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45" yWindow="405" windowWidth="24885" windowHeight="11475" tabRatio="716"/>
  </bookViews>
  <sheets>
    <sheet name="ГКПЗ 2013" sheetId="1" r:id="rId1"/>
    <sheet name="ГКПЗ по условно-постоянным" sheetId="13" r:id="rId2"/>
    <sheet name="ГКПЗ по сделкам с собственность" sheetId="14" r:id="rId3"/>
    <sheet name="Долгосрочные договоры" sheetId="15" r:id="rId4"/>
    <sheet name="спр 1.1" sheetId="4" state="hidden" r:id="rId5"/>
    <sheet name="спр 4.1" sheetId="5" state="hidden" r:id="rId6"/>
    <sheet name="спр 4.2" sheetId="6" state="hidden" r:id="rId7"/>
    <sheet name="спр 5" sheetId="7" state="hidden" r:id="rId8"/>
    <sheet name="спр 8" sheetId="8" state="hidden" r:id="rId9"/>
    <sheet name="спр 15" sheetId="9" state="hidden" r:id="rId10"/>
    <sheet name="спр 15.1" sheetId="10" state="hidden" r:id="rId11"/>
    <sheet name="спр 17.1" sheetId="11" state="hidden" r:id="rId12"/>
    <sheet name="спр 19" sheetId="12"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 localSheetId="0">#REF!</definedName>
    <definedName name="\a" localSheetId="1">#REF!</definedName>
    <definedName name="\a" localSheetId="12">#REF!</definedName>
    <definedName name="\a">#REF!</definedName>
    <definedName name="\m" localSheetId="0">#REF!</definedName>
    <definedName name="\m" localSheetId="12">#REF!</definedName>
    <definedName name="\m">#REF!</definedName>
    <definedName name="\n" localSheetId="0">#REF!</definedName>
    <definedName name="\n" localSheetId="12">#REF!</definedName>
    <definedName name="\n">#REF!</definedName>
    <definedName name="\o" localSheetId="0">#REF!</definedName>
    <definedName name="\o" localSheetId="2">#REF!</definedName>
    <definedName name="\o" localSheetId="1">#REF!</definedName>
    <definedName name="\o" localSheetId="12">#REF!</definedName>
    <definedName name="\o">#REF!</definedName>
    <definedName name="\б" localSheetId="0">#REF!</definedName>
    <definedName name="\б" localSheetId="2">#REF!</definedName>
    <definedName name="\б" localSheetId="1">#REF!</definedName>
    <definedName name="\б" localSheetId="12">#REF!</definedName>
    <definedName name="\б">#REF!</definedName>
    <definedName name="_FY1">#N/A</definedName>
    <definedName name="_SP1" localSheetId="0">[1]FES!#REF!</definedName>
    <definedName name="_SP1" localSheetId="2">[1]FES!#REF!</definedName>
    <definedName name="_SP1" localSheetId="1">[1]FES!#REF!</definedName>
    <definedName name="_SP1" localSheetId="12">[1]FES!#REF!</definedName>
    <definedName name="_SP1">[1]FES!#REF!</definedName>
    <definedName name="_SP10" localSheetId="0">[1]FES!#REF!</definedName>
    <definedName name="_SP10" localSheetId="2">[1]FES!#REF!</definedName>
    <definedName name="_SP10" localSheetId="1">[1]FES!#REF!</definedName>
    <definedName name="_SP10" localSheetId="12">[1]FES!#REF!</definedName>
    <definedName name="_SP10">[1]FES!#REF!</definedName>
    <definedName name="_SP11" localSheetId="0">[1]FES!#REF!</definedName>
    <definedName name="_SP11" localSheetId="2">[1]FES!#REF!</definedName>
    <definedName name="_SP11" localSheetId="1">[1]FES!#REF!</definedName>
    <definedName name="_SP11" localSheetId="12">[1]FES!#REF!</definedName>
    <definedName name="_SP11">[1]FES!#REF!</definedName>
    <definedName name="_SP12" localSheetId="0">[1]FES!#REF!</definedName>
    <definedName name="_SP12" localSheetId="2">[1]FES!#REF!</definedName>
    <definedName name="_SP12" localSheetId="1">[1]FES!#REF!</definedName>
    <definedName name="_SP12" localSheetId="12">[1]FES!#REF!</definedName>
    <definedName name="_SP12">[1]FES!#REF!</definedName>
    <definedName name="_SP13" localSheetId="0">[1]FES!#REF!</definedName>
    <definedName name="_SP13" localSheetId="2">[1]FES!#REF!</definedName>
    <definedName name="_SP13" localSheetId="1">[1]FES!#REF!</definedName>
    <definedName name="_SP13" localSheetId="12">[1]FES!#REF!</definedName>
    <definedName name="_SP13">[1]FES!#REF!</definedName>
    <definedName name="_SP14" localSheetId="0">[1]FES!#REF!</definedName>
    <definedName name="_SP14" localSheetId="1">[1]FES!#REF!</definedName>
    <definedName name="_SP14" localSheetId="12">[1]FES!#REF!</definedName>
    <definedName name="_SP14">[1]FES!#REF!</definedName>
    <definedName name="_SP15" localSheetId="0">[1]FES!#REF!</definedName>
    <definedName name="_SP15" localSheetId="1">[1]FES!#REF!</definedName>
    <definedName name="_SP15" localSheetId="12">[1]FES!#REF!</definedName>
    <definedName name="_SP15">[1]FES!#REF!</definedName>
    <definedName name="_SP16" localSheetId="0">[1]FES!#REF!</definedName>
    <definedName name="_SP16" localSheetId="1">[1]FES!#REF!</definedName>
    <definedName name="_SP16" localSheetId="12">[1]FES!#REF!</definedName>
    <definedName name="_SP16">[1]FES!#REF!</definedName>
    <definedName name="_SP17" localSheetId="0">[1]FES!#REF!</definedName>
    <definedName name="_SP17" localSheetId="1">[1]FES!#REF!</definedName>
    <definedName name="_SP17" localSheetId="12">[1]FES!#REF!</definedName>
    <definedName name="_SP17">[1]FES!#REF!</definedName>
    <definedName name="_SP18" localSheetId="0">[1]FES!#REF!</definedName>
    <definedName name="_SP18" localSheetId="1">[1]FES!#REF!</definedName>
    <definedName name="_SP18" localSheetId="12">[1]FES!#REF!</definedName>
    <definedName name="_SP18">[1]FES!#REF!</definedName>
    <definedName name="_SP19" localSheetId="0">[1]FES!#REF!</definedName>
    <definedName name="_SP19" localSheetId="1">[1]FES!#REF!</definedName>
    <definedName name="_SP19" localSheetId="12">[1]FES!#REF!</definedName>
    <definedName name="_SP19">[1]FES!#REF!</definedName>
    <definedName name="_SP2" localSheetId="0">[1]FES!#REF!</definedName>
    <definedName name="_SP2" localSheetId="1">[1]FES!#REF!</definedName>
    <definedName name="_SP2" localSheetId="12">[1]FES!#REF!</definedName>
    <definedName name="_SP2">[1]FES!#REF!</definedName>
    <definedName name="_SP20" localSheetId="0">[1]FES!#REF!</definedName>
    <definedName name="_SP20" localSheetId="1">[1]FES!#REF!</definedName>
    <definedName name="_SP20" localSheetId="12">[1]FES!#REF!</definedName>
    <definedName name="_SP20">[1]FES!#REF!</definedName>
    <definedName name="_SP3" localSheetId="0">[1]FES!#REF!</definedName>
    <definedName name="_SP3" localSheetId="1">[1]FES!#REF!</definedName>
    <definedName name="_SP3" localSheetId="12">[1]FES!#REF!</definedName>
    <definedName name="_SP3">[1]FES!#REF!</definedName>
    <definedName name="_SP4" localSheetId="0">[1]FES!#REF!</definedName>
    <definedName name="_SP4" localSheetId="1">[1]FES!#REF!</definedName>
    <definedName name="_SP4" localSheetId="12">[1]FES!#REF!</definedName>
    <definedName name="_SP4">[1]FES!#REF!</definedName>
    <definedName name="_SP5" localSheetId="0">[1]FES!#REF!</definedName>
    <definedName name="_SP5" localSheetId="1">[1]FES!#REF!</definedName>
    <definedName name="_SP5" localSheetId="12">[1]FES!#REF!</definedName>
    <definedName name="_SP5">[1]FES!#REF!</definedName>
    <definedName name="_SP7" localSheetId="0">[1]FES!#REF!</definedName>
    <definedName name="_SP7" localSheetId="1">[1]FES!#REF!</definedName>
    <definedName name="_SP7" localSheetId="12">[1]FES!#REF!</definedName>
    <definedName name="_SP7">[1]FES!#REF!</definedName>
    <definedName name="_SP8" localSheetId="0">[1]FES!#REF!</definedName>
    <definedName name="_SP8" localSheetId="1">[1]FES!#REF!</definedName>
    <definedName name="_SP8" localSheetId="12">[1]FES!#REF!</definedName>
    <definedName name="_SP8">[1]FES!#REF!</definedName>
    <definedName name="_SP9" localSheetId="0">[1]FES!#REF!</definedName>
    <definedName name="_SP9" localSheetId="1">[1]FES!#REF!</definedName>
    <definedName name="_SP9" localSheetId="12">[1]FES!#REF!</definedName>
    <definedName name="_SP9">[1]FES!#REF!</definedName>
    <definedName name="_xlnm._FilterDatabase" localSheetId="0" hidden="1">'ГКПЗ 2013'!$A$7:$AK$5039</definedName>
    <definedName name="_xlnm._FilterDatabase" localSheetId="2" hidden="1">'ГКПЗ по сделкам с собственность'!$A$5:$V$12</definedName>
    <definedName name="_xlnm._FilterDatabase" localSheetId="1" hidden="1">'ГКПЗ по условно-постоянным'!$A$6:$FE$803</definedName>
    <definedName name="_xlnm._FilterDatabase" localSheetId="3" hidden="1">'Долгосрочные договоры'!$A$4:$O$39</definedName>
    <definedName name="AN">#N/A</definedName>
    <definedName name="B" localSheetId="2">#REF!</definedName>
    <definedName name="CompOt">#N/A</definedName>
    <definedName name="CompRas">#N/A</definedName>
    <definedName name="ew">#N/A</definedName>
    <definedName name="F" localSheetId="0">#REF!</definedName>
    <definedName name="F" localSheetId="2">#REF!</definedName>
    <definedName name="F" localSheetId="1">#REF!</definedName>
    <definedName name="F" localSheetId="12">#REF!</definedName>
    <definedName name="F" localSheetId="6">#REF!</definedName>
    <definedName name="F">#REF!</definedName>
    <definedName name="fbgffnjfgg">#N/A</definedName>
    <definedName name="fg">#N/A</definedName>
    <definedName name="gh">#N/A</definedName>
    <definedName name="ghhktyi">#N/A</definedName>
    <definedName name="grety5e">#N/A</definedName>
    <definedName name="group_product">[2]Лист3!$B$6:$B$29</definedName>
    <definedName name="hfte">#N/A</definedName>
    <definedName name="I" localSheetId="2">#REF!</definedName>
    <definedName name="istfin">[2]Лист7!$A$5:$A$25</definedName>
    <definedName name="k">#N/A</definedName>
    <definedName name="knkn.n.">#N/A</definedName>
    <definedName name="L" localSheetId="0">#REF!</definedName>
    <definedName name="L" localSheetId="2">#REF!</definedName>
    <definedName name="L" localSheetId="1">#REF!</definedName>
    <definedName name="L" localSheetId="12">#REF!</definedName>
    <definedName name="L" localSheetId="6">#REF!</definedName>
    <definedName name="L">#REF!</definedName>
    <definedName name="n" localSheetId="0">#REF!</definedName>
    <definedName name="n" localSheetId="2">#REF!</definedName>
    <definedName name="n" localSheetId="1">#REF!</definedName>
    <definedName name="n" localSheetId="12">#REF!</definedName>
    <definedName name="n">#REF!</definedName>
    <definedName name="rrtget6">#N/A</definedName>
    <definedName name="S1_" localSheetId="0">#REF!</definedName>
    <definedName name="S1_" localSheetId="2">#REF!</definedName>
    <definedName name="S1_" localSheetId="1">#REF!</definedName>
    <definedName name="S1_" localSheetId="12">#REF!</definedName>
    <definedName name="S1_" localSheetId="6">#REF!</definedName>
    <definedName name="S1_">#REF!</definedName>
    <definedName name="S10_" localSheetId="0">#REF!</definedName>
    <definedName name="S10_" localSheetId="2">#REF!</definedName>
    <definedName name="S10_" localSheetId="1">#REF!</definedName>
    <definedName name="S10_" localSheetId="12">#REF!</definedName>
    <definedName name="S10_">#REF!</definedName>
    <definedName name="S11_" localSheetId="0">#REF!</definedName>
    <definedName name="S11_" localSheetId="2">#REF!</definedName>
    <definedName name="S11_" localSheetId="1">#REF!</definedName>
    <definedName name="S11_" localSheetId="12">#REF!</definedName>
    <definedName name="S11_">#REF!</definedName>
    <definedName name="S12_" localSheetId="0">#REF!</definedName>
    <definedName name="S12_" localSheetId="1">#REF!</definedName>
    <definedName name="S12_" localSheetId="12">#REF!</definedName>
    <definedName name="S12_">#REF!</definedName>
    <definedName name="S13_" localSheetId="0">#REF!</definedName>
    <definedName name="S13_" localSheetId="1">#REF!</definedName>
    <definedName name="S13_" localSheetId="12">#REF!</definedName>
    <definedName name="S13_">#REF!</definedName>
    <definedName name="S14_" localSheetId="0">#REF!</definedName>
    <definedName name="S14_" localSheetId="1">#REF!</definedName>
    <definedName name="S14_" localSheetId="12">#REF!</definedName>
    <definedName name="S14_">#REF!</definedName>
    <definedName name="S15_" localSheetId="0">#REF!</definedName>
    <definedName name="S15_" localSheetId="1">#REF!</definedName>
    <definedName name="S15_" localSheetId="12">#REF!</definedName>
    <definedName name="S15_">#REF!</definedName>
    <definedName name="S16_" localSheetId="0">#REF!</definedName>
    <definedName name="S16_" localSheetId="1">#REF!</definedName>
    <definedName name="S16_" localSheetId="12">#REF!</definedName>
    <definedName name="S16_">#REF!</definedName>
    <definedName name="S17_" localSheetId="0">#REF!</definedName>
    <definedName name="S17_" localSheetId="1">#REF!</definedName>
    <definedName name="S17_" localSheetId="12">#REF!</definedName>
    <definedName name="S17_">#REF!</definedName>
    <definedName name="S18_" localSheetId="0">#REF!</definedName>
    <definedName name="S18_" localSheetId="1">#REF!</definedName>
    <definedName name="S18_" localSheetId="12">#REF!</definedName>
    <definedName name="S18_">#REF!</definedName>
    <definedName name="S19_" localSheetId="0">#REF!</definedName>
    <definedName name="S19_" localSheetId="1">#REF!</definedName>
    <definedName name="S19_" localSheetId="12">#REF!</definedName>
    <definedName name="S19_">#REF!</definedName>
    <definedName name="S2_" localSheetId="0">#REF!</definedName>
    <definedName name="S2_" localSheetId="1">#REF!</definedName>
    <definedName name="S2_" localSheetId="12">#REF!</definedName>
    <definedName name="S2_">#REF!</definedName>
    <definedName name="S20_" localSheetId="0">#REF!</definedName>
    <definedName name="S20_" localSheetId="1">#REF!</definedName>
    <definedName name="S20_" localSheetId="12">#REF!</definedName>
    <definedName name="S20_">#REF!</definedName>
    <definedName name="S3_" localSheetId="0">#REF!</definedName>
    <definedName name="S3_" localSheetId="1">#REF!</definedName>
    <definedName name="S3_" localSheetId="12">#REF!</definedName>
    <definedName name="S3_">#REF!</definedName>
    <definedName name="S4_" localSheetId="0">#REF!</definedName>
    <definedName name="S4_" localSheetId="1">#REF!</definedName>
    <definedName name="S4_" localSheetId="12">#REF!</definedName>
    <definedName name="S4_">#REF!</definedName>
    <definedName name="S5_" localSheetId="0">#REF!</definedName>
    <definedName name="S5_" localSheetId="1">#REF!</definedName>
    <definedName name="S5_" localSheetId="12">#REF!</definedName>
    <definedName name="S5_">#REF!</definedName>
    <definedName name="S6_" localSheetId="0">#REF!</definedName>
    <definedName name="S6_" localSheetId="1">#REF!</definedName>
    <definedName name="S6_" localSheetId="12">#REF!</definedName>
    <definedName name="S6_">#REF!</definedName>
    <definedName name="S7_" localSheetId="0">#REF!</definedName>
    <definedName name="S7_" localSheetId="1">#REF!</definedName>
    <definedName name="S7_" localSheetId="12">#REF!</definedName>
    <definedName name="S7_">#REF!</definedName>
    <definedName name="S8_" localSheetId="0">#REF!</definedName>
    <definedName name="S8_" localSheetId="1">#REF!</definedName>
    <definedName name="S8_" localSheetId="12">#REF!</definedName>
    <definedName name="S8_">#REF!</definedName>
    <definedName name="S9_" localSheetId="0">#REF!</definedName>
    <definedName name="S9_" localSheetId="1">#REF!</definedName>
    <definedName name="S9_" localSheetId="12">#REF!</definedName>
    <definedName name="S9_">#REF!</definedName>
    <definedName name="uka">#N/A</definedName>
    <definedName name="Z_0371B247_19DC_447F_B868_94DD90B2478C_.wvu.FilterData" localSheetId="0" hidden="1">'ГКПЗ 2013'!$A$7:$AI$5038</definedName>
    <definedName name="Z_0371B247_19DC_447F_B868_94DD90B2478C_.wvu.FilterData" localSheetId="1" hidden="1">'ГКПЗ по условно-постоянным'!$A$5:$FE$5</definedName>
    <definedName name="Z_0371B247_19DC_447F_B868_94DD90B2478C_.wvu.PrintArea" localSheetId="0" hidden="1">'ГКПЗ 2013'!$A$1:$AI$5039</definedName>
    <definedName name="Z_04899C0B_39CB_49F0_9B22_EB1EF59DF7C9_.wvu.FilterData" localSheetId="0" hidden="1">'ГКПЗ 2013'!$A$7:$AI$5038</definedName>
    <definedName name="Z_06FF72E7_0FF0_49B0_9487_72DEE3E06F0D_.wvu.FilterData" localSheetId="0" hidden="1">'ГКПЗ 2013'!$A$7:$AI$5039</definedName>
    <definedName name="Z_105265D6_2118_4D26_A50E_1E1E444F6B02_.wvu.FilterData" localSheetId="0" hidden="1">'ГКПЗ 2013'!$A$7:$AI$5039</definedName>
    <definedName name="Z_13335CEF_E433_4ABE_A550_47AC9516FAC3_.wvu.FilterData" localSheetId="0" hidden="1">'ГКПЗ 2013'!$A$7:$AI$5039</definedName>
    <definedName name="Z_14778E13_549C_4CF0_BDCC_F580A9468335_.wvu.FilterData" localSheetId="0" hidden="1">'ГКПЗ 2013'!$A$7:$AI$5039</definedName>
    <definedName name="Z_1B1E5475_8B89_4F58_9059_B43A9976A995_.wvu.FilterData" localSheetId="0" hidden="1">'ГКПЗ 2013'!$A$7:$AI$5039</definedName>
    <definedName name="Z_258BE796_3550_4364_8EAD_B3190E0E103D_.wvu.FilterData" localSheetId="0" hidden="1">'ГКПЗ 2013'!$A$7:$AI$5038</definedName>
    <definedName name="Z_25D069AE_FFC4_45E0_8783_1821CD9A80FE_.wvu.FilterData" localSheetId="0" hidden="1">'ГКПЗ 2013'!$A$7:$AI$5039</definedName>
    <definedName name="Z_26FD235D_B7C0_4A95_B9D1_F8D3AB5CC5E3_.wvu.FilterData" localSheetId="0" hidden="1">'ГКПЗ 2013'!$A$7:$AI$5039</definedName>
    <definedName name="Z_275DF956_C6A8_4424_9381_6EC0CCE5B956_.wvu.FilterData" localSheetId="0" hidden="1">'ГКПЗ 2013'!$A$7:$AI$5038</definedName>
    <definedName name="Z_28CA6399_C072_415A_89AE_DCF691456530_.wvu.FilterData" localSheetId="0" hidden="1">'ГКПЗ 2013'!$A$7:$AI$5039</definedName>
    <definedName name="Z_3CB5017D_0EE4_431E_8B4A_1CA51BBE5B6E_.wvu.FilterData" localSheetId="0" hidden="1">'ГКПЗ 2013'!$A$7:$AI$5038</definedName>
    <definedName name="Z_40809A4E_20E4_40BB_A62F_B263C489082C_.wvu.Cols" localSheetId="0" hidden="1">'ГКПЗ 2013'!$B:$B,'ГКПЗ 2013'!#REF!,'ГКПЗ 2013'!$J:$J</definedName>
    <definedName name="Z_40809A4E_20E4_40BB_A62F_B263C489082C_.wvu.FilterData" localSheetId="0" hidden="1">'ГКПЗ 2013'!$A$7:$AI$5039</definedName>
    <definedName name="Z_40809A4E_20E4_40BB_A62F_B263C489082C_.wvu.FilterData" localSheetId="1" hidden="1">'ГКПЗ по условно-постоянным'!$A$6:$FE$6</definedName>
    <definedName name="Z_40809A4E_20E4_40BB_A62F_B263C489082C_.wvu.PrintArea" localSheetId="0" hidden="1">'ГКПЗ 2013'!$A$1:$AI$5039</definedName>
    <definedName name="Z_40809A4E_20E4_40BB_A62F_B263C489082C_.wvu.PrintArea" localSheetId="1" hidden="1">'ГКПЗ по условно-постоянным'!$A$1:$T$6</definedName>
    <definedName name="Z_40809A4E_20E4_40BB_A62F_B263C489082C_.wvu.PrintTitles" localSheetId="0" hidden="1">'ГКПЗ 2013'!$4:$7</definedName>
    <definedName name="Z_40809A4E_20E4_40BB_A62F_B263C489082C_.wvu.PrintTitles" localSheetId="1" hidden="1">'ГКПЗ по условно-постоянным'!$5:$6</definedName>
    <definedName name="Z_41AED77C_8891_4E65_85E3_45895738F796_.wvu.FilterData" localSheetId="0" hidden="1">'ГКПЗ 2013'!$A$7:$AI$5039</definedName>
    <definedName name="Z_46B527CA_6D0F_4D13_A09E_BE93A15694A8_.wvu.FilterData" localSheetId="0" hidden="1">'ГКПЗ 2013'!$A$7:$AI$5039</definedName>
    <definedName name="Z_4C3BAA63_D85D_4A7B_806C_7945AD9FB23F_.wvu.FilterData" localSheetId="0" hidden="1">'ГКПЗ 2013'!$A$7:$AI$5039</definedName>
    <definedName name="Z_50A9CCED_A651_45D9_B955_E6968DA10FF4_.wvu.FilterData" localSheetId="0" hidden="1">'ГКПЗ 2013'!$A$7:$AI$5038</definedName>
    <definedName name="Z_54552674_F9F3_472D_AC20_F2061496B846_.wvu.FilterData" localSheetId="0" hidden="1">'ГКПЗ 2013'!$A$7:$AI$5039</definedName>
    <definedName name="Z_563D9478_BC6D_4E25_94C0_5212BADF63E9_.wvu.FilterData" localSheetId="0" hidden="1">'ГКПЗ 2013'!$A$7:$AI$5039</definedName>
    <definedName name="Z_5F24D108_E8D8_4FB1_B4FE_8B5C9E24CD60_.wvu.FilterData" localSheetId="0" hidden="1">'ГКПЗ 2013'!$A$7:$AI$5039</definedName>
    <definedName name="Z_5FA2163E_7236_42EC_AEBD_9AA46E39DD0B_.wvu.FilterData" localSheetId="0" hidden="1">'ГКПЗ 2013'!$A$7:$AI$5039</definedName>
    <definedName name="Z_6EFBBF71_D0AA_484A_B591_A4927AB8A33B_.wvu.FilterData" localSheetId="0" hidden="1">'ГКПЗ 2013'!$A$7:$AI$5039</definedName>
    <definedName name="Z_70385571_813F_4325_878A_D6777559F8CD_.wvu.FilterData" localSheetId="0" hidden="1">'ГКПЗ 2013'!$A$7:$AI$5038</definedName>
    <definedName name="Z_7A3691CE_9AEE_45F0_801A_7DD17B0711DC_.wvu.FilterData" localSheetId="0" hidden="1">'ГКПЗ 2013'!$A$7:$AI$5039</definedName>
    <definedName name="Z_7B4E6320_E1BE_4881_818B_F9C198C28CBF_.wvu.FilterData" localSheetId="0" hidden="1">'ГКПЗ 2013'!$A$7:$AI$5038</definedName>
    <definedName name="Z_7F32B281_4BAB_44A0_A3A0_6EA5F83276AF_.wvu.FilterData" localSheetId="0" hidden="1">'ГКПЗ 2013'!$A$7:$AI$5039</definedName>
    <definedName name="Z_7F8253F3_A123_49DE_895D_1EE9050E7D99_.wvu.FilterData" localSheetId="0" hidden="1">'ГКПЗ 2013'!$A$7:$AI$5039</definedName>
    <definedName name="Z_852043B5_0A78_4533_8518_79804F4E20A7_.wvu.FilterData" localSheetId="0" hidden="1">'ГКПЗ 2013'!$A$7:$AI$5038</definedName>
    <definedName name="Z_857FDFF6_9133_4282_90F5_28C2E5B1485C_.wvu.FilterData" localSheetId="0" hidden="1">'ГКПЗ 2013'!$A$7:$AI$5039</definedName>
    <definedName name="Z_857FDFF6_9133_4282_90F5_28C2E5B1485C_.wvu.FilterData" localSheetId="2" hidden="1">'ГКПЗ по сделкам с собственность'!$A$5:$V$12</definedName>
    <definedName name="Z_857FDFF6_9133_4282_90F5_28C2E5B1485C_.wvu.FilterData" localSheetId="1" hidden="1">'ГКПЗ по условно-постоянным'!$A$6:$FE$803</definedName>
    <definedName name="Z_857FDFF6_9133_4282_90F5_28C2E5B1485C_.wvu.PrintArea" localSheetId="0" hidden="1">'ГКПЗ 2013'!$A$2:$V$5016</definedName>
    <definedName name="Z_857FDFF6_9133_4282_90F5_28C2E5B1485C_.wvu.PrintArea" localSheetId="1" hidden="1">'ГКПЗ по условно-постоянным'!$A$1:$T$6</definedName>
    <definedName name="Z_857FDFF6_9133_4282_90F5_28C2E5B1485C_.wvu.PrintTitles" localSheetId="0" hidden="1">'ГКПЗ 2013'!$4:$7</definedName>
    <definedName name="Z_857FDFF6_9133_4282_90F5_28C2E5B1485C_.wvu.PrintTitles" localSheetId="1" hidden="1">'ГКПЗ по условно-постоянным'!$5:$6</definedName>
    <definedName name="Z_857FDFF6_9133_4282_90F5_28C2E5B1485C_.wvu.Rows" localSheetId="0" hidden="1">'ГКПЗ 2013'!#REF!</definedName>
    <definedName name="Z_8B253985_2DD9_4690_8863_4081DD43162C_.wvu.FilterData" localSheetId="0" hidden="1">'ГКПЗ 2013'!$A$7:$AI$5038</definedName>
    <definedName name="Z_8D452EC6_0EED_4181_936F_5EC8BDBDEF00_.wvu.FilterData" localSheetId="0" hidden="1">'ГКПЗ 2013'!$A$7:$AI$5039</definedName>
    <definedName name="Z_9E990C45_9735_4783_A155_5EECBEB7790A_.wvu.FilterData" localSheetId="0" hidden="1">'ГКПЗ 2013'!$A$7:$AI$5039</definedName>
    <definedName name="Z_9FD17D70_7EB6_4C8F_B851_840969756026_.wvu.FilterData" localSheetId="0" hidden="1">'ГКПЗ 2013'!$A$7:$AI$5039</definedName>
    <definedName name="Z_A14A8D4A_B26B_469A_A796_9E8ADCD92344_.wvu.FilterData" localSheetId="0" hidden="1">'ГКПЗ 2013'!$A$7:$AI$5039</definedName>
    <definedName name="Z_A14A8D4A_B26B_469A_A796_9E8ADCD92344_.wvu.PrintArea" localSheetId="0" hidden="1">'ГКПЗ 2013'!$A$1:$AI$5039</definedName>
    <definedName name="Z_A14A8D4A_B26B_469A_A796_9E8ADCD92344_.wvu.PrintTitles" localSheetId="0" hidden="1">'ГКПЗ 2013'!$4:$7</definedName>
    <definedName name="Z_A14A8D4A_B26B_469A_A796_9E8ADCD92344_.wvu.Rows" localSheetId="0" hidden="1">'ГКПЗ 2013'!#REF!</definedName>
    <definedName name="Z_A24F3859_8DFB_4C46_9089_67087764E2A0_.wvu.FilterData" localSheetId="0" hidden="1">'ГКПЗ 2013'!$A$7:$AI$5038</definedName>
    <definedName name="Z_A2B67719_9127_40FF_A36D_114D3B7B1395_.wvu.FilterData" localSheetId="0" hidden="1">'ГКПЗ 2013'!$A$7:$AI$5039</definedName>
    <definedName name="Z_B4391EDA_8198_49BE_8CE2_C3135DA78554_.wvu.FilterData" localSheetId="0" hidden="1">'ГКПЗ 2013'!$A$7:$AI$5039</definedName>
    <definedName name="Z_C2510493_1F7E_46C4_8A7A_A6427D2240FB_.wvu.FilterData" localSheetId="0" hidden="1">'ГКПЗ 2013'!$A$7:$AI$7</definedName>
    <definedName name="Z_C4DACA84_1B2D_4AEE_8CC6_6760E8AE3E4B_.wvu.FilterData" localSheetId="0" hidden="1">'ГКПЗ 2013'!$A$7:$AI$5039</definedName>
    <definedName name="Z_D07B07B1_E2F5_45B2_8FCC_9B4BCE563A30_.wvu.FilterData" localSheetId="0" hidden="1">'ГКПЗ 2013'!$A$7:$AI$5038</definedName>
    <definedName name="Z_D0CEE9BE_C8AA_4349_9D7D_674B6506963D_.wvu.Cols" localSheetId="0" hidden="1">'ГКПЗ 2013'!#REF!</definedName>
    <definedName name="Z_D0CEE9BE_C8AA_4349_9D7D_674B6506963D_.wvu.FilterData" localSheetId="0" hidden="1">'ГКПЗ 2013'!$A$7:$AI$5039</definedName>
    <definedName name="Z_D0CEE9BE_C8AA_4349_9D7D_674B6506963D_.wvu.FilterData" localSheetId="2" hidden="1">'ГКПЗ по сделкам с собственность'!$A$5:$V$12</definedName>
    <definedName name="Z_D0CEE9BE_C8AA_4349_9D7D_674B6506963D_.wvu.FilterData" localSheetId="1" hidden="1">'ГКПЗ по условно-постоянным'!$A$6:$FE$803</definedName>
    <definedName name="Z_D0CEE9BE_C8AA_4349_9D7D_674B6506963D_.wvu.PrintArea" localSheetId="0" hidden="1">'ГКПЗ 2013'!#REF!</definedName>
    <definedName name="Z_D0CEE9BE_C8AA_4349_9D7D_674B6506963D_.wvu.PrintArea" localSheetId="1" hidden="1">'ГКПЗ по условно-постоянным'!$A$1:$T$6</definedName>
    <definedName name="Z_D0CEE9BE_C8AA_4349_9D7D_674B6506963D_.wvu.PrintTitles" localSheetId="0" hidden="1">'ГКПЗ 2013'!$4:$7</definedName>
    <definedName name="Z_D0CEE9BE_C8AA_4349_9D7D_674B6506963D_.wvu.PrintTitles" localSheetId="1" hidden="1">'ГКПЗ по условно-постоянным'!$5:$6</definedName>
    <definedName name="Z_D3A7C84F_53F7_43D9_95F1_9037693C3F52_.wvu.FilterData" localSheetId="0" hidden="1">'ГКПЗ 2013'!$A$7:$AI$5038</definedName>
    <definedName name="Z_DBADB889_1916_48D9_982E_5722B3A38669_.wvu.FilterData" localSheetId="0" hidden="1">'ГКПЗ 2013'!$A$7:$AI$5039</definedName>
    <definedName name="Z_E41C1562_A150_4D96_812D_F5A1605D6A83_.wvu.FilterData" localSheetId="0" hidden="1">'ГКПЗ 2013'!$A$7:$AI$5038</definedName>
    <definedName name="Z_FAD0F898_40DC_4E32_A11A_E82C66621DA6_.wvu.FilterData" localSheetId="0" hidden="1">'ГКПЗ 2013'!$A$7:$AI$5038</definedName>
    <definedName name="Z_FC909FE0_2C1C_4D2B_8081_1A66427EE741_.wvu.FilterData" localSheetId="0" hidden="1">'ГКПЗ 2013'!$A$7:$AI$5039</definedName>
    <definedName name="Z_FC909FE0_2C1C_4D2B_8081_1A66427EE741_.wvu.FilterData" localSheetId="1" hidden="1">'ГКПЗ по условно-постоянным'!$A$6:$FE$6</definedName>
    <definedName name="Z_FC909FE0_2C1C_4D2B_8081_1A66427EE741_.wvu.PrintArea" localSheetId="0" hidden="1">'ГКПЗ 2013'!$A$1:$AI$5039</definedName>
    <definedName name="Z_FC909FE0_2C1C_4D2B_8081_1A66427EE741_.wvu.PrintArea" localSheetId="1" hidden="1">'ГКПЗ по условно-постоянным'!$A$1:$T$6</definedName>
    <definedName name="Z_FC909FE0_2C1C_4D2B_8081_1A66427EE741_.wvu.PrintTitles" localSheetId="0" hidden="1">'ГКПЗ 2013'!$4:$7</definedName>
    <definedName name="Z_FC909FE0_2C1C_4D2B_8081_1A66427EE741_.wvu.PrintTitles" localSheetId="1" hidden="1">'ГКПЗ по условно-постоянным'!$5:$6</definedName>
    <definedName name="Z_FCCA5C41_678E_4462_BC30_4D65991B2F21_.wvu.FilterData" localSheetId="0" hidden="1">'ГКПЗ 2013'!$A$7:$AI$5039</definedName>
    <definedName name="Z_FDB54339_DB46_44CD_A643_D846F35A06E3_.wvu.Cols" localSheetId="0" hidden="1">'ГКПЗ 2013'!$B:$B,'ГКПЗ 2013'!$Z:$Z,'ГКПЗ 2013'!$AD:$AE</definedName>
    <definedName name="Z_FDB54339_DB46_44CD_A643_D846F35A06E3_.wvu.FilterData" localSheetId="0" hidden="1">'ГКПЗ 2013'!$A$7:$AI$5039</definedName>
    <definedName name="Z_FDB54339_DB46_44CD_A643_D846F35A06E3_.wvu.FilterData" localSheetId="1" hidden="1">'ГКПЗ по условно-постоянным'!$A$6:$FE$6</definedName>
    <definedName name="Z_FDB54339_DB46_44CD_A643_D846F35A06E3_.wvu.PrintArea" localSheetId="0" hidden="1">'ГКПЗ 2013'!$A$1:$AI$5039</definedName>
    <definedName name="Z_FDB54339_DB46_44CD_A643_D846F35A06E3_.wvu.PrintArea" localSheetId="1" hidden="1">'ГКПЗ по условно-постоянным'!$A$1:$T$6</definedName>
    <definedName name="Z_FDB54339_DB46_44CD_A643_D846F35A06E3_.wvu.PrintTitles" localSheetId="0" hidden="1">'ГКПЗ 2013'!$4:$7</definedName>
    <definedName name="Z_FDB54339_DB46_44CD_A643_D846F35A06E3_.wvu.PrintTitles" localSheetId="1" hidden="1">'ГКПЗ по условно-постоянным'!$5:$6</definedName>
    <definedName name="Z_FDB54339_DB46_44CD_A643_D846F35A06E3_.wvu.Rows" localSheetId="0" hidden="1">'ГКПЗ 2013'!#REF!</definedName>
    <definedName name="А77">[3]Рейтинг!$A$14</definedName>
    <definedName name="_xlnm.Database" localSheetId="0">#REF!</definedName>
    <definedName name="_xlnm.Database" localSheetId="2">#REF!</definedName>
    <definedName name="_xlnm.Database" localSheetId="1">#REF!</definedName>
    <definedName name="_xlnm.Database" localSheetId="12">#REF!</definedName>
    <definedName name="_xlnm.Database" localSheetId="6">#REF!</definedName>
    <definedName name="_xlnm.Database">#REF!</definedName>
    <definedName name="в23ё">#N/A</definedName>
    <definedName name="вв">#N/A</definedName>
    <definedName name="второй" localSheetId="0">#REF!</definedName>
    <definedName name="второй" localSheetId="1">#REF!</definedName>
    <definedName name="второй" localSheetId="12">#REF!</definedName>
    <definedName name="второй">#REF!</definedName>
    <definedName name="гггр">#N/A</definedName>
    <definedName name="ддд">#N/A</definedName>
    <definedName name="_xlnm.Print_Titles" localSheetId="0">'ГКПЗ 2013'!$4:$7</definedName>
    <definedName name="_xlnm.Print_Titles" localSheetId="1">'ГКПЗ по условно-постоянным'!$5:$6</definedName>
    <definedName name="Закупки">[4]Закупки!$A$1:$A$32</definedName>
    <definedName name="й">#N/A</definedName>
    <definedName name="йй">#N/A</definedName>
    <definedName name="йййййййййййййййййййййййй">#N/A</definedName>
    <definedName name="кв3">#N/A</definedName>
    <definedName name="квартал">#N/A</definedName>
    <definedName name="ке">#N/A</definedName>
    <definedName name="коэф1" localSheetId="0">#REF!</definedName>
    <definedName name="коэф1" localSheetId="1">#REF!</definedName>
    <definedName name="коэф1" localSheetId="12">#REF!</definedName>
    <definedName name="коэф1">#REF!</definedName>
    <definedName name="коэф2" localSheetId="0">#REF!</definedName>
    <definedName name="коэф2" localSheetId="12">#REF!</definedName>
    <definedName name="коэф2">#REF!</definedName>
    <definedName name="коэф3" localSheetId="0">#REF!</definedName>
    <definedName name="коэф3" localSheetId="2">#REF!</definedName>
    <definedName name="коэф3" localSheetId="1">#REF!</definedName>
    <definedName name="коэф3" localSheetId="12">#REF!</definedName>
    <definedName name="коэф3" localSheetId="6">#REF!</definedName>
    <definedName name="коэф3">#REF!</definedName>
    <definedName name="коэф4" localSheetId="0">#REF!</definedName>
    <definedName name="коэф4" localSheetId="2">#REF!</definedName>
    <definedName name="коэф4" localSheetId="1">#REF!</definedName>
    <definedName name="коэф4" localSheetId="12">#REF!</definedName>
    <definedName name="коэф4">#REF!</definedName>
    <definedName name="лена">#N/A</definedName>
    <definedName name="лод">#N/A</definedName>
    <definedName name="Месяц">[5]ИСТОЧНИК!$F$1:$F$12</definedName>
    <definedName name="месяценэс">[6]ИСТОЧНИК!$E$1:$E$12</definedName>
    <definedName name="мым">#N/A</definedName>
    <definedName name="н" localSheetId="0">#REF!</definedName>
    <definedName name="н" localSheetId="2">#REF!</definedName>
    <definedName name="н" localSheetId="1">#REF!</definedName>
    <definedName name="н" localSheetId="12">#REF!</definedName>
    <definedName name="н" localSheetId="6">#REF!</definedName>
    <definedName name="н">#REF!</definedName>
    <definedName name="_xlnm.Print_Area" localSheetId="0">'ГКПЗ 2013'!#REF!</definedName>
    <definedName name="_xlnm.Print_Area" localSheetId="1">'ГКПЗ по условно-постоянным'!$A$1:$T$6</definedName>
    <definedName name="_xlnm.Print_Area" localSheetId="3">'Долгосрочные договоры'!$A$1:$M$5</definedName>
    <definedName name="оро">#N/A</definedName>
    <definedName name="первый" localSheetId="0">#REF!</definedName>
    <definedName name="первый" localSheetId="1">#REF!</definedName>
    <definedName name="первый" localSheetId="12">#REF!</definedName>
    <definedName name="первый">#REF!</definedName>
    <definedName name="Разделенэс">[7]ИСТОЧНИК!$B$1:$B$8</definedName>
    <definedName name="ропор">#N/A</definedName>
    <definedName name="с">#N/A</definedName>
    <definedName name="сс">#N/A</definedName>
    <definedName name="сссс">#N/A</definedName>
    <definedName name="ссы">#N/A</definedName>
    <definedName name="третий" localSheetId="0">#REF!</definedName>
    <definedName name="третий" localSheetId="1">#REF!</definedName>
    <definedName name="третий" localSheetId="12">#REF!</definedName>
    <definedName name="третий">#REF!</definedName>
    <definedName name="у">#N/A</definedName>
    <definedName name="ц">#N/A</definedName>
    <definedName name="цу">#N/A</definedName>
    <definedName name="четвертый" localSheetId="0">#REF!</definedName>
    <definedName name="четвертый" localSheetId="1">#REF!</definedName>
    <definedName name="четвертый" localSheetId="12">#REF!</definedName>
    <definedName name="четвертый">#REF!</definedName>
    <definedName name="шшшшшо">#N/A</definedName>
    <definedName name="ыв">#N/A</definedName>
    <definedName name="ыыыы">#N/A</definedName>
    <definedName name="яяя">#N/A</definedName>
  </definedNames>
  <calcPr calcId="145621"/>
  <customWorkbookViews>
    <customWorkbookView name="Minko.VP - Личное представление" guid="{D0CEE9BE-C8AA-4349-9D7D-674B6506963D}" mergeInterval="0" personalView="1" maximized="1" windowWidth="1680" windowHeight="824" tabRatio="820" activeSheetId="1"/>
    <customWorkbookView name="Овчинникова Юлия Михайловна - Личное представление" guid="{A14A8D4A-B26B-469A-A796-9E8ADCD92344}" mergeInterval="0" personalView="1" maximized="1" windowWidth="1676" windowHeight="771" tabRatio="777" activeSheetId="1"/>
    <customWorkbookView name="Smirnov_AV - Личное представление" guid="{0371B247-19DC-447F-B868-94DD90B2478C}" mergeInterval="0" personalView="1" maximized="1" xWindow="1" yWindow="1" windowWidth="1680" windowHeight="820" tabRatio="797" activeSheetId="1"/>
    <customWorkbookView name="bortko.av - Личное представление" guid="{D73504D0-E8BE-443A-BE34-53B2DE3BEEBD}" mergeInterval="0" personalView="1" maximized="1" xWindow="1" yWindow="1" windowWidth="1920" windowHeight="850" tabRatio="797" activeSheetId="5"/>
    <customWorkbookView name="Kovalenko_VM - Личное представление" guid="{3101AEDA-ECBE-44FA-8CBE-5E3A33B02280}" mergeInterval="0" personalView="1" maximized="1" xWindow="1" yWindow="1" windowWidth="1640" windowHeight="797" tabRatio="672" activeSheetId="1"/>
    <customWorkbookView name="Чердак Владимир Иванович - Личное представление" guid="{DCF6330A-2ABD-408D-857E-F4674765764C}" mergeInterval="0" personalView="1" maximized="1" xWindow="1" yWindow="1" windowWidth="1280" windowHeight="784" tabRatio="797" activeSheetId="5"/>
    <customWorkbookView name="User - Личное представление" guid="{FC909FE0-2C1C-4D2B-8081-1A66427EE741}" mergeInterval="0" personalView="1" maximized="1" windowWidth="1659" windowHeight="812" tabRatio="718" activeSheetId="1"/>
    <customWorkbookView name="Kovalev - Личное представление" guid="{FDB54339-DB46-44CD-A643-D846F35A06E3}" mergeInterval="0" personalView="1" maximized="1" windowWidth="1596" windowHeight="581" tabRatio="681" activeSheetId="1"/>
    <customWorkbookView name="PilyushkoDN - Личное представление" guid="{40809A4E-20E4-40BB-A62F-B263C489082C}" mergeInterval="0" personalView="1" maximized="1" windowWidth="1596" windowHeight="654" tabRatio="681" activeSheetId="1"/>
    <customWorkbookView name="Chernyh_OS - Личное представление" guid="{857FDFF6-9133-4282-90F5-28C2E5B1485C}" mergeInterval="0" personalView="1" maximized="1" windowWidth="1676" windowHeight="825" tabRatio="672" activeSheetId="1"/>
  </customWorkbookViews>
</workbook>
</file>

<file path=xl/calcChain.xml><?xml version="1.0" encoding="utf-8"?>
<calcChain xmlns="http://schemas.openxmlformats.org/spreadsheetml/2006/main">
  <c r="G20" i="15" l="1"/>
  <c r="G13" i="15"/>
  <c r="F13" i="15"/>
  <c r="G12" i="15"/>
  <c r="F12" i="15"/>
  <c r="F6" i="15"/>
  <c r="I12" i="14"/>
  <c r="H12" i="14"/>
  <c r="I10" i="14"/>
  <c r="I9" i="14"/>
  <c r="I6" i="14"/>
  <c r="I803" i="13"/>
  <c r="I802" i="13"/>
  <c r="I801" i="13"/>
  <c r="I800" i="13"/>
  <c r="I799" i="13"/>
  <c r="I798" i="13"/>
  <c r="I791" i="13"/>
  <c r="I790" i="13"/>
  <c r="I789" i="13"/>
  <c r="I788" i="13"/>
  <c r="I787" i="13"/>
  <c r="I786" i="13"/>
  <c r="I785" i="13"/>
  <c r="I758" i="13"/>
  <c r="I757" i="13"/>
  <c r="I756" i="13"/>
  <c r="I755" i="13"/>
  <c r="I754" i="13"/>
  <c r="I753" i="13"/>
  <c r="I752" i="13"/>
  <c r="I751" i="13"/>
  <c r="I750" i="13"/>
  <c r="I749" i="13"/>
  <c r="I748" i="13"/>
  <c r="I747" i="13"/>
  <c r="I746" i="13"/>
  <c r="I745" i="13"/>
  <c r="I721" i="13"/>
  <c r="I720" i="13"/>
  <c r="I719" i="13"/>
  <c r="I718" i="13"/>
  <c r="I717" i="13"/>
  <c r="I716" i="13"/>
  <c r="I715" i="13"/>
  <c r="I714" i="13"/>
  <c r="I713" i="13"/>
  <c r="I712" i="13"/>
  <c r="I711" i="13"/>
  <c r="I710" i="13"/>
  <c r="I709" i="13"/>
  <c r="I708" i="13"/>
  <c r="I707" i="13"/>
  <c r="I706" i="13"/>
  <c r="I705" i="13"/>
  <c r="I704" i="13"/>
  <c r="I703" i="13"/>
  <c r="I702" i="13"/>
  <c r="I701" i="13"/>
  <c r="I700" i="13"/>
  <c r="I699" i="13"/>
  <c r="I698" i="13"/>
  <c r="I697" i="13"/>
  <c r="I696" i="13"/>
  <c r="I695" i="13"/>
  <c r="I694" i="13"/>
  <c r="I693" i="13"/>
  <c r="I692" i="13"/>
  <c r="I691" i="13"/>
  <c r="I690" i="13"/>
  <c r="I689" i="13"/>
  <c r="I688" i="13"/>
  <c r="I687" i="13"/>
  <c r="I686" i="13"/>
  <c r="I685" i="13"/>
  <c r="I684" i="13"/>
  <c r="I683" i="13"/>
  <c r="I682" i="13"/>
  <c r="I681" i="13"/>
  <c r="I680" i="13"/>
  <c r="I679" i="13"/>
  <c r="I678" i="13"/>
  <c r="I677" i="13"/>
  <c r="I676" i="13"/>
  <c r="I675" i="13"/>
  <c r="I674" i="13"/>
  <c r="I673" i="13"/>
  <c r="I672" i="13"/>
  <c r="I671" i="13"/>
  <c r="I670" i="13"/>
  <c r="I669" i="13"/>
  <c r="I668" i="13"/>
  <c r="I667" i="13"/>
  <c r="I666" i="13"/>
  <c r="I665" i="13"/>
  <c r="I664" i="13"/>
  <c r="I663" i="13"/>
  <c r="I662" i="13"/>
  <c r="I661" i="13"/>
  <c r="I660" i="13"/>
  <c r="I659" i="13"/>
  <c r="I658" i="13"/>
  <c r="I657" i="13"/>
  <c r="I656" i="13"/>
  <c r="I655" i="13"/>
  <c r="I654" i="13"/>
  <c r="I653" i="13"/>
  <c r="I652" i="13"/>
  <c r="I651" i="13"/>
  <c r="I650" i="13"/>
  <c r="I649" i="13"/>
  <c r="I648" i="13"/>
  <c r="I647" i="13"/>
  <c r="I646" i="13"/>
  <c r="I645" i="13"/>
  <c r="I644" i="13"/>
  <c r="I643" i="13"/>
  <c r="I642" i="13"/>
  <c r="I641" i="13"/>
  <c r="I640" i="13"/>
  <c r="I639" i="13"/>
  <c r="I536" i="13"/>
  <c r="I154" i="13"/>
  <c r="I84"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K18" i="13"/>
  <c r="I18" i="13"/>
  <c r="K17" i="13"/>
  <c r="I17" i="13"/>
  <c r="K16" i="13"/>
  <c r="I16" i="13"/>
  <c r="I15" i="13"/>
  <c r="I14" i="13"/>
  <c r="I13" i="13"/>
  <c r="I12" i="13"/>
  <c r="I11" i="13"/>
  <c r="I10" i="13"/>
  <c r="I9" i="13"/>
  <c r="I8" i="13"/>
  <c r="I7" i="13"/>
  <c r="I5038" i="1" l="1"/>
  <c r="J2" i="1" l="1"/>
  <c r="J3" i="1"/>
  <c r="I3" i="1"/>
  <c r="I2" i="1"/>
  <c r="I5039" i="1"/>
  <c r="J5038" i="1" l="1"/>
  <c r="K5038" i="1" l="1"/>
  <c r="K3" i="1" l="1"/>
  <c r="K2" i="1"/>
  <c r="J5039" i="1" l="1"/>
  <c r="K5039" i="1" l="1"/>
</calcChain>
</file>

<file path=xl/sharedStrings.xml><?xml version="1.0" encoding="utf-8"?>
<sst xmlns="http://schemas.openxmlformats.org/spreadsheetml/2006/main" count="65653" uniqueCount="7035">
  <si>
    <t>Номер закупки</t>
  </si>
  <si>
    <t>Номер лота</t>
  </si>
  <si>
    <t>Наименование лота</t>
  </si>
  <si>
    <t>Комментарий</t>
  </si>
  <si>
    <t>Наименование объекта ИПР, укрупненная расшифровка по видам работ по объекту</t>
  </si>
  <si>
    <t>Сметная стоимость объекта в тек. ценах, тыс. руб. с НДС</t>
  </si>
  <si>
    <t>Физические параметры объекта</t>
  </si>
  <si>
    <t>МВА</t>
  </si>
  <si>
    <t>км</t>
  </si>
  <si>
    <t>1</t>
  </si>
  <si>
    <t/>
  </si>
  <si>
    <t>Итого по "Новое строительство и расширение электросетевых объектов"</t>
  </si>
  <si>
    <t>Итого по "Реконструкция и техническое перевооружение  электросетевых объектов"</t>
  </si>
  <si>
    <t>Итого по "Энергоремонтное (ремонтное) производство и Эксплуатационные нужды"</t>
  </si>
  <si>
    <t>ИТ-закупки</t>
  </si>
  <si>
    <t>Итого по "ИТ-закупки"</t>
  </si>
  <si>
    <t>Консультационные услуги</t>
  </si>
  <si>
    <t>Итого по "Консультационные услуги"</t>
  </si>
  <si>
    <t>Услуги оценщиков</t>
  </si>
  <si>
    <t>Итого по "Услуги оценщиков"</t>
  </si>
  <si>
    <t>Прочие закупки</t>
  </si>
  <si>
    <t>Итого по "Прочие закупки"</t>
  </si>
  <si>
    <t>Итого:</t>
  </si>
  <si>
    <t>Подразделение/предприятие-потребитель продукции</t>
  </si>
  <si>
    <t>НИОКР</t>
  </si>
  <si>
    <t>Итого по "НИОКР"</t>
  </si>
  <si>
    <t>Кл-во позиц.</t>
  </si>
  <si>
    <t>Σ в тыс. руб.</t>
  </si>
  <si>
    <t>Новое строительство и расширение электросетевых объектов</t>
  </si>
  <si>
    <t>Реконструкция и техническое перевооружение  электросетевых объектов</t>
  </si>
  <si>
    <t>Энергоремонтное (ремонтное) производство и Экспплуатационные нужды</t>
  </si>
  <si>
    <t>Временной интервал официального объявления о начале процедур
(месяц,год)</t>
  </si>
  <si>
    <t>Временной интервал подведения итогов по закупочной процедуре
(месяц,год)</t>
  </si>
  <si>
    <t>Год начала поставки товаров, выполнения работ, услуг</t>
  </si>
  <si>
    <t>Месяц начала поставки товаров, выполнения работ, услуг</t>
  </si>
  <si>
    <t>Год окончания поставки товаров, выполнения работ, услуг</t>
  </si>
  <si>
    <t>Месяц окончания поставки товаров, выполнения работ, услуг</t>
  </si>
  <si>
    <t>Количество единиц измерения</t>
  </si>
  <si>
    <t>Код вида деятельности *</t>
  </si>
  <si>
    <t>Дополнительная информация по закупке</t>
  </si>
  <si>
    <t>Удельная стоимость лота, с НДС</t>
  </si>
  <si>
    <t>Удельная стоимость объектов ИПР, с НДС</t>
  </si>
  <si>
    <t>Примечание</t>
  </si>
  <si>
    <t>Стоимость заключенных контрактов на реализацию объекта на дату формирования ГКПЗ, тыс. руб. с НДС</t>
  </si>
  <si>
    <t>Источник финансирования на текущий календарный год</t>
  </si>
  <si>
    <t>Вид ЭТП (ТЗС, b2b, иная, неэлектронная)</t>
  </si>
  <si>
    <t>Год, месяц утвержденния проектно-сметной документации / Не утверждена / Не требуется</t>
  </si>
  <si>
    <t>ГКПЗ по способам закупок и видам деятельности</t>
  </si>
  <si>
    <t>План, год</t>
  </si>
  <si>
    <t>В том числе по кварталам</t>
  </si>
  <si>
    <t>% от суммы</t>
  </si>
  <si>
    <t>1 кв.</t>
  </si>
  <si>
    <t>2 кв.</t>
  </si>
  <si>
    <t>9 мес.</t>
  </si>
  <si>
    <t>4 кв.</t>
  </si>
  <si>
    <t>12 мес.</t>
  </si>
  <si>
    <t>ВСЕГО по ГКПЗ</t>
  </si>
  <si>
    <t>в том числе:</t>
  </si>
  <si>
    <t>ОА</t>
  </si>
  <si>
    <t>ОЗП</t>
  </si>
  <si>
    <t>ЗЗП</t>
  </si>
  <si>
    <t>ОЗЦ</t>
  </si>
  <si>
    <t>ЗЗЦ</t>
  </si>
  <si>
    <t>ЕИ</t>
  </si>
  <si>
    <t>ОКП</t>
  </si>
  <si>
    <t>Открытых процедур</t>
  </si>
  <si>
    <t>ГКПЗ по видам деятельности</t>
  </si>
  <si>
    <t>1 вид деятельности</t>
  </si>
  <si>
    <t>2 вид деятельности</t>
  </si>
  <si>
    <t>3 вид деятельности</t>
  </si>
  <si>
    <t>4 вид деятельности</t>
  </si>
  <si>
    <t>5 вид деятельности</t>
  </si>
  <si>
    <t>6 вид деятельности</t>
  </si>
  <si>
    <t>7 вид деятельности</t>
  </si>
  <si>
    <t>8 вид деятельности</t>
  </si>
  <si>
    <t>*) В графе 19 указывается код одного из видов деятельности:</t>
  </si>
  <si>
    <t>Код</t>
  </si>
  <si>
    <t>Планируемая (предельная) цена закупки по ГКПЗ с учетом требования о 10% снижении от уровня цен 2010 года, 
тыс. руб. (без НДС)</t>
  </si>
  <si>
    <t>Планируемая (предельная) цена закупки по ГКПЗ в текущих ценах, 
тыс. руб. (без НДС)</t>
  </si>
  <si>
    <t>ЗКП</t>
  </si>
  <si>
    <t>ЗЗП ОКП РС</t>
  </si>
  <si>
    <t>ООК</t>
  </si>
  <si>
    <t>С использованием ЭТП</t>
  </si>
  <si>
    <t>11.1</t>
  </si>
  <si>
    <t>Плановая дата заключения договора</t>
  </si>
  <si>
    <t>Планируемая начальная (предельная) цена лота по извещению/уведомлению (тыс.руб.без НДС)</t>
  </si>
  <si>
    <t>Годовая комплексная программа закупок ОАО "МРСК Центра" на 2013 год</t>
  </si>
  <si>
    <t>Единица измерения</t>
  </si>
  <si>
    <t>**) По централизованным договорам суммы должны быть представлены в разбивке по бюджетам филиалов и ИА</t>
  </si>
  <si>
    <t>др.ед.</t>
  </si>
  <si>
    <t>Технологическое присоединение (Да/Нет)***</t>
  </si>
  <si>
    <t>Источник финансирования***</t>
  </si>
  <si>
    <t>Планируемый способ закупки***</t>
  </si>
  <si>
    <t>Поле8</t>
  </si>
  <si>
    <t xml:space="preserve">    Амортизация отчетного года</t>
  </si>
  <si>
    <t xml:space="preserve">    Неиспользованная амортизация прошлых лет</t>
  </si>
  <si>
    <t xml:space="preserve">  Неиспользованная прибыль прошлых лет</t>
  </si>
  <si>
    <t xml:space="preserve">    Реновация,включающая РЭК в тариф(прб.на разв.произ)</t>
  </si>
  <si>
    <t xml:space="preserve">    Реализация профильных внеоборотных активов</t>
  </si>
  <si>
    <t xml:space="preserve">    Реализация непрофильных внеобротных активов</t>
  </si>
  <si>
    <t xml:space="preserve"> Себестоимость</t>
  </si>
  <si>
    <t xml:space="preserve"> Себестоимость (без амортизации)</t>
  </si>
  <si>
    <t xml:space="preserve"> Прибыль</t>
  </si>
  <si>
    <t xml:space="preserve"> Выручка от прочих видов деятельности</t>
  </si>
  <si>
    <t xml:space="preserve"> Прочие собственные средства, текущие расходы</t>
  </si>
  <si>
    <t xml:space="preserve"> Прочие собственные источники, в т.ч.продажа акций</t>
  </si>
  <si>
    <t xml:space="preserve">    Использование банковских кредитов для осуществления капитальных вложений</t>
  </si>
  <si>
    <t xml:space="preserve">    Облигационные займы</t>
  </si>
  <si>
    <t xml:space="preserve">    Корпоративные займы,в т.ч.от ОАО "Холдинг МРСК"</t>
  </si>
  <si>
    <t xml:space="preserve">    Прочие заемные средства (расшифровать)</t>
  </si>
  <si>
    <t xml:space="preserve">  Средства от продажи векселей</t>
  </si>
  <si>
    <t xml:space="preserve">    Целевые инвестиционные средства ОАО "Холдинг МРСК"</t>
  </si>
  <si>
    <t xml:space="preserve">    Средства федерального бюджета</t>
  </si>
  <si>
    <t xml:space="preserve">    Средства местных и региональных бюджетов</t>
  </si>
  <si>
    <t xml:space="preserve">  Плата за технологическое присоединение</t>
  </si>
  <si>
    <t xml:space="preserve">    Долевое участие в строительстве за счет прочих источников</t>
  </si>
  <si>
    <t xml:space="preserve">    Прочие источники внешнего финансирования (расшифровать),в т.ч.лизинг</t>
  </si>
  <si>
    <t>Поле9</t>
  </si>
  <si>
    <t xml:space="preserve">      ВЛЭП 110-220 кВ (ВН)</t>
  </si>
  <si>
    <t xml:space="preserve">      ВЛЭП 35 кВ (СН1)</t>
  </si>
  <si>
    <t xml:space="preserve">      ВЛЭП 1-20 кВ (СН2)</t>
  </si>
  <si>
    <t xml:space="preserve">      ВЛЭП 0,4 кВ (НН)</t>
  </si>
  <si>
    <t xml:space="preserve">      ВЛЭП (несколько классов напряжения)</t>
  </si>
  <si>
    <t xml:space="preserve">      КЛЭП 110 кВ (ВН)</t>
  </si>
  <si>
    <t xml:space="preserve">      КЛЭП 20-35 кВ (СН1)</t>
  </si>
  <si>
    <t xml:space="preserve">      КЛЭП 3-10 кВ (СН2)</t>
  </si>
  <si>
    <t xml:space="preserve">      КЛЭП до 1 кВ (НН)</t>
  </si>
  <si>
    <t xml:space="preserve">      КЛЭП (несколько классов напряжения)</t>
  </si>
  <si>
    <t xml:space="preserve">    ПС, уровень входящего напряжения ВН</t>
  </si>
  <si>
    <t xml:space="preserve">    ПС, уровень входящего напряжения СН1</t>
  </si>
  <si>
    <t xml:space="preserve">    ПС, уровень входящего напряжения СН2</t>
  </si>
  <si>
    <t xml:space="preserve">    ПС, несколько уровней входящего напряжения</t>
  </si>
  <si>
    <t>Прочие производственные объекты</t>
  </si>
  <si>
    <t>Объекты непроизводственной сферы</t>
  </si>
  <si>
    <t xml:space="preserve">  ИТ-инфрструктура</t>
  </si>
  <si>
    <t xml:space="preserve">  Автоматизированные системы управления</t>
  </si>
  <si>
    <t xml:space="preserve">  Телекоммуникации</t>
  </si>
  <si>
    <t xml:space="preserve">  Автоматизированные сис.диспетчерского управлен.</t>
  </si>
  <si>
    <t xml:space="preserve">  Программно-техн.оснащение центр.управлен.сетями</t>
  </si>
  <si>
    <t xml:space="preserve">  Создание/модернизация АИИС КУЭ</t>
  </si>
  <si>
    <t>Капитальные вложения в нематериальные активы</t>
  </si>
  <si>
    <t>Долгосрочные финансовые вложения</t>
  </si>
  <si>
    <t>Путевки</t>
  </si>
  <si>
    <t>Аудиторские услуги</t>
  </si>
  <si>
    <t>Финансовые услуги</t>
  </si>
  <si>
    <t>Страхование</t>
  </si>
  <si>
    <t>Изоляция и вводы</t>
  </si>
  <si>
    <t xml:space="preserve">  Линейные изоляторы (стекло)</t>
  </si>
  <si>
    <t xml:space="preserve">  Линейные изоляторы (полимер)</t>
  </si>
  <si>
    <t xml:space="preserve">  Опорные и опорно-стержневые изоляторы(полимер)</t>
  </si>
  <si>
    <t xml:space="preserve">  Опорные и опорно-стержневые изоляторы(фарфор)</t>
  </si>
  <si>
    <t xml:space="preserve">  Проходные изоляторы</t>
  </si>
  <si>
    <t xml:space="preserve">  Вводы 35-110 кВ</t>
  </si>
  <si>
    <t xml:space="preserve">  Вводы свыше 110 кВ</t>
  </si>
  <si>
    <t>Линейная арматура</t>
  </si>
  <si>
    <t xml:space="preserve">  Линейная арматура и гасители вибрации</t>
  </si>
  <si>
    <t xml:space="preserve">  Арматура к СИП</t>
  </si>
  <si>
    <t>Металлопродукция и металлоизделия</t>
  </si>
  <si>
    <t xml:space="preserve">  Металлопрокат</t>
  </si>
  <si>
    <t xml:space="preserve">  Метизы</t>
  </si>
  <si>
    <t xml:space="preserve">  Траверсы</t>
  </si>
  <si>
    <t xml:space="preserve">  Трос грозозащитный и канат металлический</t>
  </si>
  <si>
    <t xml:space="preserve">  Металлические опоры ВЛ 35-110 кВ</t>
  </si>
  <si>
    <t>Кабельно-проводниковая продукция:</t>
  </si>
  <si>
    <t xml:space="preserve">  Силовой кабель</t>
  </si>
  <si>
    <t xml:space="preserve">  Контрольный кабель</t>
  </si>
  <si>
    <t xml:space="preserve">  Неизолированный и изолированный провод</t>
  </si>
  <si>
    <t xml:space="preserve">  Провод СИП</t>
  </si>
  <si>
    <t xml:space="preserve">  Кабельные муфты</t>
  </si>
  <si>
    <t>Энерголеса:</t>
  </si>
  <si>
    <t xml:space="preserve">  Деревянные опоры</t>
  </si>
  <si>
    <t>Сетевой железобетон</t>
  </si>
  <si>
    <t xml:space="preserve">  Опоры типа СВ</t>
  </si>
  <si>
    <t xml:space="preserve">  Опоры типа СК</t>
  </si>
  <si>
    <t xml:space="preserve">  Стойки УСО</t>
  </si>
  <si>
    <t xml:space="preserve">  Сетевой железобетон (все остальное)</t>
  </si>
  <si>
    <t xml:space="preserve">  Железобетонные изделия (все остальное)</t>
  </si>
  <si>
    <t>Светотехническая продукция</t>
  </si>
  <si>
    <t xml:space="preserve">  Лампы освещения</t>
  </si>
  <si>
    <t xml:space="preserve">  Светильники</t>
  </si>
  <si>
    <t>Горюче-смазочные материалы</t>
  </si>
  <si>
    <t xml:space="preserve">  Масло трансформаторное</t>
  </si>
  <si>
    <t xml:space="preserve">  Бензин и дизельное топливо</t>
  </si>
  <si>
    <t xml:space="preserve">  Масла автомобильные</t>
  </si>
  <si>
    <t>Автотранспорт</t>
  </si>
  <si>
    <t xml:space="preserve">  Автошины</t>
  </si>
  <si>
    <t xml:space="preserve">  Автомобильные аккумуляторы</t>
  </si>
  <si>
    <t xml:space="preserve">  Автозапчасти</t>
  </si>
  <si>
    <t>Приборы учета</t>
  </si>
  <si>
    <t xml:space="preserve">  Шкафы учета</t>
  </si>
  <si>
    <t xml:space="preserve">  Счетчики</t>
  </si>
  <si>
    <t>Трансформаторы и реакторы</t>
  </si>
  <si>
    <t xml:space="preserve">  Измерительные трансформаторы тока до 20 кВ</t>
  </si>
  <si>
    <t xml:space="preserve">  Измерительные трансформаторы напряж. до 20кВ</t>
  </si>
  <si>
    <t xml:space="preserve">  Масляные измерительные трансформат.35-110 кВ</t>
  </si>
  <si>
    <t xml:space="preserve">Элегазовые измерительные трансформаторы 35-110 кВ </t>
  </si>
  <si>
    <t xml:space="preserve">  Силовые трансформаторы до 20 кВ</t>
  </si>
  <si>
    <t xml:space="preserve">  Силовые трансформаторы 35-220 кВ</t>
  </si>
  <si>
    <t xml:space="preserve">  Вольтодобавочные трансформаторы 6-10 кВ</t>
  </si>
  <si>
    <t xml:space="preserve">  Вольтодобавочные трансформаторы 0,4 кВ</t>
  </si>
  <si>
    <t xml:space="preserve">  Дугогасительные реакторы 6-10 кВ</t>
  </si>
  <si>
    <t xml:space="preserve">  Токоограничивающие реакторы 6-10 кВ</t>
  </si>
  <si>
    <t>Измерительные трансформаторы тока с литой изоляцией 35-110кВ</t>
  </si>
  <si>
    <t>Измерительные трансформаторы напряжения с литой изоляцией 35-110кВ</t>
  </si>
  <si>
    <t>Ячейки, КРУ, КТП и др.</t>
  </si>
  <si>
    <t xml:space="preserve">  Ячейки 6-10 кВ</t>
  </si>
  <si>
    <t xml:space="preserve">  Ячейки 35 кВ</t>
  </si>
  <si>
    <t xml:space="preserve">  КТП, МТП,  и др.</t>
  </si>
  <si>
    <t>Шкафы комплектных распределительных устройств (КРУ) 6-35 кВ</t>
  </si>
  <si>
    <t>Комплектные распредустройства элегазовые</t>
  </si>
  <si>
    <t xml:space="preserve">  Комбинированные элегазовые модули 110 кВ</t>
  </si>
  <si>
    <t xml:space="preserve">  Поставка КРУЭ</t>
  </si>
  <si>
    <t xml:space="preserve">  Элегазовые модули 110 кВ</t>
  </si>
  <si>
    <t>Аппаратура связи</t>
  </si>
  <si>
    <t xml:space="preserve">  Конденсаторы связи</t>
  </si>
  <si>
    <t xml:space="preserve">  Высокочастотные заградители</t>
  </si>
  <si>
    <t xml:space="preserve">  Фильтры присоединения</t>
  </si>
  <si>
    <t>Ограничители перенапряжения, разрядники</t>
  </si>
  <si>
    <t xml:space="preserve">  Ограничители перенапряжения 0,4-10 кВ</t>
  </si>
  <si>
    <t xml:space="preserve">  Ограничители перенапряжения 35-110 кВ</t>
  </si>
  <si>
    <t xml:space="preserve">  Разрядники</t>
  </si>
  <si>
    <t>Коммутационное оборудование</t>
  </si>
  <si>
    <t xml:space="preserve">  Реклоузеры</t>
  </si>
  <si>
    <t xml:space="preserve">  Высоковольтные вакуумные выключатели 6-10 кВ</t>
  </si>
  <si>
    <t xml:space="preserve">  Высоковольтные вакуумные выключатели 35 кВ</t>
  </si>
  <si>
    <t xml:space="preserve">  Высоковольтные элегазовые выключатели 35 кВ</t>
  </si>
  <si>
    <t xml:space="preserve">  Высоковольтные элегазовые выключатели 110 кВ</t>
  </si>
  <si>
    <t>Разъединители (в т.ч. разъединители-предохранители) и выключатели нагрузки 6-10 кВ</t>
  </si>
  <si>
    <t xml:space="preserve">  Разъединители 35-110 кВ</t>
  </si>
  <si>
    <t xml:space="preserve">  Автоматические выключатели до 1000В,рубильники</t>
  </si>
  <si>
    <t xml:space="preserve">  Запчасти к выключателям/разъединителям</t>
  </si>
  <si>
    <t xml:space="preserve">  Электрозащитное оборудование (заземлители)</t>
  </si>
  <si>
    <t xml:space="preserve">  Шкафы управления</t>
  </si>
  <si>
    <t>Системы оперативного тока</t>
  </si>
  <si>
    <t xml:space="preserve">  Подзарядно-зарядные устройства для АБ и УУОТ</t>
  </si>
  <si>
    <t>Стационарные аккумуляторы и аккумуляторы для УУОТ</t>
  </si>
  <si>
    <t xml:space="preserve">  Панели собственных нужд и щиты постоян.тока</t>
  </si>
  <si>
    <t xml:space="preserve">  Электродвигатели и генераторы</t>
  </si>
  <si>
    <t>РЗА</t>
  </si>
  <si>
    <t xml:space="preserve">  Устройства РЗА</t>
  </si>
  <si>
    <t xml:space="preserve">  Комплектующие РЗА</t>
  </si>
  <si>
    <t>Группа общепромышленного назначения</t>
  </si>
  <si>
    <t xml:space="preserve">  Противопожарное оборудование</t>
  </si>
  <si>
    <t xml:space="preserve">  Приборная продукция</t>
  </si>
  <si>
    <t xml:space="preserve">  Средства малой механизации</t>
  </si>
  <si>
    <t xml:space="preserve">  Авто и спецтехника</t>
  </si>
  <si>
    <t xml:space="preserve">  Вычислит.и оргтехника, комплектующие и расх.мат</t>
  </si>
  <si>
    <t xml:space="preserve">  Электро-, газосварочное оборудование</t>
  </si>
  <si>
    <t xml:space="preserve">  Компрессорное оборудование</t>
  </si>
  <si>
    <t>Инструмент металлообрабатывающий, электро-, пневмоинструмент</t>
  </si>
  <si>
    <t xml:space="preserve">  Электроды, сварочная проволока</t>
  </si>
  <si>
    <t xml:space="preserve">  Бытовая  техника</t>
  </si>
  <si>
    <t xml:space="preserve">  Инвентарь, хозяйственные товары и бытовая химия</t>
  </si>
  <si>
    <t xml:space="preserve">  Канцтовары</t>
  </si>
  <si>
    <t>Костюмы, защищающие от воздействия электрической дуги</t>
  </si>
  <si>
    <t xml:space="preserve">  Мебель</t>
  </si>
  <si>
    <t xml:space="preserve">  Медицинские препараты</t>
  </si>
  <si>
    <t xml:space="preserve">  Печатная продукция</t>
  </si>
  <si>
    <t>Пускатели, контакторы, кнопки, путевые выключатели, тэны</t>
  </si>
  <si>
    <t xml:space="preserve">  Предохранители ВН и НН</t>
  </si>
  <si>
    <t>Спецодежда, спецобувь и средства индивидуальной защиты</t>
  </si>
  <si>
    <t xml:space="preserve">  Стабилизаторы напряжения</t>
  </si>
  <si>
    <t xml:space="preserve">  Стройматериалы</t>
  </si>
  <si>
    <t>Химическая посуда, химические материалы и реактивы</t>
  </si>
  <si>
    <t xml:space="preserve">  Шины и токопроводы</t>
  </si>
  <si>
    <t xml:space="preserve">  Резинотехнические изделия</t>
  </si>
  <si>
    <t xml:space="preserve">  Запорная арматура</t>
  </si>
  <si>
    <t xml:space="preserve">  Запасные части к приборной продукции</t>
  </si>
  <si>
    <t xml:space="preserve">  Запчасти к силовым  трансформаторам и реакторам</t>
  </si>
  <si>
    <t xml:space="preserve">  Грузоподъёмные приспособления</t>
  </si>
  <si>
    <t xml:space="preserve">  Печатные изделия (подписка)</t>
  </si>
  <si>
    <t xml:space="preserve">  Бумага</t>
  </si>
  <si>
    <t xml:space="preserve">  Электроизоляционные материалы</t>
  </si>
  <si>
    <t xml:space="preserve">  Лакокрасочная продукция</t>
  </si>
  <si>
    <t xml:space="preserve">  Электролаборатории (ЭТЛ, ППУ, ЛВИ, Себа)</t>
  </si>
  <si>
    <t xml:space="preserve">  Телефонная и радиосвязь</t>
  </si>
  <si>
    <t xml:space="preserve">  Насосное оборудование</t>
  </si>
  <si>
    <t xml:space="preserve">  Оборудование для сбора и очистки масла</t>
  </si>
  <si>
    <t xml:space="preserve">  Оборудование для термической обработки</t>
  </si>
  <si>
    <t xml:space="preserve">  Медицинское оборудование</t>
  </si>
  <si>
    <t xml:space="preserve">  Модульные здания</t>
  </si>
  <si>
    <t xml:space="preserve">  Станочное оборудование</t>
  </si>
  <si>
    <t xml:space="preserve">  Вентиляционное оборудование</t>
  </si>
  <si>
    <t>Системы компенсации реактивной мощности</t>
  </si>
  <si>
    <t xml:space="preserve">  БСК и конденсаторы УКРМ</t>
  </si>
  <si>
    <t>Поле10</t>
  </si>
  <si>
    <t>Технический блок (в т.ч. Техническая инспекция)</t>
  </si>
  <si>
    <t>Блок по развитию и реализации услуг</t>
  </si>
  <si>
    <t>Блок экономики и финансов (в т.ч. Бухгалтерия)</t>
  </si>
  <si>
    <t>Блок капитального строительства и инвестиций</t>
  </si>
  <si>
    <t>Блок корпоративного управления</t>
  </si>
  <si>
    <t>Блок управления собственностью</t>
  </si>
  <si>
    <t>Блок правового обеспечения</t>
  </si>
  <si>
    <t>Блок ИТ и телекоммуникаций</t>
  </si>
  <si>
    <t>Блок УП и орг. проектирования</t>
  </si>
  <si>
    <t>Блок экономической безопасности и режима</t>
  </si>
  <si>
    <t>Блок по работе с органами власти, общ.орг.и СМИ</t>
  </si>
  <si>
    <t>Блок административного управления</t>
  </si>
  <si>
    <t>Блок по логистике и МТО</t>
  </si>
  <si>
    <t>Поле11</t>
  </si>
  <si>
    <t>Мвар</t>
  </si>
  <si>
    <t>Мвт</t>
  </si>
  <si>
    <t>Метр кубический</t>
  </si>
  <si>
    <t>га</t>
  </si>
  <si>
    <t>Шт.</t>
  </si>
  <si>
    <t>ПС</t>
  </si>
  <si>
    <t>М2</t>
  </si>
  <si>
    <t>КЛ</t>
  </si>
  <si>
    <t>М</t>
  </si>
  <si>
    <t>Здания</t>
  </si>
  <si>
    <t>Пог. М.</t>
  </si>
  <si>
    <t>Ячейка</t>
  </si>
  <si>
    <t>Тыс.</t>
  </si>
  <si>
    <t>Тыс. руб.</t>
  </si>
  <si>
    <t>Руб.</t>
  </si>
  <si>
    <t>Т.у.</t>
  </si>
  <si>
    <t>Га</t>
  </si>
  <si>
    <t>Ед.</t>
  </si>
  <si>
    <t>Объект</t>
  </si>
  <si>
    <t>ВЛ</t>
  </si>
  <si>
    <t>Комплект</t>
  </si>
  <si>
    <t>Система</t>
  </si>
  <si>
    <t>кг</t>
  </si>
  <si>
    <t>Тонна</t>
  </si>
  <si>
    <t>Услуга</t>
  </si>
  <si>
    <t>маш/час</t>
  </si>
  <si>
    <t>летный час</t>
  </si>
  <si>
    <t>литр</t>
  </si>
  <si>
    <t>Поле20</t>
  </si>
  <si>
    <t>ЗОК</t>
  </si>
  <si>
    <t>ЗЗП ООК РС</t>
  </si>
  <si>
    <t>ЗЗЦ ООК РС</t>
  </si>
  <si>
    <t>ЗЗЦ ОКП РС</t>
  </si>
  <si>
    <t>Уровень закупочной комисии</t>
  </si>
  <si>
    <t>Холдинг</t>
  </si>
  <si>
    <t>ДЗО</t>
  </si>
  <si>
    <t>Филиал</t>
  </si>
  <si>
    <t xml:space="preserve">      МРСК Центра (ИА)</t>
  </si>
  <si>
    <t xml:space="preserve">      Белгородэнерго (филиал)</t>
  </si>
  <si>
    <t xml:space="preserve">      Брянскэнерго (филиал)</t>
  </si>
  <si>
    <t xml:space="preserve">      Воронежэнерго (филиал)</t>
  </si>
  <si>
    <t xml:space="preserve">      Костромаэнерго (филиал)</t>
  </si>
  <si>
    <t xml:space="preserve">      Курскэнерго (филиал)</t>
  </si>
  <si>
    <t xml:space="preserve">      Липецкэнерго (филиал)</t>
  </si>
  <si>
    <t xml:space="preserve">      Орелэнерго (филиал)</t>
  </si>
  <si>
    <t xml:space="preserve">      Смоленскэнерго (филиал)</t>
  </si>
  <si>
    <t xml:space="preserve">      Тамбовэнерго (филиал)</t>
  </si>
  <si>
    <t xml:space="preserve">      Тверьэнерго (филиал)</t>
  </si>
  <si>
    <t xml:space="preserve">      Ярэнерго (филиал)</t>
  </si>
  <si>
    <t>Холдинг МРСК</t>
  </si>
  <si>
    <t>ПИР – проектно-изыскательские работы;</t>
  </si>
  <si>
    <t>ГЭ – прохождение экспертизы проектов;</t>
  </si>
  <si>
    <t>АН – авторский надзор за ходом строительства;</t>
  </si>
  <si>
    <t>ТН – технический надзор за ходом строительства;</t>
  </si>
  <si>
    <t>СМР – строительно-монтажные работы;</t>
  </si>
  <si>
    <t>ПНР – пуско-наладочные работы;</t>
  </si>
  <si>
    <t>ГП – генподрядные работы (работы «под ключ»);</t>
  </si>
  <si>
    <t>УС – услуги сторонних организаций по управлению строительством;</t>
  </si>
  <si>
    <t>МТРиО – поставка материально-технических ресурсов и оборудования;</t>
  </si>
  <si>
    <t>ОН – приобретение, аренда объектов недвижимости, включая услуги по юридическому сопровождению сделок, оформлению объектов недвижимости, а также возмещение убытков, связанных с использованием земельных участков под строительство;</t>
  </si>
  <si>
    <t>ИТ – покупка и техническое обслуживание вычислительной и оргтехники, внедрение и сопровождение лицензионного программного обеспечения, корпоративных информационных систем;</t>
  </si>
  <si>
    <t>ТС – покупка, аренда транспортных средств и спецтехники, транспортные услуги;</t>
  </si>
  <si>
    <t>СБ – обеспечение безопасности и защита коммерческой, промышленной, финансовой, деловой и другой информации;</t>
  </si>
  <si>
    <t>ФО – отбор финансовых организаций в соответствии со статьей 18 Федерального закона Российской Федерации от 26 июля 2006 г. № 135-ФЗ «О защите конкуренции»;</t>
  </si>
  <si>
    <t>Охрана – услуги сторонних организаций по охране имущества;</t>
  </si>
  <si>
    <t>Услуги – прочие услуги, не вошедшие в вышеперечисленные виды закупок;</t>
  </si>
  <si>
    <t>Работы – прочие работы, не вошедшие в вышеперечисленные виды закупок.</t>
  </si>
  <si>
    <t>3р</t>
  </si>
  <si>
    <t>3э</t>
  </si>
  <si>
    <t>Организатор закупки***</t>
  </si>
  <si>
    <t>Комиссия ХМРСК</t>
  </si>
  <si>
    <t>Комиссия МРСК Центра</t>
  </si>
  <si>
    <t>Комиссия филиала</t>
  </si>
  <si>
    <t>***) Списочное поле - заполняется строго из списка выпадающих значений</t>
  </si>
  <si>
    <t>Уборка помещений</t>
  </si>
  <si>
    <t>Подписка на периодические издания</t>
  </si>
  <si>
    <t>Образовательные услуги</t>
  </si>
  <si>
    <t>Филиал - "Белгородэнерго"</t>
  </si>
  <si>
    <t>Отбор проб и химические анализы</t>
  </si>
  <si>
    <t>Прочие услуги по экологии</t>
  </si>
  <si>
    <t>Утилизация отходов</t>
  </si>
  <si>
    <t>Услуги физической охраны</t>
  </si>
  <si>
    <t>себестоимость</t>
  </si>
  <si>
    <t>Проектно-изыскательские работы</t>
  </si>
  <si>
    <t>УСЛ</t>
  </si>
  <si>
    <t>b2b</t>
  </si>
  <si>
    <t>нет</t>
  </si>
  <si>
    <t>Услуги оценочных организаций</t>
  </si>
  <si>
    <t>прочие собственные средства</t>
  </si>
  <si>
    <t>неэлектронная</t>
  </si>
  <si>
    <t>Проведение мероприятий по энергосбережению и энергоэффективности с поставкой материалов</t>
  </si>
  <si>
    <t>Вода питьевая</t>
  </si>
  <si>
    <t>Подписка на корпоративную газету</t>
  </si>
  <si>
    <t>Актуализация корпоративной символики</t>
  </si>
  <si>
    <t>Размещение рекламы на щитах</t>
  </si>
  <si>
    <t>Размещение информ-ции на сайте ИА</t>
  </si>
  <si>
    <t>Услуги по организации отдыха</t>
  </si>
  <si>
    <t>Новогодние подарки</t>
  </si>
  <si>
    <t>Проведение периодич. м/о (наркологический диспанцер)</t>
  </si>
  <si>
    <t>Проведение периодич. м/о (психиатрический  диспанцер)</t>
  </si>
  <si>
    <t>Проведение периодич. м/о (Центральные районные больницы)</t>
  </si>
  <si>
    <t>Проведение периодич. м/о Сотрудников г. Белгорода</t>
  </si>
  <si>
    <t>Услуги по техническому обслуживанию КТСБ</t>
  </si>
  <si>
    <t>Прочие затраты по содержанию зданий</t>
  </si>
  <si>
    <t>401B</t>
  </si>
  <si>
    <t>Инвентарь, хоз.товары</t>
  </si>
  <si>
    <t>Мебель</t>
  </si>
  <si>
    <t>Подписка</t>
  </si>
  <si>
    <t>Прочие работы непроизводственного хар-ра</t>
  </si>
  <si>
    <t>Информационные услуги</t>
  </si>
  <si>
    <t>Услуги PR,объявл.в СМИ рекламного хар-ра</t>
  </si>
  <si>
    <t>Прочие расходы (39 счет)</t>
  </si>
  <si>
    <t>Усл.по проведению периодич.мед.осмотра</t>
  </si>
  <si>
    <t>Землеустроительные работы, межевание</t>
  </si>
  <si>
    <t>Услуги по обсл.тревожной сигнализации</t>
  </si>
  <si>
    <t>Т/о кондиционеров</t>
  </si>
  <si>
    <t>Услуги автотранспорта</t>
  </si>
  <si>
    <t>Средства малой механизации</t>
  </si>
  <si>
    <t>Приборная продукция</t>
  </si>
  <si>
    <t>ШТ</t>
  </si>
  <si>
    <t>Автозапчасти</t>
  </si>
  <si>
    <t>310D</t>
  </si>
  <si>
    <t>Авто и спецтехника</t>
  </si>
  <si>
    <t>Ремонт автотр,кран.уст,подъём,пр.без,ОПО</t>
  </si>
  <si>
    <t>Прочие услуги произв.хар-ра</t>
  </si>
  <si>
    <t>м</t>
  </si>
  <si>
    <t>Автом.выключ. до1000В,рубильн.</t>
  </si>
  <si>
    <t>401E</t>
  </si>
  <si>
    <t>306H</t>
  </si>
  <si>
    <t>Арматура к СИП</t>
  </si>
  <si>
    <t>шт</t>
  </si>
  <si>
    <t>Метизы</t>
  </si>
  <si>
    <t>204A</t>
  </si>
  <si>
    <t>203B</t>
  </si>
  <si>
    <t>Силовой кабель</t>
  </si>
  <si>
    <t>Провод неизол.и изол.</t>
  </si>
  <si>
    <t>Провод СИП</t>
  </si>
  <si>
    <t>204D</t>
  </si>
  <si>
    <t>207B</t>
  </si>
  <si>
    <t>Светильники</t>
  </si>
  <si>
    <t>Шкафы учета</t>
  </si>
  <si>
    <t>210A</t>
  </si>
  <si>
    <t>210B</t>
  </si>
  <si>
    <t>Счетчики</t>
  </si>
  <si>
    <t>310B</t>
  </si>
  <si>
    <t>310E</t>
  </si>
  <si>
    <t>311C</t>
  </si>
  <si>
    <t>Инструмент</t>
  </si>
  <si>
    <t>401A</t>
  </si>
  <si>
    <t>401F</t>
  </si>
  <si>
    <t>Материалы для спец. отдела ГО и ЧС</t>
  </si>
  <si>
    <t>401J</t>
  </si>
  <si>
    <t>Спецодежда, спецобувь</t>
  </si>
  <si>
    <t>401G</t>
  </si>
  <si>
    <t>Печатная продукция</t>
  </si>
  <si>
    <t>401H</t>
  </si>
  <si>
    <t>ПускКонтактКнопкиПутВыклТэны</t>
  </si>
  <si>
    <t>401T</t>
  </si>
  <si>
    <t>Кабельная арматура</t>
  </si>
  <si>
    <t>402A</t>
  </si>
  <si>
    <t>Электроизоляционные материалы</t>
  </si>
  <si>
    <t>Прочие услуги сторонних организаций</t>
  </si>
  <si>
    <t>Прочие ИТ-услуги</t>
  </si>
  <si>
    <t>Расходные материалы СВТ</t>
  </si>
  <si>
    <t>Расходные материалы (картриджи)</t>
  </si>
  <si>
    <t>Поставка АКБ для ИБП</t>
  </si>
  <si>
    <t>Поставка комплектующих изделий СВТ</t>
  </si>
  <si>
    <t>Поставка комплектующих изделий АСКУЭ</t>
  </si>
  <si>
    <t>Строительно-монтажные работы</t>
  </si>
  <si>
    <t>Устройства РЗА</t>
  </si>
  <si>
    <t>Привлеченные средства</t>
  </si>
  <si>
    <t>Электроснабжение объектов ТП</t>
  </si>
  <si>
    <t>201A</t>
  </si>
  <si>
    <t>Линейные изоляторы (стекло)</t>
  </si>
  <si>
    <t>201D</t>
  </si>
  <si>
    <t>Опорные изоляторы (фарфор)</t>
  </si>
  <si>
    <t>201E</t>
  </si>
  <si>
    <t>Проходные изоляторы</t>
  </si>
  <si>
    <t>202A</t>
  </si>
  <si>
    <t>Линейная арм. и гасители вибр.</t>
  </si>
  <si>
    <t>202B</t>
  </si>
  <si>
    <t>203A</t>
  </si>
  <si>
    <t>Металлопрокат</t>
  </si>
  <si>
    <t>203C</t>
  </si>
  <si>
    <t>Траверсы</t>
  </si>
  <si>
    <t>203E</t>
  </si>
  <si>
    <t>Опоры мет.ВЛ 35-110 кВ</t>
  </si>
  <si>
    <t>204C</t>
  </si>
  <si>
    <t>204E</t>
  </si>
  <si>
    <t>Кабельные муфты</t>
  </si>
  <si>
    <t>206A</t>
  </si>
  <si>
    <t>Опоры типа СВ</t>
  </si>
  <si>
    <t>206D</t>
  </si>
  <si>
    <t>Сетевой железобетон проч.</t>
  </si>
  <si>
    <t>207A</t>
  </si>
  <si>
    <t>Лампы освещения</t>
  </si>
  <si>
    <t>208A</t>
  </si>
  <si>
    <t>Масло трансформаторное</t>
  </si>
  <si>
    <t>208B</t>
  </si>
  <si>
    <t>Бензин и диз. топливо</t>
  </si>
  <si>
    <t>Л</t>
  </si>
  <si>
    <t>208C</t>
  </si>
  <si>
    <t>Масла автомобильные</t>
  </si>
  <si>
    <t>209B</t>
  </si>
  <si>
    <t>Автомобильные аккумуляторы</t>
  </si>
  <si>
    <t>209C</t>
  </si>
  <si>
    <t>211A</t>
  </si>
  <si>
    <t>Лакокрасочная продукция</t>
  </si>
  <si>
    <t>305A</t>
  </si>
  <si>
    <t>ОПН 0,4-10 кВ</t>
  </si>
  <si>
    <t>306I</t>
  </si>
  <si>
    <t>Запчасти к выкл/разъед/</t>
  </si>
  <si>
    <t>308A</t>
  </si>
  <si>
    <t>Электродвигатели и генераторы</t>
  </si>
  <si>
    <t>309B</t>
  </si>
  <si>
    <t>Комплектующие РЗА</t>
  </si>
  <si>
    <t>310A</t>
  </si>
  <si>
    <t>Противопожарное оборудование</t>
  </si>
  <si>
    <t>310C</t>
  </si>
  <si>
    <t>311A</t>
  </si>
  <si>
    <t>Электро-, газосварочное обор.</t>
  </si>
  <si>
    <t>311D</t>
  </si>
  <si>
    <t>Электроды, сварочная проволока</t>
  </si>
  <si>
    <t>КГ</t>
  </si>
  <si>
    <t>401C</t>
  </si>
  <si>
    <t>Канцтовары</t>
  </si>
  <si>
    <t>401I</t>
  </si>
  <si>
    <t>Предохранители ВН и НН</t>
  </si>
  <si>
    <t>401L</t>
  </si>
  <si>
    <t>Стройматериалы</t>
  </si>
  <si>
    <t>401M</t>
  </si>
  <si>
    <t>Хим.посуда, хим.мат.реактивы</t>
  </si>
  <si>
    <t>401N</t>
  </si>
  <si>
    <t>Шины и токопроводы</t>
  </si>
  <si>
    <t>401O</t>
  </si>
  <si>
    <t>Резинотехнические изделия</t>
  </si>
  <si>
    <t>401R</t>
  </si>
  <si>
    <t>401U</t>
  </si>
  <si>
    <t>Запчасть к силов.транф.,реакт.</t>
  </si>
  <si>
    <t>401V</t>
  </si>
  <si>
    <t>Грузоподъёмные приспособления</t>
  </si>
  <si>
    <t>309A</t>
  </si>
  <si>
    <t>301E</t>
  </si>
  <si>
    <t>Силовые трансф. до 20 кВ</t>
  </si>
  <si>
    <t>301F</t>
  </si>
  <si>
    <t>302C</t>
  </si>
  <si>
    <t>КТП, МТП,  и др.</t>
  </si>
  <si>
    <t>306F</t>
  </si>
  <si>
    <t>Выполнение работ по АИИС КУЭ</t>
  </si>
  <si>
    <t xml:space="preserve">Ячейки 35 кВ </t>
  </si>
  <si>
    <t>Обслуживание телефонного оборудования</t>
  </si>
  <si>
    <t>Услуги  на теподдержку КСПД Cisco System</t>
  </si>
  <si>
    <t>Поставка УКВ радиостанции</t>
  </si>
  <si>
    <t>Поставка оборудования СВТ для филиала</t>
  </si>
  <si>
    <t>Поставка оборудования ТК</t>
  </si>
  <si>
    <t>Обсл.офис.техники (периферийн.устр-ва)</t>
  </si>
  <si>
    <t>Ремонт средств вычислительной техники</t>
  </si>
  <si>
    <t>Усл ремонт и заправка картриджей</t>
  </si>
  <si>
    <t>Ремонт мониторов, ноутбуков</t>
  </si>
  <si>
    <t>Ремонт ИБП</t>
  </si>
  <si>
    <t>Услуги по ремонту ВОЛС и кабельных линий</t>
  </si>
  <si>
    <t>Услуга по ТО оборудования АИИСКУЭ</t>
  </si>
  <si>
    <t>Услуги по ремонту радиостанций</t>
  </si>
  <si>
    <t>Услуги по техподдержке ПО АИИС КУЭ</t>
  </si>
  <si>
    <t>Услуги по техподдержке ПО ОУИК Базис.</t>
  </si>
  <si>
    <t>Услуги по сопровождению ППО</t>
  </si>
  <si>
    <t>Обновление СПС "КонсультантПлюс".</t>
  </si>
  <si>
    <t>Прочее программное обеспечение</t>
  </si>
  <si>
    <t>Ремонт кровель  ЗТП</t>
  </si>
  <si>
    <t>Ремонт дверей ЗТП</t>
  </si>
  <si>
    <t>Ремонт ЗТП с покраской</t>
  </si>
  <si>
    <t>Ремонт АБК   РЭС</t>
  </si>
  <si>
    <t>Ремонт ДГУ</t>
  </si>
  <si>
    <t>Ремонт КЛ (Благоустройство)</t>
  </si>
  <si>
    <t>Покраска мачт</t>
  </si>
  <si>
    <t>Ремонт фундаментов опор</t>
  </si>
  <si>
    <t>Ремонт шинных мостов</t>
  </si>
  <si>
    <t>Ремонт освещения ПС</t>
  </si>
  <si>
    <t>Ремонт РПН силовых тр-ров</t>
  </si>
  <si>
    <t>Ремонт жб порталов</t>
  </si>
  <si>
    <t>Ремонт ОПУ ПС 35-110</t>
  </si>
  <si>
    <t>Ремонт электродвигателей</t>
  </si>
  <si>
    <t>Ремонт трансформаторов 1-2 габаритов</t>
  </si>
  <si>
    <t>Ремонт ТП/РП 10(6)кВ</t>
  </si>
  <si>
    <t>Ремонт зданий и сооружений</t>
  </si>
  <si>
    <t>Ремонт КЛ 0,4-10(6) кВ</t>
  </si>
  <si>
    <t>Ремонт ВЛ 35-110 кВ</t>
  </si>
  <si>
    <t>Ремонт ПС35-110 кВ</t>
  </si>
  <si>
    <t>Услуги по техническому обслуживанию ДГУ</t>
  </si>
  <si>
    <t>Услуги по техническому обслуживанию ТТ</t>
  </si>
  <si>
    <t>Услуги по расчистке от ДКР  по ВЛ-35-110</t>
  </si>
  <si>
    <t>Усл.по поверке,колибр.оборуд.и приборов</t>
  </si>
  <si>
    <t>Услуги по диагностике приборов</t>
  </si>
  <si>
    <t>Обслуживание средств связи на ПС -110 кВ</t>
  </si>
  <si>
    <t>Тех обслуживание каб. лабораторий</t>
  </si>
  <si>
    <t>302A</t>
  </si>
  <si>
    <t>301I</t>
  </si>
  <si>
    <t>307C</t>
  </si>
  <si>
    <t>307A</t>
  </si>
  <si>
    <t>Конденсаторы связи</t>
  </si>
  <si>
    <t>Фильтры присоединения</t>
  </si>
  <si>
    <t>Услуги по техподдержке ПАК  АИИСКУЭ "Базис" и "Нейрон"</t>
  </si>
  <si>
    <t>Обслуживание АТС и пультов диспетчерской телефонной сети</t>
  </si>
  <si>
    <t>Тех.поддержка  оборудования магистральной сети</t>
  </si>
  <si>
    <t>Поставка комплектующих изделий и материалов АСДУ</t>
  </si>
  <si>
    <t>Поставка комплектующих изделий и материалов ТК</t>
  </si>
  <si>
    <t>Сервисное обслуживание видеокубов (24 шт.)</t>
  </si>
  <si>
    <t>Ремонт оргтехники (копировальные аппараты, принтеры, МФУ)</t>
  </si>
  <si>
    <t>Услуги по ремонту серверного и активногосетевого оборудования</t>
  </si>
  <si>
    <t>Ремонт подъездных и внутренних дорог на ПС</t>
  </si>
  <si>
    <t>Восстановление и благоустройство территорий ПС</t>
  </si>
  <si>
    <t>Восстановление гравийной засыпки ПС</t>
  </si>
  <si>
    <t>Услуги по техническому обслуживанию бензокос и бензопил</t>
  </si>
  <si>
    <t>Услуги по обновлению диспетческих наименований</t>
  </si>
  <si>
    <t>Услуги по техническому обслуживанию шкафов уличного освещения</t>
  </si>
  <si>
    <t>Услуги по техническому обследованию зданий</t>
  </si>
  <si>
    <t>Услуги по обследованию фундаментов металлических опор</t>
  </si>
  <si>
    <t>Обслуживание устройств автоматики систем компенсации емкостных токов</t>
  </si>
  <si>
    <t>Услуги по обслуживанию коммунальных сетей на участках УВС</t>
  </si>
  <si>
    <t>Услуги по химической обработке территории ПС</t>
  </si>
  <si>
    <t>Услуги по техническому обслуживанию ВВ и ЭВ</t>
  </si>
  <si>
    <t>Почтовые расходы</t>
  </si>
  <si>
    <t>Автошины</t>
  </si>
  <si>
    <t>Аренда автотранспорта</t>
  </si>
  <si>
    <t>Проведение экспертизы потерь</t>
  </si>
  <si>
    <t>Проведение экспертизы расчетов норматива технологических потерь электроэнергии на 2014 год</t>
  </si>
  <si>
    <t>201F</t>
  </si>
  <si>
    <t>Вводы 35 кВ</t>
  </si>
  <si>
    <t>201G</t>
  </si>
  <si>
    <t>Вводы 110 кВ</t>
  </si>
  <si>
    <t>301A</t>
  </si>
  <si>
    <t>Измер. трансф. тока до 20 кВ</t>
  </si>
  <si>
    <t>209A</t>
  </si>
  <si>
    <t>301B</t>
  </si>
  <si>
    <t>301K</t>
  </si>
  <si>
    <t>306B</t>
  </si>
  <si>
    <t>304A</t>
  </si>
  <si>
    <t>304B</t>
  </si>
  <si>
    <t>Высокочастотные заградители</t>
  </si>
  <si>
    <t>304C</t>
  </si>
  <si>
    <t>305B</t>
  </si>
  <si>
    <t>ОПН 35-110 кВ</t>
  </si>
  <si>
    <t>Разъединители, выкл. нагр. 6-10 кВ</t>
  </si>
  <si>
    <t>Панели соб.нужд,щиты пост.тока</t>
  </si>
  <si>
    <t>ЗАО "МЗВА", 105120, г.Москва, ул.Нижняя Сыромятническая, д.11; 
ЗАО "ЮИК", 457040, Челябинская область, г.Южноуральск, ул.Заводская,3;
ООО "Вольт-сервис", 344000, Ростовская обл., г.Ростов-на-Дону, пр-кт 40 летия Победы, 75;
ООО "Импэкс Электро", 141100, Московская обл., г.Щелкова, Пролетарский пр-кт, 8-а;
ООО "НИЛЕД", 142108, Московская область, г.подольск, ул.Раевского, д.3;
ООО "СИКАМ", 105318, г.Москва, ул.Ибрагимова, д.31, корп.502, офис 619;
ООО "ТД"Хорда", 141009, Московская область, г.Мытищи, 1-й пр-д К.Маркса, д.3;
ООО "ТД-ВЛИ-Комплект", 142108, Московская обл., г.Подольск, ул. Раевского, д.3;
ООО "Техэнергохолдинг", 141205, Московская обл., г.Пушкино, Московский пр-кт, д.35, кв.45;
ООО "ЭНСТО РУС", г.Москва, Подсосенский пер., д.20, стр.1, 105062;
ООО "НПК "СИМ-РОСС" (г.Королев), 141070, Росия, Московская обл., г.Королев, ул.Калининградская, д.16</t>
  </si>
  <si>
    <t>ЗАО "МЗВА", 105120, г.Москва, ул.Нижняя Сыромятническая, д.11; 
ООО "Джи Ай Джи", 620144, Россия, г.Екатеринбург, ул.Хохрякова, д.98; 
ООО "Мегатэк", 141014, Московская область, г.Мытищи, ул.Фрунзе, д.3, корп.1, кв.27;
ООО "ТД"Хорда", 141009, Московская область, г.Мытищи, 1-й пр-д К.Маркса, д.3; 
ООО "ТД"ЮМЭК", 457040, Челябинская область, г.Южноуральск, ул.Заводская,3;</t>
  </si>
  <si>
    <t>ЗАО "ВИКТАН", 142432, Московская обл., Ногинский р-н, г.черноголовка, ул.Садовая, 4;
ООО "ГК "Севкабель", 199106, г.Санкт-Петербург, Кожевенная линия, д.40;
ООО "Камский кабель", 614030, г.Пермь, ул.Гайвитнская, 105;
ООО "Нексан Рус", 115184, г.москва, Ср. Овчинниковский пер, д.8, оф.522;
ООО "Смолкабель", 215500. Смоленская область, г.Сафоново, ул.Октябрьская, д.78, стр.1; 
ООО "ТАТКАБЕЛЬ", 422624, Респ.Татарстан, Лаишевский р-н, с.Столбище, ул.Лесхозовская, д.32;
ООО "Торговый Дом "УНКОМТЕХ", 119017, г.Москва, ул.Большая Ордынка, дом 46, стр.5;
ООО "ХКА", 620028, Россия, свердловская область, г.Екатеринбург, ул.Мельникова, д.2</t>
  </si>
  <si>
    <t>ООО «УТК «Новые технологии», Свердловская область, 620014, г. Екатеринбург, ул. Челюскинцев, д. 2, оф. 91;
ООО "ГК "Севкабель", 199106, г.Санкт-Петербург, Кожевенная линия, д.40;
ООО "Торговый Дом "УНКОМТЕХ", 119017, г.Москва, ул.Большая Ордынка, дом 46, стр.5;
ЗАО "Людиновокабель", 249400, Калужская обл., г.Людиново, пр-кт Машиностроителей, 1;
ООО "Смолкабель", 215500. Смоленская область, г.Сафоново, ул.Октябрьская, д.78, стр.1; 
ООО "НПК "СИМ-РОСС" (г.Королев), 141070, Росия, Московская обл., г.Королев, ул.Калининградская, д.16;
ООО "Камский кабель", 614030, г.Пермь, ул.Гайвитнская, 105;
ООО "СТРИМЕР Мск", 127473. Россия. г.Москва, 1-й Волконский Переулок, дом 11, стр.2;
ООО "НПК "Энергия", 614112, г.Пермь, ул.Васнецова 12</t>
  </si>
  <si>
    <t xml:space="preserve">ЗАО "Балтийская Кабельная Компания", 195427. г.Санкт-Петербург, ул.Академика Константинова, д.1;
ЗАО "ВИКТАН", 142432, Московская обл., Ногинский р-н, г.черноголовка, ул.Садовая, 4;
ЗАО "Людиновокабель", 249400, Калужская обл., г.Людиново, пр-кт Машиностроителей, 1;
ОАО "Тверьэнергокабель", 170017, г.тверь, ул.Сердюковская, 15;
ООО "ГК "Севкабель", 199106, г.Санкт-Петербург, Кожевенная линия, д.40;
ООО "Еврокабель", Россия, Краснодарский край, 354065, г.сочи, ул.Чайковского, 10/1;
ООО "Камский кабель", 614030, г.Пермь, ул.Гайвитнская, 105;
ООО "Контракт Комплект XXI", 129226, г.Москва, ул.Сельскохозяйственная, д.17, корп.4, оф.306;
ООО "Мегатэк", 141014, Московская область, г.Мытищи, ул.Фрунзе, д.3, корп.1, кв.27;
ООО "Нексан Рус", 115184, г.москва, Ср. Овчинниковский пер, д.8, оф.522;
ООО "ТАТКАБЕЛЬ", 422624, Респ.Татарстан, Лаишевский р-н, с.Столбище, ул.Лесхозовская, д.32;
ООО "ТК "Локус-СИП", 620089, Россия, Свердловская обл., г.Екатеринбург, ул.Белинского, д.165, кор.Б, оф.2;
ООО "Торговый Дом "УНКОМТЕХ", 119017, г.Москва, ул.Большая Ордынка, дом 46, стр.5;
ООО "УТК "Новые технологии", Россия. свердловская область, 620014, г.Екатеринбург, ул.челюскинцев, д.2, оф.91;
ООО "ЭТМ". 198097, Санкт-Перетбург, ул.Трефолева, д.1, лит П;
ООО "НПК "Энергия", 614112, г.Пермь, ул.Васнецова 12;
ООО ТК "СКК/Фариаль", 443022. г.Самара. ул.Кабельная, дом 9 ком.103
</t>
  </si>
  <si>
    <t xml:space="preserve">ЗАО «Нижегородсетькабель», 603140, г. Нижний Новгород, пркт Ленина, д. 27, 1;
ЗАО «ПЗЭМИ», 142108, г. Подольск, Московская область, ул. Раевского, д. 3;
ООО «ИжЭнергоМонтаж», 426035, Удмуртская Респ., г. Ижевск, ул. 8 Марта, д. 16, оф. 507;
ООО "Нексан Рус", 115184, г.москва, Ср. Овчинниковский пер, д.8, оф.522;
ООО «Трансэнерго», 141865, Московская обл.,Дмитровский р-н, Некрасовский п., Лесная ул., д.26, стр.1;
ООО «Ультраформ Проект», 117630, г.Москва, ул.Академика Челомея, д.3, к.2;
ООО «УТК «Новые технологии», Свердловская область, 620014, г. Екатеринбург, ул. Челюскинцев, д. 2, оф. 91;
ООО «ЭРГ», г. Санкт-Петербург, 197183, ул. Полевая Сабировская, д.45А;
ООО "НПК "СИМ-РОСС" (г.Королев), 141070, Росия, Московская обл., г.Королев, ул.Калининградская, д.16;
ООО «СИКАМ», 105318, г. Москва, ул. Ибрагимова, д. 31, корп. 50, офис 619
</t>
  </si>
  <si>
    <t xml:space="preserve">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ОАО "СЗТТ", 620043, г.Екатеринбург, ул.Черкасская 25;
ООО "БЭК", 197374, г.Санкт-Петербург", ул.Мебельная, 12, корп.1, лит А, офис 226;
ООО "ВТФ Электрофарфор", 125502, г.Москва, ул.Фестивальная, д.51, корп.1, помещения V, VI;
ООО "Евроинвест", 105120, г.Москва, Набережная Академика Туполева, д.15, 1эт., оф.9; 
ООО "Меркурий", 127030, г.Москва, ул.Сущевская, д.12, стр.1; 
ООО "ОЭнТ-МСК", г.Москва, 115280, ул.Ленинская Слобода, д.19, офис 21; 
ООО "СервисЦентр", 115516, г.Москва, Тарный пр-зд, 1/62, стр.13;
ООО "Электрощит-К", 117218, г.Москва, ул.Большая Черёмушкинская 34,5-й подъезд, ООО "Электрощит-К";
ООО "Энерго-Плюс", г.Москва, ул.Дербеневская, д.20, к.19 </t>
  </si>
  <si>
    <t xml:space="preserve">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ОАО "СЗТТ", 620043, г.Екатеринбург, ул.Черкасская 25;
ООО "БЭК", 197374, г.Санкт-Петербург", ул.Мебельная, 12, корп.1, лит А, офис 226;
ООО "ВТФ Электрофарфор", 125502, г.Москва, ул.Фестивальная, д.51, корп.1, помещения V, VI;
ООО "Евроинвест", 105120, г.Москва, Набережная Академика Туполева, д.15, 1эт., оф.9; 
ООО "Меркурий", 127030, г.Москва, ул.Сущевская, д.12, стр.1;
ООО "Остерон", 125315, г.Москва. Ленинградский пр., д.72, стр.4, а/я 47, оф.5;
ООО "ОЭнТ-МСК", г.Москва, 115280, ул.Ленинская Слобода, д.19, офис 21; 
ООО "СервисЦентр", 115516, г.Москва, Тарный пр-зд, 1/62, стр.13;
ООО "Электрощит-К", 117218, г.Москва, ул.Большая Черёмушкинская 34,5-й подъезд, ООО "Электрощит-К";
ООО "Энерго-Плюс", г.Москва, ул.Дербеневская, д.20, к.19 </t>
  </si>
  <si>
    <t>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"НБЭ", 457040, г.Южноуральск, Челябинской обл., ул.Заводская, д.1;
ЗАО "Трансформер", 142100, Московская обл., г.Подольск, ул.Б.Серпуховская, д.43, корп.101, пристройка 840, пом.№1;
ЗАО "ЭЛТКОМ", 105264, г.Москва, ул.5-я Парковая, д.46;
ОАО "АЛТРАНС", 656064, Алтайский край, г. Барнаул, Павловский тракт, 28;
ОАО "Электрозавод", 107023, г.Москва, ул.Электрозаводская, 21; 
ООО "Акрус", 119017, г.Москва, пер.Пыжевский, д.5, офис 201;
ООО "ИНВАР-ЭЛТРАНС", 105005, Россия, г.Москва, Аптекарский пер., д.4, стр.4;
ООО "Инженерная группа Урал", 623700, Свердловская обл., г.Березовский, ул.Строителей, д.4, оф.406;
ООО "Меркурий", 127030, г.москва, ул.Сущевская, д.12, стр.1;
ООО "РегионАлтТранс", 656004, алтайский край, г.Барнаул, ул.Фабричная, д.2-О;
ООО "Солютарис", 117420, г.Москва, ул. Намёткина, д.13, корп.2;
ООО "Тольятинский трансформатор", 445601, Россия, Самарская область, г.Тольятти, ул.Индустриальная 1;
ООО "Энерго-Плюс", г.Москва, ул.Дербеневская, д.20, к.19;
ООО "Энертэкс", 129164, г.Москва, Зубарев пер., д.15, к.1;
ООО "Торговый Дом Укрэлектроаппарат", 107241, РФ, г.Москва, Щелковское шоссе, д.23А</t>
  </si>
  <si>
    <t>Устройство ОРУ 110 кВ схема 110-4Н</t>
  </si>
  <si>
    <t>ЗАО "Балтийская Кабельная Компания", 195427. г.Санкт-Петербург, ул.Академика Константинова, д.1;
ЗАО "ГК"Тарвида Электрик", 123458, г.Москва, пр-зд №607, д.30,  пом.VII;
ЗАО "ЗЭУ", г.Санкт-Петербург, Приморский р-н, Муниципальный округ №66, 197342, Красногвардейский переулок, 8;
ЗАО "Полимер-Аппарат", 195427, г.Санкт-Петербург, ул.Академика Константинова, д.1;
ЗАО "РУСИЗОЛ-групп", 101000, г.Москва, ул.Большая Лубянка, д.30/2, стр.1, офис 309; 
ЗАО "ТТК", 111250, г.Москва, Красноказарменный пр., д.1;
ЗАО "Феникс-88", 630088, Российская Федерация, г.Новосибирск, ул.Сибяряков-Гвардейцев, 51/3;
ОАО "Позитрон", 194295, Россия, Санкт-Петербург, ул.Ивана Фомина, д.6;
ООО "Балтэнерго", 196128, Россия, г.Санкт-Петербург, ул.Варшавская, д.5А;
ЗАО "ТПФ"Монолит-Энерго", 141070, г.Королев, Московская область, ул.К.Маркса, д.1а, оф.215; 
ОАО "НТЦ ЭЦМ", 121059, г.Москва, Г-59, Бережковская наб., д.18а;
ООО "Акрус", 119017, г.Москва, пер.Пыжевский, д.5, офис 201;
ООО "СЗЭК", 198095, г.Санкт-Петербург, наб.Обводного канала 118, лит.А;
ООО "ЭТК", 129090, г.Москва, ул.Щепкина, д.25/50</t>
  </si>
  <si>
    <t>ЗАО "Балтийская Кабельная Компания", 195427. г.Санкт-Петербург, ул.Академика Константинова, д.1;
ЗАО "ГК"Тарвида Электрик", 123458, г.Москва, пр-зд №607, д.30,  пом.VII;
ЗАО "ЗЭУ", г.Санкт-Петербург, Приморский р-н, Муниципальный округ №66, 197342, Красногвардейский переулок, 8;
ЗАО "Полимер-Аппарат", 195427, г.Санкт-Петербург, ул.Академика Константинова, д.1;
ЗАО "РУСИЗОЛ-групп", 101000, г.Москва, ул.Большая Лубянка, д.30/2, стр.1, офис 309; 
ЗАО "ТПФ"Монолит-Энерго", 141070, г.Королев, Московская область, ул.К.Маркса, д.1а, оф.215; 
ЗАО "ТТК", 111250, г.Москва, Красноказарменный пр., д.1;
ЗАО "Феникс-88", 630088, Российская Федерация, г.Новосибирск, ул.Сибяряков-Гвардейцев, 51/3;
ОАО "НТЦ ЭЦМ", 121059, г.Москва, Г-59, Бережковская наб., д.18а;
ОАО "Позитрон", 194295, Россия, Санкт-Петербург, ул.Ивана Фомина, д.6;
ООО "Акрус", 119017, г.Москва, пер.Пыжевский, д.5, офис 201;
ООО "Балтэнерго", 196128, Россия, г.Санкт-Петербург, ул.Варшавская, д.5А;
ООО "СЗЭК", 198095, г.Санкт-Петербург, наб.Обводного канала 118, лит.А;
ООО "ЭТК", 129090, г.Москва, ул.Щепкина, д.25/50</t>
  </si>
  <si>
    <t>Обязат.страхование а/трансп.,имуществ</t>
  </si>
  <si>
    <t>Услуги по добровольному страхованию транспортных средств</t>
  </si>
  <si>
    <t>Услуги по обязательному страхованию ОПО</t>
  </si>
  <si>
    <t>Ремонт счетчиков Нейрон</t>
  </si>
  <si>
    <t>ЗАО ПГ "Проминдустрия", 196084. г.Санкт-Петербург, Московский пр. 107, корп.3, Лит.О;
ОАО "ЭНЕРГОМАШ", 125190, г.Москва, Ленинградский проспект, д.80, корпус 21, офис 409;
ООО "ВИИЗ", 125190, г.Москва, Ленинградский проспект, д.80, корпус Д, оф.405;
ООО "Универсал-Электрик", 199106, г.Санкт-Петербург, ул.Шкиперский проток, д.17А;
ООО "Энергия-М", 182100, РФ, Псковская обл, Великие Луки, г.Строителей ул, 10;
ООО "Солютарис", 117420, г.Москва, ул. Намёткина, д.13, корп.2;</t>
  </si>
  <si>
    <t>204B</t>
  </si>
  <si>
    <t>Контрольный кабель</t>
  </si>
  <si>
    <t>ЗАО "ИНСТА", 111141, г.Москва, 2-ой проезд Перова поля, д.9; 
ЗАО "Комета-Энергомаш", 630015, г.Новосибирск, ул.Королева, 40;
ЗАО "РУСИЗОЛ-групп", 101000, г.Москва, ул.Большая Лубянка, д.30/2, стр.1, офис 309; 
ЗАО "ТАИЗ", 301126, Россия, Тульская область, Ленинский р-н, с.Алешня, ул.Центральная, д.12А; 
ЗАО "ТПФ"Монолит-Энерго", 141070, г.Королев, Московская область, ул.К.Маркса, д.1а, оф.215; 
ЗАО "Энеръгия+21", 457000, Челябинская область, пос.Увельский, ул.Сафонова, 10, а/я 15; 
ЗАО "ЮИК", 457040, Челябинская область, г.Южноуральск, ул.Заводская,3;
ООО "Джи Ай Джи", 620144, Россия, г.Екатеринбург, ул.Хохрякова, д.98; 
ООО "ТД"Хорда", 141009, Московская область, г.Мытищи, 1-й пр-д К.Маркса, д.3;
ООО "ЭТК", 129090, г.Москва, ул.Щепкина, д.25/50</t>
  </si>
  <si>
    <t>Ремонт зданий и сооружений АБК УВС</t>
  </si>
  <si>
    <t>Ремонт силовых трансформаторов УРС</t>
  </si>
  <si>
    <t xml:space="preserve">Услуги по вывозу порубочных остатков </t>
  </si>
  <si>
    <t>3000411</t>
  </si>
  <si>
    <t>Приобретение лицензий Oracle и Услуги по технической поддержке ПО Oraclе</t>
  </si>
  <si>
    <t>Прибыль текущего года в тарифе на передачу</t>
  </si>
  <si>
    <t>Управление учета электроэнергии</t>
  </si>
  <si>
    <t>Доп. Сервисы</t>
  </si>
  <si>
    <t>Подрядные работы под нужды оказания дополнительных услуг</t>
  </si>
  <si>
    <t>8</t>
  </si>
  <si>
    <t>3000404</t>
  </si>
  <si>
    <t>Ремонт трансформаторов 3-4-5-6 габаритов</t>
  </si>
  <si>
    <t>Расчистка трасс с утилизацией порубочных остатков</t>
  </si>
  <si>
    <t>3</t>
  </si>
  <si>
    <t>4</t>
  </si>
  <si>
    <t>5</t>
  </si>
  <si>
    <t>6</t>
  </si>
  <si>
    <t>7</t>
  </si>
  <si>
    <t>9</t>
  </si>
  <si>
    <t>10</t>
  </si>
  <si>
    <t>11</t>
  </si>
  <si>
    <t>12</t>
  </si>
  <si>
    <t>14</t>
  </si>
  <si>
    <t>15</t>
  </si>
  <si>
    <t>16</t>
  </si>
  <si>
    <t>17</t>
  </si>
  <si>
    <t>19</t>
  </si>
  <si>
    <t>20</t>
  </si>
  <si>
    <t>21</t>
  </si>
  <si>
    <t>22</t>
  </si>
  <si>
    <t>24</t>
  </si>
  <si>
    <t>25</t>
  </si>
  <si>
    <t>27</t>
  </si>
  <si>
    <t>28</t>
  </si>
  <si>
    <t>30</t>
  </si>
  <si>
    <t>31</t>
  </si>
  <si>
    <t>32</t>
  </si>
  <si>
    <t>Нет</t>
  </si>
  <si>
    <t>2013</t>
  </si>
  <si>
    <t>ЗАО "Группа Компаний "Электрощит"-ТМ Самара" , ЗАО "Группа СвердловЭлектро" , ЗАО "Новации и бизнес в энергетике", ЗАО "Трансформер" , ЗАО "ЭЛТКОМ" , ОАО "Алтайский трансформаторный завод" , ОАО  Холдинговая компания "Электрозавод" , ООО "Акрус" , ООО"ИНВАР-ЭЛТРАНС" , ООО "Инженерная группа Урал" , ООО "Меркурий" , ООО "РегионАлтТранс" , ООО"Солютарис" ,  ООО ТольяттинскийТрансформатор",   ООО"Торговый Дом Укрэлектроаппарат" ,  ООО"Энерго-Плюс"     ООО"Энертэкс"</t>
  </si>
  <si>
    <t>ЗАО "МЗВА" ,     ЗАО "Южноуральская изоляторная компания" ,    ООО "Вольт-сервис, ООО "Импэкс Электро" , ООО "НИЛЕД" , ООО "СИКАМ" , ООО "Торговый Дом "Хорда" , ООО "ТД-ВЛИ-КОМПЛЕКТ"  , ООО "Техэнергохолдинг" , ООО "Энсто Рус" , ООО НПК "СИМ-РОСС"</t>
  </si>
  <si>
    <t>58</t>
  </si>
  <si>
    <t>289</t>
  </si>
  <si>
    <t>3900</t>
  </si>
  <si>
    <t>2</t>
  </si>
  <si>
    <t>1,000</t>
  </si>
  <si>
    <t>300</t>
  </si>
  <si>
    <t>15,000</t>
  </si>
  <si>
    <t xml:space="preserve">ЗАО "Балтийская Кабельная Компания" ,  ЗАО "Группа компаний "Таврида Электрик" ,  ЗАО "Завод энергозащитных устройств" ,  ЗАО "Полимер-Аппарат" ,  ЗАО "Управляющая компания "РУСИЗОЛ-групп",   ЗАО "Транстехкомплект",  ЗАО "Феникс-88", ОАО "Позитрон ", ООО "Балтэнерго",   ЗАО "Торгово-промышленная фирма "Монолит-Энерго" , ОАО "Научно-технический центр"Электроцентромонтаж" ,  ООО "Акрус" ,ООО "Северо-Западная Энергетическая Компания",   ООО "Электротехкомплект" </t>
  </si>
  <si>
    <t>305C</t>
  </si>
  <si>
    <t>Разрядники</t>
  </si>
  <si>
    <t>В/вольтные вак.выкл.6-10кВ</t>
  </si>
  <si>
    <t>Подзар.-зар.У-ва для АБ и УУОТ</t>
  </si>
  <si>
    <t>307B</t>
  </si>
  <si>
    <t>Стац.аккум.и аккум. для УУОТ</t>
  </si>
  <si>
    <t>2,000</t>
  </si>
  <si>
    <t>Вычисл.оргтехника,матер.</t>
  </si>
  <si>
    <t>61</t>
  </si>
  <si>
    <t>39</t>
  </si>
  <si>
    <t xml:space="preserve">    ЗАО "МЗВА" ,  ООО "Глобал Инсулэйтор Групп" ,  ООО "МЕГАТЭК",  ООО "Торговый Дом "Хорда",  ООО Торговый дом "ЮМЭК"</t>
  </si>
  <si>
    <t>2460</t>
  </si>
  <si>
    <t>68</t>
  </si>
  <si>
    <t xml:space="preserve">    ЗАО Промышленная группа "Проминдустрия" ,    ОАО"ЭНЕРГОМАШ" ,  ООО"ВИИЗ" ,  ООО"Универсал-Электрик" ,  ООО"Энергия-М" , ООО"Солютарис"</t>
  </si>
  <si>
    <t>13077</t>
  </si>
  <si>
    <t>3271</t>
  </si>
  <si>
    <t>625</t>
  </si>
  <si>
    <t>102</t>
  </si>
  <si>
    <t>19,7</t>
  </si>
  <si>
    <t>4,2</t>
  </si>
  <si>
    <t>1970,9</t>
  </si>
  <si>
    <t>843</t>
  </si>
  <si>
    <t>2519</t>
  </si>
  <si>
    <t>230</t>
  </si>
  <si>
    <t>75</t>
  </si>
  <si>
    <t>ЗАО "Нижегородсетькабель",  ЗАО "Подольский завод электромонтажных изделий" ООО "ИжЭнергоМонтаж" ,  ООО "Нексанс Рус.", ООО "Трансэнерго" ООО "Ультраформ Проект" , ООО  "Уральская Торговая Компания "Новые технологии" , ООО «ЭРГ»,  ООО НПК "СИМ-РОСС" , ООО "СИКАМ"</t>
  </si>
  <si>
    <t>2134,000</t>
  </si>
  <si>
    <t>43.9</t>
  </si>
  <si>
    <t>л</t>
  </si>
  <si>
    <t>529</t>
  </si>
  <si>
    <t>68,000</t>
  </si>
  <si>
    <t>1980</t>
  </si>
  <si>
    <t>26,000</t>
  </si>
  <si>
    <t>6533</t>
  </si>
  <si>
    <t>1058</t>
  </si>
  <si>
    <t>замена дверей</t>
  </si>
  <si>
    <t>ремонт МПУ</t>
  </si>
  <si>
    <t>комплексный ремонт ПС</t>
  </si>
  <si>
    <t>комплексный ремонт РПБ Новозыбковского Р</t>
  </si>
  <si>
    <t>ремонт кровель</t>
  </si>
  <si>
    <t>ремонт трансформаторов 1-2 габаритов</t>
  </si>
  <si>
    <t>ремонт трансформаторов 3-6 габаритов</t>
  </si>
  <si>
    <t>Расчистка просек ВЛ</t>
  </si>
  <si>
    <t>Расчистка просек ВЛ 35-110 кВ</t>
  </si>
  <si>
    <t>Ремонт автотракторной техники</t>
  </si>
  <si>
    <t>Техническое обслуживание автотранспорта</t>
  </si>
  <si>
    <t>ремонт бензоинструмента</t>
  </si>
  <si>
    <t>Техосвидетельствование зданий, ПС,ВЛ,ТП</t>
  </si>
  <si>
    <t xml:space="preserve">ЗАО "Группа Компаний "Электрощит"-ТМ Самара",  ЗАО "Группа СвердловЭлектро",  ОАО "Свердловский завод трансформаторов тока" , ООО "Балтийская электротехническая компания" , ООО "ВТФ Электрофарфор" ,    ООО "Евроинвест" , ООО "Меркурий" , ООО "Объединенные Энергетические Технологии - МСК" , ООО "СервисЦентр", ООО "Электрощит-К" , ООО "Энерго-Плюс" </t>
  </si>
  <si>
    <t>6,000</t>
  </si>
  <si>
    <t>301C</t>
  </si>
  <si>
    <t>Масл.измер.трансф. 35-110 кВ</t>
  </si>
  <si>
    <t>60</t>
  </si>
  <si>
    <t>4,000</t>
  </si>
  <si>
    <t>1531,000</t>
  </si>
  <si>
    <t>135,000</t>
  </si>
  <si>
    <t xml:space="preserve">ЗАО "Балтийская Кабельная Компания", ЗАО "Группа компаний "Таврида Электрик" ,   ЗАО "Завод энергозащитных устройств" ,  ЗАО "Полимер-Аппарат", ЗАО "Управляющая компания "РУСИЗОЛ-групп",  ЗАО "Торгово-промышленная фирма "Монолит-Энерго" , ЗАО "Транстехкомплект" ,  ЗАО "Феникс-88" , ОАО "Научно-технический центр"Электроцентромонтаж" ,  ОАО "Позитрон " , ООО "Акрус",  ООО "Балтэнерго" , ООО "Северо-Западная Энергетическая Компания",    ООО "Электротехкомплект" </t>
  </si>
  <si>
    <t>540</t>
  </si>
  <si>
    <t>219</t>
  </si>
  <si>
    <t>30,000</t>
  </si>
  <si>
    <t>72,000</t>
  </si>
  <si>
    <t>Термометр ТКП-160Сг-М2 0-120 6м L160мм</t>
  </si>
  <si>
    <t>Термометр ТКП-160Сг-М2 0-120 6м L160мм, Манометр ДМ 2010 0-6кг/см2, Динамометр ДПУ-5-2, Мультиметр DT9208A, Секундомер СОП ПР-2А-2-010, Мультиметр MY-64, Клещи токоизмерительные Mastech MS2001</t>
  </si>
  <si>
    <t>210</t>
  </si>
  <si>
    <t>56</t>
  </si>
  <si>
    <t>94</t>
  </si>
  <si>
    <t>13,000</t>
  </si>
  <si>
    <t>кмт</t>
  </si>
  <si>
    <t>426</t>
  </si>
  <si>
    <t>3551</t>
  </si>
  <si>
    <t>1356</t>
  </si>
  <si>
    <t>Обсл.серверного оборудования</t>
  </si>
  <si>
    <t>ТО ТК и АСДУ</t>
  </si>
  <si>
    <t>ТО  систем гарантированного энергоснабжения</t>
  </si>
  <si>
    <t>Оценка непроф. активов и электросет. Объ</t>
  </si>
  <si>
    <t>1,5</t>
  </si>
  <si>
    <t>под нужды оказания дополнительных услуг</t>
  </si>
  <si>
    <t>314,000</t>
  </si>
  <si>
    <t>2639,000</t>
  </si>
  <si>
    <t>19,000</t>
  </si>
  <si>
    <t>1960,000</t>
  </si>
  <si>
    <t>141,000</t>
  </si>
  <si>
    <t>20,000</t>
  </si>
  <si>
    <t>18,000</t>
  </si>
  <si>
    <t>содержание(текущий ремонт) административных зданий</t>
  </si>
  <si>
    <t>Проведение экспертизы норматива потерь</t>
  </si>
  <si>
    <t>3000169</t>
  </si>
  <si>
    <t>Прочие разные услуги сторонних организаций</t>
  </si>
  <si>
    <t>на подрядные работы под нужды оказания дополнительных услуг</t>
  </si>
  <si>
    <t>лимитирующая сумма, выбирается по мере поступления доходных договоров с клиентами</t>
  </si>
  <si>
    <t>3000306</t>
  </si>
  <si>
    <t>Прочие информационные услуги</t>
  </si>
  <si>
    <t>закупка услуг КЦ</t>
  </si>
  <si>
    <t>Обучение, подготовка кадров (ИТ)</t>
  </si>
  <si>
    <t>Обучение Смоленск</t>
  </si>
  <si>
    <t>Подготовка кадров</t>
  </si>
  <si>
    <t>3000178</t>
  </si>
  <si>
    <t>Стр.гражд.отв.орг.,экспл.опас.пр.объек.</t>
  </si>
  <si>
    <t>ОПО</t>
  </si>
  <si>
    <t>3000507</t>
  </si>
  <si>
    <t>Добровольное страх.автотр.средств(КАСКО)</t>
  </si>
  <si>
    <t>КАСКО</t>
  </si>
  <si>
    <t>3000562</t>
  </si>
  <si>
    <t>ОСАГО</t>
  </si>
  <si>
    <t>уборка помещений</t>
  </si>
  <si>
    <t>Т/о узлов учета тепла и эл. энергии</t>
  </si>
  <si>
    <t>Опрес. и гидропромыв систем отопления</t>
  </si>
  <si>
    <t>подписка</t>
  </si>
  <si>
    <t>3000545</t>
  </si>
  <si>
    <t>обслуживание КТС(кнопки тревожного реагирования)</t>
  </si>
  <si>
    <t>Прочие услуги по пожарной безопасности</t>
  </si>
  <si>
    <t>Обработка деревынных  конструкций</t>
  </si>
  <si>
    <t>новогодние подарки</t>
  </si>
  <si>
    <t>219,000</t>
  </si>
  <si>
    <t>Филиал - "Воронежэнерго"</t>
  </si>
  <si>
    <t>66</t>
  </si>
  <si>
    <t>50</t>
  </si>
  <si>
    <t>303C</t>
  </si>
  <si>
    <t>Элегазовые модули 110 кВ</t>
  </si>
  <si>
    <t>Ячейки 6-10 кВ</t>
  </si>
  <si>
    <t>Реконструкция ВЛ 10-0,4кВ</t>
  </si>
  <si>
    <t>-</t>
  </si>
  <si>
    <t>прибыль</t>
  </si>
  <si>
    <t>33</t>
  </si>
  <si>
    <t>34</t>
  </si>
  <si>
    <t>35</t>
  </si>
  <si>
    <t>38</t>
  </si>
  <si>
    <t>40</t>
  </si>
  <si>
    <t>41</t>
  </si>
  <si>
    <t>45</t>
  </si>
  <si>
    <t>47</t>
  </si>
  <si>
    <t>49</t>
  </si>
  <si>
    <t>52</t>
  </si>
  <si>
    <t>55</t>
  </si>
  <si>
    <t>63</t>
  </si>
  <si>
    <t>65</t>
  </si>
  <si>
    <t>67</t>
  </si>
  <si>
    <t>70</t>
  </si>
  <si>
    <t>600</t>
  </si>
  <si>
    <t>74</t>
  </si>
  <si>
    <t>79</t>
  </si>
  <si>
    <t>80</t>
  </si>
  <si>
    <t>Силовые трансф. 35-110 кВ</t>
  </si>
  <si>
    <t>81</t>
  </si>
  <si>
    <t>83</t>
  </si>
  <si>
    <t>306G</t>
  </si>
  <si>
    <t>Разъединители 35-110 кВ</t>
  </si>
  <si>
    <t>85</t>
  </si>
  <si>
    <t>92</t>
  </si>
  <si>
    <t>95</t>
  </si>
  <si>
    <t>96</t>
  </si>
  <si>
    <t>99</t>
  </si>
  <si>
    <t>100</t>
  </si>
  <si>
    <t>КМТ</t>
  </si>
  <si>
    <t>105</t>
  </si>
  <si>
    <t>106</t>
  </si>
  <si>
    <t>107</t>
  </si>
  <si>
    <t>Прочие услуги непроизводственного хар-ра</t>
  </si>
  <si>
    <t>Ремонт кондиционеров</t>
  </si>
  <si>
    <t>108</t>
  </si>
  <si>
    <t>Ремонт здания ИА</t>
  </si>
  <si>
    <t>Ремонт средств малой механизации</t>
  </si>
  <si>
    <t>111</t>
  </si>
  <si>
    <t>Ремонт маслоприемников ПС Подгорное</t>
  </si>
  <si>
    <t>Комплексный ремонт ПС</t>
  </si>
  <si>
    <t>Ремонт охранно-пожарной сигнализации</t>
  </si>
  <si>
    <t xml:space="preserve"> Ремонт ТНВД</t>
  </si>
  <si>
    <t>116</t>
  </si>
  <si>
    <t xml:space="preserve"> Ремонт легкового автотранспорта</t>
  </si>
  <si>
    <t xml:space="preserve"> Ремонт грузового автотранспорта</t>
  </si>
  <si>
    <t xml:space="preserve"> Ремонт и наладка приборов безопасности</t>
  </si>
  <si>
    <t>119</t>
  </si>
  <si>
    <t>Ремонт тракторов</t>
  </si>
  <si>
    <t>Ремонт грузоподьемных мех-мов</t>
  </si>
  <si>
    <t>Ремонт приборов и оборудования РЗА</t>
  </si>
  <si>
    <t>ТО производственных зданий</t>
  </si>
  <si>
    <t>Тех. освидетельствование здания</t>
  </si>
  <si>
    <t>Обследование фундаментов опор на ВЛ-35-1</t>
  </si>
  <si>
    <t>128</t>
  </si>
  <si>
    <t>310</t>
  </si>
  <si>
    <t>349</t>
  </si>
  <si>
    <t>132</t>
  </si>
  <si>
    <t>23632</t>
  </si>
  <si>
    <t>10277</t>
  </si>
  <si>
    <t>8408/18/839,5</t>
  </si>
  <si>
    <t>1629/9,5/70</t>
  </si>
  <si>
    <t>16,773/2</t>
  </si>
  <si>
    <t>ТН</t>
  </si>
  <si>
    <t>15,747</t>
  </si>
  <si>
    <t>9893/192</t>
  </si>
  <si>
    <t>365</t>
  </si>
  <si>
    <t>203D</t>
  </si>
  <si>
    <t>Трос грозозащ. канат метал.</t>
  </si>
  <si>
    <t>1450</t>
  </si>
  <si>
    <t>227</t>
  </si>
  <si>
    <t>6585</t>
  </si>
  <si>
    <t>1700</t>
  </si>
  <si>
    <t>35/7</t>
  </si>
  <si>
    <t>3373</t>
  </si>
  <si>
    <t>206E</t>
  </si>
  <si>
    <t>Железобетонные изделия проч.</t>
  </si>
  <si>
    <t>160</t>
  </si>
  <si>
    <t>3151</t>
  </si>
  <si>
    <t>3,85</t>
  </si>
  <si>
    <t>2217,39/42,519/5</t>
  </si>
  <si>
    <t>64417/2595,5/2272</t>
  </si>
  <si>
    <t>744</t>
  </si>
  <si>
    <t>170</t>
  </si>
  <si>
    <t>191</t>
  </si>
  <si>
    <t>293</t>
  </si>
  <si>
    <t>174</t>
  </si>
  <si>
    <t>9761,597/158,36</t>
  </si>
  <si>
    <t>2916/71/73</t>
  </si>
  <si>
    <t>991</t>
  </si>
  <si>
    <t>180</t>
  </si>
  <si>
    <t>1148</t>
  </si>
  <si>
    <t>338</t>
  </si>
  <si>
    <t>184</t>
  </si>
  <si>
    <t>187</t>
  </si>
  <si>
    <t>Огнетушители</t>
  </si>
  <si>
    <t>Рукава, стволы</t>
  </si>
  <si>
    <t>Алкотестер персональный Алкосайн (4 шт.); 
Амперметр Э42702А (47 шт.);
Весы  ВЭУ-30-5/10 ИД (30 шт.);
Вольтметр Ц-42702В 0-250 1,5 00 (10 шт.);
Вольтамперфазометр Парма ВАФ-А с клещами (11 шт.);
 Вольтметр Э-365.1-1 500В (15 шт.);
Дальномер ультразвуковой AR600E (2 шт.);
Клещи токоизмерительные СМР 1006 (25 шт.);
Клещи токоизмерительные М266 (16 шт.)
Киловольтметр Ц42702 12,5 кВ 10000/100 (3 шт.);
Измеритель сопр. фаза-ноль KEW4118A (2 шт.);
Манометр МТПСg-100-ОМ2 0-4 кгс/см2 (18 шт.);
Манометр МТПСд-100-ОМ2-1,6 МПа-1,5 (21 шт.);
Мегаомметр Е6-24 (17 шт.);
Мультиметр МУ-62 (12 шт.);
"Квант" (26 шт.);
Термометр ТКП-160Сг-М2 0-120 6м L160мм (21 шт.);
Тестер Ц 4352-М1 (4 шт.);
Тестер Ц43104 (3 шт.)</t>
  </si>
  <si>
    <t>294</t>
  </si>
  <si>
    <t>Вольтамперфазометр Парма ВАФ-А с клещами (5 шт.), Таймер ТЭ-15 (7 шт.)</t>
  </si>
  <si>
    <t>73,05</t>
  </si>
  <si>
    <t>343/155</t>
  </si>
  <si>
    <t>8/5</t>
  </si>
  <si>
    <t>200</t>
  </si>
  <si>
    <t>311B</t>
  </si>
  <si>
    <t>Компрессорное оборудование</t>
  </si>
  <si>
    <t>38/1</t>
  </si>
  <si>
    <t>Пломбы "Эксперт"</t>
  </si>
  <si>
    <t>127300</t>
  </si>
  <si>
    <t>3268</t>
  </si>
  <si>
    <t>4469</t>
  </si>
  <si>
    <t>Строительные материалы (для ремонта хоз.способом)</t>
  </si>
  <si>
    <t>Газы</t>
  </si>
  <si>
    <t>70/15</t>
  </si>
  <si>
    <t>220</t>
  </si>
  <si>
    <t>33/61/119,5</t>
  </si>
  <si>
    <t>68/280/10</t>
  </si>
  <si>
    <t>401P</t>
  </si>
  <si>
    <t>Запорная арматура</t>
  </si>
  <si>
    <t>120/120</t>
  </si>
  <si>
    <t>79/12</t>
  </si>
  <si>
    <t>187/4300</t>
  </si>
  <si>
    <t>Запчасти, материалы для ремонта ТК, АСДУ</t>
  </si>
  <si>
    <t>287</t>
  </si>
  <si>
    <t>Услуги по испытанию и поверке приборов</t>
  </si>
  <si>
    <t>поверка средств измерений филиала</t>
  </si>
  <si>
    <t>234</t>
  </si>
  <si>
    <t>Обслуживание офисной техники (с заправкой картриджей)</t>
  </si>
  <si>
    <t>Техническое обслуживание СВТ</t>
  </si>
  <si>
    <t>продление срока действия ПО "Panda"</t>
  </si>
  <si>
    <t>Запчасти, материалы по эксплуатации вычислительной и оргтехники</t>
  </si>
  <si>
    <t>6957/19/416</t>
  </si>
  <si>
    <t>Запчасти, материалы по эксплуатации по ТК, АСДУ</t>
  </si>
  <si>
    <t>8118</t>
  </si>
  <si>
    <t xml:space="preserve">Оценка имущества </t>
  </si>
  <si>
    <t>Услуги по оценке</t>
  </si>
  <si>
    <t>Отправка корреспонденции через франкировальную машину, ФГУП "Почта России"</t>
  </si>
  <si>
    <t>Пересылка простых уведомлений (абонкнижка); возврат корреспонденции, ФГУП "Почта России"</t>
  </si>
  <si>
    <t>Экспресс-отправка корреспонденции</t>
  </si>
  <si>
    <t>3000525</t>
  </si>
  <si>
    <t>Межевание земель</t>
  </si>
  <si>
    <t>Проведение лабораторных анализов ливневых и талых вод</t>
  </si>
  <si>
    <t>Разраб.проект.норм.сбросов загряз.вещ.</t>
  </si>
  <si>
    <t>Разработка проекта ПДВ</t>
  </si>
  <si>
    <t xml:space="preserve">Реагирование наряда полиции </t>
  </si>
  <si>
    <t>3000546</t>
  </si>
  <si>
    <t>Услуги по обсл.средств ИТСО</t>
  </si>
  <si>
    <t>Тех обслуж тех средств охраны ("тревожная кнопка")</t>
  </si>
  <si>
    <t>257</t>
  </si>
  <si>
    <t>Тех обслуж ИТС охраны на объектах филиала</t>
  </si>
  <si>
    <t>Тех обслуж систем в\наблюдения на объектах филиала</t>
  </si>
  <si>
    <t>Тех обслуживание СКД</t>
  </si>
  <si>
    <t>260</t>
  </si>
  <si>
    <t xml:space="preserve">Тех обслуж КСРД и периметр сигнализации </t>
  </si>
  <si>
    <t>Противогаз ГП-7</t>
  </si>
  <si>
    <t>Респиратор Р-2</t>
  </si>
  <si>
    <t>Медицинские препараты</t>
  </si>
  <si>
    <t>Аптечки АИ-2</t>
  </si>
  <si>
    <t>400</t>
  </si>
  <si>
    <t>264</t>
  </si>
  <si>
    <t>Усл.по монтажу,ТО авт.пожар.сигнал.</t>
  </si>
  <si>
    <t>Техническое обслуживание АУПС</t>
  </si>
  <si>
    <t>Техническое обслуживание АУПТ</t>
  </si>
  <si>
    <t>266</t>
  </si>
  <si>
    <t>Усл.по огнезащ.обраб.констр.и кабелей</t>
  </si>
  <si>
    <t>Огнезащитное покрытие конструкций</t>
  </si>
  <si>
    <t>Обслуживание систем пожарного водопровода</t>
  </si>
  <si>
    <t>Усл.по тех.освид(перезар)ср-в пожарот.</t>
  </si>
  <si>
    <t>Перезарядка огнетушителей</t>
  </si>
  <si>
    <t>Приобретение огнетушителей</t>
  </si>
  <si>
    <t>348</t>
  </si>
  <si>
    <t>Приобретение противопожарного оборудования (пожарные рукава, стволы, раструбы)</t>
  </si>
  <si>
    <t>271</t>
  </si>
  <si>
    <t>Приобретение ящиков для песка</t>
  </si>
  <si>
    <t>Приобретение пожарных шкафов</t>
  </si>
  <si>
    <t>Приобретение электронных весов для взвешивания огнетушителей</t>
  </si>
  <si>
    <t>Аптечка первой помощи производственная</t>
  </si>
  <si>
    <t>Аптечки автомобильные</t>
  </si>
  <si>
    <t>Шприцы, перчатки</t>
  </si>
  <si>
    <t>925/300</t>
  </si>
  <si>
    <t>Т/о кондиционеров (филиал в целом)</t>
  </si>
  <si>
    <t>Обслуживание сквера "Энергетиков" (ИА)</t>
  </si>
  <si>
    <t>279</t>
  </si>
  <si>
    <t>подписка на корпоративную газету</t>
  </si>
  <si>
    <t>Доставка корпоративной газеты до РЭС</t>
  </si>
  <si>
    <t>доставка корпоративной газеты до РЭС</t>
  </si>
  <si>
    <t>Обучение персонала филиала в ЧОУ ВУЦ "Энергетик" (электромонтеры, стропальщики, рабочие люльки, электросварщики, аккумуляторщики, машинисты, мастера, безопасная эксплуатация и обслуживание грузоподъемных кранов и подъемников (вышек) и др.)</t>
  </si>
  <si>
    <t>Командировочные расходы на проживание</t>
  </si>
  <si>
    <t>Проживание в общежитии ЧОУ ВУЦ "Энергетик" на время обучения персонала</t>
  </si>
  <si>
    <t>Обучение в ФГ БОУ ВПО "Воронежский государственный Университет" (Обеспечение экологической безопасности при работах в области обращения с отходами 1-4 класса опасности)</t>
  </si>
  <si>
    <t>Обучение в Воронежском филиале ФГАОУ ДПО "Академия стандартизации, метрологии и сертификации (учебная)" (Метрологическое обеспечение производства. Обеспечение единства измерений. Поверка и калибровка средств электрических измерений)</t>
  </si>
  <si>
    <t>285</t>
  </si>
  <si>
    <t>Обучение ФГ БОУ ВПО "Воронежская государственная лесотехническая академия" (Курсы повышения квалификации и аттестации по безопасности дорожного движения)</t>
  </si>
  <si>
    <t>Обучение в Центре Догоспитальной медицинской помощи (Инструкторы-реаниматоры)</t>
  </si>
  <si>
    <t>Обучение в ФГБ ОУ "Учебно-методический кабинет" (Пожарная безопасность на электросетевых предприятиях, тестирование начальников РЭС)</t>
  </si>
  <si>
    <t>3000577</t>
  </si>
  <si>
    <t xml:space="preserve">Организация детского оздоровительного отдыха в ДОЛ </t>
  </si>
  <si>
    <t>Организация оздоровительного отдыха в пансионате "Энергетик" Дивноморское</t>
  </si>
  <si>
    <t>Организация оздоровительного отдыха и лечения в ОЦ "Элита" Анапа</t>
  </si>
  <si>
    <t>Организация санкур лечения и оздоровительного отдыха в местных санаториях, санаториях Черноморского побережья, КМВ и Крыма</t>
  </si>
  <si>
    <t>292</t>
  </si>
  <si>
    <t>детские новогодние подарки</t>
  </si>
  <si>
    <t>3000600</t>
  </si>
  <si>
    <t>Расх.на меропр.культурно-просвет.характ.</t>
  </si>
  <si>
    <t>Провед.празд.мероп.День энер.БорисоглРЭС, Калачеевского РЭС, Лискинского РЭС, ИА филиала</t>
  </si>
  <si>
    <t>Организация обслуживания участников совещаний</t>
  </si>
  <si>
    <t>Транспортное обслуживание спортивных мероприятий Зимняя и Летняя Спартакиады</t>
  </si>
  <si>
    <t>3000601</t>
  </si>
  <si>
    <t>Расходы на осущ.спортивных мероприятий</t>
  </si>
  <si>
    <t>Организация и проведение спортивных мероприятий Зимняя и Летняя Спартакиады</t>
  </si>
  <si>
    <t>Организация и проведение корпоративного мероприятия "Эстафета знамени Победы"</t>
  </si>
  <si>
    <t>Проведение экспертизы расчётов норматива технологических потерь электроэнергии на 2014 год</t>
  </si>
  <si>
    <t>49400</t>
  </si>
  <si>
    <t>3800</t>
  </si>
  <si>
    <t>17400</t>
  </si>
  <si>
    <t>481</t>
  </si>
  <si>
    <t>450</t>
  </si>
  <si>
    <t>463</t>
  </si>
  <si>
    <t>под нужды оказания дополнительных услуг (пломбы "Эксперт")</t>
  </si>
  <si>
    <t>34482</t>
  </si>
  <si>
    <t>под нужды оказания дополнительных услуг (лимитирующая сумма выбирается по мере поступления доходных договоров с клиентами) Наклейка-пломба 27х100</t>
  </si>
  <si>
    <t>38180</t>
  </si>
  <si>
    <t>17400/4000</t>
  </si>
  <si>
    <t>Затраты на подрядные работы</t>
  </si>
  <si>
    <t>техническая инвентаризация и изготовление кадастровых паспортов</t>
  </si>
  <si>
    <t>экспертиза имущества</t>
  </si>
  <si>
    <t>Т/о копировальных аппаратов</t>
  </si>
  <si>
    <t>Расходы на аттестацию рабочих мест</t>
  </si>
  <si>
    <t>Прочие услуги по охране труда</t>
  </si>
  <si>
    <t>Стирка</t>
  </si>
  <si>
    <t>Производственно-лабораторный контроль</t>
  </si>
  <si>
    <t>Фотоаппараты</t>
  </si>
  <si>
    <t>10500</t>
  </si>
  <si>
    <t>Чистящие, моющие средства</t>
  </si>
  <si>
    <t>Инструкции по оказанию первой помощи</t>
  </si>
  <si>
    <t>760</t>
  </si>
  <si>
    <t>Наклейки, бланки</t>
  </si>
  <si>
    <t>9842</t>
  </si>
  <si>
    <t>Типографская продукция</t>
  </si>
  <si>
    <t>401X</t>
  </si>
  <si>
    <t>Бумага</t>
  </si>
  <si>
    <t>Экспертиза промышленной безопасности</t>
  </si>
  <si>
    <t>Мойка автотранспорта</t>
  </si>
  <si>
    <t>Организация перевозок негабаритных груз.</t>
  </si>
  <si>
    <t>Сервисное обслуживание автотранспорта</t>
  </si>
  <si>
    <t>Инструментальный контроль(техосмотр а/т)</t>
  </si>
  <si>
    <t>Предрейсовый медосмотр водителей</t>
  </si>
  <si>
    <t>Филиал - "Тверьэнерго"</t>
  </si>
  <si>
    <t>Строительство ВЛ 10-0,4кВ</t>
  </si>
  <si>
    <t>Дугогасит.реакторы 6-10 кВ</t>
  </si>
  <si>
    <t>Материалы</t>
  </si>
  <si>
    <t>Техническое освидетельствование зданий</t>
  </si>
  <si>
    <t>Капитальный ремонт ПС 35/10 Лощемля</t>
  </si>
  <si>
    <t>Капитальный ремонт ПС Куженкино</t>
  </si>
  <si>
    <t>Капитальный ремонт ПС Осуга</t>
  </si>
  <si>
    <t>Капитальный ремонт ПС Святое</t>
  </si>
  <si>
    <t>КАП.РЕМОНТ ВЛ 35 кВ Ельцы-Луковниково</t>
  </si>
  <si>
    <t>кап.ремонт ВЛ-110 кВ Тучево-Рамешки</t>
  </si>
  <si>
    <t>кап.ремонт ВЛ-110 кВ Калининская-Крючково</t>
  </si>
  <si>
    <t>кап.ремонт ВЛ 35кВ Лазурная – Очистные сооружения -1</t>
  </si>
  <si>
    <t>Ремонт ВЛ 0,4-10(6)кВ</t>
  </si>
  <si>
    <t>Ремонт реклоузеров</t>
  </si>
  <si>
    <t>Расчистка трасс ВЛ 6-110 кВ ручным способом</t>
  </si>
  <si>
    <t>Расчистка трасс ВЛ 6-110 кВ механизированным способом</t>
  </si>
  <si>
    <t>Расчистка трасс ВЛ 6-110 кВ химическим способом</t>
  </si>
  <si>
    <t>ТО автомобильной техники Hyundai</t>
  </si>
  <si>
    <t>ТО автомобильной техники Toyota</t>
  </si>
  <si>
    <t>ТО автомобильной техники УАЗ, ГАЗ</t>
  </si>
  <si>
    <t>ТО автомобильной техники Skoda</t>
  </si>
  <si>
    <t>ТО автомобильных кранов и подъемников</t>
  </si>
  <si>
    <t>ТО автомобильной техники Ford</t>
  </si>
  <si>
    <t>ТО автомобильной техники УАЗ, ЗИЛ, КАМАЗ</t>
  </si>
  <si>
    <t>Диагностика ГПМ</t>
  </si>
  <si>
    <t>Техосмотр и регистрация автотранспорта</t>
  </si>
  <si>
    <t>ТО и регистрация автотранспорта</t>
  </si>
  <si>
    <t>Ремонт тракторной техники Т-170, Т-130</t>
  </si>
  <si>
    <t>Ремонт автомобильной техники МАЗ, КАМАЗ</t>
  </si>
  <si>
    <t>Ремонт и установка отопителей</t>
  </si>
  <si>
    <t>Ремонт автомобильной техники Ford</t>
  </si>
  <si>
    <t>Ремонт автомобильной техники Hyundai</t>
  </si>
  <si>
    <t>Ремонт автомобильной техники Toyota</t>
  </si>
  <si>
    <t>Ремонт автомобильной техники УАЗ, ГАЗ (Тв СМиТ)</t>
  </si>
  <si>
    <t>Ремонт автомобильной техники Skoda</t>
  </si>
  <si>
    <t>Ремонт двигателей</t>
  </si>
  <si>
    <t>Ремонт автомобильной техники УАЗ, ГАЗ (Беж СМиТ)</t>
  </si>
  <si>
    <t>Ремонт автомобильной техники УАЗ, ГАЗ (Ввол СМиТ)</t>
  </si>
  <si>
    <t>Ремонт а/м кранов и подъемников (Центр СМиТ)</t>
  </si>
  <si>
    <t>Ремонт а/м кранов и подъемников (Нел. И Рж. СМиТ)</t>
  </si>
  <si>
    <t>Ремонт а/м кранов и подъемников (Тв. СМиТ)</t>
  </si>
  <si>
    <t>3000484</t>
  </si>
  <si>
    <t>Ремонт коммутатора "Регион"</t>
  </si>
  <si>
    <t>Ремонт каналов и блоков ВЧ связи</t>
  </si>
  <si>
    <t>Ремонт ТМ ТРС</t>
  </si>
  <si>
    <t>Ремонт ТМ Кимры, Торжок</t>
  </si>
  <si>
    <t>Ремонт кабеля связи</t>
  </si>
  <si>
    <t>Ремонт ВЧ обработок</t>
  </si>
  <si>
    <t>201C</t>
  </si>
  <si>
    <t>Опорные изоляторы (полимер)</t>
  </si>
  <si>
    <t>0,25+1847,68 (КВД 3 + КВД 8) Без НДС т.р.</t>
  </si>
  <si>
    <t>84,75+279,99 (КВД 3 + КВД 8) Без НДС т.р.</t>
  </si>
  <si>
    <t>205A</t>
  </si>
  <si>
    <t>Деревянные опоры</t>
  </si>
  <si>
    <t>185,86+231,65 (КВД 3 + КВД 8) Без НДС т.р.</t>
  </si>
  <si>
    <t>318,03+171,11 (КВД 3 + КВД 8) Без НДС т.р.</t>
  </si>
  <si>
    <t>Поставка газа</t>
  </si>
  <si>
    <t>2005,79+106,66 (КВД 3 + КВД 8) Без НДС т.р.</t>
  </si>
  <si>
    <t>2041,51+734,039 (КВД 3 + КВД 8) Без НДС т.р.</t>
  </si>
  <si>
    <t>1448,4+748,29 (КВД 3 + КВД 8) Без НДС т.р.</t>
  </si>
  <si>
    <t>58,66+1111,3 (КВД 3 + КВД 8) Без НДС т.р.</t>
  </si>
  <si>
    <t>319,95+24,84 (КВД 3 + КВД 8) Без НДС т.р.</t>
  </si>
  <si>
    <t>614,27+16,61 (КВД 3 + КВД 8) Без НДС т.р.</t>
  </si>
  <si>
    <t>501A</t>
  </si>
  <si>
    <t>БСК и конденсаторы УКРМ</t>
  </si>
  <si>
    <t>Услуги по техподдержке по АСДУ</t>
  </si>
  <si>
    <t>Программное обеспечение СМЕТА.РУ, Техэксперт.
 (ИТ-Бюджет)</t>
  </si>
  <si>
    <t>НДС не облагается</t>
  </si>
  <si>
    <t>Расходные материалы по ИТ</t>
  </si>
  <si>
    <t>Зип для оргтехники</t>
  </si>
  <si>
    <t>Комплектующие материалы</t>
  </si>
  <si>
    <t>Запчасти для ТК (коммутатор)</t>
  </si>
  <si>
    <t>Запчасти для ТК (цифр.)</t>
  </si>
  <si>
    <t>Запчасти для АСДУ (КП)</t>
  </si>
  <si>
    <t>Запчасти для АСДУ (ПУ)</t>
  </si>
  <si>
    <t>Запчасти для АСДУ (Сервер)</t>
  </si>
  <si>
    <t>Радиодетали</t>
  </si>
  <si>
    <t>Телефония</t>
  </si>
  <si>
    <t>Лампы для видеокубов</t>
  </si>
  <si>
    <t>Запчасти для ТК (ВЧ)</t>
  </si>
  <si>
    <t>Запчасти для ТК (р/ст)</t>
  </si>
  <si>
    <t>Мобильные спутниковые телефоны</t>
  </si>
  <si>
    <t>3000477</t>
  </si>
  <si>
    <t>Обсл.раб.мест (ПК, ноутбуки,стац.тел)</t>
  </si>
  <si>
    <t>ремонт и облуживание оргтехники г. В. Волочек</t>
  </si>
  <si>
    <t>ремонт и облуживание оргтехники г. Бежецк</t>
  </si>
  <si>
    <t>ремонт и облуживание оргтехники г. Нелидово</t>
  </si>
  <si>
    <t>ремонт и облуживание оргтехники г. Тверь</t>
  </si>
  <si>
    <t>ремонт и облуживание оргтехники г. Ржев</t>
  </si>
  <si>
    <t>техническое обслуживание СВТ г. Бежецк</t>
  </si>
  <si>
    <t>ремонт и облуживание оргтехники г. Кимры</t>
  </si>
  <si>
    <t>ремонт и облуживание оргтехники г. Торжок</t>
  </si>
  <si>
    <t>3000487</t>
  </si>
  <si>
    <t>Услуга по ТО оборудования АСДУ</t>
  </si>
  <si>
    <t>обслуживание и ремонт оборудования</t>
  </si>
  <si>
    <t>техническое обслуживание средств телемеханики</t>
  </si>
  <si>
    <t>техническое обслуживание комплекса телемеханики</t>
  </si>
  <si>
    <t>техническое обслуживание АТС</t>
  </si>
  <si>
    <t>техническое обслуживание блоков ВЧ-связи</t>
  </si>
  <si>
    <t>техническое обслуживание диспетчерских коммутаторов</t>
  </si>
  <si>
    <t>техническое обслуживание радиостанций</t>
  </si>
  <si>
    <t>3000479</t>
  </si>
  <si>
    <t>Обсл.локальных вычислительных сетей(ЛВС)</t>
  </si>
  <si>
    <t>Услуги по ТО инфраструктуры систем МРСК для нужд филиалов</t>
  </si>
  <si>
    <t>Себестоимость</t>
  </si>
  <si>
    <t>Консультационные услуги (семинары)</t>
  </si>
  <si>
    <t>Оказание консультационных услуг по экспертизе НВВ на услуги по передаче э/э по сетям ОАО «МРСК Центра» на территории Тверской области</t>
  </si>
  <si>
    <t>Оценка электросетевых объектов с целью постановки на баланс</t>
  </si>
  <si>
    <t>Сувенирная продукция</t>
  </si>
  <si>
    <t>Монтаж водостоков внутренних и наружных блоков кондиционеров</t>
  </si>
  <si>
    <t>Установка вентиляции в здании ИА филиала</t>
  </si>
  <si>
    <t>Монтаж кабеля в здании ИА филиала</t>
  </si>
  <si>
    <t xml:space="preserve">Организация питания участников соревнований профмастерства         </t>
  </si>
  <si>
    <t>Ремонт системы теплоснабжения</t>
  </si>
  <si>
    <t>Благоустройство территории</t>
  </si>
  <si>
    <t>Под нужды оказания дополнительных услуг. УУЭЭ: СЭ Меркурий 203.1 230В 5-80А 1</t>
  </si>
  <si>
    <t>Под нужды оказания дополнительных услуг. Провод СИП-4 2х16; Провод СИП-4 4х16</t>
  </si>
  <si>
    <t>Под нужды оказания дополнительных услуг. Светильник РКУ 16-250-001; Светильник РКУ 16-400-001</t>
  </si>
  <si>
    <t>Под нужды оказания дополнительных услуг. Лампа ДРЛ-250 Е40; Лампа ДНаТ OSRAM NAV-N 250W E40; Лампа ДРЛ 400 (GE) Е40</t>
  </si>
  <si>
    <t>3285</t>
  </si>
  <si>
    <t>Под нужды оказания дополнительных услуг. Скрепа бандажная СОТ 36; Зажим прокалывающий SLIW 11.1;Крепление фасадное SF 50;Лента бандажная СОТ 37; Зажим анкерный DN 123; Зажим поддерж. SO-69.95 ГОСТ З 51177-98; Комплект подвески ES 1500Е</t>
  </si>
  <si>
    <t>3525</t>
  </si>
  <si>
    <t>Под нужды оказания дополнительных услуг. Фотореле ФР-7</t>
  </si>
  <si>
    <t>Под нужды оказания дополнительных услуг. Металлорукав d25мм</t>
  </si>
  <si>
    <t xml:space="preserve">На подрядные работы под нужды оказания дополнительных услуг. </t>
  </si>
  <si>
    <t>информационные услуги</t>
  </si>
  <si>
    <t>Услуги по диспетчерскому сопровождению деятельности по предоставлению услуг электроснабжения</t>
  </si>
  <si>
    <t>Медицинские услуги</t>
  </si>
  <si>
    <t>Проведение вакцинации</t>
  </si>
  <si>
    <t>Проведение периодического медицинского осмотра</t>
  </si>
  <si>
    <t>Проведение предрейсового и послерейсового осмотра водителей</t>
  </si>
  <si>
    <t>Приобретение вакцины против клещевого энцефалита</t>
  </si>
  <si>
    <t>Приобретение новогодних подарков для детей сотрудников филиала</t>
  </si>
  <si>
    <t>Расходы на удешевление путевок</t>
  </si>
  <si>
    <t>Приобретение путевок в ДОЛ для детей сотрудников филиала</t>
  </si>
  <si>
    <t>ФГУП "Ведомственная охрана" Минэнерго России</t>
  </si>
  <si>
    <t>Подписка на периодические издания на 2.пол. 2013г.</t>
  </si>
  <si>
    <t>Подписка на периодические издания на 1.пол. 2014г.</t>
  </si>
  <si>
    <t>Подписка на техническую литературу</t>
  </si>
  <si>
    <t>Расх по подготовке,переподготовке кадров</t>
  </si>
  <si>
    <t>Повышение квалификации руководителей и специалистов по оперативному управлению</t>
  </si>
  <si>
    <t>Повышение квалификации руководителей и специалистов по релейной защите</t>
  </si>
  <si>
    <t>Повышение квалификации по безопасной эксплуатации транспортных средств</t>
  </si>
  <si>
    <t>Обучение и аттестация руководителей и специалистов по охране труда и пром. безопасности</t>
  </si>
  <si>
    <t>Повышение квалификации руководителей и специалистов служб</t>
  </si>
  <si>
    <t>Услуги гостиниц  на период прохождения практики студентами</t>
  </si>
  <si>
    <t>Оказание услуг по межеванию  и постановке на кадастровый учет земельных участков под линейными объектами, определению границ  охранных зон линий электропередачи в целях внесения сведений о них в государственный кадастр недвижимости</t>
  </si>
  <si>
    <t>Обязательное страхование гражданской ответственности владельца опасного объекта за причинение вреда  в результате аварии на опасном объекте</t>
  </si>
  <si>
    <t>Добровольно страхование транспортных средств (КАСКО)</t>
  </si>
  <si>
    <t>59,36+140,59 (КВД 3 + КВД 8) Без НДС т.р.</t>
  </si>
  <si>
    <t>280,07+171,58 (КВД 3 + КВД 8) Без НДС т.р.</t>
  </si>
  <si>
    <t>32,44+1691,46 (КВД 3 + КВД 8) Без НДС т.р.</t>
  </si>
  <si>
    <t>13,75+75,76 (КВД 3 + КВД 8) Без НДС т.р.</t>
  </si>
  <si>
    <t>32,8+938,53 (КВД 3 + КВД 8) Без НДС т.р.</t>
  </si>
  <si>
    <t>Аттестация рабочих мест</t>
  </si>
  <si>
    <t>Филиал - "Костромаэнерго"</t>
  </si>
  <si>
    <t>688</t>
  </si>
  <si>
    <t>Прибыль</t>
  </si>
  <si>
    <t>ОПН 35-110кВ</t>
  </si>
  <si>
    <t>3000405</t>
  </si>
  <si>
    <t xml:space="preserve">Расчистка просек ВЛ 6-110 кВ </t>
  </si>
  <si>
    <t>Ремонт ВЛ 0,4-10 кВ</t>
  </si>
  <si>
    <t>3000410</t>
  </si>
  <si>
    <t>3000407</t>
  </si>
  <si>
    <t>Ремонт автотранспорта</t>
  </si>
  <si>
    <t>3000401</t>
  </si>
  <si>
    <t>Ремонт строительной части производственных зданий и сооружений, ЗТП, ПС</t>
  </si>
  <si>
    <t>3000485</t>
  </si>
  <si>
    <t>Работы по ремонту АСДУ</t>
  </si>
  <si>
    <t>Ремонт СДТУ и средств связи</t>
  </si>
  <si>
    <t>3000483</t>
  </si>
  <si>
    <t>Работы по ремонту АИИСКУЭ</t>
  </si>
  <si>
    <t>Ремонт счетчиков э/э</t>
  </si>
  <si>
    <t>Прокол КЛ в п. Якшанга</t>
  </si>
  <si>
    <t>3000403</t>
  </si>
  <si>
    <t>Ремонт трансформаторов 6-10/0,4 кВ</t>
  </si>
  <si>
    <t>3000414</t>
  </si>
  <si>
    <t>ТО э/сетей 0,4-110 кВ, ТП 6-10/0,4кВ</t>
  </si>
  <si>
    <t>Техническое освидетельствование опор ВЛ 35-110 кВ</t>
  </si>
  <si>
    <t>3000591</t>
  </si>
  <si>
    <t>Комплексное обсл.трансформаторов</t>
  </si>
  <si>
    <t>Комплексное обследование трансформаторов</t>
  </si>
  <si>
    <t>3000451</t>
  </si>
  <si>
    <t>Услуги по хим. анализу масла</t>
  </si>
  <si>
    <t>Химический анализ трансформаторного масла</t>
  </si>
  <si>
    <t>Выполнение аварийно-восстановительных работ</t>
  </si>
  <si>
    <t>3000605</t>
  </si>
  <si>
    <t>ТО средств малой механизации</t>
  </si>
  <si>
    <t>Техническое обслуживание электро-бензоинструмента</t>
  </si>
  <si>
    <t>Переносное заземление для ВЛ ЗПЛ-110-3/3-35</t>
  </si>
  <si>
    <t>Автозапчасти для автотранспорта</t>
  </si>
  <si>
    <t>Автозапчасти для спецтехники</t>
  </si>
  <si>
    <t>Автозапчасти для иномарок</t>
  </si>
  <si>
    <t>Автохимия</t>
  </si>
  <si>
    <t>Инструмент и приспособления для монтажа и ремонта самонесущего изолированного провода (СИП) (пять комплектов)</t>
  </si>
  <si>
    <t>Бензоинструмент</t>
  </si>
  <si>
    <t>Запчасти для бензоинструмента</t>
  </si>
  <si>
    <t>201B</t>
  </si>
  <si>
    <t>Линейные  изоляторы (полимер)</t>
  </si>
  <si>
    <t>Опорные и опорно-стержневые изоляторы (полимер)</t>
  </si>
  <si>
    <t>Опорные и опорно-стержневые изоляторы (фарфор)</t>
  </si>
  <si>
    <t>Линейная арматура и гасители вибрации</t>
  </si>
  <si>
    <t>Трос грозозащитный и канат металлический</t>
  </si>
  <si>
    <t>Сетевой железобетон (все остальное)</t>
  </si>
  <si>
    <t>Железобетонные изделия (все остальное)</t>
  </si>
  <si>
    <t>Смазочные материалы</t>
  </si>
  <si>
    <t>Измерительные трансформаторы тока до 20 кВ</t>
  </si>
  <si>
    <t>Измерительные трансформаторы напряжения до 20 кВ</t>
  </si>
  <si>
    <t>Ограничители перенапряжения 0,4-10 кВ</t>
  </si>
  <si>
    <t>Автоматические выключатели до 1000 В, рубильники</t>
  </si>
  <si>
    <t>Запчасти к выключателям/разъединителям</t>
  </si>
  <si>
    <t xml:space="preserve">Инвентарь, хозяйственные товары и бытовая химия </t>
  </si>
  <si>
    <t>Песок</t>
  </si>
  <si>
    <t>Щебень</t>
  </si>
  <si>
    <t>Хим.посуда, хим.материалы и реактивы</t>
  </si>
  <si>
    <t>401S</t>
  </si>
  <si>
    <t>Запчасти к приборной продукции</t>
  </si>
  <si>
    <t>Запчасть к силовым трансформаторам, реакторам</t>
  </si>
  <si>
    <t xml:space="preserve">Плакаты, знаки для ККР </t>
  </si>
  <si>
    <t>Расходные материалы для СВТ</t>
  </si>
  <si>
    <t>Аварийный запас для СДТУ</t>
  </si>
  <si>
    <t>Расходные материалы для СДТУ</t>
  </si>
  <si>
    <t>3000481</t>
  </si>
  <si>
    <t>Ремонт СВТ</t>
  </si>
  <si>
    <t>Услуги оценщика</t>
  </si>
  <si>
    <t>401W</t>
  </si>
  <si>
    <t>Печатные издания (подписка)</t>
  </si>
  <si>
    <t>услуги PR</t>
  </si>
  <si>
    <t>Подписка на корпоративную газету "Энергия МРСК Центра"</t>
  </si>
  <si>
    <t>3000417</t>
  </si>
  <si>
    <t>Повышение квалификации и профпереподготовка</t>
  </si>
  <si>
    <t>3000438</t>
  </si>
  <si>
    <t>Добровольное страхование транспортных средств</t>
  </si>
  <si>
    <t>Обязательное страхование гражданской ответственности владельца опасного объекта</t>
  </si>
  <si>
    <t>3000517</t>
  </si>
  <si>
    <t>Уборка помещений и прилегающих территорий</t>
  </si>
  <si>
    <t>Бытовые принадлежности</t>
  </si>
  <si>
    <t>3000538</t>
  </si>
  <si>
    <t>Замеры производственный контроль</t>
  </si>
  <si>
    <t>3000542</t>
  </si>
  <si>
    <t>Услуги пожарной охраны</t>
  </si>
  <si>
    <t>Огнезащитная обработка</t>
  </si>
  <si>
    <t>3000541</t>
  </si>
  <si>
    <t>Обслуживание ПП сигнализаций</t>
  </si>
  <si>
    <t>3000550</t>
  </si>
  <si>
    <t>Разраб.экол.об.деят.по тран.и накопл.ОПО</t>
  </si>
  <si>
    <t>Проектная и разрешительная экологическая документация</t>
  </si>
  <si>
    <t>Стационарные указатели напряжения</t>
  </si>
  <si>
    <t>Изолирующий инструмент</t>
  </si>
  <si>
    <t>Ремни безопасности для а/м</t>
  </si>
  <si>
    <t xml:space="preserve">Вакцина для прохождения повторной вакцинации </t>
  </si>
  <si>
    <t>Баллончики для защиты от собак</t>
  </si>
  <si>
    <t>Медицинские аптечки или препараты</t>
  </si>
  <si>
    <t>Чистящие средства (мыло туалетное, стиральный порошок)</t>
  </si>
  <si>
    <t>Противопожарное оборудование (огнетушители, рукав пожарный, кошма противопожарная)</t>
  </si>
  <si>
    <t>Улучшение сан.быт.условий (шкафы для спецодежды)</t>
  </si>
  <si>
    <t>НТД и другая литература по ОТ, ПБ, ПромБ, БДД, экологии</t>
  </si>
  <si>
    <t>Мебель (лабораторная мебель-457 т.р.)</t>
  </si>
  <si>
    <t>Бытовая техника</t>
  </si>
  <si>
    <t>Электробытовые товары</t>
  </si>
  <si>
    <t>3000557</t>
  </si>
  <si>
    <t>Межевание для нового строительства</t>
  </si>
  <si>
    <t>Счетчики (под нужды оказания дополнительных услуг)</t>
  </si>
  <si>
    <t>Заключение договора
на подрядные работы под нужды оказания дополнительных услуг (доп.сервис)</t>
  </si>
  <si>
    <t>Филиал - "Курскэнерго"</t>
  </si>
  <si>
    <t>3000579</t>
  </si>
  <si>
    <t>3000580</t>
  </si>
  <si>
    <t>1632</t>
  </si>
  <si>
    <t>4820</t>
  </si>
  <si>
    <t>3368</t>
  </si>
  <si>
    <t>1363</t>
  </si>
  <si>
    <t>584</t>
  </si>
  <si>
    <t>867</t>
  </si>
  <si>
    <t>19371</t>
  </si>
  <si>
    <t>6938</t>
  </si>
  <si>
    <t>9746</t>
  </si>
  <si>
    <t>1514</t>
  </si>
  <si>
    <t>75,37</t>
  </si>
  <si>
    <t>30,13</t>
  </si>
  <si>
    <t>409</t>
  </si>
  <si>
    <t>440,45</t>
  </si>
  <si>
    <t>8057</t>
  </si>
  <si>
    <t>7700</t>
  </si>
  <si>
    <t>1480</t>
  </si>
  <si>
    <t>1400</t>
  </si>
  <si>
    <t>850</t>
  </si>
  <si>
    <t>440</t>
  </si>
  <si>
    <t>2857</t>
  </si>
  <si>
    <t>206B</t>
  </si>
  <si>
    <t>Опоры типа СК</t>
  </si>
  <si>
    <t>5730</t>
  </si>
  <si>
    <t>9,87</t>
  </si>
  <si>
    <t>6,25</t>
  </si>
  <si>
    <t>4048,7</t>
  </si>
  <si>
    <t>3928</t>
  </si>
  <si>
    <t>Работы по ремонту средств связи (АСТУ)</t>
  </si>
  <si>
    <t>3000406</t>
  </si>
  <si>
    <t>3000409</t>
  </si>
  <si>
    <t>Измер.ТТ с лит.изол.35-110 кВ</t>
  </si>
  <si>
    <t>396</t>
  </si>
  <si>
    <t>612</t>
  </si>
  <si>
    <t>582</t>
  </si>
  <si>
    <t>541</t>
  </si>
  <si>
    <t xml:space="preserve">Термометр ТКП - 30 шт., Терморегулятор ТН-0108А - 1 шт.. Манометр МТ - 10шт. </t>
  </si>
  <si>
    <t xml:space="preserve">Термометр ТТ - 4 шт., Термометр ТТЖ - 4 шт., Мультиметр ММ 1202 - 6 шт., Мультиметр MASTECH - 20 шт. </t>
  </si>
  <si>
    <t>Запчасти к бензопилам</t>
  </si>
  <si>
    <t>1342</t>
  </si>
  <si>
    <t>1618</t>
  </si>
  <si>
    <t>Запчасти к приборам учета э/э</t>
  </si>
  <si>
    <t>1085</t>
  </si>
  <si>
    <t>1679</t>
  </si>
  <si>
    <t>1179</t>
  </si>
  <si>
    <t>502</t>
  </si>
  <si>
    <t>Замки навесные для КТП</t>
  </si>
  <si>
    <t>391</t>
  </si>
  <si>
    <t>3042</t>
  </si>
  <si>
    <t>Таблички на подстанции и опоры</t>
  </si>
  <si>
    <t>3828</t>
  </si>
  <si>
    <t>474</t>
  </si>
  <si>
    <t>2295</t>
  </si>
  <si>
    <t>2982</t>
  </si>
  <si>
    <t>6695</t>
  </si>
  <si>
    <t>3250</t>
  </si>
  <si>
    <t>62,5</t>
  </si>
  <si>
    <t>0,711</t>
  </si>
  <si>
    <t>374</t>
  </si>
  <si>
    <t>2960</t>
  </si>
  <si>
    <t>3288</t>
  </si>
  <si>
    <t>1287</t>
  </si>
  <si>
    <t>Комплектующие для СВТ</t>
  </si>
  <si>
    <t>1285</t>
  </si>
  <si>
    <t>764</t>
  </si>
  <si>
    <t>Комплектующие для связи</t>
  </si>
  <si>
    <t>1420</t>
  </si>
  <si>
    <t>Услуги по оценке рыночной стоимости бесхозяйных объектов</t>
  </si>
  <si>
    <t>Услуги по определению рыночной стоимости арендной платы</t>
  </si>
  <si>
    <t>Услуги по встречной оценке объектов МО "пос.Медвенка"</t>
  </si>
  <si>
    <t>Услуги по оценке стоимости транспортных средств</t>
  </si>
  <si>
    <t>Услуги по выполнению работ по межеванию земельных участков под объектами 0,4-110кВ</t>
  </si>
  <si>
    <t>Услуги обязательного страхования гражданской ответственности владельца опасного объекта за причинение вреда в результате аварии на опасном объекте</t>
  </si>
  <si>
    <t>Услуги добровольного страхования транспортных средств</t>
  </si>
  <si>
    <t>Огнетушители и пожарные рукава</t>
  </si>
  <si>
    <t>Клининговые услуги по уборке зданий</t>
  </si>
  <si>
    <t>Автономное образовательное учреждения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t>
  </si>
  <si>
    <t>Алкотестеры</t>
  </si>
  <si>
    <t>Мыло и стиральный порошок по Коллективному договору</t>
  </si>
  <si>
    <t>12000</t>
  </si>
  <si>
    <t>Аптечки и медикаменты</t>
  </si>
  <si>
    <t>10284</t>
  </si>
  <si>
    <t>9500</t>
  </si>
  <si>
    <t>11680</t>
  </si>
  <si>
    <t>Под нужды оказания дополнительных услуг</t>
  </si>
  <si>
    <t>1000</t>
  </si>
  <si>
    <t>2550</t>
  </si>
  <si>
    <t>Пломбировочный материал</t>
  </si>
  <si>
    <t>68552</t>
  </si>
  <si>
    <t>3000445</t>
  </si>
  <si>
    <t>Огнезащитная обработка строительных конструкций и кабелей</t>
  </si>
  <si>
    <t>Разработка ПНООЛР для РЭС центральной зоны</t>
  </si>
  <si>
    <t>Проведение биотестирования и определение компонентного состава отходов и их классов опасности</t>
  </si>
  <si>
    <t>Проведение инструментальных замеров в санитарно-защитной зоне</t>
  </si>
  <si>
    <t>Проведение производственного лабораторного контроля нормативов ПДВ на источниках выбросов</t>
  </si>
  <si>
    <t>Проведение производственного лабораторного контроля атмосферного воздуха в местах размещения отходов</t>
  </si>
  <si>
    <t>Разработка паспортов опасных отходов</t>
  </si>
  <si>
    <t>Подрядные работы под нужды оказания дополнительных услуг (лимититрующая сумма выбирается по мере поступления доходных договоров с клиентами)</t>
  </si>
  <si>
    <t>Филиал - "Липецкэнерго"</t>
  </si>
  <si>
    <t>Ремонт бензопил</t>
  </si>
  <si>
    <t>Расчистка просек ВЛ 6-110 кВ</t>
  </si>
  <si>
    <t>Ремонт РЗиА на ПС 35-110 кВ</t>
  </si>
  <si>
    <t>Усл.по сертификации проч(произв)</t>
  </si>
  <si>
    <t>Обследование зданий и сооружений сроком эксплуатации свыше 25 лет</t>
  </si>
  <si>
    <t>Кол-во 2295 на сумму 165,6 для доп сервиса</t>
  </si>
  <si>
    <t>Кол-во 27420 на сумму 91,23 для доп сервиса</t>
  </si>
  <si>
    <t>Кол-во 63 на сумму 13,65 для доп сервиса</t>
  </si>
  <si>
    <t>Кол-во 3600 на сумму 233,64 для доп сервиса</t>
  </si>
  <si>
    <t>1004</t>
  </si>
  <si>
    <t>Ремонт грузового автотранспорта</t>
  </si>
  <si>
    <t xml:space="preserve">  Ремонт ГПМ</t>
  </si>
  <si>
    <t>Ремонт легкового автотранспорта</t>
  </si>
  <si>
    <t>Ремонт экскаваторов (JСB)</t>
  </si>
  <si>
    <t>818</t>
  </si>
  <si>
    <t>Оценка непрофильного актива МЧС</t>
  </si>
  <si>
    <t>Оценка бесхозного имущества</t>
  </si>
  <si>
    <t>Кондиционеры</t>
  </si>
  <si>
    <t>Услуги по иммунизации персонала против гриппа</t>
  </si>
  <si>
    <t>Иммунизация против гриппа</t>
  </si>
  <si>
    <t>Проведение Дня Победы</t>
  </si>
  <si>
    <t>Проведение детской "Новогодней елки"</t>
  </si>
  <si>
    <t>Проведение Дня энергетика</t>
  </si>
  <si>
    <t>Приобретение подарочной продукции</t>
  </si>
  <si>
    <t>Приобретение сувенирной продукции к Дню Энергетика (МРСК)</t>
  </si>
  <si>
    <t>Прочие охранные организации</t>
  </si>
  <si>
    <t>Централизованная закупка на 2014г</t>
  </si>
  <si>
    <t>страхование КАСКО</t>
  </si>
  <si>
    <t>Услуги клининговой компании по уборке</t>
  </si>
  <si>
    <t>Конверты, марки</t>
  </si>
  <si>
    <t>Периодический медосмотр</t>
  </si>
  <si>
    <t>Предрейсовый медосмотр</t>
  </si>
  <si>
    <t>В местах расположения РЭС имеется единственные мед учереждения, которые имеют право проводить предрейсовый медосмотр, поэтому способ проведения ЕИ.</t>
  </si>
  <si>
    <t>Межевание</t>
  </si>
  <si>
    <t>Услуги по проведению экспертизы ценности документов</t>
  </si>
  <si>
    <t>Мойка автомобилей</t>
  </si>
  <si>
    <t>Материалы на хознужды (АХО)</t>
  </si>
  <si>
    <t>Детские новогодние подарки</t>
  </si>
  <si>
    <t>Благоустройство территории (АХО)</t>
  </si>
  <si>
    <t>ТО экскаваторов (JСB)</t>
  </si>
  <si>
    <t>Услуги автотранспорта в Москве</t>
  </si>
  <si>
    <t>прочие услуги производственного характера ЦОК (Управление взаимодействия с клиентами)</t>
  </si>
  <si>
    <t>Расходы по дезинф, дезинс, дератизации</t>
  </si>
  <si>
    <t>Дератизация (АХО)</t>
  </si>
  <si>
    <t>Усл.по проведению первичного мед.осмотра</t>
  </si>
  <si>
    <t>Первичный медосмотр при приеме</t>
  </si>
  <si>
    <t>аттестация раб мест</t>
  </si>
  <si>
    <t>Мероприятия по предупр.несч.случ.</t>
  </si>
  <si>
    <t>экспертиза пром безопасн ГПМ</t>
  </si>
  <si>
    <t>проверка и настройка приборов безоп ГПМ</t>
  </si>
  <si>
    <t>Мероприятия по улучшению условий труда</t>
  </si>
  <si>
    <t>замеры химических факторов на раб местах</t>
  </si>
  <si>
    <t>ТО и осведетельствование пожарной сигнализации, оборудования пожарной безопасности</t>
  </si>
  <si>
    <t>Изготовление планов эвакуации</t>
  </si>
  <si>
    <t>разработка проектов ПДВ, проведение экспертизы</t>
  </si>
  <si>
    <t>Типографские услуги</t>
  </si>
  <si>
    <t>Типографские услуги (изготовление табличек для СМИ)(адресные папки, открытки, визитные карточки для отдела делопроизводства)</t>
  </si>
  <si>
    <t>Зимняя Спартакиада МРСК</t>
  </si>
  <si>
    <t>Летняя Спартакиада филиала</t>
  </si>
  <si>
    <t>Летняя Спартакиада МРСК</t>
  </si>
  <si>
    <t>Соревнов,конкурс.по энерг.д-ти(профмаст)</t>
  </si>
  <si>
    <t>Соревнования профмастерства филиала</t>
  </si>
  <si>
    <t>Соревнования профмастерства МРСК</t>
  </si>
  <si>
    <t>Знаки безопасности (УПКиОТ)</t>
  </si>
  <si>
    <t>Жалюзи (АХО)</t>
  </si>
  <si>
    <t>Молоко (УПКиОТ)</t>
  </si>
  <si>
    <t>607</t>
  </si>
  <si>
    <t>590</t>
  </si>
  <si>
    <t>Подписка и доставка печатных периодических изданий</t>
  </si>
  <si>
    <t>Подписка и доставка печатных периодических изданий (Энерго-Пресс)</t>
  </si>
  <si>
    <t>Экспертиза необходимой валовой выручки</t>
  </si>
  <si>
    <t>Филиал - "Орелэнерго"</t>
  </si>
  <si>
    <t>306C</t>
  </si>
  <si>
    <t>В/вольтные вак.выкл.35 кВ</t>
  </si>
  <si>
    <t>Стационарные сигнализаторы напряжения</t>
  </si>
  <si>
    <t>Техническое обслуживание автоматических установок пожарной сигнализации (АУПС)</t>
  </si>
  <si>
    <t>Техническое обслуживание  установок пожаротушения (АУПТ, УПТ)</t>
  </si>
  <si>
    <t>Огнезащитная обработка строительных констукций и кабелей</t>
  </si>
  <si>
    <t>Монтаж наладка АУПС и АУПТ</t>
  </si>
  <si>
    <t>Первичные средства пожаротушения</t>
  </si>
  <si>
    <t>Наклейки и пломбы</t>
  </si>
  <si>
    <t>Техническое обслуживание приборов безопасности ГПМ</t>
  </si>
  <si>
    <t>Техническое обслуживание ГПМ</t>
  </si>
  <si>
    <t>Техническое обслуживание спецтехники</t>
  </si>
  <si>
    <t>Техническое обслуживание автомобилей иностранного производства</t>
  </si>
  <si>
    <t>Техническое обслуживание автомобилей УАЗ</t>
  </si>
  <si>
    <t>Техническое обслуживание автомобилей отечественного производства</t>
  </si>
  <si>
    <t>Техническое освидетельствование оборудования</t>
  </si>
  <si>
    <t>масла для бензопил</t>
  </si>
  <si>
    <t>Интернет</t>
  </si>
  <si>
    <t>Расходные материалы для ТК и АСДУ</t>
  </si>
  <si>
    <t>Кабельная продукция и крепеж для ТК</t>
  </si>
  <si>
    <t>Запчасти и принадлежности для ТК</t>
  </si>
  <si>
    <t>Материалы не требующие монтажа</t>
  </si>
  <si>
    <t>Электрорадиодетали</t>
  </si>
  <si>
    <t>Комплектующие для ИТ-инфраструктуры</t>
  </si>
  <si>
    <t>Поставка оборудования СВТ</t>
  </si>
  <si>
    <t>Оборудование мобильной связи</t>
  </si>
  <si>
    <t>Поставка оборудования мобильной связи</t>
  </si>
  <si>
    <t xml:space="preserve">СПС Консультант + </t>
  </si>
  <si>
    <t>Ремонт и обслуживание оргтехники и СВТ</t>
  </si>
  <si>
    <t>Моющие средства</t>
  </si>
  <si>
    <t xml:space="preserve">Респираторы Р-2; Костюмы Л-1 </t>
  </si>
  <si>
    <t>Переплет документации</t>
  </si>
  <si>
    <t>Создание и трансляция телепрограммы</t>
  </si>
  <si>
    <t>Путевки в оздоровительные учреждения</t>
  </si>
  <si>
    <t>корпоративные мероприятия</t>
  </si>
  <si>
    <t>спортивные мероприятия</t>
  </si>
  <si>
    <t>Подготовка специалистов по программе высшего профессионального образования</t>
  </si>
  <si>
    <t>ОрелГАУ</t>
  </si>
  <si>
    <t>Подготовка, переподготовка и повышение квалификации</t>
  </si>
  <si>
    <t>НДС не облагается; Услуги добровольного страхования транспортных средств</t>
  </si>
  <si>
    <t>НДС не облагается; страхование гражданской ответственности организаций владельцев ОО</t>
  </si>
  <si>
    <t>Экспертиза промышленной безопасности ГПМ</t>
  </si>
  <si>
    <t>Аренда транспортного средства без экипажа</t>
  </si>
  <si>
    <t>Услуги по сертификации качества э/э</t>
  </si>
  <si>
    <t>2.4</t>
  </si>
  <si>
    <t>Филиал - "Смоленскэнерго"</t>
  </si>
  <si>
    <t>ТК</t>
  </si>
  <si>
    <t>Услуги</t>
  </si>
  <si>
    <t>Услуги на 2013 г.</t>
  </si>
  <si>
    <t>6-10 кВ</t>
  </si>
  <si>
    <t>35-110 кВ</t>
  </si>
  <si>
    <t>Ремонт маслоприемников на ПС 35-110 кВ</t>
  </si>
  <si>
    <t>Восстановление оперативных блокировок на ПС 35-110 кВ</t>
  </si>
  <si>
    <t>Текущий ремонт автотранспорта</t>
  </si>
  <si>
    <t>Ремонт грузоподъемной техники</t>
  </si>
  <si>
    <t>Текущий ремонт автомобильных двигателей</t>
  </si>
  <si>
    <t>Ремонт КИП</t>
  </si>
  <si>
    <t>Провод неизолированный</t>
  </si>
  <si>
    <t>Провод изолированный</t>
  </si>
  <si>
    <t>1284</t>
  </si>
  <si>
    <t>М3</t>
  </si>
  <si>
    <t>Техобследование зданий</t>
  </si>
  <si>
    <t>Техобследование ТП</t>
  </si>
  <si>
    <t>Техобслуживание автотранспорта</t>
  </si>
  <si>
    <t>ТО КИП</t>
  </si>
  <si>
    <t>Поверка, калибровка приборов</t>
  </si>
  <si>
    <t>Услуги по поверке высоковольтных ТТ и ТН</t>
  </si>
  <si>
    <t>Поверка ТТ, ТН</t>
  </si>
  <si>
    <t>Переосвид,диагн.груз.мех,ОПО,отр.ср.сл.</t>
  </si>
  <si>
    <t>Экспертиза ГПМ (Обследование автокранов)</t>
  </si>
  <si>
    <t>Восстановление асфальтобетонного покрыти</t>
  </si>
  <si>
    <t>Обработка деревянных конструкций</t>
  </si>
  <si>
    <t>лыжи</t>
  </si>
  <si>
    <t>Работы по ремонту вычислительной техники, осуществление которых невозможно собственными средствами</t>
  </si>
  <si>
    <t>Работы по ремонту АСДУ, осуществление которых невозможно собственными средствами (УСПД, Модули ввода вывода, БПР и пр.)</t>
  </si>
  <si>
    <t>АСДУ</t>
  </si>
  <si>
    <t>Ремонт оборудования средств связи, осуществление которых невозможно собственными средствами</t>
  </si>
  <si>
    <t>Работы по ремонту средств радиосвязи</t>
  </si>
  <si>
    <t>Ремонт средств радиосвязи, осуществление которых невозможно собственными средствами</t>
  </si>
  <si>
    <t>Работы по ремонту кабельных линий связи</t>
  </si>
  <si>
    <t>Ремонт кабелей связи, осуществление которых невозможно собственными средствами</t>
  </si>
  <si>
    <t xml:space="preserve">Проведение рыночной оценки объектов движимого и недвижимого имущества, вовлекаемых в сделки купли-продажи, аренды, залога и т.п. </t>
  </si>
  <si>
    <t>изготовление и доставка корпоративной газеты "Энергия МРСК Центра"</t>
  </si>
  <si>
    <t>Тех.обсл.пож.сигнализации</t>
  </si>
  <si>
    <t>Образовательные услуги по переподготовке и повышению квалификации руководителей, специалистов и рабочих</t>
  </si>
  <si>
    <t>Образовательные услуги по подготовке, переподготовке и повышению квалификации рабочих</t>
  </si>
  <si>
    <t>Проведение землеустроительных работ по межеванию земельных участков и постановке на кадастровый учет</t>
  </si>
  <si>
    <t>Прочие собственные средства, текущие расходы</t>
  </si>
  <si>
    <t>1180</t>
  </si>
  <si>
    <t>Под нужды отдела уличного освещения</t>
  </si>
  <si>
    <t>Под нужды оказания дополнительных услуг, уличного освещения</t>
  </si>
  <si>
    <t>840</t>
  </si>
  <si>
    <t>3957</t>
  </si>
  <si>
    <t>АХО</t>
  </si>
  <si>
    <t>Управление высоковольтн. Распределит. Сетей</t>
  </si>
  <si>
    <t>Под нужды оказания дополнительных услуг (объедин)</t>
  </si>
  <si>
    <t>4243</t>
  </si>
  <si>
    <t>Под нужды оказания дополнительных услуг(объедин)</t>
  </si>
  <si>
    <t>8114</t>
  </si>
  <si>
    <t>Сертификация и периодический контроль качества э/э</t>
  </si>
  <si>
    <t>Прочие услуги подрядных организаций</t>
  </si>
  <si>
    <t>Лимитирующая сумма, выбирается по мере поступления доходных договорв с клиентами</t>
  </si>
  <si>
    <t>390</t>
  </si>
  <si>
    <t>425</t>
  </si>
  <si>
    <t>в т.ч. Доп.услуги -0,350</t>
  </si>
  <si>
    <t>в т.ч доп.услуги 255,944</t>
  </si>
  <si>
    <t>в т.ч доп.услуги 116,991</t>
  </si>
  <si>
    <t>в т.ч доп.услуги 71,251</t>
  </si>
  <si>
    <t>в т.ч доп.услуги  43,790</t>
  </si>
  <si>
    <t>в т.ч доп.услуги-920,850</t>
  </si>
  <si>
    <t>в т.ч доп.услуги-577,00</t>
  </si>
  <si>
    <t>в т.ч доп.услуги-122,800</t>
  </si>
  <si>
    <t>в т.ч доп.услуги-313,590</t>
  </si>
  <si>
    <t>Расчистка трасс ВЛ 110 кВ</t>
  </si>
  <si>
    <t>Расчистка трасс ВЛ 35 кВ</t>
  </si>
  <si>
    <t>Шиномонтаж</t>
  </si>
  <si>
    <t>Услуга по поверке алкотестеров</t>
  </si>
  <si>
    <t>Услуга ао экспертизе пром.безопастости</t>
  </si>
  <si>
    <t>Услуга по проведение мед. освид.водителе</t>
  </si>
  <si>
    <t>Услуга по диагностическом контроле ТС</t>
  </si>
  <si>
    <t>в т.ч доп.услуги-32,777</t>
  </si>
  <si>
    <t>в т.ч доп.услуги-117,722</t>
  </si>
  <si>
    <t>в т.ч. Доп.услуги-258,900</t>
  </si>
  <si>
    <t>в т.ч. Доп.услуги-4,125</t>
  </si>
  <si>
    <t>в т.ч. Доп.услуги-41,576</t>
  </si>
  <si>
    <t>Отдел моб.подготвки ГО                   (противогазы,              костюм Л-1)</t>
  </si>
  <si>
    <t>в т.ч. Доп.услуги-65,21030</t>
  </si>
  <si>
    <t>услуги по оценке</t>
  </si>
  <si>
    <t>Обслуживание тепл.счетчиков</t>
  </si>
  <si>
    <t>ТО газ.оборудования</t>
  </si>
  <si>
    <t>ТО автоматики газ.оборудования</t>
  </si>
  <si>
    <t>ТО СГЭ ЦУС</t>
  </si>
  <si>
    <t>Проведение экспертизы расчётов норматива</t>
  </si>
  <si>
    <t xml:space="preserve"> На подрядные работы под нужды оказания доп.услуг</t>
  </si>
  <si>
    <t>НДС не облагается Страхование КАСКО</t>
  </si>
  <si>
    <t>Т/О кондиционеров по филиалу в 2013г.</t>
  </si>
  <si>
    <t>Обслуживание дымоходов</t>
  </si>
  <si>
    <t>НДС не облагается                   Услуги обучения персонала</t>
  </si>
  <si>
    <t>Периодический медицинский осмотр</t>
  </si>
  <si>
    <t>Услуга перезарядка огнетушителей</t>
  </si>
  <si>
    <t>Услуга обработка чердач.помещен.антипере</t>
  </si>
  <si>
    <t>Услуга ТО пожарных кранов</t>
  </si>
  <si>
    <t>Услуга анализ. противоожар.свойств струж</t>
  </si>
  <si>
    <t>Тех.обслуж.установокАУПТ,УПТ</t>
  </si>
  <si>
    <t>Услуга на облслуживание АУПС</t>
  </si>
  <si>
    <t>НДС не облагается  Услуги вневедомственной охраны</t>
  </si>
  <si>
    <t>НДС не облагается Услуги по ТО систем видеонабл. и сигнал.</t>
  </si>
  <si>
    <t>ТО комплекса тех. ср-в охраны</t>
  </si>
  <si>
    <t>Разработка  ПНООЛР</t>
  </si>
  <si>
    <t>Разработка проектов ПДВ</t>
  </si>
  <si>
    <t>Определен. класса опасн.отхода биотест.</t>
  </si>
  <si>
    <t>Лаб.замеры хим.анализа почвы</t>
  </si>
  <si>
    <t>Замеры за соблюдение нормативов ПДВ</t>
  </si>
  <si>
    <t>Анализы хим.показателей воды</t>
  </si>
  <si>
    <t>Утилизация оборудования содержащие  ПХБ</t>
  </si>
  <si>
    <t>Услуги геодез.и гидрометеор.служб</t>
  </si>
  <si>
    <t>Гиз.метео информаця</t>
  </si>
  <si>
    <t>Провед.раб.оценка заасов подзем.вод</t>
  </si>
  <si>
    <t>межевание</t>
  </si>
  <si>
    <t>НДС не облагается страхование ГО ОПО</t>
  </si>
  <si>
    <t>Т/о проточных кулеров</t>
  </si>
  <si>
    <t>Ремонт бытовой техники на 2013</t>
  </si>
  <si>
    <t>Обслуживание аквариумов</t>
  </si>
  <si>
    <t>Изготовление продукции рекламного хар-ра</t>
  </si>
  <si>
    <t>изгот. продукции рекл. характера</t>
  </si>
  <si>
    <t>Услуги по проведению Дня энергетика</t>
  </si>
  <si>
    <t>Услуги по проведению Дня пожилых людей</t>
  </si>
  <si>
    <t>Услуги по проведению Молодежного слета</t>
  </si>
  <si>
    <t>Услуги по проведению Дня Победы</t>
  </si>
  <si>
    <t>Услуги по проведению 8 марта</t>
  </si>
  <si>
    <t>Услуги по проведению 23 февраля</t>
  </si>
  <si>
    <t>Услуги (Летняя спартакиада)</t>
  </si>
  <si>
    <t>Услуги (Зимняя спартакиада)</t>
  </si>
  <si>
    <t>Соревнований проф.мастер.МРСКЦентра</t>
  </si>
  <si>
    <t>Соревнований проф.мастер.Тамбовэнерго</t>
  </si>
  <si>
    <t>УПКиОТ</t>
  </si>
  <si>
    <t>в т.ч УПКиОТ - 286,984</t>
  </si>
  <si>
    <t>в т.ч УПКиОТ - 356,361</t>
  </si>
  <si>
    <t>в т.ч УПКиОТ - 100,000</t>
  </si>
  <si>
    <t>пач</t>
  </si>
  <si>
    <t>3000435</t>
  </si>
  <si>
    <t>Филиал - "Ярэнерго"</t>
  </si>
  <si>
    <t>Строительство КЛ 10-0,4кВ</t>
  </si>
  <si>
    <t>Поставка оборудования</t>
  </si>
  <si>
    <t>Проектно-изыскательские и строительно-монтажные работы</t>
  </si>
  <si>
    <t>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(110 кВ) для филиала Ярэнерго</t>
  </si>
  <si>
    <t>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(35 кВ) ОАО "МРСК Центра" для филиала Ярэнерго</t>
  </si>
  <si>
    <t>Проектно-изыскательские, 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(10 кВ) для филиала Ярэнерго</t>
  </si>
  <si>
    <t>Проектно-изыскательские, 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(до 1 кВ) для филиала Ярэнерго</t>
  </si>
  <si>
    <t>Проектно-изыскательские, строительно-монтажные, пуско-наладочные работы и поставка оборудования в рамках расширения системы автоматизированного сбора данных учета электрической энергии на РРЭЭ ОАО "МРСК Центра" (автоматизация) для филиала Ярэнерго</t>
  </si>
  <si>
    <t>Поставка оборудования в рамках строительства АИИС КУЭ на ПС 35-110кВ</t>
  </si>
  <si>
    <t>Договор аренды земельного участка</t>
  </si>
  <si>
    <t>Услуги по техническому обслуживанию САОН</t>
  </si>
  <si>
    <t>Услуги по ремонтам МП устройств РЗА</t>
  </si>
  <si>
    <t>ремонт передвижных ЭТЛ (ООО ЯЭМЗ)</t>
  </si>
  <si>
    <t>Капитальный ремонт в рамках РП</t>
  </si>
  <si>
    <t>Техническое освидетельствование электроустановок</t>
  </si>
  <si>
    <t>Химическая обработка трасс ВЛ 35-110 кВ</t>
  </si>
  <si>
    <t>Замена изоляторов</t>
  </si>
  <si>
    <t>вода питьевая</t>
  </si>
  <si>
    <t>расходные материалы для туалетных комнат</t>
  </si>
  <si>
    <t>замки винтовые</t>
  </si>
  <si>
    <t>таблички диспетчерских наименований</t>
  </si>
  <si>
    <t>пломбировочный материал</t>
  </si>
  <si>
    <t>техническое обслуживание систем охранно-пожарной сигнализации</t>
  </si>
  <si>
    <t>техническое обслуживание и ремонт СВТ</t>
  </si>
  <si>
    <t>Услуга по ТО ср-в связи-передача данных</t>
  </si>
  <si>
    <t>техническое обслуживание систем регистрации диспетчерских переговоров</t>
  </si>
  <si>
    <t xml:space="preserve">Сопровождение СПС КонсультантПлюс </t>
  </si>
  <si>
    <t>Ремонт кабельных систем связи</t>
  </si>
  <si>
    <t>Поставка запчастей и расходных материалов для СВТ, ТК, АСДУ и средств связи.</t>
  </si>
  <si>
    <t>Закупка оборудования связи, СВТ, оргтехники и видеорегистраторов (непризнанных ОС)</t>
  </si>
  <si>
    <t>Приобретение оргтехники для Управления учета электроэнергии</t>
  </si>
  <si>
    <t>Программное обеспечение "Асоп - Эксперт" для проверки знаний по технике безопасности руководителей (ООО "ТМК-Центр")</t>
  </si>
  <si>
    <t>Программное обеспечение "Центурион" для подготовки к соревнованиям бригад</t>
  </si>
  <si>
    <t xml:space="preserve">Программное обеспечение "Smeta Wizard"для сметных расчетов </t>
  </si>
  <si>
    <t>Доп.соглашение по программному обеспечению "Smeta Wizard" в связи с увеличением рабочих мест(ООО компания "Тристан")</t>
  </si>
  <si>
    <t>ТО программного обеспечения АИИС КУЭ "ОИУК Базис" (ООО "Систел Автоматизация")</t>
  </si>
  <si>
    <t>ГО ОПО</t>
  </si>
  <si>
    <t>Техническое обслуживание 
систем контроля доступом и видеонаблюдения</t>
  </si>
  <si>
    <t>поверка изм.трансф.</t>
  </si>
  <si>
    <t>поверка приборов учета</t>
  </si>
  <si>
    <t>Землеустроительные работы, межевание земельных участков под опорами и установление границ охранных зон ВЛ-35-110 кВ</t>
  </si>
  <si>
    <t>Землеустроительные работы по установлению границ охранных зон ВЛ-35-110 кВ</t>
  </si>
  <si>
    <t>Землеустроительные работы, межевание земельных участков под опорами ВЛ-10 кВ</t>
  </si>
  <si>
    <t>Услуги по проведению экспертизы материалов, обосновывающих норматив технологических потерь электроэнергии</t>
  </si>
  <si>
    <t>Период. мед. осмотр сотрудников</t>
  </si>
  <si>
    <t xml:space="preserve">Санаторно-курортное лечение работников филиала ОАО "МРСК Центра" - "Ярэнерго" </t>
  </si>
  <si>
    <t xml:space="preserve">Санаторно-курортное лечение детей работников. Приобретение 22 путевок в Санаторий "Черная речка" </t>
  </si>
  <si>
    <t>чел.</t>
  </si>
  <si>
    <t xml:space="preserve">Санаторно-курортное лечение детей работников. Приобретение 17 путевок в Санаторий "Искра"  </t>
  </si>
  <si>
    <t xml:space="preserve">Обновление экспозиции Музея Ярославской Энергосистемы. </t>
  </si>
  <si>
    <t>Изготовление макетов панелей для Аллеи Славы</t>
  </si>
  <si>
    <t>Новогодние подарки детям работников</t>
  </si>
  <si>
    <t xml:space="preserve">Предэкзаменационная подготовка : 28тыс.*14чел=1760 тыс.руб.; периодическое обучение : 22 тыс.*44 чел.=1360 тыс.руб </t>
  </si>
  <si>
    <t>обучение: "Электромонтер по испытаниям и измерениям": 14,16тыс.руб.*17чел=283,2тыс.руб.; "Электромонтер оперативно-выездной бригады РЭС":14,16тыс.руб.*20чел=283,2тыс.руб.;"Электромонтер по обслуживанию подстанций":14,16тыс.руб.*26чел=368,16тыс.руб.</t>
  </si>
  <si>
    <t>Обучение обращению с опасными отходами</t>
  </si>
  <si>
    <t>обучение: "Эксплуатация электрических сетей 0,4-6-10 кВ"  ; "Оперативно-диспетчерское управление электрическими сетями 0,4-6-10 кВ " 32,5 тыс.руб*7чел=225,12тыс.руб</t>
  </si>
  <si>
    <t>обучение  "Операт. управ-е эл.сетями 0,4-35 кВ " 26тыс.*7чел=175тыс.руб; "Экспл-ция и ремонт " 27тыс*2чел=54тыс.руб</t>
  </si>
  <si>
    <t>обучение "Работы на высоте" 3,25тыс*40чел=130тыс.руб; Обучение вновь принятого персонала  4,07тыс*40чел=162,85тыс.руб; обучение вторым профессиям 13,5тыс.*3чел=40,5тыс.руб, ответственные за ГПМ 5,25тыс.*100чел=525тыс.руб.</t>
  </si>
  <si>
    <t>Стропальщик 3,6тыс*42чел=151,2тыс.руб; Рабочий люльки  3,6тыс*35чел=126 тыс.руб; управ-ем тельфером 5,2тыс.*4чел=20,8тыс.руб, машинист автовышки 8,25тыс.*7чел=57,75тыс.руб.</t>
  </si>
  <si>
    <t>обучение "Машинист БКМ" 13,2тыс*9чел=118,8тыс.руб; "Вальщик леса" 6,6тыс*30чел=198тыс.руб</t>
  </si>
  <si>
    <t>обучение "Лицо, отвественное за обеспечение безопасности дорожного движения" 6 тыс*9чел=54тыс.руб; "Водитель-наставник" 4,5тыс*3чел=13,5тыс.руб</t>
  </si>
  <si>
    <t>Тренинг "Развитие управленческих навыков для руководителей РЭС"   18 чел. *4,9 тыс. = 88,2 тыс.руб; "Кадровый резерв" 25 чел. *8,9 тыс. = 222,5 тыс.руб</t>
  </si>
  <si>
    <t xml:space="preserve">Обучение "Электромонтер по испытаниям и измерениям", "Электромонтер по обслуживанию подстанций", "Электромонтер по эксплуатации РЭС 0,4-10 кВ" 12.05 тыс*177 чел.= 2132,56тыс. руб.  </t>
  </si>
  <si>
    <t xml:space="preserve">обучение "Метрологическое обеспечение производства", "Поверка и калибровка средств электрических измерений" 20,5тыс*5чел=102,5 тыс. руб.                        </t>
  </si>
  <si>
    <t>инструктор массового обучения навыкам оказания первой помощи 17тыс*4чел=68 тыс.руб</t>
  </si>
  <si>
    <t>обучение курсу "Защитное вождение"  62чел*8,17 тыс. = 507,15 тыс. руб.</t>
  </si>
  <si>
    <t>Повышение квалификации мастеров РЭС 74чел. * 10 тыс.руб. = 740 тыс.руб.</t>
  </si>
  <si>
    <t>Обработка дел  в архиве</t>
  </si>
  <si>
    <t>Переплетные работы</t>
  </si>
  <si>
    <t>размещение новостей на ярославском новостном интернет-портале новостей компании</t>
  </si>
  <si>
    <t>размещение новостей компании на радио ЯСН, Европа Плюс, Шансо, Русское радио (ООО "Ярославская служба новостей")</t>
  </si>
  <si>
    <t>Размещение новостей в областной информационно-аналитической бесплатной газете "Новый вестник", дублирование новостей на сайте (ИП Сидельников)</t>
  </si>
  <si>
    <t>Размещение новостей в ежедневной социально-политической газете "Северный край" (ЗАО «Редакция ежедневной областной газеты «Северный край»)</t>
  </si>
  <si>
    <t>Изготовление и доставка газеты "Энергия МРСК"</t>
  </si>
  <si>
    <t>размещение пограммы Наша энергия, изготовление и размещение видеосюжетов в эфире областного телеканала</t>
  </si>
  <si>
    <t>Изготовление и размещение видеосюжетов на городском телеканале (ОАО "Городской телеканал")</t>
  </si>
  <si>
    <t>Изготовление программы "Наша энергия" (ООО "Медийные коммуникации")</t>
  </si>
  <si>
    <t>Дизайн и типографские услуги по изготовлению грамот, благодарностей, папок, приглашений, открыток</t>
  </si>
  <si>
    <t>Дизайн и типографские услуги по изготовлению полиграфии по электробезопасности</t>
  </si>
  <si>
    <t>Размещение информации в ежедневном областном федеральном издании (региональном приложении) "Комсомольская правда"  (ЗАО "ИД Комсомольская правда")</t>
  </si>
  <si>
    <t>изготовление и размещение сюжетов в тематической программе "7 дней" (ИП Юрьев)</t>
  </si>
  <si>
    <t>обновление выставочных конструкций банерной тканью</t>
  </si>
  <si>
    <t>изготовление корпоративных газет к праздникам, корпоративных конвертов, открыток</t>
  </si>
  <si>
    <t>Услуги журналиста</t>
  </si>
  <si>
    <t>централизованное размещение в райнных СМИ</t>
  </si>
  <si>
    <t>Проектно-изыскательские работы и строительно-монтажные работы</t>
  </si>
  <si>
    <t>ПИР и СМР под нужды оказания дополнительных услуг.Лимтирующая сумма,выбирается по мере поступления доходных договоров с клиентами.</t>
  </si>
  <si>
    <t>Под нужды оказания дополнительных услуг.</t>
  </si>
  <si>
    <t>Услуги по огнезащитной обработке  строительных конструкций зданий и сооружений</t>
  </si>
  <si>
    <t>Услуги по испытания ПК, ПГ, лестниц</t>
  </si>
  <si>
    <t>Обследование строительных конструкций зданий и сооружений</t>
  </si>
  <si>
    <t>Перевозка крупногабаритных грузов</t>
  </si>
  <si>
    <t>Прочие услуги транспорта</t>
  </si>
  <si>
    <t>Переправа через р. Волга в г. Тутаеве (ОАО «Ярославский речной порт»)</t>
  </si>
  <si>
    <t>ед.</t>
  </si>
  <si>
    <t>Переправа через р. Волга в г. Мышкине (ООО "Мышкинская переправа")</t>
  </si>
  <si>
    <t>Переправа через р. Волга в пос.  Некрасовское (ООО "Череповецкий пассажирский порт")</t>
  </si>
  <si>
    <t>ТО иномарок ООО "Центр Ярославль" (ООО "Центр Ярославль")</t>
  </si>
  <si>
    <t>ТО отечественных автомобилей</t>
  </si>
  <si>
    <t>Ycлyги пo пpeдocтaвлeнию мecтa cтoянки мaлoмepнoгo cyднa (ООО "Арсенал")</t>
  </si>
  <si>
    <t>Шиномонтаж, мойка</t>
  </si>
  <si>
    <t>Экспертиза промышленной безопасности ОПО (ЗАО "Яртехдиагностика")</t>
  </si>
  <si>
    <t>Проверка и обслуживание приборов безопасности ГПМ (ЗАО "Техдиагностика")</t>
  </si>
  <si>
    <t>Обслуживание гидросистем автотракторной техники (ООО "Спецсервис")</t>
  </si>
  <si>
    <t>техническое обслуживание в гарантийный период грузоподъемных машин (крановой установки) (ЗАО "Промтехмонтаж-диагностика")</t>
  </si>
  <si>
    <t>обслуживание системы мониторинга транспорта</t>
  </si>
  <si>
    <t>Ремонт гидравлической системы автотракторной техники</t>
  </si>
  <si>
    <t>Ремонт ГПМ</t>
  </si>
  <si>
    <t>ООО Доктор Тутаев</t>
  </si>
  <si>
    <t>ГУЗ ЯО "городская больница г. Переславля-Залесского"</t>
  </si>
  <si>
    <t>Большесельское ГУП "Автодор"</t>
  </si>
  <si>
    <t xml:space="preserve">аттестация рабочих мест </t>
  </si>
  <si>
    <t>обслуживание системы вентиляции и кондиционирования</t>
  </si>
  <si>
    <t>обсл. и ремонт систем освещения тер.</t>
  </si>
  <si>
    <t>уборка территорий у адм. зд. По ул. Войнова, ул. Республиканская</t>
  </si>
  <si>
    <t>услуги по уборке помещений  Республиканская 80</t>
  </si>
  <si>
    <t>услуги по уборке помещений Воинова 12, ПС Северная, ПС Южная</t>
  </si>
  <si>
    <t>расходы на корпоративные мероприятия</t>
  </si>
  <si>
    <t xml:space="preserve">презентационная, деловая продукция </t>
  </si>
  <si>
    <t>буфетное и экскурсионное обслуживание</t>
  </si>
  <si>
    <t>Праздничное украшение зданий</t>
  </si>
  <si>
    <t xml:space="preserve">проведение мероприятий в рамках участия ОАО "МРСК Центра" в федеральных и областных программах </t>
  </si>
  <si>
    <t>Филиал - "Брянскэнерго"</t>
  </si>
  <si>
    <t>Филиал - "Тамбовэнерго"</t>
  </si>
  <si>
    <t>302B</t>
  </si>
  <si>
    <t>Средства защиты и приспособления</t>
  </si>
  <si>
    <t>Респираторы и фильтры для проведения окрасочных работ</t>
  </si>
  <si>
    <t>ИА - ДИТ</t>
  </si>
  <si>
    <t>300497</t>
  </si>
  <si>
    <t>Услуга по поддержке и изменению КИСУР</t>
  </si>
  <si>
    <t>Техническая поддержка КИСУР ИА и филиалов МРСК и изменения в рамках тех. поддержки КИСУР</t>
  </si>
  <si>
    <t>Изменения КИСУР ИА и филиалов МРСК и в рамках тех. поддержки КИСУР</t>
  </si>
  <si>
    <t>300498</t>
  </si>
  <si>
    <t>ООО "ИВТ БелГУ"</t>
  </si>
  <si>
    <t>3000585</t>
  </si>
  <si>
    <t>3000584</t>
  </si>
  <si>
    <t>3000189</t>
  </si>
  <si>
    <t>3000500</t>
  </si>
  <si>
    <t>Услуга по сопровождению системы ведения НСИ в части ТОиР с учетом потребностей ОАО "МРСК Центра"</t>
  </si>
  <si>
    <t>Расходные материалы, запасные части и комплектующие, МПЗнпОС</t>
  </si>
  <si>
    <t>3000187</t>
  </si>
  <si>
    <t>3000188</t>
  </si>
  <si>
    <t>13754</t>
  </si>
  <si>
    <t>Приобретение лицензий Cisco</t>
  </si>
  <si>
    <t>Приобретение модемов LTE</t>
  </si>
  <si>
    <t>3000476</t>
  </si>
  <si>
    <t>Договор на обслуживание печати и копирования
Оказание услуг для нужд ИА</t>
  </si>
  <si>
    <t>3000505</t>
  </si>
  <si>
    <t>3000494</t>
  </si>
  <si>
    <t>3000460</t>
  </si>
  <si>
    <t>ОАО "РТС"</t>
  </si>
  <si>
    <t>3000465</t>
  </si>
  <si>
    <t>ОАО "Ростелеком"</t>
  </si>
  <si>
    <t>Приобретение мобильных спутниковых телефонов
(Закупка абонентских терминалов спутниковой мобильной сявзи)</t>
  </si>
  <si>
    <t>3000473</t>
  </si>
  <si>
    <t>Мобильная спутниковая связь (Закупка услуг спутниковой мобильной сявзи)</t>
  </si>
  <si>
    <t>ЗАО "Зебра-телеком"</t>
  </si>
  <si>
    <t>ЗАО "Аудиотеле"</t>
  </si>
  <si>
    <t>3000503</t>
  </si>
  <si>
    <t>услуги по сопровождению и обновлению справочно-правовой системы Консультант Плюс</t>
  </si>
  <si>
    <t>приобретение НТВ+</t>
  </si>
  <si>
    <t>Закупка услуг информационных инфраструктурных сервисов (Услуги хостинга центрального РЦОД)</t>
  </si>
  <si>
    <t>Закупка услуг информационных инфраструктурных сервисов (Закупка услуг централизованного ЦОД)</t>
  </si>
  <si>
    <t>3000200</t>
  </si>
  <si>
    <t>ООО "САП СНГ"</t>
  </si>
  <si>
    <t xml:space="preserve">Закупка услуг по сопровождению  автоматизированной  системы управленческой отчетности </t>
  </si>
  <si>
    <t>ИА -Деп инноваций</t>
  </si>
  <si>
    <t>3000574</t>
  </si>
  <si>
    <t>ИА - ДБНУиО</t>
  </si>
  <si>
    <t>Актуарное оценивание обязательств по пенсионным и социальным программам на 30.06.2013 и 31.12.2013 г., а атакже определение наличия признаков, указывающих на возможное обесценение активов на 31.12.2013г.</t>
  </si>
  <si>
    <t>Проведение теста на предмет обесценение активов филиалов по состоянию на 31.12.2012г.</t>
  </si>
  <si>
    <t>ИА - ДВК</t>
  </si>
  <si>
    <t>Услуга по разработке методологии маркетинговых исследований</t>
  </si>
  <si>
    <t>Собственные средства</t>
  </si>
  <si>
    <t>3000490</t>
  </si>
  <si>
    <t>3000567</t>
  </si>
  <si>
    <t>Внедрение АСУД</t>
  </si>
  <si>
    <t xml:space="preserve">Разработка и внедрение в SAP нового программного продукта по автоматизации закупочной деятельности </t>
  </si>
  <si>
    <t>Интеграция навигационной системы "Автотрекер" с автоматизированной системой управления автотранспортом</t>
  </si>
  <si>
    <t>Паспортизация оборудования СДТУ</t>
  </si>
  <si>
    <t>Тиражирование решения по интеграции систем SCADA и SAP ERP по учету отключений оборудования ОАО «МРСК Центра» (10 филиалов кроме Белгородэнерго)</t>
  </si>
  <si>
    <t>Разработка интерактивного портала "Личный кабинет клиента"</t>
  </si>
  <si>
    <t>Автоматизация системы управления знаниями Компании (Портал)</t>
  </si>
  <si>
    <t xml:space="preserve">Внедрение централизованной системы ведения идентификационных данных пользователей ИТ-инфраструктуры Identity Management </t>
  </si>
  <si>
    <t xml:space="preserve">Закупка услуг по внедрению автоматизированной  системы управленческой отчетности </t>
  </si>
  <si>
    <t>ИА - ДКУиВА</t>
  </si>
  <si>
    <t>Оказание консультационных услуг по IR-мероприятиям</t>
  </si>
  <si>
    <t>Оказание широкого спектра IR услуг, направленных на выполнение КПЭ, повышения инвестиционной привлекательности, разработку эффективной IR стратегии</t>
  </si>
  <si>
    <t>в п.10.1 указана стоимость договора, заключенного в 2012 году. Согласно договору, компании оказывается штрокий спектр специфических IR-услуг, точный расчет стоимости которых в базовых ценах 2010 года невозможен.</t>
  </si>
  <si>
    <t>Подготовка flash-презентаций</t>
  </si>
  <si>
    <t>Массовое взаимодействие с инвестиционным сообществом путем публикации на сайте интерактивных презентаций по итогам деятельности Общества</t>
  </si>
  <si>
    <t>в п.10.1 указана стоимость договора, заключенного в 2012 году на подготовку одной презентации, умноженная на 3, т.к. имеется потребность в подготовке 3-х аналогичных презентаций в 2013 году.</t>
  </si>
  <si>
    <t>Услуги маркет-мейкера необходимы для поддержания ликвидности фьючерсов на акции ОАО "МРСК Центра"</t>
  </si>
  <si>
    <t>в п.10.1 указана стоимость договора, заключенного в 2010 году с маркет-мейкером на фондовой бирже ММВБ. Предполагается что на срочном рынке цены сопоставимы. Объединение с закупкой по фондовому рынку не целесообразна, т.к. не совпадают сроки потребностей в услугах и круг потенциальных участников значительно различается.</t>
  </si>
  <si>
    <t>Расходы на проведение ГОСА по итогам 2012 года.
Контрагент ООО "Реестр РН"</t>
  </si>
  <si>
    <t xml:space="preserve">Выплата дивидендов акционерам Общества при принятии соответствующего решения годовым Общим собранием общества </t>
  </si>
  <si>
    <t>в п.10.1 указана стоимость договора, заключенного в 2012 году. Согласно договору стоимость услуг рассчитана как 0,4% от суммы выплаченных дивидендов без НДС. Сумма на 2013 год будет зависеть от суммы объявленных дивидендов по итогам 2012 года.</t>
  </si>
  <si>
    <t>Оказание услуг по проведению опроса инвестиционного сообщества</t>
  </si>
  <si>
    <t>Проведение опроса инвестиционного сообщества для выработки и повышения эффективности IR стратегии</t>
  </si>
  <si>
    <t>в п.10.1 указана часть стоимости договора, заключенного в 2011 году с ЗАО Интерфакс БС (Развернутый опрос инвесторов, аналитиков+анализ результатов). Договор был заключен по ценам, действующим в 2010 году.</t>
  </si>
  <si>
    <t>Услуги маркет-мейкера необходимы для поддержания ликвидности обыкновенных акций ОАО "МРСК Центра"</t>
  </si>
  <si>
    <t>ИА - ДУСиКЭА</t>
  </si>
  <si>
    <t>Расходы предусмотрены на оценку рыночной стоимости акций электросетевых компаний, планируемых к приобретению в 2013 году в рамках консолидации электросетевых активов, а также электросетевого имущества. В стоимость оценки включены расходы на проведение экспертизы СРО.</t>
  </si>
  <si>
    <t>ИА - АХС</t>
  </si>
  <si>
    <t>Канцелярские товары и офисные принадлежности</t>
  </si>
  <si>
    <t>2014</t>
  </si>
  <si>
    <t>Офисная мебель</t>
  </si>
  <si>
    <t>Обслуживание офисных помещений</t>
  </si>
  <si>
    <t>Аренда помещений</t>
  </si>
  <si>
    <t>НИИ экономики</t>
  </si>
  <si>
    <t>Ремонт офисных помещений</t>
  </si>
  <si>
    <t>Аудит консолидированной финансовой отчетности по МСФО за 2013 год</t>
  </si>
  <si>
    <t>Аудит финансовой отчетности по РСБУ за 2013 год</t>
  </si>
  <si>
    <t>Услуги связи. Передача отчетности по электронным каналам связи</t>
  </si>
  <si>
    <t>По услугам связи на 2013 год планируется заключение договора на общую сумму 226,4 тыс. руб. (с НДС): Стоимость неисключительных прав передаваемых по настоящему Договору составляет  208 200  рублей (НДС не облагается, в соответствии пп. 26 п.2 ст. 149 НК РФ), стоимость услуг по вызову специалиста отдела «Электронная Отчетность»  составляет 18 200 рублей (в том числе НДС 2776 рублей 27 копеек).</t>
  </si>
  <si>
    <t>Услуги обработки вызовов потребителей (Контакт-Центр)</t>
  </si>
  <si>
    <t>Закупка будет проводиться централизовано в ИА. Денежные средства заложены в БП филиалов и ИА</t>
  </si>
  <si>
    <t>Маркетинговые исследования</t>
  </si>
  <si>
    <t>Закупка будет проводиться централизовано в ИА. Денежные средства заложены в БП филиалов, по 177,2 тыс. руб. (без НДС) на филиал.</t>
  </si>
  <si>
    <t>ИА - ДКПЛиМТО</t>
  </si>
  <si>
    <t>Аренда автотранспортных средств для обеспечения служебными автомобилями ИА ОАО "МРСК Центра"</t>
  </si>
  <si>
    <t>Общество обязано ежегодно осуществлять подготовку, утверждение и раскрыетие годового отчета. В рамках договора планируется создание печатной и интерактивной версий годового отчета Общества.</t>
  </si>
  <si>
    <t>ИА - ДПО</t>
  </si>
  <si>
    <t>Оказание юридических услуг по представлению интересов ОАО "МРСК Центра" в судах и иных гос. органах</t>
  </si>
  <si>
    <t>ИА - ДСО</t>
  </si>
  <si>
    <t>Издание и распространение газеты "Энергия МРСК Центра"</t>
  </si>
  <si>
    <t>Прочие собственные средства</t>
  </si>
  <si>
    <t>Информация в п.9.3 не указана, так как деньги будут заложены в БДР 2014 г</t>
  </si>
  <si>
    <t>Полный мониторинг медиа-пространства (ТВ, радио, пресса, интернет)</t>
  </si>
  <si>
    <t>Размещение, редактирование информации на сайте МРСК Центра</t>
  </si>
  <si>
    <t xml:space="preserve">Рекламно-информационные услуги (размещение, редактирование информации на сайте МРСК Центра) </t>
  </si>
  <si>
    <t xml:space="preserve">Изготовление и производство сувенирной полиграфической продукции </t>
  </si>
  <si>
    <t>Изготовление ролика ОАО "МРСК Центра"</t>
  </si>
  <si>
    <t>ИА - ДУПиОП</t>
  </si>
  <si>
    <t>ИА - Казначейство</t>
  </si>
  <si>
    <t>Информационная система Блумберг (2 станции)</t>
  </si>
  <si>
    <t>Информац система Блумберг (2 станции)</t>
  </si>
  <si>
    <t>ИА - УД</t>
  </si>
  <si>
    <t>Изготовление и поставка сувенирной продукции</t>
  </si>
  <si>
    <t>Услуги по проведению ГОСА</t>
  </si>
  <si>
    <t>Контрагент ЗАО "Отель Виноградово", полное соответствие основным требованиям для проведения ГОСА</t>
  </si>
  <si>
    <t>ЕИ в регионах обслуживания определяется на предмет максимального соответствия требованиям, предъявляемым к производственным совещаниям Общества, после утверждения места проведения совещания</t>
  </si>
  <si>
    <t>Комплекс услуг по проведению производственного совещания ОАО "МРСК Центра"</t>
  </si>
  <si>
    <t>Комплекс услуг по проведению производственного совещания ОАО "МРСК Центра" с начальниками РЭС</t>
  </si>
  <si>
    <t>Контрагент ОАО "ГК "Космос" максимально соответствует требованиям по проведению совещаний численностью свыше 300 чел.</t>
  </si>
  <si>
    <t>Контрагент ООО "Югэнергоконсалт" является уполномоченным лицом ФСТ РФ по организации семинара-совещания</t>
  </si>
  <si>
    <t>Услуги по организации участия в конференции бухгалтеров</t>
  </si>
  <si>
    <t>Контрагент определяется централизовано организатором конференции</t>
  </si>
  <si>
    <t>Подписка и доставка периодических изданий</t>
  </si>
  <si>
    <t>Услуги, связанные с экспресс-доставкой</t>
  </si>
  <si>
    <t>Подготовка дел к архивному хранению</t>
  </si>
  <si>
    <t>Организация Event-мероприятия</t>
  </si>
  <si>
    <t>ИА - УКФ</t>
  </si>
  <si>
    <t>Присвоение кредитного рейтинга долговым ценным бумагам ОАО "МРСК Центра" (российским облигациям)</t>
  </si>
  <si>
    <t>Неэлектронная</t>
  </si>
  <si>
    <t>Подержание кредитного рейтинга по российским стандартам</t>
  </si>
  <si>
    <t>В 2007 году ОАО "МРСК Центра" ООО "НРА" был присвоен рейтинг по российским стандартам, необходимо его ежегодное подтверждение, в противном случае он будет отозван, что может повлечь за собой снижение уровня доверия со стороны контрагентов, в т.ч. банков и акционеров. 
Договор с ООО "НРА" перезаключается ежегодно, сумма по договору устанавливается с учетом изменения тарифов контрагента на оказание услуг. В 2011 г. в процессе переговоров в рейтинговым агентством стоимость услуг ООО «НРА» была снижена на 10% по сравнению с вознаграждением, уплаченным компании в 2010 г., и составила 180 тыс. руб. (в 2010 г. - 200 тыс. руб.). Прогноз расходов по договору учитывает планируемые изменения тарифов контрагента в 2013 г.</t>
  </si>
  <si>
    <t>Подержание кредитного рейтинга по международным стандартам</t>
  </si>
  <si>
    <t>В 2009 году ОАО "МРСК Центра" «Standard&amp;Poor’s» был присвоен рейтинг по международным стандартам, необходимо его ежегодное подтверждение, иначе он будет отозван, что может повлечь за собой снижение уровня доверия со стороны контрагентов, в т.ч. банков и акционеров.
В соответствии с заключенным между ОАО «МРСК Центра» и «Standard &amp; Poor’s» Соглашением о кредитном рейтинге эмитента от 01.08.2008 №4677-150, оплата услуг рейтингового агентства по мониторингу рейтинга осуществляется авансом в начале каждого периода наблюдения. Период наблюдения составляет двенадцать месяцев и исчисляется с годовщины уведомления Общества о первоначальном присвоении рейтинга (16.11.2009). Согласно условиям договора, акты приемки услуг подписывается сторонами ежеквартально в течение каждого периода наблюдения, поэтому сумма расходов разбита по кварталам.
Прогноз суммы расходов произведен исходя из вознаграждения «Standard &amp; Poor’s» в размере 45 тыс. долл. США и курса доллара 33 руб. за долл. США.</t>
  </si>
  <si>
    <t>ИА - УПКиОТ</t>
  </si>
  <si>
    <t>Подготовка к участию во Всероссийских соревнованиях профессионального мастерства ОАО "Холдинг МРСК"</t>
  </si>
  <si>
    <t>Приобретение учебных курсов по охране труда и промышленной безопасности для обучающе-контролирующей системы «ОЛИМП: ОКС-Учебный центр»</t>
  </si>
  <si>
    <t>ИА - УФ</t>
  </si>
  <si>
    <t>Услуги по организации функционирования и развитию ЕЭС России</t>
  </si>
  <si>
    <t>Контрагент ОАО "Холдинг МРСК"</t>
  </si>
  <si>
    <t>Добровольное медицинское страхование</t>
  </si>
  <si>
    <t>Страхование от несчастных случаев и болезней</t>
  </si>
  <si>
    <t>Смешанное страхование жизни</t>
  </si>
  <si>
    <t>обсл.офис.техники (периферийн.устр-ва)</t>
  </si>
  <si>
    <t>Услуги сервисов</t>
  </si>
  <si>
    <t>3000129</t>
  </si>
  <si>
    <t>17.1</t>
  </si>
  <si>
    <t>350,615</t>
  </si>
  <si>
    <t>28,651</t>
  </si>
  <si>
    <t>3000504</t>
  </si>
  <si>
    <t>3000415</t>
  </si>
  <si>
    <t>3000448</t>
  </si>
  <si>
    <t>3000452</t>
  </si>
  <si>
    <t>3000478</t>
  </si>
  <si>
    <t>3000520</t>
  </si>
  <si>
    <t>3000521</t>
  </si>
  <si>
    <t>3000522</t>
  </si>
  <si>
    <t>М;ШТ</t>
  </si>
  <si>
    <t>ШТ;М</t>
  </si>
  <si>
    <t>ШТ;УП;М</t>
  </si>
  <si>
    <t>ТН;ШТ</t>
  </si>
  <si>
    <t>КГ;М</t>
  </si>
  <si>
    <t>ШТ;КМТ</t>
  </si>
  <si>
    <t>Л;КГ;ШТ</t>
  </si>
  <si>
    <t>КГ;Л</t>
  </si>
  <si>
    <t>КГ;Л;ШТ</t>
  </si>
  <si>
    <t>ШТ;Л</t>
  </si>
  <si>
    <t>ШТ;БАЛ</t>
  </si>
  <si>
    <t>КГ;БАЛ</t>
  </si>
  <si>
    <t>ШТ;м2;КГ</t>
  </si>
  <si>
    <t>КГ;М;М2</t>
  </si>
  <si>
    <t>КМТ;ШТ</t>
  </si>
  <si>
    <t>ШТ;КГ</t>
  </si>
  <si>
    <t>ШТ;ПАР</t>
  </si>
  <si>
    <t>ШТ;Т;РУЛ</t>
  </si>
  <si>
    <t>ШТ;УП;РУЛ;МП;КГ</t>
  </si>
  <si>
    <t>М;КГ</t>
  </si>
  <si>
    <t>ШТ;Л;КГ</t>
  </si>
  <si>
    <t>ШТ;НАБ;КМТ;КГ</t>
  </si>
  <si>
    <t>ШТ;Т;РУЛ;М3;КГ</t>
  </si>
  <si>
    <t>ШТ;М3;Л;КГ;БАЛ;АМП;Т</t>
  </si>
  <si>
    <t>ШТ;РУЛ;М</t>
  </si>
  <si>
    <t>ШТ;ФЛК;УП;РУЛ;МП;М;Л;КГ;М2;ПАР</t>
  </si>
  <si>
    <t>ШТ;УП</t>
  </si>
  <si>
    <t>ТН;м2</t>
  </si>
  <si>
    <t>БУХ;КГ;ШТ</t>
  </si>
  <si>
    <t>УП;ШТ</t>
  </si>
  <si>
    <t>КГ;Л;М;М2;РУЛ;ШТ</t>
  </si>
  <si>
    <t>М2;М3;Т;ШТ</t>
  </si>
  <si>
    <t>БАЛ;ДАЛ;КГ;М3</t>
  </si>
  <si>
    <t>КГ;М;ШТ</t>
  </si>
  <si>
    <t>КГ;КМТ;М;ШТ</t>
  </si>
  <si>
    <t>тыс.м2</t>
  </si>
  <si>
    <t>ШТ;КГ;РУЛ;М3</t>
  </si>
  <si>
    <t>КМ</t>
  </si>
  <si>
    <t>ШТ;КГ;М</t>
  </si>
  <si>
    <t>ШТ;КГ;М;ПАР;ПАЧ</t>
  </si>
  <si>
    <t>Расходы по  инновации</t>
  </si>
  <si>
    <t>Присвоение рейтинга ценным бумагам, в соответствии с заключенным между ОАО «МРСК Центра» и «Standard &amp; Poor’s» Соглашением о кредитном рейтинге эмитента от 01.08.2008 №4677-150. Оплата услуг осуществляется в соответствии с действующим прейскурантом S&amp;P. В договоре в качестве ценового ориентира указана сумма в размере 4,25 базисных пунктов от номинального объема выпуска облигаций. Таким образом, при размещении облигаций на сумму 10 млрд. руб., стоимость вознаграждения S&amp;P составляет 4 250 тыс. руб. 
Данные расходы будут понесены в случае осуществления выпуска корпоративных облигаций.</t>
  </si>
  <si>
    <t>3000530</t>
  </si>
  <si>
    <t>3000540</t>
  </si>
  <si>
    <t>3000555</t>
  </si>
  <si>
    <t>3000556</t>
  </si>
  <si>
    <t>3000564</t>
  </si>
  <si>
    <t>3000593</t>
  </si>
  <si>
    <t>3000596</t>
  </si>
  <si>
    <t>Услуги по подготовке годового общего собрания акционеров и выполнению функций счетной комиссии на годовом общем собрании акционеров  ОАО «МРСК Центра»</t>
  </si>
  <si>
    <t>3000560</t>
  </si>
  <si>
    <t>Измер. трансф. напряж. до 20кВ</t>
  </si>
  <si>
    <t>Устройство распределительное ЗРУ-6</t>
  </si>
  <si>
    <t>ТО автотр,кран.уст,подъёмн,пр.безоп,ОПО</t>
  </si>
  <si>
    <t xml:space="preserve"> Возобновляемая Кредитная линия 500  000 000  рублей. Не более 500 000  руб  (или 10,0% годовых). Срок 12 мес.</t>
  </si>
  <si>
    <t>тех-обслуживание справочно-правовой системы Консультант Плюс</t>
  </si>
  <si>
    <t>13</t>
  </si>
  <si>
    <t>26</t>
  </si>
  <si>
    <t>29</t>
  </si>
  <si>
    <t>36</t>
  </si>
  <si>
    <t>37</t>
  </si>
  <si>
    <t>42</t>
  </si>
  <si>
    <t>44</t>
  </si>
  <si>
    <t>51</t>
  </si>
  <si>
    <t>53</t>
  </si>
  <si>
    <t>59</t>
  </si>
  <si>
    <t>62</t>
  </si>
  <si>
    <t>69</t>
  </si>
  <si>
    <t>71</t>
  </si>
  <si>
    <t>84</t>
  </si>
  <si>
    <t>86</t>
  </si>
  <si>
    <t>88</t>
  </si>
  <si>
    <t>90</t>
  </si>
  <si>
    <t>98</t>
  </si>
  <si>
    <t>104</t>
  </si>
  <si>
    <t>110</t>
  </si>
  <si>
    <t>112</t>
  </si>
  <si>
    <t>114</t>
  </si>
  <si>
    <t>115</t>
  </si>
  <si>
    <t>Изготовление и производство сувенирной полиграфической продукции</t>
  </si>
  <si>
    <t>Оказание агентских  услуг по выплате дивидендов по акциям Общества</t>
  </si>
  <si>
    <t>Полный мониторинг медиа-пространства</t>
  </si>
  <si>
    <t>Услуги маркет-мейкера на Московской Бирже (срочный рынок)</t>
  </si>
  <si>
    <t>Услуги маркет-мейкера на Московской Бирже (фондовый рынок)</t>
  </si>
  <si>
    <t>Возобновляемая Кредитная линия 500 000 000 рублей. Не более 500 000 руб (или 10,0% годовых). Срок 12 мес.</t>
  </si>
  <si>
    <t>Экспертиза промышленной безопасности грузоподъёмных механизмов (ГПМ)</t>
  </si>
  <si>
    <t>Услуги по организации участия в семинаре-совещании ФСТ</t>
  </si>
  <si>
    <t>375</t>
  </si>
  <si>
    <t>3658</t>
  </si>
  <si>
    <t>3675</t>
  </si>
  <si>
    <t>3836</t>
  </si>
  <si>
    <t>480</t>
  </si>
  <si>
    <t>490</t>
  </si>
  <si>
    <t>618</t>
  </si>
  <si>
    <t>718</t>
  </si>
  <si>
    <t>физическая охрана объектов</t>
  </si>
  <si>
    <t>Предрейсовые медицинские осмотры водителей. БУЗ (бюджетное учреждение здравоохранения) Орловской области</t>
  </si>
  <si>
    <t>ТО газового оборудования</t>
  </si>
  <si>
    <t>ООО "Орелрегионгаз"</t>
  </si>
  <si>
    <t>ремонт средств измерений</t>
  </si>
  <si>
    <t>Подписка на периодические издания на 2-е полугодие 2013г.</t>
  </si>
  <si>
    <t>Подписка на периодические издания на 1-е полугодие 2014 г.</t>
  </si>
  <si>
    <t>Комплекс научно-практических исследовательских работ по разработке программного комплекса для визуального снятия контрольных показаний приборов учета электрической энергии с использованием КПК</t>
  </si>
  <si>
    <t xml:space="preserve"> Почтовые марки, ФГУП "Почта России" , НДС не облагается</t>
  </si>
  <si>
    <t>закупка комплектов от наведения напряжения и от электрических полей</t>
  </si>
  <si>
    <t xml:space="preserve"> СМР по строительству РПБ и РДП Шебекинского РЭС</t>
  </si>
  <si>
    <t>Строительство РПБ и РДП Шебекинского РЭС</t>
  </si>
  <si>
    <t>Не утверждена</t>
  </si>
  <si>
    <t>амортизация</t>
  </si>
  <si>
    <t>Проектно-изыскательские работы по строительству ВЛ-35кВ Александровка-Гостищево</t>
  </si>
  <si>
    <t>Строительство ВЛ-35кВ Александровка-Гостищево</t>
  </si>
  <si>
    <t>Не требуется</t>
  </si>
  <si>
    <t xml:space="preserve"> СМР по строительству инновационного центра</t>
  </si>
  <si>
    <t>Строительство инновационного центра</t>
  </si>
  <si>
    <t xml:space="preserve"> СМР по строительству  ПС-110кВ "Крейда"</t>
  </si>
  <si>
    <t>Строительство ПС-110кВ "Крейда"</t>
  </si>
  <si>
    <t>Поставка оборудования для строительства  ПС-110кВ "Крейда". ТС ТДТН-25000/110/35/6</t>
  </si>
  <si>
    <t>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"Энергомаш (Екатеринбург)-Уралэлектротяжмаш", 620017, Свердловская обл., г.Екатеринбург, ул.Фронтовых бригад, 22;
ОАО "Электрозавод", 107023, г.Москва, ул.Электрозаводская, 21; 
ООО "Кванттех-Урал", 620130, россия, Свердловская область, г.Екатеринбург, ул.Ю.Фучика, стр.1"Б2, оф.7;
ООО "МИТЭК", 197374, г.Санкт-Петербург, ул.Мебельная, д.12,корп.1;
ООО "Тольятинский трансформатор", 445601, Россия, Самарская область, г.Тольятти, ул.Индустриальная 1;
ООО "Энергетический Стандарт", 119180, г.Москва, ул.Большая Якиманка, д.17/2, стр.1;
ООО "Энертэкс", 129164, г.Москва, Зубарев пер., д.15, к.1;</t>
  </si>
  <si>
    <t xml:space="preserve">Поставка оборудования для строительства  ПС-110кВ "Крейда". Устройство распределительное ЗРУ-6
</t>
  </si>
  <si>
    <t>Поставка оборудования для строительства  ПС-110кВ "Крейда". Ячейка КРУ КРУ-35</t>
  </si>
  <si>
    <t>Поставка оборудования для строительства  ПС-110кВ "Крейда". Устройство ОРУ 110 кВ схема 110-4Н</t>
  </si>
  <si>
    <t>Поставка оборудования для строительства  ПС-110кВ "Крейда" Шкафы релейной защиты</t>
  </si>
  <si>
    <t>Проектно-изыскательские работы по строительству  КЛ 35 кВ Муром - Новая Таволжанка</t>
  </si>
  <si>
    <t>Строительство КЛ 35 кВ Муром - Новая Таволжанка</t>
  </si>
  <si>
    <t xml:space="preserve"> СМР по строительству  КЛ 35 кВ Муром - Новая Таволжанка</t>
  </si>
  <si>
    <t>Проектно-изыскательские работы по строительству сетей для микрорайонов ИЖС</t>
  </si>
  <si>
    <t>Строительство ВЛ 6-10 кВ для электроснабжения объектов ИЖС 2013 г.</t>
  </si>
  <si>
    <t>Строительство ВЛИ 0,4 кВ для электроснабжения объектов ИЖС 2013г.</t>
  </si>
  <si>
    <t>Строительство КЛ 6-10 кВ для электроснабжения объектов ИЖС 2013 г.</t>
  </si>
  <si>
    <t>Строительство КЛ 0,4 кВ для электроснабжения объектов ИЖС 2013 г.</t>
  </si>
  <si>
    <t>Строительство КТП для электроснабжения объектов ИЖС 2013 г.</t>
  </si>
  <si>
    <t>117</t>
  </si>
  <si>
    <t>124</t>
  </si>
  <si>
    <t>125</t>
  </si>
  <si>
    <t xml:space="preserve"> СМР по строительству сетей для микрорайонов ИЖС БРЭС 3 очередь</t>
  </si>
  <si>
    <t xml:space="preserve">Строительство ВЛ 6-10 кВ по технологическому присоединению 2013 г. </t>
  </si>
  <si>
    <t>не требуется</t>
  </si>
  <si>
    <t>да</t>
  </si>
  <si>
    <t>Строительство ВЛ 0,4 кВ по технологическому присоединению 2013 г.</t>
  </si>
  <si>
    <t>Строительство КЛ 6-10 кВ  по технологическому присоединению 2013 г.</t>
  </si>
  <si>
    <t xml:space="preserve">Строительство КЛ 0,4 кВ по технологическому присоединению 2013 г. </t>
  </si>
  <si>
    <t>Строительство ТП 10/0,4 по технологическому присоединению 2013 г.</t>
  </si>
  <si>
    <t>СМР  по электроснабжению объектов ТП Белгородской области</t>
  </si>
  <si>
    <t>168</t>
  </si>
  <si>
    <t>ПИР, СМР  по электроснабжению объектов ТП Восточная зона 3 очередь</t>
  </si>
  <si>
    <t>СМР  по электроснабжению ЗАО "Свинокомплекс Короча", производственное предприятие по убою свиней, КРС и разделке мяса, производительностью 2,1 млн голов в год, Корочанский район, в границах Погореловского сельского поселения</t>
  </si>
  <si>
    <t>ПИР, СМР  по электроснабжению объектов ТП Северная зона 2 очередь</t>
  </si>
  <si>
    <t>ПИР, СМР  по электроснабжению объектов ТП Северная зона 3 очередь</t>
  </si>
  <si>
    <t>СМР  по электроснабжению объектов ТП Северная зона 5 очередь</t>
  </si>
  <si>
    <t>СМР  по электроснабжению объектов ТП Северная зона 16 очередь</t>
  </si>
  <si>
    <t>СМР  по электроснабжению объектов ТП Южная зона 1 очередь</t>
  </si>
  <si>
    <t>СМР  по электроснабжению Шебекинское МУП "Городское водопроводно-канализационное хозяйство" (ШМУП "Городское ВКХ"), водозаборные скважины № 13 и № 14, Белгородская область, г. Шебекино, станция 2-го подъема воды</t>
  </si>
  <si>
    <t>СМР  по электроснабжению объектов ТП Южная зона 4 очередь</t>
  </si>
  <si>
    <t>СМР  по электроснабжению объектов ТП Южная зона 2 очередь</t>
  </si>
  <si>
    <t>СМР  по электроснабжению объектов ТП Южная зона 4 очередь 2 этап</t>
  </si>
  <si>
    <t>СМР  по электроснабжению объектов ТП Южная зона 5 очередь</t>
  </si>
  <si>
    <t>1200</t>
  </si>
  <si>
    <t>СМР  по электроснабжению ЗАО "КапиталАгро", завод по убою и переработке свиней производственной мощностью 17 тыс. тонн в год, Ивнянский район, с. Вознесеновка</t>
  </si>
  <si>
    <t>СМР  по электроснабжению объектов ТП Южная зона 13 очередь</t>
  </si>
  <si>
    <t>СМР  по электроснабжению объектов ТП Белгородского района 1 очередь</t>
  </si>
  <si>
    <t>1240</t>
  </si>
  <si>
    <t>СМР  по электроснабжению объектов ТП Белгородского района 2 очередь</t>
  </si>
  <si>
    <t>СМР  по электроснабжению объектов ТП Белгородского района 3 очередь</t>
  </si>
  <si>
    <t>1260</t>
  </si>
  <si>
    <t>СМР  по электроснабжению объектов ТП Белгородского района 8 очередь</t>
  </si>
  <si>
    <t>СМР  по электроснабжению одно- и двухквартирных сблокированных одноэтажных жилых домов, наружное освещение, Белгородская обл, мкр."Белгород-53"</t>
  </si>
  <si>
    <t>СМР  по электроснабжению ООО "Трансюжстрой-ПГС", 3-х этажный жилой дом поз.11  г.Белгород , мкр."Восточный"</t>
  </si>
  <si>
    <t>СМР  по электроснабжению объектов ТП БЭС 4очередь</t>
  </si>
  <si>
    <t>СМР  по электроснабжению объектов ТП БЭС 3очередь</t>
  </si>
  <si>
    <t>СМР  по электроснабжению объектов ТП БЭС 3очередь 2этап</t>
  </si>
  <si>
    <t>СМР  по электроснабжению объектов ТП БЭС:  консультативно-диагностического центра детской областной больницы, г. Белгород</t>
  </si>
  <si>
    <t>СМР  по электроснабжению объектов ТП БЭС:  лечебного корпуса детской областной больницы, г. Белгород (железнодорожная больница)</t>
  </si>
  <si>
    <t xml:space="preserve">АИИС КУЭ розничного рынка Белгородэнерго </t>
  </si>
  <si>
    <t>Мобильный запас Технологических присоединений</t>
  </si>
  <si>
    <t xml:space="preserve">Строительство ВЛ 0,4 кВ по технологическому присоединению 2013 г. </t>
  </si>
  <si>
    <t>Строительство ВЛ 6-10 кВ по технологическому присоединению 2013 г.</t>
  </si>
  <si>
    <t>Поставка оборудования и материалов под выполнение работ хоз.способом по АИИС КУЭ</t>
  </si>
  <si>
    <t>3000559</t>
  </si>
  <si>
    <t xml:space="preserve">ЗАО "Энергопром" , ООО "СПЕЦСТРОЙ-МО", ООО "Волгаэлектропроект",  ЗАО "Гридсервис" , ООО "Стройтрансгаз-Энерго»,   ЗАО "Индустройпроект" ,   ЗАО Энергетики и электрификации "Центрэлектросетьстрой" ,  ООО "Компания Связьэнергомонтаж МО" ,   ООО "Энерголинк" </t>
  </si>
  <si>
    <t xml:space="preserve">Строительство КТП, ЗТП, РП по Брянской области (2014 г.) </t>
  </si>
  <si>
    <t>2,4</t>
  </si>
  <si>
    <t>Амортизация, НДС к возмещению</t>
  </si>
  <si>
    <t>Реконструкция ВЛ 6-10 кВ</t>
  </si>
  <si>
    <t>планируемая дата получения ПСД-28.12.2012</t>
  </si>
  <si>
    <t>ОАО "Энергосервисная компания" ,  ООО "Элмонт" ,ЗАО "Волгоэлектромонтаж-1" , ООО "Компания Энергон", ООО "Пегас" , ООО "Компания Связьэнергомонтаж МО" ,ООО "СПЕЦСТРОЙ-МО" , ООО "Стройтрансгаз-Энерго»</t>
  </si>
  <si>
    <t>Строительство ВЛ 6-10 кВ по Брянской области</t>
  </si>
  <si>
    <t>Амортизация, прибыль, НДС к возмещению</t>
  </si>
  <si>
    <t>выполнение работ "под ключ"</t>
  </si>
  <si>
    <t>ООО "Компания Энергон", ООО "Стройтрансгаз-Энерго»,  ООО "СПЕЦСТРОЙ-МО" ,  ООО "ЦентрЭлектроСтрой" ,ООО "Стройэнергосервис", ООО "Стройтехноконтакт" ,ОАО "Чувашэнергосетьремонт" ,   ООО "Компания Связьэнергомонтаж МО" ,  ООО "Меридиан"</t>
  </si>
  <si>
    <t>Строительство КТП, ЗТП, РП по Брянской области (2013 г.) (для ТП)</t>
  </si>
  <si>
    <t>1,67</t>
  </si>
  <si>
    <t>Плата за ТП, амортизация, прибыль, привлеченные средства, НДС к возмещению</t>
  </si>
  <si>
    <t>Да</t>
  </si>
  <si>
    <t>Строительство ВЛ 6-10 кВ по Брянской области (2013 г.) (для ТП)</t>
  </si>
  <si>
    <t>2,64</t>
  </si>
  <si>
    <t>здание блочно-модульное ЗРУ с ОПУ, ТП КТПН</t>
  </si>
  <si>
    <t xml:space="preserve">Строительство КТП, ЗТП, РП по Брянской области (2013 г.) </t>
  </si>
  <si>
    <t>2,35</t>
  </si>
  <si>
    <t>Реконструкция ВЛ 0,4кВ</t>
  </si>
  <si>
    <t>ориентировочная дата получения ПСД 30.11.2012</t>
  </si>
  <si>
    <t>Строительство ВЛ 35-8 от ПС "35/10кВ "Дон"</t>
  </si>
  <si>
    <t>не утверждена</t>
  </si>
  <si>
    <t>4,5</t>
  </si>
  <si>
    <t>заемные средства</t>
  </si>
  <si>
    <t>СМР с поставкой оборудования</t>
  </si>
  <si>
    <t>ориентировочная дата получения ПСД 31.10.2012</t>
  </si>
  <si>
    <t>Монтаж охранно-пожарных сигнализаций и систем оповещения и управления эвакуацией (СОУЭ) в подразделениях "Воронежэнерго"</t>
  </si>
  <si>
    <t>Ориентировочная дата утверждения ПСД - 30.11.2012</t>
  </si>
  <si>
    <t>КЛ-110 кВ от ПС №30 до ПС "Студенческая"(№13)</t>
  </si>
  <si>
    <t>ПС 110/10 кВ "Студенческая" (№13) с установкой трансформаторов  2х25 МВА</t>
  </si>
  <si>
    <t>Выполнение работ по проектированию и строительству сетей внешнего электроснабжения для осуществления технологического присоединения в Галичском, Нейском, Шарьинском регионах Костромской области в 1 кв. 2013 г.</t>
  </si>
  <si>
    <t>Строительство ВЛЭП 0,4 кВ,Строительство ВЛЭП 10 кВ,Строительство КЛ 0,4-6/10 кВ,Строительство КТП 10/ 0,4 кВ</t>
  </si>
  <si>
    <t>Выполнение работ по проектированию и строительству сетей внешнего электроснабжения для осуществления технологического присоединения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</si>
  <si>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Костромском районе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</si>
  <si>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Центральном регионе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</si>
  <si>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объекта ОО "Норд Строй"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</si>
  <si>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объекта ООО "Композит"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</si>
  <si>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объекта ООО "Речной" в г. Кострома Костромской области в 1 кв. 2013 г.</t>
  </si>
  <si>
    <t>Выполнение работ по проектированию сетей внешнего электроснабжения для осуществления технологического присоединения объекта ООО "Панорама" в г. Кострома Костромской области в 1 кв. 2013 г.</t>
  </si>
  <si>
    <t>Выполнение работ по строительству сетей внешнего электроснабжения для осуществления технологического присоединения объекта ООО "Панорама" в г. Кострома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</si>
  <si>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г. Кострома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</si>
  <si>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</si>
  <si>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Центральном регионе Костромской области в 3 кв. 2013 г.</t>
  </si>
  <si>
    <t>Выполнение работ по проектированию и строительству сетей внешнего электроснабжения для осуществления технологического присоединения в Красносельском районе Костромской области в 3 кв. 2013 г.</t>
  </si>
  <si>
    <t>Выполнение работ по проектированию и строительству сетей внешнего электроснабжения для осуществления технологического присоединения в Красносельском районе Костромской области в 1 кв. 2013 г.</t>
  </si>
  <si>
    <t>Выполнение работ по строительству сетей внешнего электроснабжения для осуществления технологического присоединения в г. Галич Костромской области во 1 кв. 2013 г.</t>
  </si>
  <si>
    <t>Выполнение работ по строительству сетей внешнего электроснабжения для осуществления технологического присоединения в г. Кострома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</si>
  <si>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1 кв. 2013 г.</t>
  </si>
  <si>
    <t xml:space="preserve">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во 2 кв. 2013 г. </t>
  </si>
  <si>
    <t xml:space="preserve">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3 кв. 2013 г. </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</si>
  <si>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4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</si>
  <si>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1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</si>
  <si>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</si>
  <si>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3 кв. 2013 г</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</si>
  <si>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4 кв. 2013 г</t>
  </si>
  <si>
    <t>Амортизация</t>
  </si>
  <si>
    <t>Выполнение СМР, ПИР и поставка материалов по объекту ИП 2013: Строительство ВЛ 10 кВ для осуществления ТП *(2013)</t>
  </si>
  <si>
    <t>Выполнение СМР, ПИР и поставка материалов по объекту ИП 2013: Строительство КЛ 10 кВ для осуществления ТП *(2013)</t>
  </si>
  <si>
    <t>Выполнение СМР, ПИР и поставка материалов по объекту ИП 2013: Строительство ВЛ 0.4 кВ для осуществления ТП *(2013)</t>
  </si>
  <si>
    <t>Выполнение СМР, ПИР и поставка материалов по объекту ИП 2013: Строительство КТП 10/0.4 кВ для осуществления ТП *(2013)</t>
  </si>
  <si>
    <t>Закупка оборудования по объекту ИП 2013: Установка БСК-110 кВ (АПК Горш. Район 2012г)</t>
  </si>
  <si>
    <t>20.02.2012</t>
  </si>
  <si>
    <t>Установка БСК-110 кВ (АПК Горш. Район 2012г)</t>
  </si>
  <si>
    <t xml:space="preserve">Корректировка Схемы и программы перспективного развития </t>
  </si>
  <si>
    <t>Переходящий объект</t>
  </si>
  <si>
    <t xml:space="preserve">ПС 35 кВ 2х6.3 МВА 2014
для эл/снаб. Р-на Черная слобода </t>
  </si>
  <si>
    <t>1415</t>
  </si>
  <si>
    <t xml:space="preserve">Стр-во 2хВЛ 35 кВ к ПС 35 кВ 
для эл/снаб. Р-на Черная слобода </t>
  </si>
  <si>
    <t>ПИР будущих лет</t>
  </si>
  <si>
    <t>Строительство ВЛ 10 кВ по заявкам глав администраций 2014; Строительство линий 10 кВ (взамен пришедших в негодность бесхозяйных сетей) 2014; Строительство линий 10 кВ (взамен пришедших в негодность сетей ЛОКК) 2014; Строительство ВЛ 0,4 кВ по заявкам глав администраций 2014; Строительство линий 0,4 кВ (взамен пришедших в негодность бесхозяйных сетей) 2014; Строительство линий 0,4 кВ (взамен пришедших в негодность сетей ЛОКК) 2014; Строительство трансформаторных подстанций (СН2) (по заявкам глав, взамен пришедших в негодность бесхозяйных и ЛОКК), 2014;</t>
  </si>
  <si>
    <t>СМР с поставкой оборудования подрядной организацией</t>
  </si>
  <si>
    <t>Создание/модернизация информационно-измерительных комплексов 110 кВ</t>
  </si>
  <si>
    <t>Создание/модернизация информационно-измерительных комплексов 35 кВ</t>
  </si>
  <si>
    <t>Создание/модернизация информационно-измерительных комплексов 6,10 кВ</t>
  </si>
  <si>
    <t>Создание/модернизация информационно-измерительных комплексов 0,4, 0,2 кВ</t>
  </si>
  <si>
    <t>Автоматизация  учета электроэнергии</t>
  </si>
  <si>
    <t>ПИР, СМР, ПНР ЛЭП-10(6) кВ, ЛЭП-0,4 кВ и ТП 10(6)/0,4 кВ с поставкой оборудования и материалов, расположенных в Липецком районе, лот 46</t>
  </si>
  <si>
    <t>4,075</t>
  </si>
  <si>
    <t>ПИР, СМР, ПНР ЛЭП-10(6) кВ, ЛЭП-0,4 кВ и ТП 10(6)/0,4 кВ с поставкой оборудования и материалов, расположенных в Гряз., Данк., Добр., Ел., Кр., Лип., Усм., Хлев., районах, лот 47</t>
  </si>
  <si>
    <t>3,582</t>
  </si>
  <si>
    <t>ПИР, СМР, ПНР ЛЭП-10(6) кВ, ЛЭП-0,4 кВ и ТП 10(6)/0,4 кВ с поставкой оборудования и материалов, расположенных в Лип., Ел., Добр. районах, лот 48</t>
  </si>
  <si>
    <t>0,62</t>
  </si>
  <si>
    <t>ПИР, СМР, ПНР ЛЭП-10(6) кВ, ЛЭП-0,4 кВ и ТП 10(6)/0,4 кВ с поставкой оборудования и материалов, расположенных в Долг.,Стан.,Хлев.,Ел.,Усм.,Зад.,Данк.,Лев-Т., лот 52</t>
  </si>
  <si>
    <t>ПИР, СМР, ПНР ЛЭП-10(6) кВ, ЛЭП-0,4 кВ и ТП 10(6)/0,4 кВ с поставкой оборудования и материалов, расположенных в Лип. Добр., Гряз. районах, лот 53</t>
  </si>
  <si>
    <t>2,97</t>
  </si>
  <si>
    <t>ПИР, СМР, ПНР ЛЭП-10(6) кВ, ЛЭП-0,4 кВ и ТП 10(6)/0,4 кВ с поставкой оборудования и материалов, расположенных в Елецком районе, лот 52</t>
  </si>
  <si>
    <t xml:space="preserve">ПИР, СМР, ПНР ЛЭП-10(6) кВ, ЛЭП-0,4 кВ и ТП 10(6)/0,4 кВ с поставкой оборудования и материалов. Включено прогнозно с учетом перспективы заключения договоров ТП в течение 2013 года. </t>
  </si>
  <si>
    <t>ТМГ-400 (УКС)</t>
  </si>
  <si>
    <t>ТМН-4000/35</t>
  </si>
  <si>
    <t>ПС 35/10 кВ "Частая Дубрава" расширение с заменой трансформаторов 2х4 МВА 2012</t>
  </si>
  <si>
    <t>КТП (УКС)</t>
  </si>
  <si>
    <t>Эл.снабжение населенных пунктов Орловской обл.</t>
  </si>
  <si>
    <t xml:space="preserve">Строительство ВЛ-10 кВ </t>
  </si>
  <si>
    <t xml:space="preserve">Строительство ВЛ-0.4 кВ </t>
  </si>
  <si>
    <t xml:space="preserve">Монтаж ячеек отходящих линий от ПС-110 кВ </t>
  </si>
  <si>
    <t xml:space="preserve">ТП-10/0.4 кВ на ВЛ-10 кВ </t>
  </si>
  <si>
    <t>Строительство ВЛ-10 кВ для техприсоединений</t>
  </si>
  <si>
    <t>Строительство ВЛ-0,4 кВ для техприсоединений</t>
  </si>
  <si>
    <t>Строительство ТП-10/0,4 кВ для техприсоединений</t>
  </si>
  <si>
    <t>Строительство участков ВЛ-175, ВЛ-178: 2-х цепная отпайка на ПС 110/6/6 "Миловидово"</t>
  </si>
  <si>
    <t>РП-6кВ по Запольному пер. в г.Смоленске (РП-22)</t>
  </si>
  <si>
    <t xml:space="preserve"> Амортизация отчетного года</t>
  </si>
  <si>
    <t>Строительство ВЛ-0.4 кВ (физ.юр. лица до 15 кВт) на 2013 г. По Восточной зоне. (Вяземский район 1 этап)</t>
  </si>
  <si>
    <t>Строительство ВЛ-0.4 кВ (физ.юр. лица до 15 кВт) на 2013 г. По Восточной зоне. (Гагаринский  район 1 этап)</t>
  </si>
  <si>
    <t>Строительство ВЛ-0.4 кВ (физ.юр. лица до 15 кВт) на 2013 г. По Восточной зоне. (Северный участок)</t>
  </si>
  <si>
    <t>Строительство ВЛ-0.4 кВ (физ.юр. лица до 15 кВт) на 2013 г. По Восточной зоне. (Южный участок)</t>
  </si>
  <si>
    <t>Строительство ВЛ-0.4 кВ (физ.юр. лица до 15 кВт) на 2013 г. По Восточной зоне. (Западный участок)</t>
  </si>
  <si>
    <t>Строительство ВЛ-0.4 кВ (физ.юр. лица до 15 кВт) на 2013 г. По Восточной зоне. (Вяземский район 2 этап)</t>
  </si>
  <si>
    <t>Строительство ВЛ-0.4 кВ (физ.юр. лица до 15 кВт) на 2013 г. По Восточной зоне. (Гагаринский  район 2 этап)</t>
  </si>
  <si>
    <t>Строительство ВЛ-0.4 кВ (физ.юр. лица до 15 кВт) на 2013 г. По Восточной зоне. (Северный участок 2 этап)</t>
  </si>
  <si>
    <t>Строительство ВЛ-0.4 кВ (физ.юр. лица до 15 кВт) на 2013 г. По Восточной зоне. (Южный участок 2 этап)</t>
  </si>
  <si>
    <t>Строительство ВЛ-0.4 кВ (физ.юр. лица до 15 кВт) на 2013 г. По Восточной зоне. (Западный участок 2 этап)</t>
  </si>
  <si>
    <t>Строительство ВЛ-0.4 кВ (физ.юр. лица до 15 кВт) на 2013 г. По Западной зоне. Южный участок)</t>
  </si>
  <si>
    <t>Строительство ВЛ-0.4 кВ (физ.юр. лица до 15 кВт) на 2013 г. По Западной зоне. (Северный участок)</t>
  </si>
  <si>
    <t>Строительство ВЛ-0.4 кВ (физ.юр. лица до 15 кВт) на 2013 г. По Западной зоне. (Восточный участок)</t>
  </si>
  <si>
    <t>Строительство ВЛ-0.4 кВ (физ.юр. лица до 15 кВт) на 2013 г. По Западной зоне. Руднянский район</t>
  </si>
  <si>
    <t>Строительство ВЛ-0.4 кВ (физ.юр. лица до 15 кВт) на 2013 г. По Западной зоне. Южный участок 2 этап)</t>
  </si>
  <si>
    <t>Строительство ВЛ-0.4 кВ (физ.юр. лица до 15 кВт) на 2013 г. По Западной зоне. (Северный участок 2 этап)</t>
  </si>
  <si>
    <t>Строительство ВЛ-0.4 кВ (физ.юр. лица до 15 кВт) на 2013 г. По Западной зоне. Восточный участок 2 этап)</t>
  </si>
  <si>
    <t>Строительство ВЛ-0.4 кВ (физ.юр. лица до 15 кВт) на 2013 г. По Западной зоне. Краснинский район</t>
  </si>
  <si>
    <t>Строительство ВЛ-0.4 кВ (физ.юр. лица до 15 кВт) на 2013 г. По Западной зоне. Краснинский район 2 этап</t>
  </si>
  <si>
    <t>Строительство ВЛ-0.4 кВ (физ.юр. лица до 15 кВт) на 2013 г. По Смоленской городской зоне. Северный участок</t>
  </si>
  <si>
    <t>Строительство ВЛ-0.4 кВ (физ.юр. лица до 15 кВт) на 2013 г. По Смоленской городской зоне. Южный участок</t>
  </si>
  <si>
    <t>Строительство ВЛ-0.4 кВ (физ.юр. лица до 15 кВт) на 2013 г. По Смоленской городской зоне. Восточный участок</t>
  </si>
  <si>
    <t>Строительство ВЛ-0.4 кВ (физ.юр. лица до 15 кВт) на 2013 г. По Смоленской городской зоне. Западный участок</t>
  </si>
  <si>
    <t>Строительство ВЛ-0.4 кВ (физ.юр. лица до 15 кВт) на 2013 г. По Смоленской городской зоне. Северный участок 2 этап</t>
  </si>
  <si>
    <t>Строительство ВЛ-0.4 кВ (физ.юр. лица до 15 кВт) на 2013 г. По Смоленской городской зоне. Южный участок 2 этап</t>
  </si>
  <si>
    <t>Строительство ВЛ-0.4 кВ (физ.юр. лица до 15 кВт) на 2013 г. По Смоленской городской зоне. Восточный участок 2 этап</t>
  </si>
  <si>
    <t>Строительство ВЛ-0.4 кВ (физ.юр. лица до 15 кВт) на 2013 г. По Смоленской городской зоне. Западный участок 2 этап</t>
  </si>
  <si>
    <t>Строительство ВЛ-0.4 кВ (физ.юр. лица до 15 кВт) на 2013 г. По Смоленской городской зоне. Северный участок 3 этап</t>
  </si>
  <si>
    <t>Строительство ВЛ-0.4 кВ (физ.юр. лица до 15 кВт) на 2013 г. По Смоленской городской зоне. Южный участок 3 этап</t>
  </si>
  <si>
    <t>Строительство ВЛ-0.4 кВ (физ.юр. лица до 15 кВт) на 2013 г. По Смоленской городской зоне. Восточный участок 3 этап</t>
  </si>
  <si>
    <t>Строительство ВЛ-0.4 кВ (физ.юр. лица до 15 кВт) на 2013 г. По Смоленской городской зоне. Западный участок 3 этап</t>
  </si>
  <si>
    <t>Строительство ВЛ-0.4 кВ (физ.юр. лица до 15 кВт) на 2013 г. По Смоленской городской зоне. Северный участок 4 этап</t>
  </si>
  <si>
    <t>Строительство ВЛ-0.4 кВ (физ.юр. лица до 15 кВт) на 2013 г. По Смоленской городской зоне. Южный участок 4 этап</t>
  </si>
  <si>
    <t>Строительство ВЛ-0.4 кВ (физ.юр. лица до 15 кВт) на 2013 г. По Центральной зоне. Восточный участок</t>
  </si>
  <si>
    <t>Строительство ВЛ-0.4 кВ (физ.юр. лица до 15 кВт) на 2013 г. По Центральной зоне. Западный участок</t>
  </si>
  <si>
    <t>Строительство ВЛ-0.4 кВ (физ.юр. лица до 15 кВт) на 2013 г. По Южной зоне. Северный участок</t>
  </si>
  <si>
    <t>Строительство ВЛ-0.4 кВ (физ.юр. лица до 15 кВт) на 2013 г. По Южной зоне. Восточный участок</t>
  </si>
  <si>
    <t>Строительство ВЛ-0,4-10кВ для ТП потребителей свыше 15 кВт</t>
  </si>
  <si>
    <t xml:space="preserve">Прибыль </t>
  </si>
  <si>
    <t>Оборудование и материалы для хозспособа</t>
  </si>
  <si>
    <t>1516</t>
  </si>
  <si>
    <t>Строительство КТП 10/0.4 кВ для объектов  АПК (ПИР)</t>
  </si>
  <si>
    <t>Строительство КТП 10/0.4 кВ для объектов  АПК</t>
  </si>
  <si>
    <t>прочие заемные средства (кредиты банка)</t>
  </si>
  <si>
    <t>Строительство ВЛ-10 кВ для объектов АПК (ПИР)</t>
  </si>
  <si>
    <t>Строительство ВЛ-10 кВ для объектов АПК</t>
  </si>
  <si>
    <t>ССПИ. Строительство ВЧ каналов связи на ПС 110 Нащёкинская, Кожзавод, Токарёвская (ПИР)</t>
  </si>
  <si>
    <t>ССПИ. Строительство ВЧ каналов связи на ПС 110 Нащёкинская, Кожзавод, Токарёвская</t>
  </si>
  <si>
    <t>Техприсоединение (Тамб РЭС) под ключ</t>
  </si>
  <si>
    <t>под ключ</t>
  </si>
  <si>
    <t>Строительство ВЛ 10 кВ (ТЕХПРИСОЕДИНЕНИЕ)</t>
  </si>
  <si>
    <t xml:space="preserve"> Строительство ВЛИ 0,4 кВ (ТЕХПРИСОЕДИНЕНИЕ)</t>
  </si>
  <si>
    <t>Строительство КТП 10/0,4 кВ (ТЕХПРИСОЕДИНЕНИЕ)</t>
  </si>
  <si>
    <t>Техприсоединение (Морш РЭС) под ключ</t>
  </si>
  <si>
    <t>Техприсоединение (Кир РЭС) под ключ</t>
  </si>
  <si>
    <t>Техприсоединение (Жер РЭС) под ключ</t>
  </si>
  <si>
    <t>Техприсоединение (Мич РЭС) под ключ</t>
  </si>
  <si>
    <t>Строительство КТП 10/0.4 кВ для объектов  АПК (СМР)</t>
  </si>
  <si>
    <t>Строительство ВЛ-10 кВ для объектов АПК (СМР)</t>
  </si>
  <si>
    <t>Установка  КТП-10/0.4 кВ по программе мероприятий, направленных на улучшение показателей качества электроэнергии</t>
  </si>
  <si>
    <t>Строительство ВЛ-10 кВ по программе мероприятий, направленных на улучшение показателей качества электроэнергии</t>
  </si>
  <si>
    <t>Строительство ВЛ-0.4 кВ по программе мероприятий, направленных на улучшение показателей качества электроэнергии</t>
  </si>
  <si>
    <t xml:space="preserve">ССПИ. ПС110 кВ Кожзавод, ПС110 кВ Телешовская, ПС110 кВ Иловайская, ПС110 кВ Ковыльская, ПС110 кВ Иноковская. Строительство каналов связи  и ПД  объектов </t>
  </si>
  <si>
    <t>ССПИ. Строительство ВОЛС Кирсановский РЭС – Инжавинский РЭС – Ржаксинский РЭС – Уваровский РЭС с заходами на ПС 110кВ Кирсановская, Инжавинская, Иноковская, Богдановская, Уваровская, ПС35 Калаисская</t>
  </si>
  <si>
    <t>Техприсоединение(Жердевский РЭС)</t>
  </si>
  <si>
    <t>Установка  КТП-10/0.4 кВ по программе мероприятий, направленных на улучшение показателей качества электроэнергии (оборудование)</t>
  </si>
  <si>
    <t>Строительство КТП 10/0.4 кВ для объектов  АПК (оборудование)</t>
  </si>
  <si>
    <t>Модернизация АИИС КУЭ РРЭ Тамбовэнерго  (СМР, оборудование, ПНР)</t>
  </si>
  <si>
    <t>Модернизация АИИС КУЭ РРЭ Тамбовэнерго (до 1 кВ)</t>
  </si>
  <si>
    <t>Модернизация АИИС КУЭ РРЭ Тамбовэнерго (автоматизация)</t>
  </si>
  <si>
    <t>СМР: Строительство двух ВЛ 6кВ от ПС Б.Городок</t>
  </si>
  <si>
    <t>Шкаф защиты и автоматики управления секционным выключателем 110 кВ (1 шт.); Шкафы защиты ошиновки 110 кВ (2 шт.); Шкаф центральной сигнализации (1 шт.); Шкафы автоматики управления выключателем и защиты линии 110 кВ (2 шт.); Шкафы защиты трёхобмоточного трансформатора, автоматики стороны ВН и автоматики РПН (2 шт.);</t>
  </si>
  <si>
    <t>Строительство ПС 110 кВ Лебедево (Hitachi)</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</si>
  <si>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1-я очередь)</t>
  </si>
  <si>
    <t>Строительство распределительных сети для целей льготного технологического присоединения 2013 г.</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</si>
  <si>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</si>
  <si>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</si>
  <si>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4-я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</si>
  <si>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5-я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</si>
  <si>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6-я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</si>
  <si>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7-я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</si>
  <si>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8-я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</si>
  <si>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9-я очередь)</t>
  </si>
  <si>
    <t>ПИР, СМР, Оборудование, Материалы: Строительство распределительных сетей для целей льготного технологического присоединения 2013 г. ( Центральная зоная 10-я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</si>
  <si>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1-я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</si>
  <si>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</si>
  <si>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</si>
  <si>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4-я очередь)</t>
  </si>
  <si>
    <t>ПИР, СМР, Оборудование, Материалы: Строительство распределительных сетей для целей льготного технологического присоединения 2013 г. ( Южная зоная 5-я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</si>
  <si>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1-я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</si>
  <si>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</si>
  <si>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</si>
  <si>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4-я очередь)</t>
  </si>
  <si>
    <t>ПИР, СМР, Оборудование, Материалы: Строительство распределительных сетей для целей льготного технологического присоединения 2013 г. (Восточная зоная 5-я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</si>
  <si>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1-я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</si>
  <si>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2-я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</si>
  <si>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3-я очередь)</t>
  </si>
  <si>
    <t>ПИР, СМР, Оборудование, Материалы: Строительство распределительных сетей для целей льготного технологического присоединения 2013 г. (Северная зоная 4-я очередь)</t>
  </si>
  <si>
    <t>Материалы для строительства распределительных сетей для целей льготного технологического присоединения (опоры)</t>
  </si>
  <si>
    <t>Материалы для строительства распределительных сетей для целей льготного технологического присоединения (провод СИП)</t>
  </si>
  <si>
    <t>Материалы для строительства распределительных сетей для целей льготного технологического присоединения (арамура к СИП)</t>
  </si>
  <si>
    <t>ПИР, СМР, Оборудование:Строительство ВЛ-10 кВ от ВЛ-10 кВ ф. Солнечный-1 ПС 35/10 кВ Пролетарий потяженность 0,6 км (ИП Зверев Д.В., Вышневолоцкий р-н, Леонтьево)</t>
  </si>
  <si>
    <t>СМР:Строительство отпайки 6кВ от опоры №8 отпайки 6 кВ на ТП-6/0,4 кВ №515 "КПИ" ВЛ-6 кВ фид. №5 РП "Стеклозавод" фид. 6 кВ №15 ПС 35/6 кВ Затверецкая до проектируемой ТП-6/0,4 кВ -40 кВа на ж/б опорах (2км), Строительство ТП-6/0,4 кВ с трансформатором мощностью 40 кВА (ИП Смирнов В.И.)</t>
  </si>
  <si>
    <t>СМР: Установка ВВ, разъединит., ТТ, РЗА на МПУ в яч. 10 кВ РТП-10 кВ "Архангельское", строительство КЛ-10 кВ протяженностью 1 км, строительство КТПП-10/0,4 кВ-1000 кВА  (ООО ТрастСтройИнвест)</t>
  </si>
  <si>
    <t xml:space="preserve">Строительство КЛ 3-10 кВ по Ярославской области по ТП </t>
  </si>
  <si>
    <t>Проектно-изыскательские и строительно-монтажные работы КЛ 10-0,4кВ</t>
  </si>
  <si>
    <t>ПИР и СМР для осуществления ТП объектов в Ярославском  районе Ярославской области</t>
  </si>
  <si>
    <t>0.35</t>
  </si>
  <si>
    <t>Строительство КЛ 10кВ №1 ПС Новоселки. Строительство КЛ 10кВ №2 ПС Новоселки. Строительство системы связи от ПС Новоселки до РП 10кВ з. Никомед. Реконструкция КЛ-10кВ от ПС 110/10кВ Чайка до РП 10кВ з.Камацу (инв.№ 12004472-00). Реконструкция КЛ 10кВ от ПС 110/10кВ до РП-10кВ завода по производству линолеума (инв.№ 1200528-00).</t>
  </si>
  <si>
    <t>кредиты</t>
  </si>
  <si>
    <t>Авансы ТП</t>
  </si>
  <si>
    <t>подъездная дорога к ПС</t>
  </si>
  <si>
    <t>видеокамеры 5шт.</t>
  </si>
  <si>
    <t>Строительство ПС 110/10/10 кВ Новоселки с трансф.2х40 МВА</t>
  </si>
  <si>
    <t>0,63</t>
  </si>
  <si>
    <t>Строительство ТП 10/0,4 по Ярославской области по ТП</t>
  </si>
  <si>
    <t>Узел связи здания ИА Республиканская,80</t>
  </si>
  <si>
    <t>Поставка оборудования для модернизации системы записи диспетчерских переговоров</t>
  </si>
  <si>
    <t>Модернизация систем записи диспетчерских переговоров</t>
  </si>
  <si>
    <t>АИИС КУЭ РРЭ (110 кВ)</t>
  </si>
  <si>
    <t>АИИС КУЭ розничного рынка Ярэнерго</t>
  </si>
  <si>
    <t>Прибыль в тарифе
Кредиты</t>
  </si>
  <si>
    <t>АИИС КУЭ РРЭ (35 кВ)</t>
  </si>
  <si>
    <t>АИИС КУЭ РРЭ (10 кВ)</t>
  </si>
  <si>
    <t>АИИС КУЭ РРЭ (до 1 кВ)</t>
  </si>
  <si>
    <t>АИИС КУЭ РРЭ (автоматизация)</t>
  </si>
  <si>
    <t>АИИС КУЭ ПС 35-110кВ</t>
  </si>
  <si>
    <t>АИИС КУЭ оптового рынка Ярэнерго</t>
  </si>
  <si>
    <t>Кредиты</t>
  </si>
  <si>
    <t>Строительство здания  Гаврилов-Ямского РЭС</t>
  </si>
  <si>
    <t>Строительство ОПС</t>
  </si>
  <si>
    <t>Антитеррористические мероприятия</t>
  </si>
  <si>
    <t>Расширение ВЛЭП 6-10 кВ по Ярославской области по ТП (2013г.)</t>
  </si>
  <si>
    <t>ПИР и СМР для осуществления ТП объектов в Гаврилов-Ямском, Мышкинском, Переславском, Ростовском, Рыбинском, Ярославском  районах Ярославской области (ТЗ №3288; 3280-1)</t>
  </si>
  <si>
    <t>ПИР и СМР для осуществления ТП объектов в Гаврилов-Ямском, Ярославском и Некрасовском  районах Ярославской области (ТЗ №3286)</t>
  </si>
  <si>
    <t>ПИР и СМР для осуществления ТП объектов в Рыбинском и Ярославском  районах Ярославской области (ТЗ№3277; 3293)</t>
  </si>
  <si>
    <t>Выполнение проектов освоения лесов под строящиеся объекты ТП</t>
  </si>
  <si>
    <t>прибыль в тарифе</t>
  </si>
  <si>
    <t>14,13</t>
  </si>
  <si>
    <t>Строительство ВЛЭП 6-10 кВ по договорам ТП(2013г.)</t>
  </si>
  <si>
    <t>14,14</t>
  </si>
  <si>
    <t>14,15</t>
  </si>
  <si>
    <t>2014г.</t>
  </si>
  <si>
    <t>17,68</t>
  </si>
  <si>
    <t>Строительство ВЛЭП (мероприятия по повышению надежности социально-значимых объектов) (2013г.)</t>
  </si>
  <si>
    <t>ТЗ №40-СЗО</t>
  </si>
  <si>
    <t>79,20</t>
  </si>
  <si>
    <t>Расширение ВЛЭП 0,4 кВ по Ярославской области по ТП (2013г.)</t>
  </si>
  <si>
    <t>ТЗ №3274, №3275, №3276</t>
  </si>
  <si>
    <t>79,22</t>
  </si>
  <si>
    <t>Строительство ВЛЭП 0,4 кВ по Ярославской области по ТП (2013 г.)</t>
  </si>
  <si>
    <t>79,21</t>
  </si>
  <si>
    <t>Реконструкция ВЛЭП 0,4 кВ (система освещения)</t>
  </si>
  <si>
    <t>71,3</t>
  </si>
  <si>
    <t>Услуги оценочных организаций (приобретение основных средств)</t>
  </si>
  <si>
    <t>229</t>
  </si>
  <si>
    <t>269</t>
  </si>
  <si>
    <t>2128</t>
  </si>
  <si>
    <t>500</t>
  </si>
  <si>
    <t xml:space="preserve">Не утверждена </t>
  </si>
  <si>
    <t>Амортизация отчетного года</t>
  </si>
  <si>
    <t>амортизация отчетного года</t>
  </si>
  <si>
    <t xml:space="preserve">Реконструкции ПС 110/10/6 кВ Механический завод (ОАО "Ритм" ТПТА)
</t>
  </si>
  <si>
    <t>0</t>
  </si>
  <si>
    <t>Поставка программного обеспечения системы автоматизированного проектирования (САПР)  воздушных линий электропередач от 35 кВ и выше для нужд филиалов ОАО «МРСК Центра» («Белгородэнерго», «Брянскэнерго», «Воронежэнерго», «Костромаэнерго», «Курскэнерго», «Липецкэнерго», «Орелэнерго», «Смоленскэнерго», «Тамбовэнерго», «Тверьэнерго», «Ярэнерго») и исполнительного аппарата</t>
  </si>
  <si>
    <t>Договор аренды с собственниками земельных участков</t>
  </si>
  <si>
    <t>Контроль качества электрической энергии, ООО «Энергогарант»</t>
  </si>
  <si>
    <t>Поверка приборов, ФБУ «Липецкий ЦСМ», ФБУ «Тамбовский ЦСМ», ФБУ «Воронежский ЦСМ», ФГУП «ВНИИФТРИ», ООО «НТМ-Защита», ООО «НТП-ТКА», ФБУ «Ростест-Москва»</t>
  </si>
  <si>
    <t>Проведение сертификации, ООО «Энергогарант»</t>
  </si>
  <si>
    <t>Перевозка КГГ, оформление пропусков, ООО «ТВИДА»</t>
  </si>
  <si>
    <t>Закупка газа, ООО «ЭРА» в г. Торжок, ИП Карпов А.В. в г. Бежецк; ООО «Экогаз» в г. Кимры; ООО «Альянс» в г. Тверь</t>
  </si>
  <si>
    <t>Услуги по ремонту оборудования АСДУ производства "Систел", ООО "Систел"</t>
  </si>
  <si>
    <t>Услуги по сервисному обслуж. УСПД АСКУЭ Систел, ООО "Систел Автоматизация"</t>
  </si>
  <si>
    <t>Услуги по сервисному обслуживанию УСПД АСКУЭ Эльстер Метроника, ООО "Эльстер Метроника"</t>
  </si>
  <si>
    <t>Услуги по техподдержке ПАК  "Гелиос", ООО "ИВТ БелГУ"</t>
  </si>
  <si>
    <t xml:space="preserve">Техподдержка ПО СОУДК "Synergy Center". 
</t>
  </si>
  <si>
    <t xml:space="preserve">Техподдержка ПО АСУД
</t>
  </si>
  <si>
    <t xml:space="preserve">Техподдержка ПО Документум
</t>
  </si>
  <si>
    <t xml:space="preserve">Приобретение безлимитной лицензии Synergy Center. </t>
  </si>
  <si>
    <t>Приобретение права использования ПО Microsoft и расширенной поддержке Premier Support .</t>
  </si>
  <si>
    <t>Приобретение лицензий антивирусного ПО.</t>
  </si>
  <si>
    <t xml:space="preserve">Услуги по техническому обслуживанию инфраструктуры систем ОАО «МРСК Центра» для нужд филиалов ОАО «МРСК Центра»
</t>
  </si>
  <si>
    <t xml:space="preserve">Обслуживание инфраструктуры
</t>
  </si>
  <si>
    <t xml:space="preserve">Предоставление вычислительных мощностей для функционирования КИСУР ОАО "МРСК Центра"
</t>
  </si>
  <si>
    <t xml:space="preserve">Предоставление вычислительных мощностей для функционирования MDM, Эшелон
</t>
  </si>
  <si>
    <t xml:space="preserve">Размещение оборудования на ММТС-9. 
</t>
  </si>
  <si>
    <t xml:space="preserve">Предоставление интеллектуального номера 8-800-100-90-00 для «линии доверия энергетиков». (Номер 8-800 для "горячей линии"). 
</t>
  </si>
  <si>
    <t xml:space="preserve">Канал от ММТС-9 до ИА ОАО «МРСК Центра» и канал основного доступа к сети Internet (Организация основного канала доступа к сети Internet). 
</t>
  </si>
  <si>
    <t xml:space="preserve">Размещение оборудования на ММТС-9 и канал резервного доступа к сети Internet (Организация резервного канала доступа к сети Internet). 
</t>
  </si>
  <si>
    <t xml:space="preserve">Услуги по предоставлению интеллектуальных номеров в коде 8-800 (Номера 8-800 для Call-центра). 
</t>
  </si>
  <si>
    <t xml:space="preserve">Тех. поддержка систем архивирования СОУПД и САП на базе SAP Document Access by OpenText </t>
  </si>
  <si>
    <t>Лицензии АСУД (Приобретение лицензий АСУД).</t>
  </si>
  <si>
    <t xml:space="preserve">ABBYY PDF Transformer 3.0 (Закупка прикладного программного обеспечения). </t>
  </si>
  <si>
    <t xml:space="preserve">Приобретение прав использования ПО SAP и услуг СТП. </t>
  </si>
  <si>
    <t xml:space="preserve">Подтверждение сертификата СМК (периодическая оценка СМК на соответствие требованиям ISO 9001:2008)
Централизованный договор, оказание услуг для нужд филиалов Белгородэнерго, Воронежэнерго, Орелэнерго и ИА ОАО "МРСК Центра". </t>
  </si>
  <si>
    <t>Развитие КИСУР в части интеграции КИСУР с автоматизированной системой управленческой отчетности</t>
  </si>
  <si>
    <t>Развитие автоматизированной учетной системы ДЗО (переход на единый план счетов и интеграция с ЕУС)</t>
  </si>
  <si>
    <t>Услуга по ТП ПО СОУДК Synergy Center. 
ООО "ИВТ БелГУ"</t>
  </si>
  <si>
    <t>Прочее программное обеспечение. Не облагается НДС.</t>
  </si>
  <si>
    <t>Программное обеспечение  Microsoft. Не облагается НДС.</t>
  </si>
  <si>
    <t>Антивирусное программное обеспечение. Не облагается НДС.</t>
  </si>
  <si>
    <t>обсл.офис.техники (периферийн.устр-ва)
Оказание услуг для нужд ИА</t>
  </si>
  <si>
    <t>Прочие ИТ-услуги
Централизованный договор, оказание услуг для нужд филиалов</t>
  </si>
  <si>
    <t>Усл.хостинг програм.обеспечения SAP
Централизованный договор, оказание услуг для нужд филиалов</t>
  </si>
  <si>
    <t>Аренда каналов общего пользования. 
ОАО "РТС"</t>
  </si>
  <si>
    <t>Услуги  внутризоновой телефонной связи. 
ОАО "Ростелеком"</t>
  </si>
  <si>
    <t>Вычисл.оргтехника,матер.
(Закупка абонентских терминалов спутниковой мобильной сявзи)</t>
  </si>
  <si>
    <t>Услуги спутниковой связи (Закупка услуг спутниковой мобильной сявзи)</t>
  </si>
  <si>
    <t>Аренда каналов общего пользования(Организация основного канала доступа к сети Internet). 
ОАО "Ростелеком"</t>
  </si>
  <si>
    <t>Аренда каналов общего пользования(Организация резервного канала доступа к сети Internet). 
ЗАО "Зебра-телеком"</t>
  </si>
  <si>
    <t>Услуги  внутризоновой телефонной связи. 
ЗАО "Аудиотеле"</t>
  </si>
  <si>
    <t>Техподдержка прочего ПО (Централизованный договор, оказание услуг для нужд филиалов)</t>
  </si>
  <si>
    <t>Прочее программное обеспечение(Приобретение лицензий АСУД). Не облагается НДС.</t>
  </si>
  <si>
    <t>Прочее программное обеспечение(Закупка прикладного программного обеспечения). Не облагается НДС.</t>
  </si>
  <si>
    <t>Усл.хостинг програм.обеспечения SAP(Услуги хостинга центрального РЦОД)</t>
  </si>
  <si>
    <t>Усл.хостинг програм.обеспечения SAP(Закупка услуг централизованного ЦОД)</t>
  </si>
  <si>
    <t>Лицензии SAP и СТП(8 300 000руб. - лицензии SAP не облагается НДС + 4 500 000руб. с НДС - стандартная ТП облагается НДС)</t>
  </si>
  <si>
    <t>Аудит СМК.
Централизованный договор, оказание услуг для нужд филиалов Белгородэнерго, Воронежэнерго, Орелэнерго и ИА ОАО "МРСК Центра". Стоимость распределяется равными долями, затраты учтены в бизнес-планах указанных филиалов и в БДР ИА.</t>
  </si>
  <si>
    <t>Консультационные услуги(10 филиалов кроме Белгородэнерго)</t>
  </si>
  <si>
    <t>Проект ХМРСК. Консультационные услуги</t>
  </si>
  <si>
    <t>создание ИИК: 759 т.у.
Автоматизация ИИК: 759 т.у.</t>
  </si>
  <si>
    <t>Создание ИИК: 38 т.у.</t>
  </si>
  <si>
    <t>Создание ИИК: 2 т.у.</t>
  </si>
  <si>
    <t>Создание ИИК: 1994 т.у.</t>
  </si>
  <si>
    <t>Создание ИИК: 4 т.у.</t>
  </si>
  <si>
    <t>Создание ИИК: 20 т.у.</t>
  </si>
  <si>
    <t>Создание ИИК: 4220 т.у.</t>
  </si>
  <si>
    <t>Автоматизация ИИК: 4246 т.у.</t>
  </si>
  <si>
    <t>Проведение экспертизы расчётов норматива потерь электроэнергии на 2014 год</t>
  </si>
  <si>
    <t>3658.1</t>
  </si>
  <si>
    <t>микропроцессорные</t>
  </si>
  <si>
    <t>электромеханические</t>
  </si>
  <si>
    <t>3921.1</t>
  </si>
  <si>
    <t>Провод неизол.</t>
  </si>
  <si>
    <t>Провод изол.</t>
  </si>
  <si>
    <t>3922.1</t>
  </si>
  <si>
    <t>Линейные изоляторы (фарфор)</t>
  </si>
  <si>
    <t>3957.1</t>
  </si>
  <si>
    <t>Ремонт автотр,кран.уст,подъём,пр.без,ОПО                                (груз.ав/транспорт -КАМАЗ,МАЗ)</t>
  </si>
  <si>
    <t>Ремонт автотр,кран.уст,подъём,пр.без,ОПО (ремонт ДВС авт/траспорта)</t>
  </si>
  <si>
    <t>3896.1</t>
  </si>
  <si>
    <t>3897.1</t>
  </si>
  <si>
    <t>3961.1</t>
  </si>
  <si>
    <t>3961.2</t>
  </si>
  <si>
    <t>ТО автотр,кран.уст,подъёмн,пр.безоп,ОПО(легковой ав/тр-т)</t>
  </si>
  <si>
    <t>ТО автотр,кран.уст,подъёмн,пр.безоп,ОПО (ФОРД)</t>
  </si>
  <si>
    <t>ТО автотр,кран.уст,подъёмн,пр.безоп,ОПО (TOYOTA)</t>
  </si>
  <si>
    <t>3958.1</t>
  </si>
  <si>
    <t>Ремонт автотр,кран.уст,подъём,пр.без,ОПО(груз.авт-т)</t>
  </si>
  <si>
    <t>Ремонт автотр,кран.уст,подъём,пр.без,ОПО(груз.механизм)</t>
  </si>
  <si>
    <t>1541.1</t>
  </si>
  <si>
    <t>Строительно-монтажные работы (Заявитель Алексеева С.А.,ООО "Центр управления недвижимостью")</t>
  </si>
  <si>
    <t>Строительно-монтажные работы(Заявитель - Терехова В.А.,Тимофеева Л.А.Брыксин Н.И.,Смилка И.В…)</t>
  </si>
  <si>
    <t>1542.1</t>
  </si>
  <si>
    <t>1543.1</t>
  </si>
  <si>
    <t>Строительно-монтажные работы (Заявитель Алексеева С.А.)</t>
  </si>
  <si>
    <t>1526.1</t>
  </si>
  <si>
    <t>Строительно-монтажные работы(Заявитель ООО "Торговый центр Студенец")</t>
  </si>
  <si>
    <t>1539.1</t>
  </si>
  <si>
    <t>Спецодежда летняя</t>
  </si>
  <si>
    <t>Спецодежда зимняя</t>
  </si>
  <si>
    <t>Средства защиты рук</t>
  </si>
  <si>
    <t>Спецобувь</t>
  </si>
  <si>
    <t>Прочая спецодежда</t>
  </si>
  <si>
    <t>Головные уборы</t>
  </si>
  <si>
    <t>пар</t>
  </si>
  <si>
    <t>шт/кмт</t>
  </si>
  <si>
    <t>259/298</t>
  </si>
  <si>
    <t>8468.1</t>
  </si>
  <si>
    <t>8468.2</t>
  </si>
  <si>
    <t>8468.3</t>
  </si>
  <si>
    <t>8468.4</t>
  </si>
  <si>
    <t>8468.5</t>
  </si>
  <si>
    <t>3630.1</t>
  </si>
  <si>
    <t>Текущий ремонт и техническое обслуживание автомобилей импортного производства, базирующихся в г. Белгороде и Белгородской области</t>
  </si>
  <si>
    <t>Текущий ремонт и техническое обслуживание автомобилей импортного производства, базирующихся в г. Старый Оскол  и Белгородской области</t>
  </si>
  <si>
    <t>Текущий ремонт и техническое обслуживание грузоподъемных машин и механизмов установок КС-4572,КС-3577,КС-3571,КС-5571, АПТ-14,АПТ-17,АПТ-18,АПТ-28,ПСС-17,ПСС-151,ВС-28, КМ-1214,ВС-22,ВТ-32,ТВ-26, базирующихся в г. Белгороде и Белгородской области</t>
  </si>
  <si>
    <t>Текущий ремонт и техническое обслуживание автомобилей отечественного производства ВАЗ, ГАЗ, УАЗ и их модификаций, базирующихся в г. Ст. Оскол, Губкин  и Белгородской области</t>
  </si>
  <si>
    <t>Текущий ремонт и техническое обслуживание автомобилей отечественного производства ВАЗ, ГАЗ, УАЗ и их модификаций, базирующихся в г. Белгороде и Белгородской области</t>
  </si>
  <si>
    <t>Линейные изоляторы стекло</t>
  </si>
  <si>
    <t>Линейные изоляторы фарфор</t>
  </si>
  <si>
    <t>3256.1</t>
  </si>
  <si>
    <t>3257.1</t>
  </si>
  <si>
    <t>3278.1</t>
  </si>
  <si>
    <t>30/4400</t>
  </si>
  <si>
    <t>3320.1</t>
  </si>
  <si>
    <t>3321.1</t>
  </si>
  <si>
    <t>8293.1</t>
  </si>
  <si>
    <t>Пломбы на сумму 375000 руб</t>
  </si>
  <si>
    <t>Хозтовары (АХО)</t>
  </si>
  <si>
    <t>линейные изоляторы (фарфор)</t>
  </si>
  <si>
    <t>ПИР и СМР для осуществления ТП объектов в  Ярославской области (ТЗ №3295)</t>
  </si>
  <si>
    <t>СМР для осуществления ТП объектов в Борисоглебском районе Ярославской области (ТЗ №3292)</t>
  </si>
  <si>
    <t>1632.1</t>
  </si>
  <si>
    <t>1635.1</t>
  </si>
  <si>
    <t>1643.1</t>
  </si>
  <si>
    <t>1643.2</t>
  </si>
  <si>
    <t>ПИР и СМР для осуществления ТП объектов в  Ярославской области (ТЗ №3291)</t>
  </si>
  <si>
    <t>ПИР и СМР для осуществления ТП объектов в  Ярославской области (ТЗ №№3280; 3280-3; 3303; 3301)</t>
  </si>
  <si>
    <t>8581.1</t>
  </si>
  <si>
    <t>31158.1</t>
  </si>
  <si>
    <t>31198.1</t>
  </si>
  <si>
    <t>Силовой кабель 6-20 кВ</t>
  </si>
  <si>
    <t>Силовой кабель до 1 кВ</t>
  </si>
  <si>
    <t>857.1</t>
  </si>
  <si>
    <t>858.1</t>
  </si>
  <si>
    <t>пункты учета однофазные</t>
  </si>
  <si>
    <t>пункты учета трехфазные</t>
  </si>
  <si>
    <t>8363.1</t>
  </si>
  <si>
    <t>3719.1</t>
  </si>
  <si>
    <t xml:space="preserve">Однофазные приборы </t>
  </si>
  <si>
    <t xml:space="preserve">Трехфазные приборы </t>
  </si>
  <si>
    <t>1346.1</t>
  </si>
  <si>
    <t>Силовой кабель 6-20кВ</t>
  </si>
  <si>
    <t>Силовой кабель до 1кВ</t>
  </si>
  <si>
    <t>1447.1</t>
  </si>
  <si>
    <t>3580.1</t>
  </si>
  <si>
    <t>3581.1</t>
  </si>
  <si>
    <t>834.1</t>
  </si>
  <si>
    <t>836.1</t>
  </si>
  <si>
    <t>3804.1</t>
  </si>
  <si>
    <t>6244</t>
  </si>
  <si>
    <t>3877.1</t>
  </si>
  <si>
    <t>1323.1</t>
  </si>
  <si>
    <t>Мобильный запас Технологических присоединений (силовой кабель 10 кВ)</t>
  </si>
  <si>
    <t>Мобильный запас Технологических присоединений (силовой кабель до 1 кВ)</t>
  </si>
  <si>
    <t>333.1</t>
  </si>
  <si>
    <t>силовой кабель 10 кВ</t>
  </si>
  <si>
    <t>силовой кабель до 1 кВ</t>
  </si>
  <si>
    <t>399.1</t>
  </si>
  <si>
    <r>
      <t xml:space="preserve">Поставка неизолированного провода </t>
    </r>
    <r>
      <rPr>
        <sz val="12"/>
        <color theme="1"/>
        <rFont val="Arial"/>
        <family val="2"/>
        <charset val="204"/>
      </rPr>
      <t xml:space="preserve">    ООО "Уральская Торговая Компания "Новые технологии" ,   ООО "Группа Компаний "Севкабель" ,   ООО "ТД "УНКОМТЕХ" ,    ЗАО "Людиновокабель" ,    ООО "Смолкабель" ,    ООО НПК "СИМ-РОСС" ,    ООО "Камский кабель" ,   ООО "Стример Мск."  ООО "Научно-производственная компания "Энергия" </t>
    </r>
    <r>
      <rPr>
        <b/>
        <u/>
        <sz val="12"/>
        <color theme="1"/>
        <rFont val="Arial"/>
        <family val="2"/>
        <charset val="204"/>
      </rPr>
      <t xml:space="preserve">Поставка самонесущего изолированного провода </t>
    </r>
    <r>
      <rPr>
        <sz val="12"/>
        <color theme="1"/>
        <rFont val="Arial"/>
        <family val="2"/>
        <charset val="204"/>
      </rPr>
      <t xml:space="preserve">    ЗАО "Балтийская Кабельная Компания", ЗАО "ВИКТАН" , ЗАО "Людиновокабель" ,    ООО "Тверьэнергокабель"     ООО "Группа Компаний "Севкабель" , ООО "Еврокабель" ,  ООО "Камский кабель" ,    ООО "Контракт Комплект XXI" ,    ООО "МЕГАТЭК", ООО "Нексанс Рус." ,     ООО "ТАТКАБЕЛЬ" ,  ООО "Территориальная компания "Локус-СИП",     ООО "ТД "УНКОМТЕХ" , ООО "Уральская Торговая Компания "Новые технологии" , ООО "ЭТМ" , ООО "Научно-производственная компания "Энергия" , Общество с ограниченной ответственностью ТК "СКК/Фариаль"</t>
    </r>
  </si>
  <si>
    <t>1407.1</t>
  </si>
  <si>
    <t>1407.2</t>
  </si>
  <si>
    <t>1407.3</t>
  </si>
  <si>
    <t>1407.4</t>
  </si>
  <si>
    <t>1407.5</t>
  </si>
  <si>
    <t>1411.1</t>
  </si>
  <si>
    <t>1411.2</t>
  </si>
  <si>
    <t>1411.3</t>
  </si>
  <si>
    <t>1411.4</t>
  </si>
  <si>
    <t>1411.5</t>
  </si>
  <si>
    <t>1411.6</t>
  </si>
  <si>
    <t>1413.1</t>
  </si>
  <si>
    <t>1413.2</t>
  </si>
  <si>
    <t>1413.3</t>
  </si>
  <si>
    <t>1413.4</t>
  </si>
  <si>
    <t>1413.5</t>
  </si>
  <si>
    <t>1409.1</t>
  </si>
  <si>
    <t>455.1</t>
  </si>
  <si>
    <t>456.1</t>
  </si>
  <si>
    <t>457.1</t>
  </si>
  <si>
    <t>458.1</t>
  </si>
  <si>
    <t>459.1</t>
  </si>
  <si>
    <t>460.1</t>
  </si>
  <si>
    <t>8136.1</t>
  </si>
  <si>
    <t>1407.6</t>
  </si>
  <si>
    <t>1409.2</t>
  </si>
  <si>
    <t>1413.6</t>
  </si>
  <si>
    <t>8334.1</t>
  </si>
  <si>
    <t>8334.2</t>
  </si>
  <si>
    <t>Оказание услуг мойки автотранспорта в г. Орел</t>
  </si>
  <si>
    <t>Оказание услуг мойки автотранспорта в г. Мценск</t>
  </si>
  <si>
    <t>Оказание услуг мойки автотранспорта в г. Ливны</t>
  </si>
  <si>
    <t>3696.1</t>
  </si>
  <si>
    <t>Технический осмотр автотранспорта в г. Орел</t>
  </si>
  <si>
    <t>Технический осмотр автотранспорта в г. Ливны</t>
  </si>
  <si>
    <t>8209.1</t>
  </si>
  <si>
    <t>8209.2</t>
  </si>
  <si>
    <t>8209.3</t>
  </si>
  <si>
    <t>8209.4</t>
  </si>
  <si>
    <t>8209.5</t>
  </si>
  <si>
    <t>Услуги по межеванию земельных участков под опорами воздушных линий электропередачи (ВЛ-10кВ протяженностью 672 км), в Судиславском и Сусанинском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</si>
  <si>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594 км), в Буйском, Галичском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</si>
  <si>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653,6 км), в г.Волгореченске, Красносельском, Солигаличском и Чухломском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</si>
  <si>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602,7 км), в Антроповском, Нейском, Парфеньевском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</si>
  <si>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633,1 км), в Костромском, Межевском, Нерехтском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</si>
  <si>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Услуги по межеванию земельных участков под опорами воздушных линий электропередачи (ВЛ-10кВ протяженностью 608,7 км), в Макарьевском и Островском районах Костромской области), а также территориальные зоны с особыми условиями использования земельных участков  (охранные зоны указанных выше объектов электросетевого хозяйства)</t>
  </si>
  <si>
    <t>1407.7</t>
  </si>
  <si>
    <t>1407.8</t>
  </si>
  <si>
    <t>1407.9</t>
  </si>
  <si>
    <t>1411.7</t>
  </si>
  <si>
    <t>1411.8</t>
  </si>
  <si>
    <t>1411.9</t>
  </si>
  <si>
    <t>1413.7</t>
  </si>
  <si>
    <t>1413.8</t>
  </si>
  <si>
    <t>8211.1</t>
  </si>
  <si>
    <t>3951.1</t>
  </si>
  <si>
    <t>1441.1</t>
  </si>
  <si>
    <t>1441.2</t>
  </si>
  <si>
    <t>СМР, ПНР ЛЭП-10(6) кВ, ЛЭП-0,4 кВ и ТП 10(6)/0,4 кВ с поставкой оборудования и материалов, расположенных в Липецкой, Елецкой и Лебедянской зоне ответственности, лот 12-17</t>
  </si>
  <si>
    <t>ПИР, СМР и ПНР  
ЛЭП-10(6) кВ, ЛЭП-0,4 кВ, ТП 10(6)/0,4 кВ, реконструкция, 
ПС-110 кВ «Тепличная», ПС-110 кВ «ГПП-2», ПС-110 кВ «Южная», ПС-110 кВ «Юго-Западная», ПС-110кВ «Россия»,
расположенных в г.Липецке, Краснинском, Лебедянском, 
Елецком, Липецком, Задонском районах, 
по договорам технологического присоединения
, лот 27</t>
  </si>
  <si>
    <t>816.1</t>
  </si>
  <si>
    <t>816.2</t>
  </si>
  <si>
    <t>816.3</t>
  </si>
  <si>
    <t>Услуги  по межеванию земельных участков под опорами воздушных линий электропередач филиала ОАО «МРСК Центра» - «Белгородэнерго» (ВЛ 0,4 кВ в количестве 1509 шт., протяженностью 1459,966 км), расположенных  в Старооскольском районе Белгородской области, в целях проведения их государственного кадастрового учета, а также определению границ  охранных зон линий электропередачи в целях внесения сведений о них в государственный кадастр недвижимости.</t>
  </si>
  <si>
    <t>Услуги  по межеванию земельных участков под опорами воздушных линий электропередач филиала ОАО «МРСК Центра» - «Белгородэнерго» (ВЛ 0,4 кВ в количестве 1192 шт. , протяженностью 1221,802 км), расположенных  в Губкинском районе Белгородской области, в целях проведения их государственного кадастрового учета, а также определению границ  охранных зон линий электропередачи в целях внесения сведений о них в государственный кадастр недвижимости.</t>
  </si>
  <si>
    <t>Услуги  по межеванию земельных участков под опорами воздушных линий электропередач филиала ОАО «МРСК Центра» - «Белгородэнерго»,  (ВЛ 0,4 кВ в количестве 1733 шт.,  протяженностью 1507,598 км), расположенных  в Грайворонском, Ракитянском и Борисовском районах Белгородской области, в целях проведения их государственного кадастрового учета, а также определению границ  охранных зон линий электропередачи в целях внесения сведений о них в государственный кадастр недвижимости.</t>
  </si>
  <si>
    <t>32.2</t>
  </si>
  <si>
    <t>3409.1</t>
  </si>
  <si>
    <t>Силовой кабель свыше 1кВ</t>
  </si>
  <si>
    <t>31192.1</t>
  </si>
  <si>
    <t>1649.1</t>
  </si>
  <si>
    <t>1649.2</t>
  </si>
  <si>
    <t>1649.3</t>
  </si>
  <si>
    <t xml:space="preserve">ПИР и СМР для осуществления ТП объектов в Переславском районе Ярославской области (ТЗ №3304-1) </t>
  </si>
  <si>
    <t xml:space="preserve">ПИР и СМР для осуществления ТП объектов в Городском, Ярославском районах Ярославской области (ТЗ №3311) </t>
  </si>
  <si>
    <t xml:space="preserve">ПИР и СМР для осуществления ТП объектов в Гаврилов-Ямском, Переславском, Угличском и Большесельскомрайонах Ярославской области (ТЗ №3290-2) </t>
  </si>
  <si>
    <t>20,67</t>
  </si>
  <si>
    <t>Строительно-монтажные работы по установке барьерного ограждения типа "Егоза"</t>
  </si>
  <si>
    <t>1648.1</t>
  </si>
  <si>
    <t>ПИР по ТП Борисоглебский, Рыбинский, Большесельский районы ЯО (ТЗ №3289; №3309)</t>
  </si>
  <si>
    <t>1628.2</t>
  </si>
  <si>
    <t xml:space="preserve">ПИР и СМР для осуществления ТП объектов в Борисоглебском и Некоузском районах Ярославской области </t>
  </si>
  <si>
    <t>1637.1</t>
  </si>
  <si>
    <t>8521.1</t>
  </si>
  <si>
    <t>поставка питьевой воды</t>
  </si>
  <si>
    <t>ШТ, бутыль</t>
  </si>
  <si>
    <t>автозапчасти тракторн.</t>
  </si>
  <si>
    <t>автозапчасти ГАЗ</t>
  </si>
  <si>
    <t>автозапчасти КАМАЗ</t>
  </si>
  <si>
    <t>автозапчасти УАЗ, ЗИЛ</t>
  </si>
  <si>
    <t>8523.1</t>
  </si>
  <si>
    <t>Лабораторная мебель     .</t>
  </si>
  <si>
    <t xml:space="preserve">Офисная мебель         </t>
  </si>
  <si>
    <t>31107.1</t>
  </si>
  <si>
    <t>31107.2</t>
  </si>
  <si>
    <t>31107.3</t>
  </si>
  <si>
    <t>1407.10</t>
  </si>
  <si>
    <t>1411.10</t>
  </si>
  <si>
    <t>1413.9</t>
  </si>
  <si>
    <t>1465.1</t>
  </si>
  <si>
    <t>1464.1</t>
  </si>
  <si>
    <t>3954.1</t>
  </si>
  <si>
    <t>Ремонт зданий и сооружений                        (ремонт здания мастерской)</t>
  </si>
  <si>
    <t>Ремонт зданий и сооружений                                       (ремонт здания гласного щита)</t>
  </si>
  <si>
    <t>3959.1</t>
  </si>
  <si>
    <t>3959.2</t>
  </si>
  <si>
    <t>Ремонт ВЛ 35 кВ (Рахманинская)</t>
  </si>
  <si>
    <t>Ремонт ВЛ 35 кВ (Бондарская)</t>
  </si>
  <si>
    <t>Ремонт ВЛ 35 кВ(Уметская)</t>
  </si>
  <si>
    <t>3560.1</t>
  </si>
  <si>
    <t>Стекло</t>
  </si>
  <si>
    <t>Фарфор</t>
  </si>
  <si>
    <t>3561.1</t>
  </si>
  <si>
    <t>1546.1</t>
  </si>
  <si>
    <t>Установка  КТП-10/0.4 кВ по программе мероприятий, направленных на улучшение показателей качества электроэнергии (СМР - с.Горелое)</t>
  </si>
  <si>
    <t>1547.1</t>
  </si>
  <si>
    <t>1548.1</t>
  </si>
  <si>
    <t>Строительство ВЛ-0.4 кВ по программе мероприятий, направленных на улучшение показателей качества электроэнергии (СМР - с.Горелое)</t>
  </si>
  <si>
    <t>Строительство ВЛ-10 кВ по программе мероприятий, направленных на улучшение показателей качества электроэнергии (СМР - с.Горелое)</t>
  </si>
  <si>
    <t>1523.1</t>
  </si>
  <si>
    <t>1523.2</t>
  </si>
  <si>
    <t>Строительство ВЛ-10 кВ для объектов АПК (ПИР - ООО "Тамбовская индейка)</t>
  </si>
  <si>
    <t>Строительство ВЛ-10 кВ для объектов АПК (ПИР - ОАО "Птицефабрика Иловайчкая)</t>
  </si>
  <si>
    <t>8319.1</t>
  </si>
  <si>
    <t>8320.1</t>
  </si>
  <si>
    <t>8438.1</t>
  </si>
  <si>
    <t>8438.2</t>
  </si>
  <si>
    <t>3820.1</t>
  </si>
  <si>
    <t>3820.2</t>
  </si>
  <si>
    <t>Запчасти для легковых автомобилей</t>
  </si>
  <si>
    <t>Запчасти для грузовых автомобилей</t>
  </si>
  <si>
    <t>103</t>
  </si>
  <si>
    <t>Запчасти для тракторной техники</t>
  </si>
  <si>
    <t>3917.1</t>
  </si>
  <si>
    <t>силовой кабель 6-20кВ</t>
  </si>
  <si>
    <t>3918.1</t>
  </si>
  <si>
    <t>3108.1</t>
  </si>
  <si>
    <t>Лот 1</t>
  </si>
  <si>
    <t>Лот 13</t>
  </si>
  <si>
    <t>3334.1</t>
  </si>
  <si>
    <t>3335.1</t>
  </si>
  <si>
    <t>31181.1</t>
  </si>
  <si>
    <t>31181.2</t>
  </si>
  <si>
    <t>Лот 11</t>
  </si>
  <si>
    <t>348458</t>
  </si>
  <si>
    <t>2450276,76</t>
  </si>
  <si>
    <t>Лот №1</t>
  </si>
  <si>
    <t>2859506,39</t>
  </si>
  <si>
    <t>3111.1</t>
  </si>
  <si>
    <t>3111.2</t>
  </si>
  <si>
    <t>Автозапчасти для автомобилей ГАЗ 66, ГАЗ 3308 (33081), УАЗ, ВАЗ, ПАЗ, Газель</t>
  </si>
  <si>
    <t>Автозапчасти для автомобилей ЗИЛ 131, КАМАЗ, ЗИЛ, УРАЛ</t>
  </si>
  <si>
    <t>Автозапчасти для тракторной техники и спецтехники: Трактор МТЗ-80 (82), Трактор Беларусс-1221, Буровая машина БКМ-317.</t>
  </si>
  <si>
    <t>874.1</t>
  </si>
  <si>
    <t>Землеустроительные работы (Стародубский и Навлинский районы)</t>
  </si>
  <si>
    <t>3454.1</t>
  </si>
  <si>
    <t>3454.2</t>
  </si>
  <si>
    <t>3454.3</t>
  </si>
  <si>
    <t>3454.4</t>
  </si>
  <si>
    <t>3454.5</t>
  </si>
  <si>
    <t>3454.6</t>
  </si>
  <si>
    <t>3454.7</t>
  </si>
  <si>
    <t>Лот 14</t>
  </si>
  <si>
    <t>Лот 3</t>
  </si>
  <si>
    <t>Лот 4</t>
  </si>
  <si>
    <t>Лот 5</t>
  </si>
  <si>
    <t>Лот 6</t>
  </si>
  <si>
    <t>Лот 7</t>
  </si>
  <si>
    <t>Лот 8</t>
  </si>
  <si>
    <t>Лот 9</t>
  </si>
  <si>
    <t>717.1</t>
  </si>
  <si>
    <t>1542.2</t>
  </si>
  <si>
    <t>31102.1</t>
  </si>
  <si>
    <t>Лот 10</t>
  </si>
  <si>
    <t>1423.1</t>
  </si>
  <si>
    <t>8261.1</t>
  </si>
  <si>
    <t>8261.2</t>
  </si>
  <si>
    <t>8261.3</t>
  </si>
  <si>
    <t>8261.4</t>
  </si>
  <si>
    <t>8261.5</t>
  </si>
  <si>
    <t>8261.6</t>
  </si>
  <si>
    <t>8261.7</t>
  </si>
  <si>
    <t>Межевание (лот №1)</t>
  </si>
  <si>
    <t>Межевание (лот №2)</t>
  </si>
  <si>
    <t>Межевание (лот №3)</t>
  </si>
  <si>
    <t>Межевание (лот №4)</t>
  </si>
  <si>
    <t>Межевание (лот №5)</t>
  </si>
  <si>
    <t>Межевание (лот №6)</t>
  </si>
  <si>
    <t>Межевание (лот №7)</t>
  </si>
  <si>
    <t>3362.1</t>
  </si>
  <si>
    <t>17850/4369</t>
  </si>
  <si>
    <t>8148.1</t>
  </si>
  <si>
    <t>лот 1</t>
  </si>
  <si>
    <t>1 683 673,14</t>
  </si>
  <si>
    <t>Лот 2. Бензин</t>
  </si>
  <si>
    <t>Лот 2. Диз.топливо</t>
  </si>
  <si>
    <t>71.1</t>
  </si>
  <si>
    <t>71.2</t>
  </si>
  <si>
    <t xml:space="preserve">Оценка ВОЛС </t>
  </si>
  <si>
    <t xml:space="preserve">Оценка ВЛ-110 ГТ-ТЭЦ </t>
  </si>
  <si>
    <t>718.1</t>
  </si>
  <si>
    <t>1441.3</t>
  </si>
  <si>
    <t>1441.4</t>
  </si>
  <si>
    <t>1441.5</t>
  </si>
  <si>
    <t>1441.6</t>
  </si>
  <si>
    <t>ПИР, СМР и ПНР ЛЭП-10(6) кВ, ЛЭП-0,4 кВ, ТП 10(6)/0,4 кВ, расположенных в Добровском, Липецком и Грязинском районах, лот 39</t>
  </si>
  <si>
    <t>ПИР, СМР и ПНР  ЛЭП-10(6) кВ, ЛЭП-0,4 кВ, ТП 10(6)/0,4 кВ, расположенных в Липецком, районе,
, лот 40</t>
  </si>
  <si>
    <t>ПИР, СМР и ПНР ЛЭП-10(6) кВ, ЛЭП-0,4 кВ, ТП 10(6)/0,4 кВ, расположенных в Хлевенском, Добринском, Усманском, Задонском и Липецком районах, лот 41</t>
  </si>
  <si>
    <t>ПИР, СМР и ПНР ЛЭП-10(6) кВ, ЛЭП-0,4 кВ, ТП 10(6)/0,4 кВ, расположенных в Липецком районе, лот 42</t>
  </si>
  <si>
    <t>3397.1</t>
  </si>
  <si>
    <t>8343.1</t>
  </si>
  <si>
    <t>Проектно-сметные, строительно-монтажные, лабораторные измерительные работы, работы по согласованию документации, необходимой для организации электроснабжения объекта заявителя</t>
  </si>
  <si>
    <t>Установка и замена приборов учета электроэнергии</t>
  </si>
  <si>
    <t>3145.1</t>
  </si>
  <si>
    <t>линейные изоляторы (Стекло)</t>
  </si>
  <si>
    <t>1407.11</t>
  </si>
  <si>
    <t>1407.12</t>
  </si>
  <si>
    <t>1407.13</t>
  </si>
  <si>
    <t>1411.11</t>
  </si>
  <si>
    <t>1411.12</t>
  </si>
  <si>
    <t>1411.13</t>
  </si>
  <si>
    <t>1413.10</t>
  </si>
  <si>
    <t>1413.11</t>
  </si>
  <si>
    <t>1413.12</t>
  </si>
  <si>
    <t>31080.1</t>
  </si>
  <si>
    <t>3268.1</t>
  </si>
  <si>
    <t>3269.1</t>
  </si>
  <si>
    <t>КГ;ШТ</t>
  </si>
  <si>
    <t>239,1/7000</t>
  </si>
  <si>
    <t>253,4/20</t>
  </si>
  <si>
    <t>2/258</t>
  </si>
  <si>
    <t>8139.1</t>
  </si>
  <si>
    <t>50903</t>
  </si>
  <si>
    <t>900</t>
  </si>
  <si>
    <t>810.1</t>
  </si>
  <si>
    <t>810.2</t>
  </si>
  <si>
    <t>810.3</t>
  </si>
  <si>
    <t>Услуги по организации отдыха в Крыму</t>
  </si>
  <si>
    <t>Услуги по организации отдыха за границей</t>
  </si>
  <si>
    <t>Услуги по организации отдыха детей сотрудников</t>
  </si>
  <si>
    <t>8627.1</t>
  </si>
  <si>
    <t>Неисключитальные права</t>
  </si>
  <si>
    <t>Услуги по вызову специалиста</t>
  </si>
  <si>
    <t>3179.1</t>
  </si>
  <si>
    <t>1441.7</t>
  </si>
  <si>
    <t>1441.8</t>
  </si>
  <si>
    <t>1441.9</t>
  </si>
  <si>
    <t>1441.10</t>
  </si>
  <si>
    <t>1441.11</t>
  </si>
  <si>
    <t>ПИР, СМР и ПНР ЛЭП-10(6) кВ, ЛЭП-0,4 кВ, ТП 10(6)/0,4 кВ, расположенных в Липецком районе, лот 55</t>
  </si>
  <si>
    <t>ПИР, СМР и ПНР  ЛЭП-10(6) кВ, ЛЭП-0,4 кВ, ТП 10(6)/0,4 кВ, расположенных в Чаплыгинском, Хлевенском, Елецком, Добровском,Задонском, Лебедянском, Усманском, Тербунском, Краснинском,Грязинском, Данковском, Измалковском, Долгоруковском и Добринском районах, лот 56</t>
  </si>
  <si>
    <t>ПИР, СМР и ПНР ЛЭП-10(6) кВ, ЛЭП-0,4 кВ, ТП 10(6)/0,4 кВ, расположенных в Хлевенском, Данковском, Липецком и Добринском районах, лот 57</t>
  </si>
  <si>
    <t>СМР и ПНР  ЛЭП-10(6) кВ, ЛЭП-0,4 кВ, ТП 10(6)/0,4 кВ, расположенных в Липецкой и Елецкой зоне ответственности, лот 13-01</t>
  </si>
  <si>
    <t>СМР и ПНР  ЛЭП-10(6) кВ, ЛЭП-0,4 кВ, ТП 10(6)/0,4 кВ, расположенных в Елецкой зоне ответственности, лот 13-02</t>
  </si>
  <si>
    <t>8356.1</t>
  </si>
  <si>
    <t>8356.2</t>
  </si>
  <si>
    <t>8356.3</t>
  </si>
  <si>
    <t>3792.1</t>
  </si>
  <si>
    <t>10387</t>
  </si>
  <si>
    <t>3872.1</t>
  </si>
  <si>
    <t>1025</t>
  </si>
  <si>
    <t>Услуга по ТП ПО ТПР АСУД
Срок получения услуг с 01.03.2013 - 28.02.2014.</t>
  </si>
  <si>
    <t>Услуга по ТП лицензи. ПО EMC Docementum
Срок получения услуг с 01.03.2013 - 28.02.2014.</t>
  </si>
  <si>
    <t>1542.3</t>
  </si>
  <si>
    <t>1536.1</t>
  </si>
  <si>
    <t>Техприсоединение (СЕВ РЭС - ООО "Центржилстрой") под ключ</t>
  </si>
  <si>
    <t>Строительно-монтажные работы под ключ льготники (Фурсов, Волков, Козловская, Жилеская, Петров, Овсянников, Колганова, Шумкова)</t>
  </si>
  <si>
    <t>31170.1</t>
  </si>
  <si>
    <t xml:space="preserve">Провод изолированный </t>
  </si>
  <si>
    <t>31209.1</t>
  </si>
  <si>
    <t>блок-замки</t>
  </si>
  <si>
    <t>8533.1</t>
  </si>
  <si>
    <t>31168.1</t>
  </si>
  <si>
    <t>силовой кабель до 10кВ</t>
  </si>
  <si>
    <t>силовой кабель до 1кВ</t>
  </si>
  <si>
    <t>323.1</t>
  </si>
  <si>
    <t xml:space="preserve">  Линейные изоляторы (фарфор)</t>
  </si>
  <si>
    <t>390.1</t>
  </si>
  <si>
    <t>3482.1</t>
  </si>
  <si>
    <t>75.1</t>
  </si>
  <si>
    <t>8536.1</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</si>
  <si>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979,69 км, расположенных в Рыбинском районе ЯО</t>
  </si>
  <si>
    <t>8538.1</t>
  </si>
  <si>
    <t>8538.2</t>
  </si>
  <si>
    <t>8538.3</t>
  </si>
  <si>
    <t>8538.4</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</si>
  <si>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972,19 км, расположенных в Мышкинском и Некоузском районе ЯО</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</si>
  <si>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890,19 км, расположенных в Ростовском районе ЯО</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</si>
  <si>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384,13 км, расположенных в Брейтовском районе ЯО</t>
  </si>
  <si>
    <t>Услуги по межеванию земельных участков под линейными объектами филиала ОАО «МРСК Центра» - «Ярэнерго», определение границ  охранных зон линий электропередачи в целях внесения сведений о них в государственный кадастр недвижимости, протяженностью 28 км, расположенных в Ярославском районе Ярославской области. Услуги по установлению границ  охранных зон линий электропередачи в целях внесения сведений о них в государственный кадастр недвижимости,  расположенных в районах Ярославской области и г. Ярославлю, протяженностью 1700 км</t>
  </si>
  <si>
    <t>1637.2</t>
  </si>
  <si>
    <t>1627.2</t>
  </si>
  <si>
    <t>1627.4</t>
  </si>
  <si>
    <t>1627.5</t>
  </si>
  <si>
    <t>ТЗ №3304-3</t>
  </si>
  <si>
    <t>ТЗ №3304-4</t>
  </si>
  <si>
    <t>ТЗ №3304-5</t>
  </si>
  <si>
    <t>1648.2</t>
  </si>
  <si>
    <t>ТЗ №№3312, 3316, 3273</t>
  </si>
  <si>
    <t>114.1</t>
  </si>
  <si>
    <t>31092.1</t>
  </si>
  <si>
    <t>провод неизолированный</t>
  </si>
  <si>
    <t>провод изолированный</t>
  </si>
  <si>
    <t>8515.1</t>
  </si>
  <si>
    <t>8515.2</t>
  </si>
  <si>
    <t>8515.3</t>
  </si>
  <si>
    <t>8515.4</t>
  </si>
  <si>
    <t>8515.5</t>
  </si>
  <si>
    <t>8149.1</t>
  </si>
  <si>
    <t>8149.2</t>
  </si>
  <si>
    <t>8149.3</t>
  </si>
  <si>
    <t>8149.4</t>
  </si>
  <si>
    <t>8149.5</t>
  </si>
  <si>
    <t>Оказание услуг по проектированию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</si>
  <si>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целях оказания дополнительных услуг клиентам по Богучарскому, Верхнемамонскому, Воробьевскому, Калачеевскому, Павловскому, Петропавловскому районам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</si>
  <si>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целх оказания дополнительных услуг клиентам по Аннинскому, Борисоглебскому, Грибановскому, Новохоперскому, Поворинскому, Таловскому, терновскому, Эртильскому районам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</si>
  <si>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целях оказания дополнительных услуг клиентам по Бобровскому, Каменскому, Кантемировскому, Лискинскому, Ольховатскому, Острогожскому, Подгоренскому, Россошанскому районам под нужды оказания дополнительных услуг (лимитирующая сумма выбирается по мере поступления доходных договоров с клиентами)</t>
  </si>
  <si>
    <t>Оказание услуг по установке и замене приборов учета в целях оказания дополнительных услуг клиентам по Верхнехавскому, Каширскому, Нижнедевицкому, Новоусманскому, Панинскому, Рамонскому, Репьевскому, Семилукскому, Хохольскому районам под нужды оказания дополнительных услуг (лимитирующая сумма выбирается по мере поступления доходных договоров с клиентами)</t>
  </si>
  <si>
    <t>Выполнение комплекса работ, относящихся к компетенции клиентов при осуществлении процедуры технологического присоединения под нужды оказания дополнительных услуг (лимитирующая сумма выбирается по мере поступления доходных договоров с клиентами)</t>
  </si>
  <si>
    <t>8271.1</t>
  </si>
  <si>
    <t>Автоуслуги по раз.заявкам (автобусы, легковые атомобили)</t>
  </si>
  <si>
    <t>Автоуслуги по раз.заявкам (грузовые автомобили и спецтехника)</t>
  </si>
  <si>
    <t>8269.1</t>
  </si>
  <si>
    <t>8269.2</t>
  </si>
  <si>
    <t>8269.3</t>
  </si>
  <si>
    <t>Тех.обсл. автотранспорта (легкового)</t>
  </si>
  <si>
    <t>Тех.обсл. автотранспорта (автомобилей марки форд)</t>
  </si>
  <si>
    <t>Тех.обсл. автотранспорта (мойка автомобилей в РЭС)</t>
  </si>
  <si>
    <t>Тех.обсл. автотранспорта (ГПМ)</t>
  </si>
  <si>
    <t>3720.1</t>
  </si>
  <si>
    <t>3745.1</t>
  </si>
  <si>
    <t>1407.14</t>
  </si>
  <si>
    <t>1409.3</t>
  </si>
  <si>
    <t>1413.13</t>
  </si>
  <si>
    <t>8214.1</t>
  </si>
  <si>
    <t>8214.2</t>
  </si>
  <si>
    <t>8214.3</t>
  </si>
  <si>
    <t>8214.4</t>
  </si>
  <si>
    <t>8214.5</t>
  </si>
  <si>
    <t>3846.1</t>
  </si>
  <si>
    <t>трафареты, таблички</t>
  </si>
  <si>
    <t>3583.1</t>
  </si>
  <si>
    <t>Кол-во 2700 кг на сумму 362,56 тыс. руб. для доп сервиса</t>
  </si>
  <si>
    <t>8307.1</t>
  </si>
  <si>
    <t>Услуги по установлению границ охранных зон  в целях внесения сведений о границах таких зон в Государственный кадастр недвижимости на территории Орловской области (ВЛ 0,4кВ и 6-10 кВ протяженностью 2936,195 км)</t>
  </si>
  <si>
    <t>Услуги по установлению границ охранных зон  в целях внесения сведений о границах таких зон в Государственный кадастр недвижимости на территории Орловской области (ВЛ 0,4кВ и 6-10 кВ протяженностью 2910,906 км)</t>
  </si>
  <si>
    <t>Услуги по установлению границ охранных зон  в целях внесения сведений о границах таких зон в Государственный кадастр недвижимости на территории Орловской области (ВЛ 0,4кВ и 6-10 кВ протяженностью 3095,064 км)</t>
  </si>
  <si>
    <t>8307.2</t>
  </si>
  <si>
    <t>3357.1</t>
  </si>
  <si>
    <t>16930/100</t>
  </si>
  <si>
    <t>УП</t>
  </si>
  <si>
    <t>8630.1</t>
  </si>
  <si>
    <t>1542.4</t>
  </si>
  <si>
    <t>Строительно-монтажные работы под ключ льготники (Лукина С.В,Кондауров С.В,Буцких А.А)</t>
  </si>
  <si>
    <t>1541.2</t>
  </si>
  <si>
    <t>Строительно-монтажные работы под ключ льготники (Бешнов С.А. Гебертаева М.А)</t>
  </si>
  <si>
    <t>8265.1</t>
  </si>
  <si>
    <t>Поставка живых цветов</t>
  </si>
  <si>
    <t>3411.1</t>
  </si>
  <si>
    <t>Изолированный провод</t>
  </si>
  <si>
    <t>Неизолированный провод</t>
  </si>
  <si>
    <t>1241.1</t>
  </si>
  <si>
    <t>Дата утверждения ПСД 25.11.2012</t>
  </si>
  <si>
    <t>Дата утверждения ПСД 05.12.2012</t>
  </si>
  <si>
    <t>Дата утверждения ПСД 05.11.2012</t>
  </si>
  <si>
    <t>Дата утверждения ПСД 25.10.2012</t>
  </si>
  <si>
    <t>Дата утверждения ПСД 25.01.2013</t>
  </si>
  <si>
    <t>874.2</t>
  </si>
  <si>
    <t>874.3</t>
  </si>
  <si>
    <t>874.4</t>
  </si>
  <si>
    <t>628,22 км</t>
  </si>
  <si>
    <t>528,69 км</t>
  </si>
  <si>
    <t>562,444 км</t>
  </si>
  <si>
    <t>1030,547 км</t>
  </si>
  <si>
    <t>1441.12</t>
  </si>
  <si>
    <t>1441.13</t>
  </si>
  <si>
    <t>1441.14</t>
  </si>
  <si>
    <t>ПИР, СМР и ПНР ЛЭП-10(6) кВ, ЛЭП-0,4 кВ, ТП 10(6)/0,4 кВ, расположенных в Хлевенском, Воловском, Долгоруковском и Задонском районах, лот 33</t>
  </si>
  <si>
    <t>ПИР, СМР и ПНР ЛЭП-10(6) кВ, ЛЭП-0,4 кВ, ТП 10(6)/0,4 кВ, расположенных в Чаплыгинском, Хлевенском, Елецком, Добровском, Задонском, Лебедянском, Усманском, Краснинском, Грязинском, Данковском, Липецком и Становлянском районах, лот 58</t>
  </si>
  <si>
    <t>ПИР, СМР и ПНР ЛЭП-10(6) кВ и реконструкции ПС35/10 кВ расположенных в Липецком районе, лот 59</t>
  </si>
  <si>
    <t>1411.14</t>
  </si>
  <si>
    <t>Дата утверждения ПСД 10.12.2012</t>
  </si>
  <si>
    <t>74.1</t>
  </si>
  <si>
    <t>Производство годового отчета по итогам работы в 2012 году</t>
  </si>
  <si>
    <t>31137.1</t>
  </si>
  <si>
    <t>31137.2</t>
  </si>
  <si>
    <t>31137.3</t>
  </si>
  <si>
    <t>31137.4</t>
  </si>
  <si>
    <t>31137.5</t>
  </si>
  <si>
    <t>31137.6</t>
  </si>
  <si>
    <t>31137.7</t>
  </si>
  <si>
    <t>31137.8</t>
  </si>
  <si>
    <t>31137.9</t>
  </si>
  <si>
    <t>31137.10</t>
  </si>
  <si>
    <t>31137.11</t>
  </si>
  <si>
    <t>31137.12</t>
  </si>
  <si>
    <t>31137.13</t>
  </si>
  <si>
    <t>31137.14</t>
  </si>
  <si>
    <t>31137.15</t>
  </si>
  <si>
    <t>31137.16</t>
  </si>
  <si>
    <t>31137.17</t>
  </si>
  <si>
    <t>31137.18</t>
  </si>
  <si>
    <t>31137.19</t>
  </si>
  <si>
    <t>31137.20</t>
  </si>
  <si>
    <t>лот №1 "Указатели напряжения до 1000В"</t>
  </si>
  <si>
    <t>лот №2 "Указатели напряжения 0,4-10 кВ (уст. с земли)"</t>
  </si>
  <si>
    <t>лот №3 "Указатели напряжения 6-110 кВ, устройства для проверки исправности указателей напряжения и указатели для проверки совпадения фаз"</t>
  </si>
  <si>
    <t>лот №5 "Переносные заземления ВЛ-0,4 кВ"</t>
  </si>
  <si>
    <t>лот №6 "Переносные заземления РУ-0,4 кВ"</t>
  </si>
  <si>
    <t>лот №7 "Переносные заземления ВЛ 6-10 кВ"</t>
  </si>
  <si>
    <t>лот №8 "Переносные заземления РУ 6-10 Кв"</t>
  </si>
  <si>
    <t>лот №9 "Переносные заземления ВЛ 35-110 кВ"</t>
  </si>
  <si>
    <t>лот №10 "Переносные заземления РУ 35-110 кВ"</t>
  </si>
  <si>
    <t>лот №11 "Устройства наброса провода до 10 кВ"</t>
  </si>
  <si>
    <t>лот №12 "Штанги для установки переносных заземлений ч земли"</t>
  </si>
  <si>
    <t>лот №14 "Средства защиты от падения с высоты"</t>
  </si>
  <si>
    <t>лот №15 "Индивидуальные средства защиты"</t>
  </si>
  <si>
    <t>лот №17 "Монтерские лазы и комплектующие"</t>
  </si>
  <si>
    <t>лот №18 "Лестницы, подмости"</t>
  </si>
  <si>
    <t>лот №19 "Раскрепляющие устройства"</t>
  </si>
  <si>
    <t>лот №20 "Плакаты и знаки безопасности"</t>
  </si>
  <si>
    <t>лот №21 "Изолирующие штанги и клещи"</t>
  </si>
  <si>
    <t>лот №22 "Клещи электроизмерительные"</t>
  </si>
  <si>
    <t>лот №23 "Электрозащитные средства из резины"</t>
  </si>
  <si>
    <t>лот №24 "Защитные кремы, аэрозоли"</t>
  </si>
  <si>
    <t>3230.1</t>
  </si>
  <si>
    <t>3230.2</t>
  </si>
  <si>
    <t>3230.3</t>
  </si>
  <si>
    <t>3230.4</t>
  </si>
  <si>
    <t>3230.5</t>
  </si>
  <si>
    <t>Лот № 1 - Поставка спецодежды летней для нужд ОАО "МРСК Центра"</t>
  </si>
  <si>
    <t>Лот № 2 - Поставка спецодежды зимней для нужд ОАО "МРСК Центра"</t>
  </si>
  <si>
    <t>Лот № 3 - Поставка средств защиты рук для нужд ОАО "МРСК Центра"</t>
  </si>
  <si>
    <t>Лот № 4 - Поставка спецобуви для нужд ОАО "МРСК Центра"</t>
  </si>
  <si>
    <t>Лот № 5 - Поставка прочей спецодежды для нужд ОАО "МРСК Центра"</t>
  </si>
  <si>
    <t>Лот № 7 - Поставка головных уборов для нужд ОАО "МРСК Центра"</t>
  </si>
  <si>
    <t>3233.1</t>
  </si>
  <si>
    <t>3233.2</t>
  </si>
  <si>
    <t>3233.3</t>
  </si>
  <si>
    <t>3233.4</t>
  </si>
  <si>
    <t>3233.5</t>
  </si>
  <si>
    <t>3233.6</t>
  </si>
  <si>
    <t>3233.7</t>
  </si>
  <si>
    <t>3233.8</t>
  </si>
  <si>
    <t>3233.9</t>
  </si>
  <si>
    <t>3233.10</t>
  </si>
  <si>
    <t>3233.11</t>
  </si>
  <si>
    <t>3233.12</t>
  </si>
  <si>
    <t>3233.13</t>
  </si>
  <si>
    <t>3233.14</t>
  </si>
  <si>
    <t>3233.15</t>
  </si>
  <si>
    <t>3233.16</t>
  </si>
  <si>
    <t>лот №1 указатели напряжения до 1000 В</t>
  </si>
  <si>
    <t>лот №3 указатели напряжения 6-110 кВ, устройства для проверки исправности указателей напряжения и указатели (устройства) для проверки совпадения фаз</t>
  </si>
  <si>
    <t>лот №4 индивидуальные сигнализаторы напряжения</t>
  </si>
  <si>
    <t>лот №5 переносные заземления для ВЛ-0,4 кВ</t>
  </si>
  <si>
    <t>лот №7 переносные заземления для ВЛ 6-10 кВ</t>
  </si>
  <si>
    <t>лот №8 переносные заземления для РУ 6-10 кВ</t>
  </si>
  <si>
    <t xml:space="preserve">лот №9 переносные заземления для ВЛ 35-110 кВ </t>
  </si>
  <si>
    <t>лот №12 комплекты штанг для установки переносных заземлений с земли</t>
  </si>
  <si>
    <t>лот №14 средства защиты от падения с высоты</t>
  </si>
  <si>
    <t>лот №15 средства индивидуальной защиты лица, глаз, головы и органов дыхания</t>
  </si>
  <si>
    <t>лот №17 монтерские лазы с продольным расположением опорной площадки, монтерские когти и их комплектующие</t>
  </si>
  <si>
    <t>лот №18 лестницы, подмости</t>
  </si>
  <si>
    <t>лот №19 раскрепляющие устройства</t>
  </si>
  <si>
    <t>лот №20 плакаты и знаки безопасности</t>
  </si>
  <si>
    <t>лот №22 клещи электроизмерительные</t>
  </si>
  <si>
    <t xml:space="preserve">лот №23 электрозащитные средства из резины </t>
  </si>
  <si>
    <t>ШТ, пар</t>
  </si>
  <si>
    <t>лот №24 защитные крема, аэрозоли</t>
  </si>
  <si>
    <t>Лот №1 Спецодежда летняя</t>
  </si>
  <si>
    <t>Лот №3 Средства защиты рук</t>
  </si>
  <si>
    <t>ПАР</t>
  </si>
  <si>
    <t>Лот №4 Спецобувь</t>
  </si>
  <si>
    <t>Лот №5 Спецодежда прочая</t>
  </si>
  <si>
    <t>Лот №6 Белье нательное</t>
  </si>
  <si>
    <t>31132.1</t>
  </si>
  <si>
    <t>31132.2</t>
  </si>
  <si>
    <t>31132.3</t>
  </si>
  <si>
    <t>31132.4</t>
  </si>
  <si>
    <t>31132.5</t>
  </si>
  <si>
    <t>Лот №2 Спецодежда зимняя</t>
  </si>
  <si>
    <t>8226.1</t>
  </si>
  <si>
    <t>8226.2</t>
  </si>
  <si>
    <t>8226.3</t>
  </si>
  <si>
    <t>8226.4</t>
  </si>
  <si>
    <t>Лот №1 "Спецодежда летняя"</t>
  </si>
  <si>
    <t>Лот №2 "Спецодежда зимняя"</t>
  </si>
  <si>
    <t>Лот №3 "Средства защиты рук"</t>
  </si>
  <si>
    <t>Лот №4 "Спецобувь"</t>
  </si>
  <si>
    <t>Лот №5 "Прочая спецодежда"</t>
  </si>
  <si>
    <t>8227.1</t>
  </si>
  <si>
    <t>8227.2</t>
  </si>
  <si>
    <t>8227.3</t>
  </si>
  <si>
    <t>8227.4</t>
  </si>
  <si>
    <t>8227.5</t>
  </si>
  <si>
    <t>8227.6</t>
  </si>
  <si>
    <t>8227.7</t>
  </si>
  <si>
    <t>8227.8</t>
  </si>
  <si>
    <t>8227.9</t>
  </si>
  <si>
    <t>8227.10</t>
  </si>
  <si>
    <t>8227.11</t>
  </si>
  <si>
    <t>8227.12</t>
  </si>
  <si>
    <t>8227.13</t>
  </si>
  <si>
    <t>8227.14</t>
  </si>
  <si>
    <t>8227.15</t>
  </si>
  <si>
    <t>8227.16</t>
  </si>
  <si>
    <t>8227.17</t>
  </si>
  <si>
    <t>8227.18</t>
  </si>
  <si>
    <t>8227.19</t>
  </si>
  <si>
    <t>8227.20</t>
  </si>
  <si>
    <t>8227.21</t>
  </si>
  <si>
    <t>Лот №1 "Указатели напряжения до 1000В"</t>
  </si>
  <si>
    <t>Лот №3 "Указатели напряжения 6-110 кВ, устройства для проверки исправности указателей напряжения и указатели (устройства) для проверки совпадения фаз"</t>
  </si>
  <si>
    <t>Лот №4 "Идивидуальные сигнализаторы напряжения"</t>
  </si>
  <si>
    <t>Лот №5 "Переносные заземления для ВЛ-0,4 кВ"</t>
  </si>
  <si>
    <t>Лот №6 "Переносные заземления для РУ-0,4 кВ"</t>
  </si>
  <si>
    <t>Лот №7 "Переносные заземления для ВЛ 6-10 кВ"</t>
  </si>
  <si>
    <t>Лот №8 "Переносные заземления для РУ 6-10 кВ"</t>
  </si>
  <si>
    <t>Лот №9 "Переносные заземления для ВЛ 35-110 кВ "</t>
  </si>
  <si>
    <t>Лот №10 "Переносные заземления для РУ 35-110 кВ"</t>
  </si>
  <si>
    <t>Лот №11 "Устройства наброса на провода  до 10 кВ"</t>
  </si>
  <si>
    <t>Лот №12 "Комплекты штанг для установки переносных заземлений с земли"</t>
  </si>
  <si>
    <t>Лот №13 "Заземления для ВЛ – 0,4 кВ с самонесущими изолированными проводами"</t>
  </si>
  <si>
    <t>Лот №14 "Средства защиты от падения с высоты"</t>
  </si>
  <si>
    <t>Лот №15 "Средства индивидуальной защиты лица, глаз, головы и органов дыхания"</t>
  </si>
  <si>
    <t>Лот №17 "Монтерские лазы с продольным расположением опорной площадки, монтерские когти и их комплектующие"</t>
  </si>
  <si>
    <t>Лот №18 "Лестницы, подмости"</t>
  </si>
  <si>
    <t>Лот №19 "Раскрепляющие устройства"</t>
  </si>
  <si>
    <t>Лот №20 "Плакаты и знаки безопасности"</t>
  </si>
  <si>
    <t>Лот №21 "Изолирующие штанги и изолирующие клещи"</t>
  </si>
  <si>
    <t>Лот №22 "Клещи электроизмерительные"</t>
  </si>
  <si>
    <t>Лот №23 "Электрозащитные средства из резины "</t>
  </si>
  <si>
    <t>ШТ, ПАР</t>
  </si>
  <si>
    <t>Лот №24 "Защитные крема, аэрозоли"</t>
  </si>
  <si>
    <t>8299.1</t>
  </si>
  <si>
    <t>8299.2</t>
  </si>
  <si>
    <t>8299.3</t>
  </si>
  <si>
    <t>8299.4</t>
  </si>
  <si>
    <t>8299.5</t>
  </si>
  <si>
    <t>Лот №1. Спецодежда летняя</t>
  </si>
  <si>
    <t>Лот №2. Спецодежда зимняя</t>
  </si>
  <si>
    <t>Лот №3. Средства защиты рук</t>
  </si>
  <si>
    <t>Лот №4. Спецобувь</t>
  </si>
  <si>
    <t>Лот №5. Прочая спецодежда</t>
  </si>
  <si>
    <t>Лот №7. Головные уборы</t>
  </si>
  <si>
    <t>8301.1</t>
  </si>
  <si>
    <t>8301.2</t>
  </si>
  <si>
    <t>8301.3</t>
  </si>
  <si>
    <t>8301.4</t>
  </si>
  <si>
    <t>8301.5</t>
  </si>
  <si>
    <t>8301.6</t>
  </si>
  <si>
    <t>8301.7</t>
  </si>
  <si>
    <t>8301.8</t>
  </si>
  <si>
    <t>8301.9</t>
  </si>
  <si>
    <t>8301.10</t>
  </si>
  <si>
    <t>8301.11</t>
  </si>
  <si>
    <t>8301.12</t>
  </si>
  <si>
    <t>8301.13</t>
  </si>
  <si>
    <t>8301.14</t>
  </si>
  <si>
    <t>8301.15</t>
  </si>
  <si>
    <t>8301.16</t>
  </si>
  <si>
    <t>8301.17</t>
  </si>
  <si>
    <t>8301.18</t>
  </si>
  <si>
    <t>8301.19</t>
  </si>
  <si>
    <t>Лот №1. Указатели напряжения до 1000В</t>
  </si>
  <si>
    <t>Лот №2. Указатели напряжения 0.4-10 кВ, устанавливаемые с земли.</t>
  </si>
  <si>
    <t>Лот №3. Указатели напряжения 6-110 кВ</t>
  </si>
  <si>
    <t>Лот №4. Индивидуальные сигнализаторы напряжения</t>
  </si>
  <si>
    <t>Лот №5. Переносные заземления ВЛ-0.4 кВ</t>
  </si>
  <si>
    <t>Лот №6. Переносные заземления РУ-0.4 кВ</t>
  </si>
  <si>
    <t>Лот №8. Переносные заземления для РУ 6-10кВ</t>
  </si>
  <si>
    <t>Лот №9. Переносные заземления для ВЛ 35-110 кВ</t>
  </si>
  <si>
    <t>Лот №11. Устройства наброса на провода до 10 кВ</t>
  </si>
  <si>
    <t>Лот №12. Комплекты штанг для установки переносных заземлений с земли</t>
  </si>
  <si>
    <t>Лот №14. Средства защиты от падения с высоты</t>
  </si>
  <si>
    <t>Лот №15. Средства индивидуальной защиты лица, глаз, головы и органов дыхания</t>
  </si>
  <si>
    <t>Лот №17. Монтерские лазы с продольным расположением опорной площадки, когтей и комплектующих</t>
  </si>
  <si>
    <t>Лот №18. Лестницы, подмостья</t>
  </si>
  <si>
    <t>Лот №19. Раскрепляющие устройства</t>
  </si>
  <si>
    <t>Лот №20. Плакаты и знаки безопасности</t>
  </si>
  <si>
    <t>Лот №21. Изолирующие штанги и изолирующие клещи</t>
  </si>
  <si>
    <t>Лот №22. Клещи электроизмерительные</t>
  </si>
  <si>
    <t>Лот №23. Электрозащитные средства из резины</t>
  </si>
  <si>
    <t>шт; пар</t>
  </si>
  <si>
    <t>Лот №24. Защитные крема, аэрозоли</t>
  </si>
  <si>
    <t>3869.1</t>
  </si>
  <si>
    <t>3869.2</t>
  </si>
  <si>
    <t>3869.3</t>
  </si>
  <si>
    <t>3869.4</t>
  </si>
  <si>
    <t>3869.5</t>
  </si>
  <si>
    <t>3869.6</t>
  </si>
  <si>
    <t>Лот№1. Поставка спецодежды летней</t>
  </si>
  <si>
    <t>Лот№2. Поставка спецодежды зимней</t>
  </si>
  <si>
    <t>Лот№3. Поставка средств защиты рук</t>
  </si>
  <si>
    <t>Лот№4. Поставка спецобуви</t>
  </si>
  <si>
    <t>Лот№5. Поставка прочей спецодежды</t>
  </si>
  <si>
    <t>Лот №6. Поставка нательного белья (нетермостойкого)</t>
  </si>
  <si>
    <t>Лот №7. Поставка головных уборов</t>
  </si>
  <si>
    <t>3870.1</t>
  </si>
  <si>
    <t>3870.2</t>
  </si>
  <si>
    <t>3870.3</t>
  </si>
  <si>
    <t>3870.4</t>
  </si>
  <si>
    <t>3870.5</t>
  </si>
  <si>
    <t>3870.6</t>
  </si>
  <si>
    <t>3870.7</t>
  </si>
  <si>
    <t>3870.8</t>
  </si>
  <si>
    <t>3870.9</t>
  </si>
  <si>
    <t>3870.10</t>
  </si>
  <si>
    <t>3870.11</t>
  </si>
  <si>
    <t>3870.12</t>
  </si>
  <si>
    <t>3870.13</t>
  </si>
  <si>
    <t>3870.14</t>
  </si>
  <si>
    <t>3870.15</t>
  </si>
  <si>
    <t>3870.16</t>
  </si>
  <si>
    <t>3870.17</t>
  </si>
  <si>
    <t>3870.18</t>
  </si>
  <si>
    <t>3870.19</t>
  </si>
  <si>
    <t>3870.20</t>
  </si>
  <si>
    <t>3870.21</t>
  </si>
  <si>
    <t>3870.22</t>
  </si>
  <si>
    <t>3870.23</t>
  </si>
  <si>
    <t>3870.24</t>
  </si>
  <si>
    <t>Лот №1. Указатели напряжения до 1000 В</t>
  </si>
  <si>
    <t>Лот №2. Указатели напряжения 0,4 - 10 кВ, устанавливаемые с земли</t>
  </si>
  <si>
    <t>Лот №3. Указатели напряжения 6-110 кВ, устройства для проверки исправности указателей напряжения и указатели (устройства) для проверки совпадения фаз</t>
  </si>
  <si>
    <t>Лот №4. Сигнализатор напряжения индивидуальный касочный</t>
  </si>
  <si>
    <t>Лот№5. Переносные заземления для ВЛ-0,4 кВ</t>
  </si>
  <si>
    <t>Компл.</t>
  </si>
  <si>
    <t>Лот№6. Переносные заземления для РУ-0,4 кВ</t>
  </si>
  <si>
    <t>Лот№7. Переносные заземления для ВЛ 6-10 кВ</t>
  </si>
  <si>
    <t>Лот№8. Переносные заземления для РУ 6-10 кВ</t>
  </si>
  <si>
    <t>Лот№9. Переносные заземления для ВЛ 35-110 кВ</t>
  </si>
  <si>
    <t>Лот №10. Переносные заземления для РУ 35-110 кВ</t>
  </si>
  <si>
    <t>Лот №11. Устройство наброса на провода до 10 кВ</t>
  </si>
  <si>
    <t>Лот № 12. комплект штанг для установки переносных  заземлений с земли</t>
  </si>
  <si>
    <t>Лот №13. Заземление для ВЛ–0,4 кВ с СИП</t>
  </si>
  <si>
    <t>Лот№14. Средства защиты от падения с высоты</t>
  </si>
  <si>
    <t>Лот№15. Средства индивидуальной защиты лица, глаз, головы и органов дыхания</t>
  </si>
  <si>
    <t>Лот №16. Монтерские лазы и их комплектующие (лазы с боковым расположением опорной площадки)</t>
  </si>
  <si>
    <t>Лот№17. Монтерские лазы с продольным расположением опорной площадки, когти и их комплектующие</t>
  </si>
  <si>
    <t>Лот №18. Лестницы, подмости</t>
  </si>
  <si>
    <t>Лот№20. Плакаты и знаки безопасности</t>
  </si>
  <si>
    <t>Лот№21. Изолирующие штанги и изолирующие клещи</t>
  </si>
  <si>
    <t>Лот№23. Электрозащитные средства из резины</t>
  </si>
  <si>
    <t>Лот№24. Защитные крема</t>
  </si>
  <si>
    <t>Лот№25. Заземления переносные для пожарных машин</t>
  </si>
  <si>
    <t>31218.1</t>
  </si>
  <si>
    <t>31218.2</t>
  </si>
  <si>
    <t>31218.3</t>
  </si>
  <si>
    <t>31218.4</t>
  </si>
  <si>
    <t>31218.5</t>
  </si>
  <si>
    <t>31218.6</t>
  </si>
  <si>
    <t xml:space="preserve">Лот №1 – Поставка спецодежды летней </t>
  </si>
  <si>
    <t xml:space="preserve">Лот №2 – Поставка спецодежды зимней </t>
  </si>
  <si>
    <t>Лот №3 – Поставка средств защиты рук</t>
  </si>
  <si>
    <t xml:space="preserve">Лот №4 – Поставка спецобуви </t>
  </si>
  <si>
    <t xml:space="preserve">Лот №5 – Поставка прочей спецодежды </t>
  </si>
  <si>
    <t>Лот №6– Поставка нательного белья (нетермостойкого)</t>
  </si>
  <si>
    <t xml:space="preserve">Лот №7 – Поставка головных уборов </t>
  </si>
  <si>
    <t>31222.1</t>
  </si>
  <si>
    <t>31222.2</t>
  </si>
  <si>
    <t>31222.3</t>
  </si>
  <si>
    <t>31222.4</t>
  </si>
  <si>
    <t>31222.5</t>
  </si>
  <si>
    <t>31222.6</t>
  </si>
  <si>
    <t>31222.7</t>
  </si>
  <si>
    <t>31222.8</t>
  </si>
  <si>
    <t>31222.9</t>
  </si>
  <si>
    <t>31222.10</t>
  </si>
  <si>
    <t>31222.11</t>
  </si>
  <si>
    <t>31222.12</t>
  </si>
  <si>
    <t>31222.13</t>
  </si>
  <si>
    <t>31222.14</t>
  </si>
  <si>
    <t>31222.15</t>
  </si>
  <si>
    <t>31222.16</t>
  </si>
  <si>
    <t>31222.17</t>
  </si>
  <si>
    <t>31222.18</t>
  </si>
  <si>
    <t>31222.19</t>
  </si>
  <si>
    <t>31222.20</t>
  </si>
  <si>
    <t>31222.21</t>
  </si>
  <si>
    <t>31222.22</t>
  </si>
  <si>
    <t>31222.23</t>
  </si>
  <si>
    <t>31222.24</t>
  </si>
  <si>
    <t>Лот №1 – Поставка указателей напряжения до 1000 В</t>
  </si>
  <si>
    <t xml:space="preserve">Лот №2 – Поставка указателей напряжения 0,4-10 кВ, устанавливаемых с земли </t>
  </si>
  <si>
    <t>Лот №3 – Поставка указателей напряжения 6-110 кВ, устройств для проверки исправности указателей напряжения и указателей (устройств) для проверки совпадения фаз</t>
  </si>
  <si>
    <t xml:space="preserve">Лот №4 – Поставка индивидуальных сигнализаторов напряжения </t>
  </si>
  <si>
    <t>Лот №5 – Поставка переносных заземлений для ВЛ-0,4 кВ</t>
  </si>
  <si>
    <t xml:space="preserve">Лот №6 – Поставка переносных заземлений для РУ-0,4 кВ </t>
  </si>
  <si>
    <t>Лот №7 – Поставка переносных заземлений для ВЛ 6-10 кВ</t>
  </si>
  <si>
    <t xml:space="preserve">Лот №8 – Поставка переносных заземлений для РУ 6-10 кВ </t>
  </si>
  <si>
    <t xml:space="preserve">Лот №9 – Поставка переносных заземлений для ВЛ 35-110 кВ </t>
  </si>
  <si>
    <t xml:space="preserve">Лот №10 – Поставка переносных заземлений для РУ 35-110 кВ </t>
  </si>
  <si>
    <t xml:space="preserve">Лот №11 – Поставка устройств наброса на провода до 10 кВ </t>
  </si>
  <si>
    <t>Лот №12 – Поставка комплектов штанг для установки переносных заземлений с земли  (в комплекте штанги и ПЗ)</t>
  </si>
  <si>
    <t>Лот №13 – Поставка заземлений для ВЛ – 0,4 кВ с самонесущими изолированными проводами</t>
  </si>
  <si>
    <t xml:space="preserve">Лот №14 – Поставка средств защиты от падения с высоты </t>
  </si>
  <si>
    <t>Лот №15 – Поставка средств индивидуальной защиты лица, глаз, головы и органов дыхания</t>
  </si>
  <si>
    <t xml:space="preserve">Лот №16 – Поставка монтерских лазов с боковым расположением опорной площадки и их комплектующих </t>
  </si>
  <si>
    <t xml:space="preserve">Лот №17 – Поставка монтерских лазов с продольным расположением опорной площадки, монтерских когтей и их комплектующих </t>
  </si>
  <si>
    <t>Лот №18 – Поставка лестниц, подмостей</t>
  </si>
  <si>
    <t xml:space="preserve">Лот №19 – Поставка раскрепляющих устройств </t>
  </si>
  <si>
    <t xml:space="preserve">Лот №20 – Поставка плакатов и знаков безопасности </t>
  </si>
  <si>
    <t xml:space="preserve">Лот №21 – Поставка изолирующих штанг и изолирующих клещей </t>
  </si>
  <si>
    <t xml:space="preserve">Лот №22 – Поставка клещей электроизмерительных </t>
  </si>
  <si>
    <t xml:space="preserve">Лот №23 – Поставка электрозащитных средств из резины </t>
  </si>
  <si>
    <t xml:space="preserve">Лот №24 – Поставка защитных кремов, аэрозолей </t>
  </si>
  <si>
    <t xml:space="preserve">Лот №25 – Поставка переносных заземлений для пожарных машин и стволов </t>
  </si>
  <si>
    <t>3381.1</t>
  </si>
  <si>
    <t>3381.2</t>
  </si>
  <si>
    <t>3381.3</t>
  </si>
  <si>
    <t>3381.4</t>
  </si>
  <si>
    <t>3381.5</t>
  </si>
  <si>
    <t>3381.6</t>
  </si>
  <si>
    <t>Лот №1. Поставка спецодежды летней</t>
  </si>
  <si>
    <t>Лот №2. Поставка спецодежды зимней</t>
  </si>
  <si>
    <t>Лот №3. Поставка средств защиты рук</t>
  </si>
  <si>
    <t xml:space="preserve">Лот №4. Поставка спецобуви </t>
  </si>
  <si>
    <t xml:space="preserve">Лот №5. Поставка прочей спецодежды </t>
  </si>
  <si>
    <t xml:space="preserve">Лот №7. Поставка головных уборов </t>
  </si>
  <si>
    <t>3383.1</t>
  </si>
  <si>
    <t>3383.2</t>
  </si>
  <si>
    <t>3383.3</t>
  </si>
  <si>
    <t>3383.4</t>
  </si>
  <si>
    <t>3383.5</t>
  </si>
  <si>
    <t>3383.6</t>
  </si>
  <si>
    <t>3383.7</t>
  </si>
  <si>
    <t>3383.8</t>
  </si>
  <si>
    <t>3383.9</t>
  </si>
  <si>
    <t>3383.10</t>
  </si>
  <si>
    <t>3383.11</t>
  </si>
  <si>
    <t>3383.12</t>
  </si>
  <si>
    <t>3383.13</t>
  </si>
  <si>
    <t>3383.14</t>
  </si>
  <si>
    <t>3383.15</t>
  </si>
  <si>
    <t>3383.16</t>
  </si>
  <si>
    <t>3383.17</t>
  </si>
  <si>
    <t>3383.18</t>
  </si>
  <si>
    <t>3383.19</t>
  </si>
  <si>
    <t>3383.20</t>
  </si>
  <si>
    <t>Лот № 1. Поставка указателей напряжения до 1000 В</t>
  </si>
  <si>
    <t xml:space="preserve">Лот № 2. Поставка указателей напряжения 0,4-10 кВ, устанавливаемых с земли </t>
  </si>
  <si>
    <t xml:space="preserve">Лот № 3. Поставка указателей напряжения 6-110 кВ, устройств для проверки исправности указателей напряжения и указателей (устройств) для проверки совпадения фаз </t>
  </si>
  <si>
    <t>Лот № 4. Поставка индивидуальных сигнализаторов напряжения</t>
  </si>
  <si>
    <t xml:space="preserve">Лот № 5. Поставка переносных заземлений для ВЛ-0,4кВ </t>
  </si>
  <si>
    <t>Лот № 6. Поставка переносных заземлений для РУ-0,4 кВ</t>
  </si>
  <si>
    <t xml:space="preserve">Лот № 7. Поставка переносных заземлений для ВЛ 6-10 кВ </t>
  </si>
  <si>
    <t>Лот № 8. Поставка переносных заземлений для РУ 6-10 кВ</t>
  </si>
  <si>
    <t>Лот № 10. Поставка переносных заземлений для РУ 35-110 кВ</t>
  </si>
  <si>
    <t xml:space="preserve">Лот № 12. Поставка комплектов штанг для установки переносных заземлений с земли (в комплекте штанги и ПЗ) </t>
  </si>
  <si>
    <t>Лот № 13. Поставка заземлений для ВЛ – 0,4 кВ с самонесущими изолированными проводами</t>
  </si>
  <si>
    <t xml:space="preserve">Лот № 14. Поставка средств защиты от падения с высоты </t>
  </si>
  <si>
    <t xml:space="preserve">Лот № 15. Поставка средств индивидуальной защиты лица, глаз, головы и органов дыхания </t>
  </si>
  <si>
    <t xml:space="preserve">Лот № 17. Поставка монтерских лазов с продольным расположением опорной площадки, монтерских когтей и их комплектующих </t>
  </si>
  <si>
    <t xml:space="preserve">Лот № 18. Поставка лестниц, подмостей </t>
  </si>
  <si>
    <t xml:space="preserve">Лот № 20. Поставка плакатов и знаков безопасности </t>
  </si>
  <si>
    <t xml:space="preserve">Лот № 21. Поставка изолирующих штанг и изолирующих клещей </t>
  </si>
  <si>
    <t xml:space="preserve">Лот № 22. Поставка клещей электроизмерительных </t>
  </si>
  <si>
    <t xml:space="preserve">Лот № 23. Поставка электрозащитных средств из резины </t>
  </si>
  <si>
    <t>Лот № 24. Поставка защитных кремов, аэрозолей</t>
  </si>
  <si>
    <t xml:space="preserve">Лот № 25. Поставка переносных заземлений для пожарных машин и стволов </t>
  </si>
  <si>
    <t>3679.1</t>
  </si>
  <si>
    <t>3679.2</t>
  </si>
  <si>
    <t>3679.3</t>
  </si>
  <si>
    <t>3679.4</t>
  </si>
  <si>
    <t>3679.5</t>
  </si>
  <si>
    <t>3679.6</t>
  </si>
  <si>
    <t>Лот №1  "Спецодежда летняя"</t>
  </si>
  <si>
    <t xml:space="preserve">Лот №4 "Спецобувь" </t>
  </si>
  <si>
    <t xml:space="preserve">Лот №6 "Нательное (нетермостойкое) белье" </t>
  </si>
  <si>
    <t>Лот №7 "Головные уборы"</t>
  </si>
  <si>
    <t>3678.1</t>
  </si>
  <si>
    <t>3678.2</t>
  </si>
  <si>
    <t>3678.3</t>
  </si>
  <si>
    <t>3678.4</t>
  </si>
  <si>
    <t>3678.5</t>
  </si>
  <si>
    <t>3678.6</t>
  </si>
  <si>
    <t>3678.7</t>
  </si>
  <si>
    <t>3678.8</t>
  </si>
  <si>
    <t>3678.9</t>
  </si>
  <si>
    <t>3678.10</t>
  </si>
  <si>
    <t>3678.11</t>
  </si>
  <si>
    <t>3678.12</t>
  </si>
  <si>
    <t>3678.13</t>
  </si>
  <si>
    <t>3678.14</t>
  </si>
  <si>
    <t>3678.15</t>
  </si>
  <si>
    <t>3678.16</t>
  </si>
  <si>
    <t>3678.17</t>
  </si>
  <si>
    <t>3678.18</t>
  </si>
  <si>
    <t>3678.19</t>
  </si>
  <si>
    <t>3678.20</t>
  </si>
  <si>
    <t>3678.21</t>
  </si>
  <si>
    <t>3678.22</t>
  </si>
  <si>
    <t>3678.23</t>
  </si>
  <si>
    <t>3678.24</t>
  </si>
  <si>
    <t>Лот №2 "Указатели напряжения 0,4-10 кВ, устанавливаемые с земли"</t>
  </si>
  <si>
    <t>Лот №4 "Индивидуальные сигнализаторы напряжения"</t>
  </si>
  <si>
    <t xml:space="preserve">Лот №9 "Переносные заземления для ВЛ 35-110 кВ" </t>
  </si>
  <si>
    <t>Лот №16 "Монтерские лазы с боковым расположением опорной площадки и их комплектующие"</t>
  </si>
  <si>
    <t xml:space="preserve">Лот №23 "Электрозащитные средства из резины" </t>
  </si>
  <si>
    <t>Лот №25 "Переносные заземления для пожарных машин и стволов"</t>
  </si>
  <si>
    <t>Лот №1 "Указатели напряжения до 1000 В"</t>
  </si>
  <si>
    <t>1441.15</t>
  </si>
  <si>
    <t>1441.16</t>
  </si>
  <si>
    <t>ПИР, СМР и ПНР ЛЭП-10(6) кВ, ЛЭП-0,4 кВ, ТП 10(6)/0,4 кВ, расположенных в Липецком, Лев-Толстовском, Задонском и Лебедянском районах, лот 51</t>
  </si>
  <si>
    <t>ПИР, СМР и ПНР ЛЭП-10(6) кВ, ЛЭП-0,4 кВ, ТП 10(6)/0,4 кВ, расположенных в Долгоруковском, Становлянском, Елецком, Усманском, Задонском, Данковском, Лев-Толстовском и Лебедянском районах, лот 52</t>
  </si>
  <si>
    <t>8471.1</t>
  </si>
  <si>
    <t>8471.2</t>
  </si>
  <si>
    <t>8471.3</t>
  </si>
  <si>
    <t>8471.4</t>
  </si>
  <si>
    <t>8471.5</t>
  </si>
  <si>
    <t>8471.6</t>
  </si>
  <si>
    <t>8471.7</t>
  </si>
  <si>
    <t>8471.8</t>
  </si>
  <si>
    <t>8471.9</t>
  </si>
  <si>
    <t>8471.10</t>
  </si>
  <si>
    <t>8471.11</t>
  </si>
  <si>
    <t>8471.12</t>
  </si>
  <si>
    <t>8471.13</t>
  </si>
  <si>
    <t>8471.14</t>
  </si>
  <si>
    <t>8471.15</t>
  </si>
  <si>
    <t>8471.16</t>
  </si>
  <si>
    <t>8471.17</t>
  </si>
  <si>
    <t>8471.18</t>
  </si>
  <si>
    <t>8471.19</t>
  </si>
  <si>
    <t>8471.20</t>
  </si>
  <si>
    <t>лот №13 -заземления для ВЛ – 0,4 кВ с самонесущими изолированными проводами</t>
  </si>
  <si>
    <t>лот №25 "переносные заземления для пожарных машин и стволов</t>
  </si>
  <si>
    <t>1541.3</t>
  </si>
  <si>
    <t>Строительно-монтажные работы(Золотухин,Левин,Анохин,Администрация Комсомольского сельсовета)</t>
  </si>
  <si>
    <t>3134.1</t>
  </si>
  <si>
    <t>3134.2</t>
  </si>
  <si>
    <t>3134.3</t>
  </si>
  <si>
    <t>3134.4</t>
  </si>
  <si>
    <t>3134.5</t>
  </si>
  <si>
    <t>3134.6</t>
  </si>
  <si>
    <t>3134.7</t>
  </si>
  <si>
    <t>Лот № 1 - Поставка спецодежды летней</t>
  </si>
  <si>
    <t>Лот № 2 - Поставка спецодежды зимней</t>
  </si>
  <si>
    <t>Лот № 3 - Поставка средств защиты рук</t>
  </si>
  <si>
    <t>Лот № 4 - Поставка спецобуви</t>
  </si>
  <si>
    <t>Лот № 5 - Поставка прочей спецодежды</t>
  </si>
  <si>
    <t>Лот № 6 - Поставка нательного белья (нетермостойкого)</t>
  </si>
  <si>
    <t>Лот № 7 - Поставка головных уборов</t>
  </si>
  <si>
    <t>Поставка деловых костюмов для диспетчеров</t>
  </si>
  <si>
    <t>3140.1</t>
  </si>
  <si>
    <t>3140.2</t>
  </si>
  <si>
    <t>3140.3</t>
  </si>
  <si>
    <t>3140.4</t>
  </si>
  <si>
    <t>3140.5</t>
  </si>
  <si>
    <t>3140.6</t>
  </si>
  <si>
    <t>3140.7</t>
  </si>
  <si>
    <t>3140.8</t>
  </si>
  <si>
    <t>3140.9</t>
  </si>
  <si>
    <t>3140.10</t>
  </si>
  <si>
    <t>3140.11</t>
  </si>
  <si>
    <t>3140.12</t>
  </si>
  <si>
    <t>3140.13</t>
  </si>
  <si>
    <t>3140.14</t>
  </si>
  <si>
    <t>3140.15</t>
  </si>
  <si>
    <t>3140.16</t>
  </si>
  <si>
    <t>3140.17</t>
  </si>
  <si>
    <t>3140.18</t>
  </si>
  <si>
    <t>3140.19</t>
  </si>
  <si>
    <t>3140.20</t>
  </si>
  <si>
    <t>3140.21</t>
  </si>
  <si>
    <t>3140.22</t>
  </si>
  <si>
    <t>3140.23</t>
  </si>
  <si>
    <t>3140.24</t>
  </si>
  <si>
    <t>3140.25</t>
  </si>
  <si>
    <t>3140.26</t>
  </si>
  <si>
    <t>3140.27</t>
  </si>
  <si>
    <t>лот № 1 "Указатели напряжения до 1000 В"</t>
  </si>
  <si>
    <t>лот  № 2 "Указатели напряжения 0,4-10 кВ, устанавливаемые с земли"</t>
  </si>
  <si>
    <t>лот № 3 "Указатели напряжения 6-110 кВ, устройства для проверки исправности указателей напряжения и указатели (устройства) для проверки совпадения фаз"</t>
  </si>
  <si>
    <t>лоту № 4 "Индивидуальные сигнализаторы напряжения"</t>
  </si>
  <si>
    <t>лот № 5 "Переносные заземления для ВЛ-0,4 кВ"</t>
  </si>
  <si>
    <t>лот № 6 "Переносные заземления для РУ-0,4 кВ"</t>
  </si>
  <si>
    <t>лот № 7 "Переносные заземления для ВЛ 6-10 кВ"</t>
  </si>
  <si>
    <t>лот № 8 "Переносные заземления для РУ 6-10 кВ"</t>
  </si>
  <si>
    <t>лот № 9 "Переносные заземления для ВЛ 35-110 кВ "</t>
  </si>
  <si>
    <t>лот № 10 "Переносные заземления для РУ 35-110 кВ"</t>
  </si>
  <si>
    <t>лот № 11 "Устройства наброса на провода  до 10 кВ"</t>
  </si>
  <si>
    <t>лот № 12 "Комплекты штанг для установки переносных заземлений с земли"</t>
  </si>
  <si>
    <t>лот № 13 "Заземления для ВЛ – 0,4 кВ с самонесущими изолированными проводами"</t>
  </si>
  <si>
    <t>лот № 14 "Средства защиты от падения с высоты"</t>
  </si>
  <si>
    <t>лот № 15 "Средства индивидуальной защиты лица, глаз, головы и органов дыхания"</t>
  </si>
  <si>
    <t>лот № 17 "Монтерские лазы с продольным расположением опорной площадки, монтерские когти и их комплектующие"</t>
  </si>
  <si>
    <t>лот № 18 "Лестницы, подмости"</t>
  </si>
  <si>
    <t>лот № 19 "Раскрепляющие устройства"</t>
  </si>
  <si>
    <t>лот № 20 "Плакаты и знаки безопасности"</t>
  </si>
  <si>
    <t>лот № 21 "Изолирующие штанги и изолирующие клещи"</t>
  </si>
  <si>
    <t>лот № 22 "Клещи электроизмерительные"</t>
  </si>
  <si>
    <t>лот № 23 "Электрозащитные средства из резины"</t>
  </si>
  <si>
    <t>ПАР; ШТ</t>
  </si>
  <si>
    <t>лот № 24 "Защитные крема, аэрозоли"</t>
  </si>
  <si>
    <t>лот № 25 "Переносные заземления для пожарных машин и стволов"</t>
  </si>
  <si>
    <t>Набор инструмента изолированного</t>
  </si>
  <si>
    <t>Щиты ограждения</t>
  </si>
  <si>
    <t>Лонжи верхолаза У-2</t>
  </si>
  <si>
    <t>888.1</t>
  </si>
  <si>
    <t>888.2</t>
  </si>
  <si>
    <t>888.3</t>
  </si>
  <si>
    <t>888.4</t>
  </si>
  <si>
    <t>888.5</t>
  </si>
  <si>
    <t>888.6</t>
  </si>
  <si>
    <t>888.7</t>
  </si>
  <si>
    <t>888.8</t>
  </si>
  <si>
    <t>ВЛ-35кВ, протяженностью 1174,72 км, расположенные в г. Воронеже, Бобровском, Верхнехавском, Борисоглебском, Каменском, Каширском, Лискинском, Нижнедевицком, Новоусманском, Острогожском, Панинском, Поворинском, Рамонском, Россошанском, Семилукском, Таловском, Хохольском, Кантемировском, Павловском, Подгоренском, Ольховатском, Репьевском районах Воронежской области;</t>
  </si>
  <si>
    <t>ВЛ-10кВ, протяженностью 1157,61 км, расположенные в г. Воронеже,  Нижнедевицком, Новоусманском, Семилукском районах Воронежской области;</t>
  </si>
  <si>
    <t>ВЛ-10кВ, протяженностью 997,57 км, расположенные в Каширском, Репьевском, Рамонском, Панинском, Верхнехавском, Хохольском  районах Воронежской области</t>
  </si>
  <si>
    <t>ВЛ-10кВ, протяженностью 1055,66 км, расположенные в Лискинском, Бобровском, Подгоренском, Острогожском районах Воронежской области</t>
  </si>
  <si>
    <t>: ВЛ-10кВ, протяженностью 992,28 км, расположенные в Кантемировском, Каменском, Ольховатском, Россошанском районах Воронежской области</t>
  </si>
  <si>
    <t>: ВЛ-10кВ, протяженностью 852,34 км, расположенные в Павловском, Богучарском, Верхнемамонском, Петропавловском районах Воронежской области;</t>
  </si>
  <si>
    <t>ВЛ-10кВ, протяженностью 1039,61 км, расположенные в Воробьевском, Калачеевском, Бутурлиновском районах Воронежской области</t>
  </si>
  <si>
    <t>ВЛ-10кВ, протяженностью 1015,78 км, расположенные в Борисоглебском городском округе, Грибановском, Поворинском, Новохоперском районах Воронежской области</t>
  </si>
  <si>
    <t>ВЛ-10кВ, протяженностью 889,48 км, расположенные в Эртильском, Терновском, Таловском, Аннинском районах и Борисоглебском городском округе Воронежской области</t>
  </si>
  <si>
    <t>1441.17</t>
  </si>
  <si>
    <t>1441.18</t>
  </si>
  <si>
    <t>1441.19</t>
  </si>
  <si>
    <t>ПИР, СМР и ПНР ЛЭП-10(6) кВ, ЛЭП-0,4 кВ, ТП 10(6)/0,4 кВ расположенных в Елецком, Липецком, Добровском и Краснинском районах, лот 54</t>
  </si>
  <si>
    <t>ПИР, СМР и ПНР ЛЭП-10(6) кВ, ЛЭП-0,4 кВ, ТП 10(6)/0,4 кВ расположенных в Добровском, Краснинском, Данковском, Елецком, Лебедянском, Лев-Толстовском и Липецком районах, лот 60</t>
  </si>
  <si>
    <t>ПИР, СМР и ПНР ЛЭП-10(6) кВ, ЛЭП-0,4 кВ, ТП 10(6)/0,4 кВ расположенных в Грязинском и Задонском районах, лот 61</t>
  </si>
  <si>
    <t>8510.1</t>
  </si>
  <si>
    <t>Повышение квалификации руководителей РЭС (ЦПП "Энергетик" при филиале ГОУВПО "МЭИ (ТУ)" г.Смоленск)</t>
  </si>
  <si>
    <t>Повышение квалификации руководителей РЭС (ГОУ ВПО "Ивановский государственный энегетический университет")</t>
  </si>
  <si>
    <t>8222.1</t>
  </si>
  <si>
    <t>1441.20</t>
  </si>
  <si>
    <t>1441.21</t>
  </si>
  <si>
    <t>1441.22</t>
  </si>
  <si>
    <t>СМР и ПНР ЛЭП-10(6) кВ, ЛЭП-0,4 кВ, ТП 10(6)/0,4 кВ расположенных в Липецкой и Елецкой зонах ответственности, лот 13-03</t>
  </si>
  <si>
    <t>СМР и ПНР ЛЭП-10(6) кВ, ЛЭП-0,4 кВ, ТП 10(6)/0,4 кВ расположенных в Лебедянской зоне ответственности, лот 13-04</t>
  </si>
  <si>
    <t>СМР и ПНР ЛЭП-10(6) кВ, ЛЭП-0,4 кВ, ТП 10(6)/0,4 кВ расположенных в Елецкой зоне ответственности, лот 13-05</t>
  </si>
  <si>
    <t>создание ИИК: 21819 т.у.
Автоматизация ИИК: 21819 т.у.</t>
  </si>
  <si>
    <t>создание ИИК: 1594 т.у.
Автоматизация ИИК: 1594 т.у. (расширение "Нейрон")</t>
  </si>
  <si>
    <t>1316.1</t>
  </si>
  <si>
    <t>1557.1</t>
  </si>
  <si>
    <t>Автоматизация ИИК: 10 т.у.(Расширение Echelon)</t>
  </si>
  <si>
    <t>1558.1</t>
  </si>
  <si>
    <t>Автоматизация ИИК: 511 т.у.(Расширение Echelon)</t>
  </si>
  <si>
    <t>1559.1</t>
  </si>
  <si>
    <t>Автоматизация ИИК: 1996 т.у.</t>
  </si>
  <si>
    <t>Автоматизация ИИК: 79 т.у.(Расширение Echelon)</t>
  </si>
  <si>
    <t>1426.1</t>
  </si>
  <si>
    <t>1426.2</t>
  </si>
  <si>
    <t>Создание и автоматизация ИИК</t>
  </si>
  <si>
    <t>Создание и автоматизация ИИК (Расширение НЗиФ)</t>
  </si>
  <si>
    <t>Создание и автоматизация ИИК (Расширение Echelon)</t>
  </si>
  <si>
    <t>1427.1</t>
  </si>
  <si>
    <t>1427.2</t>
  </si>
  <si>
    <t>1428.1</t>
  </si>
  <si>
    <t>1428.2</t>
  </si>
  <si>
    <t>Автоматизация ИИК: 918 т.у.(Расширение НЗиФ)</t>
  </si>
  <si>
    <t>Автоматизация ИИК: 148 т.у.(Расширение Echelon)</t>
  </si>
  <si>
    <t>1429.1</t>
  </si>
  <si>
    <t>1429.2</t>
  </si>
  <si>
    <t>Создание ИИК: 3490 т.у.</t>
  </si>
  <si>
    <t>Создание ИИК: 432 т.у.(Расширение НЗиФ)</t>
  </si>
  <si>
    <t>Создание ИИК: 67 т.у.(Расширение Echelon)</t>
  </si>
  <si>
    <t>1430.1</t>
  </si>
  <si>
    <t>1430.2</t>
  </si>
  <si>
    <t>Автоматизация ИИК: 3528 т.у.</t>
  </si>
  <si>
    <t>Автоматизация ИИК: 1359 т.у.(Расширение НЗиФ)</t>
  </si>
  <si>
    <t>Автоматизация ИИК: 219 т.у.(Расширение Echelon)</t>
  </si>
  <si>
    <t>ИА - УБ</t>
  </si>
  <si>
    <t>Проведение периодического медицинского осмотра работников ИА</t>
  </si>
  <si>
    <t>Услуги сотовой радиотелефонной связи и иных сопряженных с ними услуг</t>
  </si>
  <si>
    <t>физическая охрана объектов ООО ЧОП "Вымпел-Центр"</t>
  </si>
  <si>
    <t>усл</t>
  </si>
  <si>
    <t>ООО ЧОП "Вымпел-Центр"</t>
  </si>
  <si>
    <t>МРСК Центра (ИА)</t>
  </si>
  <si>
    <t>8638.1</t>
  </si>
  <si>
    <t>Услуги по повышению квалификации работников Общесатва
НДС не облагается
Закупка будет производиться централизованно в ИА (по аналогии с 2012 годом). Денежные средства заложены в бюджете ИА.</t>
  </si>
  <si>
    <t>8638.2</t>
  </si>
  <si>
    <t>Услуги по проверке знаний в форме тестирования работников технического блока филиалов Общества
Закупка будет производиться централизованно в ИА (по аналогии с 2012 годом). Денежные средства заложены в бюджете ИА.</t>
  </si>
  <si>
    <t>8638.3</t>
  </si>
  <si>
    <t>Услуги по методологической подготовке и разработке нормативной документации в интересах Общества
Закупка будет производиться централизованно в ИА (по аналогии с 2012 годом). Денежные средства заложены в бюджете ИА.</t>
  </si>
  <si>
    <t>8638.4</t>
  </si>
  <si>
    <t>Услуги по внеплановому повышению квалификации вновь принятых работников в течение текущего периода, в случае необходимости
НДС не облагается
Закупка будет производиться централизованно в ИА (по аналогии с 2012 годом). Денежные средства заложены в бюджете ИА.</t>
  </si>
  <si>
    <t>Услуги по комплексному информационному освещению деятельности ОАО «МРСК Центра» в средствах массовой информации (печатные издания (газеты, журналы), электронные издания (газеты, журналы, интернет - ресурсы), радио, телевидение)</t>
  </si>
  <si>
    <t>плата за ТП</t>
  </si>
  <si>
    <t xml:space="preserve">устройства дуговой защиты и устройства на микропроцессорной базе </t>
  </si>
  <si>
    <t>комплекты и блоки электромеханических реле</t>
  </si>
  <si>
    <t>1523.3</t>
  </si>
  <si>
    <t>Строительство ВЛ-10 кВ для объектов АПК (ПИР) - ООО "Агрофирма - Жупиков"</t>
  </si>
  <si>
    <t>1545.1</t>
  </si>
  <si>
    <t>Строительство ВЛ-10 кВ для объектов АПК (СМР)- ООО "Агрофирма - Жупиков"</t>
  </si>
  <si>
    <t>1522.1</t>
  </si>
  <si>
    <t>Строительство КТП 10/0.4 кВ для объектов  АПК (ПИР) -ООО "Агрофирма - Жупиков"</t>
  </si>
  <si>
    <t>1544.1</t>
  </si>
  <si>
    <t>Строительство КТП 10/0.4 кВ для объектов  АПК (СМР)-ООО "Агрофирма"</t>
  </si>
  <si>
    <t>1556.1</t>
  </si>
  <si>
    <t>Строительство КТП 10/0.4 кВ для объектов  АПК (оборудование)-ООО "Агрофирма - Жупиков"</t>
  </si>
  <si>
    <t>32.1</t>
  </si>
  <si>
    <t>31.1</t>
  </si>
  <si>
    <t>Строительство ВЛЗ-10 кВ, ВЛИ-0,4 кВ и СТП 10/0,4 кВ 25 кВА для электроснабжения биотехнических сооружений ГК «Завидово»</t>
  </si>
  <si>
    <t>Амортизация прошлых лет</t>
  </si>
  <si>
    <t>Заемные средства</t>
  </si>
  <si>
    <t>Внешнее электроснабжение токоприемников производственной площадкии ООО "Белнафта"</t>
  </si>
  <si>
    <t>Дата утверждения ПСД 21.11.2012</t>
  </si>
  <si>
    <t>Оборудование по объекту технологического присоединения  «Строительство ВЛ-10 кВ, монтаж ТП 10 кВ, расчет режимов сети для выполнения электроснабжения объектов ООО «Агропромкомплектация-Курск» в Курской области, Конышевском районе»</t>
  </si>
  <si>
    <t>Строительство и реконструкция ВЛ 10 кВ для осуществления ТП *(2013); Установка (замена) ячеек в целях ТП;  Строительство и реконструкция КТП 10/0.4 кВ для осуществления ТП *(2013)</t>
  </si>
  <si>
    <t>СМР по объекту «Строительство ВЛ-10 кВ №718 от ПС 35/10 кВ «Платава», монтаж ячейки №18 на ПС 35/10 кВ «Платава» в Конышевском районе (1 этап)» для технологического присоединения объектов ООО «Агропромкомплектация-Курск» в Курской области, Конышевском районе</t>
  </si>
  <si>
    <t>выполнение проектных и строительно-монтажных работ по технологическому присоединению энергопринимающих устройств жилых домов, расположенных по адресу: г. Смоленск, ул. В. Гризодубовой (1-й этап)</t>
  </si>
  <si>
    <t>ПИР, СМР КЛ-6кВ №1713 РП №017 КЛ-6 кВ №630 ПС 110/35/6кВ «Северная» со строительством ТП 6/0,4 кВ и линии КЛ-6/0,4 кВ</t>
  </si>
  <si>
    <t>выполнение строительно-монтажных работ с поставкой оборудования для технологического присоединения энергопринимающих устройств ФГОУ ВПО «Смоленская Государственная Академия физической культуры, спорта и туризма», расположенной по адресу: г. Смоленск, проспект Гагарина (2-й этап) для нужд филиала ОАО «МРСК Центра» - «Смоленскэнерго»</t>
  </si>
  <si>
    <t>Строительство ТП-6/0,4 кВ, ЛЭП-6кВ, ЛЭП-0,4 кВ для технологического присоединения электроустановок ФГОУ ВПО "СГАФКСиТ" по адресу: г. Смоленск, пр-т Гагарина.</t>
  </si>
  <si>
    <t>Переустройство (вынос ЛЭП 6кВ) существующих сетей СГ РЭС филиала ОАО «МРСК Центра» - «Смоленскэнерго» при реконструкции набережной р. Днепр</t>
  </si>
  <si>
    <t>8657.1</t>
  </si>
  <si>
    <t>8657.2</t>
  </si>
  <si>
    <t>Услуги биржи для размещения облигационного займа</t>
  </si>
  <si>
    <t>Услуги депозитария</t>
  </si>
  <si>
    <t>Предельная стоимость закупки - 109 029 тыс. руб. без учета НДС, но не более 0,51% от объема выпуска облигационного займа.</t>
  </si>
  <si>
    <t>Контрагент - ЗАО "ФБ ММВБ"</t>
  </si>
  <si>
    <t>Контрагент - НКО ЗАО НРД</t>
  </si>
  <si>
    <t>Подготовка и размещение облигационного займа.</t>
  </si>
  <si>
    <t>31058.1</t>
  </si>
  <si>
    <t>3343.1</t>
  </si>
  <si>
    <t>3343.2</t>
  </si>
  <si>
    <t>3343.3</t>
  </si>
  <si>
    <t>3343.4</t>
  </si>
  <si>
    <t>3343.5</t>
  </si>
  <si>
    <t>3355.1</t>
  </si>
  <si>
    <t>3355.2</t>
  </si>
  <si>
    <t>3355.3</t>
  </si>
  <si>
    <t>3355.4</t>
  </si>
  <si>
    <t>3355.5</t>
  </si>
  <si>
    <t>3355.6</t>
  </si>
  <si>
    <t>3355.7</t>
  </si>
  <si>
    <t>3355.8</t>
  </si>
  <si>
    <t>3355.9</t>
  </si>
  <si>
    <t>3355.10</t>
  </si>
  <si>
    <t>3355.11</t>
  </si>
  <si>
    <t>3355.12</t>
  </si>
  <si>
    <t>3355.13</t>
  </si>
  <si>
    <t>3355.14</t>
  </si>
  <si>
    <t>3355.15</t>
  </si>
  <si>
    <t>3355.16</t>
  </si>
  <si>
    <t>3355.17</t>
  </si>
  <si>
    <t>3355.18</t>
  </si>
  <si>
    <t>3355.19</t>
  </si>
  <si>
    <t>3355.20</t>
  </si>
  <si>
    <t>3355.21</t>
  </si>
  <si>
    <t>3355.22</t>
  </si>
  <si>
    <t>Лот №1 - указатели напряжения до 1000 В</t>
  </si>
  <si>
    <t>101</t>
  </si>
  <si>
    <t>4616</t>
  </si>
  <si>
    <t>7168</t>
  </si>
  <si>
    <t>75.2</t>
  </si>
  <si>
    <t>714.1</t>
  </si>
  <si>
    <t>719.1</t>
  </si>
  <si>
    <t>услуги по оценке транспортных средств</t>
  </si>
  <si>
    <t>8222.2</t>
  </si>
  <si>
    <t>8222.3</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</si>
  <si>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персонала по работе с бензомоторным инструментом</t>
  </si>
  <si>
    <t>Автономное образовательное учреждение дополнительного профессионального образования Курской области «Курский областной центр подготовки и переподготовки кадров жилищно-коммунального хозяйства» (305004, г.Курск, ул.Ахтырская, д.15А). Обучение специалистов организаций осуществляющих деятельность по промышленной безопасности опасных производственных объектов поднадзорных Ростехнадзору</t>
  </si>
  <si>
    <t>8508.1</t>
  </si>
  <si>
    <t>8513.1</t>
  </si>
  <si>
    <t>Планируемая дата утверждения ПСД 01.07.2013</t>
  </si>
  <si>
    <t>Планируемая дата утверждения ПСД 25.11.2013</t>
  </si>
  <si>
    <t>Планируемая дата утверждения ПСД 04.04.2013</t>
  </si>
  <si>
    <t xml:space="preserve">ЗАО "Ампер-Белгород" 308032, Россия, г.Белгород, ул.Привольная, 7-А
ЗАО "Высоковольтный союз" 610010, г.Екатеринбург, ул. Торговая, 5
ЗАО "ГК "Таврида Электрик"* 125040, г.Москва, 5-2 ул.Ямского Поля, д.5, стр. 1 этаж 18
ЗАО "Группа Компаний "Электрощит"-ТМ Самара" Росси, 443048, Самарская область, г.Самара, п.Красная Глинка, ОАО "Самарский завод "Электрощит", Заводоуправление
ЗАО "Группа СвердловЭлектро" 620010, Свердлдовская область, г.Екатеринбург, ул.Черняховского 61
ЗАО "Губернский город" г.Пермь, ул.Героев Хасана 9 А-513
ЗАО "РЭП Холдинг" 192029, г.Санкт-Петербург, пр. Обуховской Обороны, 51, лит. АФ
ЗАО "Торговый Дом "Электробалт" 193315, Россия, г.Санкт-Петербург, пр-кт Большевиков, д.52, кор.6
ЗАО "Транстехкомплект" 111250, г.Москва, Красноказарменный пр., д.1 (Опытный завод ВЭИ)
ЗАО "Чебоксарский Электроаппарат" 428000, г.Чебоксары пр. И.Яковлева 3
ЗАО "Чебоксарский завод силового электрооборудования "Электросила" 428037, Чувашская Республика, г.Чебоксары, Монтажный проезд, д.23
ЗАО "Чебоксарский электроаппаратный завод" 428000, Чувашская Республика - Чаваш Республики, г.Чебоксары, пр. Яковлева, 5
ЗАО "Чебоксарский электромеханический завод" 429525, Чувашская Республика, Чебоксарский район, ст. Ишлеи, ул.Промышленная, 6. 429525, Россия, Чувашская Республика - Чувашия, Чебоксарский район, ст.Ишлеи, ул. Промышленная д. 6а
ЗАО "Экспериментальный завод объемных инженерных сооружений" 105143, г.Москва,  2-й Иртышский проезд, д.6
ЗАО "Электронмаш" 194282, Россия, Санкт-Петербург, промзона парнас, 3-ий Верхний пер., д 12, литера А
ЗАО "Торговый дом "Самарский электрощит" Россия, 443048, Самарская область, г.Самара, квартал 1, дом 6
ЗАО "Холдинговая компания "СТРОЙЭНЕРГОСЕРВИС" 111116, г. Москва, ул.Энергетическая, д. 12, корп. 1
ОАО "Всероссийский научно-исследовательский, проектно-конструкторский и технологический институт релестроения с опытным производством" Россия,  Чувашская Республика, г. Чебоксары, пр. И.Яковлева, 4
ОАО "Московский завод "Электрощит" 121596, г. Москва, ул.Горбунова, д.12 кор.2
ОАО "НПП "Контакт" 410033, г.Саратов, Ленинский р-н, 8-я Дачная, ул.Б.В.Спицына, 1
ОАО "Орбита" 430000, Республика Мордовия, городской округ Саранск, р.п. Ялга, ул. Пионерская, 12
ОАО "Свердловский завод трансформаторов тока" 620043, г.Екатеринбург, ул.Черкасская 25
ОАО "Электрозавод" Россия, 107023, г.Москва, ул.Электрозаводская, 21
ООО "Акрус" 119017, г.Москва, пер.Пыжевский, д.5, офис 201
ООО "Ишлейский завод высоковольтной аппаратуры" 429520, Россия, Чувашская Республика, с.Ишлеи, ул.Советская, д.53
ООО "ИНВЭНТ-Электро" 422624, РФ, Республтка Татарстан, Лаишевский р-н, с. Столбищи, ул. Лесхозовская, д.32
ООО "Инженерный центр ЭнергоПроект" 426008, г.Ижевск, ул.Кирова, д.172
ООО "Красноярский Энергомеханический Завод" Россия, 660048, г.Красноярск ул.Брянская 2-ая 59/6
ООО "Мет-Профит" 603000, Нижегородская обл., г. Нижниц Новгород, ул.Короленко, д. 27, оф. 405
ООО "Национальная энергетическая корпорация" 140180, Россия, Москаовская область, г.Жуковский, ул. Гагарина, д.64А, ком.1.6, 1.7
ООО "Нефтехиммонтаж" 443090, Самарская область, г.Самара, ул. Антонова-Овсиенко, д.44-а
ООО "Научное Производственное Объединение "Сибэлектрощит" 644089, г.Омск, пр. Мира, д. 69
ООО "Научно-производственная фирма "Альянс-Электро" 195197, Санкт-Петербург, Полюстровский пр., д.60
ООО "Объединенные энергетические технологии - Центр" 115280, г.Москва, ул.Ленинская Слобода, д.19, этаж 5, офис 21
ООО "Пермснаб" 614064, г.Пермь, ул.Г.Хасана, 44
ООО "Производственно-коммерческая фирма "Автоматика" РФ, 300036, Тульская область, г.Тула, ул. Маршала Жукова, д.5
ООО "Свет-92" 344062, Ростовская обл., г.Ростов-на-Дону, ул.Вавилова, 60
ООО "СервисЦентр" 115516, Москва г., Тарный пр-зд, 1/62, стр. 13
ООО "Торговый Дом "КЭМОНТ" 117105, Россия, г.москва, Варшавское шоссе, д.1, стр.1-2, офис А115-2
ООО "Торговый дом "Сетевые Инженерные Сооружения" 115114, г.Москва, ул.Дербеневская, д.20, стр.19
ООО "Торговы дом "МЭЩ" Россия, г.Москва, 121596, ул.Горбунова 12 корп. 2
ООО "Транс Энерго" 141400, Россия, Московская область, г.Химки, ул. Лавочкина, стр.2 "А"
ООО "ТрансЭнергоМаш" 129281, г.Москва, ул. Летчика Бабушкина, д. 32, корп. 2
ООО "Ультраформ Проект" 117630, Россия, г.Москва, ул.Академика Челомея, д.3, к.2
ООО "Универсалкомплект" 392000 г.Тамбов, ул.Студенецкая, 22
ООО "ЭлектроГарант" 115407, г.Москва, ул. Речников, д.7
ООО "Электротех-ТМ" Россия, г.Москва, 107140, Красносельский 3-й переулок, дом 21, строение 1
ООО "Электрум" 443051, г. Самара, ул. Алма-Атинская, 29, корп. 71, к.303, 305
ООО "Энергосберегающие технологии" 115114, г.Москва, Дербеневская наб. д. 7, стр 2 оф. 315
ООО "ЭнергоСетьПоставка" 119017, Москва, Пыжевский пер., д.5, стр. 1, этаж 2, оф.208
ООО Научно-производственная Фирма "РАДИУС" 124489, Россия, г.Москва, г.Зеленоград, Панфиловский пр-кт, дю 10, стр.3
ООО Сибирский завод "Электрощит" 630071, г.Новосибирск, ул. Станционная, 60/1
ООО Торговый Дом "ЭнергоХолдинг" 443001, Самарская обл., ул. Ульяновская, д. 18, оф. 524
</t>
  </si>
  <si>
    <t>Планируемая дата утверждения ПСД 20.10.2013</t>
  </si>
  <si>
    <t>Проектно-изыскательские работы по строительству сетей для микрорайона ИЖС "Юго-Западный 2.2"</t>
  </si>
  <si>
    <t>Проектно-изыскательские работы по строительству сетей для микрорайона ИЖС "Марышкин лог"</t>
  </si>
  <si>
    <t>Проектно-изыскательские работы по строительству сетей для микрорайона ИЖС "Стрелецкое-73"</t>
  </si>
  <si>
    <t>Проектно-изыскательские работы по строительству сетей для микрорайонов ИЖС "Восточный"</t>
  </si>
  <si>
    <t>Строительство ВЛ 6-10 кВ для электроснабжения объектов ИЖС 2013 г.; Строительство КЛ 6-10 кВ для электроснабжения объектов ИЖС 2013 г.; Строительство КЛ 6-10 кВ для электроснабжения объектов ИЖС 2013 г.; Строительство КЛ 0,4 кВ для электроснабжения объектов ИЖС 2013 г.; Строительство КТП для электроснабжения объектов ИЖС 2013 г.</t>
  </si>
  <si>
    <t>Проектно-изыскательские работы по строительству сетей для микрорайона ИЖС "Драгунское-75"</t>
  </si>
  <si>
    <t xml:space="preserve"> СМР по строительству сетей для микрорайонов ИЖС Юго-Западный-2.1, Крапивенский-2, Крапивенский-3</t>
  </si>
  <si>
    <t xml:space="preserve"> СМР по строительству сетей для микрорайона ИЖС "Разумное-71"</t>
  </si>
  <si>
    <t>Дата утверждения ПСД 18.01.2013</t>
  </si>
  <si>
    <t>Строительство ВЛ 6-10 кВ для электроснабжения объектов ИЖС 2014 г.; Строительство КЛ 6-10 кВ для электроснабжения объектов ИЖС 2014 г.; Строительство КЛ 6-10 кВ для электроснабжения объектов ИЖС 2014 г.; Строительство КЛ 0,4 кВ для электроснабжения объектов ИЖС 2014 г.; Строительство КТП для электроснабжения объектов ИЖС 2014 г.</t>
  </si>
  <si>
    <t xml:space="preserve"> СМР по строительству сетей для микрорайонов ИЖС "Новосадовый-41", "Стрелецкое-72"</t>
  </si>
  <si>
    <t xml:space="preserve"> СМР по строительству сетей для микрорайонов ИЖС СОЭС, Алексеевского района</t>
  </si>
  <si>
    <t>Дата утверждения ПСД 13.02.2013</t>
  </si>
  <si>
    <t xml:space="preserve"> СМР по строительству сетей для микрорайонов ИЖС ЮЭС, БРЭС</t>
  </si>
  <si>
    <t>Планируемая дата утверждения ПСД 10.04.2013</t>
  </si>
  <si>
    <t xml:space="preserve"> СМР по строительству сетей для микрорайонов ИЖС ЮЭС</t>
  </si>
  <si>
    <t xml:space="preserve"> СМР по строительству сетей для микрорайонов ИЖС "Юго-Западный 2.2."</t>
  </si>
  <si>
    <t>Планируемая дата утверждения ПСД 01.08.2013</t>
  </si>
  <si>
    <t xml:space="preserve"> СМР по строительству сетей для микрорайонов ИЖС СОЭС, БРЭС</t>
  </si>
  <si>
    <t>ПИР, СМР, ПНР  по электроснабжению объектов ТП Белгородской области</t>
  </si>
  <si>
    <t>Строительство ВЛ 6-10 кВ по технологическому присоединению 2013 г., Строительство ВЛ 0,4 кВ по технологическому присоединению 2013 г.,  Строительство КЛ 6-10 кВ  по технологическому присоединению 2013 г., Строительство КЛ 0,4 кВ по технологическому присоединению 2013 г., Строительство ТП 10/0,4 по технологическому присоединению 2013 г.</t>
  </si>
  <si>
    <t>Дата утверждения ПСД 24.08.2012</t>
  </si>
  <si>
    <t>Дата утверждения ПСД 18.11.2012</t>
  </si>
  <si>
    <t>Дата утверждения ПСД 09.10.2012</t>
  </si>
  <si>
    <t>Дата утверждения ПСД 31.07.2012</t>
  </si>
  <si>
    <t>Планируемая дата утверждения ПСД 27.01.2013</t>
  </si>
  <si>
    <t>Дата утверждения ПСД 03.09.12</t>
  </si>
  <si>
    <t xml:space="preserve">Дата утверждения ПСД 03.09.12 </t>
  </si>
  <si>
    <t>Дата утверждения ПСД 28.11.2012</t>
  </si>
  <si>
    <t>Дата утверждения ПСД 19.10.2012</t>
  </si>
  <si>
    <t xml:space="preserve">Автоматизация информационно-измерительного комплекса потребителей 670кВа и выше </t>
  </si>
  <si>
    <t>Модернизация трансформатора</t>
  </si>
  <si>
    <t>прибыль, привлеченные средства</t>
  </si>
  <si>
    <t>Строительство и реконструкция ВЛ 10 кВ для осуществления ТП *(2013)</t>
  </si>
  <si>
    <t>1407.15</t>
  </si>
  <si>
    <t>1407.16</t>
  </si>
  <si>
    <t>1407.17</t>
  </si>
  <si>
    <t>1407.18</t>
  </si>
  <si>
    <t>1407.19</t>
  </si>
  <si>
    <t>1407.20</t>
  </si>
  <si>
    <t>1407.21</t>
  </si>
  <si>
    <t>1407.22</t>
  </si>
  <si>
    <t>1407.23</t>
  </si>
  <si>
    <t>1407.24</t>
  </si>
  <si>
    <t>1407.25</t>
  </si>
  <si>
    <t>1407.26</t>
  </si>
  <si>
    <t>1407.27</t>
  </si>
  <si>
    <t>Строительство и реконструкция КЛ 10 кВ для осуществления ТП *(2013)</t>
  </si>
  <si>
    <t>1409.4</t>
  </si>
  <si>
    <t>1409.5</t>
  </si>
  <si>
    <t>1409.6</t>
  </si>
  <si>
    <t>1409.7</t>
  </si>
  <si>
    <t>Строительство и реконструкция ВЛ 0.4 кВ для осуществления ТП *(2013)</t>
  </si>
  <si>
    <t>1411.15</t>
  </si>
  <si>
    <t>1411.16</t>
  </si>
  <si>
    <t>1411.17</t>
  </si>
  <si>
    <t>1411.18</t>
  </si>
  <si>
    <t>1411.19</t>
  </si>
  <si>
    <t>1411.20</t>
  </si>
  <si>
    <t>1411.21</t>
  </si>
  <si>
    <t>1411.22</t>
  </si>
  <si>
    <t>1411.23</t>
  </si>
  <si>
    <t>1411.24</t>
  </si>
  <si>
    <t>1411.25</t>
  </si>
  <si>
    <t>1411.26</t>
  </si>
  <si>
    <t>1411.27</t>
  </si>
  <si>
    <t>1411.28</t>
  </si>
  <si>
    <t>1411.29</t>
  </si>
  <si>
    <t>1411.30</t>
  </si>
  <si>
    <t>Строительство и реконструкция КТП 10/0.4 кВ для осуществления ТП *(2013)</t>
  </si>
  <si>
    <t>1413.14</t>
  </si>
  <si>
    <t>1413.15</t>
  </si>
  <si>
    <t>1413.16</t>
  </si>
  <si>
    <t>1413.17</t>
  </si>
  <si>
    <t>1413.18</t>
  </si>
  <si>
    <t>1413.19</t>
  </si>
  <si>
    <t>1413.20</t>
  </si>
  <si>
    <t>1413.21</t>
  </si>
  <si>
    <t>1413.22</t>
  </si>
  <si>
    <t>1413.23</t>
  </si>
  <si>
    <t>1413.24</t>
  </si>
  <si>
    <t>1413.25</t>
  </si>
  <si>
    <t>1413.26</t>
  </si>
  <si>
    <t>1413.27</t>
  </si>
  <si>
    <t>ПС 110 кВ "Рождество" (стационарная, 2х25 МВА)</t>
  </si>
  <si>
    <t>Строительство базы Данковского РЭС 2015</t>
  </si>
  <si>
    <t>Строительство базы Хлевенского РЭС 2017</t>
  </si>
  <si>
    <t>Строительство ВЛ 10 кВ по заявкам глав администраций 2014, Строительство линий 10 кВ (взамен пришедших в негодность бесхозяйных сетей) 2014, Строительство линий 10 кВ (взамен пришедших в негодность сетей ЛОКК) 2014, Строительство ВЛ 0,4 кВ по заявкам глав администраций 2014, Строительство линий 0,4 кВ (взамен пришедших в негодность бесхозяйных сетей) 2014, Строительство линий 0,4 кВ (взамен пришедших в негодность сетей ЛОКК) 2014, Строительство КЛ 10 кВ (взамен пришедших в негодность сетей ЛОКК) 2014, Строительство КЛ 10 кВ по заявкам глав администраций 2014, Строительство КЛ 0,4 кВ (взамен пришедших в негодность бесхозяйных сетей) 2014, Строительство КЛ 0,4 кВ (взамен пришедших в негодность сетей ЛОКК) 2014, Строительство КЛ 0,4 кВ по заявкам глав администраций 2014, Строительство трансформаторных подстанций (СН2) (по заявкам глав, взамен пришедших в негодность бесхозяйных и ЛОКК), 2014</t>
  </si>
  <si>
    <t>ССПИ Организация цифровых каналов связи и передачи телеинформации между  ЦУС, РЭС и ПС 110-35 кВ (преходящий)</t>
  </si>
  <si>
    <t>Строительство ВЛ 10 кВ по заявкам глав администраций 2013, Строительство линий 10 кВ (взамен пришедших в негодность бесхозяйных сетей) 2013, Строительство линий 10 кВ (взамен пришедших в негодность сетей ЛОКК) 2013, Строительство КЛ 10 кВ (взамен пришедших в негодность бесхозяйных сетей) 2013, Строительство КЛ 10 кВ (взамен пришедших в негодность сетей ЛОКК) 2013, Строительство КЛ 10 кВ по заявкам глав администраций 2013, Строительство ВЛ 0,4 кВ по заявкам глав администраций 2013, Строительство линий 0,4 кВ (взамен пришедших в негодность бесхозяйных сетей) 2013, Строительство линий 0,4 кВ (взамен пришедших в негодность сетей ЛОКК) 2013, Строительство КЛ 0,4 кВ (взамен пришедших в негодность бесхозяйных сетей) 2013, Строительство КЛ 0,4 кВ (взамен пришедших в негодность сетей ЛОКК) 2013, Строительство КЛ 0,4 кВ по заявкам глав администраций 2013, Строительство трансформаторных подстанций (СН2) (по заявкам глав, взамен пришедших в негодность бесхозяйных и ЛОКК), 2013</t>
  </si>
  <si>
    <t>Строительство ВЛ-10 по технологическому присоединению льготные потребители, Строительство ВЛ-10 по технологическому присоединению нельготные потребители 2013-2018гг, Строительство КЛ-10 кВ по технологическому присоединению льготные потребители 2013-2018гг, Строительство КЛ-10 кВ по технологическому присоединению нельготные потребители 2013-2018гг, Строительство ВЛ-0.4 по технологическому присоединению льготные потребители 2013-2018гг, Строительство ВЛ-0.4 по технологическому присоединению нельготные потребители 2013-2018гг, Строительство КЛ-0.4 кВ по технологическому присоединению льготные потребители 2013-2018гг, Строительство КЛ-0.4 кВ по технологическому присоединению нельготные потребители 2013-2018гг, Строительство ТП/РП по технологическому присоединению льготируемые потребители 2013-2018гг, Строительство ТП/РП по технологическому присоединению нельготные потребители 2013-2018гг</t>
  </si>
  <si>
    <t>Прибыль,плата за ТП</t>
  </si>
  <si>
    <t>1441.23</t>
  </si>
  <si>
    <t>ПИР, СМР и ПНР ЛЭП-10(6) кВ, ЛЭП-0,4 кВ, ТП 10(6)/0,4 кВ, расположенных в Липецком, Краснинском, Грязинском, Задонском и Данковском районах, лот 62</t>
  </si>
  <si>
    <t>1441.24</t>
  </si>
  <si>
    <t>ПИР, СМР и ПНР ЛЭП-10(6) кВ, ЛЭП-0,4 кВ, ТП 10(6)/0,4 кВ, расположенных в Елецком, Становлянском, Задонском, Лебедянском и Данковском районах, лот 68</t>
  </si>
  <si>
    <t>1441.25</t>
  </si>
  <si>
    <t>ПИР, СМР и ПНР ЛЭП-10(6) кВ, ЛЭП-0,4 кВ, ТП 10(6)/0,4 кВ, расположенных в Липецком, Грязинском, Добровском, Хлевенском и Усманском районах, лот 69</t>
  </si>
  <si>
    <t>1441.26</t>
  </si>
  <si>
    <t>ПИР, СМР и ПНР ЛЭП-10(6) кВ, ЛЭП-0,4 кВ, ТП 10(6)/0,4 кВ, расположенных в Липецком и Задонском районах, лот 70</t>
  </si>
  <si>
    <t>1441.27</t>
  </si>
  <si>
    <t>ПИР, СМР и ПНР ЛЭП-10(6) кВ, ЛЭП-0,4 кВ, ТП 10(6)/0,4 кВ, расположенных в г. Липецк, Грязинском, Усманском и Липецком районах, лот 35</t>
  </si>
  <si>
    <t>1441.28</t>
  </si>
  <si>
    <t>ПИР, СМР и ПНР ЛЭП-10(6) кВ, ЛЭП-0,4 кВ, ТП 10(6)/0,4 кВ, расположенных в Елецком и Лев-Толстовском районах, лот 36</t>
  </si>
  <si>
    <t>1441.29</t>
  </si>
  <si>
    <t>ПИР, СМР и ПНР ЛЭП-10(6) кВ, ЛЭП-0,4 кВ, ТП 10(6)/0,4 кВ, расположенных в Лебедянском, Краснинском, Лев-Толстовском, Данковском и Чаплыгинском районах, лот 37</t>
  </si>
  <si>
    <t>1441.30</t>
  </si>
  <si>
    <t>ПИР, СМР и ПНР ЛЭП-10(6) кВ, ЛЭП-0,4 кВ, ТП 10(6)/0,4 кВ, расположенных в Краснинском районе, лот 75</t>
  </si>
  <si>
    <t>1441.31</t>
  </si>
  <si>
    <t>ПИР, СМР и ПНР ЛЭП-10(6) кВ, ЛЭП-0,4 кВ, ТП 10(6)/0,4 кВ, расположенных в Елецком, Задонском, Тербунском, Долгоруковском, Измалковском, Становлянском и Краснинском районах, лот 38</t>
  </si>
  <si>
    <t>1441.32</t>
  </si>
  <si>
    <t>ПИР, СМР и ПНР ЛЭП-10(6) кВ, ЛЭП-0,4 кВ, ТП 10(6)/0,4 кВ, расположенных в Лебедянском, Краснинском, Лев-Толстовском, Данковском и Чаплыгинском районах, лот 72</t>
  </si>
  <si>
    <t>1441.33</t>
  </si>
  <si>
    <t>ПИР, СМР и ПНР ЛЭП-10(6) кВ, ЛЭП-0,4 кВ, ТП 10(6)/0,4 кВ, расположенных в г. Липецке, Липецком и Хлевенском районах, лот 76</t>
  </si>
  <si>
    <t>1464.2</t>
  </si>
  <si>
    <t>Стр-во ВЛ-0,4кВ в Смоленской области при ТП (физ.юр. лица до 15 кВт) на 2013г., Стр-во ВЛ-10кВ в Смоленской области при ТП (физ.юр. лица до 15 кВт) на 2013г., Стр-во КЛ-6/10кВ кВ в Смоленской области при ТП (физ.юр. лица до 15 кВт) на 2013г., Стр-во КЛ-0,4кВ кВ в Смоленской области при ТП (физ.юр. лица до 15 кВт) на 2013г., Стр-во ТП/РП в Смоленской области при ТП (физ.юр. лица до 15 кВт) на 2013г., Рек. ВЛ-0,4кВ в Смоленской области при ТП (физ.юр. лица до 15 кВт) на 2013г., Рек. ВЛ-10кВ в Смоленской области при ТП (физ.юр. лица до 15 кВт) на 2013г., Рек. КЛ- 6/10кВ кВ в Смоленской области при ТП (физ.юр. лица до 15 кВт) на 2013г., Рек. КЛ-0,4кВ кВ в Смоленской области при ТП (физ.юр. лица до 15 кВт) на 2013г., Рек. ТП/РП в Смоленской области при ТП (физ.юр. лица до 15 кВт) на 2013г.</t>
  </si>
  <si>
    <t>Стр-во ВЛ-0,4кВ в Смоленской области при ТП (потребители свыше 15 кВт) на 2013г., Стр-во ВЛ-10кВ в Смоленской области при ТП (потребители свыше 15 кВт) на 2013г., Стр-во КЛ-6/10кВ кВ в Смоленской области при ТП (потребители свыше 15 кВт) на 2013г., Стр-во КЛ-0,4кВ кВ в Смоленской области при ТП (потребители свыше 15 кВт) на 2013г., Стр-во ТП/РП в Смоленской области при ТП (потребители свыше 15 кВт) на 2013г., Рек. ВЛ-0,4кВ в Смоленской области при ТП (потребители свыше 15 кВт) на 2013г., Рек. КЛ-0,4кВ кВ в Смоленской области при ТП (потребители свыше 15 кВт) на 2013г., Рек. ВЛ-10кВ в Смоленской области при ТП (потребители свыше 15 кВт) на 2013г., Рек. КЛ-6/10кВ кВ в Смоленской области при ТП (потребители свыше 15 кВт) на 2013г., Рек. ПС в Смоленской области при ТП (потребители свыше 15 кВт) на 2013г., Рек. ТП/РП в Смоленской области при ТП (потребители свыше 15 кВт) на 2013г.</t>
  </si>
  <si>
    <t>расчетная дата утвер.ПСД 14.10.2013</t>
  </si>
  <si>
    <t>расчетная дата утвер.ПСД 15.07.2013</t>
  </si>
  <si>
    <t>ЦП Наблюдаемости. Строительство ВОЛС Уваровский РЭС – Жердевский РЭС – Токаревский РЭС   с заходом на ПС110 М.Алабушки, ПС110 М.Горьковская, ПС 110 Жердевская, ПС110 Токаревская, ПС35 Бурнакская, ПС35 Сукмановская; Кирсановский РЭС – Гавриловский РЭС с заходом на ПС35 Ирская, ПС35 Гавриловская (ПИР)</t>
  </si>
  <si>
    <t>ЦП Наблюдаемости. Строительство ВОЛС Уваровский РЭС – Жердевский РЭС – Токаревский РЭС   с заходом на ПС110 М.Алабушки, ПС110 М.Горьковская, ПС 110 Жердевская, ПС110 Токаревская, ПС35 Бурнакская, ПС35 Сукмановская; Кирсановский РЭС – Гавриловский РЭС с заходом на ПС35 Ирская, ПС35 Гавриловская</t>
  </si>
  <si>
    <t>Техприсоединение  под ключ не льготник</t>
  </si>
  <si>
    <t>Техприсоединение  под ключ льготники</t>
  </si>
  <si>
    <t>Реконструкция ВЛ-0.4 кВ по Тамбовской области (ТЕПРИСОЕДИНЕНИЕ)</t>
  </si>
  <si>
    <t>32,07</t>
  </si>
  <si>
    <t>Установка  КТП-10/0.4 кВ по программе мероприятий, направленных на улучшение показателей качества электроэнергии (СМР Козьмодемьяновка)</t>
  </si>
  <si>
    <t>0,1</t>
  </si>
  <si>
    <t>Амортизация текущего года</t>
  </si>
  <si>
    <t>Строительство ВЛ-10 кВ по программе мероприятий, направленных на улучшение показателей качества электроэнергии (Козьмодемьяновка)</t>
  </si>
  <si>
    <t>0,03</t>
  </si>
  <si>
    <t>Строительство ВЛ-0.4 кВ по программе мероприятий, направленных на улучшение показателей качества электроэнергии (СМР Козьмодемьяновка)</t>
  </si>
  <si>
    <t>0,68</t>
  </si>
  <si>
    <t>ССПИ. ПС110 кВ Кожзавод, ПС110 кВ Телешо(СМР,оборудование)</t>
  </si>
  <si>
    <t>ССПИ. Строительство ВОЛС Кирсановский РЭ(СМР,оборудование)</t>
  </si>
  <si>
    <t>расчетная дата утвер.ПСД 09.02.2012</t>
  </si>
  <si>
    <t>Реконструкция ВЛ-10 кВ по Тамбовской области (техприсоединение, АПК); Строительство ВЛ 10 кВ (ТЕХПРИСОЕДИНЕНИЕ)</t>
  </si>
  <si>
    <t>расчетная дата утвер.ПСД 17.12.2012</t>
  </si>
  <si>
    <t>Модернизация АИИС КУЭ РРЭ Тамбовэнерго (10 кВ); Модернизация АИИС КУЭ РРЭ Тамбовэнерго (автоматизация)</t>
  </si>
  <si>
    <t>Модернизация АИИС КУЭ РРЭ Тамбовэнерго (до 1 кВ); Модернизация АИИС КУЭ РРЭ Тамбовэнерго (автоматизация)</t>
  </si>
  <si>
    <t>Строительство  ВЛЭП 1-20 кВ в целях ТП</t>
  </si>
  <si>
    <t>СМР: Комплекс работ по строительству ПС 35 кВ Гекса</t>
  </si>
  <si>
    <t>Комплекс работ по строительству ПС 35 кВ Гекса</t>
  </si>
  <si>
    <t>Строительство КЛЭП 3-10 кВ в целях ТП 2013</t>
  </si>
  <si>
    <t>Строительно-монтажные работы, Поставка оборудования</t>
  </si>
  <si>
    <t xml:space="preserve">Строительство узла связи   (адм. здание на ул. Республ., 80) </t>
  </si>
  <si>
    <t>ССПИ. Строительство каналов связи ПС Аббакумцево, Покров, Халдеево.</t>
  </si>
  <si>
    <t>Ярославский РЭС</t>
  </si>
  <si>
    <t>Переславский РЭС</t>
  </si>
  <si>
    <t>13,07</t>
  </si>
  <si>
    <t>Строительство ВЛЭП (АВР электропитания СЗО, предотвращение аварийных ситуаций) (2012-2013г.)</t>
  </si>
  <si>
    <t>Рыбинский РЭС</t>
  </si>
  <si>
    <t>ТЗ 3383</t>
  </si>
  <si>
    <t>Договора дарения</t>
  </si>
  <si>
    <t>Решение ЦКК №10 от 25.03.2013</t>
  </si>
  <si>
    <t>ПИР по строительству сетей для микрорайона ИЖС "Новосадовый - 26"</t>
  </si>
  <si>
    <t>ПИР  по электроснабжению объектов ТП 2014</t>
  </si>
  <si>
    <t>Строительство ВЛ 0,4 кВ по технологическому присоединению 2014 г., Строительство ВЛ 6-10 кВ по технологическому присоединению 2014 г., Строительство КЛ 6-10 кВ  по технологическому присоединению 2014 г., Строительство КЛ 0,4 кВ по технологическому присоединению 2014 г., Строительство ТП 10/0,4 по технологическому присоединению 2014 г.</t>
  </si>
  <si>
    <t>СМР по строительству сетей наружного освещения автодорог</t>
  </si>
  <si>
    <t>Дата утверждения ПСД 17.09.2012</t>
  </si>
  <si>
    <t>Строительство сетей наружного освещения автодорог</t>
  </si>
  <si>
    <t>Строительство КТП, ЗТП, РП по Брянской области (качество э/э)</t>
  </si>
  <si>
    <t>1.125</t>
  </si>
  <si>
    <t>8868</t>
  </si>
  <si>
    <t>Строительство ВЛ 6-10 кВ по Брянской области (качество э/э)</t>
  </si>
  <si>
    <t>2.87</t>
  </si>
  <si>
    <t>Монтаж охранно-пожарных сигнализаций на 2014г</t>
  </si>
  <si>
    <t>Кабельная система</t>
  </si>
  <si>
    <t>Поставка кабельной системы</t>
  </si>
  <si>
    <t>2 970</t>
  </si>
  <si>
    <t>Строительство КЛ 110 кВ ПС "Бутурлиновка-220" - ПС "Бутурлиновка-2" цепь 1,2</t>
  </si>
  <si>
    <t>0,917</t>
  </si>
  <si>
    <t>Строительно-монтажные работы  с поставкой оборудования  для АСДУ</t>
  </si>
  <si>
    <t>Создание АСДУ ПС №41</t>
  </si>
  <si>
    <t>Строительно-монтажные работы  с поставкой оборудования для цифровых каналов связи</t>
  </si>
  <si>
    <t>Создание АСДУ ПС №41 с организацией цифровых каналов связи</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</si>
  <si>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1 кв. 2014 г.</t>
  </si>
  <si>
    <t>Строительство ВЛЭП 0,4 кВ для технологического присоединения</t>
  </si>
  <si>
    <t>Выполнение работ по проектированию и строительству сетей внешнего электроснабжения для осуществления технологического присоединения в Костромской области в 2 кв. 2014 г.</t>
  </si>
  <si>
    <t>Строительство ВЛЭП 10 кВ для технологического присоединения</t>
  </si>
  <si>
    <t>Выполнение СМР, ПИР и поставка материалов по объекту ИП 2013: Установка (замена) ячеек в целях ТП</t>
  </si>
  <si>
    <t xml:space="preserve">Установка (замена) ячеек в целях ТП </t>
  </si>
  <si>
    <t xml:space="preserve"> Не утверждена</t>
  </si>
  <si>
    <t>Выполнение СМР с поставкой оборудования  Строительство ВОЛС на участке Щигровский РЭС-ПС 110 кВ Фосфоритная (программа ССПИ)</t>
  </si>
  <si>
    <t>Строительство ВОЛС на участке Щигровский РЭС-ПС 110 кВ Фосфоритная (программа ССПИ)</t>
  </si>
  <si>
    <t>Выполнение СМР под ключ   Строительство и реконструкция ВЛ 0.4 кВ для осуществления ТП *(2014)</t>
  </si>
  <si>
    <t>Строительство и реконструкция ВЛ 0.4 кВ для осуществления ТП *(2014)</t>
  </si>
  <si>
    <t>71,19</t>
  </si>
  <si>
    <t>Выполнение СМР под ключ Строительство и реконструкция ВЛ 10 кВ для осуществления ТП *(2014)</t>
  </si>
  <si>
    <t>Строительство и реконструкция ВЛ 10 кВ для осуществления ТП *(2014)</t>
  </si>
  <si>
    <t>69,49</t>
  </si>
  <si>
    <t>8.97</t>
  </si>
  <si>
    <t>Выполнение СМР под ключ Строительство и реконструкция КЛ 10 кВ для осуществления ТП *(2014)</t>
  </si>
  <si>
    <t>Строительство и реконструкция КЛ 10 кВ для осуществления ТП *(2014)</t>
  </si>
  <si>
    <t>4.05</t>
  </si>
  <si>
    <t>Выполнение СМР под ключ Строительство и реконструкция КТП 10/0.4 кВ для осуществления ТП *(2014)</t>
  </si>
  <si>
    <t>Строительство и реконструкция КТП 10/0.4 кВ для осуществления ТП *(2014)</t>
  </si>
  <si>
    <t>Закупка оборудования по объекту ИП 2013: Строительство и реконструкция КТП 10/0.4 кВ для осуществления ТП *(2013)</t>
  </si>
  <si>
    <t>6,61</t>
  </si>
  <si>
    <t>Закупка материалов по объекту ИП 2013: Строительство и реконструкция ВЛ 0.4 кВ для осуществления ТП *(2013)</t>
  </si>
  <si>
    <t>2056</t>
  </si>
  <si>
    <t>5225</t>
  </si>
  <si>
    <t>207</t>
  </si>
  <si>
    <t>Закупка материалов по объекту ИП 2013: Строительство и реконструкция ВЛ 10 кВ для осуществления ТП *(2013)</t>
  </si>
  <si>
    <t>1799</t>
  </si>
  <si>
    <t>779</t>
  </si>
  <si>
    <t>15763</t>
  </si>
  <si>
    <t>Оборудование по объекту: Строительство   ПС 35/10кВ "Мансурово" (Тех.присоед. АПК Мансурово 2012)</t>
  </si>
  <si>
    <t>Строительство   ПС 35/10кВ "Мансурово" (Тех.присоед. АПК Мансурово 2012)</t>
  </si>
  <si>
    <t>В/вольтные вак.выкл.35кВ</t>
  </si>
  <si>
    <t>301L</t>
  </si>
  <si>
    <t>Измер.ТН с лит.изол.35-110 кВ</t>
  </si>
  <si>
    <t>Реконструкция ПС 35/10 кВ "Борино" с заменой сущ-их тр-ов 2х4 МВА на 2х6,3 МВА</t>
  </si>
  <si>
    <t>Строительно-монтажные работы ММПС 110 кВ "Рождество"</t>
  </si>
  <si>
    <t>Развертывание ММПС 110 кВ "Рождество" (1х25 МВА)</t>
  </si>
  <si>
    <t>Строительно-монтажные работы (устройтсво площадки) ММПС 35 кВ "Рождество" для электроснабжения жилого п. Романово</t>
  </si>
  <si>
    <t xml:space="preserve">Устройство площадки, ПНР по ММПС 35 кВ для электроснабжения жилого п.Романово </t>
  </si>
  <si>
    <t>Строительно-монтажные работы КЛ 35 кВ к ПС "Романово"</t>
  </si>
  <si>
    <t>КЛ 35 кВ к ПС "Романово"</t>
  </si>
  <si>
    <t>Создание/модернизация информационно-измерительных комплексов 35 кВ, Создание/модернизация информационно-измерительных комплексов 6,10 кВ, Создание/модернизация информационно-измерительных комплексов 0,4, 0,2 кВ, Автоматизация  учета электроэнергии</t>
  </si>
  <si>
    <t xml:space="preserve">ПИР, СМР, ПНР ЛЭП-10(6) кВ, ЛЭП-0,4 кВ и ТП 10(6)/0,4 кВ с поставкой оборудования и материалов. Включено прогнозно с учетом перспективы заключения договоров ТП под 2014 год. </t>
  </si>
  <si>
    <t>Строительство ВЛ-0.4 по технологическому присоединению льготные потребители 2013-2018гг, Приботы учета по технологическому присоединению льготируемые потребители 2013-2018гг, Приботы учета по технологическому присоединению нельготные потребители 2013-2018гг, Строительство ВЛ-0.4 по технологическому присоединению нельготные потребители 2013-2018гг, Строительство ВЛ-10 по технологическому присоединению нельготные потребители 2013-2018гг, Строительство ЛЭП по технологическому присоединению 2014, Строительство КЛ-10 кВ по технологическому присоединению льготные потребители 2013-2018гг, Строительство КЛ-10 кВ по технологическому присоединению нельготные потребители 2013-2018гг,  Строительство КЛ-0.4 кВ по технологическому присоединению льготные потребители 2013-2018гг, Строительство КЛ-0.4 кВ по технологическому присоединению нельготные потребители 2013-2018гг, Строительство ТП/РП по технологическому присоединению льготируемые потребители 2013-2018гг, Строительство ТП/РП по технологическому присоединению нельготные потребители 2013-2018гг</t>
  </si>
  <si>
    <t>ТРДН-40000</t>
  </si>
  <si>
    <t>ТРДН-25000</t>
  </si>
  <si>
    <t>ПС 110 кВ для э/с ОЭЗ РУ "Елецпром", 2х40 МВА  первая очередь 2014</t>
  </si>
  <si>
    <t>Реконструкция и строительство ВЛ-0.4 кВ (физ.юр. лица до 15 кВт) на 2013 г. По Западной зоне. 1 этап</t>
  </si>
  <si>
    <t>0,33</t>
  </si>
  <si>
    <t>3.97</t>
  </si>
  <si>
    <t xml:space="preserve">Реконструкция и строительство ВЛ-0.4 кВ (физ.юр. лица до 15 кВт) на 2014 г. Западнгого участка </t>
  </si>
  <si>
    <t>Стр-во ВЛ 0,4-10кВ в Смоленской области при ТП (физ.юр. лица до 15 кВт) на 2014-2018г., Стр-во КЛ 0,4-10кВ кВ в Смоленской области при ТП (физ.юр. лица до 15 кВт) на 2014-2018г., Стр-во ТП/РП, ПС в Смоленской области при ТП (физ.юр. лица до 15 кВт) на 2014-2018г., Рек. ВЛ 0,4-10кВ в Смоленской области при ТП (физ.юр. лица до 15 кВт) на 2014-2018г., Рек. КЛ 0,4-10кВ кВ в Смоленской области при ТП (физ.юр. лица до 15 кВт) на 2014-2018г., Рек. ТП/РП, ПС в Смоленской области при ТП (физ.юр. лица до 15 кВт) на 2014-2018г.</t>
  </si>
  <si>
    <t>0,34</t>
  </si>
  <si>
    <t>3.99</t>
  </si>
  <si>
    <t xml:space="preserve">Реконструкция и строительство ВЛ-0.4 кВ (физ.юр. лица до 15 кВт) на 2014 г. Городского участка </t>
  </si>
  <si>
    <t>Реконструкция и строительство ВЛ-0,4-10кВ (для ТП потребителей свыше 15 кВт) Западного участка Часть 1</t>
  </si>
  <si>
    <t>Стр-во ВЛ 0,4-10кВ в Смоленской области при ТП (потребители свыше 15 кВт) на 2014-2018г., Стр-во КЛ 0,4-10кВ кВ в Смоленской области при ТП (потребители свыше 15 кВт) на 2014-2018г., Стр-во ТП/РП, ПС в Смоленской области при ТП (потребители свыше 15 кВт) на на 2014-2018г., Рек. ВЛ 0,4-10кВ в Смоленской области при ТП (потребители свыше 15 кВт) на 2014-2018г., Рек. КЛ 0,4-10кВ кВ в Смоленской области при ТП (потребители свыше 15 кВт) на на 2014-2018г., Рек. ТП/РП, ПС в Смоленской области при ТП (потребители свыше 15 кВт) на 2014-2018г.</t>
  </si>
  <si>
    <t>1,26</t>
  </si>
  <si>
    <t>3.06</t>
  </si>
  <si>
    <t>Реконструкция и строительство ВЛ-0,4-10кВ (для ТП потребителей свыше 15 кВт) Городского участка Часть 1</t>
  </si>
  <si>
    <t>Реконструкция и строительство ВЛ-0,4-10кВ (для ТП потребителей свыше 15 кВт) Западного участка Часть 2</t>
  </si>
  <si>
    <t>Реконструкция и строительство ВЛ-0,4-10кВ (для ТП потребителей свыше 15 кВт) Городского участка Часть 2</t>
  </si>
  <si>
    <t>Реконструкция и строительство ВЛ-0,4-10кВ (для ТП потребителей свыше 15 кВт) Южного участка Часть 1</t>
  </si>
  <si>
    <t>Реконструкция и строительство ВЛ-0,4-10кВ (для ТП потребителей свыше 15 кВт) Западного участка Часть 3</t>
  </si>
  <si>
    <t>Реконструкция и строительство ВЛ-0,4-10кВ (для ТП потребителей свыше 15 кВт) Восточного участка Часть 1</t>
  </si>
  <si>
    <t>Реконструкция и строительство ВЛ-0,4-10кВ (для ТП потребителей свыше 15 кВт) Центрального участка Часть 1</t>
  </si>
  <si>
    <t xml:space="preserve">СМР: Реконструкции ПС 110/10/6 кВ Механический завод (ОАО "Ритм" ТПТА)
</t>
  </si>
  <si>
    <t>СМР: Реконструкция ПС 35 кВ в целях ТП (4 очередь)</t>
  </si>
  <si>
    <t>Реконструкция ПС 35 кВ в целях ТП</t>
  </si>
  <si>
    <t>СМР: Строительство  ВЛЭП 1-20 кВ в целях ТП (8 очередь)</t>
  </si>
  <si>
    <t>СМР: Строительство РП, ТП 6/10-0,4 кВ для целей ТП (1 очередь)</t>
  </si>
  <si>
    <t>Строительство РП, ТП 6/10-0,4 кВ для целей ТП</t>
  </si>
  <si>
    <t>Строительство распределительных сети для целей льготного технологического присоединения 2014 г.</t>
  </si>
  <si>
    <t>СМР: Строительство  ВЛЭП 1-20 кВ в целях ТП (9 очередь)</t>
  </si>
  <si>
    <t>ПИР, СМР, Оборудование, Материалы: Строительство распределительных сетей для целей льготного технологического присоединения 2014 г. (Восточная зоная 6/2014 очередь)</t>
  </si>
  <si>
    <t>ПИР, СМР, Оборудование, Материалы: Строительство распределительных сетей для целей льготного технологического присоединения 2014 г. (Восточная зоная 7/2014 очередь)</t>
  </si>
  <si>
    <t>ПИР, СМР, Оборудование, Материалы: Строительство распределительных сетей для целей льготного технологического присоединения 2014 г. (Восточная зоная 8/2014 очередь)</t>
  </si>
  <si>
    <t>ПИР, СМР, Оборудование, Материалы: Строительство распределительных сетей для целей льготного технологического присоединения 2014 г. (Восточная зоная 9/2014 очередь)</t>
  </si>
  <si>
    <t>ПИР, СМР, Оборудование, Материалы: Строительство распределительных сетей для целей льготного технологического присоединения 2014 г. (Восточная зоная 10/2014 очередь)</t>
  </si>
  <si>
    <t>ПИР, СМР, Оборудование, Материалы: Строительство распределительных сетей для целей льготного технологического присоединения 2014 г. (Восточная зоная 11/2014 очередь)</t>
  </si>
  <si>
    <t>ПИР, СМР, Оборудование, Материалы: Строительство распределительных сетей для целей льготного технологического присоединения 2014 г. (Восточная зоная 12/2014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</si>
  <si>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11/2014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</si>
  <si>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12/2014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</si>
  <si>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13/2014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</si>
  <si>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14/2014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</si>
  <si>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15/2014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</si>
  <si>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16/2014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</si>
  <si>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17/2014 очередь)</t>
  </si>
  <si>
    <t>ПИР, СМР, Оборудование, Материалы: Строительство распределительных сетей для целей льготного технологического присоединения 2014 г. ( Центральная зона  18/2014 очередь)</t>
  </si>
  <si>
    <t>ПИР, СМР, Оборудование, Материалы: Строительство распределительных сетей для целей льготного технологического присоединения 2014 г. ( Южная зоная 6/2014 очередь)</t>
  </si>
  <si>
    <t>ПИР, СМР, Оборудование, Материалы: Строительство распределительных сетей для целей льготного технологического присоединения 2014 г. ( Южная зоная 7/2014 очередь)</t>
  </si>
  <si>
    <t>ПИР, СМР, Оборудование, Материалы: Строительство распределительных сетей для целей льготного технологического присоединения 2014 г. ( Южная зоная 8/2014 очередь)</t>
  </si>
  <si>
    <t>ПИР, СМР, Оборудование, Материалы: Строительство распределительных сетей для целей льготного технологического присоединения 2014 г. ( Южная зоная 9/2014 очередь)</t>
  </si>
  <si>
    <t>ПИР, СМР, Оборудование, Материалы: Строительство распределительных сетей для целей льготного технологического присоединения 2014 г. ( Южная зоная 10/2014 очередь)</t>
  </si>
  <si>
    <t>Линейные изоляторы</t>
  </si>
  <si>
    <t>Сетевой ж/б проч.</t>
  </si>
  <si>
    <t>КТП, МТП, СТП</t>
  </si>
  <si>
    <t>КТП, МТП и др.</t>
  </si>
  <si>
    <t>СМР: Реконструкция  ВЛЭП 1-20 кВ в целях ТП (2 очередь)</t>
  </si>
  <si>
    <t>Реконструкция  ВЛЭП 1-20 кВ в целях ТП</t>
  </si>
  <si>
    <t>СМР: Реконструкция  ВЛЭП 1-20 кВ в целях ТП (3 очередь)</t>
  </si>
  <si>
    <t>СМР: Реконструкция  ВЛЭП 1-20 кВ в целях ТП (4 очередь)</t>
  </si>
  <si>
    <t>СМР: Реконструкция  ВЛЭП 1-20 кВ в целях ТП (5 очередь)</t>
  </si>
  <si>
    <t>СМР: Строительство  ВЛЭП 1-20 кВ в целях ТП (4 очередь)</t>
  </si>
  <si>
    <t>СМР: Строительство  ВЛЭП 1-20 кВ в целях ТП (5 очередь)</t>
  </si>
  <si>
    <t>СМР: Строительство  ВЛЭП 1-20 кВ в целях ТП ( 7 очередь)</t>
  </si>
  <si>
    <t>СМР: Строительство  ВЛЭП 1-20 кВ в целях ТП (6 очередь)</t>
  </si>
  <si>
    <t>СМР: Реконструкция ПС 35 кВ в целях ТП (3 очередь)</t>
  </si>
  <si>
    <t>СМР: Реконструкция ПС 35 кВ в целях ТП (2 очередь)</t>
  </si>
  <si>
    <t>СМР: Реконструкция  ВЛЭП 1-20 кВ в целях ТП (6 очередь)</t>
  </si>
  <si>
    <t>СМР: Реконструкция  ВЛЭП 1-20 кВ в целях ТП (1 очередь)</t>
  </si>
  <si>
    <t>СМР: Строительство  ВЛЭП 1-20 кВ в целях ТП (1 очередь)</t>
  </si>
  <si>
    <t>СМР: Строительство  ВЛЭП 1-20 кВ в целях ТП (2 очередь)</t>
  </si>
  <si>
    <t>СМР: Строительство  ВЛЭП 1-20 кВ в целях ТП (3 очередь)</t>
  </si>
  <si>
    <t>СМР: Реконструкция ПС 110 кВ в целях ТП</t>
  </si>
  <si>
    <t>Реконструкция ПС 110 кВ в целях ТП</t>
  </si>
  <si>
    <t>СМР: Реконструкция ПС 35 кВ в целях ТП (1 очередь)</t>
  </si>
  <si>
    <t>ТЗ 3364, 3365, 3366 и т.д.</t>
  </si>
  <si>
    <t>ТЗ 3385</t>
  </si>
  <si>
    <t>Некрасовский РЭС</t>
  </si>
  <si>
    <t>ТЗ 3385, 3400, 3402, 3411, 3415</t>
  </si>
  <si>
    <t>ТЗ 3401, 3408, 3417</t>
  </si>
  <si>
    <t>ТЗ 3328, 3329, 3330, 3331, 3332, 3393</t>
  </si>
  <si>
    <t>ТЗ 3395</t>
  </si>
  <si>
    <t>ТЗ 3333, 3334, 3335 и т.д.</t>
  </si>
  <si>
    <t>ТЗ 3403, 3412, 3418</t>
  </si>
  <si>
    <t>ТЗ 3397</t>
  </si>
  <si>
    <t>ТЗ 3389-1</t>
  </si>
  <si>
    <t>ТЗ 3391, 3392, 3360, и т.д.</t>
  </si>
  <si>
    <t>ТЗ 3394</t>
  </si>
  <si>
    <t>ТЗ 3386, 3388, 3390</t>
  </si>
  <si>
    <t>ТЗ 3389</t>
  </si>
  <si>
    <t>ТЗ 3396</t>
  </si>
  <si>
    <t>ТЗ 3383, 3324, 3384, 3409, 3410, 3413, 3419</t>
  </si>
  <si>
    <t>Некоузский, Угличский, Рыбинский РЭС</t>
  </si>
  <si>
    <t>Мышкинский РЭС</t>
  </si>
  <si>
    <t>Ростовский, Гаврилов-Ямский РЭС</t>
  </si>
  <si>
    <t xml:space="preserve"> ТЗ 3395</t>
  </si>
  <si>
    <t>СМР 41- СЗО</t>
  </si>
  <si>
    <t xml:space="preserve">Программа повышения надежности в части АСДУ ПС 35 кВ (легкое решение). Поставка оборудования, выполнение СПР/ПНР. ПИР будущих лет  </t>
  </si>
  <si>
    <t>тариф на передачу э/э</t>
  </si>
  <si>
    <t xml:space="preserve">Строительство каналов связи к ЭДЦ РЖД (Вологда, Буй).                                       Поставка оборудования, выполнение СПР/ПНР  </t>
  </si>
  <si>
    <t xml:space="preserve">Строительство системы цифровой радиосвязи.                                            Поставка оборудования, выполнение СПР/ПНР  </t>
  </si>
  <si>
    <t>Строительство каналов связи по ВОЛС Ярославль-Рыбинск (ПС Орион). ПНР</t>
  </si>
  <si>
    <t xml:space="preserve">Строительство системы молниезащиты цифровой радиосвязи Рыбинского РЭС (ПС Волга, Глебово, Залесье, Заполье, Знамово, Каменники, Милюшино, Песочное). Поставка оборудования, выполнение СПР/ПНР  </t>
  </si>
  <si>
    <t>Выключатель ВБЭС-35 III-25/630 УХЛ1 - 3шт.</t>
  </si>
  <si>
    <t>Расширение ПС 35/6 Заволжская с заменой тр-ров 2х10 МВА на 2х16 МВА</t>
  </si>
  <si>
    <t>Трансформаторы тока  ТОЛ-35III-V-5 - 9шт.</t>
  </si>
  <si>
    <t xml:space="preserve">Трансформаторы напряжения  НАМИ-35  - 2шт. </t>
  </si>
  <si>
    <t>Разъединители (РГП.2-35/1000 УХЛ1  - 6шт.;  РГП.1а-35/1000 УХЛ1 - 2шт.; РГП.1б-35/1000 УХЛ1 - 2шт.)</t>
  </si>
  <si>
    <t>Ограничитель перенапряжения ОПН-П1-35/40,5/10/2 УХЛ1 - 6шт.</t>
  </si>
  <si>
    <t>КРУН-6 кВ (27 ячеек)</t>
  </si>
  <si>
    <t>Шкаф РЗА (Бреслер - 0117.068.2.22 - 1шт.;  Шкаф ШЕРА-Т-4002  - 2 шт.;  Шкаф ШЭРА-С35-3001   (в составе БПВА.468362.003) - 1шт.; Шкаф ЦС ШЭРА-ЦС-1002 - 1шт.)</t>
  </si>
  <si>
    <t>Трансформатор (ТМГ-250/6 - 2шт.; ТМГ-100/6 - 2шт.)</t>
  </si>
  <si>
    <t>Реактор дугогасительный РЗДПОМА-120/6  - 2шт.</t>
  </si>
  <si>
    <t>АУОТ-М2-40-220-1 в комплекте с НКУ Freecon CT-380/250 - 1шт.</t>
  </si>
  <si>
    <t>Компенсатор реактивной мощности (КРМ) - 1шт.</t>
  </si>
  <si>
    <t>Аккумуляторная батарея Sonnenschein 17 элементов- 1шт.</t>
  </si>
  <si>
    <t>Строительство здания Любимского РЭС</t>
  </si>
  <si>
    <t>Работы «под ключ»</t>
  </si>
  <si>
    <t>точки учета</t>
  </si>
  <si>
    <t>АИИС КУЭ розничного рынка Ярэнерго (10 кВ)</t>
  </si>
  <si>
    <t>АИИС КУЭ розничного рынка Ярэнерго (110 кВ)</t>
  </si>
  <si>
    <t>АИИС КУЭ розничного рынка Ярэнерго (35 кВ)</t>
  </si>
  <si>
    <t>21668</t>
  </si>
  <si>
    <t>АИИС КУЭ розничного рынка Ярэнерго (автоматизация)</t>
  </si>
  <si>
    <t>40876</t>
  </si>
  <si>
    <t>АИИС КУЭ розничного рынка Ярэнерго (до 1 кВ)</t>
  </si>
  <si>
    <t>Расширение ВЛЭП 0,4 кВ по Ярославской области по ТП (2014г.)</t>
  </si>
  <si>
    <t>прибыль тарифе на передачу э/э</t>
  </si>
  <si>
    <t>Строительство ВЛЭП 0,4 кВ по Ярославской области по ТП (2014 г.)</t>
  </si>
  <si>
    <t>Расширение ВЛЭП 6-10 кВ по Ярославской области по ТП (2014г.)</t>
  </si>
  <si>
    <t>Строительство ВЛЭП 6-10 кВ по договорам ТП (2014г.)</t>
  </si>
  <si>
    <t>Строительство (реконструкция) ЛЭП  для нужд тех.присоединения</t>
  </si>
  <si>
    <t>Строительство ВЛ 110 кВ от ПС Аббакумцево до ПС Некрасово с переходом через р. Волга.</t>
  </si>
  <si>
    <t>Строительство ВЛЭП (АВР электропитания СЗО, предотвращение аварийных ситуаций) (2014г.)</t>
  </si>
  <si>
    <t>Строительство здания мастерского участка Тутаевского РЭС</t>
  </si>
  <si>
    <t xml:space="preserve">ПИР  будущих лет (для ИПР 2015г.) </t>
  </si>
  <si>
    <t>Проектно-изыскательские работы по модернизации оптической транспортной сети SDH</t>
  </si>
  <si>
    <t xml:space="preserve">Модернизация оптической транспортной сети SDH </t>
  </si>
  <si>
    <t>Проектно-изыскательские работы по модернизации диспетчерской телефонной сети Белгородэнерго</t>
  </si>
  <si>
    <t>Модернизация диспетчерской телефонной сети Белгородэнерго</t>
  </si>
  <si>
    <t>Проектно-изыскательские работы на строительство ВОЛС на ПС 110 Архангельское,  ПС 110 Пушкарная, ПС 110 Очистные, ЦРП Валуйки, ПС 110 Пищепром, участки ПС 110-РЭС</t>
  </si>
  <si>
    <t>Строительство ВОЛС на ПС 110 Архангельское,  ПС 110 Пушкарная, ПС 110 Очистные, ЦРП Валуйки, ПС 110 Пищепром, участки ПС 110-РЭС</t>
  </si>
  <si>
    <t>Проектно-изыскательские работы по внедрение системы управления оборудованием Cisco</t>
  </si>
  <si>
    <t>Внедрение системы управления оборудованием Cisco</t>
  </si>
  <si>
    <t>Строительно-монтажные  работы с поставкой оборудования по внедрение системы управления оборудованием Cisco</t>
  </si>
  <si>
    <t>Планируемая дата утверждения ПСД 29.03.2013</t>
  </si>
  <si>
    <t>Проектно-изыскательские работы по созданию системы коллективного отображения ДП БЭС</t>
  </si>
  <si>
    <t>Создание системы коллективного отображения ДП БЭС, без учета строительной части.</t>
  </si>
  <si>
    <t>Проектно-изыскательские работы по созданию АРМ диспеитчера на 3-х ДП РЭС</t>
  </si>
  <si>
    <t>Реконструкция 3-х ДП РЭС 3-й категории. (Создание АРМ диспетчера на 3-х ДП РЭС)</t>
  </si>
  <si>
    <t>Проектно-изыскательские работы по созданию системы ТМ РП5 БЭС</t>
  </si>
  <si>
    <t>Создание системы ТМ РП5 БЭС</t>
  </si>
  <si>
    <t>Строительно-монтажные  работы с поставкой оборудования по созданию системы ТМ РП5 БЭС</t>
  </si>
  <si>
    <t xml:space="preserve"> СМР по реконструкции  заходов ВЛ 110 кВ на ПС 110 кВ Александровка</t>
  </si>
  <si>
    <t>Дата утверждения ПСД 19.02.2013</t>
  </si>
  <si>
    <t>Реконструкция заходов ВЛ 110 кВ на ПС 110 кВ Александровка</t>
  </si>
  <si>
    <t>Поставка оборудования по ликвидации дефицита мощности (ПС-110/35/6 Восточная) - Силовые трансформаторы 110кВ ТДТН-40000/110/35/6</t>
  </si>
  <si>
    <t xml:space="preserve">Планируемая дата утверждения ПСД 15.05.2013 </t>
  </si>
  <si>
    <t xml:space="preserve">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"Энергомаш (Екатеринбург)-Уралэлектротяжмаш", 620017, Свердловская обл., г.Екатеринбург, ул.Фронтовых бригад, 22;
ОАО "Электрозавод", 107023, г.Москва, ул.Электрозаводская, 21; 
ООО "Кванттех-Урал", 620130, россия, Свердловская область, г.Екатеринбург, ул.Ю.Фучика, стр.1"Б2, оф.7;
ООО "МИТЭК", 197374, г.Санкт-Петербург, ул.Мебельная, д.12,корп.1;
ООО "Тольятинский трансформатор", 445601, Россия, Самарская область, г.Тольятти, ул.Индустриальная 1;
ООО "Энергетический Стандарт", 119180, г.Москва, ул.Большая Якиманка, д.17/2, стр.1;
ООО "Энертэкс", 129164, г.Москва, Зубарев пер., д.15, к.1;
</t>
  </si>
  <si>
    <t>Ликвидация дефицита мощности (ПС-110/35/6 Восточная)</t>
  </si>
  <si>
    <t>Поставка оборудования по ликвидации дефицита мощности (ПС-110/35/6 Восточная) - Реакторы 6кВ</t>
  </si>
  <si>
    <t>Поставка оборудования по ликвидации дефицита мощности (ПС-110/35/6 Восточная) - 
ВЧ заградители</t>
  </si>
  <si>
    <t xml:space="preserve"> СМР по ликвидации дефицита мощности (ПС-110/35/6 Восточная)</t>
  </si>
  <si>
    <t xml:space="preserve"> СМР по реконструкции ВЛ 35 кВ Борисовка - Бессоновка</t>
  </si>
  <si>
    <t>дата утверждения ПСД 28.03.2013</t>
  </si>
  <si>
    <t>Реконструкция ВЛ 35 кВ Борисовка - Бессоновка</t>
  </si>
  <si>
    <t xml:space="preserve"> СМР по реконструкции баз РЭС 1 очередь</t>
  </si>
  <si>
    <t>дата утверждения ПСД 01.10.12</t>
  </si>
  <si>
    <t>Реконструкция баз РЭС</t>
  </si>
  <si>
    <t xml:space="preserve"> СМР по реконструкции баз РЭС 2 очередь</t>
  </si>
  <si>
    <t>Планируемая дата утверждения ПСД 20.06.2012</t>
  </si>
  <si>
    <t>СМР на установку ж/б ограждения на ПС</t>
  </si>
  <si>
    <t>Дата утверждения ПСД 18.12.2012</t>
  </si>
  <si>
    <t xml:space="preserve">Программа совершенствования защищенности объектов </t>
  </si>
  <si>
    <t>СМР на установку КТСБ на ПС</t>
  </si>
  <si>
    <t>Дата утверждения ПСД 20.12.2012</t>
  </si>
  <si>
    <t>233.1</t>
  </si>
  <si>
    <t>Планируемая дата утверждения ПСД 20.07.2013</t>
  </si>
  <si>
    <t>СМР по мероприятиям по энергосбережению и  повышению энергетической эффективности Красненский РЭС</t>
  </si>
  <si>
    <t>Дата утверждения ПСД 18.01.13</t>
  </si>
  <si>
    <t xml:space="preserve">Мероприятия по энергосбережению и  повышению энергетической эффективности </t>
  </si>
  <si>
    <t>Проектно-изыскательские работы по  ЦП надежности 2014</t>
  </si>
  <si>
    <t>ЦП надежности 2014 (ПС-35кВ Белянка, ПС-35кВ Октябрьская, ПС-35кВ Викторополь, ПС-35кВ Мандрово, ПС-35кВ Гостищево,ПС-110кВ Готня,ПС-110кв Вейделевка,ПС-110кВ Пушкарная,ПС-110кВ Обуховская,ПС-110кВ Очистные)</t>
  </si>
  <si>
    <t xml:space="preserve">Проектно-изыскательские работы по реконструкции сетей 0,4-10 кВ </t>
  </si>
  <si>
    <t>Реконструкция ЛЭП 6-10 кВ по Белгородской области 2014 года,  Реконструкция ЛЭП 0,4 кВ по Белгородской области 2014 года, Реконструкция КЛ 6-10 кВ по Белгородской области 2014 года,  Реконструкция КЛ 0,4 кВ по Белгородской области 2014 года, Реконструкция КТП 6-10/0,4 по Белгородской области 2014 года</t>
  </si>
  <si>
    <t>Проектно-изыскательские работы под схемы и программы перспективного развития</t>
  </si>
  <si>
    <t>Реконструкция ЛЭП 6-10 кВ по Белгородской области 2014 года</t>
  </si>
  <si>
    <t>Реконструкция ЛЭП 0,4 кВ по Белгородской области 2014 года</t>
  </si>
  <si>
    <t>Реконструкция КЛ 6-10 кВ по Белгородской области 2014 года</t>
  </si>
  <si>
    <t>Реконструкция КЛ 0,4 кВ по Белгородской области 2014 года</t>
  </si>
  <si>
    <t>Реконструкция КТП 6-10/0,4 по Белгородской области 2014 года</t>
  </si>
  <si>
    <t>306E</t>
  </si>
  <si>
    <t>В/вольтные элегаз.выкл.110кВ</t>
  </si>
  <si>
    <t>Поставка оборудования по ЦП надежности 2013 - 
Элегазовый баковый выключатель 110кВ</t>
  </si>
  <si>
    <t>ЦП надежности 2013 (ПС-35кВ Водохранилище, ПС-35кв Стариково, ПС-35кВ В.Михайловка)(ПС-110кВ Восточная, ПС-110кв Шеино, ПС-110кв Стрелецкая, ПС-110кв Дубовое, ПС-110кв Ивня, ПС-110кв Оросительная, ПС-110кВ В.Покровка, ПС-110кВ Кр.Гвардия, ПС-110кВ Ровеньки, ПС-110кВ Серебрянка, ПС-110кВ Скородное, ПС-110кВ Коньшино)ПС-110 кВ Обуховская,ПС-110 кВ Максимовка,ПС-35 кВ Ледовая,ПС-110 кВ Северная,ПС-110 кВ Майская,ПС-110 кВ Донец,ПС-35 кВ Малиновка,ПС-35 кВ Никитовка,ПС-110 кВ Пищепром,ПС-35 кВ Шаталовка</t>
  </si>
  <si>
    <t>306D</t>
  </si>
  <si>
    <t>В/вольтные элегаз.выкл.35кВ</t>
  </si>
  <si>
    <t>Поставка оборудования по ЦП надежности 2013 - 
Элегазовый баковый выключатель 35кВ</t>
  </si>
  <si>
    <t>Поставка оборудования по ЦП надежности 2013 - 
Ячейки 10кВ в блочно-модульном здании</t>
  </si>
  <si>
    <t>ООО "ЭТК "Энергоимпорт", 109147, г.Москва, ул.Таганская, д.26, стр.1;
ЗАО "АЛЬСТОМ Грид", 107023, г.Москва, ул.Электрозаводская, д.32А;
ЗАО "Ампер-Белгород", 308032, Россия, г.Белгород, ул.Привольная, 7-А;
ЗАО "ГК"Тарвида Электрик", 123458, г.Москва, пр-зд №607, д.30,  пом.VII;
ЗАО "ГК"Электрощит"-ТМ Самара", 443048, Самарская область, г.Самара, п. Красная глинка, ОАО "Самарский завод"Электрощит";
ЗАО "Группа "СВЭЛ", 620010, Свердловская область, г.Екатеринбург, пер.Хибиногорский,33;
ЗАО "Промэнерго", 428024, Чувашская Респ., г.Чебоксары, Гаражный пр., 4;
ЗАО "ПУСКОВОЙ ЭЛЕМЕНТ", 121170, Кутузовския проспект, д.36, стр.23, офис 600;
ЗАО "РЭП Холдинг", 192029, г.Санкт-Петербург, пр.Обуховской Обороны, 51, лит.АФ;
ЗАО "СЭА", 428000, г.Чебоксары, пр.И.Яковлева, д.3;
ЗАО "Телеком-Запад", 124460, г.Москва, Зеленоград, 3-й Западный проезд, д.8, строение 2, помещение 13;
ЗАО "ЧЗСЭ "Электросила", 428037, Чувашская Республика, г.Чебоксары, Монтажный проезд, д.23;
ЗАО "ЧЭАЗ", 428000, Чувашская Республика - Чаваш Республики, г.Чебоксары, пр.Яковлева, 5;
ЗАО "ЧЭМЗ", 429525, Чувашская Республика, Чебоксарский район, ст.Ишлеи, ул.Промышленная, 6;
ЗАО "Электробалт-Инжиниринг", 193315, г.Санкт-Петербург, пр-кт Большевиков, д.52, корп.6;
ЗАО ТД "СЭЩ", 443048, Самарская область, г.Самара, Квартал1, дом 6;
ЗАО ХК "СТРОЙЭНЕРГОСЕРВИС", 111116, г.Москва, ул.Энергетическая, д.12, корп.1;
ОАО "Мосэлектрощит", 121596, г.Москва, Горбунова, д.12-2;
ООО "НПП "Контакт", 410033, г.Саратов, Ленинский р-н, 8-я Дачная, ул.Б.В.Спицына,1;
ОАО "Орбита", 430000. Республика Мордовия, городской округ Саранск, р.п.Ялга. ул.Пионерская,12;
ОАО "ПО Элтехника", 192288, Санкт-Петербург, Грузовой проезд, 19;
ОАО "Электрозавод", 107023, г.Москва, ул.Электрозаводская, 21; 
ООО "ИЗВА", 429520, Россия, Чувашская республика, с.Ишлеи, ул.советская, д.53;
ООО "ИНВЭНТ-Электро", 422624, РФ, Республика Татарстан, Лаишевский р-н, с.Столбищи, ул.Лесхозовская, д.32;
ООО "КЭМЗ", 660048, г.Красноярск. ул.Брянская 2-ая 59/6, ИНН - 2466144450;
ООО "Научно-технический центр "Энергоинжиниринг", 121552, г.Москва, ул.Ельнинская, д.15, корп.3, ИНН - -7731629573;
ООО "НПФ "Альянс-Электро", 195197. Санкт-Петербург, Полюстровский пр., д.60;
ООО "НПФ Техэнергокомплекс", 140012, Московская обл., г.Люберцы, ул.Транспортная, 1
ООО "ОЭнТ-МСК", г.Москва, 115280, ул.Ленинская Слобода, д.19, офис 21; 
ООО "ПФК "Автоматика", 300036, Тульская область, г.Тула, ул.Маршала Жукова, д.5;
ООО "Политех", 190103, г.Санкт-Петербург, пер.Лодыгина, д.1/28 Лит А;
ООО "СервисЦентр", 115516, г.Москва, Тарный пр-зд, 1/62, стр.13;
ООО "Стройподстанции", 123592, г.Москва, ул.Кулакова, д.20;
ООО "ТД "Электрокомплекс", 662600, Красноярский край, г.Минусинск а/я 54;
ООО "Торговый дом "МЭЩ", Россия, г.Москва, 121596, ул.горбунова 12 корп.2;
ООО "ТЭМ", 129281, г.Москва, ул.Летчика Бабушкина, д.32, корп.2;
ООО "Энергосберегающие технологии", г.Москва, 115114, Дербеневская наб., д.7, стр.2, офис 412;
ООО СЗ "Электрощит", 630071, г.Новосибирск, ул.Стационная, 60/1;
ЗАО "Электронмаш", 194064, г.Санкт-Петербург, Тихорецкий пр., д.14, корп.1</t>
  </si>
  <si>
    <t>Общеподстанционный пункт управления</t>
  </si>
  <si>
    <t>Поставка оборудования по ЦП надежности 2013 - 
ОПУ (3шт.), ОПУ с ЩСН (3шт.)</t>
  </si>
  <si>
    <t>Поставка оборудования по ЦП надежности 2013 - 
Устройство постоянного оперативного тока</t>
  </si>
  <si>
    <t>ЗАО "Акку-Фертриб", г.Москва, 119311 пр-т Вернадского, дом 8 А. башня Б, эт.8 Адрес для корреспонденции: Россия, г.Москва 119311 а/я 69;
ЗАО "ЭТП-системы электропитания", 115114, г.Москва, Дербенёвская наб, д.11, помещ.35;
ОАО "НТЦ ЭЦМ", 121059, г.Москва, Г-59, Бережковская наб., д.18а;
ООО "Выбор", 191040, Россия, г.Санкт-Петербург", Лиговский пр-т, 52, оф.4;
ООО "Компания Энергон", 115088, г.Москва, 2-й Южнопортовый проезд, д.16, стр.2;
ООО "НПО ССК", 121352, Россия, г.Москва, ул.Давыдковская, д.12, корп.7;
ООО "Ольдам", 123007, г.Москва, 2-й Хорошевский проезд д.7, корп.1;
ООО "Пауэрконцепт", 119048, г.Москва, Лужнецкая наб., д.24, стр.1;
ООО "Союз-Энергоремонт", 107023, Семеновский переулок, д.15. офис 915;
ООО "ФИАММ Индастриал РУС", 127299, Москва, Волкова Космонавта ул., д.10, стр.1;
ООО "ЭНЭЛТ.КОМ", 111123, г.Москва, ш.Энтузиастов, д.31, стрю38;
ООО ПК "Электроконцепт", 630015, г.Новосибирск, ул.Шишкина, д.3</t>
  </si>
  <si>
    <t>Поставка оборудования по ЦП надежности 2013 - 
Устройства РЗА</t>
  </si>
  <si>
    <t xml:space="preserve"> СМР по ЦП надежности 2013</t>
  </si>
  <si>
    <t>Поставка оборудования по ЦП надежности в части ТК 2013</t>
  </si>
  <si>
    <t>ЦП надежности  в части ТК 2013</t>
  </si>
  <si>
    <t xml:space="preserve"> СМР по ЦП надежности
в части ТК 2013</t>
  </si>
  <si>
    <t>Поставка оборудования по ЦП надежности в части АСДУ 2013</t>
  </si>
  <si>
    <t>ЦП надежности в части АСДУ 2013</t>
  </si>
  <si>
    <t xml:space="preserve"> СМР по ЦП надежности в части АСДУ 2013</t>
  </si>
  <si>
    <t>СМР по реконструкции сетей 0,4-10кВ  Западного участка г. Белгород</t>
  </si>
  <si>
    <t>Планируемая дата утверждения ПСД 05.04.13</t>
  </si>
  <si>
    <t xml:space="preserve">Реконструкция ЛЭП 0,4 кВ по Белгородской области 2013 года </t>
  </si>
  <si>
    <t xml:space="preserve"> Реконструкция КЛ 6-10 кВ по Белгородской области 2013 года </t>
  </si>
  <si>
    <t>Реконструкция КТП 6-10/0,4 по Белгородской области 2013 года</t>
  </si>
  <si>
    <t xml:space="preserve">СМР по реконструкции сетей 0,4-10кВ  Восточного участка г. Белгород </t>
  </si>
  <si>
    <t>Планируемая дата утверждения ПСД 15.04.13</t>
  </si>
  <si>
    <t xml:space="preserve">СМР по реконструкции ВЛ 6,10 кВ по нарушениям охранных зон г. Белгород </t>
  </si>
  <si>
    <t>Реконструкция ЛЭП 6-10 кВ по Белгородской области 2013 года</t>
  </si>
  <si>
    <t>7,6</t>
  </si>
  <si>
    <t>СМР по реконструкции сетей 0,4-10кВ  Старооскольского района 1 очередь</t>
  </si>
  <si>
    <t xml:space="preserve">СМР по реконструкции сетей 0,4-10кВ  с.Федосеевка Старооскольского района </t>
  </si>
  <si>
    <t xml:space="preserve">СМР по реконструкции сетей 0,4-10кВ  с. Аксеновка, Нижне -чуфичево Старооскольского района </t>
  </si>
  <si>
    <t>Реконструкция КЛ 0,4 кВ по Белгородской области 2013 года</t>
  </si>
  <si>
    <t xml:space="preserve">СМР по реконструкции сетей 0,4-10кВ  с. Роговатое Старооскольского района </t>
  </si>
  <si>
    <t xml:space="preserve">СМР по реконструкции ВЛ 10кВ №45  ПС Пушкарная, с.Сорокино, дачи:Кукушкин хутор, Маришкин сад, Лесная Поляна Старооскольского района </t>
  </si>
  <si>
    <t>СМР по реконструкции сетей 0,4-10 кВ
с.Лапыгино Старооскольского района</t>
  </si>
  <si>
    <t>Дата утверждения ПСД 30.01.2013</t>
  </si>
  <si>
    <t>ВЛ 0,4 кВ №1,2 от КТП 9-07 ПС В.Дубрава с. Чапкино</t>
  </si>
  <si>
    <t>СМР по реконструкции сетей 0,4-10 кВ п. Никольское Белгородского района (1 очередь)</t>
  </si>
  <si>
    <t xml:space="preserve">СМР по реконструкции сетей 0,4-10 кВ п. Никольское Белгородского района (2 очередь) </t>
  </si>
  <si>
    <t>СМР по реконструкции сетей 0,4-10 кВ п. Устинка Белгородского района</t>
  </si>
  <si>
    <t>СМР по реконструкции сетей 0,4-10 кВ п. Бессоновка Белгородского района</t>
  </si>
  <si>
    <t>СМР Реконструкция выходов с ПС Восточная Белгородского района</t>
  </si>
  <si>
    <t>Планируемая дата утверждения ПСД 15.05.13</t>
  </si>
  <si>
    <t>СМР по реконструкции сетей 0,4-10 кВ Чураевского с.п. Шебекинского района</t>
  </si>
  <si>
    <t>СМР по реконструкции сетей 0,4-10 кВ п. М.Пристань Шебекинского района</t>
  </si>
  <si>
    <t>Планируемая дата утверждения ПСД 05.05.13</t>
  </si>
  <si>
    <t>СМР по реконструкции выходов 10 кВ с ПС Стариково, Водохранилище, Установка реклоузеров на ВЛ 10 кВ № 6 Ржевка Шебекинского района</t>
  </si>
  <si>
    <t>СМР по реконструкции сетей 0,4-10 кВ п. Шелаево Валуйского района</t>
  </si>
  <si>
    <t>СМР Реконструкция выходов с ПС Оросительная Валуйского района</t>
  </si>
  <si>
    <t>СМР по реконструкции ВЛ-0,4 кВ от КТП №408 ПС Рудник, ВЛ-6 кВ №4 ПС Рудник, КТП №408 ПС Рудник,</t>
  </si>
  <si>
    <t>СМР по реконструкции сетей 0,4-10 кВ с. Бутово Яковлевского района</t>
  </si>
  <si>
    <t>Дата утверждения ПСД 06.02.2013</t>
  </si>
  <si>
    <t>СМР по реконструкции сетей 0,4-10 кВ с. Быковка Яковлевского района</t>
  </si>
  <si>
    <t>СМР по реконструкции сетей 0,4-10 кВ п. Томаровка Яковлевского района</t>
  </si>
  <si>
    <t>СМР по реконструкции сетей 0,4-10 кВ п. Яковлево (312 Рудник)  Яковлевского района</t>
  </si>
  <si>
    <t>СМР по реконструкции сетей 0,4-10 кВ с. Стрелецкое, с Гостищево  Яковлевского района</t>
  </si>
  <si>
    <t>СМР по реконструкции сетей 0,4-10 кВ г. Новый Оскол</t>
  </si>
  <si>
    <t>Планируемая дата утверждения ПСД 05.05.2013</t>
  </si>
  <si>
    <t>СМР по реконструкции сетей 0,4-10 кВ
с.Веселое Красногвардейского района.</t>
  </si>
  <si>
    <t xml:space="preserve">ПСД Утверждена 18.03.2013   </t>
  </si>
  <si>
    <t>СМР по реконструкции сетей 0,4-10 кВ
с.Кулешовка Красногвардейского района.</t>
  </si>
  <si>
    <t>СМР по реконструкции ВЛ 10 кВ, выходов 10 кВ ПС В.Покровка Красногвардейского района.</t>
  </si>
  <si>
    <t>СМР по реконструкции сетей 0,4-10 кВ п. Радьковка Прохоровского района 2 очередь</t>
  </si>
  <si>
    <t>Дата утверждения ПСД 09.11.2012</t>
  </si>
  <si>
    <t>СМР по реконструкции сетей 0,4-10 кВ п. Радьковка Прохоровского района</t>
  </si>
  <si>
    <t>СМР по реконструкции ВЛ 0,4 кВ от КТП 412 ПС Радьковка Прохоровского района</t>
  </si>
  <si>
    <t>Дата утверждения ПСД 09.11.2013</t>
  </si>
  <si>
    <t>СМР по реконструкции сетей 0,4-10 кВ
с. Вязовое Прохоровского района</t>
  </si>
  <si>
    <t>СМР по реконструкции сетей 0,4-10 кВ
с. Беленихино Прохоровского района</t>
  </si>
  <si>
    <t>СМР по реконструкции ВЛ 10 кВ Прохоровского района.</t>
  </si>
  <si>
    <t>Планируемая дата утверждения ПСД 25.04.13</t>
  </si>
  <si>
    <t>СМР по реконструкции ЗТП-617 ПС Готня Ракитянского района</t>
  </si>
  <si>
    <t>СМР по реконструкции сетей 0,4-10 кВ с. Вышние Пены Ракитянского района района (1 очередь)</t>
  </si>
  <si>
    <t>СМР по реконструкции сетей 0,4-10 кВ с. Вышние Пены Ракитянского района района (2 очередь)</t>
  </si>
  <si>
    <t>244</t>
  </si>
  <si>
    <t xml:space="preserve">СМР по реконструкции сетей 0,4-10 кВ Вейделевского района </t>
  </si>
  <si>
    <t xml:space="preserve">СМР по реконструкции сетей 0,4-10 кВ Борисовского района </t>
  </si>
  <si>
    <t>2205.1</t>
  </si>
  <si>
    <t>СМР по реконструкции ВЛ-10 кВ № 3, № 6, № 10 ПС "Борисовка",ВЛ-0,4 кВ от КТП 311,  11-08, 610, 809, 306 ПС "Борисовка"</t>
  </si>
  <si>
    <t>Дата утверждения ПСД 18.02.2013</t>
  </si>
  <si>
    <t xml:space="preserve">СМР по реконструкции сетей 0,4-10 кВ Краснояружского района </t>
  </si>
  <si>
    <t>Дата утверждения ПСД 02.11.2012</t>
  </si>
  <si>
    <t xml:space="preserve">СМР по реконструкции сетей 0,4-10 кВ с. Добрино Краснояружского района </t>
  </si>
  <si>
    <t xml:space="preserve">СМР по реконструкции сетей 0,4-10 кВ Красненского района </t>
  </si>
  <si>
    <t>Дата утверждения ПСД 04.03.2013</t>
  </si>
  <si>
    <t>ПИР по реконструкции сетей 0,4-10кВ г. Белгород 2013 г.</t>
  </si>
  <si>
    <t>ПИР по реконструкции сетей 0,4-10кВ Валуйского района 2013 г.</t>
  </si>
  <si>
    <t>ПИР по реконструкции сетей 0,4-10кВ Белгородского района 2013 г.</t>
  </si>
  <si>
    <t>ПИР по реконструкции сетей 0,4-10кВ Борисовского, Ракитянского, Шебекинского районов 2013 г.</t>
  </si>
  <si>
    <t>Закупка силовых трансформаторов 6,10/0,4 кВ</t>
  </si>
  <si>
    <t xml:space="preserve"> СМР по реконструкции  Реконструкция распределительных устройств 35-110 кВ на  ПС-35 кВ Водохранилище,ПС-35 кВ Стариково,ПС-35 кВ Великомихайловка,ПС-110 кВ Верхняя Покровка,ПС-110 кВ Восточная,ПС-110 кВ Оросительная,ПС-110 кВ Серебрянка</t>
  </si>
  <si>
    <t>Планируемая дата утверждения ПСД 30.05.2013</t>
  </si>
  <si>
    <t>Реконструкция распределительных устройств 35-110 кВ на  ПС-35 кВ Водохранилище,ПС-35 кВ Стариково,ПС-35 кВ Великомихайловка,ПС-110 кВ Верхняя Покровка,ПС-110 кВ Восточная,ПС-110 кВ Оросительная,ПС-110 кВ Серебрянка</t>
  </si>
  <si>
    <t>Распределительное устройство 35кВ</t>
  </si>
  <si>
    <t>Поставка оборудования по реконструкции  Реконструкция распределительных устройств 35-110 кВ - Распределительное устройство 35кВ</t>
  </si>
  <si>
    <t>Распределительное устройство 110кВ</t>
  </si>
  <si>
    <t>Поставка оборудования по реконструкции распределительных устройств 35-110 кВ - Распределительное устройство 110кВ</t>
  </si>
  <si>
    <t>Поставка оборудования по реконструкции распределительных устройств 35-110 кВ - ЩСН-0,4кВ</t>
  </si>
  <si>
    <t>Поставка оборудования по реконструкции распределительных устройств 35-110 кВ - Элегазовый баковый выключатель 35кВ</t>
  </si>
  <si>
    <t>Поставка оборудования по реконструкции распределительных устройств 35-110 кВ - Вакуумные выключатели 10кВ с выкатным элементом</t>
  </si>
  <si>
    <t>ЗАО "ГК"Тарвида Электрик", 123458, г.Москва, пр-зд №607, д.30,  пом.VII;
ЗАО "ГК "Электрощит"-ТМ Самара", 443048, Самарская область, г.Самара, п. Красная глинка, ОАО "Самарский завод"Электрощит";
ЗАО "НБЭ", 457040, г.Южноуральск, Челябинской обл., ул.Заводская, д.1;
ЗАО ТД "СЭЩ", 443048, Самарская область, г.Самара, Квартал1, дом 6;
ООО "НПП "Контакт", 410033, г.Саратов, Ленинский р-н, 8-я Дачная, ул.Б.В.Спицына,1;
ОАО "ПО Элтехника", 192288, Санкт-Петербург, Грузовой проезд, 19;
ОАО "Электрозавод", 107023, г.Москва, ул.Электрозаводская, 21; 
ООО "Астер Электро", 630008, г.Новосибирск, ул. Большевистская, 109;
ООО "КоЭР", 443010, г.Самара, ул.Рабочая, 15, оф.339;
ООО "ОЭнТ-МСК", г.Москва, 115280. ул.Ленинская Слобода, д.19, офис 21;
ООО "Энергосберегающие технологии", г.Москва, 115114, Дербеневская наб., д.7, стр.2, офис 412;
ООО "Стройинвестэнерго", 193315, г.Санкт-Петербург, пр-кт Большевиков, д.52,6</t>
  </si>
  <si>
    <t>Поставка оборудования по реконструкции распределительных устройств 35-110 кВ - Дугогосящие реакторы</t>
  </si>
  <si>
    <t>Проектно-изыскательские работы по модернизации центрального узла ЕСПД  2014</t>
  </si>
  <si>
    <t xml:space="preserve">Модернизация центрального узла ЕСПД (Замена Cisco 7500 на современную 7600, ASR, Добавление Стэка 3750, переключение ЕСПД на Ethernet транспорт over SDH) </t>
  </si>
  <si>
    <t>Мульчер 1 шт.</t>
  </si>
  <si>
    <t>Транспорт</t>
  </si>
  <si>
    <t>2248.1</t>
  </si>
  <si>
    <t>Отвал для снега 3 шт.</t>
  </si>
  <si>
    <t>Автовышка 14-18 м. ГАЗ-33081 (5 мест) 5 шт.</t>
  </si>
  <si>
    <t>2249.1</t>
  </si>
  <si>
    <t>Автокран 16 т. КС-35719   На шасси  КАМАЗ-53605 (4х2) 1 шт.</t>
  </si>
  <si>
    <t>2249.2</t>
  </si>
  <si>
    <t>Ford Mondeo 6 шт.,  Ford Focus 2 шт. Ford Transit 14мест 1 шт. Ford Transit 17мест 1 шт. Ford Kuga 1 шт.</t>
  </si>
  <si>
    <t>Подьемник  двухстоечный ПГА-4200К</t>
  </si>
  <si>
    <t>Оборудование, не входящее в сметы строек Белгородэнерго</t>
  </si>
  <si>
    <t>2250.1</t>
  </si>
  <si>
    <t>Отвал для снега</t>
  </si>
  <si>
    <t>2250.2</t>
  </si>
  <si>
    <t>Плуг на МТЗ</t>
  </si>
  <si>
    <t>Поставка сервенрного и активного оборудования</t>
  </si>
  <si>
    <t>Измельчители порубочных остатков.</t>
  </si>
  <si>
    <t>2252.1</t>
  </si>
  <si>
    <t>Трассопоисковые системы</t>
  </si>
  <si>
    <t>2252.2</t>
  </si>
  <si>
    <t>Электростанции, генераторы</t>
  </si>
  <si>
    <t>2252.3</t>
  </si>
  <si>
    <t>Аварийно-осветительная установка</t>
  </si>
  <si>
    <t>2252.4</t>
  </si>
  <si>
    <t>Инструмент для ремонта кабеля и СИП</t>
  </si>
  <si>
    <t>2252.5</t>
  </si>
  <si>
    <t>Мотоблок</t>
  </si>
  <si>
    <t>Калибраторы</t>
  </si>
  <si>
    <t>2253.1</t>
  </si>
  <si>
    <t>Приборы контроля выключателей</t>
  </si>
  <si>
    <t>2253.2</t>
  </si>
  <si>
    <t>Приборы контроля жидкостей</t>
  </si>
  <si>
    <t>2253.3</t>
  </si>
  <si>
    <t>Приборы контроля изоляции</t>
  </si>
  <si>
    <t>2253.4</t>
  </si>
  <si>
    <t>Приборы контроля магнитного поля</t>
  </si>
  <si>
    <t>2253.5</t>
  </si>
  <si>
    <t>Приборы проверки РЗА</t>
  </si>
  <si>
    <t>2253.6</t>
  </si>
  <si>
    <t>Приборы проверки токовых расцепителей</t>
  </si>
  <si>
    <t>2253.7</t>
  </si>
  <si>
    <t>Прочие приборы</t>
  </si>
  <si>
    <t>2253.8</t>
  </si>
  <si>
    <t xml:space="preserve">Рабочий счетчик для тестирования и проверки счетчиков </t>
  </si>
  <si>
    <t>Обеспечение административно-хозяйственной деятельности и деятельности ИТ службы</t>
  </si>
  <si>
    <t>Приобретение серверного оборудования</t>
  </si>
  <si>
    <t>2254.1</t>
  </si>
  <si>
    <t>Приобретение прочего ИТ - оборудования</t>
  </si>
  <si>
    <t>ПИР по ЦП надежности</t>
  </si>
  <si>
    <t>ЦП Надежности (ПС Тембр, ПС Южная, ПС Дятьковская, ПС Климово, ПС Б. Березка, ПС Луговая, ПС Дубровская, ПС Трубчевск)</t>
  </si>
  <si>
    <t xml:space="preserve">Прибыль, НДС к возмещению </t>
  </si>
  <si>
    <t>Реконструкция ВЛ-10 кВ ф 1002 от ПС Свень</t>
  </si>
  <si>
    <t>2262</t>
  </si>
  <si>
    <t xml:space="preserve">Реконструкция ВЛ 6-10 кВ по Брянской области (2014 г.) </t>
  </si>
  <si>
    <t>8,03</t>
  </si>
  <si>
    <t>Рек-ция ВЛ0,4кВ от КТП18 ф1002 ПСГлоднево, Рек-ция ВЛ0,4кВ от КТП89, Рек-ция ВЛ0,4кВ от ЗТП186, Реконструкция ВЛ-0,4 кВ от ЗТП 184 от РП, Реконструкция ВЛ10кВ ф1002 ПС Свень, Рек-ция ВЛ0,4кВ от КТП4, Рек-ция ВЛ0,4кВот РП Березино, Рек-ция ВЛ0,4кВ от КТП45, Рек-ция ВЛ0,4кВ от КТП74, Рек-ция ВЛ0,4кВ от КТП139</t>
  </si>
  <si>
    <t>Реконструкция ВЛ-0,4 кВ по Брянской области (2014 г.)</t>
  </si>
  <si>
    <t>46,00</t>
  </si>
  <si>
    <t>Строительно-монтажные работы (работы под ключ)</t>
  </si>
  <si>
    <t>АИИС КУЭ РРЭ 6-10 кВ(2013)</t>
  </si>
  <si>
    <t>работы под ключ</t>
  </si>
  <si>
    <t xml:space="preserve">АИИС КУЭ РРЭ 6-10 кВ (2013 г.), </t>
  </si>
  <si>
    <t>Реконструкция РЗА</t>
  </si>
  <si>
    <t xml:space="preserve">Реконструкция РЗА (2014 г.) </t>
  </si>
  <si>
    <t>АСДУ на 36 ПС</t>
  </si>
  <si>
    <t>Программа повышения надежности в части АСДУ на 36 ПС (легкое решение)</t>
  </si>
  <si>
    <t>Реконструкция ВЛ 6-10 кВ по Брянской области (2013 г.)</t>
  </si>
  <si>
    <t>Реконструкция ВЛ-0,4 кВ по Брянской области (2013 г.)</t>
  </si>
  <si>
    <t>Реконструкция системы водоочистки скважи</t>
  </si>
  <si>
    <t>Реконструкция системы водоочистки скважины Почепского РЭС</t>
  </si>
  <si>
    <t>Реконструкция здания г.Брянск, ул.Советская, 35</t>
  </si>
  <si>
    <t>Строительно-монтажные работы и поставка оборудования</t>
  </si>
  <si>
    <t>планируемая дата получения ПСД-28.03.2013</t>
  </si>
  <si>
    <t>Суземский РЭС, Комаричский РЭС, Брасовский РЭС, Карачевский РЭС Замена мнемосхем в РЭС</t>
  </si>
  <si>
    <t>Замена мнемосхем в РЭС</t>
  </si>
  <si>
    <t>АИИС КУЭ РРЭ до 1кВ (2013г.)</t>
  </si>
  <si>
    <t>Создание ИИК: 5131 т.у.</t>
  </si>
  <si>
    <t xml:space="preserve">АИИС КУЭ РРЭ до 1 кВ (2013 г.), </t>
  </si>
  <si>
    <t>ПС Советская, ПС Карачевская, ПС Жуковская, ПС Залинейная, ПС Урицкая, ПС Сталелитей, ПС Почепская  (монтаж системы периметрального виделнаблюдения)</t>
  </si>
  <si>
    <t>Программа мероприятий по антитеррористической защищенности объектов филиала (оснащение объектов тревожными кнопками, системами видеонаблюдения, охранно-пожарными сигнализациями и реконструкция ограждения)</t>
  </si>
  <si>
    <t>ПС Сталелитейная, ПС Залинейная, ПС Жуковская (установка СББ)</t>
  </si>
  <si>
    <t>РПБ Карачевская, ПС   Карачевская, ПС   Жуковская, ПС  Урицкая, ПС Сталелитейная, ПС  Почепская (установка систем видеонаблюдения)</t>
  </si>
  <si>
    <t>ПС Залинейная, ПС Жуковский, Карачевский РЭС  (ремонт ограждений)</t>
  </si>
  <si>
    <t>Реконструкция РЗА 2013гна ПС Городская, Володарская</t>
  </si>
  <si>
    <t>Установка регистраторов аварийных процессов</t>
  </si>
  <si>
    <t>Утановка цифровых регистраторов аварийных процессов</t>
  </si>
  <si>
    <t>Реконструкция РЗА (2013 г.)</t>
  </si>
  <si>
    <t>Реконструкция РЗА 2013г, противоаварийная автоматика</t>
  </si>
  <si>
    <t>Планируемые к заключению договоры (2013 г.) (для ТП)</t>
  </si>
  <si>
    <t>Реконструкция ВЛ 0,4 кВ по Брянской области (2013г) (для ТП)</t>
  </si>
  <si>
    <t>2279.1</t>
  </si>
  <si>
    <t>Строительство ВЛ 0,4 кВ по Брянской области(2013г)(для ТП)</t>
  </si>
  <si>
    <t>24.72</t>
  </si>
  <si>
    <t>2280.1</t>
  </si>
  <si>
    <t>Строительство ВЛ 0,4 кВ по Брянской области (2013г) (для ТП)</t>
  </si>
  <si>
    <t>2281.1</t>
  </si>
  <si>
    <t>2282.1</t>
  </si>
  <si>
    <t>Строительство КТП, ЗТП, РП по Брянской области(2013г)(для ТП)</t>
  </si>
  <si>
    <t>6.1</t>
  </si>
  <si>
    <t>2283.2</t>
  </si>
  <si>
    <t>2283.1</t>
  </si>
  <si>
    <t>2284.1</t>
  </si>
  <si>
    <t>2284.2</t>
  </si>
  <si>
    <t>2285.1</t>
  </si>
  <si>
    <t>2286.1</t>
  </si>
  <si>
    <t>Реконструкция ПС 110/6 кВ Южная (для ТП)</t>
  </si>
  <si>
    <t>Плата за ТП</t>
  </si>
  <si>
    <t>Реконструкция ПС 110/6 кВ Энергоремонт(для ТП)</t>
  </si>
  <si>
    <t>Строительно-монтажные работы, ПНР и поставка оборудования</t>
  </si>
  <si>
    <t>Орган. цифровых каналов связи (ССС)</t>
  </si>
  <si>
    <t xml:space="preserve">Организация цифровых каналов связи (ССС) </t>
  </si>
  <si>
    <t>планируемая дата утверждения ПИР 24.02.2012</t>
  </si>
  <si>
    <t>Системы оперативного тока (2013 г.)</t>
  </si>
  <si>
    <t>планируемая дата утверждения ПИР 08.01.2013</t>
  </si>
  <si>
    <t>ЦП Надежности (ПС Комаричи, ПС Путевая, ПС Сураж, ПС Трубчевск, ПС Дятьковская, ПС Ржаницкая, ПС Сытая Буда, ПС Харитоновская, ПС Хариново, ПС Стародуб, ПС Тепличная, ПС Плюсково, ПС Жуковская, ПС Абаринская, ПС Борщево, ПС Глыбочка, ПС Домашово, ПС Жирятинская, ПС Лопандино, ПС Малополпинская, ПС Найтоповичи, ПС Нерусса, ПС Пальцо, ПС Летошники, ПС Селище, ПС Староселье, ПС Хмелево, ПС Шеломы)</t>
  </si>
  <si>
    <t>Прибыль, привлеченные средства, НДС к возмещению</t>
  </si>
  <si>
    <t>Организация дистац. ввода ГВО</t>
  </si>
  <si>
    <t>Организация дистанционного ввода ГВО с питающих центров по каналам ТУ и оснащение присоединений включенных в ГВО и отключаемых дистанционно телеметрической информацией</t>
  </si>
  <si>
    <t>10,000</t>
  </si>
  <si>
    <t>500,000</t>
  </si>
  <si>
    <t>АИИС КУЭ РРЭ Автоматизация (2013г.)</t>
  </si>
  <si>
    <t>Автоматизация ИИК: 6024 т.у.</t>
  </si>
  <si>
    <t>АИИС КУЭ РРЭ Автоматизация (2013 г.)</t>
  </si>
  <si>
    <t>8782</t>
  </si>
  <si>
    <t>301D</t>
  </si>
  <si>
    <t>Элегаз.измер.трансф. 35-110 кВ</t>
  </si>
  <si>
    <t xml:space="preserve">Реконструкция КТП, ЗТП, РП по Брянской области </t>
  </si>
  <si>
    <t>268,000</t>
  </si>
  <si>
    <t>447,000</t>
  </si>
  <si>
    <t>306A</t>
  </si>
  <si>
    <t>Реклоузеры</t>
  </si>
  <si>
    <t xml:space="preserve">Реконструкция ВЛ-0,4 кВ по Брянской области (2013 г.) </t>
  </si>
  <si>
    <t>46,000</t>
  </si>
  <si>
    <t xml:space="preserve">ЗАО "Группа компаний "Таврида Электрик" ,  ЗАО "Группа Компаний "Электрощит"-ТМ Самара" ,  ЗАО "Новации и бизнес в энергетике" , ЗАО "Торговый дом "Самарский электрощит" , ОАО "НПП "Контакт" ,  ОАО "ПО Элтехника" ,  ОАО  Холдинговая компания "Электрозавод" ,   ООО "Астер Электро",    ООО "Комплексные Энергетические Решения" ,  ООО "Объединенные Энергетические Технологии - МСК" , ООО Стройинвестэнерго" ,     ООО "Энергосберегающие технологии" </t>
  </si>
  <si>
    <t>5,000</t>
  </si>
  <si>
    <t>22,000</t>
  </si>
  <si>
    <t>3,000</t>
  </si>
  <si>
    <t xml:space="preserve">ЗАО "Акку-Фертриб" ,  ЗАО "ЭТП-системы электропитания" , ОАО "Научно-технический центр"Электроцентромонтаж", ООО "Выбор", ООО "Компания Энергон", ООО "НПО ССК" , ООО "Ольдам" ,     ООО "Пауэрконцепт" , ООО "Союз-Энергоремонт" ,  ООО "ФИАММ Индастриал РУС" ,  ООО "ЭНЭЛТ.КОМ" ,    ООО  Производственная Компания "Электроконцепт" </t>
  </si>
  <si>
    <t>2323.1</t>
  </si>
  <si>
    <t>IT-шлюз, ноутбук, локал.система хранения данных, презентационное оборудование, Система DECT, оптический мультиплексор, многосервисный мультиплексор, сервер IT-phone, контроллер DECT, комплект модулей DX-500N-02F, маршрутизатор CISCO, комплект модемов Olencom, комплект модемов NS-200SB-E, мобильное рабочее место</t>
  </si>
  <si>
    <t>Оборудование, не входящее в сметы строек</t>
  </si>
  <si>
    <t>поверочная установка, многофункциональный калибратор(2шт), мера-имитатор элетрического сопротивления(2шт)</t>
  </si>
  <si>
    <t>23</t>
  </si>
  <si>
    <t>Автопогрузчик</t>
  </si>
  <si>
    <t>Автомобили и спецтехника</t>
  </si>
  <si>
    <t>Автовышка 28м КАМАЗ</t>
  </si>
  <si>
    <t>Трактор МТЗ-1025(БЕЛАРУС-1025,4-10/91)</t>
  </si>
  <si>
    <t>Прицеп тракт, раздвижной КЗС-848417</t>
  </si>
  <si>
    <t>КАМАЗ-43114 МАСТЕРСКАЯ С ФУРГОНОМ</t>
  </si>
  <si>
    <t>Комплекс измерительный Ретом-30кА, Устройство проверки Нептун-3, устройство проверки Нептун-2, устройство испытательное для релейной защиты РЕТОМ-21, вольтамперфазометр цифровой "РЕТОМЕТР-М2, магазин резисторов ВЧР-50м, магазин затуханий ВЧА75м, Высокочастотный тестер ВЧТ-25М</t>
  </si>
  <si>
    <t>Регистратор частичных разрядов АR-700, прибор для проведения диагностики, измеритель состояния деревянных одностоечных опор ЛИС-У, прибор контроля высоковольтных выключателей ПКВ/М7Н, установка для определения электрической прочности трансф. масла СКАТ-М100, мост переменного тока Тангенс-2000</t>
  </si>
  <si>
    <t>2337.1</t>
  </si>
  <si>
    <t>Реконструкция ВЛЭП 0,4 кВ (НН) на 2013 год</t>
  </si>
  <si>
    <t>2338.1</t>
  </si>
  <si>
    <t>Реконструкция ВЛЭП 1-20 кВ (СН2) на 2013 год</t>
  </si>
  <si>
    <t>АСКУЭ РРЭ 10 кВ "под ключ"</t>
  </si>
  <si>
    <t>Создание ИИК: 10 т.у.</t>
  </si>
  <si>
    <t xml:space="preserve">Модернизация АИИС КУЭ розничного рынка на 2013 год    </t>
  </si>
  <si>
    <t>2340.1</t>
  </si>
  <si>
    <t>Автоматизация ИИК: 29 т.у. (Расширение НЗиФ)</t>
  </si>
  <si>
    <t>АСКУЭ РРЭ (до 1 кВ)   "под ключ"</t>
  </si>
  <si>
    <t>Создание ИИК: 15908 т.у.</t>
  </si>
  <si>
    <t>2341.1</t>
  </si>
  <si>
    <t>Автоматизация ИИК: 1313 т.у. (Расширение НЗиФ)</t>
  </si>
  <si>
    <t>АСКУЭ РРЭ (автоматизация) "под ключ"</t>
  </si>
  <si>
    <t>Автоматизация ИИК: 15918 т.у.</t>
  </si>
  <si>
    <t>2342.1</t>
  </si>
  <si>
    <t>Автоматизация ИИК: 47 т.у. (Расширение НЗиФ)</t>
  </si>
  <si>
    <t xml:space="preserve">Автовышка 14-18 м. ГАЗ-33081 (5 мест) 1 шт. </t>
  </si>
  <si>
    <t>Автотехника и транспортные средства (2013 г.)</t>
  </si>
  <si>
    <t>2345.1</t>
  </si>
  <si>
    <t xml:space="preserve">Автокран КС-ХХХ  на шасси КАМАЗ 43118 25 т. 1 шт. </t>
  </si>
  <si>
    <t>Объект исключен из ИПР 2013 года</t>
  </si>
  <si>
    <t>2345.2</t>
  </si>
  <si>
    <t xml:space="preserve">Автокран 16 т. На шасси Камаз 43118 -1 шт. </t>
  </si>
  <si>
    <t>Объект исключен из ИПР 2013 года, договор заключаться не будет</t>
  </si>
  <si>
    <t>2345.3</t>
  </si>
  <si>
    <t xml:space="preserve">Седельный тягач УРАЛ 44202 с полуприцепом -опоровозом КЗС 949629 -2 шт. </t>
  </si>
  <si>
    <t>2345.4</t>
  </si>
  <si>
    <t xml:space="preserve">Автомобильный маслозаправщик АМЗ-4635-10-02 на шасси ГАЗ 3309 -1 шт.  </t>
  </si>
  <si>
    <t>2345.5</t>
  </si>
  <si>
    <t>Электролаборатория на ГАЗ-3308 (4х4) -1 шт.</t>
  </si>
  <si>
    <t>Ориентировочная дата утверждения ПСД - 2013 год</t>
  </si>
  <si>
    <t>Реконструкция ВЛ-110 кВ №35-36, 11-12 с заходами на ПС "Воля"</t>
  </si>
  <si>
    <t>ПИР ЛЭП 10-0,4кВ</t>
  </si>
  <si>
    <t>Реконструкция ВЛ 0,4 кВ на 2014 год Реконструкция ВЛ 1-20 кВ на 2014 год</t>
  </si>
  <si>
    <t>ЦП Надежности. Модернизация РЗА на ПС 110кВ (№6, Борисоглебск, Давыдовка, Коротояк, №42, №18, Опорная, Россошь, Борисоглебск, №21 Восточная)</t>
  </si>
  <si>
    <t>ЦП Надежности. Программа замены ОД-КЗ-110кВ на элегазовые выключатели на ПС 110кВ (№6,  Давыдовка, Коротояк)</t>
  </si>
  <si>
    <t>Ориентировочная дата утверждения ПСД - декабрь 2012</t>
  </si>
  <si>
    <t>ЦП Надежности.</t>
  </si>
  <si>
    <t>ЦП Надежности. Программа по замене масляных выключателей 6-10кВ на вакуумные выключатели (ПС 35кВ  Очистные сооружения)</t>
  </si>
  <si>
    <t>ЦП Надежности. Программа по замене масляных выключателей 6-10кВ на вакуумные выключатели (ПС 110кВ №16)</t>
  </si>
  <si>
    <t>Поставка шкафов  ДФЗ ВЛ-110 кВ ШЭ2607 084</t>
  </si>
  <si>
    <t>ЦП Надежности. Модернизация РЗА и ПА на ПС 110кВ (№9, №25, №30, №47, Борисоглебск, Анна, Химмаш, Эртиль,  Бутурлиновка-1,Бутурлиновка-2, Калач-1, Хреновое, Таловая-Районная, Листопадовка, Щучье, Каменка, Острогожск, В.Мамон, Богучар, с-з Радченский, Петропавловка,Ст.Криуша, Березняки, Подгорная-районная, Добрино, Бугаевка, Кантемировка, Каменка, Панино, В.Хава, Краснолесное, №15, №31 Воля, Нижнедевицк, Краснолипье)</t>
  </si>
  <si>
    <t xml:space="preserve">Поставка шкафов  АУВ и рез.защ. ВЛ-110 кВ </t>
  </si>
  <si>
    <t>Поставка приемопередатчика</t>
  </si>
  <si>
    <t>Поставка Сириус-2РН</t>
  </si>
  <si>
    <t>Поставка комплексного реле ТОР 100-ЛОК</t>
  </si>
  <si>
    <t>ЦП Надежности. Модернизация РЗА и ПА на ПС 110кВ (№9, №25, №30, №47, Борисоглебск, Анна, Химмаш, Эртиль,  Бутурлиновка-1,Бутурлиновка-2, Калач-1, Хреновое, Таловая-Районная, Листопадовка, Щучье, Каменка, Острогожск, В.Мамон, Богучар, с-з Радченский, Петропавловка,Ст.Криуша, Березняки, Подгорная-районная, Добрино, Бугаевка, Кантемировка, Каменка, Панино, В.Хава, Краснолесное, №15, №31 Воля, Нижнедевицк, Краснолипье)ЦП Надежности. Модернизация РЗА и ПА на ПС 35кВ (Липовка, Александровка)</t>
  </si>
  <si>
    <t>Поставка Орион-ДЗ с оптоволоконными датчиками дуги</t>
  </si>
  <si>
    <t>ЦП Надежности. Программа по оснащению высоковольтных ячеек 6-20 кВ защитами от дуговых замыканий на ПС 110кВ (Манино,В.Мамон, Солонцы, Бутурлиновка-1, Н.Кисляй, Набережная, Полюс, Московское, Комплекс, Щучье, В.Карачан, Борисоглебск, Опорная, Н.Калитва)</t>
  </si>
  <si>
    <t>Поставка Сириус-2В</t>
  </si>
  <si>
    <t>Поставка Сириус-2С</t>
  </si>
  <si>
    <t>Поставка Сириус-2Л</t>
  </si>
  <si>
    <t>Поставка МП терминалов АУВ и рез.защит ВЛ 110 кВ БЭМП-ДТЗ.02</t>
  </si>
  <si>
    <t>Реконструкция ВЛ 10-0,4кВ для технологического присоединения потребителей электроэнергии  способом выполнения работ "под ключ" в Борисоглебской зоне</t>
  </si>
  <si>
    <t>Реконструкция ВЛ 0,4 кВ на 2013 год по договорам на ТП                Реконструкция ВЛ 1-20 кВ на 2013 год по договорам на ТП</t>
  </si>
  <si>
    <t>амортизация, прибыль</t>
  </si>
  <si>
    <t>Реконструкция ВЛ 10-0,4кВ для технологического присоединения потребителей электроэнергии  способом выполнения работ "под ключ" в Борисоглебской зоне 8</t>
  </si>
  <si>
    <t>Реконструкция ВЛ 10-0,4кВ для технологического присоединения потребителей электроэнергии  способом выполнения работ "под ключ" в Калачеевской зоне</t>
  </si>
  <si>
    <t>2367.1</t>
  </si>
  <si>
    <t>Реконструкция ВЛ 10-0,4кВ для технологического присоединения потребителей электроэнергии  способом выполнения работ "под ключ" в Калачеевской зоне (ФОК Петропавловского района)</t>
  </si>
  <si>
    <t>Реконструкция ВЛ 10-0,4кВ для технологического присоединения потребителей электроэнергии  способом выполнения работ "под ключ" в Северной зоне</t>
  </si>
  <si>
    <t>Реконструкция ВЛ 10-0,4кВ для технологического присоединения потребителей электроэнергии  способом выполнения работ "под ключ" в Северной зоне 6д</t>
  </si>
  <si>
    <t>Реконструкция ВЛ 10-0,4кВ для технологического присоединения потребителей электроэнергии  способом выполнения работ "под ключ" в Северной зоне(8х)</t>
  </si>
  <si>
    <t>2370.1</t>
  </si>
  <si>
    <t>Реконструкция ВЛ 10-0,4кВ для технологического присоединения потребителей электроэнергии  способом выполнения работ "под ключ" в Северной зоне(СНТ "Мечта")</t>
  </si>
  <si>
    <t>Реконструкция ВЛ 10-0,4кВ для технологического присоединения потребителей электроэнергии  способом выполнения работ "под ключ" в Северной зоне (3д)</t>
  </si>
  <si>
    <t>2373.1</t>
  </si>
  <si>
    <t>Реконструкция ВЛ 10-0,4кВ для технологического присоединения потребителей электроэнергии  способом выполнения работ "под ключ" в Северной зоне (Трансстроймеханизация)</t>
  </si>
  <si>
    <t>2375.1</t>
  </si>
  <si>
    <t>Реконструкция ВЛ 10-0,4кВ для технологического присоединения потребителей электроэнергии  способом выполнения работ "под ключ" в Северной зоне(СНТ "Аромат", ЗАО "Коттеддж-Индустрия")</t>
  </si>
  <si>
    <t>Материалы для выполнения ТП хозспособом</t>
  </si>
  <si>
    <t>хозспособ</t>
  </si>
  <si>
    <t xml:space="preserve">Реконструкция ВЛ 0,4 кВ на 2013 год по договорам на ТП                </t>
  </si>
  <si>
    <t>1966/3000</t>
  </si>
  <si>
    <t xml:space="preserve">                Реконструкция ВЛ 1-20 кВ на 2013 год по договорам на ТП</t>
  </si>
  <si>
    <t>Комплексное оснащение ИТСЗ объектов энергетики,запитывающих критически важные объекты Воронежской области</t>
  </si>
  <si>
    <t>Ориентировочная дата утверждения ПСД - декабрь 2013</t>
  </si>
  <si>
    <t>Мероприятия по повышению антитеррористической и противодиверсионной защищенности объектов электроэнергетики (2013 г.)</t>
  </si>
  <si>
    <t xml:space="preserve">Комплексное оснащение ИТСЗ ПС и РПБ филиала </t>
  </si>
  <si>
    <t>Проектно-изыскательские работы 2014год</t>
  </si>
  <si>
    <t>Мероприятия по повышению антитеррористической и противодиверсионной защищенности объектов электроэнергетики (2014 г.)</t>
  </si>
  <si>
    <t>Техперевооружение ПС 35/10кВ "Дон" с заменой трансформаторов 2х2.5 МВА на 2х10МВА</t>
  </si>
  <si>
    <t>Техперевооружение ПС 110/35/6 кВ №30 с устройством 2 ячеек 110 кВ для  ПС 110/10 "Студенческая"</t>
  </si>
  <si>
    <t>2409.1</t>
  </si>
  <si>
    <t>Техперевооружение ПС 110/35 кВ для техприсоединение потребителей Борисоглебской зоны(Очистные сооружения Борисоглебской администрации)</t>
  </si>
  <si>
    <t xml:space="preserve">Реконструкция ПС 110 кВ для техприсоединения потребителей Техперевооружение ПС 35/10 кВ для техприсоединения потребителей на 2013г.       </t>
  </si>
  <si>
    <t>Техперевооружение ПС 110/35 кВ для техприсоединение потребителей Лискинской зоны (ТП очистных сооружений администрации городского поселения г. Бобров)</t>
  </si>
  <si>
    <t>Техперевооружение ПС 110/35 кВ для техприсоединение потребителей Северной зоны (ООО "Выбор")</t>
  </si>
  <si>
    <t>Техперевооружение ПС 110/35 кВ для техприсоединение потребителей Северной зоны (РДМ -АГРО)</t>
  </si>
  <si>
    <t>Аппаратно-программный комплекс хроматографического анализа растворенных в трансформаторном масле газов Кристалл 5000.1</t>
  </si>
  <si>
    <t>Оборудование, не входящее в сметы строек, на 2013 год</t>
  </si>
  <si>
    <t>Малогабаритная световая установка мощностью 1000 Вт с автономным источником питания ELG 1000S</t>
  </si>
  <si>
    <t>Комплект вальщика леса</t>
  </si>
  <si>
    <t>Комплект ремонтный для ВЛ-35-110 кВ</t>
  </si>
  <si>
    <t>Комплект бензопильщика</t>
  </si>
  <si>
    <t>102640</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</si>
  <si>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2013 г.</t>
  </si>
  <si>
    <t>ВЛЭП 0,4 кВ Реконструкция для технологического присоединения, ВЛЭП 10 кВ Реконструкция для технологического присоединения, КТП Реконструкция для технологического присоединения</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</si>
  <si>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</si>
  <si>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реконструкции сетей внешнего электроснабжения для осуществления технологического присоединения в г. Кострома Костромской области в 4 кв. 2013 г.</t>
  </si>
  <si>
    <t>113</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</si>
  <si>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2013 г. </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</si>
  <si>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2 кв. 2013 г. </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</si>
  <si>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3 кв. 2013 г. </t>
  </si>
  <si>
    <t>178</t>
  </si>
  <si>
    <t xml:space="preserve">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4 кв. 2013 г. </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</si>
  <si>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2013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</si>
  <si>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2 кв. 2013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</si>
  <si>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3 кв. 2013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</si>
  <si>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4 кв. 2013 г</t>
  </si>
  <si>
    <t>ПС 110 кВ Техническое перевооружение с  заменой ограждения. (ПИР)</t>
  </si>
  <si>
    <t xml:space="preserve">ПС 110 кВ Техническое перевооружение с  заменой ограждения. </t>
  </si>
  <si>
    <t xml:space="preserve"> "ЦП Надежности" Реконструкция с заменой ОД, КЗ 110 кВ на ЭВ-110 кВ (ПС 110 кВ Пыщуг, Антропово, Кадый, Нея, Восточная 2,  Слигалич, Центральная, Никола, Александрово, Красное Сусанино, Южная) (ПИР)</t>
  </si>
  <si>
    <t xml:space="preserve"> "ЦП Надежности" Реконструкция с заменой ОД, КЗ 110 кВ на ЭВ-110 кВ (ПС 110 кВ Пыщуг, Антропово, Кадый, Нея, Восточная 2,  Слигалич, Центральная, Никола, Александрово, Красное Сусанино, Южная)</t>
  </si>
  <si>
    <t>ПС 110 кВ Техническое перевооружение с заменой ТТ и ТН под ССПИ (ПИР)</t>
  </si>
  <si>
    <t>ПС 110 кВ Техническое перевооружение с заменой ТТ и ТН под ССПИ</t>
  </si>
  <si>
    <t>ССПИ ПС 110 кВ Модернизация АСДУ ( ПС Никола) (ПИР) (ИТ)</t>
  </si>
  <si>
    <t>ССПИ ПС 110 кВ Модернизация АСДУ (ПС Западная, ПС Новая, ПС Нерехта-2, ПС Кадый, ПС Буй(с), ПС Промузел, ПС Гусево,ПС Ильинское, ПС Новинское, ПС Никола, ПС Елигино, ПС Григорцево, ПС Клементьево и 10 ПС в части увеличения объемов передаваемой информации)</t>
  </si>
  <si>
    <t>ЦП "Наблюдаемость ПС" ПС 35 кВ АСДУ(легкое решение(11ПС) (ПИР) (ИТ)</t>
  </si>
  <si>
    <t>ИТ</t>
  </si>
  <si>
    <t>ЦП "Наблюдаемость ПС" ПС 35 кВ АСДУ(легкое решение(57ПС)</t>
  </si>
  <si>
    <t>Проектно-изыскательские работы по организации резервных каналов связи с установкой спутникового оборудования в рамках программы ССПИ с ПС Никола, ПС Ильинское, ПС Новинское (ИТ)</t>
  </si>
  <si>
    <t>ССПИ Организация каналов связи с установкой спутникового оборудования       (ПС Буй (С), ПС Елегино)</t>
  </si>
  <si>
    <t>Проектно-изыскательские работы  по организации основных каналов связи с установкой активного сетевого оборудовани-я в рамках программы  ССПИ  с ПС Никола, ПС Ильинское, ПС Новинское (ИТ)</t>
  </si>
  <si>
    <t>ССПИ ПС 110 кВ  Организация каналов связи -активное сетевое оборудование (ПС Западная, ПС Новая, ПС Буй(С), ПС Столбово, ПС Александрово, ПС Гусево, ПС Чухлома, ПС Ильинское, ПС Новинское, ПС Никола, ПС Клеметьево, ПС Григорцево, ПС Елигино, ПС Солигалич )</t>
  </si>
  <si>
    <t>Проектно-изыскательские работы  по прокладке ВОЛС для организации основных каналов связи в рамках программы  ССПИ  с ПС Никола, ПС Ильинское, ПС Новинское (ИТ)</t>
  </si>
  <si>
    <t>ССПИ 110 кВ Организация каналов связи -ВОЛС (ПС Александрово,Гусево, Чухлома, Ильинское, Новинское,Никола, Клеметьево, Григорцево, Елигино, Солигалич)</t>
  </si>
  <si>
    <t>Программа повышения надежности в части АСДУ ДП РЭС (8РЭС) (ПИР) (ИТ)</t>
  </si>
  <si>
    <t>Программа повышения надежности в части АСДУ</t>
  </si>
  <si>
    <t>Проектно-изыскательские работы   по организации каналов связи в рамках программы «Наблюдаемость ПС» с  ПС Кузнецово, ПС Борщино, ПС Красное, ПС Саметь, ПС Василево, ПС Караваево, ПС Никольское, ПС Минское (ИТ)</t>
  </si>
  <si>
    <t>ПИР ЦП "Наблюдаемость ПС" Организация каналов связи - активное сетевое оборудование (18ПС)</t>
  </si>
  <si>
    <t>ПС 110 кВ Техническое перевооружение с  заменой ограждения. (СМР)</t>
  </si>
  <si>
    <t xml:space="preserve"> "ЦП Надежности" Реконструкция с заменой ОД, КЗ 110 кВ на ЭВ-110 кВ (ПС 110 кВ Пыщуг, Антропово, Кадый, Нея, Восточная 2,  Слигалич, Центральная, Никола, Александрово, Красное Сусанино, Южная) (СМР)</t>
  </si>
  <si>
    <t>ПСД 01.12.2012</t>
  </si>
  <si>
    <t>ПС 110 кВ Техническое перевооружение с заменой ТТ и ТН под ССПИ (СМР)</t>
  </si>
  <si>
    <t>ССПИ ПС 110 кВ Модернизация АСДУ ( ПС Промузел, ПС Гусево) (СМР) (СМР+Оборудование)</t>
  </si>
  <si>
    <t>ЦП "Наблюдаемость ПС" ПС 35 кВ АСДУ(легкое решение (5 ПС) (СМР+Оборудование)</t>
  </si>
  <si>
    <t>ССПИ Организация каналов связи с установкой спутникового оборудования ( ПС Гусево) (СМР+Оборудование)</t>
  </si>
  <si>
    <t>ССПИ ПС 110 кВ  Организация каналов связи -активное сетевое оборудование ( ПС Александрово, ПС Гусево, ПС Ильинское, ПС Новинское, ПС Никола) (СМР) (СМР+Оборудование)</t>
  </si>
  <si>
    <t>ССПИ 110 кВ Организация каналов связи -ВОЛС (ПС Александрово,Гусево, Чухлома) (СМР) (СМР+Оборудование)</t>
  </si>
  <si>
    <t>Программа повышения надежности в части АСДУ ДП РЭС( 2 РЭС)(СМР) (СМР+Оборудование)</t>
  </si>
  <si>
    <t>ВЛЭП 0,4-10 кВ Техническое перевооружение с заменой провода и опор по Костромской области (СМР)</t>
  </si>
  <si>
    <t>ВЛЭП 0,4-10 кВ Техническое перевооружение с заменой провода и опор по Костромской области</t>
  </si>
  <si>
    <t>КЛ-0,4-6/10 кВ Техническое перевооружение с заменой кабеля (СМР)</t>
  </si>
  <si>
    <t>КЛ-0,4-6/10 кВ Техническое перевооружение с заменой кабеля</t>
  </si>
  <si>
    <t>Техническое перевооружение с заменой КТП  (СМР)</t>
  </si>
  <si>
    <t xml:space="preserve">Техническое перевооружение с заменой КТП </t>
  </si>
  <si>
    <t>Оснащение объектов электросетевого комплекса охранной сигнализацией</t>
  </si>
  <si>
    <t>ПСД не требуется</t>
  </si>
  <si>
    <t>Оснащение объектов электросетевого комплекса охранно-пожарной сигнализацией (СМР)</t>
  </si>
  <si>
    <t>расчетная дата утверждения ПСД: 15.04.2013</t>
  </si>
  <si>
    <t>Оснащение объектов электросетевого комплекса охранно-пожарной сигнализацией</t>
  </si>
  <si>
    <t>АИИС КУЭ розничного рынка (СМР)</t>
  </si>
  <si>
    <t>Создание ИИК: 32 т.у.</t>
  </si>
  <si>
    <t>АИИС КУЭ розничного рынка</t>
  </si>
  <si>
    <t>2463.1</t>
  </si>
  <si>
    <t>Автоматизация ИИК: 10 т.у. (расширение НЗиФ)</t>
  </si>
  <si>
    <t>2463.2</t>
  </si>
  <si>
    <t>Автоматизация ИИК: (расширение Echelon)</t>
  </si>
  <si>
    <t>Создание ИИК: 4355 т.у.</t>
  </si>
  <si>
    <t>2464.1</t>
  </si>
  <si>
    <t>Автоматизация ИИК: 584 т.у. (расширение НЗиФ)</t>
  </si>
  <si>
    <t>2464.2</t>
  </si>
  <si>
    <t>Автоматизация ИИК: 4387 т.у.</t>
  </si>
  <si>
    <t>2465.1</t>
  </si>
  <si>
    <t>Автоматизация ИИК: 47 т.у. (расширение НЗиФ)</t>
  </si>
  <si>
    <t>2465.2</t>
  </si>
  <si>
    <t>Реконструкция ПС с заменой РЗА</t>
  </si>
  <si>
    <t xml:space="preserve">ВЛ 110кВ Заволжская Реконструкция ВЛ 110кВ с заменой провода и опор и ПС Центральная, Северная, </t>
  </si>
  <si>
    <t>Силовые трансформаторы до 20 кВ</t>
  </si>
  <si>
    <t>Прицеп-роспуск 90732В 2 шт.</t>
  </si>
  <si>
    <t>2472.1</t>
  </si>
  <si>
    <t>Прицеп «Трейлер» 829450, (для перевозки снегохода)</t>
  </si>
  <si>
    <t>2472.2</t>
  </si>
  <si>
    <t xml:space="preserve">Гидромолот МГ-300 -1 шт. </t>
  </si>
  <si>
    <t>2472.3</t>
  </si>
  <si>
    <t xml:space="preserve"> Экскаватор ЕК-12-12 1 шт. </t>
  </si>
  <si>
    <t>2472.4</t>
  </si>
  <si>
    <t xml:space="preserve">Бульдозер ДЗ 82 на базе МТЗ 82 -4 шт. </t>
  </si>
  <si>
    <t>2472.5</t>
  </si>
  <si>
    <t xml:space="preserve">Экскаватор-погрузчик  ЭП-2626ЕМ  или аналоги 1 шт. </t>
  </si>
  <si>
    <t>2472.6</t>
  </si>
  <si>
    <t>Снегоход TAYGA PATRUL 550 SWT с прицепными санями 3 шт.</t>
  </si>
  <si>
    <t>БКМ 317 ГАЗ 33081(5мест) 1 шт.</t>
  </si>
  <si>
    <t>2473.1</t>
  </si>
  <si>
    <t xml:space="preserve"> Автовышка 14-18 м. ГАЗ-33081 (5 мест) 2 шт.</t>
  </si>
  <si>
    <t>2473.2</t>
  </si>
  <si>
    <t>Бригад. мастерская с фург. ГАЗ 33081 2 шт.</t>
  </si>
  <si>
    <t>2473.3</t>
  </si>
  <si>
    <t>Спецтехника "КАМАЗ" Модель 53614В-03, обозначение 536140-000001615/6, лесовозный тягач, пр/роспуск 90731А - 1 шт.</t>
  </si>
  <si>
    <t>2473.4</t>
  </si>
  <si>
    <t>КАМАЗ 4308-6064-79(C3) 1 шт.</t>
  </si>
  <si>
    <t>2473.5</t>
  </si>
  <si>
    <t>Ford Kuga 1 шт.</t>
  </si>
  <si>
    <t>Оборудование ЛВС</t>
  </si>
  <si>
    <t>Приборы и оборудование</t>
  </si>
  <si>
    <t>Лодки ПВХ и лодочные моторы</t>
  </si>
  <si>
    <t>301O</t>
  </si>
  <si>
    <t>Манекен-тренажер "Гоша"</t>
  </si>
  <si>
    <t>401K</t>
  </si>
  <si>
    <t>Стабилизаторы напряжения</t>
  </si>
  <si>
    <t xml:space="preserve">Поставка стабилизатора напряжения </t>
  </si>
  <si>
    <t xml:space="preserve">ВЛ-0,4 кВ Техническое перевооружение с установкой стабилизатора напряжения </t>
  </si>
  <si>
    <t>Элегазовые измерительные трансформаторы тока 110 кВ</t>
  </si>
  <si>
    <t>ПСД декабрь 2012</t>
  </si>
  <si>
    <t>Вакуумные выключатели 10 (6) кВ</t>
  </si>
  <si>
    <t>УУОТ</t>
  </si>
  <si>
    <t>Шкафы РЗА</t>
  </si>
  <si>
    <t>МП терминалы защит и автоматики</t>
  </si>
  <si>
    <t>Силовые трансформаторы 35-110 кВ</t>
  </si>
  <si>
    <t>ПС 110 кВ КПД Реконструкция с заменой трансформаторов 16 МВА на 25 МВА</t>
  </si>
  <si>
    <t>Элегазовые измерительные трансформаторы напряжения 110 кВ</t>
  </si>
  <si>
    <t>Элегазовые выключатели 110 кВ</t>
  </si>
  <si>
    <t>ЩСН</t>
  </si>
  <si>
    <t>ОПУ</t>
  </si>
  <si>
    <t>Оборудование ТМ ПС КПД</t>
  </si>
  <si>
    <t>Оборудование связи и ОПС ПС КПД</t>
  </si>
  <si>
    <t>Выполнение СМР и поставка материалов по объекту ИП 2013: ЦП Надежности 2013 г.   ПС110кВ Теткино Ивница Волокно Ястребовка Белая Уютное  Расховец</t>
  </si>
  <si>
    <t>ЦП Надежности 2013 г.   ПС110кВ Теткино Ивница Волокно Ястребовка Белая Уютное  Расховец</t>
  </si>
  <si>
    <t>Выполнение СМР и поставка материалов по объекту ИП 2013: ЦП Надежности 2013 г.   ПС35кВ Курчатов</t>
  </si>
  <si>
    <t>ЦП Надежности 2013 г.   ПС35кВ Курчатов</t>
  </si>
  <si>
    <t>Выполнение СМР и поставка материалов по объекту ИП 2013: Реконструкция систем безопасности энергообъектов</t>
  </si>
  <si>
    <t>Реконструкция систем безопасности энергообъектов</t>
  </si>
  <si>
    <t>2501.1</t>
  </si>
  <si>
    <t>Корректировка ИПР 2013</t>
  </si>
  <si>
    <t>Строительно-монтажные и пуско-наладочные работы в части ТК</t>
  </si>
  <si>
    <t>Выполнение СМР и поставка материалов по объекту ИП 2013: Реконструкция средств телекоммуникаций и связи (программа ССПИ + выполнение минимальных ТТ СО в части ТК)  - 2013 год ПС-110 кВ Тим Кшень Черемисиново</t>
  </si>
  <si>
    <t>Реконструкция средств телекоммуникаций и связи (программа ССПИ + выполнение минимальных ТТ СО в части ТК)  - 2013 год ПС-110 кВ Тим Кшень Черемисиново</t>
  </si>
  <si>
    <t>Строительно-монтажные работы по модернизации ТМ</t>
  </si>
  <si>
    <t>Выполнение СМР и поставка оборудования по объекту ИП 2013: Модернизация комплексной  наблюдаемости  (АСДУ  объектов  ТТ) - 2013 год   ПС-110 кВ Прибор</t>
  </si>
  <si>
    <t>Модернизация комплексной  наблюдаемости  (АСДУ  объектов  ТТ) - 2013 год   ПС-110 кВ Прибор</t>
  </si>
  <si>
    <t>Выполнение СМР и поставка оборудования по объекту ИП 2013: Модернизация АСДУ подстанций (программа модернизации ССПИ), ЦП  - 2013 год. ПС-110 кВ Тим Кшень Черемисиново</t>
  </si>
  <si>
    <t>Модернизация АСДУ подстанций (программа модернизации ССПИ), ЦП  - 2013 год. ПС-110 кВ Тим Кшень Черемисиново</t>
  </si>
  <si>
    <t>Выполнение СМР и поставка материалов по объекту ИП 2013: Реконструкция ПС 35/10 кВ Ср.Ольшанка с заменой трансформатора на 4,0 МВА (Тех.присоед. СК Пристенский)</t>
  </si>
  <si>
    <t>Реконструкция ПС 35/10 кВ Ср.Ольшанка с заменой трансформатора на 4,0 МВА (Тех.присоед. СК Пристенский)</t>
  </si>
  <si>
    <t>Выполнение ПИР по объекту ИП 2013: ПИР по ЦП</t>
  </si>
  <si>
    <t>ПИР по ЦП</t>
  </si>
  <si>
    <t>2509.1</t>
  </si>
  <si>
    <t xml:space="preserve">Выполнение ПИР по объекту ИП 2014: Реконструкция и  строительство ВЛ 6-10кВ (2014); Реконструкция и  строительство ВЛ-0,4кВ (2014);  Реконструкция и  строительство КТП 10/0.4 кВ (2014) </t>
  </si>
  <si>
    <t>Реконструкция и  строительство ВЛ 6-10кВ (2014); Реконструкция и  строительство ВЛ-0,4кВ (2014);  Реконструкция и  строительство КТП 10/0.4 кВ (2014)</t>
  </si>
  <si>
    <t>2,8</t>
  </si>
  <si>
    <t>53,51</t>
  </si>
  <si>
    <t>Выполнение СМР и поставка материалов по объекту ИП 2013: АИИС КУЭ РРЭ   2013г (до 1 кВ); АИИС КУЭ РРЭ   2013г (Автоматизация)</t>
  </si>
  <si>
    <t>ПИР в составе работ</t>
  </si>
  <si>
    <t>Создание ИИК: 814 т.у.
Автоматизация ИИК: 814 т.у.</t>
  </si>
  <si>
    <t>АИИС КУЭ РРЭ   2013г (Автоматизация)</t>
  </si>
  <si>
    <t>1186</t>
  </si>
  <si>
    <t>2511.1</t>
  </si>
  <si>
    <t>Создание ИИК: 3589 т.у.
Автоматизация ИИК: 4000 т.у.(Расширение НЗиФ)</t>
  </si>
  <si>
    <t>АИИС КУЭ РРЭ   2013г (до 1 кВ)</t>
  </si>
  <si>
    <t>2363</t>
  </si>
  <si>
    <t>БКМ на базе ГАЗ-3308</t>
  </si>
  <si>
    <t>Автоподъемник 14м на базе ГАЗ-3308</t>
  </si>
  <si>
    <t>Трактор МТЗ-82</t>
  </si>
  <si>
    <t>Прицеп тракторный 848417 раздвижной</t>
  </si>
  <si>
    <t>Закупка материалов по объекту ИП 2013: Реконструкция ПС 35-110 кВ с заменой вводов, выработавших ресурс на ПС</t>
  </si>
  <si>
    <t xml:space="preserve">Реконструкция ПС 35-110 кВ с заменой вводов, выработавших ресурс на ПС </t>
  </si>
  <si>
    <t xml:space="preserve">Выполнение СМР по объекту ИП 2013: Реконструкция ВЛ 35 кВ "Садовая-Тяговая 1,2" </t>
  </si>
  <si>
    <t xml:space="preserve">Реконструкция ВЛ 35 кВ "Садовая-Тяговая 1,2" </t>
  </si>
  <si>
    <t>0,937</t>
  </si>
  <si>
    <t>Выполнение СМР по объекту ИП 2013: Реконструкция и  строительство ВЛ 6-10кВ (2013).</t>
  </si>
  <si>
    <t>Реконструкция и  строительство ВЛ 6-10кВ (2013)</t>
  </si>
  <si>
    <t>2519.1</t>
  </si>
  <si>
    <t>2519.2</t>
  </si>
  <si>
    <t>Выполнение СМР по объекту ИП 2013:Реконструкция и  строительство ВЛ-0,4кВ (2013).</t>
  </si>
  <si>
    <t>Реконструкция и  строительство ВЛ-0,4кВ (2013)</t>
  </si>
  <si>
    <t>2520.1</t>
  </si>
  <si>
    <t>2520.2</t>
  </si>
  <si>
    <t>Выполнение СМР по объекту ИП 2013: Реконструкция и  строительство КТП 10/0.4 кВ (2013).</t>
  </si>
  <si>
    <t>Реконструкция и  строительство КТП 10/0.4 кВ (2013)</t>
  </si>
  <si>
    <t>6.61</t>
  </si>
  <si>
    <t>2521.1</t>
  </si>
  <si>
    <t>2521.2</t>
  </si>
  <si>
    <t>2524.1</t>
  </si>
  <si>
    <t>Закупка оборудования по объекту ИП 2013: Реконструкция и  строительство КТП 10/0.4 кВ (2013)</t>
  </si>
  <si>
    <t>Поставка оборудования по объекту ИП 2013: ЦП Надежности 2013 г.    ПС35кВ Курчатов</t>
  </si>
  <si>
    <t xml:space="preserve">Поставка оборудования по объекту ИП 2013: ЦП Надежности 2013 г.   ПС110кВ Теткино Ивница Волокно Ястребовка Белая Уютное  Расховец/ </t>
  </si>
  <si>
    <t xml:space="preserve">Поставка оборудования по объекту ИП 2013: ЦП Надежности 2013 г.   ПС110кВ Теткино Ивница Волокно Ястребовка Белая Уютное  Расховец.   </t>
  </si>
  <si>
    <t>Поставка оборудования по объекту ИП 2013: ЦП Надежности 2013 г.  ПС35кВ Курчатов</t>
  </si>
  <si>
    <t xml:space="preserve">Закупка оборудования по объекту ИП 2013:  ЗРУ-6кВ Реконструкция ПС 110/35/6 кВ "Рудная" </t>
  </si>
  <si>
    <t xml:space="preserve">Реконструкция ПС 110/35/6 кВ "Рудная"  </t>
  </si>
  <si>
    <t>2532.1</t>
  </si>
  <si>
    <t xml:space="preserve">Выполнение СМР и поставка оборудования по объекту ИП 2013: Модернизация АСДУ </t>
  </si>
  <si>
    <t xml:space="preserve">Модернизация АСДУ </t>
  </si>
  <si>
    <t>Выполнение СМР и поставка материалов по объекту ИП 2013: Реконструкция ПС 35/10 кВ Пристень с заменой трансформатора 1Т, 2Т на 6,3 МВА (Тех.присоед. СК Пристенский)</t>
  </si>
  <si>
    <t>20.11.2012</t>
  </si>
  <si>
    <t>Реконструкция ПС 35/10 кВ Пристень с заменой трансформатора 1Т, 2Т на 6,3 МВА (Тех.присоед. СК Пристенский)</t>
  </si>
  <si>
    <t>12.6</t>
  </si>
  <si>
    <t>Реконструкция ВЛ 10 кВ по Липецкой области 2014; Реконструкция ВЛ 0.4кВ по Липецкой области 2014;Реконструкция трансформаторных подстанций (СН2) по Липецкой области, 2014</t>
  </si>
  <si>
    <t>ЦП надежности на ПС 110 кВ 2014 (ПС 110/35/10 кВ "Хлевное"; ПС 110/6 кВ  КПД; ПС 110/10/10 кВ  Октябрьская; ПС 110/10/ 6кВ  Юго-Западная; ПС 110/6  кВ  Трубная-2; ПС 110/6 кВ  ЛТП; ПС 110/35/10кВ Троекурово; ПС 110/10/6 кВ Южная;  ПС 110/6 кВ  Привокзальная);ЦП надежности на ПС 35 кВ 2014 (ПС 35 кВ Ярлуково; ПС 35 кВ Грязи-город; ПС 35 кВ Матыра; ПС 35 кВ "Каменка"; ПС 35 кВ "Ламское"; ПС 35/10 кВ  Тюшевка; ПС 35/10кВ Демшинка; ПС 35/10кВ Бочиновка; ПС 35/10 кВ НовоДубовое; РП-10кВ Борисовка)</t>
  </si>
  <si>
    <t>программа повышения антитеррористической защищенности объектов э/с комплекса филиала ОАО "МРКС Центра" - "Липецкэнерго" 2013</t>
  </si>
  <si>
    <t>Программа оснащения и модернизации пожарной сигнализации 2014</t>
  </si>
  <si>
    <t>программа повышения антитеррористической защищенности объектов э/с комплекса филиала ОАО "МРКС Центра" - "Липецкэнерго" 2014</t>
  </si>
  <si>
    <t>Реконструкция ВЛ 10 кВ по Липецкой области 2013, Реконструкция ВЛ 0.4кВ по Липецкой области 2013, Реконструкция КЛ 10 кВ по Липецкой области 2013, Реконструкция КЛ 0.4кВ по Липецкой области 2013, Реконструкция трансформаторных подстанций (СН2) по Липецкой области, 2013</t>
  </si>
  <si>
    <t>ЦП надежности на ПС 110 кВ 2013 (ПС 110/35/10 кВ "Хлевное");ЦП надежности на ПС 35 кВ 2013 (ПС 35 кВ Ярлуково; ПС 35 кВ Агроном; ПС 35 кВ Грязи-город; ПС 35 кВ Матыра; ПС 35 кВ Введенка; ПС 35 кВ Таволжанка; ПС 35 кВ Теплое; ПС 35 кВ Знаменка; ПС 35 кВ Головинщино; ПС 35 кВ Политово; ПС 35 кВ Большой Верх; ПС 35 кВ Жерновное; ПС 35 кВ Кирилово; ПС 35 кВ №4; ПС 35 кВ Чернолес; ПС 35 кВ №5; ПС 35 кВ Курино)</t>
  </si>
  <si>
    <t xml:space="preserve"> Замена МКП 110 кВ на ЭВ на ПС 110 кВ "Ситовка" (требование РДУ проект в марте)</t>
  </si>
  <si>
    <t>Реконструкция ПС "Ситовка" с заменой осциллографа на ЦРАП (требование РДУ проект в марте)</t>
  </si>
  <si>
    <t>223</t>
  </si>
  <si>
    <t>Устройство управления оперативным током</t>
  </si>
  <si>
    <t>Контрольно-измерительные приборы 2013</t>
  </si>
  <si>
    <t>Машины и оборудование 2013</t>
  </si>
  <si>
    <t>Полуприцеп СЗАП-93271 к седельному тягачу КАМАЗ с манипулятором.</t>
  </si>
  <si>
    <t>Автоспецтехника и сопутствующее оборудование 2013</t>
  </si>
  <si>
    <t>2556.1</t>
  </si>
  <si>
    <t>2556.2</t>
  </si>
  <si>
    <t>Снегоход TAYGA PATRUL 550 SWT с прицепными санями</t>
  </si>
  <si>
    <t>2556.3</t>
  </si>
  <si>
    <t xml:space="preserve">Автоспецтехника </t>
  </si>
  <si>
    <t>Автоспецтехника и сопутствующее оборудование 2014</t>
  </si>
  <si>
    <t>Кран- манипулятор на седельном тягаче шасси КАМАЗ 65116-020</t>
  </si>
  <si>
    <t>2557.1</t>
  </si>
  <si>
    <t xml:space="preserve">Седельный тягач Мощность двигателя не менее 400 л.с., седельно-сцепное устройство имеющее возможность  захвата сцепного шкворня диаметром 89 мм   
</t>
  </si>
  <si>
    <t>2557.2</t>
  </si>
  <si>
    <t xml:space="preserve">Niva Chevrolet
</t>
  </si>
  <si>
    <t>2557.3</t>
  </si>
  <si>
    <t>Ford Focus
Ford Explorer
Ford Mondeo
Ford Ranger КУНГ 
Ford Kuga</t>
  </si>
  <si>
    <t xml:space="preserve">  Оборудование, не входящее в сметы строек, 2013</t>
  </si>
  <si>
    <t>Инвентарь 2013</t>
  </si>
  <si>
    <t xml:space="preserve">ПИР Реконструкция ВЛ-110 кВ "Плавск-Мценск" с отпайками на ПС 110 кВ "Коммаш", ВЛ 110 кВ "Мценск-Чернь" с отпайкой на ПС 110 кВ "Коммаш", "Чернь-Плавск" с отпайкой на ПС 110 кВ "Скуратово" </t>
  </si>
  <si>
    <t xml:space="preserve">Реконструкция ВЛ-110 кВ "Мценск-Чернь", "Мценск-Плавск" </t>
  </si>
  <si>
    <t xml:space="preserve"> ПИР Реконструкция ПС 110 кВ Новосиль, Верховье 1, Южная, Химмаш, Новополево.</t>
  </si>
  <si>
    <t>ЦП Надежности. Реконструкция ПС 110 кВ Новосиль, Верховье 1, Южная, Химмаш, Новополево- 2014 г.</t>
  </si>
  <si>
    <t>ПИР Реконструкция ВЛ-0.4 кВ 2014 г.</t>
  </si>
  <si>
    <t xml:space="preserve">Реконструкция ВЛ-0,4 кВ </t>
  </si>
  <si>
    <t>ПИР Реконструкция ВЛ-10 кВ в Орловской области 2014 г.</t>
  </si>
  <si>
    <t>Реконструкция ВЛ-10 кВ в Орловской области 2014 г.</t>
  </si>
  <si>
    <t>2565.1</t>
  </si>
  <si>
    <t>ПИР Установка ТТ, ТН для реализации ССПИ</t>
  </si>
  <si>
    <t xml:space="preserve"> Установка ТТ, ТН для реализации ССПИ</t>
  </si>
  <si>
    <t>ПИР Установка УКРМ на ПС</t>
  </si>
  <si>
    <t>Установка УКРМ на ПС</t>
  </si>
  <si>
    <t>ПИР (1013 г)Организация каналов связи для программы комплексной наблюдаемости</t>
  </si>
  <si>
    <t>Организация каналов связи для программы комплексной наблюдаемости</t>
  </si>
  <si>
    <t xml:space="preserve">ПИР (2014 г) Программа повышения надежности в части АСДУ-Обосновывается необходимостью внедрения системы OMS/DMS </t>
  </si>
  <si>
    <t xml:space="preserve">Программа повышения надежности в части АСДУ-Обосновывается необходимостью внедрения системы OMS/DMS </t>
  </si>
  <si>
    <t xml:space="preserve">ПИР (2013 г) Каналы связи до ПС а рамках Программы ССПИ </t>
  </si>
  <si>
    <t>Каналы связи до ПС а рамках Программы ССПИ</t>
  </si>
  <si>
    <t>ПИР (2014 г)Программа повышения надежности в части АСДУ на РДП РЭС</t>
  </si>
  <si>
    <t>Программа повышения надежности в части АСДУ на РДП РЭС</t>
  </si>
  <si>
    <t>ПИР (2014 г)Телемеханизация ПС в рамках Программы ССПИ</t>
  </si>
  <si>
    <t>Телемеханизация ПС в рамках Программы ССПИ</t>
  </si>
  <si>
    <t xml:space="preserve">СМР Реконструкция ВЛ-10 кВ в Орловской области </t>
  </si>
  <si>
    <t xml:space="preserve">Реконструкция ВЛ-10 кВ в Орловской области </t>
  </si>
  <si>
    <t>2575.1</t>
  </si>
  <si>
    <t>Реконструкция ВЛ-0.4 кВ 2013 г. для техприсоединений</t>
  </si>
  <si>
    <t>2578.1</t>
  </si>
  <si>
    <t>2578.2</t>
  </si>
  <si>
    <t>Реконструкция ВЛ-10 кВ в Орловской области 2013 г. для техприсоединений</t>
  </si>
  <si>
    <t>2580.1</t>
  </si>
  <si>
    <t xml:space="preserve">СМР Реконструкция производственных баз РЭС </t>
  </si>
  <si>
    <t xml:space="preserve">Реконструкция производственных баз РЭС </t>
  </si>
  <si>
    <t>Строительно-монтажные, пуско-наладочные работы и поставка оборудования</t>
  </si>
  <si>
    <t xml:space="preserve">СМР, ПНР и поставка оборудования Программа повышения надежности в части АСДУ-Обосновывается необходимостью внедрения системы OMS/DMS </t>
  </si>
  <si>
    <t>СМР, ПНР и поставка оборудования Программа повышения надежности в части АСДУ на РДП РЭС (ПС Альшанская, Биофабрика)</t>
  </si>
  <si>
    <t>2586.1</t>
  </si>
  <si>
    <t>СМР, ПНР и поставка оборудования Программа повышения надежности в части АСДУ на РДП РЭС (ПС Новосергиевка)</t>
  </si>
  <si>
    <t>СМР Телемеханизация ПС в рамках Программы ССПИ</t>
  </si>
  <si>
    <t>АИИС КУЭ РРЭ</t>
  </si>
  <si>
    <t>Создание/модернизация информационно-измерительных комплексов 6-10кВ</t>
  </si>
  <si>
    <t>Создание ИИК: 99 т.у.</t>
  </si>
  <si>
    <t>2588.1</t>
  </si>
  <si>
    <t>Автоматизация ИИК: 63 т.у. (Расширение НЗиФ)</t>
  </si>
  <si>
    <t>Создание/модернизация информационно-измерительных комплексов 0.2-0.4 кВ</t>
  </si>
  <si>
    <t>Создание ИИК: 2716 т.у.</t>
  </si>
  <si>
    <t>2589.1</t>
  </si>
  <si>
    <t>Создание ИИК: 249 т.у. (Расширение НЗиФ)</t>
  </si>
  <si>
    <t>Автоматизация ИИК: 2815 т.у.</t>
  </si>
  <si>
    <t>2590.1</t>
  </si>
  <si>
    <t>Автоматизация ИИК: 1028 т.у. (Расширение НЗиФ)</t>
  </si>
  <si>
    <t>СМР ЦП Надежности. Реконструкция ПС 110 кВ Южная- 2013 г.</t>
  </si>
  <si>
    <t>ЦП Надежности. Реконструкция ПС 110 кВ Альшанская. Южная. Химмаш. Нарышкинская- 2013 г.</t>
  </si>
  <si>
    <t xml:space="preserve">Установка реклоузеров  на ВЛ-10 кВ </t>
  </si>
  <si>
    <t xml:space="preserve">Бурильная машина 205 Д МТЗ -82; </t>
  </si>
  <si>
    <t>2593.1</t>
  </si>
  <si>
    <t>Снегоход Тайга Патруль СТ550Д</t>
  </si>
  <si>
    <t xml:space="preserve">Автобус ПАЗ 25 мест </t>
  </si>
  <si>
    <t>Автогидроподъемник ГАЗ-33081 АПТ-14 (4х4) двухряд.каб.</t>
  </si>
  <si>
    <t>Бурмашина БКМ-317 ГАЗ-33081</t>
  </si>
  <si>
    <t>Бурильно-крановые машины на шасси ГАЗ</t>
  </si>
  <si>
    <t xml:space="preserve">Электроизмерительный комплекс РЭС                        
Прибор для определения содержания механических примесей "АЗЖ-975"
Прибор для испытания повышенным напряжением  "АИД 70 М(Ц)"
Прибор для измерения сопротивления обмоток постоянному току "ИСО-1"
Прибор для определения tgб потерь и емкости изоляции "Вектор 2 М"
Прибор для измерения тангенса угла диэлектрических потерь "Тангенс ЗМ"
Промышленный цифровой микроомметр МИКО-1
Прибор контроля выключателей ПКВ/М7
Прибор "Метакон-Экспресс 110"
Измеритель показателей качества электроэнергии типа РЕСУРС-UF-2М
Вольтамперфазометр "Ретометр"
Вольтамперфазометр "Ретометр М2"
Устройство измерительное параметров релейной защиты РЕТОМ-21
Комплекс измерительный для прогрузки автоматов первичным током Ретом-30кА
Блок выпрямительный РЕТ-6КА
 </t>
  </si>
  <si>
    <t xml:space="preserve">Оборудование, не входящее в сметы строек Орелэнерго </t>
  </si>
  <si>
    <t>301H</t>
  </si>
  <si>
    <t>Вольтодобав.трансф. 0,4 кВ</t>
  </si>
  <si>
    <t>Установка бустеров на ВЛ 0,4 кВ</t>
  </si>
  <si>
    <t>Замена КТП и ТМ на ВЛ 0,4 кВ (в т.ч.СТП)</t>
  </si>
  <si>
    <t>Реклоузеры 10 кВ</t>
  </si>
  <si>
    <t xml:space="preserve">Трансформатор тока элегазовый 110 кВ </t>
  </si>
  <si>
    <t xml:space="preserve">Выключатели элегазовый 110 кВ вводные и секционный </t>
  </si>
  <si>
    <t xml:space="preserve">Выключатель вакуумный 10 кВ </t>
  </si>
  <si>
    <t>Разъединители 110 кВ</t>
  </si>
  <si>
    <t>Шкаф УРЗА сил. тр-ра (осн. з-ты тр-ра, АУВ и рез. защиты ВН, АУВ и рез. защ. СН, авт-ка упр-я РПН); Шкаф защиты и автоматики секционного выключателя 110 кВ; Терминал защиты вводного выключателя 6кВ; Терминал защиты секционного выключателя 6кВ; Терминал защиты линейного выключателя; блок питания</t>
  </si>
  <si>
    <t>Элегазовые колонковые и баковые выключатели 110 кВ</t>
  </si>
  <si>
    <t>Реконструкция ПС-110 кВ Колпны</t>
  </si>
  <si>
    <t>Трансформаторы тока и напряжения 110 кВ</t>
  </si>
  <si>
    <t>Заземлители нейтралей трансформаторов 110 кВ</t>
  </si>
  <si>
    <t>Комплект АУОТ</t>
  </si>
  <si>
    <t xml:space="preserve">Нетиповой шкаф управления </t>
  </si>
  <si>
    <t>Аппаратура ВЧ-защиты</t>
  </si>
  <si>
    <t>Целевая программа повышения надежности</t>
  </si>
  <si>
    <t xml:space="preserve">Реконструкция ПС 110 кВ по Смоленской области (ЦП повышения надежности - ПИР) </t>
  </si>
  <si>
    <t>школы</t>
  </si>
  <si>
    <t>Реконструкция ВЛ 0,4-10 кВ в г.Смоленске и Смоленской области (школы и детские учреждения-предписание надзорных органов)</t>
  </si>
  <si>
    <t>Реконструкция отпайки ВЛ-0,4 кВ  КТП -631 п. Кощино по ВЛ-1003 ПС Кощино</t>
  </si>
  <si>
    <t>Реконструкция ВЛ 0,4-10 кВ в г.Смоленске и Смоленской области на 2013 г.</t>
  </si>
  <si>
    <t xml:space="preserve">Реконструкция ВЛ-0,4 кВ от ТП-235 Лесхоз по ВЛ-1006 ПС Миганово в п.Гусино </t>
  </si>
  <si>
    <t>Реконструкция ВЛ-0.4 кВ ТП-75 Дом престарелых п.Кардымово по ВЛ-1003 ПС Кардымово</t>
  </si>
  <si>
    <t>Реконструкция  ВЛ-0,4кВ  ТП-27 КЛ-604 ПС Промышленная г.Рославль</t>
  </si>
  <si>
    <t>2661.1</t>
  </si>
  <si>
    <t>Реконструкция КЛ-10 кВ г.Вязьма Смоленской обл.</t>
  </si>
  <si>
    <t>ЦП  надежности 2013 года; ПС 110 кВ Макшеево, ПС 110 кВ Мазальцево, ПС 110 кВ Канютино, ПС 110 кВ Лапино, ПС 110 кВ Сапрыкино, ПС 110 кВ Ивано-Гудино, ПС-110 кВ Касня, ПС-110 кВ Екимцево, ПС-110 кВ Субботники, ПС 110 кВ Южная, ПС 110 кВ Карьерная, ПС 110 кВ Восточная, ПС 110 кВ Козино, ПС 110 кВ Понизовье, ПС 110 кВ Демидов, ПС 110 кВ Михайловское, ПС 110 кВ Диво, ПС 110 кВ Мерлино, ПС 110 кВ Логово, ПС 110 кВ Кардымово, ПС 110 кВ Велиж, ПС 35 кВ Гнездово, ПС 35 кВ Лубня, ПС 35 кВ Тычинино, ПС 35 кВ Микуличи, ПС 35 кВ Мясокомбинат, ПС 35 кВ Первомайская, ПС 35 кВ Шаталово, ПС 35 кВ Дорогобуж-2, ПС 35 кВ Егорьево, ПС 35 кВ Озерный, ПС 35 кВ Шарапово, ПС-35 кВ Вязьма-Брянская, ПС-35 кВ Лесная, ПС-110 кВ Россия, ПС-110 кВ Торбеево, ПС-35 кВ Березка, ПС-35 кВ Мелькомбинат, ПС 35 кВ Миганово, ПС-35 кВ Успенское, ПС 110кВ Ярцево-1, ПС 110кВ Трубная, ПС 35кВ Хмелита, ПС 35кВ Ушаково, ПС 35кВ Микуличи, ПС 35кВ Семлево, ПС 35кВ Лосьмино, ПС 35кВ Беляево, ПС 35кВ Капыревщина</t>
  </si>
  <si>
    <t>Реконструкция ТП-81, ТП-148 (Замена на БКТПБ) г.Рославль</t>
  </si>
  <si>
    <t>Реконструкция ТП, РП при реконструкции ВЛ 0,4-10 кВ на 2013 г.</t>
  </si>
  <si>
    <t>2666.1</t>
  </si>
  <si>
    <t xml:space="preserve">Технологическое присоединение объекта Рек-ция ПС 35/10кВ Лукино (Смол. психиатрич. больница-г.Сычевка) и ЗТП-8 </t>
  </si>
  <si>
    <t xml:space="preserve">Рек-ция ПС 35/10кВ Лукино (Смол. психиатрич. больница-г.Сычевка) и ЗТП-8 </t>
  </si>
  <si>
    <t>Технологическое присоединение объекта Реконструкция КЛ-6кВ РП-21 ТП конно-спорт.школы п.Одинцово г.Смоленск</t>
  </si>
  <si>
    <t>Реконструкция КЛ-6кВ РП-21 ТП конно-спорт.школы п.Одинцово г.Смоленск</t>
  </si>
  <si>
    <t>Реконструкция ВЛ-0,4-10кВ (для ТП потребителей свыше 15 кВт) Южный участок</t>
  </si>
  <si>
    <t>Реконструкция ВЛ-0,4-10кВ (для ТП потребителей свыше 15 кВт) Восточный участок</t>
  </si>
  <si>
    <t>расчетная дата получения ПСД - 14.01.2012</t>
  </si>
  <si>
    <t>Реконструкция ВЛ-0,4-10кВ (для ТП потребителей свыше 15 кВт) Западный участок</t>
  </si>
  <si>
    <t>Реконструкция ВЛ-0,4-10кВ (для ТП потребителей свыше 15 кВт) северный участок</t>
  </si>
  <si>
    <t>расчетная дата получения ПСД - 29.03.2013</t>
  </si>
  <si>
    <t xml:space="preserve">Технологическое присоединение ООО "Лава 1 этап: Реконструкция ОРУ 110кВ на ПС 110/35/10кВ «Вязьма-1» с установкой элегазового выключателя 110кВ. 
2 этап: Установка анкерно-угловой опоры 110 кВ. Перезавод ВЛ-110 кВ «Вязьма-2 – Вязьма-1» на проектируемую ячейку 110 кВ.(ООО "Лава")
</t>
  </si>
  <si>
    <t>Рек-ция ОРУ 110кВ (ООО "Лава") на ПС Вязьма-1 с перезаводом ВЛ-110кВ Вязьма-2 - Вязьма-1</t>
  </si>
  <si>
    <t>Технологическое присоединение "Трансформаторная подстанция с сетями электроснабжения 6 кВ для электроснабжения 10-ти этажных домов в г. Смоленске, ул. Куриленко"</t>
  </si>
  <si>
    <t>Стр-во ТП/РП в Смоленской области при ТП (потребители свыше 15 кВт) на 2013г.</t>
  </si>
  <si>
    <t>Реконструкция ВЛ-0,4-10кВ (для ТП потребителей свыше 15 кВт)</t>
  </si>
  <si>
    <t>2680.1</t>
  </si>
  <si>
    <t>технологического присоединения энергопринимающих устройств объекта «Животноводческий комплекс ООО «РЦС» Сафоновского района Смоленской области». Установить ПУС. Создать АИИС КУЭ.</t>
  </si>
  <si>
    <t>Стр-во ВЛ-10кВ в Смоленской области при ТП (потребители свыше 15 кВт) на 2013г.</t>
  </si>
  <si>
    <t>2680.2</t>
  </si>
  <si>
    <t xml:space="preserve"> "Реконструкция РУ 6 кВ ПС "Восточная" для технологического присоединения электроустановок ООО "Галактика-С"</t>
  </si>
  <si>
    <t>Рек. ПС в Смоленской области при ТП (потребители свыше 15 кВт) на 2013г.</t>
  </si>
  <si>
    <t>2680.3</t>
  </si>
  <si>
    <t xml:space="preserve">Строительно-монтажные работы по объекту 
«Система АСКУЭ цеха по производству лаков ЗАО «Гарант Холдинг» г. Смоленск, ул. Смольянинова»
</t>
  </si>
  <si>
    <t>ПС Смоленск-2 (ЗАО Гарант-Холдинг) - орг.АИИСКУЭ в РУ-6кВ ул.Смолянинова г.Смоленск</t>
  </si>
  <si>
    <t>Реконструкция ВЛ-0,4-10кВ в г.Смоленске и Смоленской области (техприсоединение) Восточный участок</t>
  </si>
  <si>
    <t>Использование банковских кредитов для осуществления капитальных вложений</t>
  </si>
  <si>
    <t>Реконструкция ВЛ-0,4-10кВ в г.Смоленске и Смоленской области (техприсоединение) Западный участок</t>
  </si>
  <si>
    <t>ССПИ Организация цифровых каналов связи с ПС Ельня, Знаменка, Всходы</t>
  </si>
  <si>
    <t xml:space="preserve">ССПИ Организация цифрового канала связи с ПС Субботники (ВОЛС) </t>
  </si>
  <si>
    <t>Программа обеспечения доп. средств связи для OMS/DMS и комплексной наблюдаемости на 2013-2015г. (строительсво ВОЛС  Руднянский РЭС - ПС Рудня – ПС Голынки)</t>
  </si>
  <si>
    <t>расчетная дата получения ПСД - 31.01.2013</t>
  </si>
  <si>
    <t>Программа обеспечения доп. средств связи для OMS/DMS и комплексной наблюдаемости на 2013-2015г.</t>
  </si>
  <si>
    <t>Программа модернизации ССПИ в части АСДУ на 3 ПС (Духовщина, Новодугино, Монастырщина)</t>
  </si>
  <si>
    <t>расчетная дата получения ПСД - 14.01.2013</t>
  </si>
  <si>
    <t>Программа модернизации ССПИ в части АСДУ на 3 ПС</t>
  </si>
  <si>
    <t>Система аварийного электропитания оборудования узлов связи, АСДУ и  СДТУ на Пречистенском участке Духовщинского РЭС</t>
  </si>
  <si>
    <t>Охранно-пожарная сигнализация объектов филиала Смоленскэнерго</t>
  </si>
  <si>
    <t xml:space="preserve">   Амортизация отчетного года</t>
  </si>
  <si>
    <t>Система цифровой радиосвязи Сафоновского, Вяземскогого, Рославльского и Смоленского РЭС</t>
  </si>
  <si>
    <t>Система цифровой диспетчерской радиосвязи Сафоновского РЭС, Вяземского РЭС, Рославльского РЭС,  Смоленского РЭС</t>
  </si>
  <si>
    <t>приобретение тренажеров для отработки навыков профессионального мастерства работ-ников (робот тренажер Гоша кол-во 4 шт.)</t>
  </si>
  <si>
    <t>Оборудование, не требующее монтажа</t>
  </si>
  <si>
    <t>Программа совершенствования защищенности объектов филиала инженерно-техническими средствами в целях предупреждения и снижения рисков и угроз от террористических и экстремистских факторов</t>
  </si>
  <si>
    <t>5372,95</t>
  </si>
  <si>
    <t>1456</t>
  </si>
  <si>
    <t>Установка  ячеек 10кВ с ВВ-10кВ для объектов АПК (ПИР)</t>
  </si>
  <si>
    <t>расчетная дата утвер.ПСД 10.06.2013</t>
  </si>
  <si>
    <t>Установка  ячеек 10кВ с ВВ-10кВ для объектов АПК</t>
  </si>
  <si>
    <t>2703.1</t>
  </si>
  <si>
    <t>Установка  ячеек 10кВ с ВВ-10кВ для объектов АПК (ПИР -ООО "Агрофермент")</t>
  </si>
  <si>
    <t>Установка линейных ячеек с вакуумным выключателем на ПС Тамбовская № 8, Иловайская, Тамбовская № 3 (ТЕХПРИСОЕДИНЕНИЕ)</t>
  </si>
  <si>
    <t>2703.2</t>
  </si>
  <si>
    <t>Установка  ячеек 10кВ с ВВ-10кВ для объектов АПК (ПИР)-ООО "Агрофирма - Жупиков"</t>
  </si>
  <si>
    <t>ССПИ. Телемеханизация ПС 110кВ Иноковская, Телешовская, Кожзавод (ПИР)</t>
  </si>
  <si>
    <t>ССПИ. Телемеханизация ПС 110кВ Иноковская, Телешовская, Кожзавод</t>
  </si>
  <si>
    <t>Программа совершенствования защищенности объектов филиала инженерно-техническими средствами в целях предупреждения и снижения рисков и угроз от террористических и экстремистских факторов (ПИР)</t>
  </si>
  <si>
    <t>Пожарно-охранная сигнализация(ПИР)</t>
  </si>
  <si>
    <t>расчетная дата утвер.ПСД 08.04.2013</t>
  </si>
  <si>
    <t>Пожарно-охранная сигнализация</t>
  </si>
  <si>
    <r>
      <rPr>
        <b/>
        <sz val="12"/>
        <rFont val="Arial"/>
        <family val="2"/>
        <charset val="204"/>
      </rPr>
      <t xml:space="preserve">ЦП </t>
    </r>
    <r>
      <rPr>
        <sz val="12"/>
        <rFont val="Arial"/>
        <family val="2"/>
        <charset val="204"/>
      </rPr>
      <t>надежности. ПС 110 Мучкапская, ПС 110 Спасская, ПС 110 Граждановская, ПС 110 М.Талинская (ПИР)</t>
    </r>
  </si>
  <si>
    <t>ЦП надежности. ПС 110 Мучкапская, ПС 110 Спасская, ПС 110 Граждановская, ПС 110 М.Талинская</t>
  </si>
  <si>
    <r>
      <rPr>
        <b/>
        <sz val="12"/>
        <rFont val="Arial"/>
        <family val="2"/>
        <charset val="204"/>
      </rPr>
      <t>ЦП</t>
    </r>
    <r>
      <rPr>
        <sz val="12"/>
        <rFont val="Arial"/>
        <family val="2"/>
        <charset val="204"/>
      </rPr>
      <t xml:space="preserve"> Наблюдаемости. Телемеханизация ПС110 М.Алабушки, ПС110 М.Горьковская, ПС35 Бурнакская, ПС35    Сукмановская,  ПС35 Ирская, ПС35 Гавриловская</t>
    </r>
  </si>
  <si>
    <t>расчетная дата утвер.ПСД 07.10.2013</t>
  </si>
  <si>
    <t>ЦП Наблюдаемости. Телемеханизация ПС110 М.Алабушки, ПС110 М.Горьковская, ПС35 Бурнакская, ПС35    Сукмановская,  ПС35 Ирская, ПС35 Гавриловская</t>
  </si>
  <si>
    <t>Реконструкция ПС 35/10 Екатерининская, Никифоровская (ТЕХПРИСОЕДИНЕНИЕ) (смр)</t>
  </si>
  <si>
    <t>Реконструкция ПС 35/10 Екатерининская, Никифоровская (ТЕХПРИСОЕДИНЕНИЕ)</t>
  </si>
  <si>
    <t>ПС 110 кВ Токаревская РАС (СМР)</t>
  </si>
  <si>
    <t>ПС 110 кВ Токаревская установка регистратора аварийных событий</t>
  </si>
  <si>
    <t>Установка  ячеек 10кВ с ВВ-10кВ для объектов АПК (СМР)</t>
  </si>
  <si>
    <t>расчетная дата утвер.ПСД 01.10.2013</t>
  </si>
  <si>
    <t>2713.1</t>
  </si>
  <si>
    <t>Установка  ячеек 10кВ с ВВ-10кВ для объектов АПК (СМР - ООО"Агрофермент")</t>
  </si>
  <si>
    <t>2713.2</t>
  </si>
  <si>
    <t>Установка  ячеек 10кВ с ВВ-10кВ для объектов АПК (СМР - "Тамбовская №8")</t>
  </si>
  <si>
    <t>Замена линейных ячеек 6 кВ на ПС 110/6 кВ "Тамбовская" № 8 (ТЕПРИСОЕДИНЕНИЕ)</t>
  </si>
  <si>
    <t>2713.3</t>
  </si>
  <si>
    <t>Дата утверждения ПСД - 12.03.2012</t>
  </si>
  <si>
    <t>2713.4</t>
  </si>
  <si>
    <t>Установка  ячеек 10кВ с ВВ-10кВ для объектов АПК (СМР)-ООО "Агрофирма - Жупиков"</t>
  </si>
  <si>
    <t>Реконструкция КТП-10/0.4 кВ в населенных пунктах Тамбовской области (СМР)</t>
  </si>
  <si>
    <t>Реконструкция КТП-10/0.4 кВ в населенных пунктах Тамбовской области</t>
  </si>
  <si>
    <t>Реконструкция ВЛ-0.4 кВ в населенных пунктах Тамбовской области (СМР)</t>
  </si>
  <si>
    <t xml:space="preserve">Реконструкция ВЛ-0.4 кВ в населенных пунктах Тамбовской области </t>
  </si>
  <si>
    <t>Реконструкция ВЛ-10 кВ в населенных пунктах Тамбовской области (СМР)</t>
  </si>
  <si>
    <t>Реконструкция ВЛ-10 кВ в населенных пунктах Тамбовской области</t>
  </si>
  <si>
    <t>1.08</t>
  </si>
  <si>
    <t>Установка ТТ и ТН по программе "Модернизация и расширение ССПИ по требованию Системного оператора" (СМР)</t>
  </si>
  <si>
    <t>расчетная дата утвер.ПСД 30.01.2013</t>
  </si>
  <si>
    <t>Установка ТТ и ТН по программе "Модернизация и расширение ССПИ по требованию Системного оператора"</t>
  </si>
  <si>
    <r>
      <rPr>
        <b/>
        <sz val="12"/>
        <rFont val="Arial"/>
        <family val="2"/>
        <charset val="204"/>
      </rPr>
      <t xml:space="preserve">ЦП </t>
    </r>
    <r>
      <rPr>
        <sz val="12"/>
        <rFont val="Arial"/>
        <family val="2"/>
        <charset val="204"/>
      </rPr>
      <t>надежности. ПС 110 кВ Ковыльская, ПС 110 кВ Тамбовская 6, ПС-110 кВ Пигмент, ПС 35 кВ Донская, ПС 110 Рассказовская. ПС 110 кВ Телешовская (СМР)</t>
    </r>
  </si>
  <si>
    <t>ЦП надежности. ПС 110 кВ Ковыльская, ПС 110 кВ Тамбовская 6, ПС-110 кВ Пигмент, ПС 35 кВ Донская, ПС 110 Рассказовская. ПС 110 кВ Телешовская</t>
  </si>
  <si>
    <r>
      <rPr>
        <b/>
        <sz val="12"/>
        <rFont val="Arial"/>
        <family val="2"/>
        <charset val="204"/>
      </rPr>
      <t>ЦП</t>
    </r>
    <r>
      <rPr>
        <sz val="12"/>
        <rFont val="Arial"/>
        <family val="2"/>
        <charset val="204"/>
      </rPr>
      <t xml:space="preserve"> Наблюдаемости. Телемеханизация ПС 110 (СМР)</t>
    </r>
  </si>
  <si>
    <t>ЦП Наблюдаемости. Телемеханизация ПС 110 Моршанская, ПС 110 Камвольная</t>
  </si>
  <si>
    <t>ПС-110/35/10 кВ Замена АКБ под ключ</t>
  </si>
  <si>
    <t>расчетная дата утвер.ПСД 27.12.2012</t>
  </si>
  <si>
    <t>ПС-110/35/10 кВ Замена аккумуляторных батарей</t>
  </si>
  <si>
    <t>Программа совершенствования защищенности объектов филиала инженерно-техническими средствами в целях предупреждения и снижения рисков и угроз от террористических и экстремистских факторов (СМР)</t>
  </si>
  <si>
    <t>2721.1</t>
  </si>
  <si>
    <t>2721.2</t>
  </si>
  <si>
    <t>Пожарно-охранная сигнализация(СМР)</t>
  </si>
  <si>
    <t>расчетная дата утвер.ПСД 18.10.2012</t>
  </si>
  <si>
    <t>ССПИ. Телемеханизация ПС 110кВ Иловайска</t>
  </si>
  <si>
    <t>расчетная дата утвер.ПСД 13.12.2012</t>
  </si>
  <si>
    <t>ССПИ. Телемеханизация ПС 110кВ Иловайская, Ковыльская, Кирсановская</t>
  </si>
  <si>
    <t>Установка ТТ и ТН по программе "Модернизация и расширение ССПИ по требованию Системного оператора" (оборудование)</t>
  </si>
  <si>
    <t>24,000</t>
  </si>
  <si>
    <t>84,000</t>
  </si>
  <si>
    <t>18</t>
  </si>
  <si>
    <r>
      <rPr>
        <b/>
        <sz val="12"/>
        <rFont val="Arial"/>
        <family val="2"/>
        <charset val="204"/>
      </rPr>
      <t xml:space="preserve">ЦП </t>
    </r>
    <r>
      <rPr>
        <sz val="12"/>
        <rFont val="Arial"/>
        <family val="2"/>
        <charset val="204"/>
      </rPr>
      <t>надежности. ПС 110 кВ Ковыльская, ПС 110 кВ Тамбовская 6, ПС-110 кВ Пигмент, ПС 35 кВ Донская, ПС 110 Рассказовская. ПС 110 кВ Телешовская (оборудование)</t>
    </r>
  </si>
  <si>
    <r>
      <rPr>
        <b/>
        <sz val="12"/>
        <rFont val="Arial"/>
        <family val="2"/>
        <charset val="204"/>
      </rPr>
      <t>ЦП</t>
    </r>
    <r>
      <rPr>
        <sz val="12"/>
        <rFont val="Arial"/>
        <family val="2"/>
        <charset val="204"/>
      </rPr>
      <t xml:space="preserve"> надежности. ПС 110 кВ Ковыльская, ПС 110 кВ Тамбовская 6, ПС-110 кВ Пигмент, ПС 35 кВ Донская, ПС 110 Рассказовская. ПС 110 кВ Телешовская (оборудование)</t>
    </r>
  </si>
  <si>
    <t>ССПИ. ПС 110 кВ Токаревская установка регистратора аварийных событий</t>
  </si>
  <si>
    <t>Оборудование, не входящее в сметы строек Тамбовэнерго</t>
  </si>
  <si>
    <t>Оборудование, не входящее в сметы строек Тамбовэнерго (Уст-во исп.РЕТОМ-21 + стойка приб. СПУ)</t>
  </si>
  <si>
    <t>Оборудование, не входящее в сметы строек Тамбовэнерго (Блок измер. РЕТ-ВАХ-2000)</t>
  </si>
  <si>
    <t>Оборудование, не входящее в сметы строек Тамбовэнерго (Тр-р нагр. РЕТ-3000 с акс.)</t>
  </si>
  <si>
    <t>Оборудование, не входящее в сметы строек Тамбовэнерго (Прибор РЕТОМ-6000 с акс.)</t>
  </si>
  <si>
    <t>Оборудование, не входящее в сметы строек Тамбовэнерго (РЕТОМЕТР-М2)</t>
  </si>
  <si>
    <t>Оборудование, не входящее в сметы строек Тамбовэнерго (Приб. для изм. и ан.ПКЭ РесурсПКЭ-1.7-А)</t>
  </si>
  <si>
    <t>Оборудование, не входящее в сметы строек Тамбовэнерго (Уст. повер.переносн. УПП8531М/1)</t>
  </si>
  <si>
    <t>Оборудование, не входящее в сметы строек Тамбовэнерго 9Уст-во пров.спедств РЗ "Непут-2")</t>
  </si>
  <si>
    <t>Оборудование, не входящее в сметы строек Тамбовэнерго (Магазин затух. ВЧА-75М)</t>
  </si>
  <si>
    <t>Оборудование, не входящее в сметы строек Тамбовэнерго (Высокочастотный тестер ВЧТ-25М)</t>
  </si>
  <si>
    <t>Оборудование, не входящее в сметы строек Тамбовэнерго (Генер.тех.частоты ГТЧ-03М-80)</t>
  </si>
  <si>
    <t>Оборудование, не входящее в сметы строек Тамбовэнерго (FLIR- i3)</t>
  </si>
  <si>
    <t>Оборудование, не входящее в сметы строек Тамбовэнерго (Скат-М100)</t>
  </si>
  <si>
    <t>Оборудование, не входящее в сметы строек Тамбовэнерго (ПКВ/М7 USB)</t>
  </si>
  <si>
    <t>Оборудование, не входящее в сметы строек Тамбовэнерго (ПКСН-1)</t>
  </si>
  <si>
    <t>Оборудование, не входящее в сметы строек Тамбовэнерго (Метакон-Экспресс-110)</t>
  </si>
  <si>
    <t>Оборудование, не входящее в сметы строек Тамбовэнерго (МИКО-1)</t>
  </si>
  <si>
    <t>Оборудование, не входящее в сметы строек Тамбовэнерго (Прожигающая установка ATG-6000)</t>
  </si>
  <si>
    <t>Оборудование, не входящее в сметы строек Тамбовэнерго (УПВА-5(Бидистилятор)</t>
  </si>
  <si>
    <t>Оборудование, не входящее в сметы строек Тамбовэнерго (Измеритель сопр.заземл.перен. MRU-105)</t>
  </si>
  <si>
    <t>Оборудование, не входящее в сметы строек Тамбовэнерго (Электронно-оптический дефектоскоп «Филин)</t>
  </si>
  <si>
    <t>Оборудование, не входящее в сметы строек Тамбовэнерго (РАСКАТОЧНОЕ УСТРОЙСТВО РУ - 02М)</t>
  </si>
  <si>
    <t>Оборудование, не входящее в сметы строек Тамбовэнерго (Мотоблок Нева МБ-2Н-9,0 PRO косил, фрез)</t>
  </si>
  <si>
    <t>Оборудование, не входящее в сметы строек Тамбовэнерго (Тренажёр Гоша)</t>
  </si>
  <si>
    <t>Оборудование, не входящее в сметы строек Тамбовэнерго (Коммутатор Cisco WS-C2960-24TC-L)</t>
  </si>
  <si>
    <t>Оборудование, не входящее в сметы строек Тамбовэнерго (Станция рабочая Aquarius Pro P30 S51)</t>
  </si>
  <si>
    <t>Замена УКВ р/станций ОВБ (65 шт.)(оборудование - Комплекс радиосвязи РЭС)</t>
  </si>
  <si>
    <t>Замена УКВ р/станций ОВБ (65 шт.)</t>
  </si>
  <si>
    <t>Оборудование (ЦП 2013 года)</t>
  </si>
  <si>
    <t>расчетная дата утвер.ПСД 26.03.2013</t>
  </si>
  <si>
    <t>2761.1</t>
  </si>
  <si>
    <t>2761.2</t>
  </si>
  <si>
    <t>2761.3</t>
  </si>
  <si>
    <t>Панели соб.нужд, щиты пост.тока</t>
  </si>
  <si>
    <t>Реконструкция КТП-10/0.4 кВ в населенных пунктах Тамбовской области (оборудование)</t>
  </si>
  <si>
    <t>расчетная дата утвер.ПСД 10.12.2012</t>
  </si>
  <si>
    <t>Установка  ячеек 10кВ с ВВ-10кВ для объектов АПК (оборудование)</t>
  </si>
  <si>
    <t>2763.1</t>
  </si>
  <si>
    <t>Установка  ячеек 10кВ с ВВ-10кВ для объектов АПК (оборудование -ООО "Агрофермент")</t>
  </si>
  <si>
    <t>2763.2</t>
  </si>
  <si>
    <t>Установка  ячеек 10кВ с ВВ-10кВ для объектов АПК (оборудование - "Тамбовская №8")</t>
  </si>
  <si>
    <t>2763.3</t>
  </si>
  <si>
    <t>Реконструкция ПС 35/10 Екатерининская, Никифоровская (ТЕХПРИСОЕДИНЕНИЕ) (оборудование)</t>
  </si>
  <si>
    <t>СМР:Реконструкция городского кольца 1-я очередь (транспозиция ВЛ 110 кВ, Калининская - ТЭЦ 4-2 с 2 на 4 секцию шин)</t>
  </si>
  <si>
    <t>Реконструкция городского кольца 1-я очередь (транспозиция ВЛ 110 кВ, Калининская - ТЭЦ 4-2 с 2 на 4 секцию шин)</t>
  </si>
  <si>
    <t>СМР:Реконструкция ВЛ 110 кВ Ржев-Зубцов (уставка защиты от грозовых перенапряжений)</t>
  </si>
  <si>
    <t>Реконструкция ВЛ 110 кВ Ржев-Зубцов (уставка защиты от грозовых перенапряжений)</t>
  </si>
  <si>
    <t>СМР: Реконструкция ВЛ 35 кВ ТЭЦ-4 - Затверецкая 1 и 2 с заменой опор и провода</t>
  </si>
  <si>
    <t>Реконструкция ВЛ 35 кВ ТЭЦ-4 - Затверецкая 1 и 2 с заменой опор и провода</t>
  </si>
  <si>
    <t>Трансформаторы 10/0,4 кВ</t>
  </si>
  <si>
    <t xml:space="preserve">Реконструкция ВЛЭП 0,4 кВ 2013 г. </t>
  </si>
  <si>
    <t xml:space="preserve">СМР: Реконструкция ВЛЭП 6-10 кВ 2013 г. </t>
  </si>
  <si>
    <t xml:space="preserve"> Реконструкция ВЛЭП 6-10 кВ 2013 г.</t>
  </si>
  <si>
    <t xml:space="preserve">СМР: Реконструкция ВЛЭП 0,4 кВ 2013 г. </t>
  </si>
  <si>
    <t>Элегазовый выключатель ВЭБ-110II*-40/2500 УХЛ1</t>
  </si>
  <si>
    <t>Реконструкция ПС 110 кВ Южная</t>
  </si>
  <si>
    <t>Разъединитель трехполюсной РГНП.1-110/1000-40 УХЛ1 с ПД-14-00 УХЛ1 и ПД-14-01 УХЛ1 для главных и заземляющих ножей, с рамой, с выносным блоком упр. БУ-3-14;  РГНП.2-110/1000-40 УХЛ1 с ПД-14-00 УХЛ1 и ПД-14-01 УХЛ1 для главных и заземляющих ножей, с рамой, с выносным блоком упр. БУ-3-14</t>
  </si>
  <si>
    <t>Модульное здание с ячейками D-12P (20 ячеек)</t>
  </si>
  <si>
    <t>КРУ 10 кВ</t>
  </si>
  <si>
    <t>АЧР</t>
  </si>
  <si>
    <t>Дугогасящие устройства 6 кВ</t>
  </si>
  <si>
    <t>Вакуумные выключатели</t>
  </si>
  <si>
    <t>КРУ 6 кВ внутренней установки</t>
  </si>
  <si>
    <t>Выключатель ВГБ 35 кВ</t>
  </si>
  <si>
    <t>АУОТ</t>
  </si>
  <si>
    <t>Разъединитель 110 кВ с 2 ножами РГП 2-110/1250 с приводом ПДС-К3; Разъединитель 110 кВ с 1 ножом РГП 1-110/1250 с приводом ПДС-К2</t>
  </si>
  <si>
    <t>ТН 110 кВ НАМИ</t>
  </si>
  <si>
    <t>ТТ Элегаз 110 кВ с 5 обмотками ТРГ 110; ТТ Элегаз 110 кВ с 4 обмотками ТРГ 110</t>
  </si>
  <si>
    <t>Колонковый выкл Элегаз 110 кВ 3AP1FG-145/EK</t>
  </si>
  <si>
    <t>ОПН 110/550/88; 110/550/56</t>
  </si>
  <si>
    <t>СМР: Программа перемещения трансформаторов 2013</t>
  </si>
  <si>
    <t>Программа перемещения трансформаторов 2013</t>
  </si>
  <si>
    <t>Изолятор ИОС-110/400 М УХЛ1; ИОС-35/500 УХЛ1</t>
  </si>
  <si>
    <t>Замена опорно стержневой изоляции ПС 110-35 кВ 2013</t>
  </si>
  <si>
    <t>РШ 13 на МП терминалах</t>
  </si>
  <si>
    <t>Реконструкция ПС 35/10 ЗМИ,  ПС 35/10 Дм. Гора, ст. ВЛ 35 кВ ЗМИ - Дм. Гора</t>
  </si>
  <si>
    <t>РЗА ВЛ 35 кВ РШ на МП терминале</t>
  </si>
  <si>
    <t>Сириус -2-МЛ</t>
  </si>
  <si>
    <t>РУ 6 кВ (7 ячеек)</t>
  </si>
  <si>
    <t>Реконструкция ПС 35/6 кВ Каликино (ЗАО племзавод Заволжское)</t>
  </si>
  <si>
    <t>СМР: Реконструкция ПС 35 кВ в целях ТП (5 очередь)</t>
  </si>
  <si>
    <t>СМР: ЦП надежности 2013 г. (ПС 110 кВ Белый, Брусово, Ахматово, Пушкино, Топалки, Малышево, Старт, Белый, Торопец, Сандово, Медведиха, Пено, Редкино, Весьегонск, Радуга; ПС 35 кВ Кимры, Мошки, Светлица, Микрорайонная, №17, №16, Стекловолокно, №9, №7, Гришкино, Юбилейная, Алексино, Изоплит)</t>
  </si>
  <si>
    <t>ЦП надежности 2013 г. (ПС 110 кВ Белый, Брусово, Ахматово, Пушкино, Топалки, Малышево, Старт, Белый, Торопец, Сандово, Медведиха, Пено, Редкино, Весьегонск, Радуга; ПС 35 кВ Кимры, Мошки, Светлица, Микрорайонная, №17, №16, Стекловолокно, №9, №7, Гришкино, Юбилейная, Алексино, Изоплит)</t>
  </si>
  <si>
    <t>Разъединитель 35 кВ с дв.приводом РГП3-1Б-III-35/1000 УХЛ1; РГП3-2-III-35/1000 УХЛ1</t>
  </si>
  <si>
    <t>Элегазовый баковый выключатель 35 кВ ВГБ-35</t>
  </si>
  <si>
    <t>Шкаф УРЗА силового трансформатора (2 шт.);Шкаф ЦС (2 шт.);Шкаф УРЗА СВ-35 (1 шт.);Шкаф УРЗА СВ-110кВ (1 шт.); Шкаф УРЗА ВЛ-110 кВ (2 шт.); Шкаф УРЗА силового трансформатора (осн. и рез. Защиты тр-ра, авт-ка управления выключателя НН) (1 шт.);Шкаф УРЗА силового трансформатора (РЗ и автоматика управления выключателя НН, авт-ка упр-я РПН) (1 шт.); Шкаф УРЗА силового трансформатора (осн. и рез. Защиты тр-ра, авт-ка управления выключателя НН) (2 шт.); Шкаф УРЗА силового трансформатора (РЗ и автоматика управления выключателя НН, авт-ка упр-я РПН) (2 шт.)</t>
  </si>
  <si>
    <t>Вакуумный выключатель 10 кВ</t>
  </si>
  <si>
    <t>РЗА линии (14 шт.); РЗА вводов трансформатора (4 шт.);РЗА СВ 6-35 кВ (2 шт.);Терминал ТН-10кВ (4 шт.); Устройство ОМП (2 шт.); Блок питания (3 шт.);</t>
  </si>
  <si>
    <t>Элегазовый ТТ-110 кВ с 4 обмотками</t>
  </si>
  <si>
    <t>Элегазовый колонковый выключатель 110 кВ</t>
  </si>
  <si>
    <t>Элегазовый баковый выключатель 110 кВ</t>
  </si>
  <si>
    <t>Разъединитель 110 кВ с дв. Приводом РГП3-2-110/1000 УХЛ1;  РГП3-1-110/1000 УХЛ1</t>
  </si>
  <si>
    <t>Устройства дуговой защиты ПС</t>
  </si>
  <si>
    <t>Устройство 2*УУОТ*1АБ; 1*УУОТ*1АБ</t>
  </si>
  <si>
    <t>Модульное здание ОПУ</t>
  </si>
  <si>
    <t>Разъединитель 10 кВ с 1 зазем. нолжом</t>
  </si>
  <si>
    <t>ПИР: Реконструкция ВЛ 35 кВ для питания ПС Вагжановская</t>
  </si>
  <si>
    <t>Реконструкция ВЛ 35 кВ для питания ПС Вагжановская</t>
  </si>
  <si>
    <t>ПИР, СМР, Оборудование: Монтаж в яч. 10 кВ ф. Куженкино-2 ПС  35 кВ Куженкино ВВ с РЗА на МП, разъед., ТТ, строительство ВЛ-0,4 кВ протяженностью 0.17 км (ООО Диалог)</t>
  </si>
  <si>
    <t>ПИР, СМР, Оборудование: Монтаж в. яч. 10 кВ "ВЛ 10 кВ № 04" и "ВЛ 10 кВ № 11" ПС 35 кВ Будово ВВ с РЗА на МПУ, разъед., ТТ 10 кВ, установка разъед. 10 кВ между опорами, установка реклоузера 10 кВ (ООО Трансстроймеханизация)</t>
  </si>
  <si>
    <t>ПИР, СМР, Оборудование: Реконструкция ПС 35/6 кВ Затверецкая. Строительство ЛЭП-6 кВ протяженность. 0,7 км (А.А. Жуков)</t>
  </si>
  <si>
    <t>ПИР, СМР, Оборудование: Реконструкция ячейки 10 кВ фид."Заозерный" ПС 35/10 кВ Селигер (И.В. Волков)</t>
  </si>
  <si>
    <t>ПИР: ЦП надежности 2014 г. (ПС 110 кВ Осташков, Инякино, НТПФ, Бибирево; ПС 35 кВ Пожня, Тимково, Ривзавод, Энергетик, №8, №2.)</t>
  </si>
  <si>
    <t>ЦП надежности 2014 г. (ПС 110 кВ Осташков, Инякино, НТПФ, Бибирево; ПС 35 кВ Пожня, Тимково, Ривзавод, Энергетик, №8, №2.)</t>
  </si>
  <si>
    <t>Программа ССПИ в части АСДУ 2013 г. (ПС Борки, ПС Осташков, ПС В.Троица, ПС Торжок, РП Кашин)</t>
  </si>
  <si>
    <t>Программа ССПИ в части АСДУ 2013 г. (ПС Борки, ПС Брусово, ПС Н.Рожок, ПС Осташков, ПС Пено, ПС В.Троица, ПС Лихославль, ПС Рамешки, ПС Тучево,ПС Мамулино)</t>
  </si>
  <si>
    <t>СМР, Оборудование: Программа ССПИ в части ТК 2013 г. (активное сетевое оборудование) (ПС З. Поле, ПС Тургиново, ПС Северная, РП Кашин, ПС КС-20, ПС №11 )</t>
  </si>
  <si>
    <t>Программа ССПИ в части ТК 2013 г. (активное сетевое оборудование) (ПС З. Поле, ПС Тургиново, ПС Осташков, ПС Пено, ПС КС 20, ПС №11)</t>
  </si>
  <si>
    <t>ПИР, СМР, Оборудование: ППРСУЭ 2013 г. (программа перспективного развития систем учета электроэнергии на розничном рынке электроэнергии)</t>
  </si>
  <si>
    <t>ППРСУЭ 2013 г. (программа перспективного развития систем учета электроэнергии на розничном рынке электроэнергии)</t>
  </si>
  <si>
    <t>СМР: Реконструкция производственных зданий</t>
  </si>
  <si>
    <t>Реконструкция производственных зданий 2013</t>
  </si>
  <si>
    <t>Автовышка 18 м. ГАЗ-33081 (5 мест)</t>
  </si>
  <si>
    <t>Cпецтехника 2013</t>
  </si>
  <si>
    <t>Автокран 25т Камаз 43118</t>
  </si>
  <si>
    <t>БКМ 317 ГАЗ 33081(5мест)</t>
  </si>
  <si>
    <t>Полуприцеп повышенной проходимости, с односкатной ошиновкой г/п 16-20т., НЕФАЗ 9334-0000024-10 или аналог со сходными характеристиками. Камаз 43118 с КМУ</t>
  </si>
  <si>
    <t>Полуприцеп 3-ёх осный г/п не менее 30т., с бортами и раздвижными кониками, пневмоподвеской НЕФАЗ 93341-0000026-07 или аналог. КаМАЗ-6460-031</t>
  </si>
  <si>
    <t>Прицеп бортовой для бригадного автомобиля ГАЗ 275270 или (Газель) -</t>
  </si>
  <si>
    <t>Электролаб-ия ЭТЛ-35 К ГАЗ-33081 (4х4)</t>
  </si>
  <si>
    <t>Автопогрузчик (дизельный) г/п 1,5- 2т -</t>
  </si>
  <si>
    <t>Бригадная мастерская  ГАЗ-33081 (4х4)</t>
  </si>
  <si>
    <t>Бригадная (ГАЗ 275270) ГАЗ 275270 Соболь цельнометаллический  4x4</t>
  </si>
  <si>
    <t>Легковой Ford Focus</t>
  </si>
  <si>
    <t>Легковой Ford Mondeo</t>
  </si>
  <si>
    <t>Установка поверочная переносная  УПП 8531М1</t>
  </si>
  <si>
    <t>Оборудование, не требующее монтажа 2013 г.</t>
  </si>
  <si>
    <t>Прибор контроля качества электроэнергии Ресурс 1.7А</t>
  </si>
  <si>
    <t>Прибор контроля качества электроэнергии Прорыв - Т</t>
  </si>
  <si>
    <t>Вольтметр цифровой  В7-64/1</t>
  </si>
  <si>
    <t>Устройство испытательное OMICRON СМС356 VE002801</t>
  </si>
  <si>
    <t>Маслонасос Ш40-4-19,5/4-7</t>
  </si>
  <si>
    <t>Радиостанции</t>
  </si>
  <si>
    <t>Робот-тренажер Гоша</t>
  </si>
  <si>
    <t>Бытовка</t>
  </si>
  <si>
    <t>Вагон-бытовка для поста охраны(Бежецкий РЭС-пост №2, Центр склад пост №3)</t>
  </si>
  <si>
    <t>СМР: Программа по обеспечению антитеррористической и противодиверсионной защищенности объектов электросетевого комплекса 2013 г. ( ИТСО ) (6ПС)</t>
  </si>
  <si>
    <t>Программа по обеспечению антитеррористической и противодиверсионной защищенности объектов электросетевого комплекса 2013 г.</t>
  </si>
  <si>
    <t>Реконструкция ВЛ-110кВ Моторная-Инженерная</t>
  </si>
  <si>
    <t>Межевание земельных участков</t>
  </si>
  <si>
    <t>Реконструкция ВЛЭП 6-10 кВ с внедрением мероприятий по качеству эл.энергии</t>
  </si>
  <si>
    <t>219,04</t>
  </si>
  <si>
    <t>2850.1</t>
  </si>
  <si>
    <t>ПИР по строительству сетей (ТЗ№100-КЭ)</t>
  </si>
  <si>
    <t>80,26</t>
  </si>
  <si>
    <t>219,05</t>
  </si>
  <si>
    <t>2851.1</t>
  </si>
  <si>
    <t>2851.2</t>
  </si>
  <si>
    <t>ТЗ 90-КЭ, 93-КЭ</t>
  </si>
  <si>
    <t>113,25</t>
  </si>
  <si>
    <t>ТЗ №91-КЭ</t>
  </si>
  <si>
    <t>ТЗ 80-КЭ, 87-КЭ</t>
  </si>
  <si>
    <t>185,91</t>
  </si>
  <si>
    <t>Реконструкция ВЛЭП 0,4 кВ с внедрением мероприятий по качеству эл.энергии</t>
  </si>
  <si>
    <t>185,92</t>
  </si>
  <si>
    <t>ТЗ 82-КЭ, 89-КЭ</t>
  </si>
  <si>
    <t>ТЗ №95-КЭ</t>
  </si>
  <si>
    <t>2856.1</t>
  </si>
  <si>
    <t>ТЗ №81-КЭ</t>
  </si>
  <si>
    <t>Корректировка ПИР</t>
  </si>
  <si>
    <t>Реконструкция ПС 110кВ Институтская с заменой ОД и КЗ и масляных выключателей.</t>
  </si>
  <si>
    <t xml:space="preserve">ЦП. Реконструкция ПС 110кВ с установкой МП быстродействующими дуговыми защитами (ЗДЗ) </t>
  </si>
  <si>
    <t>ЦП Надежности. Реконструкция ПС 110 кВ Дружба, Тишино, Луговая, Борисоглеб, Халдеево (2013г.)</t>
  </si>
  <si>
    <t>ТТ-110; ВВ-10; УУОТ; ОПУ; ТТ-10; РЗА</t>
  </si>
  <si>
    <t xml:space="preserve"> УУОТ</t>
  </si>
  <si>
    <t>Блочно-модульное здание ОПУ</t>
  </si>
  <si>
    <t>Поставка оборудования (Сухие торроидальные ТТ)</t>
  </si>
  <si>
    <t>Реконструкция ПС 110-35 кВ (реализация программы ССПИ - 2011/2012гг.)
2012г.: ПС Тишино, Шурскол, Устье, Тормозная, Западная.</t>
  </si>
  <si>
    <t xml:space="preserve">Реализация программы развития ССПИ - рек-ция ТМ  2013: ПС 110кВ Крюково, ПС 110кВ Оптика, ПС 110кВ Полиграфмаш;
</t>
  </si>
  <si>
    <t>Реконструкция ПС 110/35/10 кВ Ростов  с установкой выкатного элемента с выключателем, устройств РЗА и ТТ в ячейке разрядника 10кВ и ТН в ячейке №618 10кВ (инв.№11004136) и реконструкцией КЛ10кВ фидера №618 (инв.№3003382) (д.ТП 40449000/ТП-11/РоПО)</t>
  </si>
  <si>
    <t>авансы ТП</t>
  </si>
  <si>
    <t>Реконструкция ПС 110/10-10кВ Чайка" с установкой выкатных элементов с выключателем, устройств РЗА и ТТ в ячейках 10кВ №15, №16 (инв.№ 11002661). (д.ТП 40324343/ТП-11/Яр)</t>
  </si>
  <si>
    <t>инв.№11003327</t>
  </si>
  <si>
    <t>СМР ЯПО. Реконструкция ПС 110/6-6кВ Северная с установкой 2-х ячеек 6кВ с вакуумными выключателями (договоры ТП с МУП ЯГЭС)</t>
  </si>
  <si>
    <t>Ячейки КРУ с вакуумными выключателями, МП защиты</t>
  </si>
  <si>
    <t>ЯПО. Реконструкция ПС 110/6-6кВ Северная с установкой 2-х ячеек 6кВ с вакуумными выключателями (договоры ТП с МУП ЯГЭС)</t>
  </si>
  <si>
    <t>Реконструкция ТП 10/0,4 по Ярославской области по ТП</t>
  </si>
  <si>
    <t>2880.1</t>
  </si>
  <si>
    <t>ТЗ №№90-КЭ; 104-КЭ</t>
  </si>
  <si>
    <t>Реконструкция ТП 10/0,4 с внедрением мероприятий по качеству эл.энергии</t>
  </si>
  <si>
    <t>Реализация целевой программы повышения надежности (рек-ция ТМ - ПС Аббакумцево, Южная (Рыбинск), Южная (Яросл))</t>
  </si>
  <si>
    <t>Кондиционирование</t>
  </si>
  <si>
    <t>Реконструкция зданий на ул.Республиканская, 80 (аварийная реконструкция наружных сетей)</t>
  </si>
  <si>
    <t xml:space="preserve">Многофунциональный микропроцессорный прибор "Коэффициент" исполнение "Север" </t>
  </si>
  <si>
    <t>Оборудование не требующее монтажа</t>
  </si>
  <si>
    <t>ИСО-1</t>
  </si>
  <si>
    <t xml:space="preserve">Цифровой киловольтметр СКВ-100 </t>
  </si>
  <si>
    <t>Прибор АПСМ-1 (стабильность масла)</t>
  </si>
  <si>
    <t>Мегаомметр MIC-2500</t>
  </si>
  <si>
    <t>Трассоискатель УСПЕХ АГ-308.10М</t>
  </si>
  <si>
    <t>Акустический поисковый комплекс "Трассофон"</t>
  </si>
  <si>
    <t>Многофункциональный измеритель MI 3102H CL</t>
  </si>
  <si>
    <t>Промышленный цифровой микроомметр МИКО-1</t>
  </si>
  <si>
    <t>Дистиллятор ДЭ-40</t>
  </si>
  <si>
    <t>Прибор контроля выключателей ПКВ/М7</t>
  </si>
  <si>
    <t>Прибор для дегезации масла УВМ 10-1,8к</t>
  </si>
  <si>
    <t>ПК в комплекте (системный блок, монитор, МФУ,  к+м+ф)</t>
  </si>
  <si>
    <t>Ноутбук ASUS Zenbook Prime UX21A (1920*1080)</t>
  </si>
  <si>
    <t>Принтер Kyocera FS-C5350DN с комплектом оригинальных тонер-картриджей</t>
  </si>
  <si>
    <t>Комплект оборудования связи (WS-C2960-48TC-L + CISCO2911-V/K9)</t>
  </si>
  <si>
    <t xml:space="preserve">АТС Цифровая АТС Panasonic KX-TDA100DRP </t>
  </si>
  <si>
    <t xml:space="preserve">Оптический мультиплексор Гамма Люкс М0 с опцией измерителя оптической мощности                               </t>
  </si>
  <si>
    <t xml:space="preserve">Диспетчерские щиты </t>
  </si>
  <si>
    <t xml:space="preserve">Ресурс UF-2М </t>
  </si>
  <si>
    <t>Ресурс ПКЭ</t>
  </si>
  <si>
    <t>Вольтамперфазометр цифровой "РЕТОМЕТР" с аксессуарами (сумка для транспортировки, чехол для прибора, сетевой адаптер, кабель соединительный с концевателями- 4 шт, кабель для прозвонки, перемычка для проверки чередования фаз, клещи токовые - 2 шт.)</t>
  </si>
  <si>
    <t>Универсальная паяльная станция (мощность регулируемая до 100 Вт с возможностью использования для микроэлектронных плат)</t>
  </si>
  <si>
    <t>Устройство проверки РЗА "Ретом - 21" с аксесуарами (чемодан для транспортирования)</t>
  </si>
  <si>
    <t>Устройство для проверки работоспособности и селективности коммутационных аппаратов в цепях постоянного тока РЕТОМ-30КА с выпрямительной приставкой РЕТ-6К</t>
  </si>
  <si>
    <t>Вагон бытовой для служебного помещения поста охраны</t>
  </si>
  <si>
    <t>Электролаборатория на ГАЗ-33081 (4х4)</t>
  </si>
  <si>
    <t xml:space="preserve">Бригад. а/м мастерская с фургоном ГАЗ 33081 </t>
  </si>
  <si>
    <t>ОНТМ</t>
  </si>
  <si>
    <t>ЦП Надежности. Реконструкция ПС 110 кВ Туфаново,Аббакумцево,Техникум, Юр.Слобода (2014г.)</t>
  </si>
  <si>
    <t>Реконструкция ПС 35/10кВ ( с установкой АВР)</t>
  </si>
  <si>
    <t>Программа повышения надежности в части АСДУ на 25 ПС (легкое решение)</t>
  </si>
  <si>
    <t>ПИР по установке реклоузера на ВЛ 35 кВ Анна-2-Курлак для ТП ОАО "Вимм-Билль-Данн"</t>
  </si>
  <si>
    <t>Реконструкция ВЛ-35 кВ "Анна-2-Курлак" с установкой реклоузера 35 кВ для техприсоединения ОАО "Вимм-Билль-Данн"</t>
  </si>
  <si>
    <t xml:space="preserve">Строительство и реконструкция ВЛ 10-04 кВ "под ключ" для ТП потребителей Северной зоны 8ф </t>
  </si>
  <si>
    <t>Реконструкция ВЛ 10-0,4кВ для технологического присоединения потребителей электроэнергии</t>
  </si>
  <si>
    <t>Строительство и реконструкция ВЛ 10-04 кВ "под ключ" для ТП потребителей Северной зоны 6к</t>
  </si>
  <si>
    <t>СМР по техперевооружению ПС 35 кВ №33 "Ендовище" с перезаводом существующей ВЛ 10 кВ , строиетльству новой ЛЭП 10 кВ для ТП индивидуальрных жилых домов СК ЖКХ "Лесково"</t>
  </si>
  <si>
    <t>СМР по переустройству ВЛ-10 кВ на пересечениях с ВЛ-110 кВ (реконструкция ПС 330/110/35/10 кВ «Садовая») и по реконструкции КЛ-10 кВ (выходы с ПС 330/110/35/10 кВ «Садовая»)</t>
  </si>
  <si>
    <t>СМР по переустройству заходов  ВЛ 35-110 кВ на ПС 330/110/35/10 кВ «Садовая», по монтажу устройств РЗА, ВЧ-обработки, монтажу и настройке ВЧ-каналов на ПС «Фосфоритная», ПС «Фатеж», ПС «Винниково» в рамках реконструкции ПС 330/110/35/10 кВ «Садовая» и по монтажу ВЧ-заградителей (в рамках реконструкции  ПС 330/110/35/10 кВ «Садовая»)</t>
  </si>
  <si>
    <t>Высокочастотные заградители в рамках реконструкции  ПС 330/110/35/10 кВ «Садовая»</t>
  </si>
  <si>
    <t>Конденсаторы связи в рамках реконструкции  ПС 330/110/35/10 кВ «Садовая»</t>
  </si>
  <si>
    <t>Фильтры присоединения в рамках реконструкции  ПС 330/110/35/10 кВ «Садовая»</t>
  </si>
  <si>
    <t>Микропроцессорные устройства релейной защиты и автоматики для реконструкции смежных объектов ПС «Фосфоритная», ПС «Фатеж», ПС «Винниково» в рамках реконструкции  ПС 330/110/35/10 кВ «Садовая»</t>
  </si>
  <si>
    <t>Строительно монтажные работы</t>
  </si>
  <si>
    <t>СМР и ПНР по техническому перевооружению ПС 110/6кВ Урицкая</t>
  </si>
  <si>
    <t>Реконструкция ПС 110/6 кВ Урицкая</t>
  </si>
  <si>
    <t>СМР по мероприятиям по энергосбережению и  повышению энергетической эффективности</t>
  </si>
  <si>
    <t>Планируемая дата утверждения ПСД 30.07.13</t>
  </si>
  <si>
    <t>СМР на установку ж/б ограждения на ПС 2 очередь</t>
  </si>
  <si>
    <t>Планируемая дата утверждения ПСД 20.06.2013</t>
  </si>
  <si>
    <t>Трансформатор напряжения 110кВ</t>
  </si>
  <si>
    <t>Поставка оборудования по ЦП надежности 2014 - 
Элегазовые трансформаторы напряжения 110кВ</t>
  </si>
  <si>
    <t>Трансформатор тока 110кВ</t>
  </si>
  <si>
    <t>Поставка оборудования по ЦП надежности 2014 - 
Элегазовые трансформаторы  тока 110кВ</t>
  </si>
  <si>
    <t>Разъединитель110кВ</t>
  </si>
  <si>
    <t>Поставка оборудования по ЦП надежности 2014 - 
Разъединители 110кВ</t>
  </si>
  <si>
    <t>ЗАО "Группа Компаний "Электрощит"-ТМ Самара" Росси, 443048, Самарская область, г.Самара, п.Красная Глинка, ОАО "Самарский завод "Электрощит", Заводоуправление
ЗАО "Губернский город" г.Пермь, ул.Героев Хасана 9 А-513
ЗАО "Новации в бизнесе и энергетике" 457040, г.Южноуральск, Челябинской обл., а/я 164
ЗАО "Торгово-промышленная фирма "Монолит-Энерго" 141070, г.Королев, Московская область, ул.К.Маркса, д.1а, оф. 215
ЗАО "Транстехкомплект" 111250, г.Москва, Красноказарменный пр., д.1 (Опытный завод ВЭИ)
ЗАО "Энерговольт" 119049, г.Москва, Ленинский пр-т, д.2, офис 212
ЗАО "Энергомаш(Екатеринбург)-Уралэлектротяжмаш" 620017, Свердловская обл., г.Екатеринбург, ул.Фронтовых Бригад, 22
ЗАО Группа компаний "ЭнергоТерритория" Россия, 620137, Свердловская область, г.Екатеринбург, ул. Студенческая, дом 1, корп. 3
ОАО "Электрозавод" Россия, 107023, г.Москва, ул.Электрозаводская, 21
ООО "Евроконтракт-Высоковольтные аппараты" 143912, Московская обл., г.Балашиха, Объездное ш., д.12
ООО "Инженерный центр ЭнергоПроект" 426008, г.Ижевск, ул.Кирова, д.172
ООО "Кванттех" 105077, г.Мосвка, ул.Средняя Первомайская, д.34, пом.3
ООО "Мегатэк" 141014, Московская обл., г.Мытищи, ул.Фрунзе, д.3, корп. 1, кв. 27
ООО "Нефтехиммонтаж" 443090, Самарская область, г.Самара, ул. Антонова-Овсиенко, д.44-а
ООО "СтройКом" 115114, Россия, г.Москва, ул.Дербеневская, д.1, стр.6
ООО "Транс Энерго" 141400, Россия, Московская область, г.Химки, ул. Лавочкина, стр.2 "А"
ООО "Ультраформ Проект" 117630, Россия, г.Москва, ул.Академика Челомея, д.3, к.2
ООО "Электротехкомплект" 129090, г.Москва, ул.Щепкина, д.25/50
ООО Торговый Дом "ЭнергоХолдинг" 443001, Самарская обл., ул. Ульяновская, д. 18, оф. 524</t>
  </si>
  <si>
    <t>Поставка оборудования по ЦП надежности 2014 - 
Элегазовый баковый выключатель 35кВ</t>
  </si>
  <si>
    <t>Поставка оборудования по ЦП надежности 2014 - 
Ячейки 10кВ в блочно-модульном здании</t>
  </si>
  <si>
    <t>ЗАО "Ампер-Белгород" 308032, Россия, г.Белгород, ул.Привольная, 7-А
ЗАО "Высоковольтный союз" 610010, г.Екатеринбург, ул. Торговая, 5
ЗАО "ГК "Таврида Электрик"* 125040, г.Москва, 5-2 ул.Ямского Поля, д.5, стр. 1 этаж 18
ЗАО "Группа Компаний "Электрощит"-ТМ Самара" Росси, 443048, Самарская область, г.Самара, п.Красная Глинка, ОАО "Самарский завод "Электрощит", Заводоуправление
ЗАО "Группа СвердловЭлектро" 620010, Свердлдовская область, г.Екатеринбург, ул.Черняховского 61
ЗАО "Губернский город" г.Пермь, ул.Героев Хасана 9 А-513
ЗАО "РЭП Холдинг" 192029, г.Санкт-Петербург, пр. Обуховской Обороны, 51, лит. АФ
ЗАО "Торговый Дом "Электробалт" 193315, Россия, г.Санкт-Петербург, пр-кт Большевиков, д.52, кор.6
ЗАО "Транстехкомплект" 111250, г.Москва, Красноказарменный пр., д.1 (Опытный завод ВЭИ)
ЗАО "Чебоксарский Электроаппарат" 428000, г.Чебоксары пр. И.Яковлева 3
ЗАО "Чебоксарский завод силового электрооборудования "Электросила" 428037, Чувашская Республика, г.Чебоксары, Монтажный проезд, д.23
ЗАО "Чебоксарский электроаппаратный завод" 428000, Чувашская Республика - Чаваш Республики, г.Чебоксары, пр. Яковлева, 5
ЗАО "Чебоксарский электромеханический завод" 429525, Чувашская Республика, Чебоксарский район, ст. Ишлеи, ул.Промышленная, 6. 429525, Россия, Чувашская Республика - Чувашия, Чебоксарский район, ст.Ишлеи, ул. Промышленная д. 6а
ЗАО "Экспериментальный завод объемных инженерных сооружений" 105143, г.Москва,  2-й Иртышский проезд, д.6
ЗАО "Электронмаш" 194282, Россия, Санкт-Петербург, промзона парнас, 3-ий Верхний пер., д 12, литера А
ЗАО "Торговый дом "Самарский электрощит" Россия, 443048, Самарская область, г.Самара, квартал 1, дом 6
ЗАО "Холдинговая компания "СТРОЙЭНЕРГОСЕРВИС" 111116, г. Москва, ул.Энергетическая, д. 12, корп. 1
ОАО "Всероссийский научно-исследовательский, проектно-конструкторский и технологический институт релестроения с опытным производством" Россия,  Чувашская Республика, г. Чебоксары, пр. И.Яковлева, 4
ОАО "Московский завод "Электрощит" 121596, г. Москва, ул.Горбунова, д.12 кор.2
ОАО "НПП "Контакт" 410033, г.Саратов, Ленинский р-н, 8-я Дачная, ул.Б.В.Спицына, 1
ОАО "Орбита" 430000, Республика Мордовия, городской округ Саранск, р.п. Ялга, ул. Пионерская, 12
ОАО "Свердловский завод трансформаторов тока" 620043, г.Екатеринбург, ул.Черкасская 25
ОАО "Электрозавод" Россия, 107023, г.Москва, ул.Электрозаводская, 21
ООО "Акрус" 119017, г.Москва, пер.Пыжевский, д.5, офис 201
ООО "Ишлейский завод высоковольтной аппаратуры" 429520, Россия, Чувашская Республика, с.Ишлеи, ул.Советская, д.53
ООО "ИНВЭНТ-Электро" 422624, РФ, Республтка Татарстан, Лаишевский р-н, с. Столбищи, ул. Лесхозовская, д.32
ООО "Инженерный центр ЭнергоПроект" 426008, г.Ижевск, ул.Кирова, д.172
ООО "Красноярский Энергомеханический Завод" Россия, 660048, г.Красноярск ул.Брянская 2-ая 59/6
ООО "Мет-Профит" 603000, Нижегородская обл., г. Нижниц Новгород, ул.Короленко, д. 27, оф. 405
ООО "Национальная энергетическая корпорация" 140180, Россия, Москаовская область, г.Жуковский, ул. Гагарина, д.64А, ком.1.6, 1.7
ООО "Нефтехиммонтаж" 443090, Самарская область, г.Самара, ул. Антонова-Овсиенко, д.44-а
ООО "Научное Производственное Объединение "Сибэлектрощит" 644089, г.Омск, пр. Мира, д. 69
ООО "Научно-производственная фирма "Альянс-Электро" 195197, Санкт-Петербург, Полюстровский пр., д.60
ООО "Объединенные энергетические технологии - Центр" 115280, г.Москва, ул.Ленинская Слобода, д.19, этаж 5, офис 21
ООО "Пермснаб" 614064, г.Пермь, ул.Г.Хасана, 44
ООО "Производственно-коммерческая фирма "Автоматика" РФ, 300036, Тульская область, г.Тула, ул. Маршала Жукова, д.5
ООО "Свет-92" 344062, Ростовская обл., г.Ростов-на-Дону, ул.Вавилова, 60
ООО "СервисЦентр" 115516, Москва г., Тарный пр-зд, 1/62, стр. 13
ООО "Торговый Дом "КЭМОНТ" 117105, Россия, г.москва, Варшавское шоссе, д.1, стр.1-2, офис А115-2
ООО "Торговый дом "Сетевые Инженерные Сооружения" 115114, г.Москва, ул.Дербеневская, д.20, стр.19
ООО "Торговы дом "МЭЩ" Россия, г.Москва, 121596, ул.Горбунова 12 корп. 2
ООО "Транс Энерго" 141400, Россия, Московская область, г.Химки, ул. Лавочкина, стр.2 "А"
ООО "ТрансЭнергоМаш" 129281, г.Москва, ул. Летчика Бабушкина, д. 32, корп. 2
ООО "Ультраформ Проект" 117630, Россия, г.Москва, ул.Академика Челомея, д.3, к.2
ООО "Универсалкомплект" 392000 г.Тамбов, ул.Студенецкая, 22
ООО "ЭлектроГарант" 115407, г.Москва, ул. Речников, д.7
ООО "Электротех-ТМ" Россия, г.Москва, 107140, Красносельский 3-й переулок, дом 21, строение 1
ООО "Электрум" 443051, г. Самара, ул. Алма-Атинская, 29, корп. 71, к.303, 305
ООО "Энергосберегающие технологии" 115114, г.Москва, Дербеневская наб. д. 7, стр 2 оф. 315
ООО "ЭнергоСетьПоставка" 119017, Москва, Пыжевский пер., д.5, стр. 1, этаж 2, оф.208
ООО Научно-производственная Фирма "РАДИУС" 124489, Россия, г.Москва, г.Зеленоград, Панфиловский пр-кт, дю 10, стр.3
ООО Сибирский завод "Электрощит" 630071, г.Новосибирск, ул. Станционная, 60/1
О</t>
  </si>
  <si>
    <t>Поставка оборудования по ЦП надежности 2014 - 
ОПУ (2шт.), ОПУ с ЩСН (5шт.)</t>
  </si>
  <si>
    <t>Поставка оборудования по ЦП надежности 2014 - 
Устройство постоянного оперативного тока</t>
  </si>
  <si>
    <t>Поставка оборудования по ЦП надежности 2014 - Распределительное устройство 35кВ</t>
  </si>
  <si>
    <t>Щиты соб.нужд,</t>
  </si>
  <si>
    <t>Поставка оборудования поЦП надежности 2014 -  ЩСН-0,4кВ</t>
  </si>
  <si>
    <t>Поставка оборудования по ЦП надежности 2014 - Дугогосящие реакторы</t>
  </si>
  <si>
    <t>Поставка оборудования по ЦП надежности 2014 - 
Устройства РЗА</t>
  </si>
  <si>
    <t>Проектно-изыскательские работы по компенсации емкостных токов замыкания на ПС 35-110 кВ  2014</t>
  </si>
  <si>
    <t>Компенсация емкостных токов замыкания на ПС 35-110 кВ</t>
  </si>
  <si>
    <t>Проектно-изыскательские работы по Реконструкции ПС 35кВ Никольское  2014</t>
  </si>
  <si>
    <t>Реконструкция ПС-35 кВ Никольское</t>
  </si>
  <si>
    <t>Проектно-изыскательские работы по Реконструкции баз РЭС  2014</t>
  </si>
  <si>
    <t>Проектно-изыскательские работы по Реконструкции  РПБ Белгородского РЭС  2014</t>
  </si>
  <si>
    <t>Реконструкция РПБ Белгородского РЭС</t>
  </si>
  <si>
    <t xml:space="preserve">Проектно-изыскательские работы для мероприятий по энергосбережению и  повышению энергетической эффективности </t>
  </si>
  <si>
    <t>Выполнение работ по реконструкции с расширением трасс ВЛ</t>
  </si>
  <si>
    <t>Реконструкция ВЛ 110 кВ с расширением просеки 2014 г.,  Реконструкция ВЛ 110 кВ с расширением просеки 2014 г.,  Реконструкция ВЛ 35 кВ с расширением просеки 2014 г.</t>
  </si>
  <si>
    <t>СМР по выносу сетей из зоны строительства (1 очередь)</t>
  </si>
  <si>
    <t>Вынос сетей из зоны строительства</t>
  </si>
  <si>
    <t>СМР по выносу сетей из зоны строительства (2 очередь)</t>
  </si>
  <si>
    <t>Проектно-изыскательские работы по строительству КЛ 35 кВ Восточная-Зем.снаряд</t>
  </si>
  <si>
    <t>Строительство КЛ 35 кВ Восточная-Зем.снаряд</t>
  </si>
  <si>
    <t>СМР по реконструкции ВЛ 35 кВ "Шебекино-М. Пристань"</t>
  </si>
  <si>
    <t>Планируемая дата утверждения ПСД 30.06.2013</t>
  </si>
  <si>
    <t>Реконструкция ВЛ 35 кВ "Шебекино-М. Пристань" (перевод в КЛ 35 кВ)</t>
  </si>
  <si>
    <t>СМР по реконструкции сетей 0,4-10кВ  Красненского района</t>
  </si>
  <si>
    <t>Планируемая дата утверждения ПСД 5.06.13</t>
  </si>
  <si>
    <t>СМР по реконструкции сетей 0,4-10кВ  Яковлевского района</t>
  </si>
  <si>
    <t xml:space="preserve">СМР по реконструкции сетей 0,4-10кВ  с. Сорокино Старооскольского района </t>
  </si>
  <si>
    <t xml:space="preserve">СМР по реконструкции сетей 0,4-10кВ  Белгородского района </t>
  </si>
  <si>
    <t>СМР по реконструкции сетей 0,4-10кВ  Борисовского района (ВЛ 10 кВ № 1,№10 ПС Борисовка)</t>
  </si>
  <si>
    <t>СМР по реконструкции сетей 0,4-10кВ  Корочанского района</t>
  </si>
  <si>
    <t>Планируемая дата утверждения ПСД 5.08.13</t>
  </si>
  <si>
    <t>СМР по реконструкции сетей 0,4-10кВ  Ивнянского района</t>
  </si>
  <si>
    <t>СМР по реконструкции сетей 0,4-10кВ  Грайворонского района</t>
  </si>
  <si>
    <t xml:space="preserve">СМР по реконструкции сетей 0,4-10кВ  х. Бубны Ракитянского района </t>
  </si>
  <si>
    <t>Планируемая дата утверждения ПСД 1.05.13</t>
  </si>
  <si>
    <t>СМР по реконструкции сетей 0,4-10кВ  г. Белгород</t>
  </si>
  <si>
    <t>Планируемая дата утверждения ПСД 1.10.13</t>
  </si>
  <si>
    <t>Поставка оборудования АСДУ</t>
  </si>
  <si>
    <t>Обрудование для работы с трансформаторным маслом</t>
  </si>
  <si>
    <t>Мойки высокого давления</t>
  </si>
  <si>
    <t>Хроматографы</t>
  </si>
  <si>
    <t>Диагностическое оборудование</t>
  </si>
  <si>
    <t>Приобретение автотранспорта</t>
  </si>
  <si>
    <t>ПИР под 2014 год</t>
  </si>
  <si>
    <t>Реконструкция ПС 110/10 кВ Семячки</t>
  </si>
  <si>
    <t>Модернизация оперативной блокировки ПС 110-35 кВ</t>
  </si>
  <si>
    <t>Реконструкция КТП, ЗТП, РП по Брянской области (2015 г.)</t>
  </si>
  <si>
    <t>6,663</t>
  </si>
  <si>
    <t>Реконструкция ПС 110/35/10 кВ Центральная</t>
  </si>
  <si>
    <t xml:space="preserve">Реконструкция ВЛ 6-10 кВ по Брянской области (2015 г.) </t>
  </si>
  <si>
    <t>20,45</t>
  </si>
  <si>
    <t xml:space="preserve">Реконструкция ВЛ-0,4 кВ по Брянской области (2015 г.) </t>
  </si>
  <si>
    <t>59,824</t>
  </si>
  <si>
    <t>Программа повышения надежности в части АСДУ на 25 РДП РЭС</t>
  </si>
  <si>
    <t xml:space="preserve">ЦП Надежность. Организация цифровых каналов связи (ССС) </t>
  </si>
  <si>
    <t>ЦП Надежности (ПС Молотинская, ПС Селищанская, ПС Киваи, ПС Стародуб)</t>
  </si>
  <si>
    <t xml:space="preserve">Реконструкция РЗА (2015 г.) </t>
  </si>
  <si>
    <t xml:space="preserve">Реконструкция ВЛ-0,4 кВ по Брянской области (2014 г.) </t>
  </si>
  <si>
    <t>40,333</t>
  </si>
  <si>
    <t>8.03</t>
  </si>
  <si>
    <t xml:space="preserve">Реконструкция ограждения </t>
  </si>
  <si>
    <t xml:space="preserve">Приобретение и установка СББ </t>
  </si>
  <si>
    <t xml:space="preserve">Изготовление и установка ворот с калиткой </t>
  </si>
  <si>
    <t xml:space="preserve">Установка КТС ПС «Аксинино» </t>
  </si>
  <si>
    <t>ЦП Надежности (ПС Тембр, ПС Южная, ПС Дятьковская, ПС Климово, ПС Белая Березка, ПС Луговая, ПС Дубровская, ПС Трубчевская)</t>
  </si>
  <si>
    <t>Проведение обследования электромагнитной совместимости на ПС с микропроцессорными устройствами РЗА: Советская, Почепская, Карачижская, Добрунь, Камвольная</t>
  </si>
  <si>
    <t>Установка устройств автоматического включения резерва на ПС Касиловская, Заречная, Клетнянская, Жуковская, Севская, Стародуб, Брасово</t>
  </si>
  <si>
    <t>Замена устройств АЧР на ПС Марицкая, Аксинино, Белая березка, Ивайтенки, Жуковская</t>
  </si>
  <si>
    <t>Установка регистраторов аварийных процессов на ПС 110кВ Дубровская, Залинейная</t>
  </si>
  <si>
    <t>Строительно-монтажные работы (СМР, ПНР, поставка оборудования)</t>
  </si>
  <si>
    <t>ЦП Надежность. Организация дистанционного ввода ГВО с питающих центров по каналам ТУ и оснащение присоединений включенных в ГВО и отключаемых дистанционно телеметрической информацией</t>
  </si>
  <si>
    <t>АИИС КУЭ ОРЭ 110 кВ</t>
  </si>
  <si>
    <t>АИИС КУЭ ОРЭ 35 кВ</t>
  </si>
  <si>
    <t>АИИС КУЭ ОРЭ 6-10 кВ</t>
  </si>
  <si>
    <t>1099</t>
  </si>
  <si>
    <t>АИИС КУЭ ОРЭ Автоматизация</t>
  </si>
  <si>
    <t>1633</t>
  </si>
  <si>
    <t>АИИС КУЭ ОРЭ до 1 кВ</t>
  </si>
  <si>
    <t>166</t>
  </si>
  <si>
    <t>АИИС КУЭ РРЭ 6-10 кВ (2014 г.)</t>
  </si>
  <si>
    <t>АИИС КУЭ РРЭ Автоматизация (2014 г.)</t>
  </si>
  <si>
    <t>5912</t>
  </si>
  <si>
    <t>АИИС КУЭ РРЭ до 1 кВ (2014 г.)</t>
  </si>
  <si>
    <t>5780</t>
  </si>
  <si>
    <t>Планируемые к заключению договоры (2014 г.) (для ТП)</t>
  </si>
  <si>
    <t>Реконструкция КТП, ЗТП, РП по Брянской области (замена ТМ на ТМГ, ОМ)</t>
  </si>
  <si>
    <t>2.265</t>
  </si>
  <si>
    <t>Реконструкция КТП, ЗТП, РП по Брянской области (2014 г.)</t>
  </si>
  <si>
    <t>3.71</t>
  </si>
  <si>
    <t>Реконструкция РЗА для аварийного запаса</t>
  </si>
  <si>
    <t>Презентационное оборудование 3 в составе: ЖК телевизор 55", неттоп, кабель HDMI, Рабочее место в составе: ноутбук, порт-репликатор, монитор, МФУ, клавиатура, мышь</t>
  </si>
  <si>
    <t>Аудиорегистратор VOCORD Phobos ,  Анализатор цифровых каналов и трактов AnCom E-9 /100 /0100, Рабочее место диспетчера</t>
  </si>
  <si>
    <t>12654 DX-500L-PCM4 модуль ИКМ-трактов и цифровых терминальных интерфейсов, 12002.1 IP-шлюз MSG-4-1 на 30 каналов, Система DECT , 12652 DX-500L-CPU модуль центрального коммутационного поля, 12473 DX-500N-Cr250-3 кассета с кросс - платой мод. 3</t>
  </si>
  <si>
    <t>манекен Гоша</t>
  </si>
  <si>
    <t>ГАЗ-33081, Фургон для перевозки бригады, с обивкой, остеклением, отопителем. Автомобиль КАМАЗ, Автомашина для перевозки грузов. на базе Камаз, грузоподъемностью не менее 10тн., Автокран. Автомобильные (полный привод), стреловые, поворотные краны грузоподъемностью от 16 тонн., Автовышка АПТ-28, Автовышка (автогидроподъемник) с люлькой, смонтирована на шасси автомобиля КАМАЗ, Мульчер Трактор, УАЗ-390995, фургон УРАЛ, самосвал</t>
  </si>
  <si>
    <t>Реконструкция ПС 110 кВ Бутурлиновка-2 с монтажом 2 выключателей 110 кВ</t>
  </si>
  <si>
    <t>Реконструкция ПС 110/35/10 кВ "Воля"</t>
  </si>
  <si>
    <t>Техперевооружение ПС 110/6кВ №44 с монтажом тр-ра 10МВА и ЗРУ 6кВ</t>
  </si>
  <si>
    <t>Реконструкция ПС 35/10 кВ Н.Усмань-2 с переводом на напряжение 110 кВ</t>
  </si>
  <si>
    <t>Реконструкция ВЛЭП 0,4 кВ (НН) на 2013 год ,Реконструкция ВЛЭП 1-20 кВ (СН2) на 2013 год</t>
  </si>
  <si>
    <t>Строительно-монтажные работы  с поставкой оборудования  по низовой радиосвязи</t>
  </si>
  <si>
    <t>Модернизация сети низовой радиосвязи ЦУС-РДП-ПС-ОВБ</t>
  </si>
  <si>
    <t>Автовышка 18 м</t>
  </si>
  <si>
    <t>Автовышка ВС-28 на базе КАМАЗ</t>
  </si>
  <si>
    <t>Строительство отпайки от ВЛ-110 кВ № 35 на ПС 110/10 кВ Усмань-2</t>
  </si>
  <si>
    <t>ЦП Надежности. Программа замены негерметичных вводов на вводы с твердой изоляцией на ПС 110кВ на 2014г</t>
  </si>
  <si>
    <t>ЦП Надежности. Программа по замене масляных выключателей 6-10кВ на вакуумные выключатели ( ПС 110кВ №47, №20, №25, №21 Восточная)</t>
  </si>
  <si>
    <t>Строительство ВЛ 10 кВ для технологического присоединения ТП 10/0,4 кВ  для энергоснабжения здания клуба администрации Гваздинского с.п. Бутурлиновского м.р., ТП ООО "Жилсервис", ТП Кирсанов М.А.</t>
  </si>
  <si>
    <t>Реконструкция ВЛ 10-0,4кВ для технологического присоединения потребителей электроэнергии  способом выполнения работ "под ключ" в Калачеевской зоне  (МКДОУ администрации Верхнемамонского м.р., жилого дома Молошниковой, ИП КФХ Шевцов, ЗАО "Тихий Дон", гараж Бойкова, жилого дома Чепенко, жилого дома Коновалова, жилого дома Сличенко, АГК Администрации Калачеевского м.р.) )</t>
  </si>
  <si>
    <t xml:space="preserve">Строительство ЛЭП 10-0,4кВ и ТП 10/0,4кВ для техприсоединения помещения томографа МУЗ "Калачеевская ЦРБ" </t>
  </si>
  <si>
    <t>Реконструкция ВЛ 10-0,4кВ для технологического присоединения потребителей электроэнергии  способом выполнения работ "под ключ" в Борисоглебской зоне( ТП Бохуа Д.С.)</t>
  </si>
  <si>
    <t>амортизация , прибыль</t>
  </si>
  <si>
    <t>Реконструкция ВЛ 10-0,4кВ для технологического присоединения потребителей электроэнергии  способом выполнения работ "под ключ" в Лискинской зоне (ТП дома-интерната Департамента архитектуры и строительной политики)</t>
  </si>
  <si>
    <t>Реконструкция ВЛ 10-0,4кВ для технологического присоединения потребителей электроэнергии  способом выполнения работ "под ключ" в Лискинской зоне 5</t>
  </si>
  <si>
    <t>Реконструкция ВЛ 10-0,4кВ для технологического присоединения потребителей электроэнергии  способом выполнения работ "под ключ" в Северной зоне 8ч</t>
  </si>
  <si>
    <t>Реконструкция ВЛ 10-0,4кВ для технологического присоединения потребителей электроэнергии  способом выполнения работ "под ключ" в Северной зоне 6м</t>
  </si>
  <si>
    <t>Реконструкция ВЛ 10-0,4кВ для технологического присоединения потребителей электроэнергии  способом выполнения работ "под ключ" в Северной зоне 7а</t>
  </si>
  <si>
    <t>Реконструкция ВЛ 10 кВ №2 для ТП АЗС ООО "Октава"</t>
  </si>
  <si>
    <t>Реконструкция ВЛ 10-0,4кВ для технологического присоединения потребителей электроэнергии  способом выполнения работ "под ключ" в Северной зоне 3е</t>
  </si>
  <si>
    <t>Реконструкция ВЛ 10-0,4кВ для технологического присоединения потребителей электроэнергии  способом выполнения работ "под ключ" в Северной зоне 3ж</t>
  </si>
  <si>
    <t>Реконструкция ВЛ 10-0,4кВ для технологического присоединения потребителей электроэнергии  способом выполнения работ "под ключ" в Северной зоне 6н</t>
  </si>
  <si>
    <t>Реконструкция ВЛ 10-0,4кВ для технологического присоединения потребителей электроэнергии  способом выполнения работ "под ключ" в Северной зоне 6з</t>
  </si>
  <si>
    <t>Реконструкция ВЛ 10-0,4кВ для технологического присоединения потребителей электроэнергии  способом выполнения работ "под ключ" в Северной зоне (ООО "Гейзер", ООО "Инстеп", ЗАО "Воронежский птицекомбинат", "Груз-Авто 36",ТП торгово-офисного помещения ИП Мещеряков  и Борисоглебской зоне (ФОК в Грибановском муниципальном районе и жилой дом Пронина С.А.)</t>
  </si>
  <si>
    <t>Реконструкция ВЛ 10-0,4кВ для технологического присоединения потребителей электроэнергии  способом выполнения работ "под ключ" в Северной зоне (Самсон Опт)</t>
  </si>
  <si>
    <t>Силовой трансформатор 40 МВА</t>
  </si>
  <si>
    <t>Техперевооружение ПС 110/10 кВ №39 с заменой трансформатора 25 МВА на 40 МВА</t>
  </si>
  <si>
    <t>Силовой трансформатор 25 МВА</t>
  </si>
  <si>
    <t>Силовой трансформатор    10 МВА</t>
  </si>
  <si>
    <t>Техперевооружение ПС 110/10 кВ №28 "Тепличная" с заменой трансформаторов 2х10 МВА на 2х25 МВА</t>
  </si>
  <si>
    <t>Техперевооружение ПС 110 кВ "Ст. Калитва" для ТП молочного комплекса на 2200 дойных коров с молодняком КРС ООО "Агрофирма Калитва"</t>
  </si>
  <si>
    <t>Техперевооружение ПС 110 кВ  №6 для ТП производственной базы ООО "Воронежграндстрой"</t>
  </si>
  <si>
    <t>Техперевооружение ПС 110 кВ №2 для техприсоединения жилого комплекса ООО "Регион"</t>
  </si>
  <si>
    <t>Техперевооружение ПС 110 кВ №30 для техприсоединения производственной базы ООО "Формматериалы"</t>
  </si>
  <si>
    <t>Техперевооружение ПС 110 кВ "Ступино" для техприсоединение ООО "Заречное"</t>
  </si>
  <si>
    <t>Техперевооружение ПС 110 №32 для техприсоединения ООО "Агросвет"</t>
  </si>
  <si>
    <t>Техперевооружение ПС 110 №27 для техприсоединения ООО "Выбор"</t>
  </si>
  <si>
    <t xml:space="preserve">Техперевооружение ПС 35/10 кВ для техприсоединения потребителей на 2013г.       </t>
  </si>
  <si>
    <t xml:space="preserve">Техперевооружение ПС 35 кВ №13 для ТП ООО ДЭК и ПС№20 для ТП ООО "СКАТ-41"       </t>
  </si>
  <si>
    <t>Снятие ограничений землепользования ( допсервисы)</t>
  </si>
  <si>
    <t>Реконструкция ВЛ-35 кВ "Ст.Криуша - Н.Криуша" с выносом с земельного участка под строительство автодороги для зоны "Откорм-1" свинокомплекса расположенного по адресу: Калачеевский район, с. Новая Криуша</t>
  </si>
  <si>
    <t>Реконструкция ВЛ-35 кВ "Новохоперск-Красное" с выносом с земельного участка  по адресу: Новохоперск, с. Красное</t>
  </si>
  <si>
    <t>Прибор контроля качества электроэнергии Прорыв-Т, с токоизмерительными клещами</t>
  </si>
  <si>
    <t>Тепловизор Flir i3</t>
  </si>
  <si>
    <t>Стенд механический для испытаний средств защиты</t>
  </si>
  <si>
    <t>Шкафы архивные</t>
  </si>
  <si>
    <t>ВЛ 110 кВ Реконструкция перехода ВЛ 110 кВ Кострома -2 ТЭЦ -2</t>
  </si>
  <si>
    <t>ПС 110 кВ Кострома-1 Реконструкция с заменой трансформаторов 10 МВА на 16 МВА</t>
  </si>
  <si>
    <t>ВЛЭП 0,4-10 кВ Техническое перевооружениес заменой провода и опор по Костромской области. 2014</t>
  </si>
  <si>
    <t>ВЛЭП 0,4-10 кВ Техническое перевооружение с заменой провода и опор по Костромской области. 2014</t>
  </si>
  <si>
    <t>Техническое перевооружение с заменой КТП 2014</t>
  </si>
  <si>
    <t>2.7.2_АСКУЭ РРЭ ( 10 кВ )</t>
  </si>
  <si>
    <t>2.7.2_АСКУЭ РРЭ (Автоматизация)</t>
  </si>
  <si>
    <t>2.7.2_АСКУЭ РРЭ (до 1 кВ)</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</si>
  <si>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1 кв. 2014 г.</t>
  </si>
  <si>
    <t>ВЛЭП 0,4 кВ Реконструкция для технологического присоединения</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</si>
  <si>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во 1 кв. 2014 г.</t>
  </si>
  <si>
    <t>Выполнение работ по проектированию и реконструкции сетей внешнего электроснабжения для осуществления технологического присоединения в Костромской области в 2 кв. 2014 г.</t>
  </si>
  <si>
    <t>ПС 110 кВ Кострома-3 Реконструкция с заменой трансформатора 10 кВА на 16 кВА, заменой ячеек с МВ на ВВ, реконструкцией РЗА (ПИР)</t>
  </si>
  <si>
    <t xml:space="preserve">ПС 110 кВ Кострома-3 Реконструкция с заменой трансформатора 10 кВА на 16 кВА, заменой ячеек с МВ на ВВ, реконструкцией РЗА </t>
  </si>
  <si>
    <t>Реконструкция ПС 11 кВ с заменой аккумуляторных батарей (Красная Поляна, Кострома-1, Павино) (ПИР)</t>
  </si>
  <si>
    <t>Реконструкция ПС 11 кВ с заменой аккумуляторных батарей (Красная Поляна, Кострома-1, Павино)</t>
  </si>
  <si>
    <t xml:space="preserve">ПС 110 кВ Восточная установка ДГР </t>
  </si>
  <si>
    <t>Выполнение СМР и поставка оборудования "Оснащение объектов филиала пожарной сигнализацией (ПЗО)"</t>
  </si>
  <si>
    <t>Выполнение СМР по объекту "Установка очистки поверхностного стока "Свирь-1.5У" на централизованном складе по регенерации масел на существующей территории ПС 110/35/6 кВ "Волокно" по Силикатному проезду в к.Курске"</t>
  </si>
  <si>
    <t xml:space="preserve">Реконструкция ПС 110/35/6 Волокно с устройством маслохозяйства </t>
  </si>
  <si>
    <t>Выполнение СМР по объекту "Реконструкция ПС 110/35/10 кВ "Касторная" с установкой БСК-110 кВ"</t>
  </si>
  <si>
    <t xml:space="preserve">Установка БСК - 110 кВ </t>
  </si>
  <si>
    <t>Выполнение СМР по объекту: Реконструкция РПБ Касторенского РЭС</t>
  </si>
  <si>
    <t>Реконструкция вспомогательных зданий, сооружений, производственных площадок - Касторенский РЭС</t>
  </si>
  <si>
    <t>Выполнение СМР по строительству участка ВОЛС от филиала ОАО "МРСК Центра" - "Курскэнерго"-РЦС-7 до ПС "Кировская"</t>
  </si>
  <si>
    <t>Строительство ВОЛС ПС "Кировская" - ПЛК КЭ</t>
  </si>
  <si>
    <t>Выполнение СМР с поставкой оборудования Модернизация АСДУ ПС-110 кВ Восход  Белая  Медвенка</t>
  </si>
  <si>
    <t>Модернизация АСДУ подстанций (программа модернизации ССПИ), ЦП - 2014 год   ПС-110 кВ Восход  Белая  Медвенка</t>
  </si>
  <si>
    <t xml:space="preserve"> Выполнение  СМР с поставкой оборудования Модернизация АТС Золотухинского, Октябрьского, Горшеченского, Черемисиновского, Конышевского РЭС с заменой на цифровые</t>
  </si>
  <si>
    <t>Модернизация АТС Золотухинского, Октябрьского, Горшеченского, Черемисиновского, Конышевского РЭС с заменой на цифровые</t>
  </si>
  <si>
    <t>Выполнение  СМР с поставкой оборудования Модернизация УРОВ ПС "Фосфоритная"  (требования СО)</t>
  </si>
  <si>
    <t>Модернизация УРОВ ПС "Фосфоритная"  (требования СО)</t>
  </si>
  <si>
    <t>Выполнение  СМР с поставкой оборудования Реконструкция средств телекоммуникаций и связи ПС-110 кВ Восход  Белая  Медвенка</t>
  </si>
  <si>
    <t>Реконструкция средств телекоммуникаций и связи (программа ССПИ + выполнение минимальных ТТ СО в части ТК)  - 2014 год    ПС-110 кВ Восход  Белая  Медвенка</t>
  </si>
  <si>
    <t>Выполнение  СМР с поставкой оборудования Создание цифрового узла учебного центра с вводом ВОЛС и установкой цифровой АТС</t>
  </si>
  <si>
    <t>Создание цифрового узла учебного центра с вводом ВОЛС и установкой цифровой АТС</t>
  </si>
  <si>
    <t>Выполнение  СМР с поставкой оборудования АИИС КУЭ РРЭ   2014г (10 кВ)</t>
  </si>
  <si>
    <t>АИИС КУЭ РРЭ   2014г ( 10 кВ )</t>
  </si>
  <si>
    <t>Выполнение  СМР с поставкой оборудования АИИС КУЭ РРЭ   2014г (Автоматизация)</t>
  </si>
  <si>
    <t>АИИС КУЭ РРЭ   2014г (Автоматизация)</t>
  </si>
  <si>
    <t>4084</t>
  </si>
  <si>
    <t>Выполнение  СМР с поставкой оборудования АИИС КУЭ РРЭ   2014г (до 1 кВ)</t>
  </si>
  <si>
    <t>АИИС КУЭ РРЭ   2014г (до 1 кВ)</t>
  </si>
  <si>
    <t>Выполнение СМР   Реконструкция и  строительство ВЛ 6-10кВ (2014)</t>
  </si>
  <si>
    <t>7.2</t>
  </si>
  <si>
    <t>Реконструкция и  строительство ВЛ 6-10кВ (2014)</t>
  </si>
  <si>
    <t>Выполнение  СМР   Реконструкция и  строительство ВЛ-0,4кВ (2014)</t>
  </si>
  <si>
    <t>30,2</t>
  </si>
  <si>
    <t>Реконструкция и  строительство ВЛ-0,4кВ (2014)</t>
  </si>
  <si>
    <t>33,42</t>
  </si>
  <si>
    <t>Выполнение СМР  Реконструкция и  строительство КТП 10/0.4 кВ (2014)</t>
  </si>
  <si>
    <t>Реконструкция и  строительство КТП 10/0.4 кВ (2014)</t>
  </si>
  <si>
    <t>3.64</t>
  </si>
  <si>
    <t>Выполнение  ПИР   Реконструкция ВЛ-110 кВ Котельная-Счетмаш (требования СО)</t>
  </si>
  <si>
    <t>Реконструкция ВЛ-110 кВ Котельная-Счетмаш (требования СО)</t>
  </si>
  <si>
    <t>Выполнение  СМР   Реконструкция ВЛ-110 кВ Котельная-Счетмаш (требования СО)</t>
  </si>
  <si>
    <t>Выполнение СМР   Реконструкция ВЛ-110 кВ Садовая-Котельная №2 (требования СО)</t>
  </si>
  <si>
    <t>Реконструкция ВЛ-110 кВ Садовая-Котельная №2 (требования СО)</t>
  </si>
  <si>
    <t>Выполнение  ПИР по ЦП под объем 2015 года</t>
  </si>
  <si>
    <t xml:space="preserve"> Не требуется</t>
  </si>
  <si>
    <t>Выполнение СМР ЦП Надежности   2014 г.  ПС110кВ  Марьино  Пены Теткино Бобрышово Касторное Волокно СТК Тим  Рудная Дмитриев Аккумулятор Кшень.</t>
  </si>
  <si>
    <t>ЦП Надежности   2014 г.  ПС110кВ  Марьино  Пены Теткино Бобрышово Касторное Волокно СТК Тим  Рудная Дмитриев Аккумулятор Кшень.</t>
  </si>
  <si>
    <t xml:space="preserve">Выполнение СМР ЦП Надежности   2014 г.   ПС35кВ Восточная </t>
  </si>
  <si>
    <t xml:space="preserve">ЦП Надежности   2014 г.   ПС35кВ Восточная </t>
  </si>
  <si>
    <t xml:space="preserve">Выполнение СМР Реконструкция с заменой оборудования ОРУ, ЗРУ ПС 110/35/6 кВ "Рудная"  </t>
  </si>
  <si>
    <t xml:space="preserve">Реконструкция с заменой оборудования ОРУ, ЗРУ ПС 110/35/6 кВ "Рудная"  </t>
  </si>
  <si>
    <t>Поставка оборудования  Реконструкция и  строительство КТП 10/0.4 кВ (2014)</t>
  </si>
  <si>
    <t>Оборудование Выключатели 10 кВ    ЦП Надежности   2014 г.  ПС110кВ  Марьино  Пены Теткино Бобрышово Касторное Волокно СТК Тим  Рудная Дмитриев Аккумулятор Кшень.</t>
  </si>
  <si>
    <t>Оборудование Выключатели 110 кВ ЦП Надежности   2014 г.  ПС110кВ  Марьино  Пены Теткино Бобрышово Касторное Волокно СТК Тим  Рудная Дмитриев Аккумулятор Кшень.</t>
  </si>
  <si>
    <t>Оборудование УУОТ  ЦП Надежности   2014 г.  ПС110кВ  Марьино  Пены Теткино Бобрышово Касторное Волокно СТК Тим  Рудная Дмитриев Аккумулятор Кшень.</t>
  </si>
  <si>
    <t>Оборудование РЗА ЦП Надежности 2014 г.  ПС110кВ  Марьино  Пены Теткино Бобрышово Касторное Волокно СТК Тим  Рудная Дмитриев Аккумулятор Кшень.</t>
  </si>
  <si>
    <t xml:space="preserve">Оборудование Выключатели 10 кВ ЦП Надежности 2014 г. ПС35кВ Восточная </t>
  </si>
  <si>
    <t xml:space="preserve">Оборудование РЗА ЦП Надежности 2014 г. ПС35кВ Восточная </t>
  </si>
  <si>
    <t xml:space="preserve">Оборудование ОРУ-110 кВ по объекту:Реконструкция с заменой оборудования ОРУ, ЗРУ ПС 110/35/6 кВ "Рудная"  </t>
  </si>
  <si>
    <t xml:space="preserve">Оборудование ОРУ-35 кВ по объекту:Реконструкция с заменой оборудования ОРУ, ЗРУ ПС 110/35/6 кВ "Рудная"  </t>
  </si>
  <si>
    <t xml:space="preserve">Оборудование РЗиА по объекту:Реконструкция с заменой оборудования ОРУ, ЗРУ ПС 110/35/6 кВ "Рудная"  </t>
  </si>
  <si>
    <t>Измер. трансф. напр до 20 кВ</t>
  </si>
  <si>
    <t xml:space="preserve">Оборудование по объекту:Реконструкция с заменой оборудования ОРУ, ЗРУ ПС 110/35/6 кВ "Рудная"  </t>
  </si>
  <si>
    <t xml:space="preserve">Оборудование ЗРУ-6 кВ по объекту:Реконструкция с заменой оборудования ОРУ, ЗРУ ПС 110/35/6 кВ "Рудная"  </t>
  </si>
  <si>
    <t xml:space="preserve">Оборудование АИИС КУЭ по объекту:Реконструкция с заменой оборудования ОРУ, ЗРУ ПС 110/35/6 кВ "Рудная"  </t>
  </si>
  <si>
    <t>Поставка  оборудования по объекту: Реконструкция ПС 110/35/10 кВ "Фатеж" с заменой ТТ-110 кВ</t>
  </si>
  <si>
    <t>Замены трансформаторов тока на СВ-110 кВ ПС 110 кВ "Фатеж" (требования СО)</t>
  </si>
  <si>
    <t>Поставка  оборудования по объекту: Реконструкция ПС 110/35/10 кВ "Касторное" с установкой БСК - 110 кВ.</t>
  </si>
  <si>
    <t>Поставка оборудования по объекту: Реконструкция ПС 110/35/10 кВ "Касторное" с установкой БСК - 110 кВ.</t>
  </si>
  <si>
    <t>Поставка  оборудования по объекту:  Реконструкция  ПС-35/10кВ «Ровенка».</t>
  </si>
  <si>
    <t>Реконструкция  ПС-35/10кВ «Ровенка»</t>
  </si>
  <si>
    <t>Автомобиль Нива Шевроле</t>
  </si>
  <si>
    <t>Автомобили АУЗ</t>
  </si>
  <si>
    <t>Поставка  оборудования по объекту:  Реконструкция ПС 110/35/10 кВ "Горшечное с заменой силовых трансформаторов".</t>
  </si>
  <si>
    <t>Замена трансформаторов на ПС 110/35/10кВ "Горшечное"</t>
  </si>
  <si>
    <t xml:space="preserve">Оборудование для модернизации систем ТК </t>
  </si>
  <si>
    <t>Поставка оборудования по объекту: "Модернизация систем ТК для выполнения технических мероприятий по переходу на двухуровневую модель ОТУ"</t>
  </si>
  <si>
    <t>Модернизация систем ТК для выполнения технических мероприятий по переходу на двух-уровневую модель ОТУ</t>
  </si>
  <si>
    <t>Оборудование ТМ по объекту: Замена трансформаторов с 2,5 на 4 МВА на ПС 35/10 кВ Орловка  (АПК Горш.район 2012 г.)</t>
  </si>
  <si>
    <t xml:space="preserve">Замена трансформаторов с 2,5 на 4 МВА на ПС 35/10 кВ Орловка  (АПК Горш.район 2012 г.) </t>
  </si>
  <si>
    <t>Оборудование ТМ по объекту: Реконструкция ПС 35/10 кВ Ср.Ольшанка с заменой трансформатора на 4,0 МВА (Тех.присоед. СК Пристенский)</t>
  </si>
  <si>
    <t>Реконструкция Центральной сигнализации ПС 2014</t>
  </si>
  <si>
    <t>Реконструкция ЗРУ 110 кВ "Липецкая - ТЭЦ-2"</t>
  </si>
  <si>
    <t>Реконструкция РЗиПА на ПС "Юго-Западная", "Лебедянь" по проекту реконструкция ПС "Правобережная" 220 кВ</t>
  </si>
  <si>
    <t>Реконструкция АВР-10 кВ на РП</t>
  </si>
  <si>
    <t>Реконструкция ВЛ-10 по технологическому присоединению льготные потребители 2013-2018гг, Реконструкция ВЛ-10 по технологическому присоединению нельготные потребители 2013-2018гг, Реконструкция КЛ-10 кВ по технологическому присоединению нельготные потребители 2013-2018гг, Реконструкция ВЛ-0.4 по технологическому присоединению льготные потребители 2013-2018гг, Реконструкция ВЛ-0.4 по технологическому присоединению нельготные потребители 2013-2018гг, Реконструкция КЛ-0.4 кВ по технологическому присоединению льготные потребители, Реконструкция ТП/РП по технологическому присоединению льготируемые потребители, Реконструкция ТП/РП по технологическому присоединению нельготные потребители 2013-2018гг</t>
  </si>
  <si>
    <t>Прибыль, плата за ТП</t>
  </si>
  <si>
    <t>Реконструкция ВЛ-0.4 по технологическому присоединению льготные потребители 2013-2018гг, Реконструкция ВЛ-0.4 по технологическому присоединению нельготные потребители 2013-2018гг, Реконструкция ВЛ-10 по технологическому присоединению льготные потребители 2013-2018гг, Реконструкция ВЛ-10 по технологическому присоединению нельготные потребители 2013-2018гг, Реконструкция КЛ-10 кВ по технологическому присоединению нельготные потребители 2013-2018гг</t>
  </si>
  <si>
    <t>ПИР,СМР, ПНР ПС -110 кВ Лебедянь</t>
  </si>
  <si>
    <t>ПС-110 кВ Лебедянь (2 яч.)</t>
  </si>
  <si>
    <t>Строительно-монтажные работы АЧР на ПС 35, 110 кВ; РЗиА МВ 35 кВ и СВ 35 кВ; РЗиА по ВЛ-35 кВ; РЗиА СШ 10 кВ</t>
  </si>
  <si>
    <t>Реконструкция АЧР на ПС-110 кВ, Реконструкция АЧР на ПС-35 кВ, Реконструкция РЗиА МВ 35 кВ и СВ 35 кВ, Реконструкция РЗиА по ВЛ-35 кВ, Реконструкция РЗиА СШ 10 кВ</t>
  </si>
  <si>
    <t>Строительно-монтажные работы ПС-110 кВ "КПД" (СШ, 4 яч.)</t>
  </si>
  <si>
    <t>Реконструкция ПС-110 кВ "КПД" (СШ, 4 яч.)</t>
  </si>
  <si>
    <t>Строительство КЛ-10 кВ от ПС-220 кВ "Мценск"</t>
  </si>
  <si>
    <t>СМР ЦП Надежности. Реконструкция ПС 110 кВ Альшанская, Химмаш - 2013 г.</t>
  </si>
  <si>
    <t xml:space="preserve">Строительство ВЛ-10 кВ -2014-2018 гг. </t>
  </si>
  <si>
    <t>Монтаж системы видеонаблюдения на ПС-110 кВ-2014</t>
  </si>
  <si>
    <t>Монтаж системы видеонаблюдения на ПС-110 кВ</t>
  </si>
  <si>
    <t>Оснащение системами контроля доступа объектов филиала</t>
  </si>
  <si>
    <t>Охрано-пожарная сигнализация в Сосковском РЭС</t>
  </si>
  <si>
    <t>Монтаж ячеек отходящих линий от ПС-110 кВ для льготных потребителей</t>
  </si>
  <si>
    <t>Строительство КЛ-10 -0.4 кВ для техприсоединения МК"Ботаника"</t>
  </si>
  <si>
    <t>Строительство ВЛ-0,4 кВ для техприсоединений льготных потребителей</t>
  </si>
  <si>
    <t>Строительстыво ВЛ-0,4 кВ для льготных потребителей</t>
  </si>
  <si>
    <t>Строительство ВЛ-10 кВ для техприсоединений льготных потребителей</t>
  </si>
  <si>
    <t>Строительстыво ВЛ-10 кВ для льготных потребителей</t>
  </si>
  <si>
    <t>Строительство ТП-10/0,4 кВ для техприсоединений льготных потребителей</t>
  </si>
  <si>
    <t>ТП-10/0,4 кВ на ВЛ-10 кВ для льготных потребителей</t>
  </si>
  <si>
    <t xml:space="preserve">ПИР Установка реклоузеров  на ВЛ-10 кВ </t>
  </si>
  <si>
    <t>ПИР Реконструкция производственных баз РЭС -2014 г.</t>
  </si>
  <si>
    <t>Реконструкция производственных баз РЭС -2014 г.</t>
  </si>
  <si>
    <t>ПИР Монтаж устройств АВР на ПС-110-35 кВ</t>
  </si>
  <si>
    <t>Монтаж устройств АВР на ПС-110-35 кВ</t>
  </si>
  <si>
    <t>ПИР Реконструкция ПС-110 кВ "Верховье 2" - релейная защита ВЛ-110 кВ "Ливны-Верховье 2"</t>
  </si>
  <si>
    <t>Реконструкция ПС-110 кВ "Верховье 2" - релейная защита ВЛ-110 кВ "Ливны-Верховье 2"</t>
  </si>
  <si>
    <t>ПИР Рек-ция маслоприемников и маслосборников на ПС-110 кВ</t>
  </si>
  <si>
    <t>Рек-ция маслоприемников и маслосборников на ПС-110 кВ</t>
  </si>
  <si>
    <t>ПИР Реконструкция ограждений ПС-110 кВ  -2014 г.</t>
  </si>
  <si>
    <t>Реконструкция ограждений ПС-110 кВ  -2014 г.</t>
  </si>
  <si>
    <t>СМР Реконструкция ВЛ-0.4 кВ 2013 г.</t>
  </si>
  <si>
    <t>Реконструкция ВЛ-0.4 кВ 2013 г.</t>
  </si>
  <si>
    <t>СМР по реконструкции ПС 110 кВ "Нарышкинская"</t>
  </si>
  <si>
    <t>Реконструкция ОРУ-35 кВ КРУН-10 кВ на ПС 110 кВ "Нарышкинская"</t>
  </si>
  <si>
    <t>СМР по реконструкции ПС 110 кВ "Колпны"</t>
  </si>
  <si>
    <t>СМР Монтаж релейной защиты на ВЛ-110 кВ "Мценс-Залегощь","Залегощь-Верховье2","Мценск-Верховье-2"</t>
  </si>
  <si>
    <t>Монтаж релейной защиты на ВЛ-110 кВ "Мценс-Залегощь","Залегощь-Верховье2","Мценск-Верховье-2"</t>
  </si>
  <si>
    <t>Образцовый трехфазный счетчик</t>
  </si>
  <si>
    <t>Прибор "Метакон-Экспресс 35"</t>
  </si>
  <si>
    <t>Автомобиль "Ford Explorer" - 1 шт.;                                                  Автомобиль "Ford Ranger" - 1 шт.</t>
  </si>
  <si>
    <t xml:space="preserve">Пресс гидравлический ПН-50 М с комплектом матриц и ручным гидравлическим насосом типа НРГ-7020Р </t>
  </si>
  <si>
    <t>Сольвентный плоттер, модель - VersaCAMM SP-540i</t>
  </si>
  <si>
    <t>Реконструкция ВЛ 118</t>
  </si>
  <si>
    <t>Оснащение аккумуляторной батареей ПС Михайловская</t>
  </si>
  <si>
    <t>Повышение надежности центров питания, имеющих риски ограничения потребления электроэнергии (АВР)</t>
  </si>
  <si>
    <t>Реконструкция ВЛ 0,4-10 кВ в г.Смоленске и Смоленской области (ПИР)</t>
  </si>
  <si>
    <t>Система аварийного электропитания оборудования узлов связи, АСДУ и  СДТУ на Касплянском участке Смоленского РЭС, Екимовичском участке Рославльского РЭС</t>
  </si>
  <si>
    <t>Система аварийного электропитания АСДУ и СДТУ Смоленскэнерго  (центр обработки данных)</t>
  </si>
  <si>
    <t xml:space="preserve">ССПИ Организация цифровых каналов связи с ПС Пречистое, Духовщина,  Ярцево-1, Козино,  Диффузион, Починок </t>
  </si>
  <si>
    <t xml:space="preserve">Организация диспетчерской связи ЦУС (пульты) </t>
  </si>
  <si>
    <t xml:space="preserve">Реконструкция ВЛ-110 №121/805 в районе опоры № 62 </t>
  </si>
  <si>
    <t>Реконструкция ПС 110кВ Ярцево-2 с целью построения «цифровой подстанции» на оборудовании РЗА и ССПИ, поддерживающего стандарт МЭК 61850</t>
  </si>
  <si>
    <t>Рек-ция КЛ-6кВ, стр-во КЛ-0,4кВ (ООО "Консоль") 10-эт. Дом, рек-ция ТП г.Смоленск</t>
  </si>
  <si>
    <t>Рек. КЛ-6/10кВ кВ в Смоленской области при ТП (потребители свыше 15 кВт) на 2013г.,Рек. ТП/РП в Смоленской области при ТП (потребители свыше 15 кВт) на 2013г.</t>
  </si>
  <si>
    <t>Приказ 179-ЦА от 04.06.2012 "О результатах расследования технологического нарушения на ПС 110/6 кВ "Авторемзавод" филиала ОАО "МРСК Центра" - "Белгородэнерго" (п. 2.3.)</t>
  </si>
  <si>
    <t>Устройство для прогрузки автоматов постоянного тока Ретом-30кА с приставкой РЕТ-6кА</t>
  </si>
  <si>
    <t>Приказ №270-ЦА от 05.10.2011г "об организации УКЭ", п.5.3 о закупке приборов ПКЭ.01.10.2011г</t>
  </si>
  <si>
    <t>Прибор регистрации показателей качества электрической энергии "Анализатор-ПКЭ"</t>
  </si>
  <si>
    <t>Силовые трансформаторы 35-220 кВ</t>
  </si>
  <si>
    <t>Закупка силовых трансформаторов 110/10/10 кВ</t>
  </si>
  <si>
    <t>Строительство ПС 110 кВ Миловидово</t>
  </si>
  <si>
    <t>Закупка КРУ 10 кВ</t>
  </si>
  <si>
    <t>303B</t>
  </si>
  <si>
    <t>Поставка КРУЭ</t>
  </si>
  <si>
    <t>Закупка элегазовых высоковольтных компактных распределительных устройств</t>
  </si>
  <si>
    <t>Закупка: Бурильно-крановая машина на базе ГАЗ 3308 БКМ (4х4) дизель - 1 шт, Ford Fokus III., 1,8л. автомобиль пассажирский легковой, кондиционер (климат - контроль), комплектация Titanium, антикоррозионная обработка кузова, набор ключей, набор автомобилиста, бензин, АКПП - 2 шт., МАВР-48852H, 4х4, на шасси ГАЗ-33081 (дизель) Автомастерская, грузовой фургон с окнами, сиденьями, автономным  отопителем, лебедкой, для перевозки ремонтных бригад. Категория "С" - 5 шт., Гусеничный трактор Агромаш-90ТГ (ВТ-90В) с бульдозерным оборудованием - 1 шт., Бортовой автомобиль КамАЗ-6520 рестайлинг, (6х4) с кран манипулятором Amco Veba 936-6S и лебедкой, г/п на вылете 8.0м  4000 кг. - 1 шт., Газ (газель) 13-15 мест пассажирская, бизнес - 1 шт.</t>
  </si>
  <si>
    <t xml:space="preserve"> Силовые трансф. до 20 кВ</t>
  </si>
  <si>
    <t>Программа по снижению потерь (замена недогруженных/перегруженных силовых трансформаторов)</t>
  </si>
  <si>
    <t>1,08</t>
  </si>
  <si>
    <t>Строительство ВЛ-0.4 кВ для объектов АПК под ключ</t>
  </si>
  <si>
    <t>Строительство ВЛ-0.4 кВ для объектов АПК</t>
  </si>
  <si>
    <t>2.75</t>
  </si>
  <si>
    <t>Перенос ВЛ 110 кВ Тамбовская № 4 – Промышленная 1, 2 для высвобождения территории застройки Нового Тамбова (пир)</t>
  </si>
  <si>
    <t>Перенос ВЛ 110 кВ Тамбовская № 4 – Промышленная 1, 2 для высвобождения территории застройки Нового Тамбова</t>
  </si>
  <si>
    <t>Строительство КЛ-10 кВ Тамбовского района (ТЕХПРИСОЕДИНЕНИЕ) под ключ  не льготники</t>
  </si>
  <si>
    <t>Строительство КЛ-10 кВ Тамбовского района (ТЕХПРИСОЕДИНЕНИЕ)</t>
  </si>
  <si>
    <t>0,77</t>
  </si>
  <si>
    <t>Строительство КЛ-0,4 кВ (тех.присоединение под ключ не льготники)</t>
  </si>
  <si>
    <t>Строительство КЛ-0,4 кВ (тех.присоединение)</t>
  </si>
  <si>
    <t>1,76</t>
  </si>
  <si>
    <t>Техприсоединение  под ключ не льготники</t>
  </si>
  <si>
    <t>ЦП Наблюдаемости. Строительство ВОЛС ПС 110 Камвольная – ПС 110 Моршанская (смр, оборудование)</t>
  </si>
  <si>
    <t>ЦП Наблюдаемости. Строительство ВОЛС ПС 110 Камвольная – ПС 110 Моршанская</t>
  </si>
  <si>
    <t>Модернизация АИИС КУЭ РРЭ Тамбовэнерго (10 кВ)</t>
  </si>
  <si>
    <t>2490</t>
  </si>
  <si>
    <t>2463</t>
  </si>
  <si>
    <t>Оборудование, не входящее в сметы строек Тамбовэнерго (Диспетчерские щиты ОТГ РЭС)</t>
  </si>
  <si>
    <t>Оборудование, не входящее в сметы строек Тамбовэнерго (Прибор энергетика многофункциональный СЕ 602-100К)</t>
  </si>
  <si>
    <t>Мульчер гусеничный С 185 RAYCO; Автопогрузчик г/п до 2т.;Автомобильный прицеп МЗСА 817716.001; УАЗ-390995;МКМ-200.А на шасси КамАЗ-43114;НИВА ВАЗ-21214-40-021</t>
  </si>
  <si>
    <t>Транспортные средства</t>
  </si>
  <si>
    <t>Шкаф защ.линии Бреслер ШЛ 2606.14 06.10</t>
  </si>
  <si>
    <t>Установка ступенчатых резервных защит по ВЛ 110кВ Токаревская, ВЛ 110кВ Сампурская на ПС 110кВ Токаревская</t>
  </si>
  <si>
    <t>Реконструкция зданий РЭС. Перевод отопления производственных помещений с электрического на газовое.</t>
  </si>
  <si>
    <t>Устройство аварийного освещения здания ИА Тамбовэнерго (смр)</t>
  </si>
  <si>
    <t>Устройство аварийного освещения здания ИА Тамбовэнерго</t>
  </si>
  <si>
    <t>Реконструкция КЛ-0.4 кВ в населенных пунктах Тамбовской области (смр)</t>
  </si>
  <si>
    <t xml:space="preserve">Реконструкция КЛ-0.4 кВ в населенных пунктах Тамбовской области </t>
  </si>
  <si>
    <t>0.15</t>
  </si>
  <si>
    <t>ПС 110 кВ Нащекинская. Замена аккумуляторной батареи(пир)</t>
  </si>
  <si>
    <t>ПС 110 кВ Нащекинская. Замена аккумуляторной батареи</t>
  </si>
  <si>
    <t>Реконструкция РУ 10 кВ с изменением места установки трансформаторов 6/10 кВ на ПС 110/27,5/6/10 кВ "Первомайская" (пир)</t>
  </si>
  <si>
    <t xml:space="preserve">Реконструкция РУ 10 кВ с изменением места установки трансформаторов 6/10 кВ на ПС 110/27,5/6/10 кВ "Первомайская" </t>
  </si>
  <si>
    <t>Установка ступенчатых резервных защит по ВЛ 110кВ Токаревская, ВЛ 110кВ Сампурская на ПС 110кВ Токаревская (СМР)</t>
  </si>
  <si>
    <t>Установка трансформаторов тока на ПС 35 кВ (пир)</t>
  </si>
  <si>
    <t>Установка трансформаторов тока на ПС 35 кВ</t>
  </si>
  <si>
    <t>ПС 35 кВ Горельская. Установка секционного выключателя (распоряжение № ЦА-25/222-р от 12.12.12)  (пир)</t>
  </si>
  <si>
    <t xml:space="preserve">ПС 35 кВ Горельская. Установка секционного выключателя (распоряжение № ЦА-25/222-р от 12.12.12) </t>
  </si>
  <si>
    <t>Замена ТТ на ПС 110 кВ  Спасская (ТЕПРИСОЕДИНЕНИЕ) под ключ не льготники</t>
  </si>
  <si>
    <t>Замена ТТ на ПС 110 кВ Октябрь, Спасская (ТЕПРИСОЕДИНЕНИЕ)</t>
  </si>
  <si>
    <t>Установка линейных ячеек с вакуумным выключателем на ПС  Тамбовская № 3 (ТЕХПРИСОЕДИНЕНИЕ) под ключ не льготники</t>
  </si>
  <si>
    <t>Реконструкция ВЛ-0.4 кВ по Тамбовской области (ТЕПРИСОЕДИНЕНИЕ) льготники под ключ</t>
  </si>
  <si>
    <t>Замена источников бесперебойного питания на 22-х ПС110 кВ (оборудование)</t>
  </si>
  <si>
    <t>Замена источников бесперебойного питания на 22-х ПС110 кВ</t>
  </si>
  <si>
    <t>Реконструкция зданий РЭС. Перевод отопления производственных помещений с электрического на газовое. (смр)</t>
  </si>
  <si>
    <t>ПС 110 кВ Нащекинская. Замена аккумуляторной батареи (СМР, Оборудование)</t>
  </si>
  <si>
    <t>СМР: Реконструкция производственных зданий 2014</t>
  </si>
  <si>
    <t>Реконструкция производственных зданий 2014</t>
  </si>
  <si>
    <t>Амортизация, прибыль, кредиты</t>
  </si>
  <si>
    <t>СМР: Реконструкция ВЛЭП 0,4-10 кВ 2014 г. (1-я очередь)</t>
  </si>
  <si>
    <t>Реконструкция ВЛЭП 0,4 кВ 2014 г.</t>
  </si>
  <si>
    <t>амортизация, прибыль, кредиты</t>
  </si>
  <si>
    <t>СМР: Реконструкция ВЛЭП 0,4-10 кВ 2014 г. (2-я очередь)</t>
  </si>
  <si>
    <t>Реконструкция ВЛЭП 6-10 кВ 2014 г.</t>
  </si>
  <si>
    <t>Оборудование ИТ 2014 г.</t>
  </si>
  <si>
    <t xml:space="preserve">  Опорные изоляторы (фарфор)</t>
  </si>
  <si>
    <t>Опорно-стержневые изоляторы</t>
  </si>
  <si>
    <t>Замена опорно стержневой изоляции ПС 110-35 кВ 2014</t>
  </si>
  <si>
    <t>СМР: Программа перемещения трансформаторов 2014</t>
  </si>
  <si>
    <t>Программа перемещения трансформаторов 2014</t>
  </si>
  <si>
    <t>Ввода 35-110 кВ</t>
  </si>
  <si>
    <t>Программа замены высоковольтных вводов 2014 г.</t>
  </si>
  <si>
    <t>ПИР: Программа реконструкции устройств блокировки по предупреждению ошибочных действий пероснала 2014 г.</t>
  </si>
  <si>
    <t>Программа реконструкции устройств блокировки по предупреждению ошибочных действий пероснала 2014 г.</t>
  </si>
  <si>
    <t>СМР: Реконструкция РЗА ПС Селижарово</t>
  </si>
  <si>
    <t>Программа реконструкции устройств РЗА на ПС 35-110 кВ 2014</t>
  </si>
  <si>
    <t>СМР: Реконструкция РЗА (ПС ДВП, ПС З.Поле) установка РАС (ПС Осташков, ПС Удомля, ПС Кувшиново)</t>
  </si>
  <si>
    <t>Кабельная продукция</t>
  </si>
  <si>
    <t>ПИР: Замена ВЧ постов (ПС Пролетарская, ПС Лазурная)</t>
  </si>
  <si>
    <t>СМР: Устройства ОМП на ПС</t>
  </si>
  <si>
    <t xml:space="preserve">Оборудование: Микропроцессорные устройства РЗА </t>
  </si>
  <si>
    <t>Бригадная мастерская на базе а/м ГАЗ - 33081</t>
  </si>
  <si>
    <t>Прицеп тракторный сортиментовоз ТМЗ - 8966-11</t>
  </si>
  <si>
    <t>Камаз МПЗ-ЛБА</t>
  </si>
  <si>
    <t>Бортовой полуприцеп Нефаз 93341-0000026-07</t>
  </si>
  <si>
    <t>Кран 16 т на базе Камаз 43118</t>
  </si>
  <si>
    <t>Кран 25 т на базе Камаз 43118</t>
  </si>
  <si>
    <t>Экскаватор ЭО-2626ДТ(1;2) (доп. навеска:(фронтальный погрузчик ковш- 1м3) + гидромолот)</t>
  </si>
  <si>
    <t>Экскаватор ЭО-2626ДТ(1;2) (доп. навеска:(фронтальный погрузчик ковш- 1м3)</t>
  </si>
  <si>
    <t>Бригадная (UAZ -23632-323 Patriot Limited (с кунгом))</t>
  </si>
  <si>
    <t xml:space="preserve">Приведение ТП 10/0,4 кВ в соответствие с НТД </t>
  </si>
  <si>
    <t>Т</t>
  </si>
  <si>
    <t>Электрозащитные средства</t>
  </si>
  <si>
    <t>ЭВ-110 кВ вводной колонковый ВГТ-110 – 8 шт.</t>
  </si>
  <si>
    <t>ЭВ-110 кВ секционный баковый ВЭБ-110 – 2 шт.</t>
  </si>
  <si>
    <t>УУОТ тип АУОТ-М2-20-220-УХЛ4 со шкафом АКБ – 3 шт.</t>
  </si>
  <si>
    <t>ОПУ-7 – 2 шт.</t>
  </si>
  <si>
    <t>шкаф МП УРЗА силового тр-ра тип ШЭРА-ТТ-2002 – 6 шт.
шкаф МП УРЗА секционного выключателя 110 кВ тип ШЭРА-С110-1002 – 1 шт.
шкаф МП УРЗА силового тр-ра - 2 шт. (тип ШЭРА-Т-3002)
шкаф МП УРЗА резервных защит и АУВ двух линий 110 кВ тип ШЭРА-ЛВ110-2002 – 1 шт.</t>
  </si>
  <si>
    <t>Разработка системы автоматизированного снятия контрольных показаний приборов учета электрической энергии с использованием КПК</t>
  </si>
  <si>
    <t xml:space="preserve">ССПИ. ТМ. Реализация программы развития ССПИ -ТМ
 2013: ПС 110кВ Крюково, ПС 110кВ Оптика, ПС 110кВ Полиграфмаш;
2014: ПС 110кВ Левобережная, ПС 110кВ Судоверфь, ПС 110кВ Депо, ПС 110кВ Институтска. Поставка оборудования, выполнение СПР/ПНР  </t>
  </si>
  <si>
    <t xml:space="preserve">Реализация целевой программы повышения надежности (рек-ция ТМ - ПС  Павловская, Ростов). Поставка оборудования, выполнение СПР/ПНР  </t>
  </si>
  <si>
    <t xml:space="preserve">Реализация целевой программы повышения надежности (рек-ция ТМ - ПС Аббакумцево, Южная (Рыбинск), Южная (Яросл))                             Поставка оборудования, выполнение СПР/ПНР </t>
  </si>
  <si>
    <t xml:space="preserve">ПИР будущих лет (для ИПР 2015г.) </t>
  </si>
  <si>
    <t xml:space="preserve">Программа повышения надежности в части АСДУ на 15 РДП РЭС (OMS/DMS). Поставка оборудования, выполнение СПР/ПНР. ПИР будущих лет    </t>
  </si>
  <si>
    <t>Реконструкция ПС 35/10 кВ Песочное с заменой ячеек 6 кВ</t>
  </si>
  <si>
    <t>Реконструкция ПС 35/10 кВ Гузицыно с заменой трансформаторов Т-1 и Т-2</t>
  </si>
  <si>
    <t>авансы от ТП</t>
  </si>
  <si>
    <t>Реконструкция ПС 110/35/10 кВ Глебово с установкой 2-го трансформатора 10 МВА.</t>
  </si>
  <si>
    <t>Шкафы РЗА - 2шт.</t>
  </si>
  <si>
    <t>ЯПО. Реконструкция ПС 110/6 кВ Тормозная с заменой трансформатора 1х16 МВА на 1х25 МВА</t>
  </si>
  <si>
    <t>Реконструкция ПС Переславль, Тормозная, Павловская, Веретье (установка противоаварийной автоматики АЧР-ЧАПВ).</t>
  </si>
  <si>
    <t xml:space="preserve">РПО.  Реконструкция ПС35/10 кВ "Брейтово" и ПС 35/10 КВ "Поречье" ( инв№ 11004194) с заменой трансформаторов №1,2 инв№ 11007927, № 11007929) 2х4 МВА на существующие 2х6,3 МВА </t>
  </si>
  <si>
    <t>Реконструкция зданий базы Первомайского РЭС с переводом элкетрокотлов на газ</t>
  </si>
  <si>
    <t>ЦП Надежности. Реконструкция ПС 110 кВ Тормозная, Алтыново, Техникум, Судоверфь, Оптика, Перекоп (2015г.)</t>
  </si>
  <si>
    <t>Техперевооружение ВЛ-35 кВ Заполье-Н. Корма с заменой провода.</t>
  </si>
  <si>
    <t>Техперевооружение ВЛ-35 кВ Тихменево-Н.Корма с заменой провода.</t>
  </si>
  <si>
    <t>Реконструкция ПС 110/6 кВ Кинопленка с заменой выключателя на вакуумный</t>
  </si>
  <si>
    <t xml:space="preserve">Техперевооружение ПС 110/35/6 кВ Волжская РПО. </t>
  </si>
  <si>
    <t>Реконструкция тепловых узлов в зданиях Ярославского РЭС</t>
  </si>
  <si>
    <t>Реконструкция ВЛ 110 кВ Ярцево-Лютово-Нерехта 1, 2 (52км)</t>
  </si>
  <si>
    <t>Приводов типа ПРГ- 20 шт.</t>
  </si>
  <si>
    <t>ССПИ. ТТиТН. Реконструкция ПС 110-35 кВ (реализация программы ССПИ - ТТ и ТН)
2013/2014г.: ПС Пищалкино, Некоуз, Крюково, Южная (РПО), Оптика, Полиграфмаш.
2014/2015гг.: ПС Левобережная, Судоверфь, Депо, Институтская, Южная (ЯПО)</t>
  </si>
  <si>
    <t>ТН-110 типа ЗНОГ-110 кВ – 6 шт. (2 комплекта)</t>
  </si>
  <si>
    <t>ТТ-110 кВ типа ТВ-110 кВ – 30 шт. (10 комплектов)</t>
  </si>
  <si>
    <t>Реконструкция ВЛЭП 0,4 кВ (совместная подвеска с системой освещения)</t>
  </si>
  <si>
    <t>Реконструкция зданий РЭС Ярэнерго (2014-2018)</t>
  </si>
  <si>
    <t>Реконструкция здания на ул. Республиканская, 80 (аварийная реконструкцией наружных  сетей).</t>
  </si>
  <si>
    <t>Реконструкция ПС 110/6 кВ Полиграфмаш с заменой силового трансформатора Т-1 25 МВА, установкой 3-х ячеек, элегазового выключателя, разъединителей, ТТ и ТН, РЗА, с заменой вводных выключателей 6 кВ</t>
  </si>
  <si>
    <t>В/вольтные вак. Выкл. 6-10кВ</t>
  </si>
  <si>
    <t>Выкатной элемент -1шт.; РЗА</t>
  </si>
  <si>
    <t>ГАЗ – 33081 (ЕГЕРЬ II) - 9шт.</t>
  </si>
  <si>
    <t>УАЗ-390995 - 7шт.</t>
  </si>
  <si>
    <t xml:space="preserve">Урал 4320 , 230 л.с., +прицеп-роспуск - 1 шт.
</t>
  </si>
  <si>
    <t>Беларус 1523- В2 (Фронтальный погрузчик Беларус 1523- В2) - 1 шт.</t>
  </si>
  <si>
    <t>Комплект сменного инструмента (ШТ-36-88.2100.000. Шнек телескопический ф360 Б-01701.36.000. Бур лопастной ф360). (4шт.)</t>
  </si>
  <si>
    <t>МКМ-200 на шасси УРАЛ-4320 (1шт.)</t>
  </si>
  <si>
    <t>БМ-205Д на тракторе МТЗ-82.1 (3шт.)</t>
  </si>
  <si>
    <t>ПИР создание системы контроля доступа</t>
  </si>
  <si>
    <t>ПИР внешние сети + благоустройство</t>
  </si>
  <si>
    <t>СМР создание системы контроля доступа</t>
  </si>
  <si>
    <t>СМР создание системы видеонаблюдения</t>
  </si>
  <si>
    <t>ПИР создание системы видеонаблюдения РПБ Ярославского РЭС</t>
  </si>
  <si>
    <t>Автозапчасти для автомобилей импортного производства</t>
  </si>
  <si>
    <t>Лот 1. Электротовары</t>
  </si>
  <si>
    <t xml:space="preserve">Лот 1. Плита АЦЭИД </t>
  </si>
  <si>
    <t>капитальный ремонт КТП 144 шт</t>
  </si>
  <si>
    <t>Ремонт и поверка счетчиков "Протон"</t>
  </si>
  <si>
    <t>3254.1</t>
  </si>
  <si>
    <t>Ремонт и поверка счетчиков ЦЭ и СЕ</t>
  </si>
  <si>
    <t>3254.2</t>
  </si>
  <si>
    <t>Ремонт вольтамперфазометров</t>
  </si>
  <si>
    <t>3254.3</t>
  </si>
  <si>
    <t>Ремонт и поверка счетчиков СЭТ и ПСЧ</t>
  </si>
  <si>
    <t>637,97/1386</t>
  </si>
  <si>
    <t>4035</t>
  </si>
  <si>
    <t>допзакупка для х/с</t>
  </si>
  <si>
    <t>допзакупка для х/с (37 шт)</t>
  </si>
  <si>
    <t>термометы (СП)+эталлонный счетчик</t>
  </si>
  <si>
    <t>Решение ЦКК №9 от 18.03.2013</t>
  </si>
  <si>
    <t>225</t>
  </si>
  <si>
    <t>4900,03</t>
  </si>
  <si>
    <t xml:space="preserve">ЗАО "Южноуральская изоляторная компания" 457040, Россия, челябинская область, г.Южноуральск, ул.Заводская,3
ООО "Джи Ай Джи" (ООО "Глобал Инсулэйтор Групп") 620144, Россия, г.Екатеринбург, ул.Хохрякова, д.98
ООО "СТРИМЕР Мск." 127473, Россия, г.Москва, 1-й Волконский Переулок, дом 13, стр.2
ООО "Торговый дом "Хорда" Россия, 141009, Московская область, г.мытищи, 1-й пр-д К.Маркса, д.3, а/я нет
ООО "Тульский Электромеханический завод" 300045, Тульская обл., г.Тула, Привокзальный пер., д.10
ООО "Ультраформ Проект" 117630, Россия, г.Москва, ул.Академика Челомея, д.3, к.2
ООО "ФОРЭНЕРГО-ТРЕЙД" 105120, г.Москва, ул.Нижняя Сыромятническая, д.11, стр.52
</t>
  </si>
  <si>
    <t xml:space="preserve">ЗАО "Балтийская Кабельная Компания" 195427, г.Санкт-Петербург, ул.Академика Константинова, д.1
ЗАО "МЗВА" 105120, г.Москва, ул.Нижняя Сыромятническая, д.11
ЗАО "Холдинговая Компания "Севзапэнерго" Россия, 109028, г.Москва, Яузская д1/15, стр10
ЗАО "ЭТП-системы электропитания" Россия, 115114, г.Москва, Дербенёвская наб., д.11, помещ.35
ООО "Импекс Электро" 141100, Московская обл, г.Щелково, Пролетарский пр-кт, 8а
ООО "НИЛЕД" 142108, Московская область, г.Подольск, ул.Раевского, д.3
ООО "Предприятие Производственно-Технической Комплектации" 420054, руспублика Татарстан, г.Казань, ул.Тукая 125
ООО "СИКАМ" Россия, 105318 г.Москва, ул.Ибрагимова д.31 корп.50
ООО "ТД-ВЛИ-КОМПЛЕКТ" 142103, Россия, Московская область, г.Подольск, ул.Бронницкая, д.1
ООО "Техэнергохолдинг" 141205, Московская обл., г.Пушкино, Московский пр-кт, д.35, кв.45
ООО "Торговый Дом "УНКОМТЕХ" 119017, г.Москыва, ул.Большая Ордынка, дом 46, стр.5
ООО "Ультраформ Проект" 117630, Россия, г.Москва, ул.Академика Челомея, д.3, к.2
ООО "ФОРЭНЕРГО-ТРЕЙД" 105120, г.Москва, ул.Нижняя Сыромятническая, д.11, стр.52
ООО "Энергоарматура" 195427, г.Санкт-Петербург, ул.Академика Константинова, д.1
ООО "Энсто Рус" Подсосненский переулок, д.20, стр.1, г.Москва, 105062
ООО НПК "СИМ-РОСС" 141070, Россия, Московская обл., г.Королев, ул.Калининградская, д.16
</t>
  </si>
  <si>
    <t xml:space="preserve">ООО "Северный кабель" 191014, Россия, г.Санкт-Петербург, ул.Некрасова, д.44 А, пом 3-н
ООО "Торговый Дом "Кама" 190031, Россия, г.Санкт-Петербург, ул.Гражданская, д.10, лит. А, пом. 8 Н
ООО "Торговый дом "Электрокабель" 191036, Россия, г.Санкт-Петербург, 8-я Советская ул., д.5, пом 1-Н
ООО "Энергоснаб" 115230, Россия, г.Москва, Электролитный пр-д, д.3, стр.83
ООО Торговый Дом "Донкабель" 125480, Россия, г.Москва, ул.Героев Панфиловцев, д.24, корп.3
ООО Торговый дом "Уральский кабель" 119049, Россия, г.Москва, ул.Мытная, д.28, стр.3
</t>
  </si>
  <si>
    <t>Провод изолированный и неизолированный</t>
  </si>
  <si>
    <t xml:space="preserve">ОО "Северный кабель" 191014, Россия, г.Санкт-Петербург, ул.Некрасова, д.44 А, пом 3-н
ООО "Торговый Дом "Кама" 190031, Россия, г.Санкт-Петербург, ул.Гражданская, д.10, лит. А, пом. 8 Н
ООО "Торговый дом "Электрокабель" 191036, Россия, г.Санкт-Петербург, 8-я Советская ул., д.5, пом 1-Н
ООО "Торговый дом "Людиновокабель" 249400, Россия, Калужская обл., г.Людиново, ул.Герцена, д.12 А
ООО "Энергоснаб" 115230, Россия, г.Москва, Электролитный пр-д, д.3, стр.83
ООО Торговый Дом "Донкабель" 125480, Россия, г.Москва, ул.Героев Панфиловцев, д.24, корп.3
ООО Торговый дом "Уральский кабель" 119049, Россия, г.Москва, ул.Мытная, д.28, стр.3
</t>
  </si>
  <si>
    <t xml:space="preserve">ООО "Северный кабель" 191014, Россия, г.Санкт-Петербург, ул.Некрасова, д.44 А, пом 3-н
ООО "Торговый Дом "Кама" 190031, Россия, г.Санкт-Петербург, ул.Гражданская, д.10, лит. А, пом. 8 Н
ООО "Торговый дом "Электрокабель" 191036, Россия, г.Санкт-Петербург, 8-я Советская ул., д.5, пом 1-Н
ООО "Торговый дом "Людиновокабель" 249400, Россия, Калужская обл., г.Людиново, ул.Герцена, д.12 А
ООО "Энергоснаб" 115230, Россия, г.Москва, Электролитный пр-д, д.3, стр.83
ООО Торговый Дом "Донкабель" 125480, Россия, г.Москва, ул.Героев Панфиловцев, д.24, корп.3
ООО Торговый дом "Уральский кабель" 119049, Россия, г.Москва, ул.Мытная, д.28, стр.3
</t>
  </si>
  <si>
    <t>кг, ШТ</t>
  </si>
  <si>
    <t>ЗАО "ГК "Таврида Электрик" 125040, г.Москва, 5-2 ул.Ямского Поля, д.5, стр. 1 этаж 18
ЗАО "Полимер-Аппарат" 195427, г.Санкт-Петербург, ул.Академика Константинова, д.1 (НИИПТ)
ЗАО "Торгово-промышленная фирма "Монолит-Энерго" 141070, г.Королев, Московская область, ул.К.Маркса, д.1а, оф. 215
ЗАО "Феникс-88" 630088, Российская Федерация, г.Новосибирск, ул.Сибиряков-Гвардейцев, 51/3
ЗАО Научно Производственное Объединение "Изолятор" 195009, г.Санкт-петербург, ул.Михайлова, д.13
ОАО "Позитрон" 194295, Россия, Санкт-Петербург, ул. Ивана Фомина, д.6
ООО "ЛМ Электро" 111250, г.Москва, ул. Красноказарменная, 12
ООО "Севзаппром" 194223, г.Санкт-петербург, ул.Курчатова, д.14, лит. А
ООО "СТРИМЕР Мск." 127473, Россия, г.Москва, 1-й Волконский Переулок, дом 13, стр.2
ООО "Ультраформ Проект" 117630, Россия, г.Москва, ул.Академика Челомея, д.3, к.2
ООО "Энергозащитное Оборудование" 191015, Россия, г.Санкт-Петербург, ул. Кирочная, д.62, литер "Б"
ООО "ЭнергоАрматура" 195427, г.Санкт-Петербург, ул.Академика Константинова, д.1
ООО "Электротехкомплект" 129090, г.Москва, ул.Щепкина, д.25/50</t>
  </si>
  <si>
    <t>ШТ, КМТ</t>
  </si>
  <si>
    <t>Автозапчасти для автомобилей отечественного производства в г. Старый Оскол</t>
  </si>
  <si>
    <t>Автозапчасти для автомобилей отечественного производства в г. Валуйки</t>
  </si>
  <si>
    <t>Лот 2. Паста гидрофобная</t>
  </si>
  <si>
    <t>Лот 2. Бетон и песок для СОЭС</t>
  </si>
  <si>
    <t xml:space="preserve">Лот 3. Асфальт, песок и щебень для БЭС </t>
  </si>
  <si>
    <t xml:space="preserve">Ремонт трансформаторов  ПС 110кВ Кр Яруга и ПС110кВ  Химзавод </t>
  </si>
  <si>
    <t>Ремонт кровель производственных зданий РЭС</t>
  </si>
  <si>
    <t>Ремонт кровель зданий ОПУ (ЗРУ) ПС 35-110кВ  УВС</t>
  </si>
  <si>
    <t>Ремонт РПБ Новооскольского и Кр. Яружского РЭС</t>
  </si>
  <si>
    <t>Ремонт КЛ 6-10кВ с устройством проколов</t>
  </si>
  <si>
    <t>3000402</t>
  </si>
  <si>
    <t>Ремонт бензопил УРС</t>
  </si>
  <si>
    <t xml:space="preserve">Ремонт КТП с заменой корпусов </t>
  </si>
  <si>
    <t>Ремонт ограждения ПС Церковная</t>
  </si>
  <si>
    <t>36,000</t>
  </si>
  <si>
    <t>2206,000</t>
  </si>
  <si>
    <t>925,000</t>
  </si>
  <si>
    <t>4,700</t>
  </si>
  <si>
    <t>450,000</t>
  </si>
  <si>
    <t>7,500</t>
  </si>
  <si>
    <t>кг, л</t>
  </si>
  <si>
    <t>2530, 75</t>
  </si>
  <si>
    <t>633</t>
  </si>
  <si>
    <t>37,000</t>
  </si>
  <si>
    <t>шт, кг</t>
  </si>
  <si>
    <t>22, 1180</t>
  </si>
  <si>
    <t>кв.м., шт, т</t>
  </si>
  <si>
    <t>1150, 50, 100</t>
  </si>
  <si>
    <t>622,000</t>
  </si>
  <si>
    <t>16300,000</t>
  </si>
  <si>
    <t>Услуги по ремонту средств защиты</t>
  </si>
  <si>
    <t>1206</t>
  </si>
  <si>
    <t>1204</t>
  </si>
  <si>
    <t>796</t>
  </si>
  <si>
    <t>4759</t>
  </si>
  <si>
    <t>2213/272</t>
  </si>
  <si>
    <t>14,235</t>
  </si>
  <si>
    <t>906</t>
  </si>
  <si>
    <t>237</t>
  </si>
  <si>
    <t>2437,56/11,5/1</t>
  </si>
  <si>
    <t>577</t>
  </si>
  <si>
    <t>1299</t>
  </si>
  <si>
    <t>КГ;М2</t>
  </si>
  <si>
    <t>263,6/105,15</t>
  </si>
  <si>
    <t>7748</t>
  </si>
  <si>
    <t>480/849</t>
  </si>
  <si>
    <t>Ремонт здания исполнительного аппарата</t>
  </si>
  <si>
    <t>Восстановление асфальтобетонных покрытий после ремонта кабельных трасс</t>
  </si>
  <si>
    <t xml:space="preserve">Разъединители и выключатели нагрузки </t>
  </si>
  <si>
    <t>19949</t>
  </si>
  <si>
    <t>2087</t>
  </si>
  <si>
    <t>727</t>
  </si>
  <si>
    <t>6670</t>
  </si>
  <si>
    <t>Комплект блочно-модульной конструкции</t>
  </si>
  <si>
    <t>979</t>
  </si>
  <si>
    <t>1,05</t>
  </si>
  <si>
    <t>10502,8</t>
  </si>
  <si>
    <t>523</t>
  </si>
  <si>
    <t>6061</t>
  </si>
  <si>
    <t>1114,85</t>
  </si>
  <si>
    <t>30,75</t>
  </si>
  <si>
    <t>1513</t>
  </si>
  <si>
    <t>Комплекс работ по приведению трасс ВЛ в соответствии с  требованиями  нормативных  документов</t>
  </si>
  <si>
    <t>Создание минерализовнных полос вдоль трасс ВЛ</t>
  </si>
  <si>
    <t>Ремонт аккумуляторной батареи</t>
  </si>
  <si>
    <t>206C</t>
  </si>
  <si>
    <t>Стойки УСО</t>
  </si>
  <si>
    <t>67.1</t>
  </si>
  <si>
    <t>67.2</t>
  </si>
  <si>
    <t>Оказание консультационных услуг по развитию Корпоративной информационной системы управления ресурсами (КИСУР) в части формирования эталонного нормализованного справочника материалов для нужд ОАО «МРСК Центра» (филиалов: «Белгородэнерго», «Брянскэнерго», «Воронежэнерго», «Костромаэнерго», «Курскэнерго», «Липецкэнерго», «Орелэнерго», «Смоленскэнерго», «Тамбовэнерго», «Тверьэнерго» и «Ярэнерго»)</t>
  </si>
  <si>
    <t>Оказание консультационных услуг по развитию Корпоративной информационной системы управления ресурсами (КИСУР) в части развития системы ведения НСИ МТР и Контрагентов с учетом потребностей ОАО «МРСК Центра» на платформе SAP MDM для нужд ОАО «МРСК Центра» (филиалов: «Белгородэнерго», «Брянскэнерго», «Воронежэнерго», «Костромаэнерго», «Курскэнерго», «Липецкэнерго», «Орелэнерго», «Смоленскэнерго», «Тамбовэнерго», «Тверьэнерго» и «Ярэнерго»)</t>
  </si>
  <si>
    <t>Оказание консультационных услуг по развитию Корпоративной информационной системы управления ресурсами (КИСУР) в части развития системы ведения НСИ по направлению ТОиР с учетом потребностей ОАО «МРСК Центра» на платформе SAP ERP для нужд ОАО «МРСК Центра» (филиалов: «Белгородэнерго», «Брянскэнерго», «Воронежэнерго», «Костромаэнерго», «Курскэнерго», «Липецкэнерго», «Орелэнерго», «Смоленскэнерго», «Тамбовэнерго», «Тверьэнерго» и «Ярэнерго»)</t>
  </si>
  <si>
    <t>ГКПЗ  условно-постоянных закупок</t>
  </si>
  <si>
    <t>Предприятие</t>
  </si>
  <si>
    <t>Подразделение/      предприятие - потребитель продукции</t>
  </si>
  <si>
    <t>Планируемый временной интервал заключения договора (мм.гг.)</t>
  </si>
  <si>
    <t>Источник финансирования</t>
  </si>
  <si>
    <t>Планируемая цена лота без НДС, тыс.руб.</t>
  </si>
  <si>
    <t>Планируемая цена лота с НДС, тыс.руб.</t>
  </si>
  <si>
    <t>Организатор закупки</t>
  </si>
  <si>
    <t>Комментарий, обоснования</t>
  </si>
  <si>
    <t>Ед. измерения</t>
  </si>
  <si>
    <t>Количество</t>
  </si>
  <si>
    <t>Код вида деятельности</t>
  </si>
  <si>
    <t>Документ, в соответствии с которым закупка признана, условно-постоянной</t>
  </si>
  <si>
    <t>Контрагент</t>
  </si>
  <si>
    <t>ОАО "МРСК Центра"</t>
  </si>
  <si>
    <t>Положение о порядке проведения регламентированных закупок товаров, работ, услуг для нужд ОАО "МРСК Центра" (п.1.2.4 е))</t>
  </si>
  <si>
    <t xml:space="preserve">ФБУ «Государственный региональный центр стандартизации, метрологии и испытаний в Белгородской области» </t>
  </si>
  <si>
    <t>Радиосвязь</t>
  </si>
  <si>
    <t>Услуги образования позывных сигналов.</t>
  </si>
  <si>
    <t>ФГУП "Главный радиочастотный центр"</t>
  </si>
  <si>
    <t>Услуги оформления частот для БС сети БШД</t>
  </si>
  <si>
    <t>Услуги по оформлению частот для БС диспе</t>
  </si>
  <si>
    <t>Плата за использования РЧС.</t>
  </si>
  <si>
    <t>Межрегиональное операционное УФК (Роскомнадзор)</t>
  </si>
  <si>
    <t>Плата за получение РИЧ.</t>
  </si>
  <si>
    <t>Плата за использования РЧС (первый перио</t>
  </si>
  <si>
    <t>Услуги обновления частот для базовых рад</t>
  </si>
  <si>
    <t>Услуги по проведению мониторинга экологии</t>
  </si>
  <si>
    <t>УФК по Белгородской области (Филиал ЦЛАТИ по Белгородской области)</t>
  </si>
  <si>
    <t>Замеры шума и электромагнитного поля</t>
  </si>
  <si>
    <t>ООО "ЭкоКонтроль-Центр"</t>
  </si>
  <si>
    <t>Утилизация оргтехники</t>
  </si>
  <si>
    <t>ООО "Ведущая утилизирующая компания"</t>
  </si>
  <si>
    <t>Получение лицензии на недропользование</t>
  </si>
  <si>
    <t>ФБУЗ "Центр гигиены и эпидемиологии в Белгородской области"; ЗАО "Белнедра"; Отдел геологии и лицензирования по Белгородской области; ТЦ "Белгородгеомониторинг"</t>
  </si>
  <si>
    <t xml:space="preserve">Физическая охрана нежилого помещения </t>
  </si>
  <si>
    <t>ФГУП «Охрана» МВД России по Белгородской области</t>
  </si>
  <si>
    <t>ФГУП Почта России</t>
  </si>
  <si>
    <t xml:space="preserve">Физическая охрана нежилого помещения Шебекинского участка </t>
  </si>
  <si>
    <t>ОВО Отдела Министерства внутренних дел России по Шебекинскому району и г. Шебекино</t>
  </si>
  <si>
    <t>Физическая охрана объектов филила на территории Белгородской обл.</t>
  </si>
  <si>
    <t>Управление вневедомственной охраны Управления МВД РФ по Белгородской области</t>
  </si>
  <si>
    <t>Аренда эл. сетей в ФСК</t>
  </si>
  <si>
    <t>аренда в производственных целях предприятия</t>
  </si>
  <si>
    <t>Положение о порядке проведения регламентированных закупок товаров, работ, услуг для нужд ОАО "МРСК Центра" (п. 1.2.4 d)</t>
  </si>
  <si>
    <t>ФСК ЕЭС ОАО</t>
  </si>
  <si>
    <t>Аренда нежилых помещений  в ЗАО "Стройбизнес"</t>
  </si>
  <si>
    <t>Стройбизнес ЗАО</t>
  </si>
  <si>
    <t>Аренда гаражей на зим. период времени в ОАО "Белгородэнергосбыт"</t>
  </si>
  <si>
    <t>Белгородская сбытовая компания ОАО</t>
  </si>
  <si>
    <t>Аренда нежилых помещений г.Валуйки в ОАО "Белгородэнергосбыт"</t>
  </si>
  <si>
    <t>Аренда нежилых помещений ул. Преображенская, 42 в ОАО "КорСсис"</t>
  </si>
  <si>
    <t>Корпоративные сервисные системы ОАО</t>
  </si>
  <si>
    <t>Аренда нежилого помещения в ОАО "Связьстрой"</t>
  </si>
  <si>
    <t>ПМК-106 Филиал ОАО Связьстрой-1</t>
  </si>
  <si>
    <t>Аренда части нежилых помещений в г.Белгороде, ул. К. Заслоново в ПМЭС ФСК</t>
  </si>
  <si>
    <t>Черноземное ПМЭС филиал ОАО ФССК ЕЭ</t>
  </si>
  <si>
    <t>Аренда сооружений и помещений в ОАО "ТГК -4"</t>
  </si>
  <si>
    <t>ТГК-4 ОАО</t>
  </si>
  <si>
    <t>Аренда помещений в г.Шебекино (Гаврилов С.В.)</t>
  </si>
  <si>
    <t>Городилов Сергей Викторович ИП</t>
  </si>
  <si>
    <t>Аренда помещения в ЗАО "Сервис Ф"</t>
  </si>
  <si>
    <t>Сервис Ф ЗАО</t>
  </si>
  <si>
    <t>Аренда помещения для ИА МРСК г. Белгород в ООО "Основные фонды"</t>
  </si>
  <si>
    <t>Основные фонды (Белгород) ООО</t>
  </si>
  <si>
    <t>Прочие коммунальные услуги</t>
  </si>
  <si>
    <t>Дератизация Вейделевский РЭС</t>
  </si>
  <si>
    <t xml:space="preserve">Положение о порядке проведения регламентированных закупок товаров, работ, услуг для нужд ОАО "МРСК Центра" (п.1.2.4 b)) </t>
  </si>
  <si>
    <t>БИОДЕЗ ООО</t>
  </si>
  <si>
    <t>ТБО Чернянский РЭС</t>
  </si>
  <si>
    <t>Благоустройство и озеленение МУП</t>
  </si>
  <si>
    <t>ТБО Борисовский РЭС</t>
  </si>
  <si>
    <t>Борисовкаблагоустройство МУП</t>
  </si>
  <si>
    <t>теплоснабжение Борисовский РЭС</t>
  </si>
  <si>
    <t>Борисовские тепловые сети МУП</t>
  </si>
  <si>
    <t>за переодич.проверку дымоходов и вент каналов Алексеевский РЭС</t>
  </si>
  <si>
    <t>БРО ВДПО</t>
  </si>
  <si>
    <t>ТБО Валуйский РЭС</t>
  </si>
  <si>
    <t>Валуйское МУП ВМО ГКХ</t>
  </si>
  <si>
    <t>Бытовое водоснабжение</t>
  </si>
  <si>
    <t>водоснабжение Борисовский РЭС, Грайворонский РЭС</t>
  </si>
  <si>
    <t>Вода ООО</t>
  </si>
  <si>
    <t>Оплата за ревизию системы водоснабжения по договору 3100/085 Губкинский РЭС</t>
  </si>
  <si>
    <t>Водоканал ВМУП</t>
  </si>
  <si>
    <t>водоснабжение Волоконовский РЭС</t>
  </si>
  <si>
    <t>Водоканал Волоконовский МП</t>
  </si>
  <si>
    <t>Водоснабжение, водоотведение Губкинского, Валуйского, Старооскольского, Прохоровского РЭС</t>
  </si>
  <si>
    <t>Водоканал МУП</t>
  </si>
  <si>
    <t>водоснабжение Вейделевский РЭС</t>
  </si>
  <si>
    <t>Водоканал МУП Вейделевское</t>
  </si>
  <si>
    <t>водоснабжение Яковлевский РЭС</t>
  </si>
  <si>
    <t>Водоснабжение ООО</t>
  </si>
  <si>
    <t>Водоснабжение, вывоз ТБО Краснояружский РЭС</t>
  </si>
  <si>
    <t>Водсервис ООО</t>
  </si>
  <si>
    <t>ТБО Волоконовский РЭС</t>
  </si>
  <si>
    <t>Волоконовское МУП БОЖФ</t>
  </si>
  <si>
    <t>Газоснабжение</t>
  </si>
  <si>
    <t>Газоснабжение Алексеевский РЭС</t>
  </si>
  <si>
    <t>Газпром межрегионгаз Белгород ООО</t>
  </si>
  <si>
    <t>водоснабжение, водоотведение Шебекинский РЭС</t>
  </si>
  <si>
    <t>Городское ВКХ ШМУП</t>
  </si>
  <si>
    <t>Дератизация Губкинский РЭС</t>
  </si>
  <si>
    <t>Губкинский санитарно-эпидемиологический сервис плюс ООО</t>
  </si>
  <si>
    <t>Дератизация БЭС</t>
  </si>
  <si>
    <t>Дизинфекционная стакция в г. Белгород</t>
  </si>
  <si>
    <t>ТБО (вывоз) Н.Оскол</t>
  </si>
  <si>
    <t>Жилищно-коммунальное хозяйство МУП</t>
  </si>
  <si>
    <t>водоснабжение и вывоз ТБО Ивнянский РЭС</t>
  </si>
  <si>
    <t>ИвняВодСервис ООО</t>
  </si>
  <si>
    <t>Дератизация Волоконовский РЭС</t>
  </si>
  <si>
    <t>Кирносова Лариса Ефимовна ИП</t>
  </si>
  <si>
    <t>ТБО (вывоз, утилизация) Вейделевский РЭС</t>
  </si>
  <si>
    <t>Коммунальщик МУП</t>
  </si>
  <si>
    <t>ТБО Белгородский РЭС</t>
  </si>
  <si>
    <t xml:space="preserve">Компания по управлению жилищным фондом </t>
  </si>
  <si>
    <t>водоснабжение Красненский РЭС</t>
  </si>
  <si>
    <t>Красненское МУП ЖКХ</t>
  </si>
  <si>
    <t>водоснабжение, водоотведение Красногвардейский РЭС</t>
  </si>
  <si>
    <t>Красногвардейский Водоканал ООО</t>
  </si>
  <si>
    <t>ТБО Красненский РЭС</t>
  </si>
  <si>
    <t>Крвсненское МУП ЖКХ</t>
  </si>
  <si>
    <t>теплоснабжение СОЭС</t>
  </si>
  <si>
    <t xml:space="preserve">МУП " Теплоэнерго" </t>
  </si>
  <si>
    <t>Аварийно-ремонт. услуги Губкинский РЭС</t>
  </si>
  <si>
    <t>МУП "Водоканал"</t>
  </si>
  <si>
    <t>Водоснабжение, вывоз ТБО Ровеньской РЭС</t>
  </si>
  <si>
    <t>МУП "Коммунальщик"</t>
  </si>
  <si>
    <t>водоснабжение, водоотведение Алексеевский РЭС, Белгородский РЭС, БЭС</t>
  </si>
  <si>
    <t>МУП Горводоканал</t>
  </si>
  <si>
    <t>Водоснабжение, вывоз ТБО Корочанский РЭС</t>
  </si>
  <si>
    <t>МУП ЖКХ Корочанское</t>
  </si>
  <si>
    <t>Расходы э/э на произв. и хоз. нужды</t>
  </si>
  <si>
    <t>Расходы на э/э на производственные и хозяйственныенужды 0</t>
  </si>
  <si>
    <t>ОАО "Белгородэнергосбыт"</t>
  </si>
  <si>
    <t>теплоснабжение БЭС, Губкинский РЭС, Белгородский РЭС</t>
  </si>
  <si>
    <t>ОАО"Белгородская теплосетевая компания"</t>
  </si>
  <si>
    <t>теплоснабжение Шебекинский РЭС</t>
  </si>
  <si>
    <t>ООО "Региональная инвестиционная теплоэнергетическая компания"</t>
  </si>
  <si>
    <t>ТБО (вывоз, утилизация), ЖБО Ст.Оскольский РЭС</t>
  </si>
  <si>
    <t>Оскол ЭкоСервис ООО</t>
  </si>
  <si>
    <t>Дератизация Ровеньской РЭС</t>
  </si>
  <si>
    <t>Профдез ООО</t>
  </si>
  <si>
    <t>Дератизация Алексеевский РЭС</t>
  </si>
  <si>
    <t>Профилактика ООО</t>
  </si>
  <si>
    <t>ТБО (утилизация) Прохоровский РЭС</t>
  </si>
  <si>
    <t>Прохоровское Благоустройство ООО</t>
  </si>
  <si>
    <t>водоснабжение прием и очистка сточных ввод Ракитянский РЭС</t>
  </si>
  <si>
    <t>Ракитянский Водсервис ООО</t>
  </si>
  <si>
    <t>Водоснабжение, вывоз ЖБО Чернянский РЭС</t>
  </si>
  <si>
    <t>Ремводстрой МУП</t>
  </si>
  <si>
    <t>ТБО Шебекинский РЭС</t>
  </si>
  <si>
    <t>Спецавтотранс ООО</t>
  </si>
  <si>
    <t>ТБО, ЖБО Алексеевский РЭС</t>
  </si>
  <si>
    <t>Специализированный экологический транспорт ООО</t>
  </si>
  <si>
    <t>ТБО Губкинский РЭС</t>
  </si>
  <si>
    <t>ТБОсервис ООО</t>
  </si>
  <si>
    <t>ТБО (вывоз, утилизация) БЭС, Яковлевский РЭС</t>
  </si>
  <si>
    <t>ТК Экотранс</t>
  </si>
  <si>
    <t>Услуги по опресовке систем отопления Белгородский РЭС, БЭС</t>
  </si>
  <si>
    <t>ТСЖ "Приветливое"</t>
  </si>
  <si>
    <t>ТБО, ЖБО Грайворонский РЭС</t>
  </si>
  <si>
    <t>Центр Жилищно-коммунальных услуг ООО</t>
  </si>
  <si>
    <t>ТБО (вывоз, утилизация) Ракитянский РЭС</t>
  </si>
  <si>
    <t>Центр ЖКУ Ракитянский ООО</t>
  </si>
  <si>
    <t>ТБО (вывоз, утилизация) Красногвардейский РЭС</t>
  </si>
  <si>
    <t>Чистый город МУ</t>
  </si>
  <si>
    <t>Проведение поверки средств измерений Закон об обеспечении единства измерении 102-ФЗ от 26.06.2008 г.</t>
  </si>
  <si>
    <t>Положение о порядке проведения регламентированных закупок товаров, работ, услуг для нужд ОАО "МРСК Центра" (п. 1.2.4 (е))</t>
  </si>
  <si>
    <t>ФБУ "Брянский ЦСМ"</t>
  </si>
  <si>
    <t>Инспекционный контроль за сертифицированной продукцией осуществляют органы проводившие сертификацию (п. 5.24.1 "Правил проведения сертификации электрооборудования и электрической энергии" (утв. Постановлением Госстандарта Росии от 16.07.1999 г. № 36)</t>
  </si>
  <si>
    <t>Положение о порядке проведения регламентированных закупок товаров, работ, услуг для нужд ОАО "МРСК Центра" (п. 1.1.2 (а))</t>
  </si>
  <si>
    <t>ООО "Центр сертификации "Тульской торгово-промышленной палаты"</t>
  </si>
  <si>
    <t>Модернизация и поверка средств измерений показателей качества электроэнергии, в связи с введением на територии РФ ГОСТ Р 54149-2010 (приказ Министерство промышленности и торговли РФ Федеральное агенство по техническому регулированию и метрологии от 21.12.2010 г. № 904-ст).</t>
  </si>
  <si>
    <t>ООО "Электрокмплект"</t>
  </si>
  <si>
    <t>Закупки услуг жилищно-коммунального хозяйства для нужд Общества</t>
  </si>
  <si>
    <t>Тепловая энергия (отопление) для собственных нужд. Долгосрочный договор.</t>
  </si>
  <si>
    <t>Положение о порядке проведения регламентированных закупок товаров, работ, услуг для нужд ОАО "МРСК Центра"</t>
  </si>
  <si>
    <t>ООО "БКС"</t>
  </si>
  <si>
    <t>Газпроммежрайгаз"</t>
  </si>
  <si>
    <t>ООО Ресурс</t>
  </si>
  <si>
    <t>МУП Смоленская теплосетевая компания</t>
  </si>
  <si>
    <t>МУП Брянсктеплоэнерго</t>
  </si>
  <si>
    <t>Услуги по водоснабжению и очистке сточных вод.</t>
  </si>
  <si>
    <t>МУП "Брянскгорводоканал"</t>
  </si>
  <si>
    <t>Услуги по водоснабжению и очистке сточных вод. Долгосрочный договор.</t>
  </si>
  <si>
    <t>МУП "Навлинский водоканал"</t>
  </si>
  <si>
    <t>МУП "Комаричский водоканал"</t>
  </si>
  <si>
    <t>МУП "Суземское ЖКХ"</t>
  </si>
  <si>
    <t>МУП "Севский водоканал"</t>
  </si>
  <si>
    <t>МУП "Карачевский водоканал"</t>
  </si>
  <si>
    <t>МУП "Выгончский водоканал"</t>
  </si>
  <si>
    <t>МУП "Дубровский водоканал"</t>
  </si>
  <si>
    <t>МУП Водоканал Дятьково</t>
  </si>
  <si>
    <t>МУП ЖКУ Жирятинское</t>
  </si>
  <si>
    <t>ООО "Аква"</t>
  </si>
  <si>
    <t>ООО "Рем-сервис"</t>
  </si>
  <si>
    <t>ОАО РЖД</t>
  </si>
  <si>
    <t>ООО "Сток"</t>
  </si>
  <si>
    <t>Услуги по вывозу и утилизации ТБО. Долгосрочный договор.</t>
  </si>
  <si>
    <t>ООО "Спецавтопредприятие"</t>
  </si>
  <si>
    <t>ООО "Ремондис Брянск"</t>
  </si>
  <si>
    <t>МУП Жирятинское ЖКУ</t>
  </si>
  <si>
    <t>ОАО Коммунальщик</t>
  </si>
  <si>
    <t>МУП Коммунальное хозяйство Карачев</t>
  </si>
  <si>
    <t>МУП Навлинское предприятие ЖКХ</t>
  </si>
  <si>
    <t>ООО Сервис-град</t>
  </si>
  <si>
    <t>Услуги по вывозу и утилизации ТБО.  Долгосрочный договор.</t>
  </si>
  <si>
    <t>Рогнедино-инженер-сервис</t>
  </si>
  <si>
    <t>ООО "Клетня-сервис"</t>
  </si>
  <si>
    <t>МУП Ресурс</t>
  </si>
  <si>
    <t>ОАО  МН Дружба (ПС Аксинино)</t>
  </si>
  <si>
    <t>МУП Смоленская теплосетевая компания                                                   ООО " Брянская теплосетевая компания</t>
  </si>
  <si>
    <t>МУП " Водстройсервис"Почеп</t>
  </si>
  <si>
    <t>МУП Мглинской районный водоканал</t>
  </si>
  <si>
    <t xml:space="preserve">ООО "Климовский Крахмал" </t>
  </si>
  <si>
    <t>МУП Унечское ЖКХ</t>
  </si>
  <si>
    <t>МУП " Водоканал" г. Стародуб</t>
  </si>
  <si>
    <t>МУП Красногорский районный водоканал</t>
  </si>
  <si>
    <t>МУП Погарский районный водоканал</t>
  </si>
  <si>
    <t>МУП Климовский Коммунальщик</t>
  </si>
  <si>
    <t>ООО"Водоканал" г. Новозыбков</t>
  </si>
  <si>
    <t>МУП Коммунальщик Гордеевка</t>
  </si>
  <si>
    <t>МУП Климовский районный водоканал</t>
  </si>
  <si>
    <t>МУП Водоканал Сервис Трубчевск</t>
  </si>
  <si>
    <t>МУП Суражский районный водоканал</t>
  </si>
  <si>
    <t>МУП ВКХ г. Клинцы</t>
  </si>
  <si>
    <t>ООО Коммунальщик +( Клинцы)</t>
  </si>
  <si>
    <t>МКП "Благоустройство"Новозыбков</t>
  </si>
  <si>
    <t>МУП МЖК Погарского р-она</t>
  </si>
  <si>
    <t>МУП ЖКХ Стародубского р-она</t>
  </si>
  <si>
    <t>МУП Красногорский Коммунальщик</t>
  </si>
  <si>
    <t>МУП" Благоустройство" Сураж</t>
  </si>
  <si>
    <t>МКП" Благоустройство " ( с Климово)</t>
  </si>
  <si>
    <t>МУП "Мирнинский ЖКХ"</t>
  </si>
  <si>
    <t>МУП МЖК Погарского р-она( с Почепа)</t>
  </si>
  <si>
    <t>Муп МЖКХ г. Мглин</t>
  </si>
  <si>
    <t>МКП Коммунальщик Злынка</t>
  </si>
  <si>
    <t>ООО "Полигон"</t>
  </si>
  <si>
    <t>Услуги по обслуживанию приборов учета тепла. Долгосрочный договор.</t>
  </si>
  <si>
    <t>ООО "Тепломер"</t>
  </si>
  <si>
    <t>Услуги по охране помещений. Долгосрочный договор.</t>
  </si>
  <si>
    <t>ООО "Эдельвеис"</t>
  </si>
  <si>
    <t>Услуги по обслуживанию газового оборудования. Долгосрочный договор.</t>
  </si>
  <si>
    <t>ОАО "Брянскоблгаз "Новозыбков</t>
  </si>
  <si>
    <t>ОАО "Брянскоблгаз" Почеп</t>
  </si>
  <si>
    <t>Закупки услуг по передаче электрической энергии ОАО "ФСК ЕЭС"</t>
  </si>
  <si>
    <t>Закупка услуг по передаче электрической энергии ОАО «ФСК ЕЭС». Долгосрочный договор.</t>
  </si>
  <si>
    <t>МВт</t>
  </si>
  <si>
    <t xml:space="preserve"> ОАО "ФСК ЕЭС"</t>
  </si>
  <si>
    <t>Электрическая энергия для собственных нужд</t>
  </si>
  <si>
    <t>млн. кВт*ч</t>
  </si>
  <si>
    <t>ОАО "Брянскэнергосбыт"</t>
  </si>
  <si>
    <t>Закупка электроэнергии в целях компенсации потерь в сетях</t>
  </si>
  <si>
    <t xml:space="preserve"> Электроэнергии в целях компенсации потерь в сетях. Долгосрочный договор.</t>
  </si>
  <si>
    <t>Аренда (долгосрочная) земельных участков и помещений</t>
  </si>
  <si>
    <t>Земельный участок 32:09:130149:0015 г. Злынка, ул. Рубцовой, долгосрочный договор</t>
  </si>
  <si>
    <t>Управление имущественных отношений Брянской области</t>
  </si>
  <si>
    <t>Земельный участок 32:09:130112:0026 г. Злынка, ул. Пучкина, КТП-27, долгосрочный договор</t>
  </si>
  <si>
    <t>Земельный участок 32:09:130115:0042 г. Злынка, ул. Советская, ЗТПВ-2, долгосрочный договор</t>
  </si>
  <si>
    <t>Земельный участок 32:09:130115:0038 г. Злынка, ул. Кирова, ГКТП-28, долгосрочный договор</t>
  </si>
  <si>
    <t>Земельный участок 32:09:130135:0018 г. Злынка, ул. Площадь Свободы, ЗТКП-4, долгосрочный договор</t>
  </si>
  <si>
    <t>Земельный участок 32:09:130178:0018 г. Злынка, ул. Кирова, ГКТП-16, долгосрочный договор</t>
  </si>
  <si>
    <t>Земельный участок 32:09:130153:0018 г. Злынка, ул. К. Маркса, КТП-15, долгосрочный договор</t>
  </si>
  <si>
    <t>Земельный участок 32:09:130153:0044 г. Злынка, ул. К. Маркса, ГКТП-9, долгосрочный договор</t>
  </si>
  <si>
    <t>32:09:130167:0005 г. Злынка, ул. К. Маркса, ЗТПВ №5, долгосрочный договор</t>
  </si>
  <si>
    <t>Земельный участок 32:09:130136:0036 г. Злынка, ул. Красноармейская, ГКТП-3, долгосрочный договор</t>
  </si>
  <si>
    <t>Земельный участок 32:09:050134:0002, шт. Вышков, ул. Луговая, МТП-1, долгосрочный договор</t>
  </si>
  <si>
    <t>Земельный участок 32:09:050147:0002, пгт. Вышков, ул. Фабричная, КТП-15, долгосрочный договор</t>
  </si>
  <si>
    <t>Земельный участок 32:09:050127:0001, шт. Вышков, ул. Кооперативная, ЗТПВ-8, долгосрочный договор</t>
  </si>
  <si>
    <t>Земельный участок 32:09:050136:0001, пгт. Вышков, ул. Школьная, МТП-12, долгосрочный договор</t>
  </si>
  <si>
    <t>Земельный участок 32:09:050136:0003, пгт. Вышков, ул. Школьная, ЗТКП №17, долгосрочный договор</t>
  </si>
  <si>
    <t>Земельный участок 32:09:050159:0003, шт. Вышков, ул. Юбилейная, МТП №14, долгосрочный договор</t>
  </si>
  <si>
    <t>Земельный участок 32:09:050122:0001, долгосрочный договор</t>
  </si>
  <si>
    <t>Земельный участок 32:09:050154:0002, шт Вышков, ул Ворошилова, ГКТП №11, долгосрочный договор</t>
  </si>
  <si>
    <t>Земельный участок 32:09:130126:0064, г. Злынка, пер. Советский, ЗТП-36, долгосрочный договор</t>
  </si>
  <si>
    <t>Земельный участок 32:09:130132:0051, г. Злынка, ул. Республиканская, КТП-12, долгосрочный договор</t>
  </si>
  <si>
    <t>Земельный участок 32:09:130142:0030, Злынковский опытный лесхоз, долгосрочный договор</t>
  </si>
  <si>
    <t>Земельный участок 32:09:130150:0054, г. Злынка, ул Красная, долгосрочный договор</t>
  </si>
  <si>
    <t>Земельный участок 32:09:130155:0002, МПТ-7, долгосрочный договор</t>
  </si>
  <si>
    <t>Земельный участок 32:09:130177:0002, г.Злынка, ул. Трудовая, КТП-11, долгосрочный договор</t>
  </si>
  <si>
    <t>Земельный участок 32:09:130177:0035, КТП-10, долгосрочный договор</t>
  </si>
  <si>
    <t>Земельный участок 32:09:130124:0061, г. Злынка, ул. Советская, ГКТП-22, долгосрочный договор</t>
  </si>
  <si>
    <t>Земельный участок 32:09:130124:0061, г. Злынка, пер. Гагарина, ЗТПВ-18, долгосрочный договор</t>
  </si>
  <si>
    <t>Земельный участок  32:09:0130147:31    г. Злынка, ул. Тракторная, ЗТП-13, долгосрочный договор</t>
  </si>
  <si>
    <t>Отдел имущественных отношений Злынковского района</t>
  </si>
  <si>
    <t>Земельный участок 32:09:0390102:19                          с. Спиридонова Буда, ЗТП-101, долгосрочный договор</t>
  </si>
  <si>
    <t>Земельный участок  32:09:0130105:43                          г. Злынка, ул. Ирины Рубцовой, ЗТП-32, долгосрочный договор</t>
  </si>
  <si>
    <t>Земельный участок 32:09:0130164:64                            г. Злынка, ГКТП-37, для эксплуатации ЗТП-37 , долгосрочный договор</t>
  </si>
  <si>
    <t>Земельный участок 32:09:0130162:93                          г. Злынка, ЗТП-29, для размещения ЗТП  , долгосрочный договор</t>
  </si>
  <si>
    <t>Земельный участок  32:09:0240103:6                             д. Карпиловка, ЗТП-283, долгосрочный договор</t>
  </si>
  <si>
    <t>Земельный участок 32:09:0220107:6         П.С. 35/10 кВ. "Щербиничи", долгосрочный договор</t>
  </si>
  <si>
    <t>Земельный участок 32:11:270408:0003, п. Клетня, ул. Заозерная, ЗТП №1, долгосрочный договор</t>
  </si>
  <si>
    <t>Земельный участок 32:11:271015:0021, п. Клетня, ул. Шолохова, КТП №30, долгосрочный договор</t>
  </si>
  <si>
    <t>Земельный участок 32:11:270504:0002, п. Клетня, ул. Коминтерна, ГКТП №7, долгосрочный договор</t>
  </si>
  <si>
    <t>Земельный участок 32:11:270315:0003, п. Клетня, ул. Ленина, КТП №10, долгосрочный договор</t>
  </si>
  <si>
    <t>Земельный участок 32:11:270503:0004, п. Клетня, ул. Заводская, КТП №8, долгосрочный договор</t>
  </si>
  <si>
    <t>Земельный участок 32:11:270615:0012, п. Клетня, ул. Вокзальная, КТП №18, долгосрочный договор</t>
  </si>
  <si>
    <t>Земельный участок 32:11:270519:0004, п. Клетня, ул. Стаханова, ГКТП №37, долгосрочный договор</t>
  </si>
  <si>
    <t>Земельный участок 32:11:270401:0001, п. Клетня, ул. Кирова, ЗТП №33, долгосрочный договор</t>
  </si>
  <si>
    <t>Земельный участок 32:11:270915:0007, п. Клетня, пер. Комарова, КТП №17, долгосрочный договор</t>
  </si>
  <si>
    <t>Земельный участок 32:11:270402:0005, п. Клетня, пер. Кирова, КТП №18, долгосрочный договор</t>
  </si>
  <si>
    <t>Земельный участок 32:11:270611:0004, п. Клетня, ул. Ленина, ЗТП №25, долгосрочный договор</t>
  </si>
  <si>
    <t>Земельный участок 32:11:270603:0016, п. Клетня, ул. Ленина, ЗТП №11, долгосрочный договор</t>
  </si>
  <si>
    <t>Земельный участок 32:11:270408:0004, п. Клетня, ул. Володарского, КТП №20, долгосрочный договор</t>
  </si>
  <si>
    <t>Земельный участок 32:11:270407:0014, п. Клетня, микрорайон №1, ЗТП №21, долгосрочный договор</t>
  </si>
  <si>
    <t>Земельный участок 32:11:270610:0022, п. Клетня, ул. Разина, ЗТП №14, долгосрочный договор</t>
  </si>
  <si>
    <t>Земельный участок 32:11:270320:0006, п. Клетня, ул. Вокзальная, ЗТП №22, долгосрочный договор</t>
  </si>
  <si>
    <t>Земельный участок 32:11:270812:0023, п. Клетня, ул. 8 Марта, КТП №5, долгосрочный договор</t>
  </si>
  <si>
    <t>Земельный участок 32:11:271002:0007, п. Клетня, ул. Гоголя, ГКТП №41, долгосрочный договор</t>
  </si>
  <si>
    <t>Земельный участок 32:11:27040:0015, п. Клетня, микрорайон №1, ЗТП №28, долгосрочный договор</t>
  </si>
  <si>
    <t>Земельный участок 32:11:270914:0006, п. Клетня, ул. Школьная, КТП №24, долгосрочный договор</t>
  </si>
  <si>
    <t>Земельный участок 32:11:270611:0003, п. Клетня, ул. Советская, ЗТП №2, долгосрочный договор</t>
  </si>
  <si>
    <t>Земельный участок 32:11:271010:0010, п. Клетня, пер. Калинина, КТП №29, долгосрочный договор</t>
  </si>
  <si>
    <t>Земельный участок 32:11:271211:0001, п. Клетня, ул. Красина, КТП №9, долгосрочный договор</t>
  </si>
  <si>
    <t>Земельный участок 32:11:270704:0002, п. Клетня, микрорайон №2, ЗТП №32, долгосрочный договор</t>
  </si>
  <si>
    <t>Земельный участок 32:11:270925:0008, п. Клетня, ул. Панфилова , КТП №15, долгосрочный договор</t>
  </si>
  <si>
    <t xml:space="preserve">Земельные участки  32:10:0100101:15, 32:10:0100101:16   Карачевский район, д. Хацунь, долгосрочный договор </t>
  </si>
  <si>
    <t>Администрация Карачевского р-на Брянской области</t>
  </si>
  <si>
    <t>Земельные участки 32:10:0050101:463  КТП 58 Ф. 610 ПС ; 32:10:0050101:464 КТП 56 Ф. 610 ПС;32:10:0050101:465 ВЛ 6 кВ Ф. 610 ПС Карачевская (опора 1-2), долгосрочный договор</t>
  </si>
  <si>
    <t>Администрация Карачевского района</t>
  </si>
  <si>
    <t xml:space="preserve"> Земельные участки 32:10:000000:0083  1 ВЛ-10 кВ ПС "Теплое" ;  32:10:000000:0082   2 ВЛ-10 кВ ПС "Теплое"  ; 32:10:000000:0084  1 ВЛ-04 кВ ЗТП-1  ПС "Теплое" ;32:10:000000:0085  2 ВЛ-04 кВ ЗТП-1  ПС "Теплое"                   ; 32:10:000000:0086  1 ВЛ-04 кВ ЗТП-2  ПС "Теплое", долгосрочный договор</t>
  </si>
  <si>
    <t>Земельный участок 32:10:0040107:74 ВЛ 6 кВ, ПС Карачевская (опора №3), долгосрочная аренда</t>
  </si>
  <si>
    <t>Земельный участок 32:10:0150301:704 КТП №140 Ф. 601 ПС Карачевская, долгосрочная аренда</t>
  </si>
  <si>
    <t>Земельный участок 32:10:0101201:28 п. Теплое, долгосрочная аренда</t>
  </si>
  <si>
    <t>Земельный участок 32:10:0101201:11 ПС Теплое, долгосрочная аренда</t>
  </si>
  <si>
    <t>Земельный участок 32:10:0230501:14 ПС Вельяминовская, долгосрочная аренда</t>
  </si>
  <si>
    <t>Земельный участок 32:10:0250701:1 ПС "Дроновская", долгосрочная аренда</t>
  </si>
  <si>
    <t>Земельный участок 32:10:0310201:73 п.Крутое, долгосрочная аренда</t>
  </si>
  <si>
    <t>Земельный участок 32:10:0360109:52 г. Карачев ул. Урицкого, долгосрочная аренда</t>
  </si>
  <si>
    <t>Земельный участок 32:10:0310201:1 ПС "Ружное", долгосрочная аренда</t>
  </si>
  <si>
    <t>Земельный участок 32:10:0360109:12 ПС г. Карачев, долгосрочная аренда</t>
  </si>
  <si>
    <t>Земельный участок 32:10:0220104:39 ЦРП №161 Ф 604 ПС Вельяминовская, долгосрочная аренда</t>
  </si>
  <si>
    <t>Земельный участок 32:10:0240102:116 КТП №109 Ф. 603 ПС Вельяминовская, долгосрочная аренда</t>
  </si>
  <si>
    <t>Земельный участок 32:10:0021601:8 КТП №343 Ф. 629 ПС Карачевская, долгосрочная аренда</t>
  </si>
  <si>
    <t>Земельный участок 32:10:0060105:68 ЗТП №96 Ф. 629 ПС Карачевская, долгосрочная аренда</t>
  </si>
  <si>
    <t>Земельный участок 32:10:0140103:33 ЗТП №28 Ф. 620 ПС Карачевскаям, долгосрочная аренда</t>
  </si>
  <si>
    <t>Земельный участок 32:10:0452001:1 ПС "Аксиньино", долгосрочная аренда</t>
  </si>
  <si>
    <t xml:space="preserve">  Земельный участок 32:05:0110319:35 ЗТП 1 База РЭС Ф. 1001 ПС Дубровская , долгосрочная аренда</t>
  </si>
  <si>
    <t>Администрация Дубровского района</t>
  </si>
  <si>
    <t xml:space="preserve"> Земельный участок 32:05:0110319:15 ремонтно-производственная база Дубровского РЭС, долгосрочная аренда</t>
  </si>
  <si>
    <t xml:space="preserve"> Земельный участок 32:05:0320101:14 ЗТП 140 Ф.611 ПС Сещеннская, долгосрочная аренда</t>
  </si>
  <si>
    <t xml:space="preserve"> Земельный участок 32:05:0240302:51 РП Б. Островня, долгосрочная аренда</t>
  </si>
  <si>
    <t xml:space="preserve"> Земельный участок 32:05:0081401:102  ПС Сещенская 35/10/6, долгосрочная аренда</t>
  </si>
  <si>
    <t xml:space="preserve"> Земельный участок 32:05:0081601:20    ПС Алешинская35/10, долгосрочная аренда</t>
  </si>
  <si>
    <t xml:space="preserve"> Земельный участок 32:05:0081601:241  РП Ст. Колышкино, Ф. 1003 ПС Алешинская  , долгосрочная аренда</t>
  </si>
  <si>
    <t xml:space="preserve"> Земельный участок 32:05:0150102:120 ЗТП 71 Ф. 1014 ПС Дубровская, долгосрочная аренда</t>
  </si>
  <si>
    <t xml:space="preserve"> Земельный участок 32:05:0160401:50  учебно-тренировочный полигон Дубровского РЭС, долгосрочная аренда</t>
  </si>
  <si>
    <t xml:space="preserve"> Земельный участок 32:05:0160401:6   ПС Дубровская 110/35/10, долгосрочная аренда</t>
  </si>
  <si>
    <t xml:space="preserve"> Земельный участок 32:05:0160401:163 РП Зимницкая, долгосрочная аренда</t>
  </si>
  <si>
    <t xml:space="preserve"> Земельный участок 32:05:0070401:286   РП Рековичи Ф. 1003 ПС Дубровская , долгосрочная аренда</t>
  </si>
  <si>
    <t xml:space="preserve"> Земельный участок 32:05:0250201:10  ПС Мареевская 35/10, долгосрочная аренда</t>
  </si>
  <si>
    <t xml:space="preserve"> Земельный участок 32:05:0180601:10   РП Пеклино, долгосрочная аренда</t>
  </si>
  <si>
    <t xml:space="preserve"> Земельный участок 32:05:0230102:102 РП Афонино , долгосрочная аренда</t>
  </si>
  <si>
    <t xml:space="preserve"> Земельный участок 32:05:0170401:139  РП Рябчи, долгосрочная аренда</t>
  </si>
  <si>
    <t>Земельный участок 32:05:0060301:73 КТП б/н (Дом культуры), Ф. Суснят от РП Рябчи, долгосрочная аренда</t>
  </si>
  <si>
    <t>Земельный участок 32:05:0081601:248 КТП б/н (школа), Ф. 1003 ПС Аешинская, долгосрочная аренда</t>
  </si>
  <si>
    <t>Земельный участок 32:05:0020201:206 КТП 284 , Ф. 1001 ПС Дубровская, долгосрочная аренда</t>
  </si>
  <si>
    <t>Земельный участок 32:30:01:04:01:0022 г. Клинцы, пер. Зайцева, долгосрочная аренда</t>
  </si>
  <si>
    <t>Комитет по управлению имуществом г. Клинцы</t>
  </si>
  <si>
    <t>Земельный участок 32:30:0010106:46  г. Клинцы, ул. Московская, 112 А, долгосрочная аренда</t>
  </si>
  <si>
    <t>Земельный участок 32:30:0030202:36  г. Клинцы, ул. Залинейная, долгосрочная аренда</t>
  </si>
  <si>
    <t>Земельный участок 32:30:0030607:104 г. Клинцы, с. Ардонь, долгосрочная аренда</t>
  </si>
  <si>
    <t>Земельный участок 32:06:000000:68 ВЛ 6 КВ Ф.606 ЦРП-1 г. Фокино, долгосрочная аренда</t>
  </si>
  <si>
    <t>Отдел имущественных и земельных отношений администрации г. Фокино</t>
  </si>
  <si>
    <t>Земельный участок 32:06:250401:10 КТП 99 Ф. 606 ЦРП-1 г. Фокино, долгосрочная аренда</t>
  </si>
  <si>
    <t>Земельные участки  32:03:0680303:339 Выгоничский район, п.Выгоничи, ул. Космонавтов, возле жилого дома №14;32:03:0680303:337    Выгоничский район, п. Выгоничи, ул. Восточная, ул. Космонавтов, долгосрочная аренда</t>
  </si>
  <si>
    <t>Администрация  Выгоничского района</t>
  </si>
  <si>
    <t>Земельный участок 32:03:0140601:165 ЗТП 253 Ф.1 Больница РП Десна д. УТЫ, долгосрочная аренда</t>
  </si>
  <si>
    <t>Земельный участок 32:03:0320801:227 ЗТП 204 Ф.204  ПС Тепличная Учхоз Кокино, долгосрочная аренда</t>
  </si>
  <si>
    <t>Земельный участок 32:03:0330601:75 ЗТП 204 Ф.246  ПС Тепличная Учхоз Кокино, долгосрочная аренда</t>
  </si>
  <si>
    <t>Земельный участок 32:03:0330401:24 ЗТП 278 Ф.1026 ПС Новобрянская д. Горицы, долгосрочная аренда</t>
  </si>
  <si>
    <t>Земельный участок 32:03:0870101:173 ЗТП 282 Ф.1026 ПС Новобрянская д. Скрябино, долгосрочная аренда</t>
  </si>
  <si>
    <t>Земельный участок 32:03:0420502:16 ЗТП 344 Ф.от ЗРУ-6 кВ ПС Десна-2 п. Переторги, долгосрочная аренда</t>
  </si>
  <si>
    <t>Земельный участок 32:03:0740501:73     РП Лопушь Ф.1001 ПС Новобрянская, долгосрочная аренда</t>
  </si>
  <si>
    <t>Земельный участок 32:03:0640102:176 ЗТП 155 Ф. 1004 ПС Новобрянская д. Городец, долгосрочная аренда</t>
  </si>
  <si>
    <t>Земельный участок 32:03:0590201:169 РП Пильшино Ф 1002 ПС Новобрянская, долгосрочная аренда</t>
  </si>
  <si>
    <t>Земельный участок 32:03:0680503:14   РП Северный Ф. 1022 ПС Новобрянская с/з Северный, долгосрочная аренда</t>
  </si>
  <si>
    <t>Земельный участок 32:03:0980104:71    Здание оперативного пункта управления, долгосрочная аренда</t>
  </si>
  <si>
    <t>Земельный участок 32:03:0420501:107    ЗТП  343 Ф. от ЗРУ - 6 кВ ПС Десна-2 п. Переторги, долгосрочная аренда</t>
  </si>
  <si>
    <t>Земельный участок 32:03:0140601:186    РП Десна Ф. 1006 ПС Янковская н.п. Уты, долгосрочная аренда</t>
  </si>
  <si>
    <t>Земельный участок 32:03:0380301:83    РП Малфа Ф. 1028 ПС Новобрянская, долгосрочная аренда</t>
  </si>
  <si>
    <t>Земельный участок 32:03:0320501:224    РП Скуратово Ф.1004 ПС Новобрянская, д. Скуратово, долгосрочная аренда</t>
  </si>
  <si>
    <t>Земельный участок 32:03:0430202:71    РП Сосновка Ф. 1001 ПС Новобрянская, долгосрочная аренда</t>
  </si>
  <si>
    <t>Земельный участок 32:03:068034:20     Административное здание, долгосрочная аренда</t>
  </si>
  <si>
    <t>Земельный участок 32:03:0090301:69     РП Уты Ф Березовая роща РП Десна н.п. Уты, долгосрочная аренда</t>
  </si>
  <si>
    <t>Земельный участок 32:03:0330601:76     РП Учхоз Ф 1025 ПС Новобрянская, долгосрочная аренда</t>
  </si>
  <si>
    <t>Земельный участок 32:03:00100101:37     РП Уречье Ф. Павловка РП Десна, д. Уречье, долгосрочная аренда</t>
  </si>
  <si>
    <t>Земельный участок 32:03:0860201:38     ЗТП 275 Ф. 1026 ПС Новобрянская д. Скрябино, долгосрочная аренда</t>
  </si>
  <si>
    <t>Земельный участок 32:03:0670101:51     ЗТП 135 Ф. Рясное РП Сосоновка д. Никольское, долгосрочная аренда</t>
  </si>
  <si>
    <t>Земельный участок 32:03:0420105:9    ЗТП 81 Ф. Школа д. Сосоновка, долгосрочная аренда</t>
  </si>
  <si>
    <t>Земельный участок 32:03:0980402:65 КТПН №337 Ф. 1023 ПС Хмелевская, долгосрочная аренда</t>
  </si>
  <si>
    <t>Земельный участок 32:03:0320104:111 КТП №309 (Сараи) Ф. 1004 ПС Тепличная, долгосрочная аренда</t>
  </si>
  <si>
    <t>Земельный участок 32:03:0320801:275 КТП №289 (очистные сооружения) Ф. Институт от РП Учхоз, Ф. 1004 ПС Тепличная, долгосрочная аренда</t>
  </si>
  <si>
    <t>Земельный участок 32:03:0320101:852 КТП №303 (Дачи) Ф. 1004 ПС Тепличная, долгосрочная аренда</t>
  </si>
  <si>
    <t>Земельный участок 32:03:0320105:89 КТП №193 (Старая котельная) Ф. Институт от РП Учхоз, долгосрочная аренда</t>
  </si>
  <si>
    <t>Земельный участок 32:03:0750101:261 КТП №286 Лопушь (Котельная) Ф. 1021 ПС Новобрянская, долгосрочная аренда</t>
  </si>
  <si>
    <t>Земельный участок 32:03:0680201:451 КТП №354 Выгоничи  Ф. 1024 ПС Новобрянская, долгосрочная аренда</t>
  </si>
  <si>
    <t xml:space="preserve">Земельные участки 32:06:260101:108 ; 32:06:270101:113, долгосрочная аренда  </t>
  </si>
  <si>
    <t>Комитет по управлению муниципальны имуществом Дятьковского района</t>
  </si>
  <si>
    <t xml:space="preserve"> Земельный участок  32:06:0020102:390 РП Щербовка Ф. быт от РП РП Немеричи п. Немеричи, долгосрочная аренда</t>
  </si>
  <si>
    <t>Земельный участок 32:06:0030107:111 РП Немеричи, Ф. 602 ПС Бытошь д. Немеричи, долгосрочная аренда</t>
  </si>
  <si>
    <t>Земельный участок 32:06:0040102:137 РП Будочка Ф .605.609 ПС Бытошь, долгосрочная аренда</t>
  </si>
  <si>
    <t>Земельный участок 32:06:0050401:1 Пс 35/6 кВ "Бытошская", долгосрочная аренда</t>
  </si>
  <si>
    <t>Земельный участок 32:06:0070102:128  РП Сельцо Ф.604.624. ПС Ветьма п. Сельцо, долгосрочная аренда</t>
  </si>
  <si>
    <t>Земельный участок 32:06:0070103:210 РП Бацкино Ф.602 ПС Ветьма п. Бацкино, долгосрочная аренда</t>
  </si>
  <si>
    <t>Земельный участок 32:06:0070104:1 Электроподстанция "Ветьма", долгосрочная аренда</t>
  </si>
  <si>
    <t>Земельный участок 32:06:0110401:4  Электроподстанция Ивотская, долгосрочная аренда</t>
  </si>
  <si>
    <t>Земельный участок 32:06:0140206:6 Электроподстанция Старская, долгосрочная аренда</t>
  </si>
  <si>
    <t>Земельный участок 32:06:0180201:17 РП Б. Жукова Ф. 610 ПС Дятьковская п. Б. Жукова, долгосрочная аренда</t>
  </si>
  <si>
    <t>Земельный участок 32:06:0180603:77 РП Дружба - 1 ф.611,620 ПС Дятьковская п. Дружба, долгосрочная аренда</t>
  </si>
  <si>
    <t>Земельный участок 32:06:0180603:78 РП школа Ф.3 от Рп Дружба - 1 Ф.611.620 ПС Дятьковск., долгосрочная аренда</t>
  </si>
  <si>
    <t>Земельный участок 32:06:0200206:55   РП Слободище Ф. 601,605 ПС Победа с. Слободище, долгосрочная аренда</t>
  </si>
  <si>
    <t>Земельный участок 32:06:0200206:56 ЗТП 95 Ф. 605 ПС Победа с. Слободище, долгосрочная аренда</t>
  </si>
  <si>
    <t>Земельный участок 32:06:0200207:42 ЗТП 92 Ф.605 ПС Победа с. Слободище, долгосрочная аренда</t>
  </si>
  <si>
    <t>Земельный участок 32:29:0010703:10 г. Дятьково, ул. Красная Роза, д. 98 (ПС Дятьковская), долгосрочная аренда</t>
  </si>
  <si>
    <t>Земельный участок 32:29:0010703:9  г. Дятьково, ул. Красная Роза, д. 98, долгосрочная аренда</t>
  </si>
  <si>
    <t>Земельный участок 32:06:0150103:79  РП АВМ  Ф.5 Рп Дружба - 1Ф.611.620 ПС Дятьковская п. Дружба, долгосрочная аренда</t>
  </si>
  <si>
    <t>Земельный участок 32:06:0150110:159  ЗТП 91Ф. 624 Пс Любохна д. Неверь, долгосрочная аренда</t>
  </si>
  <si>
    <t>Земельный участок 32:06:0150110:162 РП Сосновка Ф. Родники от Рп. Слободище п. Сосновка, долгосрочная аренда</t>
  </si>
  <si>
    <t>Земельный участок 32:06:0190102:21  ПС "Победа", долгосрочная аренда</t>
  </si>
  <si>
    <t>Земельный участок 32:06:0220103:151 РП Березино Ф.624 ПС Любохна д. Березино, долгосрочная аренда</t>
  </si>
  <si>
    <t>Земельный участок 32:06:0220106:145  РП Радица Ф.644 ПС Цементная п. Радица, долгосрочная аренда</t>
  </si>
  <si>
    <t>Земельный участок 32:06:02280103:62 Рп Псурь Ф.627 ПС Дятьковская н.п. Псурь</t>
  </si>
  <si>
    <t>Земельный участок 32:06:0060503:79  РП Котельная Ф. Хотня от РП Будочка п. Будочка, долгосрочная аренда</t>
  </si>
  <si>
    <t>Земельный участок 32:06:0070101:360 ЗТП 119 Ф.623 ПС Ветьма д. Сельцо, долгосрочная аренда</t>
  </si>
  <si>
    <t>Земельный участок 32:06:0070102:127  ЗТП 120 Ф.КЗС РП Сельцо д. Сельцо, долгосрочная аренда</t>
  </si>
  <si>
    <t>Земельный участок 32:06:0070102:129 ЗТП 112 Ф.604 ПС Ветьма д. Сельцо, долгосрочная аренда</t>
  </si>
  <si>
    <t>Земельный участок 32:06:0080203:158  ЗТП 121 Ф. 622 ПС Ветьма д. Сельцо, долгосрочная аренда</t>
  </si>
  <si>
    <t>Земельный участок 32:06:0080203:159 ЗТП 122 Ф.622 ПС Ветьма д. Сельцо, долгосрочная аренда</t>
  </si>
  <si>
    <t>Земельный участок 32:06:0190102:604  ЦРП Победа Ф. 604.608 ПС Победа с. Слободище, долгосрочная аренда</t>
  </si>
  <si>
    <t>Земельный участок 32:29:0010607:8  ЗТП 166 Ф.620 ПС Дятьковская г. Дятьково, долгосрочная аренда</t>
  </si>
  <si>
    <t>Земельный участок 32:06:0180604:128  КТП №15 ф. КРС от РП Школа, долгосрочная аренда</t>
  </si>
  <si>
    <t>Земельный участок 32:06:0180602:67  КТП №20 ф. КРС от РП Школа, долгосрочная аренда</t>
  </si>
  <si>
    <t>Земельные участки 32:27:430501:0007 ; 32:27:430502:0009, долгосрочный договор</t>
  </si>
  <si>
    <t>Московская дирекция инфраструктуры Московской железной дороги ОАО РЖД-путевое хозяйство</t>
  </si>
  <si>
    <t>Земельные участки 32:26:030104:0083                            ПС 110 кВ "Плюсково", долгосрочный договор</t>
  </si>
  <si>
    <t>Администрация Трубчевского муниципального района</t>
  </si>
  <si>
    <t>Земельный участок 32:26:0920815:3 ул. Полевая д. 22, долгосрочный договор</t>
  </si>
  <si>
    <t>Земельный участок 32:26:0290102:116 ул. Трубчевская, д 15, долгосрочный договор</t>
  </si>
  <si>
    <t>Земельный участок 32:26:0290102:117 ул. Трубчевская, д 15, долгосрочный договор</t>
  </si>
  <si>
    <t>Земельный участок 32:26:0310109:219 с. Радугино, долгосрочный договор</t>
  </si>
  <si>
    <t>Земельный участок 32:26:0360401:229 жилой дом, долгосрочный договор</t>
  </si>
  <si>
    <t>Земельный участок 32:26:0360401:230 жилой дом, долгосрочный договор</t>
  </si>
  <si>
    <t>Земельный участок 32:21:0030601:18                              ПС «Федоровская» 35-10 кВ, долгосрочный договор</t>
  </si>
  <si>
    <t>Администрация Рогнединского района</t>
  </si>
  <si>
    <t>Земельный участок 32:21:0080501:75                              ПС «Хариновская» 35-10 кВ  , долгосрочный договор</t>
  </si>
  <si>
    <t>Земельный участок 32:21:0090213:1                                  ПС «Рогнединская», долгосрочный договор</t>
  </si>
  <si>
    <t>Земельный участок 32:21:0110301:196                             РП Вороново Ф.1007 ПС «Рогнединская» , долгосрочный договор</t>
  </si>
  <si>
    <t>Земельный участок 32:21:0240104:11                              РП Лутовиновка Ф.1008 ПС «Рогнединская», долгосрочный договор</t>
  </si>
  <si>
    <t xml:space="preserve">Земельный участок 32:21:0130101:114                              РП Осовик Ф.1002 ПС «Федоровская» , долгосрочный договор                  </t>
  </si>
  <si>
    <t xml:space="preserve">Земельный участок 32:21:0190102:10                              РП Снопоть Ф.1009 ПС «Федоровская», долгосрочный договор          </t>
  </si>
  <si>
    <t>Земельный участок 32:21:0090107:4 КТП №21 Ф. 1004 ПС Рогнединская, долгосрочный договор</t>
  </si>
  <si>
    <t>Земельный участок 32:02:310101:0004 д. домашово, ул Советская д. 15 , долгосрочный договор</t>
  </si>
  <si>
    <t>Администрации Брянского района</t>
  </si>
  <si>
    <t xml:space="preserve"> Земельные участки 32:02:220302:723 КТП 6/0,4 кВ №246; 32:02:220302:711 ВЛ 6 кВ, долгосрочная аренда</t>
  </si>
  <si>
    <t>Земельный участок 32:02:178001:95 КТП №144 Ф. 1029 ПС Добруньская н.п. Супонево</t>
  </si>
  <si>
    <t>Земельный участок 32:02:160802:52 КТП 261 ф. 1004 ПС Добруньская</t>
  </si>
  <si>
    <t xml:space="preserve">Земельный участок 32:02:0220302:866 ВЛ 6 кВ Ф. Путевка РП Толмачево (опоры №38-57) </t>
  </si>
  <si>
    <t>Земельный участок 32:02:0010119:127 ВЛ 6 КВ Ф. 620 ПС Брянская</t>
  </si>
  <si>
    <t>Земельный участок 32:02:0010106:49 КТП № 110 Ф. 620 ПС Брянская</t>
  </si>
  <si>
    <t>Земельный участок 32:02:0010130:154 Вл 6 кВ Ф. 616 ПС Брянская (опоры №1.2 СП-1.7 СП)</t>
  </si>
  <si>
    <t>Земельный участок 32:02:0000000:406 ВЛ 6 кВ Ф. 601 ПС Мичуринская</t>
  </si>
  <si>
    <t>Земельный участок 32:02:0010106:50 Вл 6 кВ Ф. 620 ПС Брянская (опора №131 СП)</t>
  </si>
  <si>
    <t>Земельный участок 32:02:0160708:303 Вл 0,4 кВ Ф. 1 РП Антоновка (Опоры № 1-12)</t>
  </si>
  <si>
    <t>Земельные участки  32:02:160710:47 КТП 245 Ф. 1022 ПС Добруньская д. Антоновка ;32:02:030205:26 КТП 11 Ф. 1006 ПС Добруньская д. Добрунь; 32:02:220302:649 КТП №242 6/0,4 кВ;    32:02:220302:648 КТП №242 6/0,4 кВ, долгосрочная аренда</t>
  </si>
  <si>
    <t>Земельные участки  32:02:160602:25 КТП №4 (10/0,4 кВ);  32:02:160801:42 КТП № 10/0,4 кВ; 32:02:040910:9 КТП 6/0,4 кВ, долгосрочная аренда</t>
  </si>
  <si>
    <t>Земельные участки  32:02:041201:144 КТНП №700 Ф. 624 ПС Пальцо; 32:02:041201:143 КТНП №702 Ф. 624 ПС Пальцо ;32:02:041201:142 КТНП №674 Ф. 624 ПС; 32:02:030205:52  КТП №249 ф.1006 ПС Добрунская;32:02:03:0413:7 КТП №251 Ф. 1003 ПС Тепличная; 32:02:010120:81 КТП №252 Ф. 620 ПС Брянская НП Глинищево; 32:02:160405:45  КТП 256 Ф. 1029 ПС Добруньская;   32:02:090310:80 КТП 260 Ф. 601 ПС Водозабор, долгосрочная аренда</t>
  </si>
  <si>
    <t>Земельный участок  32:02:030101:0118 ВЛ 10 кВ; 32:02:030101:0119 КТП №234 (10/0,4 кВ)</t>
  </si>
  <si>
    <t>Земельный участок 32:02:000000:0140 Вл 10 кВ Ф. 1029 ПС Добрунь, с. Супонево, долгосрочная аренда</t>
  </si>
  <si>
    <t>Земельный участок 32:02:160801:0045  ВЛ 10 кВ н.п. Курнявцево, долгосрочная аренда</t>
  </si>
  <si>
    <t>Земельный участок 32:02:040910:0010 КТП 725, долгосрочная аренда</t>
  </si>
  <si>
    <t>Земельный участок 32:28:0020806:586           Мамоновская 110/6, долгосрочная аренда</t>
  </si>
  <si>
    <t>Земельный участок 32:28:0042709:91                              ПС Южная 110/6, долгосрочная аренда</t>
  </si>
  <si>
    <t>Земельный участок 32:28:0042908:12                              ПС Энергоремонт, долгосрочная аренда</t>
  </si>
  <si>
    <t xml:space="preserve">Земельный участок  32:28:0012834:2241 г. Брянск, ул. Почтовая, долгосрочная аренда                          </t>
  </si>
  <si>
    <t xml:space="preserve">Земельный участок  32:28:0021316:6                                 ПС Володарская 35/6, долгосрочная аренда </t>
  </si>
  <si>
    <t>Земельный участок 32:28:0031806:94                               ПС Дормаш 110/ 35/6, долгосрочная аренда</t>
  </si>
  <si>
    <t>Земельный участок  32:28:0033417:929  ул. Карачижская     , долгосрочная аренда</t>
  </si>
  <si>
    <t xml:space="preserve">Земельный участок  32:28:0042123:197 г. Брянск, ул Фестивальная 20  , долгосрочная аренда                      </t>
  </si>
  <si>
    <t>Земельный участок  32:28:0031902:81                              ул. Энергетическая 3, долгосрочная аренда</t>
  </si>
  <si>
    <t>Земельный участок Ул.Красноармейская, д.138, Зем. участок 32:28:031506:50 РПБ, долгосрочная аренда</t>
  </si>
  <si>
    <t>Земельный участок Эл.подстанция "Фосфоритная", долгосрочная аренда</t>
  </si>
  <si>
    <t>Земельный участок Электрическая подстанция "Белобережская",п.Б.Берега, долгосрочная аренда</t>
  </si>
  <si>
    <t>Земельный участок Электрическая подстанция "Фокинская",пр.Московский,39, долгосрочная аренда</t>
  </si>
  <si>
    <t>Земельный участок Электрическая подстанция "Сталелитейная",ул.Аллея Металлургов, долгосрочная аренда</t>
  </si>
  <si>
    <t>Земельный участок Электрическая подстанция "Городищенская", ул.Бежицкая, долгосрочная аренда</t>
  </si>
  <si>
    <t>Земельный участок Административное здание, ул.Советская, 35, долгосрочная аренда</t>
  </si>
  <si>
    <t>Земельный участок 32:28:0022701:157   Автозаправочная станция в районе подстанции "Машзавод", долгосрочная аренда</t>
  </si>
  <si>
    <t>Земельный участок  32:28:0023603:53 ПС Полпинская 110/10, долгосрочная аренда</t>
  </si>
  <si>
    <t>Земельный участок  32:28:0013605:192 ПС Водозабор 110/6, долгосрочная аренда</t>
  </si>
  <si>
    <t>Земельный участок 32:28:0011602:36 ПС Камвольная 110/6, долгосрочная аренда</t>
  </si>
  <si>
    <t>Земельный участок 32:28:0030116:23 КТП 56, Ф. 601 ПС Мичуринская, долгосрочная аренда</t>
  </si>
  <si>
    <t>Земельный участок  ЗТП 7 Верещаки , долгосрочная аренда</t>
  </si>
  <si>
    <t>Администрация Новозыбковского района</t>
  </si>
  <si>
    <t>Земельный участок  ЗТП 299 Ф.103 ПС Шеломы, долгосрочная аренда</t>
  </si>
  <si>
    <t>Земельный участок ЗТП 265 ОХ ВИУА, долгосрочная аренда</t>
  </si>
  <si>
    <t>Земельный участок Здание ЗТП 71 Замишево, долгосрочная аренда</t>
  </si>
  <si>
    <t>Земельный участок ЗТП 59 Замишево, долгосрочная аренда</t>
  </si>
  <si>
    <t>Земельный участок  ЗТП 174 Замишево Ф. 118, долгосрочная аренда</t>
  </si>
  <si>
    <t>Земельный участок Здание ЗТП 274 Замишево, долгосрочная аренда</t>
  </si>
  <si>
    <t>Земельный участок ЗТП 26 Каташин, долгосрочная аренда</t>
  </si>
  <si>
    <t>Земельный участок  ЗТП 23 Катичи, долгосрочная аренда</t>
  </si>
  <si>
    <t>Земельный участок Здание ЗТП 69 Ф.101 ПС Бобовичи С.Н.Бобовичи, долгосрочная аренда</t>
  </si>
  <si>
    <t>Здание ЗТП 269 Новое Место, долгосрочная аренда</t>
  </si>
  <si>
    <t>Земельный участок Здание ЗТП 229 Ф.104 Бобовичи, долгосрочная аренда</t>
  </si>
  <si>
    <t>Земельный участок Здание ЗТП 112 Ф.108 ПС Каташин, долгосрочная аренда</t>
  </si>
  <si>
    <t>Земельный участок Здание ЗТП 95 Синий Колодец, долгосрочная аренда</t>
  </si>
  <si>
    <t>Земельный участок Здание ЗТП 55 ПС Новоз-2 Сновское, долгосрочная аренда</t>
  </si>
  <si>
    <t>Земельный участок Здание ЗТП 57 ПС Новоз-2 Память Ленина, долгосрочная аренда</t>
  </si>
  <si>
    <t>Земельный участок Здание ЗТП 295 Ф.104 ПС Шеломы, долгосрочная аренда</t>
  </si>
  <si>
    <t>Земельный участок  ПС 35/10 кВ "Каташин", долгосрочная аренда</t>
  </si>
  <si>
    <t>Земельный участок ПС 110/10 кВ "Бобовичи", долгосрочная аренда</t>
  </si>
  <si>
    <t>Земельный участок ПС 110/10 кВ "Шеломы", долгосрочная аренда</t>
  </si>
  <si>
    <t>Земельный участок КТП 119 ОХ ВИУА, долгосрочная аренда</t>
  </si>
  <si>
    <t>Земельный участок  КТП247 Ф. 102 ПС Бобобичи, долгосрочная аренда</t>
  </si>
  <si>
    <t>Земельный участок 32:31:0010330:7 производственные здания, долгосрочная аренда</t>
  </si>
  <si>
    <t>Комитет имущественных и земельных отношений г. Новозыбкова</t>
  </si>
  <si>
    <t>Земельные участки 32:19:0211502:10 РПБ Погарского РЭС, 32:19:0211503:11 пгт. Погар, ул. Полевая д. 5, 32:19:0211502:51 ЗТП-1 ф. 1001 ПС Погарская, долгосрочная аренда</t>
  </si>
  <si>
    <t>Администрация Погарского района</t>
  </si>
  <si>
    <t>Земельные участки 32:19:0010101:433 Погарский район с. Андрейковичи, 32:19:0010102:280 ЗТП-66 ф. 102 ПС Андрейковичская, 32:19:0010102:282 ЗТП-68 ф. 102 ПС Андрейковичская,  32:19:0400101:118 ЗТП-67 ф. 103 ПС Андрейковичская, долгосрочная аренда</t>
  </si>
  <si>
    <t>Земельные участки  32:19:0190101:290 ЗТП-3 ф. 1015 ПС Погарская, 32:19:0170107:313 КТП-4 ф. 1043 ПС Погарская, долгосрочная аренда</t>
  </si>
  <si>
    <t>Земельные участки 32:19:0160201:193 ЗТП-240 ф. 1011 ПС Погарская;32:19:0160102:500 ТП-7 ф. 1046 ПС Погарская; 32:19:0300101:158 КТП-136 ф. 1015 ПС Погарская, долгосрочная аренда</t>
  </si>
  <si>
    <t>Земельные участки 32:19:0090108:29 ЗТП-163 ф. 1002 ПС Погарская ,32:19:0350101:198 КТП-218 ф. 1002 ПС Борщевская</t>
  </si>
  <si>
    <t>Земельный участок 32:19:0030101:20 с. Борщово, ул. Винокурова д. 15, долгосрочная аренда</t>
  </si>
  <si>
    <t>Земельные участки 32:19:0070101:263 ЗТП-295 ф. 1050 ПС Погарская,32:19:0070104:225 ЗТП-227 ф. 1050 ПС Погарская</t>
  </si>
  <si>
    <t>Земельный участок 32:19:0110201:2 ул. Хуторская д. 3, долгосрочная аренда</t>
  </si>
  <si>
    <t>Земельный участок 32:19:0100401:53 ТП-118 ф. 1012 ПС Погарская, долгосрочная аренда</t>
  </si>
  <si>
    <t>Земельный участок 32:19:0040108:137 КТП-288 ф. 1005 ПС Погарская, долгосрочная аренда</t>
  </si>
  <si>
    <t>Земельный участок 32:15:0261601:1 Райвоенкомат, долгосрочная аренда</t>
  </si>
  <si>
    <t>Администрация Красногорского района</t>
  </si>
  <si>
    <t>Земельный участок 32:15:0260906:20 пгт. Красная Гора, ул Милиоративная д. 9, долгосрочная аренда</t>
  </si>
  <si>
    <t>Земельный участок 32:15:0230102:2 ЗТП 106 Ф. 105 ПС Красная Гора с. Перелазы , долгосрочная аренда</t>
  </si>
  <si>
    <t>Земельный участок 32:15:0250108:101 ЗТП 5 Ф. 106 ПС Заводская пгт. Красная Гора , долгосрочная аренда</t>
  </si>
  <si>
    <t>Земельный участок 32:15:0262301:27 КТП 329 Ф. 110 ПС  Красная Гора , долгосрочная аренда</t>
  </si>
  <si>
    <t>Земельный участок  32:08:0280201:48 ЗТП 7 Ф. Белоголовль от РП Леденево д. Леденево, долгосрочная аренда</t>
  </si>
  <si>
    <t>Администрация Жуковского района</t>
  </si>
  <si>
    <t>Земельный участок  32:08:0220101:45 КРУН ПС Летошники 110 кВ, 35/10 кВ, долгосрочная аренда</t>
  </si>
  <si>
    <t>Земельный участок 32:08:0080101:40 КРУН ПС Гришина Слобода 35 кВ/10кВ, долгосрочная аренда</t>
  </si>
  <si>
    <t>Земельный участок 32:08:0010101:12 КРУН ПС Касилово 35 кВ/10кВ, долгосрочная аренда</t>
  </si>
  <si>
    <t>Земельный участок 32:08:0340433:94 РПБ Жуковской РЭС, долгосрочная аренда</t>
  </si>
  <si>
    <t>Земельный участок 32:08:0340448:2 КРУН ПС Жуковская 110 кВ, 35/10кВ, долгосрочная аренда</t>
  </si>
  <si>
    <t>Земельный участок 32:08:0010101:318 ЗТП 90 Ф. 1002 ПС Косиловская, д. Косиловом, долгосрочная аренда</t>
  </si>
  <si>
    <t>Земельный участок 32:08:0020107:2 ЗТП 204 Ф. 1001 ПС Косиловская д. Косилово, долгосрочная аренда</t>
  </si>
  <si>
    <t>Земельный участок 32:08:0080401:217 ЗТП 138 Ф.1005 ПС Жуковская д. Латыши, долгосрочная аренда</t>
  </si>
  <si>
    <t>Земельный участок 32:08:0230208:59 ЗТП 250 Ф. 1022 ПС Летошницкая д. Летошники, долгосрочная аренда</t>
  </si>
  <si>
    <t>Земельный участок 32:08:0140601:29 РП Цветники Ф. 1023 ПС Летошицкая н. п. Цветники, долгосрочная аренда</t>
  </si>
  <si>
    <t>Земельный участок 32:08:0310101:794 ЗТП 249 Ф. Маяк-Неготино от РП Овстуг д. Овстуг, долгосрочная аренда</t>
  </si>
  <si>
    <t>Земельный участок 32:08:0340215:96 ЗТП 83 Ф. 1013 ПС Жуковская н.п. Жуковка, долгосрочная аренда</t>
  </si>
  <si>
    <t>Земельный участок 32:08:0310101:795 ЗТП 97Ф. Больница от РП Овстуг д. Овстуг, долгосрочная аренда</t>
  </si>
  <si>
    <t>Земельный участок 32:08:0170111:18 ЗТП 257 Ф. 1013 ПС Жуковская г. Жуковка база РЭС, долгосрочная аренда</t>
  </si>
  <si>
    <t>Земельный участок 32:08:0220101:412 ЗТП 64 Ф. 1022  ПС Летошницкая д. Летошники, долгосрочная аренда</t>
  </si>
  <si>
    <t>Земельный участок 32:08:0060103:156 РП Ходиловичи Ф. 1001 ПС Косиловская н. п. Ходиловичи, долгосрочная аренда</t>
  </si>
  <si>
    <t>Земельный участок 32:08:0310101:793 ЗТП 244 Ф. Овстуг от РП Овстуг д. Овстуг, долгосрочная аренда</t>
  </si>
  <si>
    <t>Земельный участок 32:08:0110101:225 РП Орловка Ф. 1005 ПС Жуковская д. Орловка, долгосрочная аренда</t>
  </si>
  <si>
    <t>Земельный участок 32:08:0230206:13 РП Гостиловка Ф. 1008 ПС Жуковская д. Гостиловка, долгосрочная аренда</t>
  </si>
  <si>
    <t>Земельный участок 32:08:0270101:311 РП Крыжино д. Крыжино, долгосрочная аренда</t>
  </si>
  <si>
    <t>Земельный участок 32:08:0270301:268 РП Леденево Ф. 1023 ПС Летошники д. Леденево, долгосрочная аренда</t>
  </si>
  <si>
    <t>Земельный участок 32:08:0320206:162 РП Овстуг Ф. 1025 ПС Молотинская н. п. Овстуг, долгосрочная аренда</t>
  </si>
  <si>
    <t>Земельный участок 32:08:0330204:176 РП Речица Ф. 1021 Пс Молотинская д. Речица, долгосрочная аренда</t>
  </si>
  <si>
    <t>Земельный участок 32:08:0290101:152 РП Быковичи д. Быковичи, долгосрочная аренда</t>
  </si>
  <si>
    <t>Земельный участок 32:08:0160102:72 КРУН ПС Ржаница 35кВ/10/10 кВ, долгосрочная аренда</t>
  </si>
  <si>
    <t>Земельный участок 32:08:0150102:23 Жуковский район, в/ч 33841 ПС "Луна", долгосрочная аренда</t>
  </si>
  <si>
    <t>Земельный участок 32:08:0120201:67 ЗТП 93 Ф. 1019 ПС Жуковская н. п. Полякова, долгосрочная аренда</t>
  </si>
  <si>
    <t>Земельный участок 32:08:0230204:8 н.п. Меловка КТП 179 Ф. Гостиловка, РП Гостиловка, долгосрочная аренда</t>
  </si>
  <si>
    <t>Земельный участок 32:24:0210105:58 ЗТП № 114 Ф. 1002 пс Суземская, долгосрочная аренда</t>
  </si>
  <si>
    <t>Администрация Суземского района</t>
  </si>
  <si>
    <t>Земельный участок 32:24:0561803:64 ПС 110/35, долгосрочная аренда</t>
  </si>
  <si>
    <t>Земельный участок 32:24:0050206:6 Э/п 35/10 "Кокоревка" , долгосрочная аренда</t>
  </si>
  <si>
    <t>Земельный участок 32:24:0170103:155 ТП №129 Ф. 1008 пс Невдольская, долгосрочная аренда</t>
  </si>
  <si>
    <t>Земельный участок 32:24:0561503:55 ЗТП №201/2х400 ква Ф. 1008 ПС Суземская, долгосрочная аренда</t>
  </si>
  <si>
    <t>Земельный участок 32:24:0310304:67 ЗТП №131 Ф. 1004 пс Страчевская, долгосрочная аренда</t>
  </si>
  <si>
    <t>Земельный участок 32:24:0290102:22 ЗТП №137 Ф. 1001 пс Страчевская, долгосрочная аренда</t>
  </si>
  <si>
    <t>Земельный участок 32:24:0140102:73 ЗТП №1 Ф. 1001 пс Суземская, долгосрочная аренда</t>
  </si>
  <si>
    <t>Земельный участок 32:24:0190103:24 ЗТП №126 Ф. 1004 пс Невдольская, долгосрочная аренда</t>
  </si>
  <si>
    <t>Земельный участок 32:24:0190103:25 ЗТП №136 Ф. 1004 пс Невдольская, долгосрочная аренда</t>
  </si>
  <si>
    <t>Земельный участок 32:25:0410110:27 рем производственная база РЭС, долгосрочная аренда</t>
  </si>
  <si>
    <t>Администрация Суражскогоого района</t>
  </si>
  <si>
    <t>Земельный участок 32:25:0030601:4 Мастерсие электроучастка Суражского РЭС, долгосрочная аренда</t>
  </si>
  <si>
    <t>Земельный участок 32:25:0030601:3 ПС 35/10 кВ "Крутояр", долгосрочная аренда</t>
  </si>
  <si>
    <t>Земельный участок 32:25:0170701:3 ПС 35/10 кВ "Новодроково", долгосрочная аренда</t>
  </si>
  <si>
    <t>Земельный участок 32:25:0340401:11 ПС 35/10 кВ Лопазна, долгосрочная аренда</t>
  </si>
  <si>
    <t>Земельный участок 32:25:0390202:15 ПС 35/10 кВ Влазовичи, долгосрочная аренда</t>
  </si>
  <si>
    <t>Земельный участок 32:25:0421601:5 ПС 35/10 кВ Слава, долгосрочная аренда</t>
  </si>
  <si>
    <t>Земельный участок 32:25:0410601:14 ПС 110/35/6 кВ Сураж по ул. Лесная, долгосрочная аренда</t>
  </si>
  <si>
    <t>Земельный участок 32:25:0030401:171 ЗТП 34 ф. 104 ПС Крутояр с. Дягтеревка, долгосрочная аренда, долгосрочная аренда</t>
  </si>
  <si>
    <t>Земельный участок 32:25:0330102:92 ЗТП 207 ф. 102 Лопазна, долгосрочная аренда</t>
  </si>
  <si>
    <t>Земельный участок 32:25:0360807:14 ЗТП 74 с. Влазовичи, долгосрочная аренда</t>
  </si>
  <si>
    <t>Земельный участок 32:25:0130102:124  ЗТП 53 ф. 101 ПС Н. Дроков с. Далисичи, долгосрочная аренда</t>
  </si>
  <si>
    <t>Земельный участок 32:25:0160101:63 ЗТП 12 ф. 107 ПС Н. - Дроков с. Высокое, долгосрочная аренда</t>
  </si>
  <si>
    <t>Земельный участок 32:25:0170301:233 ЗТП 14 ф. 107 ПС Н.- Дроков д. Высокоселище, долгосрочная аренда</t>
  </si>
  <si>
    <t>Земельный участок 32:25:0180103:29 ЗТП 43 ф. 101 ПС Н.-Дроков с. Дубровка, долгосрочная аренда</t>
  </si>
  <si>
    <t>Земельный участок 32:25:0220701:251 ЗТП 144 Ф. 105 ПС Влазовичи  , долгосрочная аренда</t>
  </si>
  <si>
    <t>Земельный участок 32:25:0230105:56 ЗТП 200 ф. 105 ПС Влазовичи с. Душатин, долгосрочная аренда</t>
  </si>
  <si>
    <t>Земельный участок 32:25:0230105:57 ЗТП № 148 ф. 105 ПС Влазовичи, долгосрочная аренда</t>
  </si>
  <si>
    <t>Земельный участок 32:25:0310102:108 ЗТП 151 c. Ляличи, долгосрочная аренда</t>
  </si>
  <si>
    <t>Земельный участок 32:25:0320201:245 ЗТП 209 с. Ляличи, долгосрочная аренда</t>
  </si>
  <si>
    <t>Земельный участок 32:25:0330101:131 ТП 127 с. Костеничи, долгосрочная аренда</t>
  </si>
  <si>
    <t>Земельный участок 32:25:0330102:91 ЗТП 94 с. Лопазна, долгосрочная аренда</t>
  </si>
  <si>
    <t>Земельный участок 32:25:0090102:92 ТП 20 с. Струженка, долгосрочная аренда</t>
  </si>
  <si>
    <t>Земельный участок 32:25:0350101:43 ЗТП 140 с. Октябрьское, долгосрочная аренда</t>
  </si>
  <si>
    <t>Земельный участок 32:25:0101119:14 ЗТП 100 ф. 108 ПС Н. Дроков с. Слище, долгосрочная аренда</t>
  </si>
  <si>
    <t>Земельный участок 32:25:0360831:5 ЗТП 71 Ф. 108 ПС Влазовичи с. Косичи, долгосрочная аренда</t>
  </si>
  <si>
    <t>Земельный участок 32:25:0380103:64 Здание 2-х этаж. ЗТП 69 Ф. 101 ПС Влазовичи, долгосрочная аренда</t>
  </si>
  <si>
    <t>Земельный участок 32:25:0380105:26 Здание ЗТП 133 с. Влазовичи, долгосрочная аренда</t>
  </si>
  <si>
    <t>Земельный участок 32:25:0390201:230 Здание ЗТП 134 с. Влазовичи, долгосрочная аренда</t>
  </si>
  <si>
    <t>Земельный участок 32:25:0420401:186 ЗТП №15 ф. 103 ПС Слава Каменск., долгосрочная аренда</t>
  </si>
  <si>
    <t>Земельный участок 32:25:0440601:456 Здание ТП 104 д. Кулаги., долгосрочная аренда</t>
  </si>
  <si>
    <t>Земельный участок 32:25:0470101:1 Здание ЗТП 238 сан. Ипуть., долгосрочная аренда</t>
  </si>
  <si>
    <t>Земельный участок 32:25:0420101:93 КТП №273 ф. 103 ПС Слава, долгосрочная аренда</t>
  </si>
  <si>
    <t>Земельный участок 32:25:0440601:582 КТП №259 ф. 108 ПС Слава, долгосрочная аренда</t>
  </si>
  <si>
    <t>Земельный участок 32:25:0100401:168 КТП 247 ф. 108 ПС Новый Дроков, долгосрочная аренда</t>
  </si>
  <si>
    <t>Земельный участок 32:23:0340101:20 ориентир ферма, долгосрочная аренда</t>
  </si>
  <si>
    <t>Администрация Стародубского района</t>
  </si>
  <si>
    <t>Земельный участок 32:23:0051202:113 здпние ЗТП 386 ф. 106 пс Гриденки, долгосрочная аренда</t>
  </si>
  <si>
    <t>Земельный участок 32:23:0051203:52 здание ЗТП 387 Ф. 106 П. Светлые ПС Гриденки, долгосрочная аренда</t>
  </si>
  <si>
    <t>Земельный участок 32:23:0190104:5 ориентир водокачка, долгосрочная аренда</t>
  </si>
  <si>
    <t>Земельный участок 32:23:0390112:56 здание ТП 381 Ф. 109 ПС Десятуха, долгосрочная аренда</t>
  </si>
  <si>
    <t>Земельный участок 32:23:0110102:67 здание ТП 100 Ф. 108 ПС Десятуха с. Десятуха, долгосрочная аренда</t>
  </si>
  <si>
    <t>Земельный участок 32:23:0110301:35 ориентир гараж, долгосрочная аренда</t>
  </si>
  <si>
    <t>Земельный участок 32:23:0390104:46  здание ЗТП 567 Ф.112 ПС Десятуха, долгосрочная аренда</t>
  </si>
  <si>
    <t>Земельный участок 32:23:0390112:121  здание ЗТП 253 Ф. 109 ПС Путевая с. Десятуха</t>
  </si>
  <si>
    <t>Земельный участок 32:23:0390112:58  здание ЗТП 343  Ф. 109 ПС Путевая с. Десятуха, долгосрочная аренда</t>
  </si>
  <si>
    <t>Земельный участок 32:23:0390127:62 здание ЗТП 373 Ф. 109 ПС Путевая с. Десятуха, долгосрочная аренда</t>
  </si>
  <si>
    <t>Земельный участок 32:23:0370103:1 ориентир кладбище, долгосрочная аренда</t>
  </si>
  <si>
    <t>Земельный участок 32:23:0410103:47 здание КТП 402 Ф. 103 К-З Восход, долгосрочная аренда</t>
  </si>
  <si>
    <t>Земельный участок 32:23:0170102:9 ориентир перекресток дорог, долгосрочная аренда</t>
  </si>
  <si>
    <t>Земельный участок 32:23:0170102:8 ориентир перекресток дорог, долгосрочная аренда</t>
  </si>
  <si>
    <t>Земельный участок 32:23:0400301:1 г. Стародуб, ул. Ленина, д. 193-а, долгосрочная аренда</t>
  </si>
  <si>
    <t>Администрация г. Стародуба</t>
  </si>
  <si>
    <t>Земельный участок 32:23:0400101:19 ПС 35/10 Путевая, долгосрочная аренда</t>
  </si>
  <si>
    <t>Земельный участок 32:23:0400304:61 ПС 110/35/10, долгосрочная аренда</t>
  </si>
  <si>
    <t>Земельный участок 32:23:0400101:20 служебный подъезд к ПС Путевая, долгосрочная аренда</t>
  </si>
  <si>
    <t>Земельный участок 32:07:0080103:142 ПС 35 кВ. Норино, долгосрочная аренда</t>
  </si>
  <si>
    <t>Администрация Жирятинского района</t>
  </si>
  <si>
    <t>Земельный участок 32:07:0210201:166 ПС 35 кВ. Страшевичи, долгосрочная аренда</t>
  </si>
  <si>
    <t>Земельный участок 32:07:0230101:1 ПС 35 кВ. Морачево, долгосрочная аренда</t>
  </si>
  <si>
    <t>Земельный участок 32:07:0180708:7 ПС 35 кВ. Жирятино, долгосрочная аренда</t>
  </si>
  <si>
    <t>Земельный участок 32:07:0130102:7 РП Кульнево Ф. 1029 ПС Жирятинская д. Кульнево, долгосрочная аренда</t>
  </si>
  <si>
    <t>Земельный участок 32:07:0200201:195 РП Дружба Ф. 1004 ПС Страшевичи д. Страшевичи, долгосрочная аренда</t>
  </si>
  <si>
    <t>Земельный участок 32:07:0190113:270 РП Жирятино Ф. 1010 ПС Жирятинская п. Жирятино, долгосрочная аренда</t>
  </si>
  <si>
    <t>Земельный участок 32:07:0190101:63 РП Комягино Ф. 1028 ПС Жирятинская , долгосрочная аренда</t>
  </si>
  <si>
    <t>Земельный участок 32:07:0170106:66 РП Савлуково Ф. 1029 ПС Жирятинская , долгосрочная аренда</t>
  </si>
  <si>
    <t>Земельный участок 32:07:0110104:45 РП Воробейня Ф. 1023 ПС Норинская н. п. Воробейня, долгосрочная аренда</t>
  </si>
  <si>
    <t>Земельный участок 32:07:0040302:23 РП Княвичи Ф. 1007 ПС Морачевская д. Княвичи, долгосрочная аренда</t>
  </si>
  <si>
    <t>Земельный участок 32:07:0180708:20 РПБ Жирятинского РЭС, долгосрочная аренда</t>
  </si>
  <si>
    <t>Земельный участок 32:07:0140301:153 РП Колодня Ф. 1029 ПС Жирятинская н/п Колодня, долгосрочная аренда</t>
  </si>
  <si>
    <t>Земельный участок 32:22:0390203:14 г. Севск, ул Тургенева, д. 49, долгосрочная аренда</t>
  </si>
  <si>
    <t>Администрация Севского муниципального района</t>
  </si>
  <si>
    <t>Земельный участок 32:22:0390601:199 110/35/10 кВ Севская , долгосрочная аренда</t>
  </si>
  <si>
    <t>Земельный участок 32:22:0030601:59 ЗТП 264 Ф. 1011 ПС Севская, долгосрочная аренда</t>
  </si>
  <si>
    <t>Земельный участок 32:22:0030803:24 ЗТП 265 Ф. 1011 ПС Севская, долгосрочная аренда</t>
  </si>
  <si>
    <t>Земельный участок 32:22:0050101:27 35/10 кВ "Доброводская", долгосрочная аренда</t>
  </si>
  <si>
    <t>Земельный участок 32:22:0050104:18 ЗТП 275 Ф 1004 ПС Доброводская, долгосрочная аренда</t>
  </si>
  <si>
    <t>Земельный участок 32:22:0140106:102 ЗТП - 270 Ф 1005 ПС Хвощевская, долгосрочная аренда</t>
  </si>
  <si>
    <t>Земельный участок 32:22:0280102:99 35/10 ПС "Хвощевская", долгосрочная аренда</t>
  </si>
  <si>
    <t>Земельный участок 32:22:0370107:238 35/10 кВ "Косицкая" , долгосрочная аренда</t>
  </si>
  <si>
    <t>Земельный участок 32:22:0390602:40 ЭП "Марицкая", долгосрочная аренда</t>
  </si>
  <si>
    <t>Земельный участок 32:22:0120103:92 35/10 кВ "Световская", долгосрочная аренда</t>
  </si>
  <si>
    <t>Земельный участок 32:22:0100114:70 ЗТП-155 Ф1003 Пс Световская, долгосрочная аренда</t>
  </si>
  <si>
    <t>Земельный участок  32:22:0350101:188 ЗТП-222 Ф 1006 ПС Хвощевская, долгосрочная аренда</t>
  </si>
  <si>
    <t>Земельный участок 32:01:0300102:54 ЗТП-128 Ф 1004 ПС Брасовская, долгосрочная аренда</t>
  </si>
  <si>
    <t>Отдел по управлению муниципальным имуществом Брасовского района</t>
  </si>
  <si>
    <t>Земельный участок 32:01:0010401:158 ЗТП-169 Ф 1008 ПС Глодневская, долгосрочная аренда</t>
  </si>
  <si>
    <t>Земельный участок 32:01:0300104:108 КТП-162 Ф 1003 ПС Брасовская, долгосрочная аренда</t>
  </si>
  <si>
    <t>Земельный участок 32:01:0290102:433 КТП-2 Ф 1003 ПС Брасовская, долгосрочная аренда</t>
  </si>
  <si>
    <t>Земельный участок 32:01:0380704:1 п. Коммуна, долгосрочная аренда</t>
  </si>
  <si>
    <t>Земельный участок 32:01:0160605:5 ПС Погребы 35 кВ/10 кВ, долгосрочная аренда</t>
  </si>
  <si>
    <t>Земельный участок 32:01:0180603:1 ПС Совхозная 35/10, долгосрочная аренда</t>
  </si>
  <si>
    <t>Земельный участок 32:01:0230103:1 с. Глоднево, долгосрочная аренда</t>
  </si>
  <si>
    <t>Земельный участок 32:01:0160401:307 КТП-223 Ф 1005 ПС Погребы (котельн.), долгосрочная аренда</t>
  </si>
  <si>
    <t>Земельный участок 32:01:0280208:4 пгт Локоть, пер. Транспортный, долгосрочная аренда</t>
  </si>
  <si>
    <t>Земельный участок 32:17:0110105:16 ЗТП №125 Ф. 1005 ПС Центральная, долгосрочная аренда</t>
  </si>
  <si>
    <t>Отдел по управлению муниципальным имуществом Навлинского района</t>
  </si>
  <si>
    <t>Земельный участок 32:17:0960102:1006 ЗТП-№180 Ф 1005 ПС Центральная, долгосрочная аренда</t>
  </si>
  <si>
    <t>Земельный участок 32:17:0960107:1007 пгт. Навля, ул. Совхозная, КТП №3, долгосрочная аренда</t>
  </si>
  <si>
    <t>Земельный участок 32:17:0960110:22 ЗТП-№ 225 Ф 1029 ПС ЦЕНТРАЛЬНАЯ, долгосрочная аренда</t>
  </si>
  <si>
    <t>Земельный участок 32:17:0960110:23 ЗТП №243 Ф 1022 ПС Центральная, долгосрочная аренда</t>
  </si>
  <si>
    <t>Земельный участок 32:17:0960207:1 эл. подстанция, долгосрочная аренда</t>
  </si>
  <si>
    <t>Земельный участок 32:17:0960208:5 радиорелейная антена, долгосрочная аренда</t>
  </si>
  <si>
    <t>Земельный участок 32:17:0960212:9 ремонтно-производственная база (пг. Навля,адрес ул. Мичурина 53), долгосрочная аренда</t>
  </si>
  <si>
    <t>Земельный участок 32:17:0960213:17 жилой дом, долгосрочная аренда</t>
  </si>
  <si>
    <t>Земельный участок 32:17:0210102:120 ЗТП-№166 Ф 1005 ПС Центральная, долгосрочная аренда</t>
  </si>
  <si>
    <t>Земельный участок 32:17:0230108:1 ЗТП-№221 Ф 1026 ПС Центральная, долгосрочная аренда</t>
  </si>
  <si>
    <t>Земельный участок 32:17:0240101:1019 ЗТП-№185 Ф 1003 ПС Приволье, долгосрочная аренда</t>
  </si>
  <si>
    <t>Земельный участок 32:17:0100101:216 ЗТП-№72 Ф 1001 ПС Руженская, долгосрочная аренда</t>
  </si>
  <si>
    <t>Земельный участок 32:17:0300101:329 ЗТП-№40 Ф 1006 ПС Салтановка, долгосрочная аренда</t>
  </si>
  <si>
    <t>Земельный участок 32:17:0300103:168 эл. подстанция, долгосрочная аренда</t>
  </si>
  <si>
    <t>Земельный участок 32:17:0030103:57 эл. подстанция тер СПК "Синзерский", долгосрочная аренда</t>
  </si>
  <si>
    <t>Земельный участок 32:17:0390502:22 эл. подстанция, долгосрочная аренда</t>
  </si>
  <si>
    <t>Земельный участок 32:17:0320101:1012 ЗТП-№155 Ф 1007 ПС Центральная, долгосрочная аренда</t>
  </si>
  <si>
    <t>Земельный участок 32:17:0320303:58 ЗТП-№158 Ф 1007 ПС Центральная, долгосрочная аренда</t>
  </si>
  <si>
    <t>Земельный участок 32:17:0350102:81 ЗТП-№238 Ф 1004 ПС Совхозная, долгосрочная аренда</t>
  </si>
  <si>
    <t>Земельные участки 32:27:502501:0001;  32:27:505001:0001, долгосрочная аренда</t>
  </si>
  <si>
    <t>Администрация Унечского района</t>
  </si>
  <si>
    <t>Земельный участок 32:27:0430404:110 ремонтно-производственная база Унечского РЭС, долгосрочная аренда</t>
  </si>
  <si>
    <t>Земельный участок 32:27:0460706:85 кладбище, долгосрочная аренда</t>
  </si>
  <si>
    <t>Земельный участок 32:27:0430203:206 здание стадиона, долгосрочная аренда</t>
  </si>
  <si>
    <t>Земельный участок 32:27:0270301:145 химический склад, долгосрочная аренда</t>
  </si>
  <si>
    <t>Земельный участок 32:27:0020702:1 здание ЗТП 230 Ф.608 ПС Тембр Красновичи, долгосрочная аренда</t>
  </si>
  <si>
    <t>Земельный участок 32:27:0040101:228 Здание ЗТП 154 Ф.611 ПС Унеча Писаревский, долгосрочная аренда</t>
  </si>
  <si>
    <t>Земельный участок 32:27:0060105:1 здание ЗТП З Ф.608 ПС Тембр Писаревка, долгосрочная аренда</t>
  </si>
  <si>
    <t>Земельный участок 32:27:0110101:7 здание ЗТП 295 Ф.611 ПС Унеча , долгосрочная аренда</t>
  </si>
  <si>
    <t>Земельный участок 32:27:0150101:32 здание РП 6кВ Ф.609 ПС 8НА д. Ст. Гута, долгосрочная аренда</t>
  </si>
  <si>
    <t>Земельный участок 32:27:0220201:1 здание ЗТП 163 Ф.602 ПС 8НА Лыщичи, долгосрочная аренда</t>
  </si>
  <si>
    <t>Земельный участок 32:27:0230101:41 РП 6 кВ ф. 610 ПС Высокое с. Лыщичи, долгосрочная аренда</t>
  </si>
  <si>
    <t>Земельный участок 32:27:0250101:3 здание ЗТП 194 Ф.602 ПС 8НА Брянкустичи  , долгосрочная аренда</t>
  </si>
  <si>
    <t>Земельный участок 32:27:0250101:4 здание ЗТП 274 Ф.605 ПС Высокое, долгосрочная аренда</t>
  </si>
  <si>
    <t>Земельный участок 32:27:0270301:26 здание ЗТП 166 Ф.602 ПС 8НА д. Найтоповичи , долгосрочная аренда</t>
  </si>
  <si>
    <t>Земельный участок 32:27:0290305:1 здание ЗТП 210 Ф.608 ПС Унеча Березино , долгосрочная аренда</t>
  </si>
  <si>
    <t>Земельный участок 32:27:0310201:49 Здание ЗТП 189 Ф.608  ПС 8Н Рюхово, долгосрочная аренда</t>
  </si>
  <si>
    <t>Земельный участок 32:27:0310207:16 здание ЗТП 184 Ф.608 жилая зона Рюхово, долгосрочная аренда</t>
  </si>
  <si>
    <t>Земельный участок 32:27:0340201:66 Злание ЗТП 55 Ф.602 ПС Высокое П.Новодубровск, долгосрочная аренда</t>
  </si>
  <si>
    <t>Земельный участок 32:27:0350701:104 ЗДАНИЕ ЗТП 81 Ф.602 ПС ВЫСОКОЕ РАССУХА, долгосрочная аренда</t>
  </si>
  <si>
    <t>Земельный участок 32:27:0360202:27 ЗДАНИЕ ЗТП 74 Ф.602 ПС ВЫСОКОЕ РАССУХА, долгосрочная аренда</t>
  </si>
  <si>
    <t>Земельный участок 32:27:0360307:70 РП-6 Ф.602 ПС ВЫСОКОЕ ЛУЖКИ, долгосрочная аренда</t>
  </si>
  <si>
    <t>Земельный участок  32:27:0420204:43  ЗДАНИЕ ЗТП 258 Ф.101 ПС ИВАЙТЕНКИ СТАРОСЕЛЬЕ, долгосрочная аренда</t>
  </si>
  <si>
    <t>Земельный участок 32:27:0460101:140 ЗДАНИЕ ЗТП 178 Ф.105   ПС ИВАЙТЕНКИ С. ИВАЙТЕНКИ, долгосрочная аренда</t>
  </si>
  <si>
    <t>Земельный участок 32:27:0470201:23 ЗДАНИЕ ЗТП 273 Ф.105 ПС ИВАЙТЕНКИ, долгосрочная аренда</t>
  </si>
  <si>
    <t>Земельный участок 32:27:0470201:24 ЗДАНИЕ ЗТП 92 Ф.105 ПС ИВАЙТЕНКИ</t>
  </si>
  <si>
    <t>Земельный участок 32:27:0460101:186 мастерский электроучасток Унечского РЭС</t>
  </si>
  <si>
    <t>Земельный участок 32:27:0120101:214 КТП №349 Ф.1021 ПС Селище</t>
  </si>
  <si>
    <t>Земельный участок 32:27:0410101:376 КТПП №105 Ф 101 ПС Ивантейки</t>
  </si>
  <si>
    <t>Земельный участок 32:27:0390401:251 КТП №342 Ф 102 ПС Ивантейки</t>
  </si>
  <si>
    <t>Земельный участок 32:27:0100402:81 КТП №317 Ф. 604 ПС Юбилейная</t>
  </si>
  <si>
    <t>Земельный участок 32:27:0040101:344 КТП №110 Ф 611 ПС Юбилейная</t>
  </si>
  <si>
    <t>Земельный участок 32:27:0320301:165 КТП №313 Ф. 607 ПС Высокое</t>
  </si>
  <si>
    <t>Земельный участок  32:27:0320911:4 КТП №347 Ф. 607 ПС Высокое</t>
  </si>
  <si>
    <t>Земельный участок 32:27:0240101:364 КТП №304 Ф. 102 ПС Логоватое</t>
  </si>
  <si>
    <t>Земельный участок 32:16:0370907:16 ПС 35/10 кВ "Мглин", долгосрочная аренда</t>
  </si>
  <si>
    <t>Администрация Мглинского района</t>
  </si>
  <si>
    <t>Земельный участок 32:12:0010410:7 пгт. Климово, ул. Полевая, 37 а, долгосрочная аренда</t>
  </si>
  <si>
    <t>Комитет по управлению муниципальным имуществом администрации Климовского района</t>
  </si>
  <si>
    <t>Земельный участок 32:12:0010410:3 ОМС №1, долгосрочная аренда</t>
  </si>
  <si>
    <t>Земельный участок 32:12:0340901:192 КТП №143 ф. 101 ПС Климово, долгосрочная аренда</t>
  </si>
  <si>
    <t>Земельный участок 32:12:0170101:2 ОМЗ №1, долгосрочная аренда</t>
  </si>
  <si>
    <t>Земельный участок 32:12:0500304:1 ОМЗ участок №1, долгосрочная аренда</t>
  </si>
  <si>
    <t>Земельный участок 32:12:0160103:3 ТП №153Ф-101 ПС Истопки, долгосрочная аренда</t>
  </si>
  <si>
    <t>Земельный участок 32:12:0180106:3 Здание ТП №161 Ф-103ПС Истопки, долгосрочная аренда</t>
  </si>
  <si>
    <t>Земельный участок 32:12:0190101:110  ТП №145 Ф-105 ПС Истопки, долгосрочная аренда</t>
  </si>
  <si>
    <t>Земельный участок 32:12:0160103:33 ТП №90 Ф- 101 ПС Истопки, долгосрочная аренда</t>
  </si>
  <si>
    <t>Земельный участок 32:12:0190806:17 ТП №152 Ф- 105 ПС Истопки, долгосрочная аренда</t>
  </si>
  <si>
    <t>Земельный участок 32:12:0590101:165  Здание ЗТП №5089 ф. 104 ПС Соловьевка, долгосрочная аренда</t>
  </si>
  <si>
    <t>Земельный участок 32:12:0050108:97 РП-Ф 106 ПС Сытая Буда, долгосрочная аренда</t>
  </si>
  <si>
    <t>Земельный участок 32:12:0610102:90 ЗТП №5049 ф. 102 ПС Ивановка, долгосрочная аренда</t>
  </si>
  <si>
    <t>Земельный участок 32:12:0060103:5 ОМЗ  №1 участок, долгосрочная аренда</t>
  </si>
  <si>
    <t>Земельный участок 32:12:0060513:1 ТП №169 Ф-105 ПС Сытая Буда, долгосрочная аренда</t>
  </si>
  <si>
    <t>Земельный участок 32:12:0650102:3 ЗТП №5070 ф. 104 ПС Чуровичи, долгосрочная аренда</t>
  </si>
  <si>
    <t>Земельный участок 32:12:0470806:53 с. Чуровичи, долгосрочная аренда</t>
  </si>
  <si>
    <t>Земельный участок 32:12:0470806:1 ОМС, долгосрочная аренда</t>
  </si>
  <si>
    <t>Аренда прочего имущества МУП (электросети: ЛЭП, КТП и др.).</t>
  </si>
  <si>
    <t>Администрации муниципальных районов Воронежской области</t>
  </si>
  <si>
    <t>Аренда земли. Срок действия договоров с 01.01.2013 по 31.12.2062</t>
  </si>
  <si>
    <r>
      <t>Аренда недвиж.имущества (помещений)</t>
    </r>
    <r>
      <rPr>
        <sz val="11"/>
        <rFont val="Arial"/>
        <family val="2"/>
        <charset val="204"/>
      </rPr>
      <t>. Срок действия договоров с 01.01.2013 по 30.12.2013</t>
    </r>
  </si>
  <si>
    <t>3000516(03)</t>
  </si>
  <si>
    <t>ком.услуги (филиал в целом)</t>
  </si>
  <si>
    <t>разн. контрагенты</t>
  </si>
  <si>
    <t>3000516(02)</t>
  </si>
  <si>
    <t>ком.услуги (бизнес-центр п.Сомово)</t>
  </si>
  <si>
    <t>ООО "Терравита"</t>
  </si>
  <si>
    <t>3000512(01)</t>
  </si>
  <si>
    <t>Расходы т/э на произв.и хоз. нужды</t>
  </si>
  <si>
    <t>тепловая энергия (филиал в целом)</t>
  </si>
  <si>
    <t>ООО "ВТСК" (по Воронежу), разн. контрагенты</t>
  </si>
  <si>
    <t>3000516(01)</t>
  </si>
  <si>
    <t>определние количественного состава сточных вод ИА</t>
  </si>
  <si>
    <t>ООО "ЛОС"</t>
  </si>
  <si>
    <t>Усл.по передач:плат.за потер.э/э ЕНЭС</t>
  </si>
  <si>
    <r>
      <t xml:space="preserve">Оплата услуг по передаче электроэнергии. (Усл.по передач:плат.за потер.э/э ЕНЭС, за содержание ЕНЭС). Срок действия договора с 01.05.2011 по </t>
    </r>
    <r>
      <rPr>
        <sz val="11"/>
        <rFont val="Arial"/>
        <family val="2"/>
        <charset val="204"/>
      </rPr>
      <t xml:space="preserve">31.12.2011 (с дальн. пролонгациией) </t>
    </r>
  </si>
  <si>
    <t>ОАО "ФСК ЕЭС"</t>
  </si>
  <si>
    <t>Расходы на э/э для ком.потерь-розн.рынок</t>
  </si>
  <si>
    <r>
      <t xml:space="preserve">Компенсация потерь. Расходы на э/э для ком.потерь-розн.рынок. Срок действия договора с </t>
    </r>
    <r>
      <rPr>
        <sz val="11"/>
        <rFont val="Arial"/>
        <family val="2"/>
        <charset val="204"/>
      </rPr>
      <t xml:space="preserve">29.03.2010 до 31.12.2010 (с дальн. пролонгацией) </t>
    </r>
  </si>
  <si>
    <t>ОАО "ВЭСК"</t>
  </si>
  <si>
    <t>Усл.по передач:за содержание э/э смежРСК</t>
  </si>
  <si>
    <t>услуги по передаче э/э</t>
  </si>
  <si>
    <t>ТСО</t>
  </si>
  <si>
    <t>Хознужды</t>
  </si>
  <si>
    <t>ОАО "ВЭСК", МУП "БЭСО"</t>
  </si>
  <si>
    <t>3000553(01)</t>
  </si>
  <si>
    <t>Покупка тепловой энергия. Срок действия договора с 01.01.2013 по 31.12.2013 на общую сумму  6 988,7  тыс. руб.</t>
  </si>
  <si>
    <t>ОАО "ТГК-2"</t>
  </si>
  <si>
    <t>Прочие закупки товаров, работ, услуг с регулируемыми законодательством РФ тарифами/ценами</t>
  </si>
  <si>
    <t>Покупка электрической энергия. Срок действия договора с 01.01.2013 по 31.12.2013 на общую сумму 17 187,14  тыс. руб.</t>
  </si>
  <si>
    <t>ОАО "Костромская сбытовая компания"</t>
  </si>
  <si>
    <t>Водоснабжение и водоотведение. Срок действия договора с 01.01.2013 по 31.12.2013 на общую сумму 914,36  тыс. руб.</t>
  </si>
  <si>
    <t>ОАО "Костромагорводоканал"</t>
  </si>
  <si>
    <t>Вывоз ТБО и ЖБО. Срок действия договора с 01.01.2013 по 31.12.2013 на общую сумму 403,7  тыс. руб.</t>
  </si>
  <si>
    <t>ООО "ЭКРОН САХ"</t>
  </si>
  <si>
    <t>Услуги по передаче электрической энергии ОАО «ФСК ЕЭС». Срок действия договора с 01.01.2013 по 31.12.2013 на общую сумму 697 202,00 тыс. руб.</t>
  </si>
  <si>
    <t xml:space="preserve"> ОАО «ФСК ЕЭС»</t>
  </si>
  <si>
    <t>Закупка электроэнергии в целях компенсации потерь в сетях. Срок действия договора с 01.01.2013 по 31.12.2013 на общую сумму 656 382,9 тыс. руб.</t>
  </si>
  <si>
    <t>Аренда земельных участков и помещений. Срок действия договора с 01.01.2013 по 31.12.2013 на общую сумму 14 334,6  тыс. руб.</t>
  </si>
  <si>
    <t>Муниципальные образования Костромской области</t>
  </si>
  <si>
    <t>Компенсация затрат за оплаченные  услуги энергоснабжения</t>
  </si>
  <si>
    <t>ООО "АБРИС" (г.Курск)</t>
  </si>
  <si>
    <t>Теплоснабжение ИА</t>
  </si>
  <si>
    <t>ОАО "Квадра" (г.Курск)</t>
  </si>
  <si>
    <t>Теплоснабжение Центрального РЭС</t>
  </si>
  <si>
    <t>Теплоснабжение Курчатовского РЭС</t>
  </si>
  <si>
    <t>МУП "Иванинское ЖКХ" (г.Курчатов)</t>
  </si>
  <si>
    <t>Теплоснабжение Железногорского РЭС</t>
  </si>
  <si>
    <t>ОАО "Михайловский ГОК" (г.Железногорск)</t>
  </si>
  <si>
    <t>Теплоснабжение Учебного центра</t>
  </si>
  <si>
    <t>Компенсация затрат за оплаченные  услуги теплоснабжения</t>
  </si>
  <si>
    <t>Транспортировка газа для Медвенского РЭС</t>
  </si>
  <si>
    <t>ОАО "Курскгаз" (г.Курск)</t>
  </si>
  <si>
    <t>Поставка газа Медвенскому РЭС</t>
  </si>
  <si>
    <t>ООО "Газпром межрегионгаз Курск" (г.Курск)</t>
  </si>
  <si>
    <t>Водоснабжение и водоотведение Суджанского РЭС</t>
  </si>
  <si>
    <t>МУП "ВКХ г. Суджа" (г.Суджа)</t>
  </si>
  <si>
    <t>Водоснабжение Поныровского РЭС</t>
  </si>
  <si>
    <t>ООО "Управляющая компания п. Поныри" (п.Поныри)</t>
  </si>
  <si>
    <t>Водоснабжение и водоотведение ПЛК-2</t>
  </si>
  <si>
    <t>Водоснабжение ПС "Котельная"</t>
  </si>
  <si>
    <t>Водоснабжение и водоотведение Обоянского РЭС</t>
  </si>
  <si>
    <t>ООО "Водозабор" (г.Обоянь)</t>
  </si>
  <si>
    <t>Водоснабжение Рыльского РЭС</t>
  </si>
  <si>
    <t>МУП "Горводоканал" (г.Рыльск)</t>
  </si>
  <si>
    <t>Водоснабжение  Курчатовского РЭС</t>
  </si>
  <si>
    <t>Водоснабжение Железногорского РЭС</t>
  </si>
  <si>
    <t>Водоснабжение  Хомутовского РЭС</t>
  </si>
  <si>
    <t>ООО "Хомутовское ЖКХ"</t>
  </si>
  <si>
    <t>Водоснабжение Черемисиновского РЭС</t>
  </si>
  <si>
    <t>МУП "Водоканал-сервис п. Черемисиново" ( п. Черемисиново)</t>
  </si>
  <si>
    <t>Водоснабжение Глушковского РЭС</t>
  </si>
  <si>
    <t>ООО "Управляющая компания Глушковское ЖКХ"</t>
  </si>
  <si>
    <t>Водоснабжение Крупецкого участка Рыльского РЭС</t>
  </si>
  <si>
    <t>МУ "Служба заказчика по ЖКУ Крупецкого с/с"</t>
  </si>
  <si>
    <t>Водоснабжение Бесединского РЭС</t>
  </si>
  <si>
    <t>ООО "Возрождение" (п.Беседино)</t>
  </si>
  <si>
    <t>Водоснабжение Большесолданского РЭС</t>
  </si>
  <si>
    <t>МУП "Большесолдатское ЖКХ"</t>
  </si>
  <si>
    <t>Водоснабжение и водоотведение ИА</t>
  </si>
  <si>
    <t>МУП "Водоканал г. Курска" (г.Курск)</t>
  </si>
  <si>
    <t>Водоснабжение Центрального РЭС</t>
  </si>
  <si>
    <t>МУП "Водоканал г. Курска"</t>
  </si>
  <si>
    <t>Водоснабжение Кореневского РЭС,</t>
  </si>
  <si>
    <t>ООО "Жилищник" (п.Коренево)</t>
  </si>
  <si>
    <t>Водоснабжение  Дмитриевского РЭС</t>
  </si>
  <si>
    <t>ООО "Горводоканал" (г.Дмитриев)</t>
  </si>
  <si>
    <t>Водоснабжение Фатежского РЭС</t>
  </si>
  <si>
    <t>ООО "Фатежское ЖКХ"</t>
  </si>
  <si>
    <t>Водоснабжение Горшеченского РЭС</t>
  </si>
  <si>
    <t>ООО "Коммунальщик" (Горшечное)</t>
  </si>
  <si>
    <t>Водоснабжение Советского РЭС</t>
  </si>
  <si>
    <t>ООО "Коммунсервис" (Кшень)</t>
  </si>
  <si>
    <t>Водоснабжение Конышёвского РЭС</t>
  </si>
  <si>
    <t>ООО "ЖКХ Конышевского райна"</t>
  </si>
  <si>
    <t>Водоснабжение Мантуровского РЭС</t>
  </si>
  <si>
    <t>ООО "ЖКХ с. Мантурово"</t>
  </si>
  <si>
    <t>Водоснабжение Тимского РЭС</t>
  </si>
  <si>
    <t>ООО "Тимжилсервис"</t>
  </si>
  <si>
    <t>Водоснабжение Медвенского РЭС</t>
  </si>
  <si>
    <t>ООО "ЖКУ" (п.Медвенка)</t>
  </si>
  <si>
    <t>Водоснабжение Льговского РЭС</t>
  </si>
  <si>
    <t>ООО "Водоканал" (г.Льгов)</t>
  </si>
  <si>
    <t>Водоснабжение и водоотведение Щигровского РЭС</t>
  </si>
  <si>
    <t>ООО "Щигровские коммунальные сети"</t>
  </si>
  <si>
    <t>Водоснабжение Золотухинского РЭС</t>
  </si>
  <si>
    <t>ООО "Коммунальный" (п.Золотухино)</t>
  </si>
  <si>
    <t>Водоснабжение Касторенского РЭС</t>
  </si>
  <si>
    <t>ОАО "РЖД" (г.Елец)</t>
  </si>
  <si>
    <t>Водоснабжение Пристеньского РЭС</t>
  </si>
  <si>
    <t>МУ служба "Заказчика" по ЖКУ (п.Пристень)</t>
  </si>
  <si>
    <t>Водоснабжение ПС Суджа</t>
  </si>
  <si>
    <t>ООО "Агрокомплекс Глушковский" (г.Курск)</t>
  </si>
  <si>
    <t>Водоотведение Железногорского РЭС</t>
  </si>
  <si>
    <t>МУП "Горводоканал" (г.Железногорск)</t>
  </si>
  <si>
    <t>Компенсация затрат за оплаченные  услуги водоснабжения</t>
  </si>
  <si>
    <t>ООО "АБРИС" (Курск)</t>
  </si>
  <si>
    <t>Водоснабжение Октябрьского РЭС</t>
  </si>
  <si>
    <t>ООО "ЖКХ п.Прямицыно"</t>
  </si>
  <si>
    <t>Вывоз и утилизация ТБО Поныровского РЭС</t>
  </si>
  <si>
    <t>ООО "Управляющая компания п. Поныри"</t>
  </si>
  <si>
    <t>Утилизация ТБО Обоянского РЭС</t>
  </si>
  <si>
    <t>ООО "Строй-сервис" (Обоянь)</t>
  </si>
  <si>
    <t>Вывоз ЖБО Фатежского РЭС</t>
  </si>
  <si>
    <t>Вывоз и утилизация ТБО Фатежского РЭС</t>
  </si>
  <si>
    <t>Утилизация ТБО Дмитриевского РЭС</t>
  </si>
  <si>
    <t>МУП "ЖКХ г. Дмитриева"</t>
  </si>
  <si>
    <t>Вывоз и утилизация ТБО Хомутовского РЭС</t>
  </si>
  <si>
    <t>Вывоз и утилизация ТБО Черемисиновского РЭС</t>
  </si>
  <si>
    <t>ООО "Управляющая компания п. Черемисиново"</t>
  </si>
  <si>
    <t>Утилизация ТБО Глушковского РЭС</t>
  </si>
  <si>
    <t>МУП "Глушковское ЖКХ"</t>
  </si>
  <si>
    <t>Вывоз и утилизация ТБО Солнцевского РЭС</t>
  </si>
  <si>
    <t>ООО "Солнцевское ЖКХ"</t>
  </si>
  <si>
    <t>Утилизация ТБО Суджанского РЭС</t>
  </si>
  <si>
    <t>МУП "ЖКХ г. Суджи"</t>
  </si>
  <si>
    <t>Утилизация ТБО Большесолдатского РЭС</t>
  </si>
  <si>
    <t>Вывоз и утилизация ТБО ИА, Центрального РЭС, Учебного центра и ПЛК-2</t>
  </si>
  <si>
    <t>МУП "САБ по уборке г. Курска"</t>
  </si>
  <si>
    <t>Вывоз и утилизация ТБО Курского РЭС</t>
  </si>
  <si>
    <t>Вывоз и утилизация ТБО Кореневского РЭС</t>
  </si>
  <si>
    <t>МУП "ЖКХ п. Коренево"</t>
  </si>
  <si>
    <t>Вывоз и утилизация ТБО Октябрьского РЭС</t>
  </si>
  <si>
    <t>Утилизация ТБО Льговского РЭС</t>
  </si>
  <si>
    <t>МУП "Благоустройство" (г.Льгов)</t>
  </si>
  <si>
    <t>Утилизация ТБО Рыльского РЭС</t>
  </si>
  <si>
    <t>МУП "СУР" (г.Рыльск)</t>
  </si>
  <si>
    <t>Утилизация ТБО Пристеньского РЭС</t>
  </si>
  <si>
    <t>МУП "Пристенское ЖКХ"</t>
  </si>
  <si>
    <t>Откачка ЖБО Дмитриевского РЭС</t>
  </si>
  <si>
    <t>Утилизация ТБО Железногорского РЭС</t>
  </si>
  <si>
    <t>МУП "Эко-сервис" (г.Железногорск)</t>
  </si>
  <si>
    <t>Вывоз и утилизация ТБО и ЖБО Беловского РЭС</t>
  </si>
  <si>
    <t>ООО "Коммунальщик" (п.Горшечное)</t>
  </si>
  <si>
    <t>Вывоз и утилизация ТБО Горшеченского РЭС</t>
  </si>
  <si>
    <t>Вывоз и утилизация ТБО Касторенского РЭС</t>
  </si>
  <si>
    <t>Утилизация ТБО Советского РЭС</t>
  </si>
  <si>
    <t>ООО "Коммунсервис" (п.Кшень)</t>
  </si>
  <si>
    <t>Вывоз и утилизация ТБО Конышёвского РЭС</t>
  </si>
  <si>
    <t>Утилизация ТБО Мантуровского РЭС</t>
  </si>
  <si>
    <t>Вывоз и утилизация ТБО Тимского РЭС</t>
  </si>
  <si>
    <t>Утилизация ТБО Медвенского РЭС</t>
  </si>
  <si>
    <t>ООО "ЖКУ" (Медвенка)</t>
  </si>
  <si>
    <t>Вывоз и утилизация ТБО Золотухинского РЭС</t>
  </si>
  <si>
    <t>Утилизация ТБО Курчатовского РЭС</t>
  </si>
  <si>
    <t>МКП "Благоустройство" (г.Курчатов)</t>
  </si>
  <si>
    <t>Утилизация ТБО Щигровского РЭС</t>
  </si>
  <si>
    <t>МУП "Любимый город" (г.Щигры)</t>
  </si>
  <si>
    <t>Откачка ЖБО Щигровского РЭС</t>
  </si>
  <si>
    <t>ООО "ЩУК ЖКХ" (г.Щигры)</t>
  </si>
  <si>
    <t>Вывоз ЖБО Центрального РЭС и ПЛК-2</t>
  </si>
  <si>
    <t>Откачка ЖБО Золотухинского РЭС</t>
  </si>
  <si>
    <t>Совместное использование участка тепловой сети</t>
  </si>
  <si>
    <t>ООО "Ремстрой" (г.Железногорск)</t>
  </si>
  <si>
    <t>Компенсация затрат за оплаченные  услуги по вывозу ТБО</t>
  </si>
  <si>
    <t>Услуги по передаче электроэнергии. Срок действия договора с 04.05.2011 по 31.12.2013г. На общую сумму 95310,65 тыс. руб. с НДС.</t>
  </si>
  <si>
    <t>МВт*ч</t>
  </si>
  <si>
    <t>Услуги по передаче электроэнергии. Срок действия договора с 04.05.2011 по 31.12.2013г. На общую сумму 1500422,55 тыс. руб. с НДС.</t>
  </si>
  <si>
    <t>Электроэнергия, приобретаемая в целях компенсации потерь.  Срок действия договора с 01.01.2012 по 31.12.2013г. На общую сумму 749285,36 тыс. руб. с НДС.</t>
  </si>
  <si>
    <t xml:space="preserve">ОАО "Курскрегионэнергосбыт" </t>
  </si>
  <si>
    <t>Закупка электроэнергии, приобретаемой для хозяйственных нужд ИА и РЭС.  Срок действия договора с 01.01.2012 по 31.12.2013г. На общую сумму 30806,97 тыс. руб. с НДС.</t>
  </si>
  <si>
    <t>Аренда земельных участков расположенных под ПС 10/0,4 кВ в Курском районе Курской области. Сумма арендной платы по договору 263,9 тыс.р. аренда в год с 01.01.2013г по 30.12.2013г</t>
  </si>
  <si>
    <t>шт.</t>
  </si>
  <si>
    <t>Администрация Курского района Курской области</t>
  </si>
  <si>
    <t>Аренда земельных участков расположенных под ПС 10/0,4 кВ в Касторенском районе Курской области.Сумма арендной платы по договору 255,9 тыс.р. аренда с 01.01.2013г по 30.12.2013г</t>
  </si>
  <si>
    <t>Администрация Касторенского района Курской области</t>
  </si>
  <si>
    <t>Аренда земельных участков расположенных под ПС 10/0,4 кВ в Большесолдатском районе Курской области.Сумма арендной платы по договору 169,9 тыс.р. аренда с 01.01.2013г по 30.12.2013г</t>
  </si>
  <si>
    <t>Администрация Большесолдатского района Курской области</t>
  </si>
  <si>
    <t>Аренда земельных участков расположенных под ПС 10/0,4 кВ в Суджанском районе Курской области.Сумма арендной платы по договору 179,9 тыс.р. аренда с 01.01.2013г по 30.12.2013г</t>
  </si>
  <si>
    <t>Администрация Суджанского района Курской области</t>
  </si>
  <si>
    <t>Аренда земельных участков расположенных под ПС 10/0,4 кВ в Беловском районе Курской области.Сумма арендной платы по договору 233,9 тыс.р. аренда с 01.01.2013г по 30.12.2013г</t>
  </si>
  <si>
    <t>Администрация Беловского района Курской области</t>
  </si>
  <si>
    <t>Аренда земельных участков расположенных под ПС 10/0,4 кВ в Поныровском районе Курской области.Сумма арендной платы по договору 199,9 тыс.р. аренда с 01.01.2013г по 30.12.2013г</t>
  </si>
  <si>
    <t>Администрация Поныровского района Курской области</t>
  </si>
  <si>
    <t>Аренда земельных участков расположенных под ПС 10/0,4 кВ в Солнцевском районе Курской области.Сумма арендной платы по договору 212,9 тыс.р. аренда с 01.01.2013г по 30.12.2013г</t>
  </si>
  <si>
    <t>Администрация Солнцевского района Курской области</t>
  </si>
  <si>
    <t>Аренда земельных участков расположенных под ПС 10/0,4 кВ в Пристенском районе Курской области.Сумма арендной платы по договору 162,9 тыс.р. аренда с 01.01.2013г по 30.12.2013г</t>
  </si>
  <si>
    <t>Администрация Пристенского района Курской области</t>
  </si>
  <si>
    <t>Аренда земельных участков расположенных под ПС 10/0,4 кВ в Конышевском районе Курской области.Сумма арендной платы по договору 242,9 тыс.р. аренда с 01.01.2013г по 30.12.2013г</t>
  </si>
  <si>
    <t>Администрация Конышевского района Курской области</t>
  </si>
  <si>
    <t>ИА ОАО "МРСК Центра"</t>
  </si>
  <si>
    <t>Услуги по передаче э/э. Срок действия договора с 04.05.2011г по 31.12.2013г. Сумма договора 2013г - 1705271,66 тыс.руб</t>
  </si>
  <si>
    <t>Срок действия договора с 26.01.2007г по 31.12.2013г. Сумма договора 2013г - 1019498,689 тыс. руб</t>
  </si>
  <si>
    <t>ОАО "ЛЭСК"</t>
  </si>
  <si>
    <t>Теплоснабжение. Всего 5 договоров. Из них срок действия договора с: 2008г - 4 договора, 2010г - 1 договор, сумма этих договоров в 2012г - 7400 тыс.руб</t>
  </si>
  <si>
    <t>Филиал ОАО "Квадра"-"Восточная генерация"</t>
  </si>
  <si>
    <t xml:space="preserve">Бытовое  водоснабжение. Всего  23 договора.   Из них срок действия договора с :  2008-9 договоров, 2009-8 договоров , 2010-4 договора, 2011-2 договора;  сумма  этих договоров в   2012 г - 1721 тыс. руб                                               </t>
  </si>
  <si>
    <t>ОАО "ЛГЭК"</t>
  </si>
  <si>
    <t>Расходы э/э на произв.и хоз. нужды</t>
  </si>
  <si>
    <t>Элетроснабжение.Всего 2 договора.   Из них срок действия договора с :  2008-2 договора, на сумму 1803,04 тыс. руб</t>
  </si>
  <si>
    <t>ООО "ГЭСК"</t>
  </si>
  <si>
    <t xml:space="preserve">Сбор, транспортировка (вывоз) и утилизация ТБО, ЖБО  Всего  22 договора.   Из них срок действия договора с :  2008- 4 договора, 2009-7 договоров, 2010-9 договоров, 2011- 2 договора;  сумма этих договоров в 2012 г - 561,4 тыс.руб;                                                        </t>
  </si>
  <si>
    <t>ЗАО ЭкоПром-Липецк, ОАО Престиж, ООО ЖКХ Добровсое, ООО ЖКХ Хлевенское, ООО Благоустройство, ООО Добринская ЖУК, МУП ЖКХ Воловского района, МУП Коммунальщик, ООО Измалковское ЖКХ, ООО Жилкомсервис Тербуны, ООО Сервис Долгоруково, МУП ЖУК Лебедянского района, ООО Благоустройство, ООО Чаплыгинское СПЕЦ АТП, ООО ЛендрГринЭко, ООО Коммунсервис.</t>
  </si>
  <si>
    <t>Аренда нежилых помещений. Срок действия договора с 24.01.2008г по 31.12.2014г. Сумма договора 2013г - 3606,52 тыс. руб</t>
  </si>
  <si>
    <t>кв.м.</t>
  </si>
  <si>
    <t xml:space="preserve">ООО "Липецкое агентство недвижимости" </t>
  </si>
  <si>
    <t>Аренда недвиж. имущества.Срок действия договора с 01.08.2009г по 31.12.2013г. Сумма договора 2013г - 9416,4 тыс. руб</t>
  </si>
  <si>
    <t xml:space="preserve">ООО "Промсервис М" </t>
  </si>
  <si>
    <t>Аренда земельных участков. Всего  339 договоров. Из них с рок действия договора с :  2001-1 договор, 2002-37 договоров , 2003-247 договоров, 2004-20 договоров; 2005 - 1договор; 2008 - 3 договора; 2009 - 5 договоров; 2010 - 9 договоров; 2011 - 31 договор; 2012 - 90 договоров; сумма  этих договоров в 2013 г - 17075,10 тыс. руб</t>
  </si>
  <si>
    <t>Администрации районов, Теруправление, ОАО</t>
  </si>
  <si>
    <t>Арендная плата ГУП-эл. сети</t>
  </si>
  <si>
    <t>Аренда ГУП. Срок действия договора с 12.12.2005г по 31.12.2013г. Сумма договора 2013г - 27 137,53 тыс. руб без НДС</t>
  </si>
  <si>
    <t>ОГУП "ЛОКК"</t>
  </si>
  <si>
    <t>Аренда ГУП. Срок действия договора с 13.12.2006г по 31.12.2013г. Сумма договора 2013г - 39,99 тыс. руб без НДС</t>
  </si>
  <si>
    <t>Филиал ФГУП РТРС "Липецкий ОРТПЦ"</t>
  </si>
  <si>
    <t>Аренда имущества МУП</t>
  </si>
  <si>
    <t>Аренда МУП. Срок действия договора с 01.01.2012г по 31.12.2013г. Сумма договора 2013г - 595,48 тыс. руб без НДС</t>
  </si>
  <si>
    <t>МУП "ЖУК"</t>
  </si>
  <si>
    <t>Аренда МУП. Срок действия договора с 26.06.2007г по 31.12.2013г. Сумма договора 2013г - 157,13 тыс. руб без НДС</t>
  </si>
  <si>
    <t>МУП "Горэлектросеть"</t>
  </si>
  <si>
    <t xml:space="preserve">Аренда прочего имущества </t>
  </si>
  <si>
    <t>Аренда прочее. Срок действия договоров с 01.01.2013г по 31.12.2013г. Сумма договоров 2013г - 6670,934 тыс. руб без НДС</t>
  </si>
  <si>
    <t>ОАО "ФСК ЕЭС", ОАО "Квадра", ОАО "ЛИК", ИП Саблин, НП Новая Дубрава, ООО "Добринский элеватор",             ООО "Усманский элеватор", ОАО "МТС"</t>
  </si>
  <si>
    <t>Регулировка, ремонт и поверка СИ</t>
  </si>
  <si>
    <t>3Э</t>
  </si>
  <si>
    <t>ООО "Велком"</t>
  </si>
  <si>
    <t>Поверка эталонных ваттметр-счетчиков</t>
  </si>
  <si>
    <t>ФГУ "Ростест Москва"</t>
  </si>
  <si>
    <t>Поверка приборов "Энергомонитор"</t>
  </si>
  <si>
    <t>ООО НПП МАРС-ЭНЕРГО</t>
  </si>
  <si>
    <t>Поверка приборов контроля качества электроэнергии "Ресурс"</t>
  </si>
  <si>
    <t>ООО "Электрокомплект"</t>
  </si>
  <si>
    <t>Усл.по приобр.проездн.билет. для работн.</t>
  </si>
  <si>
    <t>МУП "Трамвайно-троллейбусное предприятие"</t>
  </si>
  <si>
    <t>Расходы  э/э на произв.и хоз. Нужды</t>
  </si>
  <si>
    <t>ООО "ИНТЕР РАО - Орловский энергосбыт"</t>
  </si>
  <si>
    <t>ОАО "Орелоблгаз"</t>
  </si>
  <si>
    <t>Расходы т/э на произв.и хоз. Нужды</t>
  </si>
  <si>
    <t>ООО "Орловская теплосетевая компания"</t>
  </si>
  <si>
    <t>Бытовое водоснабжениe</t>
  </si>
  <si>
    <t xml:space="preserve">  МПП ВКХ "Орелводоканал"</t>
  </si>
  <si>
    <t xml:space="preserve"> МУП "Спецавтобаза по санитарной очистке города Орла"</t>
  </si>
  <si>
    <t>ФГУЗ ОГДС</t>
  </si>
  <si>
    <t>Проведение измерений и анализов объектов</t>
  </si>
  <si>
    <t>УФК по Орловской области (филиал ЦЛАТИ по Орловской области)</t>
  </si>
  <si>
    <t>Утилизация отходов производства</t>
  </si>
  <si>
    <t>ЗАО Экология</t>
  </si>
  <si>
    <t>Утилизация ТБО</t>
  </si>
  <si>
    <t>ООО Диском</t>
  </si>
  <si>
    <t>Услуги ФГУП "Ростехинвентаризации по Смоленской области" по проведению технической инвентаризации объектов недвижимого имущества</t>
  </si>
  <si>
    <t>ФГУП "Ростехинвентаризации по Смоленской области" по проведению технической инвентаризации объектов недвижимого имущества</t>
  </si>
  <si>
    <t>ФГУП "Ростехинвентаризации по Смоленской области"</t>
  </si>
  <si>
    <t>Управление Федеральной службы государственной регистрации, кадастра и картографии по Смоленской области. Оплата госпошлины по сделкам</t>
  </si>
  <si>
    <t>Управление Федеральной службы государственной регистрации, кадастра и картографии по Смоленской области</t>
  </si>
  <si>
    <t>Управление Федеральной службы государственной регистрации, кадастра и картографии по Смоленской области.</t>
  </si>
  <si>
    <t>Управление Федеральной службы государственной регистрации, кадастра и картографии по Смоленской области. Изготовление кадастровых паспортов и кадастровых выписок из реестра недвижимости на земельные участки</t>
  </si>
  <si>
    <t>Аренда земли</t>
  </si>
  <si>
    <t>Долгосрочная аренда земельных участков у Муниципальных образований Смоленской области, срок действия договора с 01.01.2013 по 31.12.2013 на общую сумму 3 754,8 тыс. руб без учета НДС</t>
  </si>
  <si>
    <t xml:space="preserve"> Долгосрочная аренда земельных участков у Муниципальных образований Смоленской области</t>
  </si>
  <si>
    <t>Долгосрочная аренда земельных участков у ОАО "СО ЕЭС" 10151228. Срок действия договора с 01.01.2013 по 31.12.2013 на общую сумму 29,0 тыс. руб без учета НДС</t>
  </si>
  <si>
    <t xml:space="preserve"> ОАО "СО ЕЭС" </t>
  </si>
  <si>
    <t>Долгосрочная аренда земельных участков у ТУ Росимущество в Смоленской области 10151229 Срок действия договора с 01.01.2013 по 31.12.2013 на общую сумму 8 220,9 тыс. руб без учета НДС</t>
  </si>
  <si>
    <t xml:space="preserve"> ТУ Росимущество в Смоленской области </t>
  </si>
  <si>
    <t>Долгосрочная аренда земельных участков у Департамента имущественных и земельных отношений Смоленской области 10151600 Срок действия договора с 01.01.2013 по 31.12.2013 на общую сумму 7 378,0 тыс. руб без учета НДС</t>
  </si>
  <si>
    <t xml:space="preserve"> Департамент имущественных и земельных отношений Смоленской области </t>
  </si>
  <si>
    <t>Компенсации потерь в сетях (ОАО "Смоленскэнергосбыт"), Срок действия договора с 01.01.2013 по 31.12.2013 на общую сумму 277 156,0 тыс. руб без учета НДС</t>
  </si>
  <si>
    <t>ОАО "Смоленскэнергосбыт"</t>
  </si>
  <si>
    <t>Усл.по передач:за содержание ЕНЭС</t>
  </si>
  <si>
    <t>Услуги по передаче электроической энергии ОАО "ФСК ЕЭС"Срок действия договора с 01.01.2013 по 31.12.2013 на общую сумму 843 547,2 тыс. руб без учета НДС</t>
  </si>
  <si>
    <t>Услуги ж/д транспорта</t>
  </si>
  <si>
    <t>Прочие закупки товаров, работ, услуг с регулируемыми законодательством РФ тарифами/ценами. Закупка услуг ж/д транспорта у ОАО РЖД. Срок действия договора с 01.01.2013 по 31.12.2013 на общую сумму  670,00 тыс. руб без учета НДС</t>
  </si>
  <si>
    <t>Расходы т/э на произ. и хоз. нужды (МУП "Смоленсктеплосеть") Срок действия договора с 01.01.2013 по 31.12.2013</t>
  </si>
  <si>
    <t xml:space="preserve">МУП «Смоленсктеплосеть» </t>
  </si>
  <si>
    <t xml:space="preserve">Газоснабжение (ООО "Смоленскрегионгаз"). Срок действия договора с 01.01.2013 по 31.12.2013 </t>
  </si>
  <si>
    <t xml:space="preserve">ООО «Смоленскрегионгаз» </t>
  </si>
  <si>
    <t>Бытовое водоснабжение (СМУП "Горводоканал"). Срок действия договора с 01.01.2013 по 31.12.2013</t>
  </si>
  <si>
    <t>СМУП «Горводоканал»</t>
  </si>
  <si>
    <t>35.773 тыс. руб. без НДС - прогнозаная информация ежемесячно: усличение ветра более 10 м/сек, гроза, ливень, снегопад, град, резкое колебание температуры воздуха, (15 град. и более), переход температуры через ноль в сторону отрицательных значений, повышение температуры воздуха до +25 градусов и более, понижение температуры до -20 градусов и ниже по Смоленской области. Статистическая информация о среднемесячной температуре по городам области.
10,6972 тыс. руб. бех учета НДС (усредненная сумма) - предоставление ежемесячно справок по запросу о погодных условиях в определенных районах области за определенный период времени</t>
  </si>
  <si>
    <t>ФГБУ "Смоленский ЦГМС"</t>
  </si>
  <si>
    <t>Аренда помещений.                                     Срок действия договора с 01.07.2008 по 31.12.2013 .Сумма договора 2013 года - 2694,967 тыс.руб.</t>
  </si>
  <si>
    <t>ОАО "ТЭСК"</t>
  </si>
  <si>
    <t>Аренда земли.Всего  213 договора.   Из них срок действия договора с : 2002 г - 63 договора , сумма  этих договоров в  2013 г -5777,786; 2003 г- 28 договоров, сумма  этих договоров в  2013 г -520,789;                                 2004 г - 4 договора , сумма  этих договоров в  2013 г -484,766; 2006 г - 4 договора , сумма  этих договоров в  2013 г -35,65;                        2007 г - 1 договор , сумма  этого договора в  2013 г - 78,21;                                             2008 г - 56 договоров, сумма  этих договоров в  2013 г - 1595,279;                                                   2009 г - 34 договора , сумма  этих договоров в  2013 г - 348,449; 2011 г.- 20 договоров,сумма договоров в 2013 г.-785,792; план заключения на 2013 г.-3 договора,сумма- 5208,75</t>
  </si>
  <si>
    <t>Муниципальные образования и иными собственниками</t>
  </si>
  <si>
    <t>Аренда нед.имущества.   Срок действия договора с 26.10.2011                              Сумма договора 2013 года - 1672,886 тыс.руб.</t>
  </si>
  <si>
    <t>Услуги  по передаче э/э (на содержание сетей).                                                   Срок действия договора с 04.05.2011  по 31.12.2012 .                                      Сумма договора 2012 года - 697 157,287 тыс.руб.</t>
  </si>
  <si>
    <t>Услуги  по передаче э/э (на  оплату потерь электроэнергии)                                                Срок действия договора с 04.05.2011  по 31.12.2012 .                                      Сумма договора 2012 года - 64 698,180 тыс.руб.</t>
  </si>
  <si>
    <t xml:space="preserve">Закупка  электроэнергии на компенсацию потерь-розн.рынок                                ОАО "Тамбовская энергосбытовая компания -срок действия договора с  10.04.2009  по 31.12.2012 .                                          ОАО "Тамбовская областная сбытовая компания" - срок действия договора с  10.02.2009  по 31.12.2012 . </t>
  </si>
  <si>
    <t>ОАО "Тамбовская энергосбытовая компания,"ОАО "Тамбовская областная сбытовая компания"</t>
  </si>
  <si>
    <t xml:space="preserve">Бытовое  водоснабжение. Всего  22 договора.   Из них с рок действия договора с :  2007-1 договор,  сумма  этого договора в   2012 г -35,00; 2008-4 договора ,  сумма  этого договора в   2012 г -112,00; 2009-4 договора,  сумма этих договоров в   2012 г - 47,3; 2010-5 договоров,  сумма  этого договора в   2012 г -39,900; 2011-5 договоров,  сумма этих договоров в   2012 г - 43,000;  2012-3 договоров,  сумма этих договоров в   2012 г - 80,00                                                      </t>
  </si>
  <si>
    <t>м3</t>
  </si>
  <si>
    <t>ОАО «Тамбовские коммунальные системы» «Тамбовводоканал»,ОАО «Пигмент»,ОАО «Тамбовская сетевая компания» ,ООО «Водоканал»,ООО «Бастион»,ООО «Коммунальник»,ООО «Староюрьевская коммунальная служба»,МПМП ЖКХ петровского района</t>
  </si>
  <si>
    <t>Канализация и вывоз жидких нечистот. Всего  15 договоров. Из них с рок действия договора с :  2006-1 договор,  сумма  этого договора в   2012 г -19,00; 2007-1 договор ,  сумма  этого договора в   2012 г -20,00; 2008-1 договор,  сумма этого договораов в   2012 г - 37,00; 2009-5 договоров,  сумма  этого договора в   2012 г -53,400; 2010-3 договоров,  сумма этих договоров в   2012 г - 37,00;  2011-3 договоров,  сумма этих договоров в   2012 г - 33,00 ;2012-1 договор,  сумма  этого договора в   2012 г -50,00</t>
  </si>
  <si>
    <t>Газоснабжение.Всего  2 договора . Из них с рок действия договора с  2012 года,  сумма  этого договора в   2012 г -2496,5</t>
  </si>
  <si>
    <t>тыс.м3</t>
  </si>
  <si>
    <t>ООО «Газпром межрегионгаз Тамбов»,ОАО «Тамбовоблгаз»</t>
  </si>
  <si>
    <t xml:space="preserve">Сбор, транспортировка (вывоз) и утилизация ТБО, ЖБО  Всего  24 договора.   Из них с рок действия договора с :  2005-1 договор,  сумма  этого договора в   2012 г -2,5; 2007-1 договор,  сумма  этого договора в   2012 г -3,600; 2008-2 договора ,  сумма  этого договора в   2012 г -12,00; 2009-4 договора,  сумма этих договоров в   2012 г - 36,00; 2010-8 договоров,  сумма  этого договора в   2012 г -101,900; 2011-8 договоров,  сумма этих договоров в   2012 г -115,000;                                                        </t>
  </si>
  <si>
    <t>ООО «ТЭКО-Сервис»,ООО «Ротор»,ООО «Горжилкомхоз»,ООО «ММК»,ООО «Родник»,ООО «Благоустройство»</t>
  </si>
  <si>
    <t>Расходы на содержание помещений в состоянии, отвечающим санитарным нормам (дезинфекция, дезинсекция, дератизация).                 Срок действия договора с  2012 года  по 31.12.2013 .                                      Сумма договора 2013 года - 335,0 тыс.руб.</t>
  </si>
  <si>
    <t xml:space="preserve">ООО НПО Биохимзащита </t>
  </si>
  <si>
    <t>Услуги по поверке средств измерений</t>
  </si>
  <si>
    <t>Проведение поверки средств измерений Закон об обеспечении единства измерении ФЗ-102 от 18.06.2008г.,  ПТЭ ЭСиС РФ (СО 153 34 20 501 2003)</t>
  </si>
  <si>
    <t>ФБУ "Тамбовский ЦСМ"</t>
  </si>
  <si>
    <t>3000431</t>
  </si>
  <si>
    <t>Услуги РЖД</t>
  </si>
  <si>
    <t>РЖД</t>
  </si>
  <si>
    <t>ОАО "Тверьэнергосбыт" - расчет производится по факту хозяйственной деятельности
ООО "Тверьоблэнергосбыт" дог. № 1 от 01.03.2010</t>
  </si>
  <si>
    <t>млн. кВт/ч</t>
  </si>
  <si>
    <t>ОАО"Тверьэнергосбыт", ООО "Тверьоблэнергосбыт"</t>
  </si>
  <si>
    <t>электроэнергия - 67377.61 тыс. руб. 
кол-во договоров 3;
теплоэнергия - 10292,03 тыс. руб. 
кол-во договоров 17</t>
  </si>
  <si>
    <t>тыс.кВт/ч, Гкал</t>
  </si>
  <si>
    <t>18345,617 
7,61331</t>
  </si>
  <si>
    <t>ОАО "Тверьэнергосбыт", ОАО "Межрегионэнергосбыт", ООО "Тверьоблсбыт", МП ГЭТС БМП, ООО"Вышневолоцкие тепловые сети", МП "Комбинат жилищно-коммунального х-ва", ЗАО Викон, МУП ВКХМУП г.Кимры, Тверская теплоснабжающая компания, ООО "Торопецинвест", "Конаковская водогрейная котельная", МУП "Коммунальное хозяйство Радченко", ООО "Гортепло", ОАО "Тверские коммунальные систкемы", ООО "Тверьэнергогаз", ООО "Энергия Инвест", ООО "ТверьэнергоСервис", ООО "Газпром Межрегионгаз"Тверь ООО, ООО "Тверьоблгаз"</t>
  </si>
  <si>
    <t>водоснабжение - 689.4 тыс. руб., кол-во договоров 30
водоотведение - 768,4 тыс. руб., кол-во договоров 17
вывоз мусора - 774,4 тыс. руб., кол-во договоров 30
дератизация - 40,05 тыс. руб., кол-во договоров 2</t>
  </si>
  <si>
    <t>ООО "ТверьВодоканал",  МУП "Тверьспецавтохозяйство", ООО "Коммунальные ресурсы", ООО "Вышний Волочек-спецстрой", ООО "Ресурс", ООО "МПКХ" . Всего 70 контрагентов</t>
  </si>
  <si>
    <t>Аренда земельных участков. Кол-во долгосрочных договоров-583</t>
  </si>
  <si>
    <t>Министерство имущественных и земельных отношений Тверской области, Территориальное управление Росимущества Тверской области</t>
  </si>
  <si>
    <t>Аренда помещений. Кол-во долгосрочных/лонгируемых договоров-9</t>
  </si>
  <si>
    <t>ООО "Сельэлектросетьстрой", ОАО "Тверьэнергосбыт", ОАО "ТГК2", Филиал ООО "Росгосстрах", ООО "Лесное строительно-монтажное управление" , ООО "Фермер", ООО "Академия информационных технологий", ОАО "Энергострой-холдинг", Кляуз Т.С.</t>
  </si>
  <si>
    <t xml:space="preserve">договор № 512/П от 04.05.2011 </t>
  </si>
  <si>
    <t>млн. кВт/ч
МВт</t>
  </si>
  <si>
    <t>172,404
 744,651</t>
  </si>
  <si>
    <t>Услуги распределительных сетевых компаний, кол-во договоров 25</t>
  </si>
  <si>
    <t>тыс. кВт/ч</t>
  </si>
  <si>
    <t>ОАО "РЖД", МУП "Тверьгорэлектро", ООО "Тверьоблэлектро", ООО "Электромонтажная компания", ООО "ЖБК", ОАО "СетьЭнерго", ОАО "Редкинский опытный завод", ОАО "Бологовский арматурный завод", ООО "ЭнергоТверьИнвест", ОАО "Энергостальконструкция", ЗАО "Гиперон", ФГУП "ВНИИСВ", ООО "Тверской стекольный завод", ООО "Горизонт", ОАО "Сибур-ПЭТФ", ООО "Газпром энерго", ООО "Завод Микроприбор", ООО "ЭнергоТрест", ЗАО "Рождественская мануфактура" (Крисман), 28 эл. Сеть, ООО "ТверьЖилДорСтрой", ООО "Русэнергоресурс", ООО "Коминформ", ЗАО "Энергосети", ООО "Гелиос"</t>
  </si>
  <si>
    <t>ФБУ Ярославский ЦСМ</t>
  </si>
  <si>
    <t>ФБУ Ростест-Москва</t>
  </si>
  <si>
    <t>ФБУ Ивановский ЦСМ</t>
  </si>
  <si>
    <t>ООО НПФ Мета-хром</t>
  </si>
  <si>
    <t>ОАО Цвет</t>
  </si>
  <si>
    <t>3000553</t>
  </si>
  <si>
    <t>Утилизация отработанных  шин</t>
  </si>
  <si>
    <t>Утилизация отработанных масел и селикогеля</t>
  </si>
  <si>
    <t>3000523</t>
  </si>
  <si>
    <t xml:space="preserve">Рыбинский РЭС; (ФГУП «Почта России») </t>
  </si>
  <si>
    <t xml:space="preserve">Угличский РЭС; (ФГУП «Почта России») </t>
  </si>
  <si>
    <t xml:space="preserve">Ярославский РЭС; (ФГУП «Почта России») </t>
  </si>
  <si>
    <t>ГКПЗ  по сделкам с собственностью*</t>
  </si>
  <si>
    <t>Подразделе ние/      предприятие - потребитель продукции</t>
  </si>
  <si>
    <t>Источник финансирова ния</t>
  </si>
  <si>
    <t>Планируемая цена лота без НДС, (тыс.руб.)</t>
  </si>
  <si>
    <t>Планируемая цена лота с НДС, (тыс.руб.)</t>
  </si>
  <si>
    <t>К-во ед. измерения</t>
  </si>
  <si>
    <t>Приобретение ПС Белгород-2</t>
  </si>
  <si>
    <t>Собственник/
представитель собственника</t>
  </si>
  <si>
    <t>Приобретение электросетевого имущества включено в план ИПР 2013 г., Программу консолидации электросетевых активов</t>
  </si>
  <si>
    <t>шт/км/МВА</t>
  </si>
  <si>
    <t>2/0/65</t>
  </si>
  <si>
    <t xml:space="preserve"> ООО "ЕвроСтройБетон""</t>
  </si>
  <si>
    <t>Приобретение эл. сетевых объектов Добрунской сельской администрации</t>
  </si>
  <si>
    <t>10/13,2/0,25</t>
  </si>
  <si>
    <t>МО "Добрунское сельское поселение"</t>
  </si>
  <si>
    <t>Приобретение эл. сетевых объектов Глинищевской сельской администрации</t>
  </si>
  <si>
    <t>5/3,2/1,21</t>
  </si>
  <si>
    <t>МО "Глинищевское сельское поселение"</t>
  </si>
  <si>
    <t>Приобретение  электросетевого имущества МО "Поселок Медвенка"  Курской области</t>
  </si>
  <si>
    <t>34/36/4,38</t>
  </si>
  <si>
    <t>МО "Поселок Медвенка" Курской области</t>
  </si>
  <si>
    <t>Приобретение ВЛ 10 кВ, КТП 10/0.4 кВ</t>
  </si>
  <si>
    <t>2/1,9/0,63</t>
  </si>
  <si>
    <t>ОАО "Норд"</t>
  </si>
  <si>
    <t xml:space="preserve">Приобретение электросетевого имущества МУП «Коммунальные системы» </t>
  </si>
  <si>
    <t>шт./кв.м</t>
  </si>
  <si>
    <t>9/289,3</t>
  </si>
  <si>
    <t>МУП "Коммунальные системы" Рыбинский МР</t>
  </si>
  <si>
    <t xml:space="preserve">*в план включены сделки из раздела "Приобретение электросетевых активов, земельных участков и прочих объектов" плана инвестиционной программы на 2013 год </t>
  </si>
  <si>
    <t>Сведения о закупках по долгосрочным договорам</t>
  </si>
  <si>
    <t>Подразделение / предприятие-потребитель продукции</t>
  </si>
  <si>
    <t>Предмет долгосрочного договора</t>
  </si>
  <si>
    <t>Период действия долгосрочного договора</t>
  </si>
  <si>
    <t>Планируемый временной интервал поставки продукции (мм.гг.)</t>
  </si>
  <si>
    <t>Планируемая цена закупки продукции по долгосрочному договору  без НДС, (тыс.руб.)</t>
  </si>
  <si>
    <t>Планируемая цена закупки продукции по долгосрочному договору  с НДС, (тыс.руб.)</t>
  </si>
  <si>
    <t>Единица измерений</t>
  </si>
  <si>
    <t>Плановое количество продукции</t>
  </si>
  <si>
    <t>Документ, в соответствии с которым заключен долгосрочный договор</t>
  </si>
  <si>
    <t>Комментарии</t>
  </si>
  <si>
    <t>ОАО «МРСК Центра»</t>
  </si>
  <si>
    <t>Поставка автомобилей марки УАЗ</t>
  </si>
  <si>
    <t>24.08.2012.-31.12.2014.</t>
  </si>
  <si>
    <t>08.2012.-12.2014.</t>
  </si>
  <si>
    <t>ОАО "Холдинг МРСК" Протокол заочного заседания закупочной комиссии по выбору победителя №104/ИП от 26.06.2012.</t>
  </si>
  <si>
    <t>ООО "Дистрибьюторский центр УАЗ"</t>
  </si>
  <si>
    <t>ПИР и СМР по реконструкции и расширению трасс ВЛ 10-110 кВ</t>
  </si>
  <si>
    <t>2012-2013 гг</t>
  </si>
  <si>
    <t>Протокол КК по выбору победителя № 2675 от 30.12.2011</t>
  </si>
  <si>
    <t>ЗАО "Промгазинжиниринг"</t>
  </si>
  <si>
    <t>Страхование имущества</t>
  </si>
  <si>
    <t>2012-2014 гг</t>
  </si>
  <si>
    <t>Протокол КК по выбору победителя № 2495 от 16.12.2011</t>
  </si>
  <si>
    <t>ООО "Росгосстрах" (г.Москва)</t>
  </si>
  <si>
    <t>Обязательное страхование гражданской ответственности владельцев транспортных средств (ОСАГО)</t>
  </si>
  <si>
    <t>Протокол КК по выбору победителя № 2496 от 16.12.2011</t>
  </si>
  <si>
    <t xml:space="preserve">Поставка комплектов для защиты от воздействия электрической дуги </t>
  </si>
  <si>
    <t>к-т</t>
  </si>
  <si>
    <t>Протокол КК по выбору победителя № 473/ИП/5 от 23.12.2011</t>
  </si>
  <si>
    <t>ЗАО "ФПГ Энергоконтракт" (г.Москва)</t>
  </si>
  <si>
    <t>Средства индивидуальной защиты-комплекты для защиты от воздействия электрической дуги</t>
  </si>
  <si>
    <t>18.01.2012 - 31.12.2014</t>
  </si>
  <si>
    <t>компл/пар</t>
  </si>
  <si>
    <t>5303/4660</t>
  </si>
  <si>
    <t>Протокол заочного заседания закупочной комиссии по выбору поставщика от 23.12.2011г. № 473/ИП/5</t>
  </si>
  <si>
    <t>Реконструкция ВЛ 110-35-6кВ с расширением просеки</t>
  </si>
  <si>
    <t>25.01.2012 - 31.12.2014</t>
  </si>
  <si>
    <t>кредит</t>
  </si>
  <si>
    <t>Протокол очного заседания Закупочной комиссии по выбору Победителя от 30.12.2011г. № 2675</t>
  </si>
  <si>
    <t xml:space="preserve">ПИР и СМР по реконструкции и расширению трасс ВЛ 0,4-110 кВ </t>
  </si>
  <si>
    <t>03.02.2012-23.02.2015</t>
  </si>
  <si>
    <t>02.2012-12.2014</t>
  </si>
  <si>
    <t>Протокол №2675 от 30.12.2011</t>
  </si>
  <si>
    <t>4636005270 от 03.02.2012</t>
  </si>
  <si>
    <t xml:space="preserve">СМР строительству здания РПБ Хохольского РЭС,здания гаражей с устройством освещения, дороги ограждения территории РПБ </t>
  </si>
  <si>
    <t>15.10.2012-31.12.2013</t>
  </si>
  <si>
    <t>10.2012-12.2013</t>
  </si>
  <si>
    <t>Потокол №1457-2 от 26.09.2012</t>
  </si>
  <si>
    <t>ООО "Элмонт"</t>
  </si>
  <si>
    <t>4636006051 от 15.10.12</t>
  </si>
  <si>
    <t xml:space="preserve">Поставка комплектов для защиты от воздействия электрической дуги
</t>
  </si>
  <si>
    <t>31.01.2012 г- 31.12.2014 г</t>
  </si>
  <si>
    <t>12.2014 г.</t>
  </si>
  <si>
    <t>кмп/пар</t>
  </si>
  <si>
    <t>1380/2410</t>
  </si>
  <si>
    <t>Протокол  473\ИП\5 от 23.12.2011 г</t>
  </si>
  <si>
    <t>Выполнение работ по реконструкции ВЛ 10-110 кВ с расширением просеки в 2012-2014г.</t>
  </si>
  <si>
    <t xml:space="preserve">21.03.2012 – 01.12.2014 </t>
  </si>
  <si>
    <t>Кредитные средства</t>
  </si>
  <si>
    <t>март 2012 -ноябрь 2014</t>
  </si>
  <si>
    <t>Протокол очного заседания закупочной комиссии по выбору Победителя №2675 от 30.12.2011</t>
  </si>
  <si>
    <t>ОАО "Энергосервисная компания"</t>
  </si>
  <si>
    <t>Цена по договору на 2013 год - 65 159,60 тыс.руб. без НДС;   400,3 га</t>
  </si>
  <si>
    <t>Поставка средств индивидуальной защиты - комплектов для защиты от воздействия электрической дуги</t>
  </si>
  <si>
    <t>19.01.2012 - 31.12.2014</t>
  </si>
  <si>
    <t>январь 2012 - декабрь 2014</t>
  </si>
  <si>
    <t xml:space="preserve">к-т/шт./пар </t>
  </si>
  <si>
    <t>3542/1295/3664</t>
  </si>
  <si>
    <t>Протокол заочного заседания закупочной комиссии по выбору поставщика №473/ИП/5 от 23.12.2011</t>
  </si>
  <si>
    <t>Цена по договору на 3года</t>
  </si>
  <si>
    <t>18.05.2011-28.02.2013</t>
  </si>
  <si>
    <t>Протокол заседания конкурсной комиссии б/н от 19.01.2011</t>
  </si>
  <si>
    <t>ОАО "СОГАЗ"</t>
  </si>
  <si>
    <t>31.03.2011-28.02.2013</t>
  </si>
  <si>
    <t>Цена по договору на 2013 год - 1350,82 тыс.руб. НДС не облагается</t>
  </si>
  <si>
    <t>Страхование имущества юр.лиц(без перечня имущества)</t>
  </si>
  <si>
    <t>01.01.2012-31.12.2014</t>
  </si>
  <si>
    <t>01.01.2012 - 31.12.2014</t>
  </si>
  <si>
    <t>Протокол заседания конкурсной комиссии по оценке и сопоставлению заявок на участие в конкурсе №2495 от 16.12.2011</t>
  </si>
  <si>
    <t>Цена по договору на 2013 год - 4266,65 тыс.руб. НДС не облагается</t>
  </si>
  <si>
    <t>Средства индивидуальной защиты - комплекты для защиты от воздействия электрической дуги</t>
  </si>
  <si>
    <t>Май-Август 2013г.</t>
  </si>
  <si>
    <t>разное</t>
  </si>
  <si>
    <t>Протокол заочного заседания закупочной комиссии по выбору поставщика №473/ИП/5 от 23.12.2011г.</t>
  </si>
  <si>
    <t>Январь 2012-Декабрь 2014</t>
  </si>
  <si>
    <t>Протокол заседания конкурсной комиссии по оценке и сопоставлению заявок на участие в конкурсе от 16.12.2011г.</t>
  </si>
  <si>
    <t>Страхование ДМС</t>
  </si>
  <si>
    <t>15.04.2011-28.02.2013</t>
  </si>
  <si>
    <t>Апрель 2011-Февраль 2013</t>
  </si>
  <si>
    <t>Протокол заседания конкурсной комиссии по оценке и сопоставлению заявок на участие в конкурсе от 19.12.2011г.</t>
  </si>
  <si>
    <t>Страхование НСиБ</t>
  </si>
  <si>
    <t>20.07.2011-28.02.2013</t>
  </si>
  <si>
    <t>Июль 2011- Февраль 2013</t>
  </si>
  <si>
    <t>Поставка средств индив.защиты-комплектов для защиты от воздействия эл.дуги</t>
  </si>
  <si>
    <t>26.01.2012-31.12.2014</t>
  </si>
  <si>
    <t>апрель 2013 - декабрь 2013</t>
  </si>
  <si>
    <t>комп/пар/шт/шт/шт/пар</t>
  </si>
  <si>
    <t>887/887/597/610/887/1774</t>
  </si>
  <si>
    <t>Протокол №473/ИП/5 от 23.12.2011</t>
  </si>
  <si>
    <t>Выполнение ПИР и СМР по расширению трасс ВЛ 0,4-110 кВ</t>
  </si>
  <si>
    <t>31.01.2012-31.12.2014</t>
  </si>
  <si>
    <t>апрель 2013 - октябрь 2013</t>
  </si>
  <si>
    <t>Поставка спецодежды от электрической дуги</t>
  </si>
  <si>
    <t>10.01.2012-31.12.2014</t>
  </si>
  <si>
    <t>10.01.2012 - 31.12.2014</t>
  </si>
  <si>
    <t>комп/пар/шт</t>
  </si>
  <si>
    <t>Протокол заочного заседания закупочной комиссии по выбору поставщика №473/ИП/5 от 23.12.2011 г.</t>
  </si>
  <si>
    <t>Оказание услуг страхования имущества</t>
  </si>
  <si>
    <t>услуга</t>
  </si>
  <si>
    <t>Протокол заседания конкурсной комиссии по оценке и сопоставлению заявок на участие в конкурсе б/н от 16.12.2011 г.</t>
  </si>
  <si>
    <t>Оказание услуг добровольного медицинского страхования</t>
  </si>
  <si>
    <t>01.04.2011-28.02.2013</t>
  </si>
  <si>
    <t>01.04.2011 - 28.02.2013</t>
  </si>
  <si>
    <t>Протокол заседания конкурсной комиссии по оценке и сопоставлению заявок на участие в конкурсе б/н от 19.01.2011 г.</t>
  </si>
  <si>
    <t xml:space="preserve">Оказание услуг добровольного страхования от несчастных случаев
</t>
  </si>
  <si>
    <t>ПИР и СМР по реконструкции и расширению трасс ВЛ 0,4-10 кВ</t>
  </si>
  <si>
    <t>01.04.2012-31.12.2014</t>
  </si>
  <si>
    <t xml:space="preserve">Амортизация, Прочие привлеченные средства </t>
  </si>
  <si>
    <t>01.04.2012 - 31.12.2014</t>
  </si>
  <si>
    <t>ГА</t>
  </si>
  <si>
    <t>Протокол очного заседания Закупочной комиссии по выбору Победителей №2675 от 30.12.2011 г.</t>
  </si>
  <si>
    <t>Поставка средств индивидуальной защиты -
комплектов для защиты от воздействия
электрической дуги.</t>
  </si>
  <si>
    <t>с 01.01.2012 по 31.12.2014</t>
  </si>
  <si>
    <t>с 01.01.2012 по 31.12.2012</t>
  </si>
  <si>
    <t>компл/шт</t>
  </si>
  <si>
    <t>Протокол № 473/ИП/5 от 23.12.2011</t>
  </si>
  <si>
    <t>с 01.01.2013 по 31.12.2013</t>
  </si>
  <si>
    <t>Протокол № 473/ИП/5 от 23.12.2012</t>
  </si>
  <si>
    <t>Реконструкция и расширению трасс ВЛ 10-110кВ, ВЛ-35кВ, ВЛ-110кВ</t>
  </si>
  <si>
    <t>с 26.01.2012 по 31.01.2015</t>
  </si>
  <si>
    <t>Протокол № 2675 от 30.12.11г.</t>
  </si>
  <si>
    <t>6700/01644/12</t>
  </si>
  <si>
    <t>29.12.2011-31.12.2014</t>
  </si>
  <si>
    <t>787/2093/1875</t>
  </si>
  <si>
    <t>Поставка спецодежды и спецобуви</t>
  </si>
  <si>
    <t>январь 2012-декабрь 2014</t>
  </si>
  <si>
    <t>январь 2012- декабрь 2014</t>
  </si>
  <si>
    <t>пара/штука/комплект</t>
  </si>
  <si>
    <t>1604/2388/1202</t>
  </si>
  <si>
    <t>Протокол заочного заседания Закупочной комиссии по выбору Поставщика №473/нп-5 от 23.12.2011</t>
  </si>
  <si>
    <t>поставлено 100% продукции, после осуществления оплаты договор будет исполнен</t>
  </si>
  <si>
    <t>Страхование имущества юридических лиц</t>
  </si>
  <si>
    <t>Протокол заседания Конкурсной комисии по оценке и сопоставлению заявок на участие в конкурсе б/н от 16.12.2011</t>
  </si>
  <si>
    <t>Работы по реконструкции в части расширения просек
трасс ВЛ 10-110 кВ</t>
  </si>
  <si>
    <t>март 2012 - январь 2015</t>
  </si>
  <si>
    <t>март 2012 - декабрь 2014</t>
  </si>
  <si>
    <t>Протокол очного заседания Закупочной комиссии по выбору Победителей №2675 от 31.12.2011</t>
  </si>
  <si>
    <t xml:space="preserve">Поставка термостойкой спецодежды </t>
  </si>
  <si>
    <t xml:space="preserve"> 29.12.2011-31.12.2014</t>
  </si>
  <si>
    <t>Реконструкция в части расширения просек трасс ВЛ 35-110 кВ</t>
  </si>
  <si>
    <t>21.03.2012 - 01.12.2014</t>
  </si>
  <si>
    <t>03.2012-11.2014</t>
  </si>
  <si>
    <t>3836.1</t>
  </si>
  <si>
    <t>оказание финансовых услуг (лизинговое финансирование)</t>
  </si>
  <si>
    <t>Лизинг транспортных средств</t>
  </si>
  <si>
    <t>167.1</t>
  </si>
  <si>
    <t xml:space="preserve">СМР, ПНР по объектам ТП Северная зона 6 очередь </t>
  </si>
  <si>
    <t>167.2</t>
  </si>
  <si>
    <t xml:space="preserve">СМР, ПНР по объектам ТП Восточная зона 2 очередь </t>
  </si>
  <si>
    <t>167.3</t>
  </si>
  <si>
    <t xml:space="preserve">СМР, ПНР по объектам ТП Южная зона 3 очередь </t>
  </si>
  <si>
    <t>167.4</t>
  </si>
  <si>
    <t xml:space="preserve">СМР, ПНР по объектам ТП Белгородский район 4 очередь </t>
  </si>
  <si>
    <t>167.5</t>
  </si>
  <si>
    <t xml:space="preserve">СМР, ПНР по объектам ТП Белгородский район 5 очередь </t>
  </si>
  <si>
    <t>1549.1</t>
  </si>
  <si>
    <t>1550.1</t>
  </si>
  <si>
    <t>1578.1</t>
  </si>
  <si>
    <t>1837.1</t>
  </si>
  <si>
    <t>2279.2</t>
  </si>
  <si>
    <t>2281.2</t>
  </si>
  <si>
    <t>2285.2</t>
  </si>
  <si>
    <t>Реконструкция ВЛ 10-0,4кВ для технологического присоединения потребителей электроэнергии  способом выполнения работ "под ключ" в Борисоглебской зоне 10</t>
  </si>
  <si>
    <t>2363.1</t>
  </si>
  <si>
    <t>Техперевооружение ТП 10/0,4 кВ   для технологического присоединения Прихода храма во имя Святой Живоначальной Троицы</t>
  </si>
  <si>
    <t>2363.2</t>
  </si>
  <si>
    <t>Реконструкция ВЛ 10-0,4кВ для технологического присоединения потребителей электроэнергии  способом выполнения работ "под ключ" в Северной зоне 8т</t>
  </si>
  <si>
    <t>2379.1</t>
  </si>
  <si>
    <t>Cтроительство ВЛ 6 кВ для ТП многоквартирного жилого дома ООО Завод КБИ-жилстрой</t>
  </si>
  <si>
    <t>2379.2</t>
  </si>
  <si>
    <t xml:space="preserve">Реконструкция ВЛ 10-0,4кВ для технологического присоединения потребителей электроэнергии  способом выполнения работ "под ключ" в Северной зоне 5в </t>
  </si>
  <si>
    <t>2383.1</t>
  </si>
  <si>
    <t xml:space="preserve">Техперевооружение КТП 10/0,4 кВ  для технологического присоединения поста ГИБДД ОАО «Концерн Росэнергоатом» «Дирекция строящейся Нововоронежской АЭС-2" и  реконструкция ЛЭП 0,4 кВ и техперевооружение КТП 10/0,4 кВ  для технологического присоединения столовой Алешиной А.Ф. </t>
  </si>
  <si>
    <t>2383.2</t>
  </si>
  <si>
    <t>21239.1</t>
  </si>
  <si>
    <t>21242.1</t>
  </si>
  <si>
    <t xml:space="preserve">Лот №1 Нормативно-техническая документация </t>
  </si>
  <si>
    <t>3131.1</t>
  </si>
  <si>
    <t>Лот № 2 Стенды и таблички по охране труда</t>
  </si>
  <si>
    <t>3131.2</t>
  </si>
  <si>
    <t>Лот №3 Бланочная продукция</t>
  </si>
  <si>
    <t>3369.1</t>
  </si>
  <si>
    <t>3558.1</t>
  </si>
  <si>
    <t>3591.1</t>
  </si>
  <si>
    <t>86.1</t>
  </si>
  <si>
    <t>843.1</t>
  </si>
  <si>
    <t>Лот №4 Пломбы-наклейки</t>
  </si>
  <si>
    <t>843.2</t>
  </si>
  <si>
    <t>Лот № 5 Брошюры для Управления энергосбережения</t>
  </si>
  <si>
    <t>8258.1</t>
  </si>
  <si>
    <t>8275.1</t>
  </si>
  <si>
    <t>8,85</t>
  </si>
  <si>
    <t>24,72</t>
  </si>
  <si>
    <t>1771.1</t>
  </si>
  <si>
    <t>1771.2</t>
  </si>
  <si>
    <t>1771.3</t>
  </si>
  <si>
    <t>1771.4</t>
  </si>
  <si>
    <t>1771.5</t>
  </si>
  <si>
    <t>1772.1</t>
  </si>
  <si>
    <t>1772.2</t>
  </si>
  <si>
    <t>1772.3</t>
  </si>
  <si>
    <t>1773.1</t>
  </si>
  <si>
    <t>1773.2</t>
  </si>
  <si>
    <t>Услуги по проведению технического аудита энергообъектов</t>
  </si>
  <si>
    <t>Услуги по проведению технического аудита объектов электрических сетей</t>
  </si>
  <si>
    <t>ООО "Мобилсервис"</t>
  </si>
  <si>
    <t>Услуги по аренде помещений</t>
  </si>
  <si>
    <t>ООО "Металломонтаж"</t>
  </si>
  <si>
    <t>в стоимостях закупки указана ежемесячная стоимость аренды (230 тыс.руб с НДС)</t>
  </si>
  <si>
    <t>«Строительно-монтажные работы по реконструкции ВЛ-10 кВ (вынос линии электропередачи 10 кВ в районе ул. Воронежской, с. Сырское)</t>
  </si>
  <si>
    <t>162.1</t>
  </si>
  <si>
    <t xml:space="preserve">ПИР, СМР и ПНР по объектам ТП Белгородский область 1 очередь </t>
  </si>
  <si>
    <t>162.2</t>
  </si>
  <si>
    <t>ПИР, СМР и ПНР по объектам ТП Северная зона 1 очередь</t>
  </si>
  <si>
    <t>162.3</t>
  </si>
  <si>
    <t>ПИР, СМР и ПНР по объектам ТП Северная зона 4 очередь</t>
  </si>
  <si>
    <t>162.4</t>
  </si>
  <si>
    <t>ПИР, СМР и ПНР по объектам ТП Южная зона 1 очередь</t>
  </si>
  <si>
    <t>162.5</t>
  </si>
  <si>
    <t xml:space="preserve">ПИР, СМР и ПНР по объектам ТП Белгородский район 1 очередь </t>
  </si>
  <si>
    <t>1441.34</t>
  </si>
  <si>
    <t>ПИР, СМР и ПНР ЛЭП-10(6) кВ, ЛЭП-0,4 кВ, ТП 10(6)/0,4 кВ, расположенных в Краснинском, Липецком, Хлевенском, Воловском, Измалковском районах, г. Липецк лот 78</t>
  </si>
  <si>
    <t>1441.35</t>
  </si>
  <si>
    <t>ПИР, СМР и ПНР ЛЭП-10(6) кВ, ЛЭП-0,4 кВ, ТП 10(6)/0,4 кВ, расположенных в Усманском, Грязинском, Липецком, Хлевенском, Задонском, Становлянском, Данковском, Лев-Толстовском, Измалковском, Долгоруковском районах, лот 79</t>
  </si>
  <si>
    <t>1441.36</t>
  </si>
  <si>
    <t>СМР и ПНР ЛЭП-10(6) кВ, ЛЭП-0,4 кВ, ТП 10(6)/0,4 кВ, расположенных в Липецкой зоне, лот 13-06</t>
  </si>
  <si>
    <t xml:space="preserve"> дата утвер.ПСД      29.03.2013</t>
  </si>
  <si>
    <t>1556.2</t>
  </si>
  <si>
    <t>21191.1</t>
  </si>
  <si>
    <t>21191.2</t>
  </si>
  <si>
    <t>21191.3</t>
  </si>
  <si>
    <t>СМР и ПНР ЛЭП-10(6) кВ, ЛЭП-0,4 кВ, ТП 10(6)/0,4 кВ, расположенных в Липецкой и Елецкой зонах, лот 13-07</t>
  </si>
  <si>
    <t>21241.1</t>
  </si>
  <si>
    <t>21243.1</t>
  </si>
  <si>
    <t>Оказание услуг по размещению информационных материалов о деятельности ОАО «МРСК Центра»</t>
  </si>
  <si>
    <t>Услуги по организации выделенной линии связи для нужд ИА ОАО "МРСК Центра"</t>
  </si>
  <si>
    <t>10*</t>
  </si>
  <si>
    <t>6 мес.</t>
  </si>
  <si>
    <t>3 кв.</t>
  </si>
  <si>
    <t>Вид деятельности</t>
  </si>
  <si>
    <r>
      <t xml:space="preserve">Энергоремонтное (ремонтное) производство и эксплуатационные нужды.
</t>
    </r>
    <r>
      <rPr>
        <i/>
        <u/>
        <sz val="10"/>
        <rFont val="Arial"/>
        <family val="2"/>
        <charset val="204"/>
      </rPr>
      <t>Примечание</t>
    </r>
    <r>
      <rPr>
        <i/>
        <sz val="10"/>
        <rFont val="Arial"/>
        <family val="2"/>
        <charset val="204"/>
      </rPr>
      <t>: при формировании данного кода вида деятельности предпочтительно разбиение позиций на нужды ремонтов и на нужды эксплуатации, при этом в графе 19, соответсвенно, индексируется код вида деятельности, как 3Р - ремонты и 3Э - эксплуатация</t>
    </r>
  </si>
</sst>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0.00&quot;р.&quot;_-;\-* #,##0.00&quot;р.&quot;_-;_-* &quot;-&quot;??&quot;р.&quot;_-;_-@_-"/>
    <numFmt numFmtId="43" formatCode="_-* #,##0.00_р_._-;\-* #,##0.00_р_._-;_-* &quot;-&quot;??_р_._-;_-@_-"/>
    <numFmt numFmtId="164" formatCode="#,##0.0"/>
    <numFmt numFmtId="165" formatCode="#,##0.000"/>
    <numFmt numFmtId="166" formatCode="[$-F400]h:mm:ss\ AM/PM"/>
    <numFmt numFmtId="167" formatCode="0.0"/>
    <numFmt numFmtId="168" formatCode="_(* #,##0.00_);_(* \(#,##0.00\);_(* &quot;-&quot;??_);_(@_)"/>
    <numFmt numFmtId="169" formatCode="General_)"/>
    <numFmt numFmtId="170" formatCode="_-* #,##0\ _р_._-;\-* #,##0\ _р_._-;_-* &quot;-&quot;\ _р_._-;_-@_-"/>
    <numFmt numFmtId="171" formatCode="_-* #,##0.00\ _р_._-;\-* #,##0.00\ _р_._-;_-* &quot;-&quot;??\ _р_._-;_-@_-"/>
    <numFmt numFmtId="172" formatCode="[$-419]mmmm\ yyyy;@"/>
    <numFmt numFmtId="173" formatCode="_(&quot;р.&quot;* #,##0.00_);_(&quot;р.&quot;* \(#,##0.00\);_(&quot;р.&quot;* &quot;-&quot;??_);_(@_)"/>
    <numFmt numFmtId="174" formatCode="_-* #,##0_-;\-* #,##0_-;_-* &quot;-&quot;_-;_-@_-"/>
    <numFmt numFmtId="175" formatCode="_-* #,##0.00_-;\-* #,##0.00_-;_-* &quot;-&quot;??_-;_-@_-"/>
    <numFmt numFmtId="176" formatCode="&quot;$&quot;#,##0_);[Red]\(&quot;$&quot;#,##0\)"/>
    <numFmt numFmtId="177" formatCode="_-&quot;Ј&quot;* #,##0.00_-;\-&quot;Ј&quot;* #,##0.00_-;_-&quot;Ј&quot;* &quot;-&quot;??_-;_-@_-"/>
    <numFmt numFmtId="178" formatCode="_-* #,##0.00[$€-1]_-;\-* #,##0.00[$€-1]_-;_-* &quot;-&quot;??[$€-1]_-"/>
    <numFmt numFmtId="179" formatCode="_(* #,##0_);_(* \(#,##0\);_(* &quot;-&quot;_);_(@_)"/>
    <numFmt numFmtId="180" formatCode="_-* #,##0.00_р_._-;\-* #,##0.00_р_._-;_-* \-??_р_._-;_-@_-"/>
    <numFmt numFmtId="181" formatCode="[$-419]mmmm;@"/>
    <numFmt numFmtId="182" formatCode="#,##0_ ;[Red]\-#,##0\ "/>
    <numFmt numFmtId="183" formatCode="0.0%"/>
    <numFmt numFmtId="184" formatCode="[$-F419]yyyy\,\ mmmm;@"/>
    <numFmt numFmtId="185" formatCode="#,##0.0000"/>
    <numFmt numFmtId="186" formatCode="#,##0.00000"/>
    <numFmt numFmtId="187" formatCode="[$-F800]dddd\,\ mmmm\ dd\,\ yyyy"/>
    <numFmt numFmtId="188" formatCode="&quot;проект ГКПЗ - строка№&quot;#"/>
    <numFmt numFmtId="189" formatCode="dd/mm/yy;@"/>
    <numFmt numFmtId="190" formatCode="0.000"/>
    <numFmt numFmtId="191" formatCode="#,##0_ ;\-#,##0\ "/>
  </numFmts>
  <fonts count="124">
    <font>
      <sz val="11"/>
      <color theme="1"/>
      <name val="Calibri"/>
      <family val="2"/>
      <charset val="204"/>
      <scheme val="minor"/>
    </font>
    <font>
      <sz val="12"/>
      <color theme="1"/>
      <name val="Calibri"/>
      <family val="2"/>
      <charset val="204"/>
      <scheme val="minor"/>
    </font>
    <font>
      <sz val="11"/>
      <color indexed="8"/>
      <name val="Calibri"/>
      <family val="2"/>
      <charset val="204"/>
    </font>
    <font>
      <sz val="10"/>
      <name val="Arial"/>
      <family val="2"/>
      <charset val="204"/>
    </font>
    <font>
      <sz val="10"/>
      <name val="Times New Roman"/>
      <family val="1"/>
      <charset val="204"/>
    </font>
    <font>
      <sz val="11"/>
      <color indexed="8"/>
      <name val="Calibri"/>
      <family val="2"/>
      <charset val="204"/>
    </font>
    <font>
      <sz val="10"/>
      <name val="Arial Cyr"/>
      <charset val="204"/>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8"/>
      <name val="Arial Cyr"/>
      <charset val="204"/>
    </font>
    <font>
      <sz val="11"/>
      <color theme="1"/>
      <name val="Arial"/>
      <family val="2"/>
      <charset val="204"/>
    </font>
    <font>
      <sz val="14"/>
      <name val="Times New Roman"/>
      <family val="1"/>
      <charset val="204"/>
    </font>
    <font>
      <sz val="10"/>
      <name val="Helv"/>
      <charset val="204"/>
    </font>
    <font>
      <u/>
      <sz val="6.6"/>
      <color theme="10"/>
      <name val="Calibri"/>
      <family val="2"/>
      <charset val="204"/>
    </font>
    <font>
      <u/>
      <sz val="10"/>
      <color indexed="12"/>
      <name val="Arial Cyr"/>
      <charset val="204"/>
    </font>
    <font>
      <b/>
      <sz val="10"/>
      <color indexed="12"/>
      <name val="Arial Cyr"/>
      <family val="2"/>
      <charset val="204"/>
    </font>
    <font>
      <sz val="11"/>
      <name val="Times New Roman Cyr"/>
      <family val="1"/>
      <charset val="204"/>
    </font>
    <font>
      <b/>
      <sz val="14"/>
      <name val="Arial"/>
      <family val="2"/>
      <charset val="204"/>
    </font>
    <font>
      <b/>
      <sz val="11"/>
      <color indexed="8"/>
      <name val="Calibri"/>
      <family val="2"/>
      <charset val="204"/>
    </font>
    <font>
      <sz val="8"/>
      <name val="Arial"/>
      <family val="2"/>
      <charset val="204"/>
    </font>
    <font>
      <sz val="12"/>
      <name val="Arial"/>
      <family val="2"/>
      <charset val="204"/>
    </font>
    <font>
      <b/>
      <sz val="12"/>
      <name val="Arial"/>
      <family val="2"/>
      <charset val="204"/>
    </font>
    <font>
      <sz val="10"/>
      <name val="Helv"/>
    </font>
    <font>
      <sz val="1"/>
      <color indexed="8"/>
      <name val="Courier"/>
      <family val="1"/>
      <charset val="204"/>
    </font>
    <font>
      <b/>
      <sz val="1"/>
      <color indexed="8"/>
      <name val="Courier"/>
      <family val="1"/>
      <charset val="204"/>
    </font>
    <font>
      <sz val="10"/>
      <name val="MS Sans Serif"/>
      <family val="2"/>
      <charset val="204"/>
    </font>
    <font>
      <sz val="11"/>
      <color indexed="9"/>
      <name val="Calibri"/>
      <family val="2"/>
      <charset val="204"/>
    </font>
    <font>
      <sz val="10"/>
      <name val="NTHarmonica"/>
      <charset val="204"/>
    </font>
    <font>
      <sz val="8"/>
      <name val="Optima"/>
      <family val="2"/>
    </font>
    <font>
      <sz val="8"/>
      <name val="Helv"/>
      <charset val="204"/>
    </font>
    <font>
      <sz val="8"/>
      <name val="Helv"/>
    </font>
    <font>
      <sz val="10"/>
      <name val="Arial Cyr"/>
      <family val="2"/>
      <charset val="204"/>
    </font>
    <font>
      <b/>
      <sz val="10"/>
      <color indexed="8"/>
      <name val="Arial"/>
      <family val="2"/>
    </font>
    <font>
      <b/>
      <sz val="10"/>
      <color indexed="39"/>
      <name val="Arial"/>
      <family val="2"/>
    </font>
    <font>
      <sz val="10"/>
      <color indexed="8"/>
      <name val="Arial"/>
      <family val="2"/>
    </font>
    <font>
      <b/>
      <sz val="12"/>
      <color indexed="8"/>
      <name val="Arial"/>
      <family val="2"/>
      <charset val="204"/>
    </font>
    <font>
      <sz val="10"/>
      <color indexed="8"/>
      <name val="Arial"/>
      <family val="2"/>
      <charset val="204"/>
    </font>
    <font>
      <sz val="10"/>
      <color indexed="39"/>
      <name val="Arial"/>
      <family val="2"/>
    </font>
    <font>
      <sz val="19"/>
      <color indexed="48"/>
      <name val="Arial"/>
      <family val="2"/>
      <charset val="204"/>
    </font>
    <font>
      <sz val="10"/>
      <color indexed="10"/>
      <name val="Arial"/>
      <family val="2"/>
    </font>
    <font>
      <sz val="9"/>
      <color indexed="20"/>
      <name val="Arial"/>
      <family val="2"/>
    </font>
    <font>
      <sz val="9"/>
      <color indexed="48"/>
      <name val="Arial"/>
      <family val="2"/>
    </font>
    <font>
      <b/>
      <sz val="9"/>
      <color indexed="2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4"/>
      <name val="Franklin Gothic Medium"/>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9"/>
      <name val="Tahoma"/>
      <family val="2"/>
      <charset val="204"/>
    </font>
    <font>
      <sz val="9"/>
      <name val="Tahoma"/>
      <family val="2"/>
      <charset val="204"/>
    </font>
    <font>
      <b/>
      <sz val="14"/>
      <name val="Arial Cyr"/>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8"/>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theme="1"/>
      <name val="Arial"/>
      <family val="2"/>
      <charset val="204"/>
    </font>
    <font>
      <sz val="10"/>
      <color indexed="8"/>
      <name val="Arial"/>
      <family val="2"/>
      <charset val="204"/>
    </font>
    <font>
      <sz val="11"/>
      <color indexed="8"/>
      <name val="Calibri"/>
      <family val="2"/>
      <charset val="204"/>
    </font>
    <font>
      <sz val="11"/>
      <color theme="1"/>
      <name val="Calibri"/>
      <family val="2"/>
      <scheme val="minor"/>
    </font>
    <font>
      <sz val="12"/>
      <color theme="1"/>
      <name val="Times New Roman"/>
      <family val="1"/>
      <charset val="204"/>
    </font>
    <font>
      <sz val="10"/>
      <color theme="1"/>
      <name val="Times New Roman"/>
      <family val="2"/>
      <charset val="204"/>
    </font>
    <font>
      <sz val="10"/>
      <color indexed="8"/>
      <name val="Arial Cyr"/>
      <family val="2"/>
      <charset val="204"/>
    </font>
    <font>
      <sz val="10"/>
      <color theme="1"/>
      <name val="Arial Cyr"/>
      <family val="2"/>
      <charset val="204"/>
    </font>
    <font>
      <sz val="10"/>
      <color indexed="8"/>
      <name val="Times New Roman"/>
      <family val="2"/>
      <charset val="204"/>
    </font>
    <font>
      <sz val="10"/>
      <color theme="1"/>
      <name val="Times New Roman"/>
      <family val="1"/>
      <charset val="204"/>
    </font>
    <font>
      <sz val="12"/>
      <name val="Times New Roman"/>
      <family val="1"/>
      <charset val="204"/>
    </font>
    <font>
      <sz val="11"/>
      <color indexed="8"/>
      <name val="Calibri"/>
      <family val="2"/>
    </font>
    <font>
      <sz val="11"/>
      <color indexed="9"/>
      <name val="Calibri"/>
      <family val="2"/>
    </font>
    <font>
      <b/>
      <sz val="11"/>
      <color indexed="8"/>
      <name val="Calibri"/>
      <family val="2"/>
    </font>
    <font>
      <sz val="8"/>
      <name val="Arial"/>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i/>
      <sz val="12"/>
      <color theme="9" tint="-0.249977111117893"/>
      <name val="Arial"/>
      <family val="2"/>
      <charset val="204"/>
    </font>
    <font>
      <b/>
      <u/>
      <sz val="12"/>
      <color theme="1"/>
      <name val="Arial"/>
      <family val="2"/>
      <charset val="204"/>
    </font>
    <font>
      <i/>
      <sz val="12"/>
      <name val="Arial"/>
      <family val="2"/>
      <charset val="204"/>
    </font>
    <font>
      <b/>
      <sz val="20"/>
      <name val="Arial"/>
      <family val="2"/>
      <charset val="204"/>
    </font>
    <font>
      <sz val="9"/>
      <color theme="1"/>
      <name val="Arial"/>
      <family val="2"/>
      <charset val="204"/>
    </font>
    <font>
      <b/>
      <sz val="9"/>
      <name val="Times New Roman"/>
      <family val="1"/>
    </font>
    <font>
      <sz val="9"/>
      <name val="Times New Roman"/>
      <family val="1"/>
      <charset val="204"/>
    </font>
    <font>
      <b/>
      <sz val="9"/>
      <name val="Times New Roman"/>
      <family val="1"/>
      <charset val="204"/>
    </font>
    <font>
      <sz val="18"/>
      <name val="Arial"/>
      <family val="2"/>
      <charset val="204"/>
    </font>
    <font>
      <sz val="9"/>
      <name val="Times New Roman"/>
      <family val="1"/>
    </font>
    <font>
      <sz val="11"/>
      <name val="Arial"/>
      <family val="2"/>
      <charset val="204"/>
    </font>
    <font>
      <sz val="10"/>
      <color theme="1"/>
      <name val="Calibri"/>
      <family val="2"/>
      <charset val="204"/>
      <scheme val="minor"/>
    </font>
    <font>
      <b/>
      <sz val="18"/>
      <name val="Times New Roman"/>
      <family val="1"/>
    </font>
    <font>
      <b/>
      <sz val="10"/>
      <name val="Arial Cyr"/>
      <charset val="204"/>
    </font>
    <font>
      <sz val="12"/>
      <name val="Arial Cyr"/>
      <charset val="204"/>
    </font>
    <font>
      <sz val="14"/>
      <name val="Arial Cyr"/>
      <charset val="204"/>
    </font>
    <font>
      <b/>
      <sz val="18"/>
      <color theme="1"/>
      <name val="Arial"/>
      <family val="2"/>
      <charset val="204"/>
    </font>
    <font>
      <b/>
      <sz val="10"/>
      <name val="Arial"/>
      <family val="2"/>
      <charset val="204"/>
    </font>
    <font>
      <b/>
      <sz val="10"/>
      <color indexed="10"/>
      <name val="Arial"/>
      <family val="2"/>
      <charset val="204"/>
    </font>
    <font>
      <sz val="10"/>
      <color theme="6" tint="0.79998168889431442"/>
      <name val="Arial"/>
      <family val="2"/>
      <charset val="204"/>
    </font>
    <font>
      <b/>
      <i/>
      <sz val="10"/>
      <name val="Arial"/>
      <family val="2"/>
      <charset val="204"/>
    </font>
    <font>
      <sz val="10"/>
      <color theme="1"/>
      <name val="Arial"/>
      <family val="2"/>
      <charset val="204"/>
    </font>
    <font>
      <i/>
      <u/>
      <sz val="10"/>
      <name val="Arial"/>
      <family val="2"/>
      <charset val="204"/>
    </font>
    <font>
      <i/>
      <sz val="10"/>
      <name val="Arial"/>
      <family val="2"/>
      <charset val="204"/>
    </font>
  </fonts>
  <fills count="104">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bgColor indexed="64"/>
      </patternFill>
    </fill>
    <fill>
      <patternFill patternType="solid">
        <fgColor indexed="43"/>
        <bgColor indexed="64"/>
      </patternFill>
    </fill>
    <fill>
      <patternFill patternType="solid">
        <fgColor indexed="51"/>
        <bgColor indexed="64"/>
      </patternFill>
    </fill>
    <fill>
      <patternFill patternType="solid">
        <fgColor indexed="13"/>
        <bgColor indexed="64"/>
      </patternFill>
    </fill>
    <fill>
      <patternFill patternType="solid">
        <fgColor indexed="4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40"/>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14"/>
        <bgColor indexed="64"/>
      </patternFill>
    </fill>
    <fill>
      <patternFill patternType="solid">
        <fgColor indexed="11"/>
        <bgColor indexed="64"/>
      </patternFill>
    </fill>
    <fill>
      <patternFill patternType="solid">
        <fgColor indexed="62"/>
      </patternFill>
    </fill>
    <fill>
      <patternFill patternType="solid">
        <fgColor indexed="22"/>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rgb="FFCCFFCC"/>
        <bgColor indexed="64"/>
      </patternFill>
    </fill>
    <fill>
      <patternFill patternType="solid">
        <fgColor theme="0" tint="-0.14999847407452621"/>
        <bgColor indexed="64"/>
      </patternFill>
    </fill>
    <fill>
      <patternFill patternType="solid">
        <fgColor indexed="22"/>
        <bgColor indexed="0"/>
      </patternFill>
    </fill>
    <fill>
      <patternFill patternType="solid">
        <fgColor theme="0" tint="-0.24997711111789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4"/>
      </patternFill>
    </fill>
    <fill>
      <patternFill patternType="solid">
        <fgColor indexed="23"/>
      </patternFill>
    </fill>
    <fill>
      <patternFill patternType="solid">
        <fgColor indexed="9"/>
      </patternFill>
    </fill>
    <fill>
      <patternFill patternType="solid">
        <fgColor indexed="20"/>
      </patternFill>
    </fill>
    <fill>
      <patternFill patternType="solid">
        <fgColor theme="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top style="hair">
        <color indexed="64"/>
      </top>
      <bottom style="hair">
        <color indexed="9"/>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diagonal/>
    </border>
    <border>
      <left/>
      <right style="thin">
        <color indexed="64"/>
      </right>
      <top/>
      <bottom style="thin">
        <color indexed="64"/>
      </bottom>
      <diagonal/>
    </border>
  </borders>
  <cellStyleXfs count="60387">
    <xf numFmtId="0" fontId="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5" fillId="0" borderId="0"/>
    <xf numFmtId="0" fontId="2" fillId="0" borderId="0"/>
    <xf numFmtId="0" fontId="6" fillId="0" borderId="0"/>
    <xf numFmtId="0" fontId="7" fillId="0" borderId="0"/>
    <xf numFmtId="0" fontId="6" fillId="0" borderId="0"/>
    <xf numFmtId="0" fontId="6" fillId="0" borderId="0"/>
    <xf numFmtId="0" fontId="6" fillId="0" borderId="0"/>
    <xf numFmtId="0" fontId="6" fillId="0" borderId="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166" fontId="7" fillId="0" borderId="0"/>
    <xf numFmtId="166" fontId="6" fillId="0" borderId="0"/>
    <xf numFmtId="166" fontId="7" fillId="0" borderId="0"/>
    <xf numFmtId="166" fontId="7" fillId="0" borderId="0"/>
    <xf numFmtId="0" fontId="24" fillId="0" borderId="0"/>
    <xf numFmtId="0" fontId="24" fillId="0" borderId="0"/>
    <xf numFmtId="0" fontId="24" fillId="0" borderId="0"/>
    <xf numFmtId="0" fontId="24" fillId="0" borderId="0"/>
    <xf numFmtId="0" fontId="24"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5" fillId="7" borderId="6" applyNumberFormat="0" applyAlignment="0" applyProtection="0"/>
    <xf numFmtId="0" fontId="15" fillId="7" borderId="6" applyNumberFormat="0" applyAlignment="0" applyProtection="0"/>
    <xf numFmtId="0" fontId="16" fillId="8" borderId="7" applyNumberFormat="0" applyAlignment="0" applyProtection="0"/>
    <xf numFmtId="0" fontId="16" fillId="8" borderId="7" applyNumberFormat="0" applyAlignment="0" applyProtection="0"/>
    <xf numFmtId="0" fontId="17" fillId="8" borderId="6" applyNumberFormat="0" applyAlignment="0" applyProtection="0"/>
    <xf numFmtId="0" fontId="17" fillId="8" borderId="6"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 fillId="0" borderId="3"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2" fillId="0" borderId="11" applyNumberFormat="0" applyFill="0" applyAlignment="0" applyProtection="0"/>
    <xf numFmtId="0" fontId="22" fillId="0" borderId="11" applyNumberFormat="0" applyFill="0" applyAlignment="0" applyProtection="0"/>
    <xf numFmtId="0" fontId="19" fillId="9" borderId="9" applyNumberFormat="0" applyAlignment="0" applyProtection="0"/>
    <xf numFmtId="0" fontId="19" fillId="9" borderId="9"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0" borderId="0"/>
    <xf numFmtId="0" fontId="6" fillId="0" borderId="0"/>
    <xf numFmtId="0" fontId="7"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13" fillId="5" borderId="0" applyNumberFormat="0" applyBorder="0" applyAlignment="0" applyProtection="0"/>
    <xf numFmtId="0" fontId="13" fillId="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8" applyNumberFormat="0" applyFill="0" applyAlignment="0" applyProtection="0"/>
    <xf numFmtId="0" fontId="18" fillId="0" borderId="8"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2" fillId="0" borderId="0"/>
    <xf numFmtId="0" fontId="2" fillId="0" borderId="0"/>
    <xf numFmtId="0" fontId="6" fillId="0" borderId="0"/>
    <xf numFmtId="0" fontId="6"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6" fillId="0" borderId="0"/>
    <xf numFmtId="168" fontId="2" fillId="0" borderId="0" applyFont="0" applyFill="0" applyBorder="0" applyAlignment="0" applyProtection="0"/>
    <xf numFmtId="0" fontId="7" fillId="0" borderId="0"/>
    <xf numFmtId="0" fontId="7" fillId="0" borderId="0"/>
    <xf numFmtId="169" fontId="6" fillId="0" borderId="12">
      <protection locked="0"/>
    </xf>
    <xf numFmtId="169" fontId="6" fillId="0" borderId="12">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 fillId="0" borderId="0"/>
    <xf numFmtId="0" fontId="3" fillId="0" borderId="0"/>
    <xf numFmtId="0" fontId="6" fillId="0" borderId="0"/>
    <xf numFmtId="169" fontId="30" fillId="35" borderId="12"/>
    <xf numFmtId="0" fontId="6" fillId="0" borderId="0"/>
    <xf numFmtId="0" fontId="7" fillId="0" borderId="0"/>
    <xf numFmtId="0" fontId="7" fillId="0" borderId="0"/>
    <xf numFmtId="0" fontId="24" fillId="0" borderId="0"/>
    <xf numFmtId="167" fontId="31" fillId="36" borderId="13" applyNumberFormat="0" applyBorder="0" applyAlignment="0">
      <alignment vertical="center"/>
      <protection locked="0"/>
    </xf>
    <xf numFmtId="170" fontId="6" fillId="0" borderId="0" applyFont="0" applyFill="0" applyBorder="0" applyAlignment="0" applyProtection="0"/>
    <xf numFmtId="171" fontId="6" fillId="0" borderId="0" applyFont="0" applyFill="0" applyBorder="0" applyAlignment="0" applyProtection="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27" fillId="0" borderId="0"/>
    <xf numFmtId="0" fontId="27" fillId="0" borderId="0"/>
    <xf numFmtId="0" fontId="37" fillId="0" borderId="0"/>
    <xf numFmtId="0" fontId="37" fillId="0" borderId="0"/>
    <xf numFmtId="0" fontId="27" fillId="0" borderId="0"/>
    <xf numFmtId="0" fontId="27" fillId="0" borderId="0"/>
    <xf numFmtId="0" fontId="27" fillId="0" borderId="0"/>
    <xf numFmtId="0" fontId="27" fillId="0" borderId="0"/>
    <xf numFmtId="0" fontId="37" fillId="0" borderId="0"/>
    <xf numFmtId="0" fontId="27" fillId="0" borderId="0"/>
    <xf numFmtId="0" fontId="27" fillId="0" borderId="0"/>
    <xf numFmtId="0" fontId="37" fillId="0" borderId="0"/>
    <xf numFmtId="0" fontId="37" fillId="0" borderId="0"/>
    <xf numFmtId="0" fontId="37" fillId="0" borderId="0"/>
    <xf numFmtId="173" fontId="38" fillId="0" borderId="0">
      <protection locked="0"/>
    </xf>
    <xf numFmtId="173" fontId="38" fillId="0" borderId="0">
      <protection locked="0"/>
    </xf>
    <xf numFmtId="173" fontId="38" fillId="0" borderId="0">
      <protection locked="0"/>
    </xf>
    <xf numFmtId="0" fontId="39" fillId="0" borderId="0">
      <protection locked="0"/>
    </xf>
    <xf numFmtId="0" fontId="39" fillId="0" borderId="0">
      <protection locked="0"/>
    </xf>
    <xf numFmtId="0" fontId="38" fillId="0" borderId="16">
      <protection locked="0"/>
    </xf>
    <xf numFmtId="0" fontId="40" fillId="4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 fillId="4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 fillId="4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4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4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 fillId="4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 fillId="4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2"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2"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2" fillId="47"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2" fillId="47"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 fillId="5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 fillId="5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17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3" fillId="0" borderId="0" applyFont="0" applyFill="0" applyBorder="0" applyAlignment="0" applyProtection="0"/>
    <xf numFmtId="176" fontId="40" fillId="0" borderId="0" applyFont="0" applyFill="0" applyBorder="0" applyAlignment="0" applyProtection="0"/>
    <xf numFmtId="177" fontId="3" fillId="0" borderId="0" applyFont="0" applyFill="0" applyBorder="0" applyAlignment="0" applyProtection="0"/>
    <xf numFmtId="14" fontId="42" fillId="0" borderId="0" applyFont="0" applyBorder="0">
      <alignment vertical="top"/>
    </xf>
    <xf numFmtId="178" fontId="26" fillId="0" borderId="0" applyFont="0" applyFill="0" applyBorder="0" applyAlignment="0" applyProtection="0"/>
    <xf numFmtId="0" fontId="40" fillId="0" borderId="17"/>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0"/>
    <xf numFmtId="0" fontId="44" fillId="0" borderId="0"/>
    <xf numFmtId="0" fontId="37" fillId="0" borderId="0"/>
    <xf numFmtId="0" fontId="45" fillId="0" borderId="0" applyNumberFormat="0">
      <alignment horizontal="left"/>
    </xf>
    <xf numFmtId="3" fontId="46" fillId="0" borderId="0" applyFont="0" applyFill="0" applyBorder="0" applyAlignment="0"/>
    <xf numFmtId="4" fontId="47" fillId="55" borderId="18" applyNumberFormat="0" applyProtection="0">
      <alignment vertical="center"/>
    </xf>
    <xf numFmtId="4" fontId="48" fillId="36" borderId="18" applyNumberFormat="0" applyProtection="0">
      <alignment vertical="center"/>
    </xf>
    <xf numFmtId="4" fontId="47" fillId="36" borderId="18" applyNumberFormat="0" applyProtection="0">
      <alignment horizontal="left" vertical="center" indent="1"/>
    </xf>
    <xf numFmtId="0" fontId="47" fillId="36" borderId="18" applyNumberFormat="0" applyProtection="0">
      <alignment horizontal="left" vertical="top" indent="1"/>
    </xf>
    <xf numFmtId="4" fontId="47" fillId="56" borderId="0" applyNumberFormat="0" applyProtection="0">
      <alignment horizontal="left" vertical="center" indent="1"/>
    </xf>
    <xf numFmtId="4" fontId="49" fillId="42" borderId="18" applyNumberFormat="0" applyProtection="0">
      <alignment horizontal="right" vertical="center"/>
    </xf>
    <xf numFmtId="4" fontId="49" fillId="48" borderId="18" applyNumberFormat="0" applyProtection="0">
      <alignment horizontal="right" vertical="center"/>
    </xf>
    <xf numFmtId="4" fontId="49" fillId="57" borderId="18" applyNumberFormat="0" applyProtection="0">
      <alignment horizontal="right" vertical="center"/>
    </xf>
    <xf numFmtId="4" fontId="49" fillId="50" borderId="18" applyNumberFormat="0" applyProtection="0">
      <alignment horizontal="right" vertical="center"/>
    </xf>
    <xf numFmtId="4" fontId="49" fillId="54" borderId="18" applyNumberFormat="0" applyProtection="0">
      <alignment horizontal="right" vertical="center"/>
    </xf>
    <xf numFmtId="4" fontId="49" fillId="58" borderId="18" applyNumberFormat="0" applyProtection="0">
      <alignment horizontal="right" vertical="center"/>
    </xf>
    <xf numFmtId="4" fontId="49" fillId="59" borderId="18" applyNumberFormat="0" applyProtection="0">
      <alignment horizontal="right" vertical="center"/>
    </xf>
    <xf numFmtId="4" fontId="49" fillId="60" borderId="18" applyNumberFormat="0" applyProtection="0">
      <alignment horizontal="right" vertical="center"/>
    </xf>
    <xf numFmtId="4" fontId="49" fillId="49" borderId="18" applyNumberFormat="0" applyProtection="0">
      <alignment horizontal="right" vertical="center"/>
    </xf>
    <xf numFmtId="4" fontId="47" fillId="61" borderId="19" applyNumberFormat="0" applyProtection="0">
      <alignment horizontal="left" vertical="center" indent="1"/>
    </xf>
    <xf numFmtId="4" fontId="49" fillId="62" borderId="0" applyNumberFormat="0" applyProtection="0">
      <alignment horizontal="left" vertical="center" indent="1"/>
    </xf>
    <xf numFmtId="4" fontId="50" fillId="63" borderId="0" applyNumberFormat="0" applyProtection="0">
      <alignment horizontal="left" vertical="center" indent="1"/>
    </xf>
    <xf numFmtId="4" fontId="49" fillId="64" borderId="18" applyNumberFormat="0" applyProtection="0">
      <alignment horizontal="right" vertical="center"/>
    </xf>
    <xf numFmtId="4" fontId="51" fillId="62" borderId="0" applyNumberFormat="0" applyProtection="0">
      <alignment horizontal="left" vertical="center" indent="1"/>
    </xf>
    <xf numFmtId="4" fontId="51" fillId="56" borderId="0" applyNumberFormat="0" applyProtection="0">
      <alignment horizontal="left" vertical="center" indent="1"/>
    </xf>
    <xf numFmtId="0" fontId="3" fillId="63" borderId="18" applyNumberFormat="0" applyProtection="0">
      <alignment horizontal="left" vertical="center" indent="1"/>
    </xf>
    <xf numFmtId="0" fontId="3" fillId="63" borderId="18" applyNumberFormat="0" applyProtection="0">
      <alignment horizontal="left" vertical="top" indent="1"/>
    </xf>
    <xf numFmtId="0" fontId="3" fillId="56" borderId="18" applyNumberFormat="0" applyProtection="0">
      <alignment horizontal="left" vertical="center" indent="1"/>
    </xf>
    <xf numFmtId="0" fontId="3" fillId="56" borderId="18" applyNumberFormat="0" applyProtection="0">
      <alignment horizontal="left" vertical="top" indent="1"/>
    </xf>
    <xf numFmtId="0" fontId="3" fillId="65" borderId="18" applyNumberFormat="0" applyProtection="0">
      <alignment horizontal="left" vertical="center" indent="1"/>
    </xf>
    <xf numFmtId="0" fontId="3" fillId="65" borderId="18" applyNumberFormat="0" applyProtection="0">
      <alignment horizontal="left" vertical="top" indent="1"/>
    </xf>
    <xf numFmtId="0" fontId="3" fillId="39" borderId="18" applyNumberFormat="0" applyProtection="0">
      <alignment horizontal="left" vertical="center" indent="1"/>
    </xf>
    <xf numFmtId="0" fontId="3" fillId="39" borderId="18" applyNumberFormat="0" applyProtection="0">
      <alignment horizontal="left" vertical="top" indent="1"/>
    </xf>
    <xf numFmtId="0" fontId="2" fillId="0" borderId="0"/>
    <xf numFmtId="4" fontId="49" fillId="66" borderId="18" applyNumberFormat="0" applyProtection="0">
      <alignment vertical="center"/>
    </xf>
    <xf numFmtId="4" fontId="52" fillId="66" borderId="18" applyNumberFormat="0" applyProtection="0">
      <alignment vertical="center"/>
    </xf>
    <xf numFmtId="4" fontId="49" fillId="66" borderId="18" applyNumberFormat="0" applyProtection="0">
      <alignment horizontal="left" vertical="center" indent="1"/>
    </xf>
    <xf numFmtId="0" fontId="49" fillId="66" borderId="18" applyNumberFormat="0" applyProtection="0">
      <alignment horizontal="left" vertical="top" indent="1"/>
    </xf>
    <xf numFmtId="4" fontId="49" fillId="62" borderId="18" applyNumberFormat="0" applyProtection="0">
      <alignment horizontal="right" vertical="center"/>
    </xf>
    <xf numFmtId="4" fontId="52" fillId="62" borderId="18" applyNumberFormat="0" applyProtection="0">
      <alignment horizontal="right" vertical="center"/>
    </xf>
    <xf numFmtId="4" fontId="49" fillId="64" borderId="18" applyNumberFormat="0" applyProtection="0">
      <alignment horizontal="left" vertical="center" indent="1"/>
    </xf>
    <xf numFmtId="0" fontId="49" fillId="56" borderId="18" applyNumberFormat="0" applyProtection="0">
      <alignment horizontal="left" vertical="top" indent="1"/>
    </xf>
    <xf numFmtId="4" fontId="53" fillId="67" borderId="0" applyNumberFormat="0" applyProtection="0">
      <alignment horizontal="left" vertical="center" indent="1"/>
    </xf>
    <xf numFmtId="4" fontId="54" fillId="62" borderId="18" applyNumberFormat="0" applyProtection="0">
      <alignment horizontal="right" vertical="center"/>
    </xf>
    <xf numFmtId="0" fontId="55" fillId="68" borderId="0"/>
    <xf numFmtId="49" fontId="56" fillId="68" borderId="0"/>
    <xf numFmtId="49" fontId="57" fillId="68" borderId="20"/>
    <xf numFmtId="49" fontId="57" fillId="68" borderId="0"/>
    <xf numFmtId="0" fontId="55" fillId="3" borderId="20">
      <protection locked="0"/>
    </xf>
    <xf numFmtId="0" fontId="55" fillId="68" borderId="0"/>
    <xf numFmtId="0" fontId="57" fillId="38" borderId="0"/>
    <xf numFmtId="0" fontId="57" fillId="69" borderId="0"/>
    <xf numFmtId="0" fontId="57" fillId="37" borderId="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15" fillId="7" borderId="6"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17" fillId="8" borderId="6"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4" fontId="46" fillId="0" borderId="0">
      <alignment horizontal="right"/>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61" fillId="0" borderId="0" applyBorder="0">
      <alignment horizontal="center" vertical="center" wrapText="1"/>
    </xf>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26" applyBorder="0">
      <alignment horizontal="center" vertical="center" wrapText="1"/>
    </xf>
    <xf numFmtId="4" fontId="66" fillId="36" borderId="1" applyBorder="0">
      <alignment horizontal="right"/>
    </xf>
    <xf numFmtId="49" fontId="67" fillId="0" borderId="0" applyBorder="0">
      <alignment vertical="center"/>
    </xf>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3" fontId="30" fillId="0" borderId="1" applyBorder="0">
      <alignment vertical="center"/>
    </xf>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19" fillId="9" borderId="9"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36" fillId="0" borderId="0">
      <alignment horizontal="center" vertical="top" wrapText="1"/>
    </xf>
    <xf numFmtId="0" fontId="32" fillId="0" borderId="0">
      <alignment horizontal="center" vertical="center" wrapText="1"/>
    </xf>
    <xf numFmtId="0" fontId="35" fillId="73" borderId="0" applyFill="0">
      <alignmen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6" fillId="0" borderId="0"/>
    <xf numFmtId="0" fontId="24"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71" fillId="0" borderId="0"/>
    <xf numFmtId="0" fontId="6" fillId="0" borderId="0"/>
    <xf numFmtId="0" fontId="6" fillId="0" borderId="0"/>
    <xf numFmtId="0" fontId="6" fillId="0" borderId="0"/>
    <xf numFmtId="0" fontId="3"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24"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6" fillId="0" borderId="0"/>
    <xf numFmtId="0" fontId="6" fillId="0" borderId="0"/>
    <xf numFmtId="0" fontId="2" fillId="0" borderId="0"/>
    <xf numFmtId="0" fontId="24" fillId="0" borderId="0"/>
    <xf numFmtId="0" fontId="24" fillId="0" borderId="0"/>
    <xf numFmtId="0" fontId="24"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74" borderId="29"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74" borderId="29"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74" borderId="29"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9" fontId="7"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37" fillId="0" borderId="0"/>
    <xf numFmtId="38" fontId="34" fillId="0" borderId="0">
      <alignment vertical="top"/>
    </xf>
    <xf numFmtId="0" fontId="37" fillId="0" borderId="0"/>
    <xf numFmtId="0" fontId="37" fillId="0" borderId="0"/>
    <xf numFmtId="0" fontId="37" fillId="0" borderId="0"/>
    <xf numFmtId="0" fontId="37" fillId="0" borderId="0"/>
    <xf numFmtId="0" fontId="27" fillId="0" borderId="0"/>
    <xf numFmtId="38" fontId="34" fillId="0" borderId="0">
      <alignment vertical="top"/>
    </xf>
    <xf numFmtId="0" fontId="27" fillId="0" borderId="0"/>
    <xf numFmtId="38" fontId="34" fillId="0" borderId="0">
      <alignment vertical="top"/>
    </xf>
    <xf numFmtId="0" fontId="27" fillId="0" borderId="0"/>
    <xf numFmtId="38" fontId="34" fillId="0" borderId="0">
      <alignment vertical="top"/>
    </xf>
    <xf numFmtId="0" fontId="27"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37"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37"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37"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49" fontId="35" fillId="0" borderId="0">
      <alignment horizontal="center"/>
    </xf>
    <xf numFmtId="179"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24"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4"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4"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68" fontId="4"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68" fontId="4"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43" fontId="2" fillId="0" borderId="0" applyFont="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180" fontId="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66" fillId="73" borderId="0" applyBorder="0">
      <alignment horizontal="right"/>
    </xf>
    <xf numFmtId="4" fontId="66" fillId="73" borderId="14" applyBorder="0">
      <alignment horizontal="right"/>
    </xf>
    <xf numFmtId="4" fontId="66" fillId="75" borderId="15" applyBorder="0">
      <alignment horizontal="right"/>
    </xf>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173" fontId="38" fillId="0" borderId="0">
      <protection locked="0"/>
    </xf>
    <xf numFmtId="0" fontId="46" fillId="0" borderId="1" applyBorder="0">
      <alignment horizontal="center" vertical="center" wrapText="1"/>
    </xf>
    <xf numFmtId="0" fontId="6"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0" fillId="71" borderId="21"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68" fillId="72" borderId="28" applyNumberFormat="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58" fillId="46" borderId="21" applyNumberFormat="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59" fillId="71" borderId="22" applyNumberFormat="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33" fillId="0" borderId="2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xf numFmtId="0" fontId="78" fillId="0" borderId="0"/>
    <xf numFmtId="0" fontId="80" fillId="0" borderId="0"/>
    <xf numFmtId="0" fontId="78" fillId="0" borderId="0"/>
    <xf numFmtId="0" fontId="78" fillId="0" borderId="0"/>
    <xf numFmtId="0" fontId="78" fillId="0" borderId="0"/>
    <xf numFmtId="0" fontId="78"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 fillId="4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 fillId="4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4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4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 fillId="4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 fillId="4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2"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2"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2" fillId="47"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2" fillId="47"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 fillId="5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 fillId="5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0" fontId="2" fillId="74" borderId="29" applyNumberFormat="0" applyFont="0" applyAlignment="0" applyProtection="0"/>
    <xf numFmtId="4" fontId="51" fillId="62" borderId="0" applyNumberFormat="0" applyProtection="0">
      <alignment horizontal="left" vertical="center" indent="1"/>
    </xf>
    <xf numFmtId="4" fontId="51" fillId="56" borderId="0" applyNumberFormat="0" applyProtection="0">
      <alignment horizontal="left" vertical="center" indent="1"/>
    </xf>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74" borderId="29"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74" borderId="29"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74" borderId="29"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7" fillId="0" borderId="0"/>
    <xf numFmtId="0" fontId="37" fillId="0" borderId="0"/>
    <xf numFmtId="178" fontId="27" fillId="0" borderId="0"/>
    <xf numFmtId="178" fontId="27" fillId="0" borderId="0"/>
    <xf numFmtId="178" fontId="37" fillId="0" borderId="0"/>
    <xf numFmtId="178" fontId="37" fillId="0" borderId="0"/>
    <xf numFmtId="178" fontId="37" fillId="0" borderId="0"/>
    <xf numFmtId="178" fontId="37" fillId="0" borderId="0"/>
    <xf numFmtId="178" fontId="37" fillId="0" borderId="0"/>
    <xf numFmtId="178" fontId="27" fillId="0" borderId="0"/>
    <xf numFmtId="178" fontId="27" fillId="0" borderId="0"/>
    <xf numFmtId="178" fontId="37" fillId="0" borderId="0"/>
    <xf numFmtId="178" fontId="37" fillId="0" borderId="0"/>
    <xf numFmtId="178" fontId="27" fillId="0" borderId="0"/>
    <xf numFmtId="178" fontId="27" fillId="0" borderId="0"/>
    <xf numFmtId="178" fontId="27" fillId="0" borderId="0"/>
    <xf numFmtId="178" fontId="27" fillId="0" borderId="0"/>
    <xf numFmtId="178" fontId="27" fillId="0" borderId="0"/>
    <xf numFmtId="178" fontId="3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27" fillId="0" borderId="0"/>
    <xf numFmtId="178" fontId="37" fillId="0" borderId="0"/>
    <xf numFmtId="178" fontId="37" fillId="0" borderId="0"/>
    <xf numFmtId="178" fontId="37" fillId="0" borderId="0"/>
    <xf numFmtId="178" fontId="6" fillId="0" borderId="0"/>
    <xf numFmtId="178" fontId="6" fillId="0" borderId="0"/>
    <xf numFmtId="178" fontId="39" fillId="0" borderId="0">
      <protection locked="0"/>
    </xf>
    <xf numFmtId="178" fontId="39" fillId="0" borderId="0">
      <protection locked="0"/>
    </xf>
    <xf numFmtId="178" fontId="38" fillId="0" borderId="16">
      <protection locked="0"/>
    </xf>
    <xf numFmtId="178" fontId="40" fillId="40" borderId="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23" fillId="14"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78" fontId="41" fillId="51" borderId="0" applyNumberFormat="0" applyBorder="0" applyAlignment="0" applyProtection="0"/>
    <xf numFmtId="166" fontId="23" fillId="14"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23" fillId="1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78" fontId="41" fillId="48" borderId="0" applyNumberFormat="0" applyBorder="0" applyAlignment="0" applyProtection="0"/>
    <xf numFmtId="166" fontId="23" fillId="18"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23" fillId="22" borderId="0" applyNumberFormat="0" applyBorder="0" applyAlignment="0" applyProtection="0"/>
    <xf numFmtId="178" fontId="41" fillId="49" borderId="0" applyNumberFormat="0" applyBorder="0" applyAlignment="0" applyProtection="0"/>
    <xf numFmtId="178" fontId="41" fillId="49" borderId="0" applyNumberFormat="0" applyBorder="0" applyAlignment="0" applyProtection="0"/>
    <xf numFmtId="166" fontId="23" fillId="22"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23" fillId="26"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66" fontId="23" fillId="26"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23" fillId="30"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66" fontId="23" fillId="30"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23" fillId="34" borderId="0" applyNumberFormat="0" applyBorder="0" applyAlignment="0" applyProtection="0"/>
    <xf numFmtId="178" fontId="41" fillId="54" borderId="0" applyNumberFormat="0" applyBorder="0" applyAlignment="0" applyProtection="0"/>
    <xf numFmtId="178" fontId="41" fillId="54" borderId="0" applyNumberFormat="0" applyBorder="0" applyAlignment="0" applyProtection="0"/>
    <xf numFmtId="166" fontId="23" fillId="34"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40" fillId="0" borderId="17"/>
    <xf numFmtId="178" fontId="44" fillId="0" borderId="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78" fontId="47" fillId="36" borderId="18" applyNumberFormat="0" applyProtection="0">
      <alignment horizontal="left" vertical="top" indent="1"/>
    </xf>
    <xf numFmtId="178" fontId="3" fillId="63" borderId="18" applyNumberFormat="0" applyProtection="0">
      <alignment horizontal="left" vertical="center" indent="1"/>
    </xf>
    <xf numFmtId="178" fontId="3" fillId="63" borderId="18" applyNumberFormat="0" applyProtection="0">
      <alignment horizontal="left" vertical="top" indent="1"/>
    </xf>
    <xf numFmtId="178" fontId="3" fillId="56" borderId="18" applyNumberFormat="0" applyProtection="0">
      <alignment horizontal="left" vertical="center" indent="1"/>
    </xf>
    <xf numFmtId="178" fontId="3" fillId="56" borderId="18" applyNumberFormat="0" applyProtection="0">
      <alignment horizontal="left" vertical="top" indent="1"/>
    </xf>
    <xf numFmtId="178" fontId="3" fillId="65" borderId="18" applyNumberFormat="0" applyProtection="0">
      <alignment horizontal="left" vertical="center" indent="1"/>
    </xf>
    <xf numFmtId="178" fontId="3" fillId="65" borderId="18" applyNumberFormat="0" applyProtection="0">
      <alignment horizontal="left" vertical="top" indent="1"/>
    </xf>
    <xf numFmtId="178" fontId="3" fillId="39" borderId="18" applyNumberFormat="0" applyProtection="0">
      <alignment horizontal="left" vertical="center" indent="1"/>
    </xf>
    <xf numFmtId="178" fontId="3" fillId="39" borderId="18" applyNumberFormat="0" applyProtection="0">
      <alignment horizontal="left" vertical="top" indent="1"/>
    </xf>
    <xf numFmtId="178" fontId="49" fillId="66" borderId="18" applyNumberFormat="0" applyProtection="0">
      <alignment horizontal="left" vertical="top" indent="1"/>
    </xf>
    <xf numFmtId="178" fontId="49" fillId="56" borderId="18" applyNumberFormat="0" applyProtection="0">
      <alignment horizontal="left" vertical="top" indent="1"/>
    </xf>
    <xf numFmtId="178" fontId="55" fillId="68" borderId="0"/>
    <xf numFmtId="178" fontId="55" fillId="3" borderId="20">
      <protection locked="0"/>
    </xf>
    <xf numFmtId="178" fontId="55" fillId="68" borderId="0"/>
    <xf numFmtId="178" fontId="57" fillId="38" borderId="0"/>
    <xf numFmtId="178" fontId="57" fillId="69" borderId="0"/>
    <xf numFmtId="178" fontId="57" fillId="37" borderId="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23" fillId="11"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78" fontId="41" fillId="70" borderId="0" applyNumberFormat="0" applyBorder="0" applyAlignment="0" applyProtection="0"/>
    <xf numFmtId="166" fontId="23" fillId="11"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23" fillId="15"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78" fontId="41" fillId="57" borderId="0" applyNumberFormat="0" applyBorder="0" applyAlignment="0" applyProtection="0"/>
    <xf numFmtId="166" fontId="23" fillId="15"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23" fillId="1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78" fontId="41" fillId="59" borderId="0" applyNumberFormat="0" applyBorder="0" applyAlignment="0" applyProtection="0"/>
    <xf numFmtId="166" fontId="23" fillId="19"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23" fillId="23"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78" fontId="41" fillId="52" borderId="0" applyNumberFormat="0" applyBorder="0" applyAlignment="0" applyProtection="0"/>
    <xf numFmtId="166" fontId="23" fillId="23"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23" fillId="27"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78" fontId="41" fillId="53" borderId="0" applyNumberFormat="0" applyBorder="0" applyAlignment="0" applyProtection="0"/>
    <xf numFmtId="166" fontId="23" fillId="27"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23" fillId="31"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78" fontId="41" fillId="58" borderId="0" applyNumberFormat="0" applyBorder="0" applyAlignment="0" applyProtection="0"/>
    <xf numFmtId="166" fontId="23" fillId="31" borderId="0" applyNumberFormat="0" applyBorder="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15" fillId="7" borderId="6" applyNumberFormat="0" applyAlignment="0" applyProtection="0"/>
    <xf numFmtId="178" fontId="58" fillId="46" borderId="21" applyNumberFormat="0" applyAlignment="0" applyProtection="0"/>
    <xf numFmtId="178" fontId="58" fillId="46" borderId="21" applyNumberFormat="0" applyAlignment="0" applyProtection="0"/>
    <xf numFmtId="178" fontId="58" fillId="46" borderId="21" applyNumberFormat="0" applyAlignment="0" applyProtection="0"/>
    <xf numFmtId="166" fontId="15" fillId="7" borderId="6"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16" fillId="8" borderId="7" applyNumberFormat="0" applyAlignment="0" applyProtection="0"/>
    <xf numFmtId="178" fontId="59" fillId="71" borderId="22" applyNumberFormat="0" applyAlignment="0" applyProtection="0"/>
    <xf numFmtId="178" fontId="59" fillId="71" borderId="22" applyNumberFormat="0" applyAlignment="0" applyProtection="0"/>
    <xf numFmtId="178" fontId="59" fillId="71" borderId="22" applyNumberFormat="0" applyAlignment="0" applyProtection="0"/>
    <xf numFmtId="166" fontId="16" fillId="8" borderId="7"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17" fillId="8" borderId="6" applyNumberFormat="0" applyAlignment="0" applyProtection="0"/>
    <xf numFmtId="178" fontId="60" fillId="71" borderId="21" applyNumberFormat="0" applyAlignment="0" applyProtection="0"/>
    <xf numFmtId="178" fontId="60" fillId="71" borderId="21" applyNumberFormat="0" applyAlignment="0" applyProtection="0"/>
    <xf numFmtId="178" fontId="60" fillId="71" borderId="21" applyNumberFormat="0" applyAlignment="0" applyProtection="0"/>
    <xf numFmtId="166" fontId="17" fillId="8" borderId="6" applyNumberFormat="0" applyAlignment="0" applyProtection="0"/>
    <xf numFmtId="178" fontId="28" fillId="0" borderId="0" applyNumberFormat="0" applyFill="0" applyBorder="0" applyAlignment="0" applyProtection="0">
      <alignment vertical="top"/>
      <protection locked="0"/>
    </xf>
    <xf numFmtId="178" fontId="29" fillId="0" borderId="0" applyNumberFormat="0" applyFill="0" applyBorder="0" applyAlignment="0" applyProtection="0">
      <alignment vertical="top"/>
      <protection locked="0"/>
    </xf>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3" fillId="0" borderId="0"/>
    <xf numFmtId="178" fontId="3"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9" fillId="0" borderId="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78" fontId="62" fillId="0" borderId="23" applyNumberFormat="0" applyFill="0" applyAlignment="0" applyProtection="0"/>
    <xf numFmtId="166" fontId="9" fillId="0" borderId="3"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10" fillId="0" borderId="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78" fontId="63" fillId="0" borderId="24" applyNumberFormat="0" applyFill="0" applyAlignment="0" applyProtection="0"/>
    <xf numFmtId="166" fontId="10" fillId="0" borderId="4"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11" fillId="0" borderId="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78" fontId="64" fillId="0" borderId="25" applyNumberFormat="0" applyFill="0" applyAlignment="0" applyProtection="0"/>
    <xf numFmtId="166" fontId="11" fillId="0" borderId="5" applyNumberFormat="0" applyFill="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11"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66" fontId="11" fillId="0" borderId="0" applyNumberFormat="0" applyFill="0" applyBorder="0" applyAlignment="0" applyProtection="0"/>
    <xf numFmtId="178" fontId="61" fillId="0" borderId="0" applyBorder="0">
      <alignment horizontal="center" vertical="center" wrapText="1"/>
    </xf>
    <xf numFmtId="178" fontId="65" fillId="0" borderId="26" applyBorder="0">
      <alignment horizontal="center" vertical="center" wrapText="1"/>
    </xf>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22" fillId="0" borderId="11"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78" fontId="33" fillId="0" borderId="27" applyNumberFormat="0" applyFill="0" applyAlignment="0" applyProtection="0"/>
    <xf numFmtId="166" fontId="22" fillId="0" borderId="11" applyNumberFormat="0" applyFill="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19" fillId="9" borderId="9" applyNumberFormat="0" applyAlignment="0" applyProtection="0"/>
    <xf numFmtId="178" fontId="68" fillId="72" borderId="28" applyNumberFormat="0" applyAlignment="0" applyProtection="0"/>
    <xf numFmtId="178" fontId="68" fillId="72" borderId="28" applyNumberFormat="0" applyAlignment="0" applyProtection="0"/>
    <xf numFmtId="178" fontId="68" fillId="72" borderId="28" applyNumberFormat="0" applyAlignment="0" applyProtection="0"/>
    <xf numFmtId="166" fontId="19" fillId="9" borderId="9" applyNumberFormat="0" applyAlignment="0" applyProtection="0"/>
    <xf numFmtId="178" fontId="36" fillId="0" borderId="0">
      <alignment horizontal="center" vertical="top" wrapText="1"/>
    </xf>
    <xf numFmtId="178" fontId="32" fillId="0" borderId="0">
      <alignment horizontal="center" vertical="center" wrapText="1"/>
    </xf>
    <xf numFmtId="178" fontId="35" fillId="73" borderId="0" applyFill="0">
      <alignment wrapText="1"/>
    </xf>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8"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78" fontId="69" fillId="0" borderId="0" applyNumberFormat="0" applyFill="0" applyBorder="0" applyAlignment="0" applyProtection="0"/>
    <xf numFmtId="166" fontId="8" fillId="0" borderId="0" applyNumberFormat="0" applyFill="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14" fillId="6"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78" fontId="70" fillId="55" borderId="0" applyNumberFormat="0" applyBorder="0" applyAlignment="0" applyProtection="0"/>
    <xf numFmtId="166" fontId="14" fillId="6" borderId="0" applyNumberFormat="0" applyBorder="0" applyAlignment="0" applyProtection="0"/>
    <xf numFmtId="0" fontId="6" fillId="0" borderId="0"/>
    <xf numFmtId="186" fontId="6" fillId="0" borderId="0"/>
    <xf numFmtId="166" fontId="6" fillId="0" borderId="0"/>
    <xf numFmtId="0" fontId="6" fillId="0" borderId="0"/>
    <xf numFmtId="166" fontId="6" fillId="0" borderId="0"/>
    <xf numFmtId="0" fontId="6" fillId="0" borderId="0"/>
    <xf numFmtId="0" fontId="82" fillId="0" borderId="0"/>
    <xf numFmtId="166" fontId="6" fillId="0" borderId="0"/>
    <xf numFmtId="0" fontId="80" fillId="0" borderId="0"/>
    <xf numFmtId="166" fontId="6" fillId="0" borderId="0"/>
    <xf numFmtId="166" fontId="6" fillId="0" borderId="0"/>
    <xf numFmtId="166" fontId="6" fillId="0" borderId="0"/>
    <xf numFmtId="166" fontId="6" fillId="0" borderId="0"/>
    <xf numFmtId="166" fontId="6" fillId="0" borderId="0"/>
    <xf numFmtId="178" fontId="24" fillId="0" borderId="0"/>
    <xf numFmtId="178" fontId="24" fillId="0" borderId="0"/>
    <xf numFmtId="0" fontId="7" fillId="0" borderId="0"/>
    <xf numFmtId="0" fontId="7" fillId="0" borderId="0"/>
    <xf numFmtId="0" fontId="7" fillId="0" borderId="0"/>
    <xf numFmtId="0" fontId="7" fillId="0" borderId="0"/>
    <xf numFmtId="0" fontId="7" fillId="0" borderId="0"/>
    <xf numFmtId="0" fontId="7" fillId="0" borderId="0"/>
    <xf numFmtId="166" fontId="6" fillId="0" borderId="0"/>
    <xf numFmtId="0" fontId="7" fillId="0" borderId="0"/>
    <xf numFmtId="0" fontId="7" fillId="0" borderId="0"/>
    <xf numFmtId="166" fontId="6" fillId="0" borderId="0"/>
    <xf numFmtId="0" fontId="24" fillId="0" borderId="0"/>
    <xf numFmtId="0" fontId="6"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71"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6"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3"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24"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6" fillId="0" borderId="0"/>
    <xf numFmtId="0" fontId="6" fillId="0" borderId="0"/>
    <xf numFmtId="0" fontId="83" fillId="0" borderId="0"/>
    <xf numFmtId="178" fontId="4" fillId="0" borderId="0"/>
    <xf numFmtId="178" fontId="4" fillId="0" borderId="0"/>
    <xf numFmtId="178" fontId="4" fillId="0" borderId="0"/>
    <xf numFmtId="178" fontId="4" fillId="0" borderId="0"/>
    <xf numFmtId="178" fontId="6" fillId="0" borderId="0"/>
    <xf numFmtId="178" fontId="6" fillId="0" borderId="0"/>
    <xf numFmtId="178" fontId="6" fillId="0" borderId="0"/>
    <xf numFmtId="178" fontId="6"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6" fillId="0" borderId="0"/>
    <xf numFmtId="0" fontId="84" fillId="0" borderId="0"/>
    <xf numFmtId="178" fontId="6" fillId="0" borderId="0"/>
    <xf numFmtId="178" fontId="6" fillId="0" borderId="0"/>
    <xf numFmtId="178" fontId="6" fillId="0" borderId="0"/>
    <xf numFmtId="178" fontId="6" fillId="0" borderId="0"/>
    <xf numFmtId="178" fontId="6" fillId="0" borderId="0"/>
    <xf numFmtId="0" fontId="3" fillId="0" borderId="0"/>
    <xf numFmtId="0" fontId="24" fillId="0" borderId="0"/>
    <xf numFmtId="178" fontId="6" fillId="0" borderId="0"/>
    <xf numFmtId="178" fontId="6" fillId="0" borderId="0"/>
    <xf numFmtId="178" fontId="6" fillId="0" borderId="0"/>
    <xf numFmtId="178" fontId="6"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24" fillId="0" borderId="0"/>
    <xf numFmtId="178" fontId="3" fillId="0" borderId="0"/>
    <xf numFmtId="178" fontId="3"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24" fillId="0" borderId="0"/>
    <xf numFmtId="166" fontId="6"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3" fillId="0" borderId="0"/>
    <xf numFmtId="178" fontId="3" fillId="0" borderId="0"/>
    <xf numFmtId="178" fontId="3" fillId="0" borderId="0"/>
    <xf numFmtId="178" fontId="3" fillId="0" borderId="0"/>
    <xf numFmtId="178" fontId="3" fillId="0" borderId="0"/>
    <xf numFmtId="165" fontId="7" fillId="0" borderId="0"/>
    <xf numFmtId="178" fontId="24" fillId="0" borderId="0"/>
    <xf numFmtId="178" fontId="24" fillId="0" borderId="0"/>
    <xf numFmtId="0" fontId="7" fillId="0" borderId="0"/>
    <xf numFmtId="0" fontId="7" fillId="0" borderId="0"/>
    <xf numFmtId="0" fontId="7" fillId="0" borderId="0"/>
    <xf numFmtId="178" fontId="24" fillId="0" borderId="0"/>
    <xf numFmtId="0" fontId="7" fillId="0" borderId="0"/>
    <xf numFmtId="0" fontId="7"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0" fontId="7" fillId="0" borderId="0"/>
    <xf numFmtId="0" fontId="7" fillId="0" borderId="0"/>
    <xf numFmtId="0" fontId="7" fillId="0" borderId="0"/>
    <xf numFmtId="0" fontId="7"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0" fontId="7" fillId="0" borderId="0"/>
    <xf numFmtId="0" fontId="7" fillId="0" borderId="0"/>
    <xf numFmtId="0" fontId="7" fillId="0" borderId="0"/>
    <xf numFmtId="0" fontId="7" fillId="0" borderId="0"/>
    <xf numFmtId="0" fontId="7"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7" fillId="0" borderId="0"/>
    <xf numFmtId="178" fontId="7" fillId="0" borderId="0"/>
    <xf numFmtId="178" fontId="7" fillId="0" borderId="0"/>
    <xf numFmtId="0" fontId="7" fillId="0" borderId="0"/>
    <xf numFmtId="0" fontId="7" fillId="0" borderId="0"/>
    <xf numFmtId="0" fontId="7"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24" fillId="0" borderId="0"/>
    <xf numFmtId="178" fontId="24" fillId="0" borderId="0"/>
    <xf numFmtId="178" fontId="24" fillId="0" borderId="0"/>
    <xf numFmtId="178" fontId="6" fillId="0" borderId="0"/>
    <xf numFmtId="178" fontId="24" fillId="0" borderId="0"/>
    <xf numFmtId="0" fontId="7" fillId="0" borderId="0"/>
    <xf numFmtId="178" fontId="6" fillId="0" borderId="0"/>
    <xf numFmtId="178" fontId="6" fillId="0" borderId="0"/>
    <xf numFmtId="178" fontId="6" fillId="0" borderId="0"/>
    <xf numFmtId="178" fontId="6" fillId="0" borderId="0"/>
    <xf numFmtId="178" fontId="6" fillId="0" borderId="0"/>
    <xf numFmtId="0"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0" fontId="3"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3" fillId="0" borderId="0"/>
    <xf numFmtId="178" fontId="2"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24"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6" fillId="0" borderId="0"/>
    <xf numFmtId="0" fontId="7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0" fontId="7"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6"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6"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25" fillId="0" borderId="0"/>
    <xf numFmtId="178" fontId="6" fillId="0" borderId="0"/>
    <xf numFmtId="178" fontId="6" fillId="0" borderId="0"/>
    <xf numFmtId="178" fontId="25" fillId="0" borderId="0"/>
    <xf numFmtId="178" fontId="25" fillId="0" borderId="0"/>
    <xf numFmtId="178" fontId="25" fillId="0" borderId="0"/>
    <xf numFmtId="178" fontId="25" fillId="0" borderId="0"/>
    <xf numFmtId="178" fontId="25" fillId="0" borderId="0"/>
    <xf numFmtId="178" fontId="6" fillId="0" borderId="0"/>
    <xf numFmtId="178" fontId="6" fillId="0" borderId="0"/>
    <xf numFmtId="178" fontId="6" fillId="0" borderId="0"/>
    <xf numFmtId="178" fontId="6" fillId="0" borderId="0"/>
    <xf numFmtId="178" fontId="24" fillId="0" borderId="0"/>
    <xf numFmtId="178" fontId="24" fillId="0" borderId="0"/>
    <xf numFmtId="178" fontId="24" fillId="0" borderId="0"/>
    <xf numFmtId="178" fontId="3" fillId="0" borderId="0"/>
    <xf numFmtId="178" fontId="6" fillId="0" borderId="0"/>
    <xf numFmtId="178" fontId="6" fillId="0" borderId="0"/>
    <xf numFmtId="178" fontId="6" fillId="0" borderId="0"/>
    <xf numFmtId="178" fontId="6" fillId="0" borderId="0"/>
    <xf numFmtId="0" fontId="24" fillId="0" borderId="0"/>
    <xf numFmtId="0" fontId="3" fillId="0" borderId="0"/>
    <xf numFmtId="178" fontId="6" fillId="0" borderId="0"/>
    <xf numFmtId="0" fontId="3" fillId="0" borderId="0"/>
    <xf numFmtId="166" fontId="6" fillId="0" borderId="0"/>
    <xf numFmtId="178" fontId="6" fillId="0" borderId="0"/>
    <xf numFmtId="178" fontId="6" fillId="0" borderId="0"/>
    <xf numFmtId="178" fontId="6" fillId="0" borderId="0"/>
    <xf numFmtId="166" fontId="6" fillId="0" borderId="0"/>
    <xf numFmtId="0" fontId="7" fillId="0" borderId="0"/>
    <xf numFmtId="166" fontId="6" fillId="0" borderId="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13" fillId="5"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78" fontId="72" fillId="42" borderId="0" applyNumberFormat="0" applyBorder="0" applyAlignment="0" applyProtection="0"/>
    <xf numFmtId="166" fontId="13" fillId="5" borderId="0" applyNumberFormat="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21"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78" fontId="73" fillId="0" borderId="0" applyNumberFormat="0" applyFill="0" applyBorder="0" applyAlignment="0" applyProtection="0"/>
    <xf numFmtId="166" fontId="21" fillId="0" borderId="0" applyNumberFormat="0" applyFill="0" applyBorder="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18" fillId="0" borderId="8"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78" fontId="74" fillId="0" borderId="30" applyNumberFormat="0" applyFill="0" applyAlignment="0" applyProtection="0"/>
    <xf numFmtId="166" fontId="18" fillId="0" borderId="8" applyNumberFormat="0" applyFill="0" applyAlignment="0" applyProtection="0"/>
    <xf numFmtId="38" fontId="34" fillId="0" borderId="0">
      <alignment vertical="top"/>
    </xf>
    <xf numFmtId="0" fontId="37" fillId="0" borderId="0"/>
    <xf numFmtId="178" fontId="37" fillId="0" borderId="0"/>
    <xf numFmtId="178" fontId="37" fillId="0" borderId="0"/>
    <xf numFmtId="178" fontId="37" fillId="0" borderId="0"/>
    <xf numFmtId="178" fontId="37" fillId="0" borderId="0"/>
    <xf numFmtId="178" fontId="37" fillId="0" borderId="0"/>
    <xf numFmtId="178" fontId="27" fillId="0" borderId="0"/>
    <xf numFmtId="178" fontId="27" fillId="0" borderId="0"/>
    <xf numFmtId="178" fontId="27" fillId="0" borderId="0"/>
    <xf numFmtId="178" fontId="27" fillId="0" borderId="0"/>
    <xf numFmtId="178" fontId="37" fillId="0" borderId="0"/>
    <xf numFmtId="178" fontId="37" fillId="0" borderId="0"/>
    <xf numFmtId="178" fontId="37" fillId="0" borderId="0"/>
    <xf numFmtId="0" fontId="27" fillId="0" borderId="0"/>
    <xf numFmtId="178" fontId="27" fillId="0" borderId="0"/>
    <xf numFmtId="178" fontId="27" fillId="0" borderId="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20"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78" fontId="75" fillId="0" borderId="0" applyNumberFormat="0" applyFill="0" applyBorder="0" applyAlignment="0" applyProtection="0"/>
    <xf numFmtId="166" fontId="20" fillId="0" borderId="0" applyNumberFormat="0" applyFill="0" applyBorder="0" applyAlignment="0" applyProtection="0"/>
    <xf numFmtId="43" fontId="85" fillId="0" borderId="0" applyFont="0" applyFill="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12" fillId="4"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78" fontId="76" fillId="43" borderId="0" applyNumberFormat="0" applyBorder="0" applyAlignment="0" applyProtection="0"/>
    <xf numFmtId="166" fontId="12" fillId="4" borderId="0" applyNumberFormat="0" applyBorder="0" applyAlignment="0" applyProtection="0"/>
    <xf numFmtId="178" fontId="46" fillId="0" borderId="1" applyBorder="0">
      <alignment horizontal="center" vertical="center" wrapText="1"/>
    </xf>
    <xf numFmtId="9" fontId="7" fillId="0" borderId="0" applyFont="0" applyFill="0" applyBorder="0" applyAlignment="0" applyProtection="0"/>
    <xf numFmtId="0" fontId="3" fillId="0" borderId="0"/>
    <xf numFmtId="0" fontId="3" fillId="0" borderId="0"/>
    <xf numFmtId="0" fontId="3" fillId="0" borderId="0"/>
    <xf numFmtId="0" fontId="3" fillId="0" borderId="0"/>
    <xf numFmtId="0" fontId="46" fillId="0" borderId="0"/>
    <xf numFmtId="0" fontId="46" fillId="0" borderId="0"/>
    <xf numFmtId="0" fontId="6" fillId="0" borderId="0"/>
    <xf numFmtId="0" fontId="46" fillId="0" borderId="0"/>
    <xf numFmtId="0" fontId="46" fillId="0" borderId="0"/>
    <xf numFmtId="0" fontId="3" fillId="0" borderId="0"/>
    <xf numFmtId="0" fontId="3" fillId="0" borderId="0"/>
    <xf numFmtId="0" fontId="46" fillId="0" borderId="0"/>
    <xf numFmtId="0" fontId="3" fillId="0" borderId="0"/>
    <xf numFmtId="0" fontId="3" fillId="0" borderId="0"/>
    <xf numFmtId="0" fontId="7" fillId="0" borderId="0"/>
    <xf numFmtId="0" fontId="7" fillId="0" borderId="0"/>
    <xf numFmtId="0" fontId="46" fillId="0" borderId="0"/>
    <xf numFmtId="0" fontId="3"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 fillId="0" borderId="0"/>
    <xf numFmtId="0" fontId="3" fillId="0" borderId="0"/>
    <xf numFmtId="0" fontId="87" fillId="0" borderId="0"/>
    <xf numFmtId="0" fontId="46" fillId="0" borderId="0"/>
    <xf numFmtId="0" fontId="46" fillId="0" borderId="0"/>
    <xf numFmtId="0" fontId="46" fillId="0" borderId="0"/>
    <xf numFmtId="9" fontId="80"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3" fillId="0" borderId="0" applyFill="0" applyBorder="0" applyAlignment="0" applyProtection="0"/>
    <xf numFmtId="9" fontId="3"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 fillId="0" borderId="0"/>
    <xf numFmtId="0" fontId="3" fillId="0" borderId="0"/>
    <xf numFmtId="43" fontId="3" fillId="0" borderId="0" applyFill="0" applyBorder="0" applyAlignment="0" applyProtection="0"/>
    <xf numFmtId="183" fontId="3" fillId="0" borderId="0" applyFill="0" applyBorder="0" applyAlignment="0" applyProtection="0"/>
    <xf numFmtId="43" fontId="3" fillId="0" borderId="0" applyFill="0" applyBorder="0" applyAlignment="0" applyProtection="0"/>
    <xf numFmtId="43" fontId="3" fillId="0" borderId="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 fillId="0" borderId="0" applyFill="0" applyBorder="0" applyAlignment="0" applyProtection="0"/>
    <xf numFmtId="43" fontId="3" fillId="0" borderId="0" applyFill="0" applyBorder="0" applyAlignment="0" applyProtection="0"/>
    <xf numFmtId="43" fontId="3" fillId="0" borderId="0" applyFill="0" applyBorder="0" applyAlignment="0" applyProtection="0"/>
    <xf numFmtId="43" fontId="3" fillId="0" borderId="0" applyFill="0" applyBorder="0" applyAlignment="0" applyProtection="0"/>
    <xf numFmtId="43" fontId="3" fillId="0" borderId="0" applyFill="0" applyBorder="0" applyAlignment="0" applyProtection="0"/>
    <xf numFmtId="0" fontId="88" fillId="80" borderId="0" applyNumberFormat="0" applyBorder="0" applyAlignment="0" applyProtection="0"/>
    <xf numFmtId="0" fontId="88" fillId="81" borderId="0" applyNumberFormat="0" applyBorder="0" applyAlignment="0" applyProtection="0"/>
    <xf numFmtId="0" fontId="89" fillId="82" borderId="0" applyNumberFormat="0" applyBorder="0" applyAlignment="0" applyProtection="0"/>
    <xf numFmtId="0" fontId="88" fillId="83" borderId="0" applyNumberFormat="0" applyBorder="0" applyAlignment="0" applyProtection="0"/>
    <xf numFmtId="0" fontId="88" fillId="84" borderId="0" applyNumberFormat="0" applyBorder="0" applyAlignment="0" applyProtection="0"/>
    <xf numFmtId="0" fontId="89" fillId="85" borderId="0" applyNumberFormat="0" applyBorder="0" applyAlignment="0" applyProtection="0"/>
    <xf numFmtId="0" fontId="88" fillId="86" borderId="0" applyNumberFormat="0" applyBorder="0" applyAlignment="0" applyProtection="0"/>
    <xf numFmtId="0" fontId="88" fillId="87" borderId="0" applyNumberFormat="0" applyBorder="0" applyAlignment="0" applyProtection="0"/>
    <xf numFmtId="0" fontId="89" fillId="88" borderId="0" applyNumberFormat="0" applyBorder="0" applyAlignment="0" applyProtection="0"/>
    <xf numFmtId="0" fontId="88" fillId="83" borderId="0" applyNumberFormat="0" applyBorder="0" applyAlignment="0" applyProtection="0"/>
    <xf numFmtId="0" fontId="88" fillId="89" borderId="0" applyNumberFormat="0" applyBorder="0" applyAlignment="0" applyProtection="0"/>
    <xf numFmtId="0" fontId="89" fillId="84" borderId="0" applyNumberFormat="0" applyBorder="0" applyAlignment="0" applyProtection="0"/>
    <xf numFmtId="0" fontId="88" fillId="90" borderId="0" applyNumberFormat="0" applyBorder="0" applyAlignment="0" applyProtection="0"/>
    <xf numFmtId="0" fontId="88" fillId="91" borderId="0" applyNumberFormat="0" applyBorder="0" applyAlignment="0" applyProtection="0"/>
    <xf numFmtId="0" fontId="89" fillId="82" borderId="0" applyNumberFormat="0" applyBorder="0" applyAlignment="0" applyProtection="0"/>
    <xf numFmtId="0" fontId="88" fillId="92" borderId="0" applyNumberFormat="0" applyBorder="0" applyAlignment="0" applyProtection="0"/>
    <xf numFmtId="0" fontId="88" fillId="93" borderId="0" applyNumberFormat="0" applyBorder="0" applyAlignment="0" applyProtection="0"/>
    <xf numFmtId="0" fontId="89" fillId="94" borderId="0" applyNumberFormat="0" applyBorder="0" applyAlignment="0" applyProtection="0"/>
    <xf numFmtId="0" fontId="90" fillId="95" borderId="0" applyNumberFormat="0" applyBorder="0" applyAlignment="0" applyProtection="0"/>
    <xf numFmtId="0" fontId="90" fillId="96" borderId="0" applyNumberFormat="0" applyBorder="0" applyAlignment="0" applyProtection="0"/>
    <xf numFmtId="0" fontId="90" fillId="97" borderId="0" applyNumberFormat="0" applyBorder="0" applyAlignment="0" applyProtection="0"/>
    <xf numFmtId="4" fontId="91" fillId="55" borderId="40" applyNumberFormat="0" applyProtection="0">
      <alignment vertical="center"/>
    </xf>
    <xf numFmtId="4" fontId="92" fillId="36" borderId="40" applyNumberFormat="0" applyProtection="0">
      <alignment vertical="center"/>
    </xf>
    <xf numFmtId="4" fontId="91" fillId="36" borderId="40" applyNumberFormat="0" applyProtection="0">
      <alignment horizontal="left" vertical="center" indent="1"/>
    </xf>
    <xf numFmtId="0" fontId="93" fillId="55" borderId="18" applyNumberFormat="0" applyProtection="0">
      <alignment horizontal="left" vertical="top" indent="1"/>
    </xf>
    <xf numFmtId="4" fontId="91" fillId="53" borderId="40" applyNumberFormat="0" applyProtection="0">
      <alignment horizontal="left" vertical="center" indent="1"/>
    </xf>
    <xf numFmtId="4" fontId="91" fillId="42" borderId="40" applyNumberFormat="0" applyProtection="0">
      <alignment horizontal="right" vertical="center"/>
    </xf>
    <xf numFmtId="4" fontId="91" fillId="98" borderId="40" applyNumberFormat="0" applyProtection="0">
      <alignment horizontal="right" vertical="center"/>
    </xf>
    <xf numFmtId="4" fontId="91" fillId="57" borderId="38" applyNumberFormat="0" applyProtection="0">
      <alignment horizontal="right" vertical="center"/>
    </xf>
    <xf numFmtId="4" fontId="91" fillId="50" borderId="40" applyNumberFormat="0" applyProtection="0">
      <alignment horizontal="right" vertical="center"/>
    </xf>
    <xf numFmtId="4" fontId="91" fillId="54" borderId="40" applyNumberFormat="0" applyProtection="0">
      <alignment horizontal="right" vertical="center"/>
    </xf>
    <xf numFmtId="4" fontId="91" fillId="58" borderId="40" applyNumberFormat="0" applyProtection="0">
      <alignment horizontal="right" vertical="center"/>
    </xf>
    <xf numFmtId="4" fontId="91" fillId="59" borderId="40" applyNumberFormat="0" applyProtection="0">
      <alignment horizontal="right" vertical="center"/>
    </xf>
    <xf numFmtId="4" fontId="91" fillId="60" borderId="40" applyNumberFormat="0" applyProtection="0">
      <alignment horizontal="right" vertical="center"/>
    </xf>
    <xf numFmtId="4" fontId="91" fillId="49" borderId="40" applyNumberFormat="0" applyProtection="0">
      <alignment horizontal="right" vertical="center"/>
    </xf>
    <xf numFmtId="4" fontId="91" fillId="61" borderId="38" applyNumberFormat="0" applyProtection="0">
      <alignment horizontal="left" vertical="center" indent="1"/>
    </xf>
    <xf numFmtId="4" fontId="94" fillId="99" borderId="38" applyNumberFormat="0" applyProtection="0">
      <alignment horizontal="left" vertical="center" indent="1"/>
    </xf>
    <xf numFmtId="4" fontId="94" fillId="99" borderId="38" applyNumberFormat="0" applyProtection="0">
      <alignment horizontal="left" vertical="center" indent="1"/>
    </xf>
    <xf numFmtId="4" fontId="91" fillId="64" borderId="40" applyNumberFormat="0" applyProtection="0">
      <alignment horizontal="right" vertical="center"/>
    </xf>
    <xf numFmtId="4" fontId="91" fillId="62" borderId="38" applyNumberFormat="0" applyProtection="0">
      <alignment horizontal="left" vertical="center" indent="1"/>
    </xf>
    <xf numFmtId="4" fontId="91" fillId="64" borderId="38" applyNumberFormat="0" applyProtection="0">
      <alignment horizontal="left" vertical="center" indent="1"/>
    </xf>
    <xf numFmtId="0" fontId="91" fillId="71" borderId="40" applyNumberFormat="0" applyProtection="0">
      <alignment horizontal="left" vertical="center" indent="1"/>
    </xf>
    <xf numFmtId="0" fontId="34" fillId="99" borderId="18" applyNumberFormat="0" applyProtection="0">
      <alignment horizontal="left" vertical="top" indent="1"/>
    </xf>
    <xf numFmtId="0" fontId="91" fillId="100" borderId="40" applyNumberFormat="0" applyProtection="0">
      <alignment horizontal="left" vertical="center" indent="1"/>
    </xf>
    <xf numFmtId="0" fontId="34" fillId="64" borderId="18" applyNumberFormat="0" applyProtection="0">
      <alignment horizontal="left" vertical="top" indent="1"/>
    </xf>
    <xf numFmtId="0" fontId="91" fillId="47" borderId="40" applyNumberFormat="0" applyProtection="0">
      <alignment horizontal="left" vertical="center" indent="1"/>
    </xf>
    <xf numFmtId="0" fontId="34" fillId="47" borderId="18" applyNumberFormat="0" applyProtection="0">
      <alignment horizontal="left" vertical="top" indent="1"/>
    </xf>
    <xf numFmtId="0" fontId="91" fillId="62" borderId="40" applyNumberFormat="0" applyProtection="0">
      <alignment horizontal="left" vertical="center" indent="1"/>
    </xf>
    <xf numFmtId="0" fontId="34" fillId="62" borderId="18" applyNumberFormat="0" applyProtection="0">
      <alignment horizontal="left" vertical="top" indent="1"/>
    </xf>
    <xf numFmtId="0" fontId="34" fillId="101" borderId="41" applyNumberFormat="0">
      <protection locked="0"/>
    </xf>
    <xf numFmtId="0" fontId="95" fillId="99" borderId="42" applyBorder="0"/>
    <xf numFmtId="4" fontId="96" fillId="74" borderId="18" applyNumberFormat="0" applyProtection="0">
      <alignment vertical="center"/>
    </xf>
    <xf numFmtId="4" fontId="92" fillId="66" borderId="1" applyNumberFormat="0" applyProtection="0">
      <alignment vertical="center"/>
    </xf>
    <xf numFmtId="4" fontId="96" fillId="71" borderId="18" applyNumberFormat="0" applyProtection="0">
      <alignment horizontal="left" vertical="center" indent="1"/>
    </xf>
    <xf numFmtId="0" fontId="96" fillId="74" borderId="18" applyNumberFormat="0" applyProtection="0">
      <alignment horizontal="left" vertical="top" indent="1"/>
    </xf>
    <xf numFmtId="4" fontId="91" fillId="0" borderId="40" applyNumberFormat="0" applyProtection="0">
      <alignment horizontal="right" vertical="center"/>
    </xf>
    <xf numFmtId="4" fontId="92" fillId="3" borderId="40" applyNumberFormat="0" applyProtection="0">
      <alignment horizontal="right" vertical="center"/>
    </xf>
    <xf numFmtId="4" fontId="91" fillId="53" borderId="40" applyNumberFormat="0" applyProtection="0">
      <alignment horizontal="left" vertical="center" indent="1"/>
    </xf>
    <xf numFmtId="0" fontId="96" fillId="64" borderId="18" applyNumberFormat="0" applyProtection="0">
      <alignment horizontal="left" vertical="top" indent="1"/>
    </xf>
    <xf numFmtId="4" fontId="97" fillId="67" borderId="38" applyNumberFormat="0" applyProtection="0">
      <alignment horizontal="left" vertical="center" indent="1"/>
    </xf>
    <xf numFmtId="0" fontId="91" fillId="102" borderId="1"/>
    <xf numFmtId="4" fontId="98" fillId="101" borderId="40" applyNumberFormat="0" applyProtection="0">
      <alignment horizontal="right" vertical="center"/>
    </xf>
    <xf numFmtId="0" fontId="99" fillId="0" borderId="0" applyNumberFormat="0" applyFill="0" applyBorder="0" applyAlignment="0" applyProtection="0"/>
    <xf numFmtId="0" fontId="46" fillId="0" borderId="0"/>
    <xf numFmtId="0" fontId="2" fillId="0" borderId="0"/>
    <xf numFmtId="0" fontId="3" fillId="0" borderId="0"/>
    <xf numFmtId="43" fontId="7" fillId="0" borderId="0" applyFont="0" applyFill="0" applyBorder="0" applyAlignment="0" applyProtection="0"/>
    <xf numFmtId="0" fontId="6" fillId="0" borderId="0"/>
  </cellStyleXfs>
  <cellXfs count="450">
    <xf numFmtId="0" fontId="0" fillId="0" borderId="0" xfId="0"/>
    <xf numFmtId="0" fontId="79" fillId="78" borderId="38" xfId="30190" applyFont="1" applyFill="1" applyBorder="1" applyAlignment="1">
      <alignment horizontal="center"/>
    </xf>
    <xf numFmtId="0" fontId="80" fillId="0" borderId="0" xfId="30191"/>
    <xf numFmtId="0" fontId="79" fillId="78" borderId="38" xfId="30192" applyFont="1" applyFill="1" applyBorder="1" applyAlignment="1">
      <alignment horizontal="center"/>
    </xf>
    <xf numFmtId="0" fontId="79" fillId="0" borderId="29" xfId="30192" applyFont="1" applyFill="1" applyBorder="1" applyAlignment="1">
      <alignment wrapText="1"/>
    </xf>
    <xf numFmtId="0" fontId="79" fillId="0" borderId="39" xfId="30192" applyFont="1" applyFill="1" applyBorder="1" applyAlignment="1">
      <alignment wrapText="1"/>
    </xf>
    <xf numFmtId="0" fontId="2" fillId="0" borderId="39" xfId="30192" applyFont="1" applyFill="1" applyBorder="1" applyAlignment="1">
      <alignment wrapText="1"/>
    </xf>
    <xf numFmtId="0" fontId="80" fillId="0" borderId="0" xfId="30191" applyFill="1"/>
    <xf numFmtId="0" fontId="79" fillId="78" borderId="38" xfId="30193" applyFont="1" applyFill="1" applyBorder="1" applyAlignment="1">
      <alignment horizontal="center"/>
    </xf>
    <xf numFmtId="0" fontId="79" fillId="0" borderId="29" xfId="30193" applyFont="1" applyFill="1" applyBorder="1" applyAlignment="1">
      <alignment wrapText="1"/>
    </xf>
    <xf numFmtId="0" fontId="79" fillId="0" borderId="39" xfId="30193" applyFont="1" applyFill="1" applyBorder="1" applyAlignment="1">
      <alignment wrapText="1"/>
    </xf>
    <xf numFmtId="0" fontId="79" fillId="78" borderId="38" xfId="30194" applyFont="1" applyFill="1" applyBorder="1" applyAlignment="1">
      <alignment horizontal="center"/>
    </xf>
    <xf numFmtId="0" fontId="79" fillId="0" borderId="29" xfId="30194" applyFont="1" applyFill="1" applyBorder="1" applyAlignment="1">
      <alignment wrapText="1"/>
    </xf>
    <xf numFmtId="0" fontId="79" fillId="0" borderId="0" xfId="30194" applyFont="1" applyFill="1" applyBorder="1" applyAlignment="1">
      <alignment wrapText="1"/>
    </xf>
    <xf numFmtId="0" fontId="79" fillId="78" borderId="38" xfId="30195" applyFont="1" applyFill="1" applyBorder="1" applyAlignment="1">
      <alignment horizontal="center"/>
    </xf>
    <xf numFmtId="0" fontId="79" fillId="0" borderId="29" xfId="30195" applyFont="1" applyFill="1" applyBorder="1" applyAlignment="1">
      <alignment wrapText="1"/>
    </xf>
    <xf numFmtId="0" fontId="79" fillId="0" borderId="39" xfId="30195" applyFont="1" applyFill="1" applyBorder="1" applyAlignment="1">
      <alignment wrapText="1"/>
    </xf>
    <xf numFmtId="0" fontId="80" fillId="79" borderId="0" xfId="30191" applyFill="1"/>
    <xf numFmtId="0" fontId="81" fillId="0" borderId="0" xfId="0" applyFont="1" applyAlignment="1">
      <alignment horizontal="justify" vertical="center"/>
    </xf>
    <xf numFmtId="0" fontId="79" fillId="0" borderId="29" xfId="30194" applyFont="1" applyFill="1" applyBorder="1" applyAlignment="1">
      <alignment horizontal="center" vertical="center" wrapText="1"/>
    </xf>
    <xf numFmtId="0" fontId="2" fillId="0" borderId="29" xfId="30194" applyFont="1" applyFill="1" applyBorder="1" applyAlignment="1">
      <alignment horizontal="center" vertical="center" wrapText="1"/>
    </xf>
    <xf numFmtId="49" fontId="36" fillId="0" borderId="0" xfId="0" applyNumberFormat="1" applyFont="1" applyBorder="1" applyAlignment="1" applyProtection="1">
      <alignment horizontal="center" vertical="center" wrapText="1"/>
      <protection locked="0"/>
    </xf>
    <xf numFmtId="4" fontId="35" fillId="0" borderId="0" xfId="0" applyNumberFormat="1" applyFont="1" applyFill="1" applyBorder="1" applyAlignment="1" applyProtection="1">
      <alignment horizontal="center" vertical="center" wrapText="1"/>
      <protection locked="0"/>
    </xf>
    <xf numFmtId="49" fontId="35"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4" fontId="36" fillId="0" borderId="0" xfId="0" applyNumberFormat="1" applyFont="1" applyBorder="1" applyAlignment="1" applyProtection="1">
      <alignment horizontal="center" vertical="center" wrapText="1"/>
      <protection locked="0"/>
    </xf>
    <xf numFmtId="49" fontId="100" fillId="0" borderId="0" xfId="0" applyNumberFormat="1" applyFont="1" applyFill="1" applyBorder="1" applyAlignment="1" applyProtection="1">
      <alignment horizontal="center" vertical="center"/>
      <protection locked="0"/>
    </xf>
    <xf numFmtId="49" fontId="36" fillId="0" borderId="0" xfId="0" applyNumberFormat="1" applyFont="1" applyFill="1" applyBorder="1" applyAlignment="1" applyProtection="1">
      <alignment horizontal="center" vertical="center" wrapText="1"/>
      <protection locked="0"/>
    </xf>
    <xf numFmtId="172" fontId="36" fillId="0" borderId="0" xfId="0" applyNumberFormat="1" applyFont="1" applyBorder="1" applyAlignment="1" applyProtection="1">
      <alignment horizontal="center" vertical="center" wrapText="1"/>
      <protection locked="0"/>
    </xf>
    <xf numFmtId="165" fontId="36" fillId="0" borderId="0" xfId="0" applyNumberFormat="1" applyFont="1" applyBorder="1" applyAlignment="1" applyProtection="1">
      <alignment horizontal="center" vertical="center" wrapText="1"/>
      <protection locked="0"/>
    </xf>
    <xf numFmtId="14" fontId="36" fillId="0" borderId="0" xfId="0" applyNumberFormat="1" applyFont="1" applyBorder="1" applyAlignment="1" applyProtection="1">
      <alignment horizontal="center" vertical="center" wrapText="1"/>
      <protection locked="0"/>
    </xf>
    <xf numFmtId="4" fontId="36" fillId="0" borderId="0" xfId="0" applyNumberFormat="1" applyFont="1" applyFill="1" applyBorder="1" applyAlignment="1" applyProtection="1">
      <alignment horizontal="center" vertical="center" wrapText="1"/>
      <protection locked="0"/>
    </xf>
    <xf numFmtId="10" fontId="36" fillId="0" borderId="0" xfId="0" applyNumberFormat="1" applyFont="1" applyFill="1" applyBorder="1" applyAlignment="1" applyProtection="1">
      <alignment horizontal="center" vertical="center" wrapText="1"/>
      <protection locked="0"/>
    </xf>
    <xf numFmtId="0" fontId="36" fillId="0" borderId="0" xfId="0" applyNumberFormat="1" applyFont="1" applyBorder="1" applyAlignment="1" applyProtection="1">
      <alignment horizontal="center" vertical="center" wrapText="1"/>
      <protection locked="0"/>
    </xf>
    <xf numFmtId="185" fontId="36" fillId="0" borderId="0" xfId="0" applyNumberFormat="1" applyFont="1" applyBorder="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2" fontId="36" fillId="0" borderId="0" xfId="0" applyNumberFormat="1" applyFont="1" applyBorder="1" applyAlignment="1" applyProtection="1">
      <alignment horizontal="center" vertical="center" wrapText="1"/>
      <protection locked="0"/>
    </xf>
    <xf numFmtId="3" fontId="36" fillId="0" borderId="0" xfId="0" applyNumberFormat="1" applyFont="1" applyBorder="1" applyAlignment="1" applyProtection="1">
      <alignment horizontal="center" vertical="center" wrapText="1"/>
      <protection locked="0"/>
    </xf>
    <xf numFmtId="0" fontId="77" fillId="0" borderId="33" xfId="0" applyFont="1" applyBorder="1" applyAlignment="1" applyProtection="1">
      <alignment horizontal="center" vertical="center"/>
      <protection locked="0"/>
    </xf>
    <xf numFmtId="0" fontId="77" fillId="0" borderId="33" xfId="0" applyFont="1" applyBorder="1" applyAlignment="1" applyProtection="1">
      <alignment horizontal="center"/>
      <protection locked="0"/>
    </xf>
    <xf numFmtId="0" fontId="35" fillId="0" borderId="0" xfId="0" applyFont="1" applyFill="1" applyBorder="1" applyAlignment="1" applyProtection="1">
      <alignment horizontal="center" vertical="center" wrapText="1"/>
      <protection locked="0"/>
    </xf>
    <xf numFmtId="2" fontId="35" fillId="0" borderId="1" xfId="283" applyNumberFormat="1" applyFont="1" applyFill="1" applyBorder="1" applyAlignment="1" applyProtection="1">
      <alignment horizontal="center" vertical="center" textRotation="90" wrapText="1"/>
      <protection locked="0"/>
    </xf>
    <xf numFmtId="0" fontId="35" fillId="0" borderId="1" xfId="283" applyFont="1" applyFill="1" applyBorder="1" applyAlignment="1" applyProtection="1">
      <alignment horizontal="center" vertical="center" textRotation="90" wrapText="1"/>
      <protection locked="0"/>
    </xf>
    <xf numFmtId="49" fontId="35" fillId="0" borderId="1" xfId="29696"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left" vertical="center"/>
      <protection locked="0"/>
    </xf>
    <xf numFmtId="49" fontId="36" fillId="2" borderId="1" xfId="0" applyNumberFormat="1" applyFont="1" applyFill="1" applyBorder="1" applyAlignment="1" applyProtection="1">
      <alignment horizontal="center" vertical="center"/>
      <protection locked="0"/>
    </xf>
    <xf numFmtId="172" fontId="36" fillId="2" borderId="1" xfId="0" applyNumberFormat="1" applyFont="1" applyFill="1" applyBorder="1" applyAlignment="1" applyProtection="1">
      <alignment horizontal="center" vertical="center"/>
      <protection locked="0"/>
    </xf>
    <xf numFmtId="4" fontId="36" fillId="2" borderId="1" xfId="0" applyNumberFormat="1" applyFont="1" applyFill="1" applyBorder="1" applyAlignment="1" applyProtection="1">
      <alignment horizontal="center" vertical="center"/>
      <protection locked="0"/>
    </xf>
    <xf numFmtId="4" fontId="36" fillId="2" borderId="1" xfId="0" applyNumberFormat="1" applyFont="1" applyFill="1" applyBorder="1" applyAlignment="1" applyProtection="1">
      <alignment horizontal="center" vertical="center" wrapText="1"/>
      <protection locked="0"/>
    </xf>
    <xf numFmtId="0" fontId="36" fillId="2" borderId="1" xfId="0" applyNumberFormat="1" applyFont="1" applyFill="1" applyBorder="1" applyAlignment="1" applyProtection="1">
      <alignment horizontal="center" vertical="center"/>
      <protection locked="0"/>
    </xf>
    <xf numFmtId="49" fontId="36" fillId="2" borderId="1" xfId="0" applyNumberFormat="1" applyFont="1" applyFill="1" applyBorder="1" applyAlignment="1" applyProtection="1">
      <alignment horizontal="center" vertical="center" wrapText="1"/>
      <protection locked="0"/>
    </xf>
    <xf numFmtId="49" fontId="35" fillId="0" borderId="1" xfId="0" applyNumberFormat="1"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xf>
    <xf numFmtId="172" fontId="35" fillId="0" borderId="1" xfId="0" applyNumberFormat="1" applyFont="1" applyFill="1" applyBorder="1" applyAlignment="1" applyProtection="1">
      <alignment horizontal="center" vertical="center" wrapText="1"/>
      <protection locked="0"/>
    </xf>
    <xf numFmtId="165" fontId="35" fillId="0" borderId="1" xfId="0" applyNumberFormat="1" applyFont="1" applyFill="1" applyBorder="1" applyAlignment="1" applyProtection="1">
      <alignment horizontal="center" vertical="center" wrapText="1"/>
    </xf>
    <xf numFmtId="165" fontId="35" fillId="0" borderId="1" xfId="0" applyNumberFormat="1" applyFont="1" applyFill="1" applyBorder="1" applyAlignment="1" applyProtection="1">
      <alignment horizontal="center" vertical="center" wrapText="1"/>
      <protection locked="0"/>
    </xf>
    <xf numFmtId="4" fontId="35" fillId="0" borderId="1" xfId="0" applyNumberFormat="1" applyFont="1" applyFill="1" applyBorder="1" applyAlignment="1" applyProtection="1">
      <alignment horizontal="center" vertical="center" wrapText="1"/>
    </xf>
    <xf numFmtId="14"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181" fontId="35" fillId="0" borderId="1" xfId="0" applyNumberFormat="1" applyFont="1" applyFill="1" applyBorder="1" applyAlignment="1" applyProtection="1">
      <alignment horizontal="center" vertical="center" wrapText="1"/>
      <protection locked="0"/>
    </xf>
    <xf numFmtId="49" fontId="35" fillId="0" borderId="1" xfId="29696" applyNumberFormat="1" applyFont="1" applyFill="1" applyBorder="1" applyAlignment="1" applyProtection="1">
      <alignment horizontal="center" vertical="center" wrapText="1"/>
    </xf>
    <xf numFmtId="4" fontId="35" fillId="0" borderId="1" xfId="0" applyNumberFormat="1" applyFont="1" applyFill="1" applyBorder="1" applyAlignment="1" applyProtection="1">
      <alignment horizontal="center" vertical="center" wrapText="1"/>
      <protection locked="0"/>
    </xf>
    <xf numFmtId="2" fontId="35" fillId="0" borderId="1" xfId="0" applyNumberFormat="1" applyFont="1" applyFill="1" applyBorder="1" applyAlignment="1" applyProtection="1">
      <alignment horizontal="center" vertical="center" wrapText="1"/>
    </xf>
    <xf numFmtId="0" fontId="35" fillId="0" borderId="1" xfId="12" applyFont="1" applyFill="1" applyBorder="1" applyAlignment="1">
      <alignment horizontal="center" vertical="center" wrapText="1"/>
    </xf>
    <xf numFmtId="184" fontId="35" fillId="0" borderId="1" xfId="0" applyNumberFormat="1" applyFont="1" applyFill="1" applyBorder="1" applyAlignment="1" applyProtection="1">
      <alignment horizontal="center" vertical="center" wrapText="1"/>
    </xf>
    <xf numFmtId="165" fontId="77" fillId="0" borderId="1" xfId="0" applyNumberFormat="1" applyFont="1" applyFill="1" applyBorder="1" applyAlignment="1" applyProtection="1">
      <alignment horizontal="center" vertical="center" wrapText="1"/>
    </xf>
    <xf numFmtId="0" fontId="77" fillId="0" borderId="0" xfId="0" applyFont="1" applyFill="1" applyAlignment="1" applyProtection="1">
      <alignment vertical="center" wrapText="1"/>
      <protection locked="0"/>
    </xf>
    <xf numFmtId="0" fontId="77" fillId="0" borderId="1" xfId="0" applyFont="1" applyFill="1" applyBorder="1" applyAlignment="1">
      <alignment horizontal="center" vertical="center" wrapText="1"/>
    </xf>
    <xf numFmtId="49" fontId="35" fillId="0" borderId="1" xfId="2" applyNumberFormat="1" applyFont="1" applyFill="1" applyBorder="1" applyAlignment="1">
      <alignment horizontal="center" vertical="center" wrapText="1" shrinkToFit="1"/>
    </xf>
    <xf numFmtId="2" fontId="35" fillId="0" borderId="1" xfId="0" applyNumberFormat="1" applyFont="1" applyFill="1" applyBorder="1" applyAlignment="1" applyProtection="1">
      <alignment horizontal="center" vertical="center" wrapText="1"/>
      <protection locked="0"/>
    </xf>
    <xf numFmtId="184" fontId="35" fillId="0" borderId="1" xfId="0" applyNumberFormat="1" applyFont="1" applyFill="1" applyBorder="1" applyAlignment="1" applyProtection="1">
      <alignment horizontal="center" vertical="center" wrapText="1"/>
      <protection locked="0"/>
    </xf>
    <xf numFmtId="49" fontId="35" fillId="0" borderId="1" xfId="0" applyNumberFormat="1" applyFont="1" applyFill="1" applyBorder="1" applyAlignment="1">
      <alignment horizontal="center" vertical="center" wrapText="1" shrinkToFit="1"/>
    </xf>
    <xf numFmtId="3" fontId="35" fillId="0" borderId="1" xfId="0" applyNumberFormat="1" applyFont="1" applyFill="1" applyBorder="1" applyAlignment="1">
      <alignment horizontal="center" vertical="center" wrapText="1"/>
    </xf>
    <xf numFmtId="165" fontId="77" fillId="0" borderId="1" xfId="0" applyNumberFormat="1" applyFont="1" applyFill="1" applyBorder="1" applyAlignment="1">
      <alignment horizontal="center" vertical="center" wrapText="1"/>
    </xf>
    <xf numFmtId="172" fontId="35" fillId="0" borderId="1" xfId="0" applyNumberFormat="1" applyFont="1" applyFill="1" applyBorder="1" applyAlignment="1" applyProtection="1">
      <alignment horizontal="center" vertical="center" wrapText="1"/>
    </xf>
    <xf numFmtId="14" fontId="35" fillId="0" borderId="1"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wrapText="1"/>
    </xf>
    <xf numFmtId="1" fontId="35" fillId="0" borderId="1" xfId="29696" applyNumberFormat="1" applyFont="1" applyFill="1" applyBorder="1" applyAlignment="1" applyProtection="1">
      <alignment horizontal="center" vertical="center" wrapText="1"/>
    </xf>
    <xf numFmtId="165" fontId="35" fillId="0" borderId="1" xfId="29696" applyNumberFormat="1"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wrapText="1" shrinkToFit="1"/>
    </xf>
    <xf numFmtId="1" fontId="35" fillId="0" borderId="1" xfId="0" applyNumberFormat="1" applyFont="1" applyFill="1" applyBorder="1" applyAlignment="1" applyProtection="1">
      <alignment horizontal="center" vertical="center" wrapText="1"/>
      <protection locked="0"/>
    </xf>
    <xf numFmtId="0" fontId="35" fillId="0" borderId="1" xfId="2" applyNumberFormat="1" applyFont="1" applyFill="1" applyBorder="1" applyAlignment="1">
      <alignment horizontal="center" vertical="center" wrapText="1" shrinkToFit="1"/>
    </xf>
    <xf numFmtId="49" fontId="36" fillId="0" borderId="1" xfId="0" applyNumberFormat="1" applyFont="1" applyFill="1" applyBorder="1" applyAlignment="1" applyProtection="1">
      <alignment horizontal="center" vertical="center" wrapText="1"/>
      <protection locked="0"/>
    </xf>
    <xf numFmtId="0" fontId="35" fillId="0" borderId="1" xfId="0" applyFont="1" applyFill="1" applyBorder="1" applyAlignment="1">
      <alignment horizontal="center" vertical="center" wrapText="1"/>
    </xf>
    <xf numFmtId="172" fontId="35" fillId="0" borderId="1" xfId="0" applyNumberFormat="1" applyFont="1" applyFill="1" applyBorder="1" applyAlignment="1">
      <alignment horizontal="center" vertical="center" wrapText="1"/>
    </xf>
    <xf numFmtId="165" fontId="35" fillId="0" borderId="1" xfId="0" applyNumberFormat="1" applyFont="1" applyFill="1" applyBorder="1" applyAlignment="1">
      <alignment horizontal="center" vertical="center" wrapText="1"/>
    </xf>
    <xf numFmtId="14" fontId="35" fillId="0"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181" fontId="35" fillId="0" borderId="1" xfId="0" applyNumberFormat="1" applyFont="1" applyFill="1" applyBorder="1" applyAlignment="1">
      <alignment horizontal="center" vertical="center" wrapText="1"/>
    </xf>
    <xf numFmtId="1" fontId="35"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188" fontId="36" fillId="2" borderId="1" xfId="0" applyNumberFormat="1" applyFont="1" applyFill="1" applyBorder="1" applyAlignment="1" applyProtection="1">
      <alignment horizontal="center" vertical="center"/>
      <protection locked="0"/>
    </xf>
    <xf numFmtId="172" fontId="36" fillId="2" borderId="1" xfId="0" applyNumberFormat="1" applyFont="1" applyFill="1" applyBorder="1" applyAlignment="1" applyProtection="1">
      <alignment horizontal="center" vertical="center" wrapText="1"/>
      <protection locked="0"/>
    </xf>
    <xf numFmtId="165" fontId="36" fillId="2" borderId="1" xfId="0" applyNumberFormat="1" applyFont="1" applyFill="1" applyBorder="1" applyAlignment="1" applyProtection="1">
      <alignment horizontal="center" vertical="center" wrapText="1"/>
      <protection locked="0"/>
    </xf>
    <xf numFmtId="0"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3" fontId="36" fillId="2" borderId="1" xfId="0" applyNumberFormat="1" applyFont="1" applyFill="1" applyBorder="1" applyAlignment="1" applyProtection="1">
      <alignment horizontal="center" vertical="center" wrapText="1"/>
      <protection locked="0"/>
    </xf>
    <xf numFmtId="184" fontId="36" fillId="2" borderId="1" xfId="0" applyNumberFormat="1" applyFont="1" applyFill="1" applyBorder="1" applyAlignment="1" applyProtection="1">
      <alignment horizontal="center" vertical="center" wrapText="1"/>
      <protection locked="0"/>
    </xf>
    <xf numFmtId="164" fontId="36" fillId="2" borderId="1" xfId="0" applyNumberFormat="1" applyFont="1" applyFill="1" applyBorder="1" applyAlignment="1" applyProtection="1">
      <alignment horizontal="center" vertical="center" wrapText="1"/>
      <protection locked="0"/>
    </xf>
    <xf numFmtId="165" fontId="36" fillId="2" borderId="1" xfId="0" applyNumberFormat="1" applyFont="1" applyFill="1" applyBorder="1" applyAlignment="1" applyProtection="1">
      <alignment horizontal="center" vertical="center"/>
      <protection locked="0"/>
    </xf>
    <xf numFmtId="184" fontId="36" fillId="2" borderId="1" xfId="0" applyNumberFormat="1" applyFont="1" applyFill="1" applyBorder="1" applyAlignment="1" applyProtection="1">
      <alignment horizontal="center" vertical="center"/>
      <protection locked="0"/>
    </xf>
    <xf numFmtId="187" fontId="35" fillId="0" borderId="1" xfId="0" applyNumberFormat="1" applyFont="1" applyFill="1" applyBorder="1" applyAlignment="1" applyProtection="1">
      <alignment horizontal="center" vertical="center" wrapText="1"/>
      <protection locked="0"/>
    </xf>
    <xf numFmtId="2" fontId="77" fillId="0" borderId="1" xfId="0" applyNumberFormat="1" applyFont="1" applyFill="1" applyBorder="1" applyAlignment="1">
      <alignment horizontal="center" vertical="center" wrapText="1"/>
    </xf>
    <xf numFmtId="49" fontId="77" fillId="0" borderId="1" xfId="0" applyNumberFormat="1" applyFont="1" applyFill="1" applyBorder="1" applyAlignment="1" applyProtection="1">
      <alignment horizontal="center" vertical="center" wrapText="1"/>
      <protection locked="0"/>
    </xf>
    <xf numFmtId="1" fontId="77" fillId="0" borderId="1"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wrapText="1"/>
      <protection locked="0"/>
    </xf>
    <xf numFmtId="4" fontId="77" fillId="0" borderId="1" xfId="0" applyNumberFormat="1" applyFont="1" applyFill="1" applyBorder="1" applyAlignment="1" applyProtection="1">
      <alignment horizontal="center" vertical="center" wrapText="1"/>
      <protection locked="0"/>
    </xf>
    <xf numFmtId="4" fontId="77" fillId="0" borderId="1" xfId="0" applyNumberFormat="1" applyFont="1" applyFill="1" applyBorder="1" applyAlignment="1" applyProtection="1">
      <alignment horizontal="center" vertical="center" wrapText="1"/>
    </xf>
    <xf numFmtId="4" fontId="36" fillId="0" borderId="1" xfId="0" applyNumberFormat="1" applyFont="1" applyFill="1" applyBorder="1" applyAlignment="1" applyProtection="1">
      <alignment horizontal="center" vertical="center" wrapText="1"/>
      <protection locked="0"/>
    </xf>
    <xf numFmtId="184" fontId="36" fillId="0" borderId="1" xfId="0" applyNumberFormat="1" applyFont="1" applyFill="1" applyBorder="1" applyAlignment="1" applyProtection="1">
      <alignment horizontal="center" vertical="center" wrapText="1"/>
      <protection locked="0"/>
    </xf>
    <xf numFmtId="165" fontId="36" fillId="0" borderId="1" xfId="0" applyNumberFormat="1" applyFont="1" applyFill="1" applyBorder="1" applyAlignment="1" applyProtection="1">
      <alignment horizontal="center" vertical="center" wrapText="1"/>
      <protection locked="0"/>
    </xf>
    <xf numFmtId="172" fontId="77" fillId="0" borderId="1" xfId="0" applyNumberFormat="1" applyFont="1" applyFill="1" applyBorder="1" applyAlignment="1" applyProtection="1">
      <alignment horizontal="center" vertical="center" wrapText="1"/>
      <protection locked="0"/>
    </xf>
    <xf numFmtId="165" fontId="77" fillId="0" borderId="1" xfId="0" applyNumberFormat="1" applyFont="1" applyFill="1" applyBorder="1" applyAlignment="1" applyProtection="1">
      <alignment horizontal="center" vertical="center" wrapText="1"/>
      <protection locked="0"/>
    </xf>
    <xf numFmtId="14" fontId="77" fillId="0" borderId="1" xfId="0" applyNumberFormat="1" applyFont="1" applyFill="1" applyBorder="1" applyAlignment="1" applyProtection="1">
      <alignment horizontal="center" vertical="center" wrapText="1"/>
      <protection locked="0"/>
    </xf>
    <xf numFmtId="0" fontId="77" fillId="0" borderId="1" xfId="0" applyNumberFormat="1" applyFont="1" applyFill="1" applyBorder="1" applyAlignment="1" applyProtection="1">
      <alignment horizontal="center" vertical="center" wrapText="1"/>
      <protection locked="0"/>
    </xf>
    <xf numFmtId="181" fontId="77" fillId="0" borderId="1" xfId="0" applyNumberFormat="1" applyFont="1" applyFill="1" applyBorder="1" applyAlignment="1" applyProtection="1">
      <alignment horizontal="center" vertical="center" wrapText="1"/>
      <protection locked="0"/>
    </xf>
    <xf numFmtId="172" fontId="35" fillId="0" borderId="1" xfId="0" quotePrefix="1" applyNumberFormat="1" applyFont="1" applyFill="1" applyBorder="1" applyAlignment="1" applyProtection="1">
      <alignment horizontal="center" vertical="center" wrapText="1"/>
      <protection locked="0"/>
    </xf>
    <xf numFmtId="49" fontId="77" fillId="0" borderId="1" xfId="0" applyNumberFormat="1" applyFont="1" applyFill="1" applyBorder="1" applyAlignment="1">
      <alignment horizontal="center" vertical="center" wrapText="1"/>
    </xf>
    <xf numFmtId="4" fontId="35" fillId="0" borderId="1" xfId="0" applyNumberFormat="1" applyFont="1" applyFill="1" applyBorder="1" applyAlignment="1" applyProtection="1">
      <alignment horizontal="center" vertical="center" wrapText="1" shrinkToFit="1"/>
      <protection locked="0"/>
    </xf>
    <xf numFmtId="49" fontId="35" fillId="0" borderId="1" xfId="0" applyNumberFormat="1" applyFont="1" applyFill="1" applyBorder="1" applyAlignment="1" applyProtection="1">
      <alignment horizontal="center" vertical="center" wrapText="1" shrinkToFit="1"/>
      <protection locked="0"/>
    </xf>
    <xf numFmtId="184" fontId="35" fillId="0" borderId="1" xfId="0" applyNumberFormat="1" applyFont="1" applyFill="1" applyBorder="1" applyAlignment="1" applyProtection="1">
      <alignment horizontal="center" vertical="center" wrapText="1" shrinkToFit="1"/>
      <protection locked="0"/>
    </xf>
    <xf numFmtId="165" fontId="35" fillId="0" borderId="1" xfId="0" applyNumberFormat="1" applyFont="1" applyFill="1" applyBorder="1" applyAlignment="1" applyProtection="1">
      <alignment horizontal="center" vertical="center" wrapText="1" shrinkToFit="1"/>
      <protection locked="0"/>
    </xf>
    <xf numFmtId="49" fontId="36" fillId="2" borderId="1" xfId="0" applyNumberFormat="1" applyFont="1" applyFill="1" applyBorder="1" applyAlignment="1" applyProtection="1">
      <alignment horizontal="center" vertical="center" textRotation="90" wrapText="1"/>
      <protection locked="0"/>
    </xf>
    <xf numFmtId="4" fontId="36" fillId="2" borderId="1" xfId="0" applyNumberFormat="1" applyFont="1" applyFill="1" applyBorder="1" applyAlignment="1" applyProtection="1">
      <alignment horizontal="center" vertical="center" textRotation="90" wrapText="1"/>
      <protection locked="0"/>
    </xf>
    <xf numFmtId="0" fontId="35"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protection locked="0"/>
    </xf>
    <xf numFmtId="3" fontId="35" fillId="0" borderId="1" xfId="0" applyNumberFormat="1" applyFont="1" applyFill="1" applyBorder="1" applyAlignment="1" applyProtection="1">
      <alignment horizontal="center" vertical="center" wrapText="1"/>
      <protection locked="0"/>
    </xf>
    <xf numFmtId="0" fontId="77" fillId="0" borderId="1" xfId="2" applyNumberFormat="1" applyFont="1" applyFill="1" applyBorder="1" applyAlignment="1">
      <alignment horizontal="center" vertical="center" wrapText="1"/>
    </xf>
    <xf numFmtId="172" fontId="35" fillId="0" borderId="1" xfId="0" applyNumberFormat="1" applyFont="1" applyFill="1" applyBorder="1" applyAlignment="1" applyProtection="1">
      <alignment horizontal="center" vertical="center"/>
      <protection locked="0"/>
    </xf>
    <xf numFmtId="0" fontId="35" fillId="0" borderId="1" xfId="0" applyNumberFormat="1" applyFont="1" applyFill="1" applyBorder="1" applyAlignment="1" applyProtection="1">
      <alignment horizontal="center" vertical="center"/>
      <protection locked="0"/>
    </xf>
    <xf numFmtId="181" fontId="35" fillId="0" borderId="1"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vertical="center"/>
      <protection locked="0"/>
    </xf>
    <xf numFmtId="4" fontId="35" fillId="0" borderId="1" xfId="0" applyNumberFormat="1" applyFont="1" applyFill="1" applyBorder="1" applyAlignment="1" applyProtection="1">
      <alignment vertical="center"/>
      <protection locked="0"/>
    </xf>
    <xf numFmtId="49" fontId="35" fillId="0" borderId="1" xfId="0" applyNumberFormat="1" applyFont="1" applyFill="1" applyBorder="1" applyAlignment="1" applyProtection="1">
      <alignment horizontal="left" vertical="center"/>
      <protection locked="0"/>
    </xf>
    <xf numFmtId="184" fontId="35" fillId="0" borderId="1" xfId="0" applyNumberFormat="1" applyFont="1" applyFill="1" applyBorder="1" applyAlignment="1" applyProtection="1">
      <alignment horizontal="center" vertical="center"/>
      <protection locked="0"/>
    </xf>
    <xf numFmtId="165" fontId="35" fillId="0" borderId="1" xfId="0" applyNumberFormat="1" applyFont="1" applyFill="1" applyBorder="1" applyAlignment="1" applyProtection="1">
      <alignment horizontal="right" vertical="center"/>
      <protection locked="0"/>
    </xf>
    <xf numFmtId="4" fontId="35" fillId="0" borderId="1" xfId="0" applyNumberFormat="1" applyFont="1" applyFill="1" applyBorder="1" applyAlignment="1" applyProtection="1">
      <alignment horizontal="right" vertical="center"/>
      <protection locked="0"/>
    </xf>
    <xf numFmtId="49" fontId="35" fillId="0" borderId="1" xfId="0" applyNumberFormat="1" applyFont="1" applyFill="1" applyBorder="1" applyAlignment="1" applyProtection="1">
      <alignment vertical="center" wrapText="1"/>
      <protection locked="0"/>
    </xf>
    <xf numFmtId="0" fontId="77" fillId="0" borderId="0" xfId="0" applyFont="1" applyAlignment="1" applyProtection="1">
      <alignment horizontal="center"/>
      <protection locked="0"/>
    </xf>
    <xf numFmtId="14" fontId="77" fillId="0" borderId="0" xfId="0" applyNumberFormat="1" applyFont="1" applyAlignment="1" applyProtection="1">
      <alignment horizontal="center"/>
      <protection locked="0"/>
    </xf>
    <xf numFmtId="172" fontId="77" fillId="0" borderId="0" xfId="0" applyNumberFormat="1" applyFont="1" applyAlignment="1" applyProtection="1">
      <alignment horizontal="center"/>
      <protection locked="0"/>
    </xf>
    <xf numFmtId="0" fontId="77" fillId="0" borderId="0" xfId="0" applyNumberFormat="1" applyFont="1" applyAlignment="1" applyProtection="1">
      <alignment horizontal="center"/>
      <protection locked="0"/>
    </xf>
    <xf numFmtId="49" fontId="77" fillId="0" borderId="0" xfId="0" applyNumberFormat="1" applyFont="1" applyAlignment="1" applyProtection="1">
      <alignment horizontal="center"/>
      <protection locked="0"/>
    </xf>
    <xf numFmtId="1" fontId="77" fillId="0" borderId="0" xfId="0" applyNumberFormat="1" applyFont="1" applyAlignment="1" applyProtection="1">
      <alignment horizontal="center"/>
      <protection locked="0"/>
    </xf>
    <xf numFmtId="0" fontId="77" fillId="0" borderId="0" xfId="0" applyFont="1" applyFill="1" applyBorder="1" applyProtection="1">
      <protection locked="0"/>
    </xf>
    <xf numFmtId="0" fontId="77" fillId="0" borderId="0" xfId="0" applyFont="1" applyFill="1" applyBorder="1" applyAlignment="1" applyProtection="1">
      <alignment vertical="center"/>
      <protection locked="0"/>
    </xf>
    <xf numFmtId="0" fontId="77" fillId="0" borderId="0" xfId="0" applyFont="1" applyFill="1" applyBorder="1" applyAlignment="1" applyProtection="1">
      <alignment vertical="center" wrapText="1"/>
      <protection locked="0"/>
    </xf>
    <xf numFmtId="0" fontId="35"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vertical="center" wrapText="1" shrinkToFit="1"/>
      <protection locked="0"/>
    </xf>
    <xf numFmtId="172" fontId="77" fillId="0" borderId="0" xfId="0" applyNumberFormat="1" applyFont="1" applyFill="1" applyBorder="1" applyAlignment="1" applyProtection="1">
      <alignment horizontal="center"/>
      <protection locked="0"/>
    </xf>
    <xf numFmtId="1" fontId="35"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vertical="center" wrapText="1"/>
      <protection locked="0"/>
    </xf>
    <xf numFmtId="49" fontId="77" fillId="0" borderId="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xf>
    <xf numFmtId="184" fontId="77" fillId="0" borderId="1"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vertical="center" wrapText="1"/>
      <protection locked="0"/>
    </xf>
    <xf numFmtId="188" fontId="35" fillId="0" borderId="1" xfId="0" applyNumberFormat="1" applyFont="1" applyFill="1" applyBorder="1" applyAlignment="1" applyProtection="1">
      <alignment horizontal="center" vertical="center" wrapText="1"/>
      <protection locked="0"/>
    </xf>
    <xf numFmtId="3" fontId="77" fillId="0"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188" fontId="77" fillId="0" borderId="1" xfId="0" applyNumberFormat="1" applyFont="1" applyFill="1" applyBorder="1" applyAlignment="1" applyProtection="1">
      <alignment horizontal="center" vertical="center" wrapText="1"/>
      <protection locked="0"/>
    </xf>
    <xf numFmtId="49" fontId="35" fillId="0" borderId="1" xfId="12" applyNumberFormat="1" applyFont="1" applyFill="1" applyBorder="1" applyAlignment="1">
      <alignment horizontal="center" vertical="center" wrapText="1"/>
    </xf>
    <xf numFmtId="3" fontId="35" fillId="0" borderId="1" xfId="12" applyNumberFormat="1" applyFont="1" applyFill="1" applyBorder="1" applyAlignment="1">
      <alignment horizontal="center" vertical="center" wrapText="1"/>
    </xf>
    <xf numFmtId="165" fontId="35" fillId="0" borderId="1" xfId="12" applyNumberFormat="1" applyFont="1" applyFill="1" applyBorder="1" applyAlignment="1">
      <alignment horizontal="center" vertical="center" wrapText="1"/>
    </xf>
    <xf numFmtId="1" fontId="35" fillId="0" borderId="1" xfId="12" applyNumberFormat="1" applyFont="1" applyFill="1" applyBorder="1" applyAlignment="1">
      <alignment horizontal="center" vertical="center" wrapText="1"/>
    </xf>
    <xf numFmtId="189"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lignment horizontal="center" vertical="center" wrapText="1" shrinkToFit="1"/>
    </xf>
    <xf numFmtId="172" fontId="36" fillId="0" borderId="1" xfId="0" applyNumberFormat="1" applyFont="1" applyFill="1" applyBorder="1" applyAlignment="1" applyProtection="1">
      <alignment horizontal="center" vertical="center" wrapText="1"/>
      <protection locked="0"/>
    </xf>
    <xf numFmtId="165" fontId="35" fillId="0" borderId="1" xfId="0" applyNumberFormat="1" applyFont="1" applyFill="1" applyBorder="1" applyAlignment="1">
      <alignment horizontal="center" vertical="center" wrapText="1" shrinkToFit="1"/>
    </xf>
    <xf numFmtId="165" fontId="77" fillId="0" borderId="1" xfId="0" applyNumberFormat="1" applyFont="1" applyFill="1" applyBorder="1" applyAlignment="1" applyProtection="1">
      <alignment vertical="center" wrapText="1"/>
      <protection locked="0"/>
    </xf>
    <xf numFmtId="4" fontId="77" fillId="0" borderId="1" xfId="0" applyNumberFormat="1" applyFont="1" applyFill="1" applyBorder="1" applyAlignment="1">
      <alignment horizontal="center" vertical="center" wrapText="1"/>
    </xf>
    <xf numFmtId="0" fontId="35" fillId="0" borderId="1" xfId="29696"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shrinkToFit="1"/>
    </xf>
    <xf numFmtId="0" fontId="35" fillId="0" borderId="1" xfId="0" applyFont="1" applyFill="1" applyBorder="1" applyAlignment="1">
      <alignment horizontal="left" vertical="center" wrapText="1"/>
    </xf>
    <xf numFmtId="3" fontId="35" fillId="0" borderId="1" xfId="0" applyNumberFormat="1" applyFont="1" applyFill="1" applyBorder="1" applyAlignment="1" applyProtection="1">
      <alignment horizontal="center" vertical="center" wrapText="1"/>
    </xf>
    <xf numFmtId="4" fontId="35" fillId="0" borderId="1" xfId="29696" applyNumberFormat="1" applyFont="1" applyFill="1" applyBorder="1" applyAlignment="1" applyProtection="1">
      <alignment horizontal="center" vertical="center" wrapText="1"/>
    </xf>
    <xf numFmtId="0" fontId="35" fillId="0" borderId="1" xfId="274" applyFont="1" applyFill="1" applyBorder="1" applyAlignment="1">
      <alignment horizontal="center" vertical="center" wrapText="1"/>
    </xf>
    <xf numFmtId="17" fontId="77" fillId="0" borderId="1" xfId="0" applyNumberFormat="1" applyFont="1" applyFill="1" applyBorder="1" applyAlignment="1">
      <alignment horizontal="center" vertical="center" wrapText="1"/>
    </xf>
    <xf numFmtId="184" fontId="35" fillId="0" borderId="1" xfId="0" applyNumberFormat="1" applyFont="1" applyFill="1" applyBorder="1" applyAlignment="1">
      <alignment horizontal="center" vertical="center" wrapText="1"/>
    </xf>
    <xf numFmtId="14" fontId="77" fillId="0" borderId="1" xfId="0" applyNumberFormat="1" applyFont="1" applyFill="1" applyBorder="1" applyAlignment="1">
      <alignment horizontal="center" vertical="center" wrapText="1"/>
    </xf>
    <xf numFmtId="165" fontId="35" fillId="0" borderId="1" xfId="274" applyNumberFormat="1" applyFont="1" applyFill="1" applyBorder="1" applyAlignment="1">
      <alignment horizontal="center" vertical="center" wrapText="1"/>
    </xf>
    <xf numFmtId="2" fontId="35" fillId="0" borderId="1" xfId="29696" applyNumberFormat="1" applyFont="1" applyFill="1" applyBorder="1" applyAlignment="1" applyProtection="1">
      <alignment horizontal="center" vertical="center" wrapText="1"/>
    </xf>
    <xf numFmtId="0" fontId="0" fillId="0" borderId="0" xfId="0" applyAlignment="1" applyProtection="1">
      <alignment vertical="center"/>
    </xf>
    <xf numFmtId="0" fontId="105" fillId="0" borderId="0" xfId="2" applyFont="1" applyFill="1" applyAlignment="1" applyProtection="1">
      <alignment horizontal="center" vertical="center" wrapText="1"/>
    </xf>
    <xf numFmtId="0" fontId="106" fillId="0" borderId="0" xfId="2" applyFont="1" applyFill="1" applyAlignment="1" applyProtection="1">
      <alignment horizontal="center" vertical="center" wrapText="1"/>
    </xf>
    <xf numFmtId="0" fontId="107" fillId="0" borderId="0" xfId="2" applyNumberFormat="1" applyFont="1" applyFill="1" applyAlignment="1" applyProtection="1">
      <alignment horizontal="center" vertical="center" wrapText="1"/>
    </xf>
    <xf numFmtId="0" fontId="107" fillId="0" borderId="0" xfId="2" applyFont="1" applyFill="1" applyAlignment="1" applyProtection="1">
      <alignment horizontal="center" vertical="center" wrapText="1"/>
    </xf>
    <xf numFmtId="0" fontId="107" fillId="0" borderId="0" xfId="2" applyFont="1" applyFill="1" applyAlignment="1" applyProtection="1">
      <alignment horizontal="right" vertical="center" wrapText="1"/>
    </xf>
    <xf numFmtId="0" fontId="107" fillId="0" borderId="0" xfId="2" applyFont="1" applyFill="1" applyAlignment="1" applyProtection="1">
      <alignment horizontal="left" vertical="center" wrapText="1"/>
    </xf>
    <xf numFmtId="49" fontId="108" fillId="0" borderId="0" xfId="0" applyNumberFormat="1" applyFont="1" applyFill="1" applyBorder="1" applyAlignment="1">
      <alignment horizontal="left" vertical="center"/>
    </xf>
    <xf numFmtId="0" fontId="0" fillId="0" borderId="0" xfId="0" applyFill="1" applyAlignment="1" applyProtection="1">
      <alignment vertical="center"/>
    </xf>
    <xf numFmtId="0" fontId="105" fillId="0" borderId="0" xfId="2" applyFont="1" applyFill="1" applyBorder="1" applyAlignment="1" applyProtection="1">
      <alignment horizontal="center" vertical="center" wrapText="1"/>
    </xf>
    <xf numFmtId="0" fontId="106" fillId="0" borderId="0" xfId="2" applyFont="1" applyFill="1" applyBorder="1" applyAlignment="1" applyProtection="1">
      <alignment horizontal="center" vertical="center" wrapText="1"/>
    </xf>
    <xf numFmtId="0" fontId="109" fillId="0" borderId="0" xfId="2" applyFont="1" applyFill="1" applyAlignment="1" applyProtection="1">
      <alignment horizontal="center" vertical="center" wrapText="1"/>
    </xf>
    <xf numFmtId="0" fontId="106" fillId="0" borderId="0" xfId="2" applyNumberFormat="1" applyFont="1" applyFill="1" applyAlignment="1" applyProtection="1">
      <alignment horizontal="center" vertical="center" wrapText="1"/>
    </xf>
    <xf numFmtId="0" fontId="107" fillId="0" borderId="0" xfId="2" applyFont="1" applyFill="1" applyBorder="1" applyAlignment="1" applyProtection="1">
      <alignment horizontal="right" vertical="center" wrapText="1"/>
    </xf>
    <xf numFmtId="3" fontId="107" fillId="0" borderId="0" xfId="2" applyNumberFormat="1" applyFont="1" applyFill="1" applyBorder="1" applyAlignment="1" applyProtection="1">
      <alignment horizontal="right" vertical="center" wrapText="1"/>
    </xf>
    <xf numFmtId="0" fontId="106" fillId="0" borderId="0" xfId="2" applyFont="1" applyFill="1" applyAlignment="1" applyProtection="1">
      <alignment horizontal="left" vertical="center" wrapText="1"/>
    </xf>
    <xf numFmtId="0" fontId="108" fillId="0" borderId="0" xfId="0" applyFont="1" applyFill="1" applyAlignment="1">
      <alignment horizontal="left" vertical="center"/>
    </xf>
    <xf numFmtId="0" fontId="110" fillId="3" borderId="1" xfId="2" applyFont="1" applyFill="1" applyBorder="1" applyAlignment="1" applyProtection="1">
      <alignment horizontal="center" vertical="center" wrapText="1"/>
    </xf>
    <xf numFmtId="0" fontId="110" fillId="3" borderId="1" xfId="2" applyNumberFormat="1" applyFont="1" applyFill="1" applyBorder="1" applyAlignment="1" applyProtection="1">
      <alignment horizontal="center" vertical="center" wrapText="1"/>
    </xf>
    <xf numFmtId="3" fontId="110" fillId="3" borderId="1" xfId="2" applyNumberFormat="1" applyFont="1" applyFill="1" applyBorder="1" applyAlignment="1" applyProtection="1">
      <alignment horizontal="center" vertical="center" wrapText="1"/>
    </xf>
    <xf numFmtId="0" fontId="77" fillId="0" borderId="0" xfId="0" applyFont="1" applyAlignment="1" applyProtection="1">
      <alignment vertical="center"/>
    </xf>
    <xf numFmtId="49" fontId="110" fillId="0" borderId="1" xfId="0" applyNumberFormat="1" applyFont="1" applyFill="1" applyBorder="1" applyAlignment="1" applyProtection="1">
      <alignment horizontal="center" vertical="center" wrapText="1"/>
    </xf>
    <xf numFmtId="49" fontId="110" fillId="0" borderId="1" xfId="0" applyNumberFormat="1" applyFont="1" applyFill="1" applyBorder="1" applyAlignment="1" applyProtection="1">
      <alignment horizontal="left" vertical="center" wrapText="1"/>
    </xf>
    <xf numFmtId="0" fontId="110" fillId="0" borderId="1" xfId="0" applyNumberFormat="1" applyFont="1" applyFill="1" applyBorder="1" applyAlignment="1" applyProtection="1">
      <alignment horizontal="center" vertical="center" wrapText="1"/>
      <protection locked="0"/>
    </xf>
    <xf numFmtId="49" fontId="110" fillId="0" borderId="1" xfId="0" applyNumberFormat="1" applyFont="1" applyFill="1" applyBorder="1" applyAlignment="1" applyProtection="1">
      <alignment horizontal="center" vertical="center" wrapText="1"/>
      <protection locked="0"/>
    </xf>
    <xf numFmtId="172" fontId="110" fillId="0" borderId="1" xfId="0" applyNumberFormat="1" applyFont="1" applyFill="1" applyBorder="1" applyAlignment="1" applyProtection="1">
      <alignment horizontal="center" vertical="center" wrapText="1"/>
      <protection locked="0"/>
    </xf>
    <xf numFmtId="165" fontId="110" fillId="0" borderId="1" xfId="0" applyNumberFormat="1" applyFont="1" applyFill="1" applyBorder="1" applyAlignment="1" applyProtection="1">
      <alignment horizontal="right" vertical="center" wrapText="1"/>
      <protection locked="0"/>
    </xf>
    <xf numFmtId="172" fontId="25"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5" fillId="0" borderId="0" xfId="0" applyFont="1" applyFill="1" applyAlignment="1" applyProtection="1">
      <alignment vertical="center" wrapText="1"/>
      <protection locked="0"/>
    </xf>
    <xf numFmtId="165" fontId="110" fillId="0" borderId="1" xfId="0" applyNumberFormat="1" applyFont="1" applyFill="1" applyBorder="1" applyAlignment="1" applyProtection="1">
      <alignment horizontal="right" vertical="center" wrapText="1"/>
    </xf>
    <xf numFmtId="0" fontId="111" fillId="0" borderId="0" xfId="0" applyFont="1" applyFill="1" applyAlignment="1" applyProtection="1">
      <alignment vertical="center" wrapText="1"/>
    </xf>
    <xf numFmtId="0" fontId="110" fillId="0" borderId="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xf>
    <xf numFmtId="172" fontId="25" fillId="0" borderId="1" xfId="0" applyNumberFormat="1" applyFont="1" applyBorder="1" applyAlignment="1" applyProtection="1">
      <alignment horizontal="center" vertical="center" wrapText="1"/>
    </xf>
    <xf numFmtId="0" fontId="111" fillId="0" borderId="0" xfId="0" applyFont="1" applyAlignment="1" applyProtection="1">
      <alignment vertical="center" wrapText="1"/>
    </xf>
    <xf numFmtId="0" fontId="0" fillId="0" borderId="0" xfId="0" applyAlignment="1" applyProtection="1">
      <alignment vertical="center" wrapText="1"/>
    </xf>
    <xf numFmtId="0" fontId="110" fillId="0" borderId="1" xfId="2" applyFont="1" applyFill="1" applyBorder="1" applyAlignment="1" applyProtection="1">
      <alignment horizontal="center" vertical="center" wrapText="1"/>
    </xf>
    <xf numFmtId="0" fontId="110" fillId="0" borderId="1" xfId="2" applyFont="1" applyFill="1" applyBorder="1" applyAlignment="1" applyProtection="1">
      <alignment horizontal="left" vertical="center" wrapText="1"/>
    </xf>
    <xf numFmtId="172" fontId="110" fillId="0" borderId="1" xfId="2" applyNumberFormat="1" applyFont="1" applyFill="1" applyBorder="1" applyAlignment="1" applyProtection="1">
      <alignment horizontal="center" vertical="center" wrapText="1"/>
    </xf>
    <xf numFmtId="165" fontId="110" fillId="0" borderId="1" xfId="2" applyNumberFormat="1" applyFont="1" applyFill="1" applyBorder="1" applyAlignment="1" applyProtection="1">
      <alignment horizontal="right" vertical="center" wrapText="1"/>
    </xf>
    <xf numFmtId="181" fontId="110" fillId="0" borderId="1" xfId="2" applyNumberFormat="1" applyFont="1" applyFill="1" applyBorder="1" applyAlignment="1" applyProtection="1">
      <alignment horizontal="center" vertical="center" wrapText="1"/>
    </xf>
    <xf numFmtId="3" fontId="110" fillId="0" borderId="1" xfId="2" applyNumberFormat="1" applyFont="1" applyFill="1" applyBorder="1" applyAlignment="1" applyProtection="1">
      <alignment horizontal="left" vertical="center" wrapText="1"/>
    </xf>
    <xf numFmtId="4" fontId="110" fillId="0" borderId="1" xfId="2" applyNumberFormat="1" applyFont="1" applyFill="1" applyBorder="1" applyAlignment="1" applyProtection="1">
      <alignment horizontal="center" vertical="center" wrapText="1"/>
    </xf>
    <xf numFmtId="3" fontId="110" fillId="0" borderId="1" xfId="2" applyNumberFormat="1" applyFont="1" applyFill="1" applyBorder="1" applyAlignment="1" applyProtection="1">
      <alignment horizontal="center" vertical="center" wrapText="1"/>
    </xf>
    <xf numFmtId="0" fontId="35" fillId="0" borderId="0" xfId="2" applyFont="1" applyFill="1" applyAlignment="1" applyProtection="1">
      <alignment vertical="center" wrapText="1"/>
    </xf>
    <xf numFmtId="165" fontId="110" fillId="3" borderId="1" xfId="2" applyNumberFormat="1" applyFont="1" applyFill="1" applyBorder="1" applyAlignment="1" applyProtection="1">
      <alignment horizontal="right" vertical="center" wrapText="1"/>
    </xf>
    <xf numFmtId="181" fontId="110" fillId="3" borderId="1" xfId="2" applyNumberFormat="1" applyFont="1" applyFill="1" applyBorder="1" applyAlignment="1" applyProtection="1">
      <alignment horizontal="center" vertical="center" wrapText="1"/>
    </xf>
    <xf numFmtId="3" fontId="110" fillId="3" borderId="1" xfId="2" applyNumberFormat="1" applyFont="1" applyFill="1" applyBorder="1" applyAlignment="1" applyProtection="1">
      <alignment horizontal="left" vertical="center" wrapText="1"/>
    </xf>
    <xf numFmtId="4" fontId="110" fillId="3" borderId="1" xfId="2" applyNumberFormat="1" applyFont="1" applyFill="1" applyBorder="1" applyAlignment="1" applyProtection="1">
      <alignment horizontal="center" vertical="center" wrapText="1"/>
    </xf>
    <xf numFmtId="0" fontId="110" fillId="103" borderId="1" xfId="2" applyFont="1" applyFill="1" applyBorder="1" applyAlignment="1" applyProtection="1">
      <alignment horizontal="center" vertical="center" wrapText="1"/>
    </xf>
    <xf numFmtId="0" fontId="35" fillId="0" borderId="0" xfId="2" applyFont="1" applyAlignment="1" applyProtection="1">
      <alignment vertical="center" wrapText="1"/>
    </xf>
    <xf numFmtId="0" fontId="25" fillId="0" borderId="1" xfId="0" applyFont="1" applyBorder="1" applyAlignment="1">
      <alignment horizontal="center" vertical="center" wrapText="1"/>
    </xf>
    <xf numFmtId="2" fontId="25" fillId="0" borderId="1" xfId="0" applyNumberFormat="1" applyFont="1" applyFill="1" applyBorder="1" applyAlignment="1" applyProtection="1">
      <alignment horizontal="left" vertical="center" wrapText="1"/>
    </xf>
    <xf numFmtId="165" fontId="25" fillId="0" borderId="1" xfId="0" applyNumberFormat="1" applyFont="1" applyFill="1" applyBorder="1" applyAlignment="1" applyProtection="1">
      <alignment horizontal="right" vertical="center" wrapText="1"/>
    </xf>
    <xf numFmtId="0" fontId="25"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left" vertical="center" wrapText="1"/>
    </xf>
    <xf numFmtId="0" fontId="25" fillId="103" borderId="1" xfId="0" applyFont="1" applyFill="1" applyBorder="1" applyAlignment="1" applyProtection="1">
      <alignment horizontal="center" vertical="center" wrapText="1"/>
    </xf>
    <xf numFmtId="2" fontId="25" fillId="103" borderId="1" xfId="0" applyNumberFormat="1" applyFont="1" applyFill="1" applyBorder="1" applyAlignment="1" applyProtection="1">
      <alignment horizontal="left" vertical="center" wrapText="1"/>
    </xf>
    <xf numFmtId="172" fontId="110" fillId="103" borderId="1" xfId="2" applyNumberFormat="1" applyFont="1" applyFill="1" applyBorder="1" applyAlignment="1" applyProtection="1">
      <alignment horizontal="center" vertical="center" wrapText="1"/>
    </xf>
    <xf numFmtId="165" fontId="25" fillId="103" borderId="1" xfId="0" applyNumberFormat="1" applyFont="1" applyFill="1" applyBorder="1" applyAlignment="1" applyProtection="1">
      <alignment horizontal="right" vertical="center" wrapText="1"/>
    </xf>
    <xf numFmtId="0" fontId="25" fillId="103" borderId="1" xfId="0" applyNumberFormat="1" applyFont="1" applyFill="1" applyBorder="1" applyAlignment="1" applyProtection="1">
      <alignment horizontal="center" vertical="center" wrapText="1"/>
    </xf>
    <xf numFmtId="2" fontId="110" fillId="103" borderId="1" xfId="0" applyNumberFormat="1" applyFont="1" applyFill="1" applyBorder="1" applyAlignment="1" applyProtection="1">
      <alignment horizontal="left" vertical="center" wrapText="1"/>
    </xf>
    <xf numFmtId="0" fontId="25" fillId="103" borderId="1" xfId="0" applyFont="1" applyFill="1" applyBorder="1" applyAlignment="1" applyProtection="1">
      <alignment horizontal="left" vertical="center" wrapText="1"/>
    </xf>
    <xf numFmtId="49" fontId="110" fillId="0" borderId="1" xfId="0" applyNumberFormat="1" applyFont="1" applyFill="1" applyBorder="1" applyAlignment="1">
      <alignment vertical="center" wrapText="1"/>
    </xf>
    <xf numFmtId="0" fontId="25" fillId="0" borderId="1" xfId="0" applyFont="1" applyBorder="1" applyAlignment="1">
      <alignment wrapText="1"/>
    </xf>
    <xf numFmtId="165" fontId="110" fillId="0" borderId="1" xfId="0" applyNumberFormat="1" applyFont="1" applyFill="1" applyBorder="1" applyAlignment="1">
      <alignment horizontal="center" vertical="center" wrapText="1"/>
    </xf>
    <xf numFmtId="49" fontId="110" fillId="0" borderId="1" xfId="0" applyNumberFormat="1" applyFont="1" applyFill="1" applyBorder="1" applyAlignment="1">
      <alignment horizontal="center" vertical="center" wrapText="1"/>
    </xf>
    <xf numFmtId="181" fontId="110" fillId="0" borderId="1" xfId="0" applyNumberFormat="1" applyFont="1" applyFill="1" applyBorder="1" applyAlignment="1" applyProtection="1">
      <alignment horizontal="center" vertical="center" wrapText="1"/>
    </xf>
    <xf numFmtId="0" fontId="25" fillId="0" borderId="1" xfId="0" applyFont="1" applyBorder="1" applyAlignment="1" applyProtection="1">
      <alignment horizontal="left" vertical="center" wrapText="1"/>
    </xf>
    <xf numFmtId="49" fontId="110" fillId="103" borderId="1" xfId="0" applyNumberFormat="1" applyFont="1" applyFill="1" applyBorder="1" applyAlignment="1" applyProtection="1">
      <alignment horizontal="center" vertical="center" wrapText="1"/>
      <protection locked="0"/>
    </xf>
    <xf numFmtId="165" fontId="25" fillId="0" borderId="1" xfId="0" applyNumberFormat="1" applyFont="1" applyBorder="1" applyAlignment="1" applyProtection="1">
      <alignment horizontal="right" vertical="center" wrapText="1"/>
    </xf>
    <xf numFmtId="0" fontId="0" fillId="0" borderId="0" xfId="0" applyFont="1" applyAlignment="1" applyProtection="1">
      <alignment vertical="center" wrapText="1"/>
    </xf>
    <xf numFmtId="165" fontId="110" fillId="0" borderId="1" xfId="2" applyNumberFormat="1" applyFont="1" applyFill="1" applyBorder="1" applyAlignment="1" applyProtection="1">
      <alignment horizontal="center" vertical="center" wrapText="1"/>
    </xf>
    <xf numFmtId="1" fontId="110" fillId="0" borderId="1" xfId="2" applyNumberFormat="1" applyFont="1" applyFill="1" applyBorder="1" applyAlignment="1" applyProtection="1">
      <alignment horizontal="center" vertical="center" wrapText="1"/>
    </xf>
    <xf numFmtId="0" fontId="110" fillId="0" borderId="1" xfId="2" applyFont="1" applyFill="1" applyBorder="1" applyAlignment="1">
      <alignment horizontal="center" vertical="center" wrapText="1"/>
    </xf>
    <xf numFmtId="49" fontId="110" fillId="0" borderId="1" xfId="2" applyNumberFormat="1" applyFont="1" applyFill="1" applyBorder="1" applyAlignment="1">
      <alignment horizontal="center" vertical="center" wrapText="1"/>
    </xf>
    <xf numFmtId="165" fontId="25" fillId="0" borderId="1" xfId="0" applyNumberFormat="1" applyFont="1" applyFill="1" applyBorder="1" applyAlignment="1">
      <alignment horizontal="center" vertical="center" wrapText="1"/>
    </xf>
    <xf numFmtId="0" fontId="0" fillId="0" borderId="0" xfId="0" applyFill="1" applyAlignment="1" applyProtection="1">
      <alignment horizontal="center" vertical="center" wrapText="1"/>
    </xf>
    <xf numFmtId="0" fontId="0" fillId="0" borderId="0" xfId="0" applyFill="1" applyAlignment="1" applyProtection="1">
      <alignment vertical="center" wrapText="1"/>
    </xf>
    <xf numFmtId="181" fontId="110" fillId="0" borderId="1" xfId="0" applyNumberFormat="1" applyFont="1" applyFill="1" applyBorder="1" applyAlignment="1" applyProtection="1">
      <alignment horizontal="center" vertical="center" wrapText="1"/>
      <protection locked="0"/>
    </xf>
    <xf numFmtId="0" fontId="110" fillId="0" borderId="1" xfId="0" applyFont="1" applyFill="1" applyBorder="1" applyAlignment="1">
      <alignment horizontal="center" vertical="center" wrapText="1"/>
    </xf>
    <xf numFmtId="0" fontId="110" fillId="0" borderId="1" xfId="0" applyFont="1" applyFill="1" applyBorder="1" applyAlignment="1">
      <alignment horizontal="left" vertical="center" wrapText="1"/>
    </xf>
    <xf numFmtId="172" fontId="110" fillId="0" borderId="1" xfId="0" applyNumberFormat="1"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0" fontId="110" fillId="3" borderId="1" xfId="0" applyFont="1" applyFill="1" applyBorder="1" applyAlignment="1">
      <alignment horizontal="center" vertical="center" wrapText="1"/>
    </xf>
    <xf numFmtId="0" fontId="25" fillId="0" borderId="1" xfId="0" applyFont="1" applyBorder="1" applyAlignment="1" applyProtection="1">
      <alignment horizontal="center" vertical="center"/>
    </xf>
    <xf numFmtId="181" fontId="25" fillId="0" borderId="1" xfId="0" applyNumberFormat="1" applyFont="1" applyBorder="1" applyAlignment="1" applyProtection="1">
      <alignment horizontal="center" vertical="center"/>
    </xf>
    <xf numFmtId="0" fontId="25" fillId="0" borderId="1" xfId="0" applyFont="1" applyFill="1" applyBorder="1" applyAlignment="1">
      <alignment horizontal="center" vertical="center" wrapText="1"/>
    </xf>
    <xf numFmtId="4" fontId="25" fillId="0" borderId="1" xfId="0" applyNumberFormat="1" applyFont="1" applyBorder="1" applyAlignment="1" applyProtection="1">
      <alignment horizontal="center" vertical="center"/>
    </xf>
    <xf numFmtId="0" fontId="25" fillId="0" borderId="0" xfId="0" applyFont="1" applyAlignment="1" applyProtection="1">
      <alignment vertical="center"/>
    </xf>
    <xf numFmtId="4" fontId="25" fillId="0" borderId="1" xfId="0" applyNumberFormat="1" applyFont="1" applyBorder="1" applyAlignment="1" applyProtection="1">
      <alignment horizontal="center" vertical="center" wrapText="1"/>
    </xf>
    <xf numFmtId="181" fontId="25" fillId="0" borderId="1" xfId="0" applyNumberFormat="1" applyFont="1" applyFill="1" applyBorder="1" applyAlignment="1" applyProtection="1">
      <alignment horizontal="center" vertical="center" wrapText="1"/>
    </xf>
    <xf numFmtId="49" fontId="110" fillId="0" borderId="1" xfId="0" applyNumberFormat="1" applyFont="1" applyFill="1" applyBorder="1" applyAlignment="1" applyProtection="1">
      <alignment vertical="center" wrapText="1"/>
      <protection locked="0"/>
    </xf>
    <xf numFmtId="165" fontId="110" fillId="0" borderId="1" xfId="0" applyNumberFormat="1" applyFont="1" applyFill="1" applyBorder="1" applyAlignment="1" applyProtection="1">
      <alignment horizontal="center" vertical="center" wrapText="1"/>
    </xf>
    <xf numFmtId="0" fontId="0" fillId="0" borderId="0" xfId="0" applyAlignment="1" applyProtection="1">
      <alignment horizontal="center" vertical="center"/>
    </xf>
    <xf numFmtId="0" fontId="0" fillId="0" borderId="0" xfId="0" applyAlignment="1" applyProtection="1">
      <alignment horizontal="right" vertical="center"/>
    </xf>
    <xf numFmtId="0" fontId="0" fillId="0" borderId="0" xfId="0" applyAlignment="1" applyProtection="1">
      <alignment horizontal="left" vertical="center"/>
    </xf>
    <xf numFmtId="0" fontId="109" fillId="0" borderId="0" xfId="2" applyFont="1" applyFill="1" applyAlignment="1">
      <alignment horizontal="center" vertical="top" wrapText="1"/>
    </xf>
    <xf numFmtId="0" fontId="106" fillId="0" borderId="0" xfId="2" applyFont="1" applyFill="1" applyAlignment="1">
      <alignment horizontal="center" vertical="top" wrapText="1"/>
    </xf>
    <xf numFmtId="172" fontId="106" fillId="0" borderId="0" xfId="2" applyNumberFormat="1" applyFont="1" applyFill="1" applyAlignment="1">
      <alignment horizontal="center" vertical="center" wrapText="1"/>
    </xf>
    <xf numFmtId="0" fontId="6" fillId="0" borderId="0" xfId="2"/>
    <xf numFmtId="0" fontId="105" fillId="0" borderId="0" xfId="2" applyFont="1" applyFill="1" applyAlignment="1">
      <alignment horizontal="center" vertical="top" wrapText="1"/>
    </xf>
    <xf numFmtId="172" fontId="107" fillId="0" borderId="0" xfId="2" applyNumberFormat="1" applyFont="1" applyFill="1" applyAlignment="1">
      <alignment horizontal="center" vertical="center" wrapText="1"/>
    </xf>
    <xf numFmtId="0" fontId="107" fillId="0" borderId="0" xfId="2" applyFont="1" applyFill="1" applyAlignment="1">
      <alignment horizontal="center" vertical="top" wrapText="1"/>
    </xf>
    <xf numFmtId="0" fontId="105" fillId="0" borderId="0" xfId="2" applyFont="1" applyFill="1" applyBorder="1" applyAlignment="1">
      <alignment horizontal="center" vertical="top" wrapText="1"/>
    </xf>
    <xf numFmtId="0" fontId="106" fillId="0" borderId="0" xfId="2" applyFont="1" applyFill="1" applyBorder="1" applyAlignment="1">
      <alignment horizontal="center" vertical="top" wrapText="1"/>
    </xf>
    <xf numFmtId="0" fontId="106" fillId="3" borderId="0" xfId="2" applyFont="1" applyFill="1" applyAlignment="1">
      <alignment horizontal="center" vertical="top" wrapText="1"/>
    </xf>
    <xf numFmtId="0" fontId="107" fillId="0" borderId="0" xfId="2" applyFont="1" applyFill="1" applyBorder="1" applyAlignment="1">
      <alignment horizontal="center" vertical="top" wrapText="1"/>
    </xf>
    <xf numFmtId="3" fontId="107" fillId="0" borderId="0" xfId="2" applyNumberFormat="1" applyFont="1" applyFill="1" applyBorder="1" applyAlignment="1">
      <alignment horizontal="center" vertical="top" wrapText="1"/>
    </xf>
    <xf numFmtId="0" fontId="4" fillId="77" borderId="1" xfId="2" applyFont="1" applyFill="1" applyBorder="1" applyAlignment="1">
      <alignment horizontal="center" vertical="center" wrapText="1"/>
    </xf>
    <xf numFmtId="172" fontId="4" fillId="77" borderId="1" xfId="2" applyNumberFormat="1" applyFont="1" applyFill="1" applyBorder="1" applyAlignment="1">
      <alignment horizontal="center" vertical="center" wrapText="1"/>
    </xf>
    <xf numFmtId="3" fontId="4" fillId="77" borderId="1" xfId="2" applyNumberFormat="1" applyFont="1" applyFill="1" applyBorder="1" applyAlignment="1">
      <alignment horizontal="center" vertical="center" wrapText="1"/>
    </xf>
    <xf numFmtId="0" fontId="4" fillId="0" borderId="0" xfId="2" applyFont="1" applyAlignment="1">
      <alignment vertical="center"/>
    </xf>
    <xf numFmtId="0" fontId="4" fillId="0" borderId="1" xfId="2" applyFont="1" applyFill="1" applyBorder="1" applyAlignment="1">
      <alignment horizontal="center" vertical="center" wrapText="1"/>
    </xf>
    <xf numFmtId="0" fontId="4" fillId="0" borderId="1" xfId="0" applyFont="1" applyFill="1" applyBorder="1" applyAlignment="1">
      <alignment horizontal="center" vertical="center" wrapText="1"/>
    </xf>
    <xf numFmtId="172" fontId="4" fillId="0" borderId="1" xfId="2" applyNumberFormat="1" applyFont="1" applyBorder="1" applyAlignment="1">
      <alignment horizontal="center" vertical="center"/>
    </xf>
    <xf numFmtId="43" fontId="4" fillId="0" borderId="1" xfId="28965" applyNumberFormat="1" applyFont="1" applyFill="1" applyBorder="1" applyAlignment="1">
      <alignment horizontal="center" vertical="center" wrapText="1"/>
    </xf>
    <xf numFmtId="181" fontId="4" fillId="0" borderId="1" xfId="2" applyNumberFormat="1" applyFont="1" applyFill="1" applyBorder="1" applyAlignment="1">
      <alignment horizontal="center" vertical="center" wrapText="1"/>
    </xf>
    <xf numFmtId="3" fontId="4" fillId="0" borderId="1" xfId="2" applyNumberFormat="1" applyFont="1" applyFill="1" applyBorder="1" applyAlignment="1">
      <alignment horizontal="center" vertical="center" wrapText="1"/>
    </xf>
    <xf numFmtId="0" fontId="4" fillId="0" borderId="1" xfId="0" applyFont="1" applyBorder="1" applyAlignment="1">
      <alignment horizontal="center" vertical="center" wrapText="1"/>
    </xf>
    <xf numFmtId="3" fontId="4" fillId="3" borderId="1" xfId="2" applyNumberFormat="1" applyFont="1" applyFill="1" applyBorder="1" applyAlignment="1">
      <alignment horizontal="center" vertical="center" wrapText="1"/>
    </xf>
    <xf numFmtId="0" fontId="4" fillId="0" borderId="0" xfId="2" applyFont="1" applyAlignment="1">
      <alignment horizontal="center" vertical="center"/>
    </xf>
    <xf numFmtId="0" fontId="4" fillId="3" borderId="1" xfId="2" applyFont="1" applyFill="1" applyBorder="1" applyAlignment="1">
      <alignment horizontal="center" vertical="center" wrapText="1"/>
    </xf>
    <xf numFmtId="0" fontId="4" fillId="0" borderId="1" xfId="0" applyFont="1" applyBorder="1" applyAlignment="1">
      <alignment horizontal="left" vertical="center" wrapText="1"/>
    </xf>
    <xf numFmtId="3" fontId="4" fillId="0" borderId="1" xfId="0" applyNumberFormat="1" applyFont="1" applyFill="1" applyBorder="1" applyAlignment="1">
      <alignment horizontal="center" vertical="center"/>
    </xf>
    <xf numFmtId="191" fontId="4" fillId="0" borderId="1" xfId="28965" applyNumberFormat="1" applyFont="1" applyBorder="1" applyAlignment="1">
      <alignment horizontal="center" vertical="center"/>
    </xf>
    <xf numFmtId="0" fontId="4" fillId="0" borderId="1" xfId="2" applyFont="1" applyBorder="1" applyAlignment="1">
      <alignment horizontal="center" vertical="center"/>
    </xf>
    <xf numFmtId="0" fontId="86" fillId="0" borderId="1" xfId="0" applyFont="1" applyBorder="1" applyAlignment="1">
      <alignment horizontal="center" vertical="center"/>
    </xf>
    <xf numFmtId="0" fontId="4" fillId="103" borderId="1" xfId="0" applyFont="1" applyFill="1" applyBorder="1" applyAlignment="1">
      <alignment horizontal="left" vertical="center" wrapText="1" shrinkToFit="1"/>
    </xf>
    <xf numFmtId="0" fontId="86" fillId="0" borderId="1" xfId="0" applyFont="1" applyBorder="1" applyAlignment="1">
      <alignment horizontal="center" vertical="center" wrapText="1"/>
    </xf>
    <xf numFmtId="0" fontId="4" fillId="0" borderId="1" xfId="2" applyFont="1" applyBorder="1" applyAlignment="1">
      <alignment horizontal="center" vertical="center" wrapText="1"/>
    </xf>
    <xf numFmtId="0" fontId="4" fillId="0" borderId="1" xfId="0" applyFont="1" applyBorder="1" applyAlignment="1">
      <alignment vertical="center" wrapText="1"/>
    </xf>
    <xf numFmtId="3" fontId="4" fillId="0" borderId="1" xfId="28965" applyNumberFormat="1" applyFont="1" applyFill="1" applyBorder="1" applyAlignment="1" applyProtection="1">
      <alignment horizontal="center" vertical="center" wrapText="1"/>
    </xf>
    <xf numFmtId="49" fontId="4" fillId="0" borderId="1" xfId="2" applyNumberFormat="1" applyFont="1" applyFill="1" applyBorder="1" applyAlignment="1" applyProtection="1">
      <alignment horizontal="center" vertical="center" wrapText="1"/>
      <protection locked="0"/>
    </xf>
    <xf numFmtId="1" fontId="86" fillId="0" borderId="1" xfId="0" applyNumberFormat="1" applyFont="1" applyBorder="1" applyAlignment="1">
      <alignment horizontal="center" vertical="center" wrapText="1"/>
    </xf>
    <xf numFmtId="4" fontId="86" fillId="0" borderId="1" xfId="0" applyNumberFormat="1" applyFont="1" applyBorder="1" applyAlignment="1">
      <alignment horizontal="center" vertical="center" wrapText="1"/>
    </xf>
    <xf numFmtId="0" fontId="6" fillId="0" borderId="0" xfId="2" applyAlignment="1">
      <alignment horizontal="center"/>
    </xf>
    <xf numFmtId="172" fontId="6" fillId="0" borderId="0" xfId="2" applyNumberFormat="1" applyAlignment="1">
      <alignment horizontal="center"/>
    </xf>
    <xf numFmtId="4" fontId="113" fillId="0" borderId="0" xfId="2" applyNumberFormat="1" applyFont="1" applyAlignment="1">
      <alignment horizontal="center"/>
    </xf>
    <xf numFmtId="0" fontId="114" fillId="0" borderId="0" xfId="2" applyFont="1" applyAlignment="1">
      <alignment horizontal="center"/>
    </xf>
    <xf numFmtId="0" fontId="25" fillId="0" borderId="0" xfId="59128" applyFont="1" applyAlignment="1">
      <alignment horizontal="center" vertical="center"/>
    </xf>
    <xf numFmtId="0" fontId="25" fillId="0" borderId="1" xfId="59128" applyFont="1" applyFill="1" applyBorder="1" applyAlignment="1">
      <alignment horizontal="center" vertical="center" wrapText="1"/>
    </xf>
    <xf numFmtId="0" fontId="25" fillId="0" borderId="1" xfId="59128" applyFont="1" applyBorder="1" applyAlignment="1">
      <alignment horizontal="center" vertical="center" wrapText="1"/>
    </xf>
    <xf numFmtId="165" fontId="25" fillId="0" borderId="1" xfId="59128" applyNumberFormat="1" applyFont="1" applyBorder="1" applyAlignment="1">
      <alignment horizontal="center" vertical="center" wrapText="1"/>
    </xf>
    <xf numFmtId="172" fontId="25" fillId="0" borderId="1" xfId="59128" applyNumberFormat="1" applyFont="1" applyBorder="1" applyAlignment="1">
      <alignment horizontal="center" vertical="center" wrapText="1"/>
    </xf>
    <xf numFmtId="172" fontId="25" fillId="0" borderId="31" xfId="59128" applyNumberFormat="1" applyFont="1" applyBorder="1" applyAlignment="1">
      <alignment horizontal="center" vertical="center" wrapText="1"/>
    </xf>
    <xf numFmtId="14" fontId="25" fillId="0" borderId="1" xfId="59128" applyNumberFormat="1" applyFont="1" applyBorder="1" applyAlignment="1">
      <alignment horizontal="center" vertical="center" wrapText="1"/>
    </xf>
    <xf numFmtId="49" fontId="25" fillId="0" borderId="1" xfId="59128" applyNumberFormat="1" applyFont="1" applyBorder="1" applyAlignment="1">
      <alignment horizontal="center" vertical="center" wrapText="1"/>
    </xf>
    <xf numFmtId="4" fontId="25" fillId="0" borderId="1" xfId="59128" applyNumberFormat="1" applyFont="1" applyBorder="1" applyAlignment="1">
      <alignment horizontal="center" vertical="center" wrapText="1"/>
    </xf>
    <xf numFmtId="14" fontId="110" fillId="0" borderId="1" xfId="59128" applyNumberFormat="1" applyFont="1" applyBorder="1" applyAlignment="1">
      <alignment horizontal="center" vertical="center" wrapText="1"/>
    </xf>
    <xf numFmtId="2" fontId="110" fillId="0" borderId="1" xfId="59128" applyNumberFormat="1" applyFont="1" applyBorder="1" applyAlignment="1">
      <alignment horizontal="center" vertical="center" wrapText="1"/>
    </xf>
    <xf numFmtId="1" fontId="25" fillId="0" borderId="1" xfId="59128" applyNumberFormat="1" applyFont="1" applyBorder="1" applyAlignment="1">
      <alignment horizontal="center" vertical="center" wrapText="1"/>
    </xf>
    <xf numFmtId="0" fontId="110" fillId="0" borderId="1" xfId="59128" applyFont="1" applyBorder="1" applyAlignment="1">
      <alignment horizontal="center" vertical="center" wrapText="1"/>
    </xf>
    <xf numFmtId="0" fontId="110" fillId="0" borderId="0" xfId="59128" applyFont="1" applyAlignment="1">
      <alignment horizontal="center" vertical="center"/>
    </xf>
    <xf numFmtId="0" fontId="110" fillId="0" borderId="1" xfId="59128" applyFont="1" applyFill="1" applyBorder="1" applyAlignment="1">
      <alignment horizontal="center" vertical="center" wrapText="1"/>
    </xf>
    <xf numFmtId="165" fontId="25" fillId="0" borderId="1" xfId="59128" applyNumberFormat="1" applyFont="1" applyFill="1" applyBorder="1" applyAlignment="1">
      <alignment horizontal="center" vertical="center" wrapText="1"/>
    </xf>
    <xf numFmtId="0" fontId="25" fillId="0" borderId="0" xfId="59128" applyFont="1" applyBorder="1" applyAlignment="1">
      <alignment horizontal="center" vertical="center"/>
    </xf>
    <xf numFmtId="43" fontId="25" fillId="0" borderId="0" xfId="60291" applyFont="1" applyBorder="1" applyAlignment="1">
      <alignment horizontal="center" vertical="center"/>
    </xf>
    <xf numFmtId="49" fontId="110" fillId="0" borderId="1" xfId="59128" applyNumberFormat="1" applyFont="1" applyFill="1" applyBorder="1" applyAlignment="1" applyProtection="1">
      <alignment horizontal="center" vertical="center" wrapText="1"/>
      <protection locked="0"/>
    </xf>
    <xf numFmtId="49" fontId="25" fillId="0" borderId="1" xfId="59128" applyNumberFormat="1" applyFont="1" applyFill="1" applyBorder="1" applyAlignment="1">
      <alignment horizontal="center" vertical="center" wrapText="1"/>
    </xf>
    <xf numFmtId="0" fontId="110" fillId="0" borderId="1" xfId="59128" applyNumberFormat="1" applyFont="1" applyFill="1" applyBorder="1" applyAlignment="1" applyProtection="1">
      <alignment horizontal="center" vertical="center" wrapText="1"/>
      <protection locked="0"/>
    </xf>
    <xf numFmtId="0" fontId="25" fillId="0" borderId="0" xfId="59128" applyFont="1" applyAlignment="1">
      <alignment horizontal="center" vertical="center" wrapText="1"/>
    </xf>
    <xf numFmtId="172" fontId="110" fillId="0" borderId="1" xfId="59128" applyNumberFormat="1" applyFont="1" applyFill="1" applyBorder="1" applyAlignment="1" applyProtection="1">
      <alignment horizontal="center" vertical="center" wrapText="1"/>
      <protection locked="0"/>
    </xf>
    <xf numFmtId="0" fontId="25" fillId="0" borderId="1" xfId="59128" applyNumberFormat="1" applyFont="1" applyBorder="1" applyAlignment="1">
      <alignment horizontal="center" vertical="center" wrapText="1"/>
    </xf>
    <xf numFmtId="49" fontId="117" fillId="0" borderId="0" xfId="29696" applyNumberFormat="1" applyFont="1" applyFill="1" applyBorder="1" applyAlignment="1" applyProtection="1">
      <alignment horizontal="left" vertical="center"/>
      <protection locked="0"/>
    </xf>
    <xf numFmtId="49" fontId="117" fillId="0" borderId="0" xfId="29696" applyNumberFormat="1" applyFont="1" applyFill="1" applyBorder="1" applyAlignment="1" applyProtection="1">
      <alignment horizontal="center" vertical="center" wrapText="1"/>
      <protection locked="0"/>
    </xf>
    <xf numFmtId="49" fontId="118" fillId="0" borderId="0" xfId="29696" applyNumberFormat="1" applyFont="1" applyFill="1" applyBorder="1" applyAlignment="1" applyProtection="1">
      <alignment horizontal="center" vertical="center" wrapText="1"/>
      <protection locked="0"/>
    </xf>
    <xf numFmtId="49" fontId="3" fillId="0" borderId="0" xfId="29696" applyNumberFormat="1" applyFont="1" applyFill="1" applyBorder="1" applyAlignment="1" applyProtection="1">
      <alignment horizontal="center" vertical="center" wrapText="1"/>
      <protection locked="0"/>
    </xf>
    <xf numFmtId="0" fontId="3" fillId="73" borderId="36" xfId="29696" applyNumberFormat="1" applyFont="1" applyFill="1" applyBorder="1" applyAlignment="1" applyProtection="1">
      <alignment horizontal="center" vertical="center" wrapText="1"/>
      <protection locked="0"/>
    </xf>
    <xf numFmtId="49" fontId="3" fillId="73" borderId="1" xfId="29696" applyNumberFormat="1" applyFont="1" applyFill="1" applyBorder="1" applyAlignment="1" applyProtection="1">
      <alignment horizontal="center" vertical="center" wrapText="1"/>
      <protection locked="0"/>
    </xf>
    <xf numFmtId="165" fontId="3" fillId="73" borderId="33" xfId="29696" applyNumberFormat="1" applyFont="1" applyFill="1" applyBorder="1" applyAlignment="1" applyProtection="1">
      <alignment horizontal="center" vertical="center" wrapText="1"/>
      <protection locked="0"/>
    </xf>
    <xf numFmtId="165" fontId="3" fillId="73" borderId="1" xfId="29696" applyNumberFormat="1" applyFont="1" applyFill="1" applyBorder="1" applyAlignment="1" applyProtection="1">
      <alignment horizontal="center" vertical="center" wrapText="1"/>
      <protection locked="0"/>
    </xf>
    <xf numFmtId="9" fontId="3" fillId="73" borderId="1" xfId="60205" applyFont="1" applyFill="1" applyBorder="1" applyAlignment="1" applyProtection="1">
      <alignment horizontal="center" vertical="center" wrapText="1"/>
      <protection locked="0"/>
    </xf>
    <xf numFmtId="49" fontId="3" fillId="73" borderId="34" xfId="29696" applyNumberFormat="1" applyFont="1" applyFill="1" applyBorder="1" applyAlignment="1" applyProtection="1">
      <alignment horizontal="center" vertical="center"/>
      <protection locked="0"/>
    </xf>
    <xf numFmtId="3" fontId="119" fillId="73" borderId="35" xfId="29696" applyNumberFormat="1" applyFont="1" applyFill="1" applyBorder="1" applyAlignment="1" applyProtection="1">
      <alignment horizontal="center" vertical="center" wrapText="1"/>
      <protection locked="0"/>
    </xf>
    <xf numFmtId="3" fontId="119" fillId="76" borderId="1" xfId="29696" applyNumberFormat="1" applyFont="1" applyFill="1" applyBorder="1" applyAlignment="1" applyProtection="1">
      <alignment horizontal="center" vertical="center" wrapText="1"/>
      <protection locked="0"/>
    </xf>
    <xf numFmtId="165" fontId="3" fillId="73" borderId="35" xfId="29696" applyNumberFormat="1" applyFont="1" applyFill="1" applyBorder="1" applyAlignment="1" applyProtection="1">
      <alignment horizontal="center" vertical="center" wrapText="1"/>
      <protection locked="0"/>
    </xf>
    <xf numFmtId="165" fontId="3" fillId="73" borderId="2" xfId="29696" applyNumberFormat="1" applyFont="1" applyFill="1" applyBorder="1" applyAlignment="1" applyProtection="1">
      <alignment horizontal="center" vertical="center" wrapText="1"/>
      <protection locked="0"/>
    </xf>
    <xf numFmtId="0" fontId="120" fillId="0" borderId="0" xfId="29696" applyNumberFormat="1" applyFont="1" applyFill="1" applyBorder="1" applyAlignment="1" applyProtection="1">
      <alignment horizontal="left" vertical="center"/>
      <protection locked="0"/>
    </xf>
    <xf numFmtId="49" fontId="3" fillId="0" borderId="0" xfId="29696" applyNumberFormat="1" applyFont="1" applyFill="1" applyBorder="1" applyAlignment="1" applyProtection="1">
      <alignment horizontal="center" vertical="center"/>
      <protection locked="0"/>
    </xf>
    <xf numFmtId="49" fontId="117" fillId="0" borderId="1" xfId="29696" applyNumberFormat="1" applyFont="1" applyFill="1" applyBorder="1" applyAlignment="1" applyProtection="1">
      <alignment horizontal="center" vertical="center" wrapText="1"/>
      <protection locked="0"/>
    </xf>
    <xf numFmtId="49" fontId="117" fillId="0" borderId="0" xfId="29696" applyNumberFormat="1" applyFont="1" applyFill="1" applyBorder="1" applyAlignment="1" applyProtection="1">
      <alignment horizontal="center" vertical="center"/>
      <protection locked="0"/>
    </xf>
    <xf numFmtId="0" fontId="3" fillId="0" borderId="1" xfId="29696" applyNumberFormat="1" applyFont="1" applyFill="1" applyBorder="1" applyAlignment="1" applyProtection="1">
      <alignment horizontal="center" vertical="center"/>
      <protection locked="0"/>
    </xf>
    <xf numFmtId="0" fontId="3" fillId="0" borderId="0" xfId="29696" applyNumberFormat="1" applyFont="1" applyFill="1" applyBorder="1" applyAlignment="1" applyProtection="1">
      <alignment horizontal="center" vertical="center" wrapText="1"/>
      <protection locked="0"/>
    </xf>
    <xf numFmtId="0" fontId="3" fillId="0" borderId="0" xfId="29696" applyNumberFormat="1" applyFont="1" applyFill="1" applyBorder="1" applyAlignment="1" applyProtection="1">
      <alignment horizontal="center" vertical="center"/>
      <protection locked="0"/>
    </xf>
    <xf numFmtId="0" fontId="121" fillId="0" borderId="0" xfId="0" applyFont="1" applyAlignment="1" applyProtection="1">
      <alignment horizontal="center" vertical="center"/>
      <protection locked="0"/>
    </xf>
    <xf numFmtId="0" fontId="121" fillId="0" borderId="0" xfId="0" applyFont="1" applyAlignment="1" applyProtection="1">
      <alignment horizontal="center"/>
      <protection locked="0"/>
    </xf>
    <xf numFmtId="172" fontId="121" fillId="0" borderId="0" xfId="0" applyNumberFormat="1" applyFont="1" applyAlignment="1" applyProtection="1">
      <alignment horizontal="center"/>
      <protection locked="0"/>
    </xf>
    <xf numFmtId="49" fontId="77" fillId="0" borderId="0" xfId="0" applyNumberFormat="1" applyFont="1" applyFill="1" applyBorder="1" applyAlignment="1" applyProtection="1">
      <alignment vertical="center" wrapText="1"/>
      <protection locked="0"/>
    </xf>
    <xf numFmtId="0" fontId="36" fillId="0" borderId="1" xfId="0" applyFont="1" applyFill="1" applyBorder="1" applyAlignment="1" applyProtection="1">
      <alignment horizontal="center" vertical="center" wrapText="1"/>
      <protection locked="0"/>
    </xf>
    <xf numFmtId="0" fontId="121" fillId="0" borderId="0" xfId="0" applyFont="1" applyFill="1" applyAlignment="1" applyProtection="1">
      <alignment vertical="center" wrapText="1"/>
      <protection locked="0"/>
    </xf>
    <xf numFmtId="4" fontId="35" fillId="0" borderId="0" xfId="0" applyNumberFormat="1" applyFont="1" applyBorder="1" applyAlignment="1" applyProtection="1">
      <alignment horizontal="center" vertical="center" wrapText="1"/>
      <protection locked="0"/>
    </xf>
    <xf numFmtId="4" fontId="35" fillId="0" borderId="33" xfId="0" applyNumberFormat="1" applyFont="1" applyBorder="1" applyAlignment="1" applyProtection="1">
      <alignment horizontal="center" vertical="center" wrapText="1"/>
      <protection locked="0"/>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wrapText="1"/>
      <protection locked="0"/>
    </xf>
    <xf numFmtId="49" fontId="3" fillId="73" borderId="35" xfId="29696" applyNumberFormat="1" applyFont="1" applyFill="1" applyBorder="1" applyAlignment="1" applyProtection="1">
      <alignment horizontal="center" vertical="center" wrapText="1"/>
      <protection locked="0"/>
    </xf>
    <xf numFmtId="49" fontId="3" fillId="73" borderId="2" xfId="29696" applyNumberFormat="1" applyFont="1" applyFill="1" applyBorder="1" applyAlignment="1" applyProtection="1">
      <alignment horizontal="center" vertical="center" wrapText="1"/>
      <protection locked="0"/>
    </xf>
    <xf numFmtId="49" fontId="3" fillId="73" borderId="37" xfId="29696" applyNumberFormat="1" applyFont="1" applyFill="1" applyBorder="1" applyAlignment="1" applyProtection="1">
      <alignment horizontal="center" vertical="center" wrapText="1"/>
      <protection locked="0"/>
    </xf>
    <xf numFmtId="186" fontId="35" fillId="0" borderId="1" xfId="0" applyNumberFormat="1" applyFont="1" applyFill="1" applyBorder="1" applyAlignment="1" applyProtection="1">
      <alignment horizontal="center" vertical="center" wrapText="1"/>
    </xf>
    <xf numFmtId="43" fontId="35" fillId="0" borderId="1" xfId="60385" applyFont="1" applyFill="1" applyBorder="1" applyAlignment="1" applyProtection="1">
      <alignment horizontal="center" vertical="center" wrapText="1"/>
    </xf>
    <xf numFmtId="165" fontId="35" fillId="0" borderId="1" xfId="0" applyNumberFormat="1" applyFont="1" applyFill="1" applyBorder="1" applyAlignment="1">
      <alignment vertical="center" wrapText="1" shrinkToFit="1"/>
    </xf>
    <xf numFmtId="164" fontId="35" fillId="0" borderId="1" xfId="0" applyNumberFormat="1" applyFont="1" applyFill="1" applyBorder="1" applyAlignment="1" applyProtection="1">
      <alignment horizontal="center" vertical="center" wrapText="1"/>
      <protection locked="0"/>
    </xf>
    <xf numFmtId="0" fontId="77" fillId="0" borderId="1" xfId="338" applyFont="1" applyFill="1" applyBorder="1" applyAlignment="1" applyProtection="1">
      <alignment horizontal="center" vertical="center" wrapText="1"/>
    </xf>
    <xf numFmtId="1" fontId="77" fillId="0" borderId="1" xfId="338" applyNumberFormat="1" applyFont="1" applyFill="1" applyBorder="1" applyAlignment="1" applyProtection="1">
      <alignment horizontal="center" vertical="center" wrapText="1"/>
    </xf>
    <xf numFmtId="3" fontId="77" fillId="0" borderId="1" xfId="338" applyNumberFormat="1" applyFont="1" applyFill="1" applyBorder="1" applyAlignment="1" applyProtection="1">
      <alignment horizontal="center" vertical="center" wrapText="1"/>
    </xf>
    <xf numFmtId="172" fontId="35" fillId="0" borderId="1" xfId="19" applyNumberFormat="1" applyFont="1" applyFill="1" applyBorder="1" applyAlignment="1" applyProtection="1">
      <alignment horizontal="left" vertical="center" wrapText="1"/>
    </xf>
    <xf numFmtId="0" fontId="77" fillId="0" borderId="1" xfId="0" applyFont="1" applyFill="1" applyBorder="1" applyAlignment="1">
      <alignment wrapText="1"/>
    </xf>
    <xf numFmtId="184" fontId="35" fillId="0" borderId="1" xfId="2" applyNumberFormat="1" applyFont="1" applyFill="1" applyBorder="1" applyAlignment="1" applyProtection="1">
      <alignment horizontal="center" vertical="center" wrapText="1"/>
    </xf>
    <xf numFmtId="165" fontId="35" fillId="0" borderId="1" xfId="2" applyNumberFormat="1" applyFont="1" applyFill="1" applyBorder="1" applyAlignment="1" applyProtection="1">
      <alignment horizontal="center" vertical="center" wrapText="1"/>
    </xf>
    <xf numFmtId="2" fontId="35" fillId="0" borderId="1" xfId="2" applyNumberFormat="1" applyFont="1" applyFill="1" applyBorder="1" applyAlignment="1" applyProtection="1">
      <alignment horizontal="center" vertical="center" wrapText="1"/>
    </xf>
    <xf numFmtId="0" fontId="35" fillId="0" borderId="1" xfId="2" applyFont="1" applyFill="1" applyBorder="1" applyAlignment="1" applyProtection="1">
      <alignment horizontal="center" vertical="center" wrapText="1"/>
    </xf>
    <xf numFmtId="4" fontId="35" fillId="0" borderId="1" xfId="2" applyNumberFormat="1" applyFont="1" applyFill="1" applyBorder="1" applyAlignment="1" applyProtection="1">
      <alignment horizontal="center" vertical="center" wrapText="1"/>
    </xf>
    <xf numFmtId="0" fontId="35" fillId="0" borderId="1" xfId="0" applyFont="1" applyFill="1" applyBorder="1" applyAlignment="1" applyProtection="1">
      <alignment horizontal="left" vertical="center" wrapText="1"/>
    </xf>
    <xf numFmtId="3" fontId="35" fillId="0" borderId="1" xfId="0" applyNumberFormat="1" applyFont="1" applyFill="1" applyBorder="1" applyAlignment="1" applyProtection="1">
      <alignment horizontal="left" vertical="top" wrapText="1"/>
      <protection locked="0"/>
    </xf>
    <xf numFmtId="43" fontId="35" fillId="0" borderId="1" xfId="60385" applyFont="1" applyFill="1" applyBorder="1" applyAlignment="1" applyProtection="1">
      <alignment horizontal="center" vertical="center" wrapText="1"/>
      <protection locked="0"/>
    </xf>
    <xf numFmtId="167" fontId="35" fillId="0" borderId="1" xfId="0" applyNumberFormat="1" applyFont="1" applyFill="1" applyBorder="1" applyAlignment="1" applyProtection="1">
      <alignment horizontal="center" vertical="center" wrapText="1"/>
      <protection locked="0"/>
    </xf>
    <xf numFmtId="2" fontId="36" fillId="0" borderId="1" xfId="29696" applyNumberFormat="1" applyFont="1" applyFill="1" applyBorder="1" applyAlignment="1" applyProtection="1">
      <alignment horizontal="center" vertical="center" wrapText="1"/>
    </xf>
    <xf numFmtId="49" fontId="35" fillId="0" borderId="1" xfId="0" applyNumberFormat="1" applyFont="1" applyFill="1" applyBorder="1" applyAlignment="1" applyProtection="1">
      <alignment horizontal="left" vertical="center" wrapText="1"/>
      <protection locked="0"/>
    </xf>
    <xf numFmtId="189" fontId="35" fillId="0" borderId="1" xfId="0" applyNumberFormat="1" applyFont="1" applyFill="1" applyBorder="1" applyAlignment="1" applyProtection="1">
      <alignment horizontal="left" vertical="center" wrapText="1"/>
      <protection locked="0"/>
    </xf>
    <xf numFmtId="0" fontId="102" fillId="0" borderId="1" xfId="0" applyFont="1" applyFill="1" applyBorder="1" applyAlignment="1">
      <alignment horizontal="left" vertical="top" wrapText="1"/>
    </xf>
    <xf numFmtId="0" fontId="102" fillId="0" borderId="1" xfId="0" applyFont="1" applyFill="1" applyBorder="1" applyAlignment="1">
      <alignment horizontal="left" vertical="center" wrapText="1"/>
    </xf>
    <xf numFmtId="0" fontId="102" fillId="0" borderId="1" xfId="0" applyFont="1" applyFill="1" applyBorder="1" applyAlignment="1">
      <alignment vertical="center" wrapText="1"/>
    </xf>
    <xf numFmtId="0" fontId="102" fillId="0" borderId="1" xfId="0" applyFont="1" applyFill="1" applyBorder="1" applyAlignment="1">
      <alignment vertical="top" wrapText="1"/>
    </xf>
    <xf numFmtId="190" fontId="35" fillId="0" borderId="1" xfId="0" applyNumberFormat="1" applyFont="1" applyFill="1" applyBorder="1" applyAlignment="1" applyProtection="1">
      <alignment horizontal="center" vertical="center" wrapText="1"/>
      <protection locked="0"/>
    </xf>
    <xf numFmtId="186" fontId="35" fillId="0" borderId="1" xfId="0" applyNumberFormat="1" applyFont="1" applyFill="1" applyBorder="1" applyAlignment="1" applyProtection="1">
      <alignment horizontal="center" vertical="center" wrapText="1"/>
      <protection locked="0"/>
    </xf>
    <xf numFmtId="164" fontId="77" fillId="0" borderId="1" xfId="0" applyNumberFormat="1" applyFont="1" applyFill="1" applyBorder="1" applyAlignment="1" applyProtection="1">
      <alignment horizontal="center" vertical="center" wrapText="1"/>
    </xf>
    <xf numFmtId="0" fontId="35" fillId="0" borderId="1" xfId="60386" applyFont="1" applyFill="1" applyBorder="1" applyAlignment="1" applyProtection="1">
      <alignment horizontal="center" vertical="center" wrapText="1"/>
      <protection locked="0"/>
    </xf>
    <xf numFmtId="172" fontId="77" fillId="0" borderId="1" xfId="0" applyNumberFormat="1" applyFont="1" applyFill="1" applyBorder="1" applyAlignment="1" applyProtection="1">
      <alignment horizontal="center" vertical="center" wrapText="1"/>
    </xf>
    <xf numFmtId="49" fontId="3" fillId="0" borderId="1" xfId="29696" applyNumberFormat="1" applyFont="1" applyFill="1" applyBorder="1" applyAlignment="1" applyProtection="1">
      <alignment horizontal="left" vertical="center" wrapText="1"/>
      <protection locked="0"/>
    </xf>
    <xf numFmtId="49" fontId="117" fillId="0" borderId="1" xfId="29696" applyNumberFormat="1" applyFont="1" applyFill="1" applyBorder="1" applyAlignment="1" applyProtection="1">
      <alignment horizontal="center" vertical="center"/>
      <protection locked="0"/>
    </xf>
    <xf numFmtId="49" fontId="3" fillId="73" borderId="31" xfId="29696" applyNumberFormat="1" applyFont="1" applyFill="1" applyBorder="1" applyAlignment="1" applyProtection="1">
      <alignment horizontal="center" vertical="center" wrapText="1"/>
      <protection locked="0"/>
    </xf>
    <xf numFmtId="49" fontId="3" fillId="73" borderId="32" xfId="29696" applyNumberFormat="1" applyFont="1" applyFill="1" applyBorder="1" applyAlignment="1" applyProtection="1">
      <alignment horizontal="center" vertical="center" wrapText="1"/>
      <protection locked="0"/>
    </xf>
    <xf numFmtId="49" fontId="3" fillId="73" borderId="34" xfId="29696" applyNumberFormat="1" applyFont="1" applyFill="1" applyBorder="1" applyAlignment="1" applyProtection="1">
      <alignment horizontal="center" vertical="center" wrapText="1"/>
      <protection locked="0"/>
    </xf>
    <xf numFmtId="49" fontId="3" fillId="73" borderId="35" xfId="29696" applyNumberFormat="1" applyFont="1" applyFill="1" applyBorder="1" applyAlignment="1" applyProtection="1">
      <alignment horizontal="center" vertical="center" wrapText="1"/>
      <protection locked="0"/>
    </xf>
    <xf numFmtId="49" fontId="3" fillId="73" borderId="2" xfId="29696" applyNumberFormat="1" applyFont="1" applyFill="1" applyBorder="1" applyAlignment="1" applyProtection="1">
      <alignment horizontal="center" vertical="center" wrapText="1"/>
      <protection locked="0"/>
    </xf>
    <xf numFmtId="49" fontId="3" fillId="73" borderId="36" xfId="29696" applyNumberFormat="1" applyFont="1" applyFill="1" applyBorder="1" applyAlignment="1" applyProtection="1">
      <alignment horizontal="center" vertical="center" wrapText="1"/>
      <protection locked="0"/>
    </xf>
    <xf numFmtId="49" fontId="3" fillId="73" borderId="37" xfId="29696" applyNumberFormat="1"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textRotation="90" wrapText="1"/>
      <protection locked="0"/>
    </xf>
    <xf numFmtId="0" fontId="35" fillId="0" borderId="1" xfId="0" applyFont="1" applyFill="1" applyBorder="1" applyAlignment="1" applyProtection="1">
      <alignment horizontal="center" vertical="center"/>
      <protection locked="0"/>
    </xf>
    <xf numFmtId="49" fontId="35" fillId="0" borderId="1" xfId="29696" applyNumberFormat="1" applyFont="1" applyFill="1" applyBorder="1" applyAlignment="1" applyProtection="1">
      <alignment horizontal="center" vertical="center" textRotation="90" wrapText="1"/>
      <protection locked="0"/>
    </xf>
    <xf numFmtId="172" fontId="35" fillId="0" borderId="1" xfId="29696" applyNumberFormat="1" applyFont="1" applyFill="1" applyBorder="1" applyAlignment="1" applyProtection="1">
      <alignment horizontal="center" vertical="center" textRotation="90" wrapText="1"/>
      <protection locked="0"/>
    </xf>
    <xf numFmtId="49" fontId="103" fillId="0" borderId="0" xfId="0" applyNumberFormat="1" applyFont="1" applyBorder="1" applyAlignment="1" applyProtection="1">
      <alignment horizontal="center" vertical="center"/>
      <protection locked="0"/>
    </xf>
    <xf numFmtId="14" fontId="103" fillId="0" borderId="0" xfId="0" applyNumberFormat="1" applyFont="1" applyBorder="1" applyAlignment="1" applyProtection="1">
      <alignment horizontal="center" vertical="center"/>
      <protection locked="0"/>
    </xf>
    <xf numFmtId="14" fontId="35" fillId="0" borderId="1" xfId="29696" applyNumberFormat="1" applyFont="1" applyFill="1" applyBorder="1" applyAlignment="1" applyProtection="1">
      <alignment horizontal="center" vertical="center" textRotation="90" wrapText="1"/>
      <protection locked="0"/>
    </xf>
    <xf numFmtId="181" fontId="35" fillId="0" borderId="1" xfId="29696" applyNumberFormat="1" applyFont="1" applyFill="1" applyBorder="1" applyAlignment="1" applyProtection="1">
      <alignment horizontal="center" vertical="center" textRotation="90" wrapText="1"/>
      <protection locked="0"/>
    </xf>
    <xf numFmtId="0" fontId="35" fillId="0" borderId="1" xfId="29696" applyNumberFormat="1" applyFont="1" applyFill="1" applyBorder="1" applyAlignment="1" applyProtection="1">
      <alignment horizontal="center" vertical="center" textRotation="90" wrapText="1"/>
      <protection locked="0"/>
    </xf>
    <xf numFmtId="49" fontId="35" fillId="0" borderId="1" xfId="0" applyNumberFormat="1" applyFont="1" applyFill="1" applyBorder="1" applyAlignment="1" applyProtection="1">
      <alignment horizontal="center" vertical="center" textRotation="90" wrapText="1"/>
      <protection locked="0"/>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protection locked="0"/>
    </xf>
    <xf numFmtId="3" fontId="35" fillId="0" borderId="1" xfId="0" applyNumberFormat="1" applyFont="1" applyFill="1" applyBorder="1" applyAlignment="1" applyProtection="1">
      <alignment horizontal="center" vertical="center" textRotation="90" wrapText="1"/>
      <protection locked="0"/>
    </xf>
    <xf numFmtId="4" fontId="35" fillId="0" borderId="1" xfId="29696" applyNumberFormat="1" applyFont="1" applyFill="1" applyBorder="1" applyAlignment="1" applyProtection="1">
      <alignment horizontal="center" vertical="center" textRotation="90" wrapText="1"/>
      <protection locked="0"/>
    </xf>
    <xf numFmtId="182" fontId="35" fillId="0" borderId="1" xfId="28965" applyNumberFormat="1" applyFont="1" applyFill="1" applyBorder="1" applyAlignment="1" applyProtection="1">
      <alignment horizontal="center" vertical="center" textRotation="90" wrapText="1"/>
      <protection locked="0"/>
    </xf>
    <xf numFmtId="0" fontId="35" fillId="0" borderId="1" xfId="0" applyFont="1" applyFill="1" applyBorder="1" applyAlignment="1" applyProtection="1">
      <alignment horizontal="center" vertical="center" wrapText="1"/>
      <protection locked="0"/>
    </xf>
    <xf numFmtId="0" fontId="103" fillId="0" borderId="0" xfId="2" applyFont="1" applyFill="1" applyAlignment="1" applyProtection="1">
      <alignment horizontal="center" vertical="center"/>
    </xf>
    <xf numFmtId="0" fontId="112" fillId="0" borderId="0" xfId="2" applyFont="1" applyFill="1" applyAlignment="1">
      <alignment horizontal="center" wrapText="1"/>
    </xf>
    <xf numFmtId="0" fontId="112" fillId="0" borderId="0" xfId="2" applyFont="1" applyFill="1" applyAlignment="1">
      <alignment horizontal="center" vertical="top" wrapText="1"/>
    </xf>
    <xf numFmtId="0" fontId="0" fillId="0" borderId="0" xfId="0"/>
    <xf numFmtId="0" fontId="115" fillId="0" borderId="0" xfId="2" applyFont="1" applyAlignment="1">
      <alignment horizontal="left"/>
    </xf>
    <xf numFmtId="0" fontId="116" fillId="0" borderId="0" xfId="59128" applyFont="1" applyAlignment="1">
      <alignment horizontal="center" vertical="center"/>
    </xf>
    <xf numFmtId="49" fontId="3" fillId="73" borderId="43" xfId="29696" applyNumberFormat="1" applyFont="1" applyFill="1" applyBorder="1" applyAlignment="1" applyProtection="1">
      <alignment horizontal="center" vertical="center" wrapText="1"/>
      <protection locked="0"/>
    </xf>
    <xf numFmtId="49" fontId="3" fillId="73" borderId="44" xfId="29696" applyNumberFormat="1" applyFont="1" applyFill="1" applyBorder="1" applyAlignment="1" applyProtection="1">
      <alignment horizontal="center" vertical="center" wrapText="1"/>
      <protection locked="0"/>
    </xf>
    <xf numFmtId="49" fontId="3" fillId="73" borderId="43" xfId="29696" applyNumberFormat="1" applyFont="1" applyFill="1" applyBorder="1" applyAlignment="1" applyProtection="1">
      <alignment horizontal="center" vertical="center" wrapText="1"/>
      <protection locked="0"/>
    </xf>
    <xf numFmtId="49" fontId="3" fillId="73" borderId="44" xfId="29696" applyNumberFormat="1" applyFont="1" applyFill="1" applyBorder="1" applyAlignment="1" applyProtection="1">
      <alignment horizontal="center" vertical="center" wrapText="1"/>
      <protection locked="0"/>
    </xf>
    <xf numFmtId="49" fontId="121" fillId="0" borderId="0" xfId="0" applyNumberFormat="1" applyFont="1" applyAlignment="1" applyProtection="1">
      <alignment horizontal="center"/>
      <protection locked="0"/>
    </xf>
  </cellXfs>
  <cellStyles count="60387">
    <cellStyle name=" 1" xfId="57177"/>
    <cellStyle name=" 1 2" xfId="57178"/>
    <cellStyle name="_149_942 - Отчет об исполнении ГКПЗ ОАО АЭК Комиэнерго за 2006 год" xfId="284"/>
    <cellStyle name="_149_942 - Отчет об исполнении ГКПЗ ОАО АЭК Комиэнерго за 2006 год 2" xfId="285"/>
    <cellStyle name="_149_942 - Отчет об исполнении ГКПЗ ОАО АЭК Комиэнерго за 2006 год 2 2" xfId="57179"/>
    <cellStyle name="_149_942 - Отчет об исполнении ГКПЗ ОАО АЭК Комиэнерго за 2006 год 3" xfId="57180"/>
    <cellStyle name="_Альбом  от 25.08.06 недействующая редакция" xfId="339"/>
    <cellStyle name="_Альбом  от 25.08.06 недействующая редакция 2" xfId="57181"/>
    <cellStyle name="_Альбом бюджетных форм   от 23.08.05" xfId="340"/>
    <cellStyle name="_Альбом бюджетных форм   от 23.08.05 2" xfId="57182"/>
    <cellStyle name="_Альбом бюджетных форм   от 25.08.05" xfId="341"/>
    <cellStyle name="_Альбом бюджетных форм   от 25.08.05 2" xfId="57183"/>
    <cellStyle name="_Альбом бюджетных форм от 18.07.06" xfId="342"/>
    <cellStyle name="_Альбом бюджетных форм от 18.07.06 2" xfId="57184"/>
    <cellStyle name="_АРМ_БП_РСК_V6.1.unprotec" xfId="343"/>
    <cellStyle name="_АРМ_БП_РСК_V6.1.unprotec 2" xfId="57185"/>
    <cellStyle name="_Бюджетные формы.Расходы v.3.1" xfId="344"/>
    <cellStyle name="_Бюджетные формы.Расходы v.3.1 2" xfId="57186"/>
    <cellStyle name="_Инвест ТЗ" xfId="345"/>
    <cellStyle name="_Инвест ТЗ 2" xfId="57187"/>
    <cellStyle name="_Инвест ТЗ АВТОМАТИЗАЦИЯ  1.06.06   Ф" xfId="346"/>
    <cellStyle name="_Инвест ТЗ АВТОМАТИЗАЦИЯ  1.06.06   Ф 2" xfId="57188"/>
    <cellStyle name="_Инвест ТЗ АВТОМАТИЗАЦИЯ  31.05.06   Ф нов" xfId="347"/>
    <cellStyle name="_Инвест ТЗ АВТОМАТИЗАЦИЯ  31.05.06   Ф нов 2" xfId="57189"/>
    <cellStyle name="_ИСП 2006 свод" xfId="286"/>
    <cellStyle name="_ИСП 2006 свод 2" xfId="348"/>
    <cellStyle name="_ИСП 2006 свод 2 2" xfId="57190"/>
    <cellStyle name="_ИСП 2006 свод 3" xfId="57191"/>
    <cellStyle name="_Классификаторы" xfId="349"/>
    <cellStyle name="_Классификаторы 2" xfId="57192"/>
    <cellStyle name="_классификаторы УБМ (изменения)" xfId="350"/>
    <cellStyle name="_классификаторы УБМ (изменения) 2" xfId="57193"/>
    <cellStyle name="_Книга1" xfId="60206"/>
    <cellStyle name="_Книга1_Копия АРМ_БП_РСК_V10 0_20100213" xfId="60207"/>
    <cellStyle name="_Книга3 (8)" xfId="351"/>
    <cellStyle name="_Книга3 (8) 2" xfId="57194"/>
    <cellStyle name="_Книга5" xfId="352"/>
    <cellStyle name="_Книга5 2" xfId="57195"/>
    <cellStyle name="_МОЭСК корректировка ГКПЗ 2006 обраб" xfId="287"/>
    <cellStyle name="_МОЭСК корректировка ГКПЗ 2006 обраб 2" xfId="353"/>
    <cellStyle name="_МОЭСК корректировка ГКПЗ 2006 обраб 2 2" xfId="57196"/>
    <cellStyle name="_МОЭСК корректировка ГКПЗ 2006 обраб 3" xfId="57197"/>
    <cellStyle name="_МОЭСК отчет ГД за 2006" xfId="288"/>
    <cellStyle name="_МОЭСК отчет ГД за 2006 2" xfId="289"/>
    <cellStyle name="_МОЭСК отчет ГД за 2006 2 2" xfId="57198"/>
    <cellStyle name="_МОЭСК отчет ГД за 2006 3" xfId="57199"/>
    <cellStyle name="_МРСК Сибири отчет за 2006" xfId="290"/>
    <cellStyle name="_МРСК Сибири отчет за 2006 2" xfId="354"/>
    <cellStyle name="_МРСК Сибири отчет за 2006 2 2" xfId="57200"/>
    <cellStyle name="_МРСК Сибири отчет за 2006 3" xfId="57201"/>
    <cellStyle name="_МРСК ЦиСК отчет за 2006" xfId="291"/>
    <cellStyle name="_МРСК ЦиСК отчет за 2006 2" xfId="292"/>
    <cellStyle name="_МРСК ЦиСК отчет за 2006 2 2" xfId="57202"/>
    <cellStyle name="_МРСК ЦиСК отчет за 2006 3" xfId="57203"/>
    <cellStyle name="_Отчет в МРСК_1149_2006_Псковэнерго (V.3)" xfId="293"/>
    <cellStyle name="_Отчет в МРСК_1149_2006_Псковэнерго (V.3) 2" xfId="294"/>
    <cellStyle name="_Отчет в МРСК_1149_2006_Псковэнерго (V.3) 2 2" xfId="57204"/>
    <cellStyle name="_Отчет в МРСК_1149_2006_Псковэнерго (V.3) 3" xfId="57205"/>
    <cellStyle name="_Отчет исполнения ГКПЗ за 2006г" xfId="295"/>
    <cellStyle name="_Отчет исполнения ГКПЗ за 2006г 2" xfId="296"/>
    <cellStyle name="_Отчет исполнения ГКПЗ за 2006г 2 2" xfId="57206"/>
    <cellStyle name="_Отчет исполнения ГКПЗ за 2006г 3" xfId="57207"/>
    <cellStyle name="_Отчет ЛЭ_2006_по форме МРСК" xfId="297"/>
    <cellStyle name="_Отчет ЛЭ_2006_по форме МРСК 2" xfId="298"/>
    <cellStyle name="_Отчет ЛЭ_2006_по форме МРСК 2 2" xfId="57208"/>
    <cellStyle name="_Отчет ЛЭ_2006_по форме МРСК 3" xfId="57209"/>
    <cellStyle name="_Отчет МРСК С-З за 2006 год" xfId="299"/>
    <cellStyle name="_Отчет МРСК С-З за 2006 год 2" xfId="300"/>
    <cellStyle name="_Отчет МРСК С-З за 2006 год 2 2" xfId="57210"/>
    <cellStyle name="_Отчет МРСК С-З за 2006 год 3" xfId="57211"/>
    <cellStyle name="_Отчет о выполнении ГКПЗ за 2006" xfId="301"/>
    <cellStyle name="_Отчет о выполнении ГКПЗ за 2006 2" xfId="302"/>
    <cellStyle name="_Отчет о выполнении ГКПЗ за 2006 2 2" xfId="57212"/>
    <cellStyle name="_Отчет о выполнении ГКПЗ за 2006 3" xfId="57213"/>
    <cellStyle name="_отчет об исполнении ГКПЗ ОАО Колэнерго(МРСК) 2006г." xfId="303"/>
    <cellStyle name="_отчет об исполнении ГКПЗ ОАО Колэнерго(МРСК) 2006г. 2" xfId="304"/>
    <cellStyle name="_отчет об исполнении ГКПЗ ОАО Колэнерго(МРСК) 2006г. 2 2" xfId="57214"/>
    <cellStyle name="_отчет об исполнении ГКПЗ ОАО Колэнерго(МРСК) 2006г. 3" xfId="57215"/>
    <cellStyle name="_Прил 4_Формат-РСК_29.11.06_new finalприм" xfId="355"/>
    <cellStyle name="_Прил 4_Формат-РСК_29.11.06_new finalприм 2" xfId="57216"/>
    <cellStyle name="_Формат ДПН (предложения ФСК) 01.02.08г. Сравнение" xfId="356"/>
    <cellStyle name="_Формат ДПН (предложения ФСК) 01.02.08г. Сравнение 2" xfId="57217"/>
    <cellStyle name="_Формат-РСК_2007_12 02 06_м" xfId="357"/>
    <cellStyle name="_Формат-РСК_2007_12 02 06_м 2" xfId="57218"/>
    <cellStyle name="_ЮСК отчет за 2006" xfId="305"/>
    <cellStyle name="_ЮСК отчет за 2006 2" xfId="306"/>
    <cellStyle name="_ЮСК отчет за 2006 2 2" xfId="57219"/>
    <cellStyle name="_ЮСК отчет за 2006 3" xfId="57220"/>
    <cellStyle name="”ќђќ‘ћ‚›‰" xfId="358"/>
    <cellStyle name="”љ‘ђћ‚ђќќ›‰" xfId="359"/>
    <cellStyle name="„…ќ…†ќ›‰" xfId="360"/>
    <cellStyle name="‡ђѓћ‹ћ‚ћљ1" xfId="361"/>
    <cellStyle name="‡ђѓћ‹ћ‚ћљ1 2" xfId="57221"/>
    <cellStyle name="‡ђѓћ‹ћ‚ћљ2" xfId="362"/>
    <cellStyle name="‡ђѓћ‹ћ‚ћљ2 2" xfId="57222"/>
    <cellStyle name="’ћѓћ‚›‰" xfId="363"/>
    <cellStyle name="’ћѓћ‚›‰ 2" xfId="57223"/>
    <cellStyle name="1Normal" xfId="364"/>
    <cellStyle name="1Normal 2" xfId="57224"/>
    <cellStyle name="20% - Accent1 10" xfId="29697"/>
    <cellStyle name="20% - Accent1 10 2" xfId="30196"/>
    <cellStyle name="20% - Accent1 11" xfId="29698"/>
    <cellStyle name="20% - Accent1 11 2" xfId="30197"/>
    <cellStyle name="20% - Accent1 12" xfId="29699"/>
    <cellStyle name="20% - Accent1 12 2" xfId="30198"/>
    <cellStyle name="20% - Accent1 13" xfId="29700"/>
    <cellStyle name="20% - Accent1 13 2" xfId="30199"/>
    <cellStyle name="20% - Accent1 2" xfId="29701"/>
    <cellStyle name="20% - Accent1 2 2" xfId="30200"/>
    <cellStyle name="20% - Accent1 3" xfId="29702"/>
    <cellStyle name="20% - Accent1 3 2" xfId="30201"/>
    <cellStyle name="20% - Accent1 4" xfId="29703"/>
    <cellStyle name="20% - Accent1 4 2" xfId="30202"/>
    <cellStyle name="20% - Accent1 5" xfId="29704"/>
    <cellStyle name="20% - Accent1 5 2" xfId="30203"/>
    <cellStyle name="20% - Accent1 6" xfId="29705"/>
    <cellStyle name="20% - Accent1 6 2" xfId="30204"/>
    <cellStyle name="20% - Accent1 7" xfId="29706"/>
    <cellStyle name="20% - Accent1 7 2" xfId="30205"/>
    <cellStyle name="20% - Accent1 8" xfId="29707"/>
    <cellStyle name="20% - Accent1 8 2" xfId="30206"/>
    <cellStyle name="20% - Accent1 9" xfId="29708"/>
    <cellStyle name="20% - Accent1 9 2" xfId="30207"/>
    <cellStyle name="20% - Accent2 10" xfId="29709"/>
    <cellStyle name="20% - Accent2 10 2" xfId="30208"/>
    <cellStyle name="20% - Accent2 11" xfId="29710"/>
    <cellStyle name="20% - Accent2 11 2" xfId="30209"/>
    <cellStyle name="20% - Accent2 12" xfId="29711"/>
    <cellStyle name="20% - Accent2 12 2" xfId="30210"/>
    <cellStyle name="20% - Accent2 13" xfId="29712"/>
    <cellStyle name="20% - Accent2 13 2" xfId="30211"/>
    <cellStyle name="20% - Accent2 2" xfId="29713"/>
    <cellStyle name="20% - Accent2 2 2" xfId="30212"/>
    <cellStyle name="20% - Accent2 3" xfId="29714"/>
    <cellStyle name="20% - Accent2 3 2" xfId="30213"/>
    <cellStyle name="20% - Accent2 4" xfId="29715"/>
    <cellStyle name="20% - Accent2 4 2" xfId="30214"/>
    <cellStyle name="20% - Accent2 5" xfId="29716"/>
    <cellStyle name="20% - Accent2 5 2" xfId="30215"/>
    <cellStyle name="20% - Accent2 6" xfId="29717"/>
    <cellStyle name="20% - Accent2 6 2" xfId="30216"/>
    <cellStyle name="20% - Accent2 7" xfId="29718"/>
    <cellStyle name="20% - Accent2 7 2" xfId="30217"/>
    <cellStyle name="20% - Accent2 8" xfId="29719"/>
    <cellStyle name="20% - Accent2 8 2" xfId="30218"/>
    <cellStyle name="20% - Accent2 9" xfId="29720"/>
    <cellStyle name="20% - Accent2 9 2" xfId="30219"/>
    <cellStyle name="20% - Accent3 10" xfId="29721"/>
    <cellStyle name="20% - Accent3 10 2" xfId="30220"/>
    <cellStyle name="20% - Accent3 11" xfId="29722"/>
    <cellStyle name="20% - Accent3 11 2" xfId="30221"/>
    <cellStyle name="20% - Accent3 12" xfId="29723"/>
    <cellStyle name="20% - Accent3 12 2" xfId="30222"/>
    <cellStyle name="20% - Accent3 13" xfId="29724"/>
    <cellStyle name="20% - Accent3 13 2" xfId="30223"/>
    <cellStyle name="20% - Accent3 2" xfId="29725"/>
    <cellStyle name="20% - Accent3 2 2" xfId="30224"/>
    <cellStyle name="20% - Accent3 3" xfId="29726"/>
    <cellStyle name="20% - Accent3 3 2" xfId="30225"/>
    <cellStyle name="20% - Accent3 4" xfId="29727"/>
    <cellStyle name="20% - Accent3 4 2" xfId="30226"/>
    <cellStyle name="20% - Accent3 5" xfId="29728"/>
    <cellStyle name="20% - Accent3 5 2" xfId="30227"/>
    <cellStyle name="20% - Accent3 6" xfId="29729"/>
    <cellStyle name="20% - Accent3 6 2" xfId="30228"/>
    <cellStyle name="20% - Accent3 7" xfId="29730"/>
    <cellStyle name="20% - Accent3 7 2" xfId="30229"/>
    <cellStyle name="20% - Accent3 8" xfId="29731"/>
    <cellStyle name="20% - Accent3 8 2" xfId="30230"/>
    <cellStyle name="20% - Accent3 9" xfId="29732"/>
    <cellStyle name="20% - Accent3 9 2" xfId="30231"/>
    <cellStyle name="20% - Accent4 10" xfId="29733"/>
    <cellStyle name="20% - Accent4 10 2" xfId="30232"/>
    <cellStyle name="20% - Accent4 11" xfId="29734"/>
    <cellStyle name="20% - Accent4 11 2" xfId="30233"/>
    <cellStyle name="20% - Accent4 12" xfId="29735"/>
    <cellStyle name="20% - Accent4 12 2" xfId="30234"/>
    <cellStyle name="20% - Accent4 13" xfId="29736"/>
    <cellStyle name="20% - Accent4 13 2" xfId="30235"/>
    <cellStyle name="20% - Accent4 2" xfId="29737"/>
    <cellStyle name="20% - Accent4 2 2" xfId="30236"/>
    <cellStyle name="20% - Accent4 3" xfId="29738"/>
    <cellStyle name="20% - Accent4 3 2" xfId="30237"/>
    <cellStyle name="20% - Accent4 4" xfId="29739"/>
    <cellStyle name="20% - Accent4 4 2" xfId="30238"/>
    <cellStyle name="20% - Accent4 5" xfId="29740"/>
    <cellStyle name="20% - Accent4 5 2" xfId="30239"/>
    <cellStyle name="20% - Accent4 6" xfId="29741"/>
    <cellStyle name="20% - Accent4 6 2" xfId="30240"/>
    <cellStyle name="20% - Accent4 7" xfId="29742"/>
    <cellStyle name="20% - Accent4 7 2" xfId="30241"/>
    <cellStyle name="20% - Accent4 8" xfId="29743"/>
    <cellStyle name="20% - Accent4 8 2" xfId="30242"/>
    <cellStyle name="20% - Accent4 9" xfId="29744"/>
    <cellStyle name="20% - Accent4 9 2" xfId="30243"/>
    <cellStyle name="20% - Accent5 10" xfId="29745"/>
    <cellStyle name="20% - Accent5 10 2" xfId="30244"/>
    <cellStyle name="20% - Accent5 11" xfId="29746"/>
    <cellStyle name="20% - Accent5 11 2" xfId="30245"/>
    <cellStyle name="20% - Accent5 12" xfId="29747"/>
    <cellStyle name="20% - Accent5 12 2" xfId="30246"/>
    <cellStyle name="20% - Accent5 13" xfId="29748"/>
    <cellStyle name="20% - Accent5 13 2" xfId="30247"/>
    <cellStyle name="20% - Accent5 2" xfId="29749"/>
    <cellStyle name="20% - Accent5 2 2" xfId="30248"/>
    <cellStyle name="20% - Accent5 3" xfId="29750"/>
    <cellStyle name="20% - Accent5 3 2" xfId="30249"/>
    <cellStyle name="20% - Accent5 4" xfId="29751"/>
    <cellStyle name="20% - Accent5 4 2" xfId="30250"/>
    <cellStyle name="20% - Accent5 5" xfId="29752"/>
    <cellStyle name="20% - Accent5 5 2" xfId="30251"/>
    <cellStyle name="20% - Accent5 6" xfId="29753"/>
    <cellStyle name="20% - Accent5 6 2" xfId="30252"/>
    <cellStyle name="20% - Accent5 7" xfId="29754"/>
    <cellStyle name="20% - Accent5 7 2" xfId="30253"/>
    <cellStyle name="20% - Accent5 8" xfId="29755"/>
    <cellStyle name="20% - Accent5 8 2" xfId="30254"/>
    <cellStyle name="20% - Accent5 9" xfId="29756"/>
    <cellStyle name="20% - Accent5 9 2" xfId="30255"/>
    <cellStyle name="20% - Accent6 10" xfId="29757"/>
    <cellStyle name="20% - Accent6 10 2" xfId="30256"/>
    <cellStyle name="20% - Accent6 11" xfId="29758"/>
    <cellStyle name="20% - Accent6 11 2" xfId="30257"/>
    <cellStyle name="20% - Accent6 12" xfId="29759"/>
    <cellStyle name="20% - Accent6 12 2" xfId="30258"/>
    <cellStyle name="20% - Accent6 13" xfId="29760"/>
    <cellStyle name="20% - Accent6 13 2" xfId="30259"/>
    <cellStyle name="20% - Accent6 2" xfId="29761"/>
    <cellStyle name="20% - Accent6 2 2" xfId="30260"/>
    <cellStyle name="20% - Accent6 3" xfId="29762"/>
    <cellStyle name="20% - Accent6 3 2" xfId="30261"/>
    <cellStyle name="20% - Accent6 4" xfId="29763"/>
    <cellStyle name="20% - Accent6 4 2" xfId="30262"/>
    <cellStyle name="20% - Accent6 5" xfId="29764"/>
    <cellStyle name="20% - Accent6 5 2" xfId="30263"/>
    <cellStyle name="20% - Accent6 6" xfId="29765"/>
    <cellStyle name="20% - Accent6 6 2" xfId="30264"/>
    <cellStyle name="20% - Accent6 7" xfId="29766"/>
    <cellStyle name="20% - Accent6 7 2" xfId="30265"/>
    <cellStyle name="20% - Accent6 8" xfId="29767"/>
    <cellStyle name="20% - Accent6 8 2" xfId="30266"/>
    <cellStyle name="20% - Accent6 9" xfId="29768"/>
    <cellStyle name="20% - Accent6 9 2" xfId="30267"/>
    <cellStyle name="20% - Акцент1 10" xfId="365"/>
    <cellStyle name="20% - Акцент1 10 2" xfId="366"/>
    <cellStyle name="20% - Акцент1 10 2 2" xfId="367"/>
    <cellStyle name="20% - Акцент1 10 2 2 2" xfId="30268"/>
    <cellStyle name="20% - Акцент1 10 2 3" xfId="30269"/>
    <cellStyle name="20% - Акцент1 10 3" xfId="368"/>
    <cellStyle name="20% - Акцент1 10 3 2" xfId="30270"/>
    <cellStyle name="20% - Акцент1 10 4" xfId="30271"/>
    <cellStyle name="20% - Акцент1 11" xfId="369"/>
    <cellStyle name="20% - Акцент1 11 2" xfId="370"/>
    <cellStyle name="20% - Акцент1 11 2 2" xfId="371"/>
    <cellStyle name="20% - Акцент1 11 2 2 2" xfId="30272"/>
    <cellStyle name="20% - Акцент1 11 2 3" xfId="30273"/>
    <cellStyle name="20% - Акцент1 11 3" xfId="372"/>
    <cellStyle name="20% - Акцент1 11 3 2" xfId="30274"/>
    <cellStyle name="20% - Акцент1 11 4" xfId="30275"/>
    <cellStyle name="20% - Акцент1 12" xfId="373"/>
    <cellStyle name="20% - Акцент1 12 2" xfId="374"/>
    <cellStyle name="20% - Акцент1 12 2 2" xfId="375"/>
    <cellStyle name="20% - Акцент1 12 2 2 2" xfId="30276"/>
    <cellStyle name="20% - Акцент1 12 2 3" xfId="30277"/>
    <cellStyle name="20% - Акцент1 12 3" xfId="376"/>
    <cellStyle name="20% - Акцент1 12 3 2" xfId="30278"/>
    <cellStyle name="20% - Акцент1 12 4" xfId="30279"/>
    <cellStyle name="20% - Акцент1 13" xfId="377"/>
    <cellStyle name="20% - Акцент1 13 2" xfId="378"/>
    <cellStyle name="20% - Акцент1 13 2 2" xfId="379"/>
    <cellStyle name="20% - Акцент1 13 2 2 2" xfId="30280"/>
    <cellStyle name="20% - Акцент1 13 2 3" xfId="30281"/>
    <cellStyle name="20% - Акцент1 13 3" xfId="380"/>
    <cellStyle name="20% - Акцент1 13 3 2" xfId="30282"/>
    <cellStyle name="20% - Акцент1 13 4" xfId="30283"/>
    <cellStyle name="20% - Акцент1 14" xfId="381"/>
    <cellStyle name="20% - Акцент1 14 2" xfId="382"/>
    <cellStyle name="20% - Акцент1 14 2 2" xfId="383"/>
    <cellStyle name="20% - Акцент1 14 2 2 2" xfId="30284"/>
    <cellStyle name="20% - Акцент1 14 2 3" xfId="30285"/>
    <cellStyle name="20% - Акцент1 14 3" xfId="384"/>
    <cellStyle name="20% - Акцент1 14 3 2" xfId="30286"/>
    <cellStyle name="20% - Акцент1 14 4" xfId="30287"/>
    <cellStyle name="20% - Акцент1 15" xfId="385"/>
    <cellStyle name="20% - Акцент1 15 2" xfId="386"/>
    <cellStyle name="20% - Акцент1 15 2 2" xfId="387"/>
    <cellStyle name="20% - Акцент1 15 2 2 2" xfId="30288"/>
    <cellStyle name="20% - Акцент1 15 2 3" xfId="30289"/>
    <cellStyle name="20% - Акцент1 15 3" xfId="388"/>
    <cellStyle name="20% - Акцент1 15 3 2" xfId="30290"/>
    <cellStyle name="20% - Акцент1 15 4" xfId="30291"/>
    <cellStyle name="20% - Акцент1 16" xfId="389"/>
    <cellStyle name="20% - Акцент1 16 2" xfId="390"/>
    <cellStyle name="20% - Акцент1 16 2 2" xfId="391"/>
    <cellStyle name="20% - Акцент1 16 2 2 2" xfId="30292"/>
    <cellStyle name="20% - Акцент1 16 2 3" xfId="30293"/>
    <cellStyle name="20% - Акцент1 16 3" xfId="392"/>
    <cellStyle name="20% - Акцент1 16 3 2" xfId="30294"/>
    <cellStyle name="20% - Акцент1 16 4" xfId="30295"/>
    <cellStyle name="20% - Акцент1 17" xfId="393"/>
    <cellStyle name="20% - Акцент1 17 2" xfId="394"/>
    <cellStyle name="20% - Акцент1 17 2 2" xfId="395"/>
    <cellStyle name="20% - Акцент1 17 2 2 2" xfId="30296"/>
    <cellStyle name="20% - Акцент1 17 2 3" xfId="30297"/>
    <cellStyle name="20% - Акцент1 17 3" xfId="396"/>
    <cellStyle name="20% - Акцент1 17 3 2" xfId="30298"/>
    <cellStyle name="20% - Акцент1 17 4" xfId="30299"/>
    <cellStyle name="20% - Акцент1 18" xfId="397"/>
    <cellStyle name="20% - Акцент1 18 2" xfId="398"/>
    <cellStyle name="20% - Акцент1 18 2 2" xfId="30300"/>
    <cellStyle name="20% - Акцент1 18 3" xfId="30301"/>
    <cellStyle name="20% - Акцент1 19" xfId="399"/>
    <cellStyle name="20% - Акцент1 19 2" xfId="30302"/>
    <cellStyle name="20% - Акцент1 2" xfId="48"/>
    <cellStyle name="20% - Акцент1 2 10" xfId="400"/>
    <cellStyle name="20% - Акцент1 2 10 2" xfId="401"/>
    <cellStyle name="20% - Акцент1 2 10 2 2" xfId="402"/>
    <cellStyle name="20% - Акцент1 2 10 2 2 2" xfId="30303"/>
    <cellStyle name="20% - Акцент1 2 10 2 3" xfId="30304"/>
    <cellStyle name="20% - Акцент1 2 10 3" xfId="403"/>
    <cellStyle name="20% - Акцент1 2 10 3 2" xfId="30305"/>
    <cellStyle name="20% - Акцент1 2 10 4" xfId="30306"/>
    <cellStyle name="20% - Акцент1 2 11" xfId="404"/>
    <cellStyle name="20% - Акцент1 2 11 2" xfId="405"/>
    <cellStyle name="20% - Акцент1 2 11 2 2" xfId="406"/>
    <cellStyle name="20% - Акцент1 2 11 2 2 2" xfId="30307"/>
    <cellStyle name="20% - Акцент1 2 11 2 3" xfId="30308"/>
    <cellStyle name="20% - Акцент1 2 11 3" xfId="407"/>
    <cellStyle name="20% - Акцент1 2 11 3 2" xfId="30309"/>
    <cellStyle name="20% - Акцент1 2 11 4" xfId="30310"/>
    <cellStyle name="20% - Акцент1 2 12" xfId="408"/>
    <cellStyle name="20% - Акцент1 2 12 2" xfId="409"/>
    <cellStyle name="20% - Акцент1 2 12 2 2" xfId="410"/>
    <cellStyle name="20% - Акцент1 2 12 2 2 2" xfId="30311"/>
    <cellStyle name="20% - Акцент1 2 12 2 3" xfId="30312"/>
    <cellStyle name="20% - Акцент1 2 12 3" xfId="411"/>
    <cellStyle name="20% - Акцент1 2 12 3 2" xfId="30313"/>
    <cellStyle name="20% - Акцент1 2 12 4" xfId="30314"/>
    <cellStyle name="20% - Акцент1 2 13" xfId="412"/>
    <cellStyle name="20% - Акцент1 2 13 2" xfId="413"/>
    <cellStyle name="20% - Акцент1 2 13 2 2" xfId="414"/>
    <cellStyle name="20% - Акцент1 2 13 2 2 2" xfId="30315"/>
    <cellStyle name="20% - Акцент1 2 13 2 3" xfId="30316"/>
    <cellStyle name="20% - Акцент1 2 13 3" xfId="415"/>
    <cellStyle name="20% - Акцент1 2 13 3 2" xfId="30317"/>
    <cellStyle name="20% - Акцент1 2 13 4" xfId="30318"/>
    <cellStyle name="20% - Акцент1 2 14" xfId="416"/>
    <cellStyle name="20% - Акцент1 2 14 2" xfId="417"/>
    <cellStyle name="20% - Акцент1 2 14 2 2" xfId="418"/>
    <cellStyle name="20% - Акцент1 2 14 2 2 2" xfId="30319"/>
    <cellStyle name="20% - Акцент1 2 14 2 3" xfId="30320"/>
    <cellStyle name="20% - Акцент1 2 14 3" xfId="419"/>
    <cellStyle name="20% - Акцент1 2 14 3 2" xfId="30321"/>
    <cellStyle name="20% - Акцент1 2 14 4" xfId="30322"/>
    <cellStyle name="20% - Акцент1 2 15" xfId="420"/>
    <cellStyle name="20% - Акцент1 2 15 2" xfId="421"/>
    <cellStyle name="20% - Акцент1 2 15 2 2" xfId="422"/>
    <cellStyle name="20% - Акцент1 2 15 2 2 2" xfId="30323"/>
    <cellStyle name="20% - Акцент1 2 15 2 3" xfId="30324"/>
    <cellStyle name="20% - Акцент1 2 15 3" xfId="423"/>
    <cellStyle name="20% - Акцент1 2 15 3 2" xfId="30325"/>
    <cellStyle name="20% - Акцент1 2 15 4" xfId="30326"/>
    <cellStyle name="20% - Акцент1 2 16" xfId="424"/>
    <cellStyle name="20% - Акцент1 2 16 2" xfId="425"/>
    <cellStyle name="20% - Акцент1 2 16 2 2" xfId="426"/>
    <cellStyle name="20% - Акцент1 2 16 2 2 2" xfId="30327"/>
    <cellStyle name="20% - Акцент1 2 16 2 3" xfId="30328"/>
    <cellStyle name="20% - Акцент1 2 16 3" xfId="427"/>
    <cellStyle name="20% - Акцент1 2 16 3 2" xfId="30329"/>
    <cellStyle name="20% - Акцент1 2 16 4" xfId="30330"/>
    <cellStyle name="20% - Акцент1 2 17" xfId="428"/>
    <cellStyle name="20% - Акцент1 2 17 2" xfId="429"/>
    <cellStyle name="20% - Акцент1 2 17 2 2" xfId="430"/>
    <cellStyle name="20% - Акцент1 2 17 2 2 2" xfId="30331"/>
    <cellStyle name="20% - Акцент1 2 17 2 3" xfId="30332"/>
    <cellStyle name="20% - Акцент1 2 17 3" xfId="431"/>
    <cellStyle name="20% - Акцент1 2 17 3 2" xfId="30333"/>
    <cellStyle name="20% - Акцент1 2 17 4" xfId="30334"/>
    <cellStyle name="20% - Акцент1 2 18" xfId="432"/>
    <cellStyle name="20% - Акцент1 2 18 2" xfId="433"/>
    <cellStyle name="20% - Акцент1 2 18 2 2" xfId="434"/>
    <cellStyle name="20% - Акцент1 2 18 2 2 2" xfId="30335"/>
    <cellStyle name="20% - Акцент1 2 18 2 3" xfId="30336"/>
    <cellStyle name="20% - Акцент1 2 18 3" xfId="435"/>
    <cellStyle name="20% - Акцент1 2 18 3 2" xfId="30337"/>
    <cellStyle name="20% - Акцент1 2 18 4" xfId="30338"/>
    <cellStyle name="20% - Акцент1 2 19" xfId="436"/>
    <cellStyle name="20% - Акцент1 2 19 2" xfId="437"/>
    <cellStyle name="20% - Акцент1 2 19 2 2" xfId="438"/>
    <cellStyle name="20% - Акцент1 2 19 2 2 2" xfId="30339"/>
    <cellStyle name="20% - Акцент1 2 19 2 3" xfId="30340"/>
    <cellStyle name="20% - Акцент1 2 19 3" xfId="439"/>
    <cellStyle name="20% - Акцент1 2 19 3 2" xfId="30341"/>
    <cellStyle name="20% - Акцент1 2 19 4" xfId="30342"/>
    <cellStyle name="20% - Акцент1 2 2" xfId="440"/>
    <cellStyle name="20% - Акцент1 2 2 2" xfId="30343"/>
    <cellStyle name="20% - Акцент1 2 20" xfId="441"/>
    <cellStyle name="20% - Акцент1 2 20 2" xfId="442"/>
    <cellStyle name="20% - Акцент1 2 20 2 2" xfId="443"/>
    <cellStyle name="20% - Акцент1 2 20 2 2 2" xfId="30344"/>
    <cellStyle name="20% - Акцент1 2 20 2 3" xfId="30345"/>
    <cellStyle name="20% - Акцент1 2 20 3" xfId="444"/>
    <cellStyle name="20% - Акцент1 2 20 3 2" xfId="30346"/>
    <cellStyle name="20% - Акцент1 2 20 4" xfId="30347"/>
    <cellStyle name="20% - Акцент1 2 21" xfId="445"/>
    <cellStyle name="20% - Акцент1 2 21 2" xfId="446"/>
    <cellStyle name="20% - Акцент1 2 21 2 2" xfId="447"/>
    <cellStyle name="20% - Акцент1 2 21 2 2 2" xfId="30348"/>
    <cellStyle name="20% - Акцент1 2 21 2 3" xfId="30349"/>
    <cellStyle name="20% - Акцент1 2 21 3" xfId="448"/>
    <cellStyle name="20% - Акцент1 2 21 3 2" xfId="30350"/>
    <cellStyle name="20% - Акцент1 2 21 4" xfId="30351"/>
    <cellStyle name="20% - Акцент1 2 22" xfId="449"/>
    <cellStyle name="20% - Акцент1 2 22 2" xfId="450"/>
    <cellStyle name="20% - Акцент1 2 22 2 2" xfId="451"/>
    <cellStyle name="20% - Акцент1 2 22 2 2 2" xfId="30352"/>
    <cellStyle name="20% - Акцент1 2 22 2 3" xfId="30353"/>
    <cellStyle name="20% - Акцент1 2 22 3" xfId="452"/>
    <cellStyle name="20% - Акцент1 2 22 3 2" xfId="30354"/>
    <cellStyle name="20% - Акцент1 2 22 4" xfId="30355"/>
    <cellStyle name="20% - Акцент1 2 23" xfId="453"/>
    <cellStyle name="20% - Акцент1 2 23 2" xfId="454"/>
    <cellStyle name="20% - Акцент1 2 23 2 2" xfId="455"/>
    <cellStyle name="20% - Акцент1 2 23 2 2 2" xfId="30356"/>
    <cellStyle name="20% - Акцент1 2 23 2 3" xfId="30357"/>
    <cellStyle name="20% - Акцент1 2 23 3" xfId="456"/>
    <cellStyle name="20% - Акцент1 2 23 3 2" xfId="30358"/>
    <cellStyle name="20% - Акцент1 2 23 4" xfId="30359"/>
    <cellStyle name="20% - Акцент1 2 24" xfId="457"/>
    <cellStyle name="20% - Акцент1 2 24 2" xfId="458"/>
    <cellStyle name="20% - Акцент1 2 24 2 2" xfId="459"/>
    <cellStyle name="20% - Акцент1 2 24 2 2 2" xfId="30360"/>
    <cellStyle name="20% - Акцент1 2 24 2 3" xfId="30361"/>
    <cellStyle name="20% - Акцент1 2 24 3" xfId="460"/>
    <cellStyle name="20% - Акцент1 2 24 3 2" xfId="30362"/>
    <cellStyle name="20% - Акцент1 2 24 4" xfId="30363"/>
    <cellStyle name="20% - Акцент1 2 25" xfId="30364"/>
    <cellStyle name="20% - Акцент1 2 3" xfId="461"/>
    <cellStyle name="20% - Акцент1 2 3 2" xfId="462"/>
    <cellStyle name="20% - Акцент1 2 3 2 2" xfId="463"/>
    <cellStyle name="20% - Акцент1 2 3 2 2 2" xfId="30365"/>
    <cellStyle name="20% - Акцент1 2 3 2 3" xfId="30366"/>
    <cellStyle name="20% - Акцент1 2 3 3" xfId="464"/>
    <cellStyle name="20% - Акцент1 2 3 3 2" xfId="30367"/>
    <cellStyle name="20% - Акцент1 2 3 4" xfId="30368"/>
    <cellStyle name="20% - Акцент1 2 4" xfId="465"/>
    <cellStyle name="20% - Акцент1 2 4 2" xfId="466"/>
    <cellStyle name="20% - Акцент1 2 4 2 2" xfId="467"/>
    <cellStyle name="20% - Акцент1 2 4 2 2 2" xfId="30369"/>
    <cellStyle name="20% - Акцент1 2 4 2 3" xfId="30370"/>
    <cellStyle name="20% - Акцент1 2 4 3" xfId="468"/>
    <cellStyle name="20% - Акцент1 2 4 3 2" xfId="30371"/>
    <cellStyle name="20% - Акцент1 2 4 4" xfId="30372"/>
    <cellStyle name="20% - Акцент1 2 5" xfId="469"/>
    <cellStyle name="20% - Акцент1 2 5 2" xfId="470"/>
    <cellStyle name="20% - Акцент1 2 5 2 2" xfId="471"/>
    <cellStyle name="20% - Акцент1 2 5 2 2 2" xfId="30373"/>
    <cellStyle name="20% - Акцент1 2 5 2 3" xfId="30374"/>
    <cellStyle name="20% - Акцент1 2 5 3" xfId="472"/>
    <cellStyle name="20% - Акцент1 2 5 3 2" xfId="30375"/>
    <cellStyle name="20% - Акцент1 2 5 4" xfId="30376"/>
    <cellStyle name="20% - Акцент1 2 6" xfId="473"/>
    <cellStyle name="20% - Акцент1 2 6 2" xfId="474"/>
    <cellStyle name="20% - Акцент1 2 6 2 2" xfId="475"/>
    <cellStyle name="20% - Акцент1 2 6 2 2 2" xfId="30377"/>
    <cellStyle name="20% - Акцент1 2 6 2 3" xfId="30378"/>
    <cellStyle name="20% - Акцент1 2 6 3" xfId="476"/>
    <cellStyle name="20% - Акцент1 2 6 3 2" xfId="30379"/>
    <cellStyle name="20% - Акцент1 2 6 4" xfId="30380"/>
    <cellStyle name="20% - Акцент1 2 7" xfId="477"/>
    <cellStyle name="20% - Акцент1 2 7 2" xfId="478"/>
    <cellStyle name="20% - Акцент1 2 7 2 2" xfId="479"/>
    <cellStyle name="20% - Акцент1 2 7 2 2 2" xfId="30381"/>
    <cellStyle name="20% - Акцент1 2 7 2 3" xfId="30382"/>
    <cellStyle name="20% - Акцент1 2 7 3" xfId="480"/>
    <cellStyle name="20% - Акцент1 2 7 3 2" xfId="30383"/>
    <cellStyle name="20% - Акцент1 2 7 4" xfId="30384"/>
    <cellStyle name="20% - Акцент1 2 8" xfId="481"/>
    <cellStyle name="20% - Акцент1 2 8 2" xfId="482"/>
    <cellStyle name="20% - Акцент1 2 8 2 2" xfId="483"/>
    <cellStyle name="20% - Акцент1 2 8 2 2 2" xfId="30385"/>
    <cellStyle name="20% - Акцент1 2 8 2 3" xfId="30386"/>
    <cellStyle name="20% - Акцент1 2 8 3" xfId="484"/>
    <cellStyle name="20% - Акцент1 2 8 3 2" xfId="30387"/>
    <cellStyle name="20% - Акцент1 2 8 4" xfId="30388"/>
    <cellStyle name="20% - Акцент1 2 9" xfId="485"/>
    <cellStyle name="20% - Акцент1 2 9 2" xfId="486"/>
    <cellStyle name="20% - Акцент1 2 9 2 2" xfId="487"/>
    <cellStyle name="20% - Акцент1 2 9 2 2 2" xfId="30389"/>
    <cellStyle name="20% - Акцент1 2 9 2 3" xfId="30390"/>
    <cellStyle name="20% - Акцент1 2 9 3" xfId="488"/>
    <cellStyle name="20% - Акцент1 2 9 3 2" xfId="30391"/>
    <cellStyle name="20% - Акцент1 2 9 4" xfId="30392"/>
    <cellStyle name="20% - Акцент1 3" xfId="49"/>
    <cellStyle name="20% - Акцент1 3 10" xfId="489"/>
    <cellStyle name="20% - Акцент1 3 10 2" xfId="490"/>
    <cellStyle name="20% - Акцент1 3 10 2 2" xfId="491"/>
    <cellStyle name="20% - Акцент1 3 10 2 2 2" xfId="30393"/>
    <cellStyle name="20% - Акцент1 3 10 2 3" xfId="30394"/>
    <cellStyle name="20% - Акцент1 3 10 3" xfId="492"/>
    <cellStyle name="20% - Акцент1 3 10 3 2" xfId="30395"/>
    <cellStyle name="20% - Акцент1 3 10 4" xfId="30396"/>
    <cellStyle name="20% - Акцент1 3 11" xfId="493"/>
    <cellStyle name="20% - Акцент1 3 11 2" xfId="494"/>
    <cellStyle name="20% - Акцент1 3 11 2 2" xfId="495"/>
    <cellStyle name="20% - Акцент1 3 11 2 2 2" xfId="30397"/>
    <cellStyle name="20% - Акцент1 3 11 2 3" xfId="30398"/>
    <cellStyle name="20% - Акцент1 3 11 3" xfId="496"/>
    <cellStyle name="20% - Акцент1 3 11 3 2" xfId="30399"/>
    <cellStyle name="20% - Акцент1 3 11 4" xfId="30400"/>
    <cellStyle name="20% - Акцент1 3 12" xfId="497"/>
    <cellStyle name="20% - Акцент1 3 12 2" xfId="498"/>
    <cellStyle name="20% - Акцент1 3 12 2 2" xfId="499"/>
    <cellStyle name="20% - Акцент1 3 12 2 2 2" xfId="30401"/>
    <cellStyle name="20% - Акцент1 3 12 2 3" xfId="30402"/>
    <cellStyle name="20% - Акцент1 3 12 3" xfId="500"/>
    <cellStyle name="20% - Акцент1 3 12 3 2" xfId="30403"/>
    <cellStyle name="20% - Акцент1 3 12 4" xfId="30404"/>
    <cellStyle name="20% - Акцент1 3 13" xfId="501"/>
    <cellStyle name="20% - Акцент1 3 13 2" xfId="502"/>
    <cellStyle name="20% - Акцент1 3 13 2 2" xfId="503"/>
    <cellStyle name="20% - Акцент1 3 13 2 2 2" xfId="30405"/>
    <cellStyle name="20% - Акцент1 3 13 2 3" xfId="30406"/>
    <cellStyle name="20% - Акцент1 3 13 3" xfId="504"/>
    <cellStyle name="20% - Акцент1 3 13 3 2" xfId="30407"/>
    <cellStyle name="20% - Акцент1 3 13 4" xfId="30408"/>
    <cellStyle name="20% - Акцент1 3 14" xfId="505"/>
    <cellStyle name="20% - Акцент1 3 14 2" xfId="506"/>
    <cellStyle name="20% - Акцент1 3 14 2 2" xfId="507"/>
    <cellStyle name="20% - Акцент1 3 14 2 2 2" xfId="30409"/>
    <cellStyle name="20% - Акцент1 3 14 2 3" xfId="30410"/>
    <cellStyle name="20% - Акцент1 3 14 3" xfId="508"/>
    <cellStyle name="20% - Акцент1 3 14 3 2" xfId="30411"/>
    <cellStyle name="20% - Акцент1 3 14 4" xfId="30412"/>
    <cellStyle name="20% - Акцент1 3 15" xfId="509"/>
    <cellStyle name="20% - Акцент1 3 15 2" xfId="510"/>
    <cellStyle name="20% - Акцент1 3 15 2 2" xfId="511"/>
    <cellStyle name="20% - Акцент1 3 15 2 2 2" xfId="30413"/>
    <cellStyle name="20% - Акцент1 3 15 2 3" xfId="30414"/>
    <cellStyle name="20% - Акцент1 3 15 3" xfId="512"/>
    <cellStyle name="20% - Акцент1 3 15 3 2" xfId="30415"/>
    <cellStyle name="20% - Акцент1 3 15 4" xfId="30416"/>
    <cellStyle name="20% - Акцент1 3 16" xfId="513"/>
    <cellStyle name="20% - Акцент1 3 16 2" xfId="514"/>
    <cellStyle name="20% - Акцент1 3 16 2 2" xfId="515"/>
    <cellStyle name="20% - Акцент1 3 16 2 2 2" xfId="30417"/>
    <cellStyle name="20% - Акцент1 3 16 2 3" xfId="30418"/>
    <cellStyle name="20% - Акцент1 3 16 3" xfId="516"/>
    <cellStyle name="20% - Акцент1 3 16 3 2" xfId="30419"/>
    <cellStyle name="20% - Акцент1 3 16 4" xfId="30420"/>
    <cellStyle name="20% - Акцент1 3 17" xfId="517"/>
    <cellStyle name="20% - Акцент1 3 17 2" xfId="518"/>
    <cellStyle name="20% - Акцент1 3 17 2 2" xfId="519"/>
    <cellStyle name="20% - Акцент1 3 17 2 2 2" xfId="30421"/>
    <cellStyle name="20% - Акцент1 3 17 2 3" xfId="30422"/>
    <cellStyle name="20% - Акцент1 3 17 3" xfId="520"/>
    <cellStyle name="20% - Акцент1 3 17 3 2" xfId="30423"/>
    <cellStyle name="20% - Акцент1 3 17 4" xfId="30424"/>
    <cellStyle name="20% - Акцент1 3 18" xfId="521"/>
    <cellStyle name="20% - Акцент1 3 18 2" xfId="522"/>
    <cellStyle name="20% - Акцент1 3 18 2 2" xfId="523"/>
    <cellStyle name="20% - Акцент1 3 18 2 2 2" xfId="30425"/>
    <cellStyle name="20% - Акцент1 3 18 2 3" xfId="30426"/>
    <cellStyle name="20% - Акцент1 3 18 3" xfId="524"/>
    <cellStyle name="20% - Акцент1 3 18 3 2" xfId="30427"/>
    <cellStyle name="20% - Акцент1 3 18 4" xfId="30428"/>
    <cellStyle name="20% - Акцент1 3 19" xfId="525"/>
    <cellStyle name="20% - Акцент1 3 19 2" xfId="526"/>
    <cellStyle name="20% - Акцент1 3 19 2 2" xfId="527"/>
    <cellStyle name="20% - Акцент1 3 19 2 2 2" xfId="30429"/>
    <cellStyle name="20% - Акцент1 3 19 2 3" xfId="30430"/>
    <cellStyle name="20% - Акцент1 3 19 3" xfId="528"/>
    <cellStyle name="20% - Акцент1 3 19 3 2" xfId="30431"/>
    <cellStyle name="20% - Акцент1 3 19 4" xfId="30432"/>
    <cellStyle name="20% - Акцент1 3 2" xfId="529"/>
    <cellStyle name="20% - Акцент1 3 2 2" xfId="30433"/>
    <cellStyle name="20% - Акцент1 3 20" xfId="530"/>
    <cellStyle name="20% - Акцент1 3 20 2" xfId="531"/>
    <cellStyle name="20% - Акцент1 3 20 2 2" xfId="532"/>
    <cellStyle name="20% - Акцент1 3 20 2 2 2" xfId="30434"/>
    <cellStyle name="20% - Акцент1 3 20 2 3" xfId="30435"/>
    <cellStyle name="20% - Акцент1 3 20 3" xfId="533"/>
    <cellStyle name="20% - Акцент1 3 20 3 2" xfId="30436"/>
    <cellStyle name="20% - Акцент1 3 20 4" xfId="30437"/>
    <cellStyle name="20% - Акцент1 3 21" xfId="534"/>
    <cellStyle name="20% - Акцент1 3 21 2" xfId="535"/>
    <cellStyle name="20% - Акцент1 3 21 2 2" xfId="536"/>
    <cellStyle name="20% - Акцент1 3 21 2 2 2" xfId="30438"/>
    <cellStyle name="20% - Акцент1 3 21 2 3" xfId="30439"/>
    <cellStyle name="20% - Акцент1 3 21 3" xfId="537"/>
    <cellStyle name="20% - Акцент1 3 21 3 2" xfId="30440"/>
    <cellStyle name="20% - Акцент1 3 21 4" xfId="30441"/>
    <cellStyle name="20% - Акцент1 3 22" xfId="538"/>
    <cellStyle name="20% - Акцент1 3 22 2" xfId="539"/>
    <cellStyle name="20% - Акцент1 3 22 2 2" xfId="540"/>
    <cellStyle name="20% - Акцент1 3 22 2 2 2" xfId="30442"/>
    <cellStyle name="20% - Акцент1 3 22 2 3" xfId="30443"/>
    <cellStyle name="20% - Акцент1 3 22 3" xfId="541"/>
    <cellStyle name="20% - Акцент1 3 22 3 2" xfId="30444"/>
    <cellStyle name="20% - Акцент1 3 22 4" xfId="30445"/>
    <cellStyle name="20% - Акцент1 3 23" xfId="542"/>
    <cellStyle name="20% - Акцент1 3 23 2" xfId="543"/>
    <cellStyle name="20% - Акцент1 3 23 2 2" xfId="544"/>
    <cellStyle name="20% - Акцент1 3 23 2 2 2" xfId="30446"/>
    <cellStyle name="20% - Акцент1 3 23 2 3" xfId="30447"/>
    <cellStyle name="20% - Акцент1 3 23 3" xfId="545"/>
    <cellStyle name="20% - Акцент1 3 23 3 2" xfId="30448"/>
    <cellStyle name="20% - Акцент1 3 23 4" xfId="30449"/>
    <cellStyle name="20% - Акцент1 3 24" xfId="546"/>
    <cellStyle name="20% - Акцент1 3 24 2" xfId="547"/>
    <cellStyle name="20% - Акцент1 3 24 2 2" xfId="548"/>
    <cellStyle name="20% - Акцент1 3 24 2 2 2" xfId="30450"/>
    <cellStyle name="20% - Акцент1 3 24 2 3" xfId="30451"/>
    <cellStyle name="20% - Акцент1 3 24 3" xfId="549"/>
    <cellStyle name="20% - Акцент1 3 24 3 2" xfId="30452"/>
    <cellStyle name="20% - Акцент1 3 24 4" xfId="30453"/>
    <cellStyle name="20% - Акцент1 3 25" xfId="30454"/>
    <cellStyle name="20% - Акцент1 3 3" xfId="550"/>
    <cellStyle name="20% - Акцент1 3 3 2" xfId="551"/>
    <cellStyle name="20% - Акцент1 3 3 2 2" xfId="552"/>
    <cellStyle name="20% - Акцент1 3 3 2 2 2" xfId="30455"/>
    <cellStyle name="20% - Акцент1 3 3 2 3" xfId="30456"/>
    <cellStyle name="20% - Акцент1 3 3 3" xfId="553"/>
    <cellStyle name="20% - Акцент1 3 3 3 2" xfId="30457"/>
    <cellStyle name="20% - Акцент1 3 3 4" xfId="30458"/>
    <cellStyle name="20% - Акцент1 3 4" xfId="554"/>
    <cellStyle name="20% - Акцент1 3 4 2" xfId="555"/>
    <cellStyle name="20% - Акцент1 3 4 2 2" xfId="556"/>
    <cellStyle name="20% - Акцент1 3 4 2 2 2" xfId="30459"/>
    <cellStyle name="20% - Акцент1 3 4 2 3" xfId="30460"/>
    <cellStyle name="20% - Акцент1 3 4 3" xfId="557"/>
    <cellStyle name="20% - Акцент1 3 4 3 2" xfId="30461"/>
    <cellStyle name="20% - Акцент1 3 4 4" xfId="30462"/>
    <cellStyle name="20% - Акцент1 3 5" xfId="558"/>
    <cellStyle name="20% - Акцент1 3 5 2" xfId="559"/>
    <cellStyle name="20% - Акцент1 3 5 2 2" xfId="560"/>
    <cellStyle name="20% - Акцент1 3 5 2 2 2" xfId="30463"/>
    <cellStyle name="20% - Акцент1 3 5 2 3" xfId="30464"/>
    <cellStyle name="20% - Акцент1 3 5 3" xfId="561"/>
    <cellStyle name="20% - Акцент1 3 5 3 2" xfId="30465"/>
    <cellStyle name="20% - Акцент1 3 5 4" xfId="30466"/>
    <cellStyle name="20% - Акцент1 3 6" xfId="562"/>
    <cellStyle name="20% - Акцент1 3 6 2" xfId="563"/>
    <cellStyle name="20% - Акцент1 3 6 2 2" xfId="564"/>
    <cellStyle name="20% - Акцент1 3 6 2 2 2" xfId="30467"/>
    <cellStyle name="20% - Акцент1 3 6 2 3" xfId="30468"/>
    <cellStyle name="20% - Акцент1 3 6 3" xfId="565"/>
    <cellStyle name="20% - Акцент1 3 6 3 2" xfId="30469"/>
    <cellStyle name="20% - Акцент1 3 6 4" xfId="30470"/>
    <cellStyle name="20% - Акцент1 3 7" xfId="566"/>
    <cellStyle name="20% - Акцент1 3 7 2" xfId="567"/>
    <cellStyle name="20% - Акцент1 3 7 2 2" xfId="568"/>
    <cellStyle name="20% - Акцент1 3 7 2 2 2" xfId="30471"/>
    <cellStyle name="20% - Акцент1 3 7 2 3" xfId="30472"/>
    <cellStyle name="20% - Акцент1 3 7 3" xfId="569"/>
    <cellStyle name="20% - Акцент1 3 7 3 2" xfId="30473"/>
    <cellStyle name="20% - Акцент1 3 7 4" xfId="30474"/>
    <cellStyle name="20% - Акцент1 3 8" xfId="570"/>
    <cellStyle name="20% - Акцент1 3 8 2" xfId="571"/>
    <cellStyle name="20% - Акцент1 3 8 2 2" xfId="572"/>
    <cellStyle name="20% - Акцент1 3 8 2 2 2" xfId="30475"/>
    <cellStyle name="20% - Акцент1 3 8 2 3" xfId="30476"/>
    <cellStyle name="20% - Акцент1 3 8 3" xfId="573"/>
    <cellStyle name="20% - Акцент1 3 8 3 2" xfId="30477"/>
    <cellStyle name="20% - Акцент1 3 8 4" xfId="30478"/>
    <cellStyle name="20% - Акцент1 3 9" xfId="574"/>
    <cellStyle name="20% - Акцент1 3 9 2" xfId="575"/>
    <cellStyle name="20% - Акцент1 3 9 2 2" xfId="576"/>
    <cellStyle name="20% - Акцент1 3 9 2 2 2" xfId="30479"/>
    <cellStyle name="20% - Акцент1 3 9 2 3" xfId="30480"/>
    <cellStyle name="20% - Акцент1 3 9 3" xfId="577"/>
    <cellStyle name="20% - Акцент1 3 9 3 2" xfId="30481"/>
    <cellStyle name="20% - Акцент1 3 9 4" xfId="30482"/>
    <cellStyle name="20% - Акцент1 4" xfId="50"/>
    <cellStyle name="20% - Акцент1 4 10" xfId="578"/>
    <cellStyle name="20% - Акцент1 4 10 2" xfId="579"/>
    <cellStyle name="20% - Акцент1 4 10 2 2" xfId="580"/>
    <cellStyle name="20% - Акцент1 4 10 2 2 2" xfId="30483"/>
    <cellStyle name="20% - Акцент1 4 10 2 3" xfId="30484"/>
    <cellStyle name="20% - Акцент1 4 10 3" xfId="581"/>
    <cellStyle name="20% - Акцент1 4 10 3 2" xfId="30485"/>
    <cellStyle name="20% - Акцент1 4 10 4" xfId="30486"/>
    <cellStyle name="20% - Акцент1 4 11" xfId="582"/>
    <cellStyle name="20% - Акцент1 4 11 2" xfId="583"/>
    <cellStyle name="20% - Акцент1 4 11 2 2" xfId="584"/>
    <cellStyle name="20% - Акцент1 4 11 2 2 2" xfId="30487"/>
    <cellStyle name="20% - Акцент1 4 11 2 3" xfId="30488"/>
    <cellStyle name="20% - Акцент1 4 11 3" xfId="585"/>
    <cellStyle name="20% - Акцент1 4 11 3 2" xfId="30489"/>
    <cellStyle name="20% - Акцент1 4 11 4" xfId="30490"/>
    <cellStyle name="20% - Акцент1 4 12" xfId="586"/>
    <cellStyle name="20% - Акцент1 4 12 2" xfId="587"/>
    <cellStyle name="20% - Акцент1 4 12 2 2" xfId="588"/>
    <cellStyle name="20% - Акцент1 4 12 2 2 2" xfId="30491"/>
    <cellStyle name="20% - Акцент1 4 12 2 3" xfId="30492"/>
    <cellStyle name="20% - Акцент1 4 12 3" xfId="589"/>
    <cellStyle name="20% - Акцент1 4 12 3 2" xfId="30493"/>
    <cellStyle name="20% - Акцент1 4 12 4" xfId="30494"/>
    <cellStyle name="20% - Акцент1 4 13" xfId="590"/>
    <cellStyle name="20% - Акцент1 4 13 2" xfId="591"/>
    <cellStyle name="20% - Акцент1 4 13 2 2" xfId="592"/>
    <cellStyle name="20% - Акцент1 4 13 2 2 2" xfId="30495"/>
    <cellStyle name="20% - Акцент1 4 13 2 3" xfId="30496"/>
    <cellStyle name="20% - Акцент1 4 13 3" xfId="593"/>
    <cellStyle name="20% - Акцент1 4 13 3 2" xfId="30497"/>
    <cellStyle name="20% - Акцент1 4 13 4" xfId="30498"/>
    <cellStyle name="20% - Акцент1 4 14" xfId="594"/>
    <cellStyle name="20% - Акцент1 4 14 2" xfId="595"/>
    <cellStyle name="20% - Акцент1 4 14 2 2" xfId="596"/>
    <cellStyle name="20% - Акцент1 4 14 2 2 2" xfId="30499"/>
    <cellStyle name="20% - Акцент1 4 14 2 3" xfId="30500"/>
    <cellStyle name="20% - Акцент1 4 14 3" xfId="597"/>
    <cellStyle name="20% - Акцент1 4 14 3 2" xfId="30501"/>
    <cellStyle name="20% - Акцент1 4 14 4" xfId="30502"/>
    <cellStyle name="20% - Акцент1 4 15" xfId="598"/>
    <cellStyle name="20% - Акцент1 4 15 2" xfId="599"/>
    <cellStyle name="20% - Акцент1 4 15 2 2" xfId="600"/>
    <cellStyle name="20% - Акцент1 4 15 2 2 2" xfId="30503"/>
    <cellStyle name="20% - Акцент1 4 15 2 3" xfId="30504"/>
    <cellStyle name="20% - Акцент1 4 15 3" xfId="601"/>
    <cellStyle name="20% - Акцент1 4 15 3 2" xfId="30505"/>
    <cellStyle name="20% - Акцент1 4 15 4" xfId="30506"/>
    <cellStyle name="20% - Акцент1 4 16" xfId="602"/>
    <cellStyle name="20% - Акцент1 4 16 2" xfId="603"/>
    <cellStyle name="20% - Акцент1 4 16 2 2" xfId="604"/>
    <cellStyle name="20% - Акцент1 4 16 2 2 2" xfId="30507"/>
    <cellStyle name="20% - Акцент1 4 16 2 3" xfId="30508"/>
    <cellStyle name="20% - Акцент1 4 16 3" xfId="605"/>
    <cellStyle name="20% - Акцент1 4 16 3 2" xfId="30509"/>
    <cellStyle name="20% - Акцент1 4 16 4" xfId="30510"/>
    <cellStyle name="20% - Акцент1 4 17" xfId="606"/>
    <cellStyle name="20% - Акцент1 4 17 2" xfId="607"/>
    <cellStyle name="20% - Акцент1 4 17 2 2" xfId="608"/>
    <cellStyle name="20% - Акцент1 4 17 2 2 2" xfId="30511"/>
    <cellStyle name="20% - Акцент1 4 17 2 3" xfId="30512"/>
    <cellStyle name="20% - Акцент1 4 17 3" xfId="609"/>
    <cellStyle name="20% - Акцент1 4 17 3 2" xfId="30513"/>
    <cellStyle name="20% - Акцент1 4 17 4" xfId="30514"/>
    <cellStyle name="20% - Акцент1 4 18" xfId="610"/>
    <cellStyle name="20% - Акцент1 4 18 2" xfId="611"/>
    <cellStyle name="20% - Акцент1 4 18 2 2" xfId="612"/>
    <cellStyle name="20% - Акцент1 4 18 2 2 2" xfId="30515"/>
    <cellStyle name="20% - Акцент1 4 18 2 3" xfId="30516"/>
    <cellStyle name="20% - Акцент1 4 18 3" xfId="613"/>
    <cellStyle name="20% - Акцент1 4 18 3 2" xfId="30517"/>
    <cellStyle name="20% - Акцент1 4 18 4" xfId="30518"/>
    <cellStyle name="20% - Акцент1 4 19" xfId="614"/>
    <cellStyle name="20% - Акцент1 4 19 2" xfId="615"/>
    <cellStyle name="20% - Акцент1 4 19 2 2" xfId="616"/>
    <cellStyle name="20% - Акцент1 4 19 2 2 2" xfId="30519"/>
    <cellStyle name="20% - Акцент1 4 19 2 3" xfId="30520"/>
    <cellStyle name="20% - Акцент1 4 19 3" xfId="617"/>
    <cellStyle name="20% - Акцент1 4 19 3 2" xfId="30521"/>
    <cellStyle name="20% - Акцент1 4 19 4" xfId="30522"/>
    <cellStyle name="20% - Акцент1 4 2" xfId="618"/>
    <cellStyle name="20% - Акцент1 4 2 2" xfId="30523"/>
    <cellStyle name="20% - Акцент1 4 20" xfId="619"/>
    <cellStyle name="20% - Акцент1 4 20 2" xfId="620"/>
    <cellStyle name="20% - Акцент1 4 20 2 2" xfId="621"/>
    <cellStyle name="20% - Акцент1 4 20 2 2 2" xfId="30524"/>
    <cellStyle name="20% - Акцент1 4 20 2 3" xfId="30525"/>
    <cellStyle name="20% - Акцент1 4 20 3" xfId="622"/>
    <cellStyle name="20% - Акцент1 4 20 3 2" xfId="30526"/>
    <cellStyle name="20% - Акцент1 4 20 4" xfId="30527"/>
    <cellStyle name="20% - Акцент1 4 21" xfId="623"/>
    <cellStyle name="20% - Акцент1 4 21 2" xfId="624"/>
    <cellStyle name="20% - Акцент1 4 21 2 2" xfId="625"/>
    <cellStyle name="20% - Акцент1 4 21 2 2 2" xfId="30528"/>
    <cellStyle name="20% - Акцент1 4 21 2 3" xfId="30529"/>
    <cellStyle name="20% - Акцент1 4 21 3" xfId="626"/>
    <cellStyle name="20% - Акцент1 4 21 3 2" xfId="30530"/>
    <cellStyle name="20% - Акцент1 4 21 4" xfId="30531"/>
    <cellStyle name="20% - Акцент1 4 22" xfId="627"/>
    <cellStyle name="20% - Акцент1 4 22 2" xfId="628"/>
    <cellStyle name="20% - Акцент1 4 22 2 2" xfId="629"/>
    <cellStyle name="20% - Акцент1 4 22 2 2 2" xfId="30532"/>
    <cellStyle name="20% - Акцент1 4 22 2 3" xfId="30533"/>
    <cellStyle name="20% - Акцент1 4 22 3" xfId="630"/>
    <cellStyle name="20% - Акцент1 4 22 3 2" xfId="30534"/>
    <cellStyle name="20% - Акцент1 4 22 4" xfId="30535"/>
    <cellStyle name="20% - Акцент1 4 23" xfId="631"/>
    <cellStyle name="20% - Акцент1 4 23 2" xfId="632"/>
    <cellStyle name="20% - Акцент1 4 23 2 2" xfId="633"/>
    <cellStyle name="20% - Акцент1 4 23 2 2 2" xfId="30536"/>
    <cellStyle name="20% - Акцент1 4 23 2 3" xfId="30537"/>
    <cellStyle name="20% - Акцент1 4 23 3" xfId="634"/>
    <cellStyle name="20% - Акцент1 4 23 3 2" xfId="30538"/>
    <cellStyle name="20% - Акцент1 4 23 4" xfId="30539"/>
    <cellStyle name="20% - Акцент1 4 24" xfId="635"/>
    <cellStyle name="20% - Акцент1 4 24 2" xfId="636"/>
    <cellStyle name="20% - Акцент1 4 24 2 2" xfId="637"/>
    <cellStyle name="20% - Акцент1 4 24 2 2 2" xfId="30540"/>
    <cellStyle name="20% - Акцент1 4 24 2 3" xfId="30541"/>
    <cellStyle name="20% - Акцент1 4 24 3" xfId="638"/>
    <cellStyle name="20% - Акцент1 4 24 3 2" xfId="30542"/>
    <cellStyle name="20% - Акцент1 4 24 4" xfId="30543"/>
    <cellStyle name="20% - Акцент1 4 25" xfId="30544"/>
    <cellStyle name="20% - Акцент1 4 3" xfId="639"/>
    <cellStyle name="20% - Акцент1 4 3 2" xfId="640"/>
    <cellStyle name="20% - Акцент1 4 3 2 2" xfId="641"/>
    <cellStyle name="20% - Акцент1 4 3 2 2 2" xfId="30545"/>
    <cellStyle name="20% - Акцент1 4 3 2 3" xfId="30546"/>
    <cellStyle name="20% - Акцент1 4 3 3" xfId="642"/>
    <cellStyle name="20% - Акцент1 4 3 3 2" xfId="30547"/>
    <cellStyle name="20% - Акцент1 4 3 4" xfId="30548"/>
    <cellStyle name="20% - Акцент1 4 4" xfId="643"/>
    <cellStyle name="20% - Акцент1 4 4 2" xfId="644"/>
    <cellStyle name="20% - Акцент1 4 4 2 2" xfId="645"/>
    <cellStyle name="20% - Акцент1 4 4 2 2 2" xfId="30549"/>
    <cellStyle name="20% - Акцент1 4 4 2 3" xfId="30550"/>
    <cellStyle name="20% - Акцент1 4 4 3" xfId="646"/>
    <cellStyle name="20% - Акцент1 4 4 3 2" xfId="30551"/>
    <cellStyle name="20% - Акцент1 4 4 4" xfId="30552"/>
    <cellStyle name="20% - Акцент1 4 5" xfId="647"/>
    <cellStyle name="20% - Акцент1 4 5 2" xfId="648"/>
    <cellStyle name="20% - Акцент1 4 5 2 2" xfId="649"/>
    <cellStyle name="20% - Акцент1 4 5 2 2 2" xfId="30553"/>
    <cellStyle name="20% - Акцент1 4 5 2 3" xfId="30554"/>
    <cellStyle name="20% - Акцент1 4 5 3" xfId="650"/>
    <cellStyle name="20% - Акцент1 4 5 3 2" xfId="30555"/>
    <cellStyle name="20% - Акцент1 4 5 4" xfId="30556"/>
    <cellStyle name="20% - Акцент1 4 6" xfId="651"/>
    <cellStyle name="20% - Акцент1 4 6 2" xfId="652"/>
    <cellStyle name="20% - Акцент1 4 6 2 2" xfId="653"/>
    <cellStyle name="20% - Акцент1 4 6 2 2 2" xfId="30557"/>
    <cellStyle name="20% - Акцент1 4 6 2 3" xfId="30558"/>
    <cellStyle name="20% - Акцент1 4 6 3" xfId="654"/>
    <cellStyle name="20% - Акцент1 4 6 3 2" xfId="30559"/>
    <cellStyle name="20% - Акцент1 4 6 4" xfId="30560"/>
    <cellStyle name="20% - Акцент1 4 7" xfId="655"/>
    <cellStyle name="20% - Акцент1 4 7 2" xfId="656"/>
    <cellStyle name="20% - Акцент1 4 7 2 2" xfId="657"/>
    <cellStyle name="20% - Акцент1 4 7 2 2 2" xfId="30561"/>
    <cellStyle name="20% - Акцент1 4 7 2 3" xfId="30562"/>
    <cellStyle name="20% - Акцент1 4 7 3" xfId="658"/>
    <cellStyle name="20% - Акцент1 4 7 3 2" xfId="30563"/>
    <cellStyle name="20% - Акцент1 4 7 4" xfId="30564"/>
    <cellStyle name="20% - Акцент1 4 8" xfId="659"/>
    <cellStyle name="20% - Акцент1 4 8 2" xfId="660"/>
    <cellStyle name="20% - Акцент1 4 8 2 2" xfId="661"/>
    <cellStyle name="20% - Акцент1 4 8 2 2 2" xfId="30565"/>
    <cellStyle name="20% - Акцент1 4 8 2 3" xfId="30566"/>
    <cellStyle name="20% - Акцент1 4 8 3" xfId="662"/>
    <cellStyle name="20% - Акцент1 4 8 3 2" xfId="30567"/>
    <cellStyle name="20% - Акцент1 4 8 4" xfId="30568"/>
    <cellStyle name="20% - Акцент1 4 9" xfId="663"/>
    <cellStyle name="20% - Акцент1 4 9 2" xfId="664"/>
    <cellStyle name="20% - Акцент1 4 9 2 2" xfId="665"/>
    <cellStyle name="20% - Акцент1 4 9 2 2 2" xfId="30569"/>
    <cellStyle name="20% - Акцент1 4 9 2 3" xfId="30570"/>
    <cellStyle name="20% - Акцент1 4 9 3" xfId="666"/>
    <cellStyle name="20% - Акцент1 4 9 3 2" xfId="30571"/>
    <cellStyle name="20% - Акцент1 4 9 4" xfId="30572"/>
    <cellStyle name="20% - Акцент1 5" xfId="667"/>
    <cellStyle name="20% - Акцент1 5 2" xfId="668"/>
    <cellStyle name="20% - Акцент1 5 2 2" xfId="30573"/>
    <cellStyle name="20% - Акцент1 5 3" xfId="30574"/>
    <cellStyle name="20% - Акцент1 6" xfId="669"/>
    <cellStyle name="20% - Акцент1 6 2" xfId="30575"/>
    <cellStyle name="20% - Акцент1 7" xfId="670"/>
    <cellStyle name="20% - Акцент1 7 2" xfId="671"/>
    <cellStyle name="20% - Акцент1 7 2 2" xfId="672"/>
    <cellStyle name="20% - Акцент1 7 2 2 2" xfId="30576"/>
    <cellStyle name="20% - Акцент1 7 2 3" xfId="30577"/>
    <cellStyle name="20% - Акцент1 7 3" xfId="673"/>
    <cellStyle name="20% - Акцент1 7 3 2" xfId="30578"/>
    <cellStyle name="20% - Акцент1 7 4" xfId="30579"/>
    <cellStyle name="20% - Акцент1 8" xfId="674"/>
    <cellStyle name="20% - Акцент1 8 2" xfId="675"/>
    <cellStyle name="20% - Акцент1 8 2 2" xfId="676"/>
    <cellStyle name="20% - Акцент1 8 2 2 2" xfId="30580"/>
    <cellStyle name="20% - Акцент1 8 2 3" xfId="30581"/>
    <cellStyle name="20% - Акцент1 8 3" xfId="677"/>
    <cellStyle name="20% - Акцент1 8 3 2" xfId="30582"/>
    <cellStyle name="20% - Акцент1 8 4" xfId="30583"/>
    <cellStyle name="20% - Акцент1 9" xfId="678"/>
    <cellStyle name="20% - Акцент1 9 2" xfId="679"/>
    <cellStyle name="20% - Акцент1 9 2 2" xfId="680"/>
    <cellStyle name="20% - Акцент1 9 2 2 2" xfId="30584"/>
    <cellStyle name="20% - Акцент1 9 2 3" xfId="30585"/>
    <cellStyle name="20% - Акцент1 9 3" xfId="681"/>
    <cellStyle name="20% - Акцент1 9 3 2" xfId="30586"/>
    <cellStyle name="20% - Акцент1 9 4" xfId="30587"/>
    <cellStyle name="20% - Акцент2 10" xfId="682"/>
    <cellStyle name="20% - Акцент2 10 2" xfId="683"/>
    <cellStyle name="20% - Акцент2 10 2 2" xfId="684"/>
    <cellStyle name="20% - Акцент2 10 2 2 2" xfId="30588"/>
    <cellStyle name="20% - Акцент2 10 2 3" xfId="30589"/>
    <cellStyle name="20% - Акцент2 10 3" xfId="685"/>
    <cellStyle name="20% - Акцент2 10 3 2" xfId="30590"/>
    <cellStyle name="20% - Акцент2 10 4" xfId="30591"/>
    <cellStyle name="20% - Акцент2 11" xfId="686"/>
    <cellStyle name="20% - Акцент2 11 2" xfId="687"/>
    <cellStyle name="20% - Акцент2 11 2 2" xfId="688"/>
    <cellStyle name="20% - Акцент2 11 2 2 2" xfId="30592"/>
    <cellStyle name="20% - Акцент2 11 2 3" xfId="30593"/>
    <cellStyle name="20% - Акцент2 11 3" xfId="689"/>
    <cellStyle name="20% - Акцент2 11 3 2" xfId="30594"/>
    <cellStyle name="20% - Акцент2 11 4" xfId="30595"/>
    <cellStyle name="20% - Акцент2 12" xfId="690"/>
    <cellStyle name="20% - Акцент2 12 2" xfId="691"/>
    <cellStyle name="20% - Акцент2 12 2 2" xfId="692"/>
    <cellStyle name="20% - Акцент2 12 2 2 2" xfId="30596"/>
    <cellStyle name="20% - Акцент2 12 2 3" xfId="30597"/>
    <cellStyle name="20% - Акцент2 12 3" xfId="693"/>
    <cellStyle name="20% - Акцент2 12 3 2" xfId="30598"/>
    <cellStyle name="20% - Акцент2 12 4" xfId="30599"/>
    <cellStyle name="20% - Акцент2 13" xfId="694"/>
    <cellStyle name="20% - Акцент2 13 2" xfId="695"/>
    <cellStyle name="20% - Акцент2 13 2 2" xfId="696"/>
    <cellStyle name="20% - Акцент2 13 2 2 2" xfId="30600"/>
    <cellStyle name="20% - Акцент2 13 2 3" xfId="30601"/>
    <cellStyle name="20% - Акцент2 13 3" xfId="697"/>
    <cellStyle name="20% - Акцент2 13 3 2" xfId="30602"/>
    <cellStyle name="20% - Акцент2 13 4" xfId="30603"/>
    <cellStyle name="20% - Акцент2 14" xfId="698"/>
    <cellStyle name="20% - Акцент2 14 2" xfId="699"/>
    <cellStyle name="20% - Акцент2 14 2 2" xfId="700"/>
    <cellStyle name="20% - Акцент2 14 2 2 2" xfId="30604"/>
    <cellStyle name="20% - Акцент2 14 2 3" xfId="30605"/>
    <cellStyle name="20% - Акцент2 14 3" xfId="701"/>
    <cellStyle name="20% - Акцент2 14 3 2" xfId="30606"/>
    <cellStyle name="20% - Акцент2 14 4" xfId="30607"/>
    <cellStyle name="20% - Акцент2 15" xfId="702"/>
    <cellStyle name="20% - Акцент2 15 2" xfId="703"/>
    <cellStyle name="20% - Акцент2 15 2 2" xfId="704"/>
    <cellStyle name="20% - Акцент2 15 2 2 2" xfId="30608"/>
    <cellStyle name="20% - Акцент2 15 2 3" xfId="30609"/>
    <cellStyle name="20% - Акцент2 15 3" xfId="705"/>
    <cellStyle name="20% - Акцент2 15 3 2" xfId="30610"/>
    <cellStyle name="20% - Акцент2 15 4" xfId="30611"/>
    <cellStyle name="20% - Акцент2 16" xfId="706"/>
    <cellStyle name="20% - Акцент2 16 2" xfId="707"/>
    <cellStyle name="20% - Акцент2 16 2 2" xfId="708"/>
    <cellStyle name="20% - Акцент2 16 2 2 2" xfId="30612"/>
    <cellStyle name="20% - Акцент2 16 2 3" xfId="30613"/>
    <cellStyle name="20% - Акцент2 16 3" xfId="709"/>
    <cellStyle name="20% - Акцент2 16 3 2" xfId="30614"/>
    <cellStyle name="20% - Акцент2 16 4" xfId="30615"/>
    <cellStyle name="20% - Акцент2 17" xfId="710"/>
    <cellStyle name="20% - Акцент2 17 2" xfId="711"/>
    <cellStyle name="20% - Акцент2 17 2 2" xfId="712"/>
    <cellStyle name="20% - Акцент2 17 2 2 2" xfId="30616"/>
    <cellStyle name="20% - Акцент2 17 2 3" xfId="30617"/>
    <cellStyle name="20% - Акцент2 17 3" xfId="713"/>
    <cellStyle name="20% - Акцент2 17 3 2" xfId="30618"/>
    <cellStyle name="20% - Акцент2 17 4" xfId="30619"/>
    <cellStyle name="20% - Акцент2 18" xfId="714"/>
    <cellStyle name="20% - Акцент2 18 2" xfId="715"/>
    <cellStyle name="20% - Акцент2 18 2 2" xfId="30620"/>
    <cellStyle name="20% - Акцент2 18 3" xfId="30621"/>
    <cellStyle name="20% - Акцент2 19" xfId="716"/>
    <cellStyle name="20% - Акцент2 19 2" xfId="30622"/>
    <cellStyle name="20% - Акцент2 2" xfId="51"/>
    <cellStyle name="20% - Акцент2 2 10" xfId="717"/>
    <cellStyle name="20% - Акцент2 2 10 2" xfId="718"/>
    <cellStyle name="20% - Акцент2 2 10 2 2" xfId="719"/>
    <cellStyle name="20% - Акцент2 2 10 2 2 2" xfId="30623"/>
    <cellStyle name="20% - Акцент2 2 10 2 3" xfId="30624"/>
    <cellStyle name="20% - Акцент2 2 10 3" xfId="720"/>
    <cellStyle name="20% - Акцент2 2 10 3 2" xfId="30625"/>
    <cellStyle name="20% - Акцент2 2 10 4" xfId="30626"/>
    <cellStyle name="20% - Акцент2 2 11" xfId="721"/>
    <cellStyle name="20% - Акцент2 2 11 2" xfId="722"/>
    <cellStyle name="20% - Акцент2 2 11 2 2" xfId="723"/>
    <cellStyle name="20% - Акцент2 2 11 2 2 2" xfId="30627"/>
    <cellStyle name="20% - Акцент2 2 11 2 3" xfId="30628"/>
    <cellStyle name="20% - Акцент2 2 11 3" xfId="724"/>
    <cellStyle name="20% - Акцент2 2 11 3 2" xfId="30629"/>
    <cellStyle name="20% - Акцент2 2 11 4" xfId="30630"/>
    <cellStyle name="20% - Акцент2 2 12" xfId="725"/>
    <cellStyle name="20% - Акцент2 2 12 2" xfId="726"/>
    <cellStyle name="20% - Акцент2 2 12 2 2" xfId="727"/>
    <cellStyle name="20% - Акцент2 2 12 2 2 2" xfId="30631"/>
    <cellStyle name="20% - Акцент2 2 12 2 3" xfId="30632"/>
    <cellStyle name="20% - Акцент2 2 12 3" xfId="728"/>
    <cellStyle name="20% - Акцент2 2 12 3 2" xfId="30633"/>
    <cellStyle name="20% - Акцент2 2 12 4" xfId="30634"/>
    <cellStyle name="20% - Акцент2 2 13" xfId="729"/>
    <cellStyle name="20% - Акцент2 2 13 2" xfId="730"/>
    <cellStyle name="20% - Акцент2 2 13 2 2" xfId="731"/>
    <cellStyle name="20% - Акцент2 2 13 2 2 2" xfId="30635"/>
    <cellStyle name="20% - Акцент2 2 13 2 3" xfId="30636"/>
    <cellStyle name="20% - Акцент2 2 13 3" xfId="732"/>
    <cellStyle name="20% - Акцент2 2 13 3 2" xfId="30637"/>
    <cellStyle name="20% - Акцент2 2 13 4" xfId="30638"/>
    <cellStyle name="20% - Акцент2 2 14" xfId="733"/>
    <cellStyle name="20% - Акцент2 2 14 2" xfId="734"/>
    <cellStyle name="20% - Акцент2 2 14 2 2" xfId="735"/>
    <cellStyle name="20% - Акцент2 2 14 2 2 2" xfId="30639"/>
    <cellStyle name="20% - Акцент2 2 14 2 3" xfId="30640"/>
    <cellStyle name="20% - Акцент2 2 14 3" xfId="736"/>
    <cellStyle name="20% - Акцент2 2 14 3 2" xfId="30641"/>
    <cellStyle name="20% - Акцент2 2 14 4" xfId="30642"/>
    <cellStyle name="20% - Акцент2 2 15" xfId="737"/>
    <cellStyle name="20% - Акцент2 2 15 2" xfId="738"/>
    <cellStyle name="20% - Акцент2 2 15 2 2" xfId="739"/>
    <cellStyle name="20% - Акцент2 2 15 2 2 2" xfId="30643"/>
    <cellStyle name="20% - Акцент2 2 15 2 3" xfId="30644"/>
    <cellStyle name="20% - Акцент2 2 15 3" xfId="740"/>
    <cellStyle name="20% - Акцент2 2 15 3 2" xfId="30645"/>
    <cellStyle name="20% - Акцент2 2 15 4" xfId="30646"/>
    <cellStyle name="20% - Акцент2 2 16" xfId="741"/>
    <cellStyle name="20% - Акцент2 2 16 2" xfId="742"/>
    <cellStyle name="20% - Акцент2 2 16 2 2" xfId="743"/>
    <cellStyle name="20% - Акцент2 2 16 2 2 2" xfId="30647"/>
    <cellStyle name="20% - Акцент2 2 16 2 3" xfId="30648"/>
    <cellStyle name="20% - Акцент2 2 16 3" xfId="744"/>
    <cellStyle name="20% - Акцент2 2 16 3 2" xfId="30649"/>
    <cellStyle name="20% - Акцент2 2 16 4" xfId="30650"/>
    <cellStyle name="20% - Акцент2 2 17" xfId="745"/>
    <cellStyle name="20% - Акцент2 2 17 2" xfId="746"/>
    <cellStyle name="20% - Акцент2 2 17 2 2" xfId="747"/>
    <cellStyle name="20% - Акцент2 2 17 2 2 2" xfId="30651"/>
    <cellStyle name="20% - Акцент2 2 17 2 3" xfId="30652"/>
    <cellStyle name="20% - Акцент2 2 17 3" xfId="748"/>
    <cellStyle name="20% - Акцент2 2 17 3 2" xfId="30653"/>
    <cellStyle name="20% - Акцент2 2 17 4" xfId="30654"/>
    <cellStyle name="20% - Акцент2 2 18" xfId="749"/>
    <cellStyle name="20% - Акцент2 2 18 2" xfId="750"/>
    <cellStyle name="20% - Акцент2 2 18 2 2" xfId="751"/>
    <cellStyle name="20% - Акцент2 2 18 2 2 2" xfId="30655"/>
    <cellStyle name="20% - Акцент2 2 18 2 3" xfId="30656"/>
    <cellStyle name="20% - Акцент2 2 18 3" xfId="752"/>
    <cellStyle name="20% - Акцент2 2 18 3 2" xfId="30657"/>
    <cellStyle name="20% - Акцент2 2 18 4" xfId="30658"/>
    <cellStyle name="20% - Акцент2 2 19" xfId="753"/>
    <cellStyle name="20% - Акцент2 2 19 2" xfId="754"/>
    <cellStyle name="20% - Акцент2 2 19 2 2" xfId="755"/>
    <cellStyle name="20% - Акцент2 2 19 2 2 2" xfId="30659"/>
    <cellStyle name="20% - Акцент2 2 19 2 3" xfId="30660"/>
    <cellStyle name="20% - Акцент2 2 19 3" xfId="756"/>
    <cellStyle name="20% - Акцент2 2 19 3 2" xfId="30661"/>
    <cellStyle name="20% - Акцент2 2 19 4" xfId="30662"/>
    <cellStyle name="20% - Акцент2 2 2" xfId="757"/>
    <cellStyle name="20% - Акцент2 2 2 2" xfId="30663"/>
    <cellStyle name="20% - Акцент2 2 20" xfId="758"/>
    <cellStyle name="20% - Акцент2 2 20 2" xfId="759"/>
    <cellStyle name="20% - Акцент2 2 20 2 2" xfId="760"/>
    <cellStyle name="20% - Акцент2 2 20 2 2 2" xfId="30664"/>
    <cellStyle name="20% - Акцент2 2 20 2 3" xfId="30665"/>
    <cellStyle name="20% - Акцент2 2 20 3" xfId="761"/>
    <cellStyle name="20% - Акцент2 2 20 3 2" xfId="30666"/>
    <cellStyle name="20% - Акцент2 2 20 4" xfId="30667"/>
    <cellStyle name="20% - Акцент2 2 21" xfId="762"/>
    <cellStyle name="20% - Акцент2 2 21 2" xfId="763"/>
    <cellStyle name="20% - Акцент2 2 21 2 2" xfId="764"/>
    <cellStyle name="20% - Акцент2 2 21 2 2 2" xfId="30668"/>
    <cellStyle name="20% - Акцент2 2 21 2 3" xfId="30669"/>
    <cellStyle name="20% - Акцент2 2 21 3" xfId="765"/>
    <cellStyle name="20% - Акцент2 2 21 3 2" xfId="30670"/>
    <cellStyle name="20% - Акцент2 2 21 4" xfId="30671"/>
    <cellStyle name="20% - Акцент2 2 22" xfId="766"/>
    <cellStyle name="20% - Акцент2 2 22 2" xfId="767"/>
    <cellStyle name="20% - Акцент2 2 22 2 2" xfId="768"/>
    <cellStyle name="20% - Акцент2 2 22 2 2 2" xfId="30672"/>
    <cellStyle name="20% - Акцент2 2 22 2 3" xfId="30673"/>
    <cellStyle name="20% - Акцент2 2 22 3" xfId="769"/>
    <cellStyle name="20% - Акцент2 2 22 3 2" xfId="30674"/>
    <cellStyle name="20% - Акцент2 2 22 4" xfId="30675"/>
    <cellStyle name="20% - Акцент2 2 23" xfId="770"/>
    <cellStyle name="20% - Акцент2 2 23 2" xfId="771"/>
    <cellStyle name="20% - Акцент2 2 23 2 2" xfId="772"/>
    <cellStyle name="20% - Акцент2 2 23 2 2 2" xfId="30676"/>
    <cellStyle name="20% - Акцент2 2 23 2 3" xfId="30677"/>
    <cellStyle name="20% - Акцент2 2 23 3" xfId="773"/>
    <cellStyle name="20% - Акцент2 2 23 3 2" xfId="30678"/>
    <cellStyle name="20% - Акцент2 2 23 4" xfId="30679"/>
    <cellStyle name="20% - Акцент2 2 24" xfId="774"/>
    <cellStyle name="20% - Акцент2 2 24 2" xfId="775"/>
    <cellStyle name="20% - Акцент2 2 24 2 2" xfId="776"/>
    <cellStyle name="20% - Акцент2 2 24 2 2 2" xfId="30680"/>
    <cellStyle name="20% - Акцент2 2 24 2 3" xfId="30681"/>
    <cellStyle name="20% - Акцент2 2 24 3" xfId="777"/>
    <cellStyle name="20% - Акцент2 2 24 3 2" xfId="30682"/>
    <cellStyle name="20% - Акцент2 2 24 4" xfId="30683"/>
    <cellStyle name="20% - Акцент2 2 25" xfId="30684"/>
    <cellStyle name="20% - Акцент2 2 3" xfId="778"/>
    <cellStyle name="20% - Акцент2 2 3 2" xfId="779"/>
    <cellStyle name="20% - Акцент2 2 3 2 2" xfId="780"/>
    <cellStyle name="20% - Акцент2 2 3 2 2 2" xfId="30685"/>
    <cellStyle name="20% - Акцент2 2 3 2 3" xfId="30686"/>
    <cellStyle name="20% - Акцент2 2 3 3" xfId="781"/>
    <cellStyle name="20% - Акцент2 2 3 3 2" xfId="30687"/>
    <cellStyle name="20% - Акцент2 2 3 4" xfId="30688"/>
    <cellStyle name="20% - Акцент2 2 4" xfId="782"/>
    <cellStyle name="20% - Акцент2 2 4 2" xfId="783"/>
    <cellStyle name="20% - Акцент2 2 4 2 2" xfId="784"/>
    <cellStyle name="20% - Акцент2 2 4 2 2 2" xfId="30689"/>
    <cellStyle name="20% - Акцент2 2 4 2 3" xfId="30690"/>
    <cellStyle name="20% - Акцент2 2 4 3" xfId="785"/>
    <cellStyle name="20% - Акцент2 2 4 3 2" xfId="30691"/>
    <cellStyle name="20% - Акцент2 2 4 4" xfId="30692"/>
    <cellStyle name="20% - Акцент2 2 5" xfId="786"/>
    <cellStyle name="20% - Акцент2 2 5 2" xfId="787"/>
    <cellStyle name="20% - Акцент2 2 5 2 2" xfId="788"/>
    <cellStyle name="20% - Акцент2 2 5 2 2 2" xfId="30693"/>
    <cellStyle name="20% - Акцент2 2 5 2 3" xfId="30694"/>
    <cellStyle name="20% - Акцент2 2 5 3" xfId="789"/>
    <cellStyle name="20% - Акцент2 2 5 3 2" xfId="30695"/>
    <cellStyle name="20% - Акцент2 2 5 4" xfId="30696"/>
    <cellStyle name="20% - Акцент2 2 6" xfId="790"/>
    <cellStyle name="20% - Акцент2 2 6 2" xfId="791"/>
    <cellStyle name="20% - Акцент2 2 6 2 2" xfId="792"/>
    <cellStyle name="20% - Акцент2 2 6 2 2 2" xfId="30697"/>
    <cellStyle name="20% - Акцент2 2 6 2 3" xfId="30698"/>
    <cellStyle name="20% - Акцент2 2 6 3" xfId="793"/>
    <cellStyle name="20% - Акцент2 2 6 3 2" xfId="30699"/>
    <cellStyle name="20% - Акцент2 2 6 4" xfId="30700"/>
    <cellStyle name="20% - Акцент2 2 7" xfId="794"/>
    <cellStyle name="20% - Акцент2 2 7 2" xfId="795"/>
    <cellStyle name="20% - Акцент2 2 7 2 2" xfId="796"/>
    <cellStyle name="20% - Акцент2 2 7 2 2 2" xfId="30701"/>
    <cellStyle name="20% - Акцент2 2 7 2 3" xfId="30702"/>
    <cellStyle name="20% - Акцент2 2 7 3" xfId="797"/>
    <cellStyle name="20% - Акцент2 2 7 3 2" xfId="30703"/>
    <cellStyle name="20% - Акцент2 2 7 4" xfId="30704"/>
    <cellStyle name="20% - Акцент2 2 8" xfId="798"/>
    <cellStyle name="20% - Акцент2 2 8 2" xfId="799"/>
    <cellStyle name="20% - Акцент2 2 8 2 2" xfId="800"/>
    <cellStyle name="20% - Акцент2 2 8 2 2 2" xfId="30705"/>
    <cellStyle name="20% - Акцент2 2 8 2 3" xfId="30706"/>
    <cellStyle name="20% - Акцент2 2 8 3" xfId="801"/>
    <cellStyle name="20% - Акцент2 2 8 3 2" xfId="30707"/>
    <cellStyle name="20% - Акцент2 2 8 4" xfId="30708"/>
    <cellStyle name="20% - Акцент2 2 9" xfId="802"/>
    <cellStyle name="20% - Акцент2 2 9 2" xfId="803"/>
    <cellStyle name="20% - Акцент2 2 9 2 2" xfId="804"/>
    <cellStyle name="20% - Акцент2 2 9 2 2 2" xfId="30709"/>
    <cellStyle name="20% - Акцент2 2 9 2 3" xfId="30710"/>
    <cellStyle name="20% - Акцент2 2 9 3" xfId="805"/>
    <cellStyle name="20% - Акцент2 2 9 3 2" xfId="30711"/>
    <cellStyle name="20% - Акцент2 2 9 4" xfId="30712"/>
    <cellStyle name="20% - Акцент2 3" xfId="52"/>
    <cellStyle name="20% - Акцент2 3 10" xfId="806"/>
    <cellStyle name="20% - Акцент2 3 10 2" xfId="807"/>
    <cellStyle name="20% - Акцент2 3 10 2 2" xfId="808"/>
    <cellStyle name="20% - Акцент2 3 10 2 2 2" xfId="30713"/>
    <cellStyle name="20% - Акцент2 3 10 2 3" xfId="30714"/>
    <cellStyle name="20% - Акцент2 3 10 3" xfId="809"/>
    <cellStyle name="20% - Акцент2 3 10 3 2" xfId="30715"/>
    <cellStyle name="20% - Акцент2 3 10 4" xfId="30716"/>
    <cellStyle name="20% - Акцент2 3 11" xfId="810"/>
    <cellStyle name="20% - Акцент2 3 11 2" xfId="811"/>
    <cellStyle name="20% - Акцент2 3 11 2 2" xfId="812"/>
    <cellStyle name="20% - Акцент2 3 11 2 2 2" xfId="30717"/>
    <cellStyle name="20% - Акцент2 3 11 2 3" xfId="30718"/>
    <cellStyle name="20% - Акцент2 3 11 3" xfId="813"/>
    <cellStyle name="20% - Акцент2 3 11 3 2" xfId="30719"/>
    <cellStyle name="20% - Акцент2 3 11 4" xfId="30720"/>
    <cellStyle name="20% - Акцент2 3 12" xfId="814"/>
    <cellStyle name="20% - Акцент2 3 12 2" xfId="815"/>
    <cellStyle name="20% - Акцент2 3 12 2 2" xfId="816"/>
    <cellStyle name="20% - Акцент2 3 12 2 2 2" xfId="30721"/>
    <cellStyle name="20% - Акцент2 3 12 2 3" xfId="30722"/>
    <cellStyle name="20% - Акцент2 3 12 3" xfId="817"/>
    <cellStyle name="20% - Акцент2 3 12 3 2" xfId="30723"/>
    <cellStyle name="20% - Акцент2 3 12 4" xfId="30724"/>
    <cellStyle name="20% - Акцент2 3 13" xfId="818"/>
    <cellStyle name="20% - Акцент2 3 13 2" xfId="819"/>
    <cellStyle name="20% - Акцент2 3 13 2 2" xfId="820"/>
    <cellStyle name="20% - Акцент2 3 13 2 2 2" xfId="30725"/>
    <cellStyle name="20% - Акцент2 3 13 2 3" xfId="30726"/>
    <cellStyle name="20% - Акцент2 3 13 3" xfId="821"/>
    <cellStyle name="20% - Акцент2 3 13 3 2" xfId="30727"/>
    <cellStyle name="20% - Акцент2 3 13 4" xfId="30728"/>
    <cellStyle name="20% - Акцент2 3 14" xfId="822"/>
    <cellStyle name="20% - Акцент2 3 14 2" xfId="823"/>
    <cellStyle name="20% - Акцент2 3 14 2 2" xfId="824"/>
    <cellStyle name="20% - Акцент2 3 14 2 2 2" xfId="30729"/>
    <cellStyle name="20% - Акцент2 3 14 2 3" xfId="30730"/>
    <cellStyle name="20% - Акцент2 3 14 3" xfId="825"/>
    <cellStyle name="20% - Акцент2 3 14 3 2" xfId="30731"/>
    <cellStyle name="20% - Акцент2 3 14 4" xfId="30732"/>
    <cellStyle name="20% - Акцент2 3 15" xfId="826"/>
    <cellStyle name="20% - Акцент2 3 15 2" xfId="827"/>
    <cellStyle name="20% - Акцент2 3 15 2 2" xfId="828"/>
    <cellStyle name="20% - Акцент2 3 15 2 2 2" xfId="30733"/>
    <cellStyle name="20% - Акцент2 3 15 2 3" xfId="30734"/>
    <cellStyle name="20% - Акцент2 3 15 3" xfId="829"/>
    <cellStyle name="20% - Акцент2 3 15 3 2" xfId="30735"/>
    <cellStyle name="20% - Акцент2 3 15 4" xfId="30736"/>
    <cellStyle name="20% - Акцент2 3 16" xfId="830"/>
    <cellStyle name="20% - Акцент2 3 16 2" xfId="831"/>
    <cellStyle name="20% - Акцент2 3 16 2 2" xfId="832"/>
    <cellStyle name="20% - Акцент2 3 16 2 2 2" xfId="30737"/>
    <cellStyle name="20% - Акцент2 3 16 2 3" xfId="30738"/>
    <cellStyle name="20% - Акцент2 3 16 3" xfId="833"/>
    <cellStyle name="20% - Акцент2 3 16 3 2" xfId="30739"/>
    <cellStyle name="20% - Акцент2 3 16 4" xfId="30740"/>
    <cellStyle name="20% - Акцент2 3 17" xfId="834"/>
    <cellStyle name="20% - Акцент2 3 17 2" xfId="835"/>
    <cellStyle name="20% - Акцент2 3 17 2 2" xfId="836"/>
    <cellStyle name="20% - Акцент2 3 17 2 2 2" xfId="30741"/>
    <cellStyle name="20% - Акцент2 3 17 2 3" xfId="30742"/>
    <cellStyle name="20% - Акцент2 3 17 3" xfId="837"/>
    <cellStyle name="20% - Акцент2 3 17 3 2" xfId="30743"/>
    <cellStyle name="20% - Акцент2 3 17 4" xfId="30744"/>
    <cellStyle name="20% - Акцент2 3 18" xfId="838"/>
    <cellStyle name="20% - Акцент2 3 18 2" xfId="839"/>
    <cellStyle name="20% - Акцент2 3 18 2 2" xfId="840"/>
    <cellStyle name="20% - Акцент2 3 18 2 2 2" xfId="30745"/>
    <cellStyle name="20% - Акцент2 3 18 2 3" xfId="30746"/>
    <cellStyle name="20% - Акцент2 3 18 3" xfId="841"/>
    <cellStyle name="20% - Акцент2 3 18 3 2" xfId="30747"/>
    <cellStyle name="20% - Акцент2 3 18 4" xfId="30748"/>
    <cellStyle name="20% - Акцент2 3 19" xfId="842"/>
    <cellStyle name="20% - Акцент2 3 19 2" xfId="843"/>
    <cellStyle name="20% - Акцент2 3 19 2 2" xfId="844"/>
    <cellStyle name="20% - Акцент2 3 19 2 2 2" xfId="30749"/>
    <cellStyle name="20% - Акцент2 3 19 2 3" xfId="30750"/>
    <cellStyle name="20% - Акцент2 3 19 3" xfId="845"/>
    <cellStyle name="20% - Акцент2 3 19 3 2" xfId="30751"/>
    <cellStyle name="20% - Акцент2 3 19 4" xfId="30752"/>
    <cellStyle name="20% - Акцент2 3 2" xfId="846"/>
    <cellStyle name="20% - Акцент2 3 2 2" xfId="30753"/>
    <cellStyle name="20% - Акцент2 3 20" xfId="847"/>
    <cellStyle name="20% - Акцент2 3 20 2" xfId="848"/>
    <cellStyle name="20% - Акцент2 3 20 2 2" xfId="849"/>
    <cellStyle name="20% - Акцент2 3 20 2 2 2" xfId="30754"/>
    <cellStyle name="20% - Акцент2 3 20 2 3" xfId="30755"/>
    <cellStyle name="20% - Акцент2 3 20 3" xfId="850"/>
    <cellStyle name="20% - Акцент2 3 20 3 2" xfId="30756"/>
    <cellStyle name="20% - Акцент2 3 20 4" xfId="30757"/>
    <cellStyle name="20% - Акцент2 3 21" xfId="851"/>
    <cellStyle name="20% - Акцент2 3 21 2" xfId="852"/>
    <cellStyle name="20% - Акцент2 3 21 2 2" xfId="853"/>
    <cellStyle name="20% - Акцент2 3 21 2 2 2" xfId="30758"/>
    <cellStyle name="20% - Акцент2 3 21 2 3" xfId="30759"/>
    <cellStyle name="20% - Акцент2 3 21 3" xfId="854"/>
    <cellStyle name="20% - Акцент2 3 21 3 2" xfId="30760"/>
    <cellStyle name="20% - Акцент2 3 21 4" xfId="30761"/>
    <cellStyle name="20% - Акцент2 3 22" xfId="855"/>
    <cellStyle name="20% - Акцент2 3 22 2" xfId="856"/>
    <cellStyle name="20% - Акцент2 3 22 2 2" xfId="857"/>
    <cellStyle name="20% - Акцент2 3 22 2 2 2" xfId="30762"/>
    <cellStyle name="20% - Акцент2 3 22 2 3" xfId="30763"/>
    <cellStyle name="20% - Акцент2 3 22 3" xfId="858"/>
    <cellStyle name="20% - Акцент2 3 22 3 2" xfId="30764"/>
    <cellStyle name="20% - Акцент2 3 22 4" xfId="30765"/>
    <cellStyle name="20% - Акцент2 3 23" xfId="859"/>
    <cellStyle name="20% - Акцент2 3 23 2" xfId="860"/>
    <cellStyle name="20% - Акцент2 3 23 2 2" xfId="861"/>
    <cellStyle name="20% - Акцент2 3 23 2 2 2" xfId="30766"/>
    <cellStyle name="20% - Акцент2 3 23 2 3" xfId="30767"/>
    <cellStyle name="20% - Акцент2 3 23 3" xfId="862"/>
    <cellStyle name="20% - Акцент2 3 23 3 2" xfId="30768"/>
    <cellStyle name="20% - Акцент2 3 23 4" xfId="30769"/>
    <cellStyle name="20% - Акцент2 3 24" xfId="863"/>
    <cellStyle name="20% - Акцент2 3 24 2" xfId="864"/>
    <cellStyle name="20% - Акцент2 3 24 2 2" xfId="865"/>
    <cellStyle name="20% - Акцент2 3 24 2 2 2" xfId="30770"/>
    <cellStyle name="20% - Акцент2 3 24 2 3" xfId="30771"/>
    <cellStyle name="20% - Акцент2 3 24 3" xfId="866"/>
    <cellStyle name="20% - Акцент2 3 24 3 2" xfId="30772"/>
    <cellStyle name="20% - Акцент2 3 24 4" xfId="30773"/>
    <cellStyle name="20% - Акцент2 3 25" xfId="30774"/>
    <cellStyle name="20% - Акцент2 3 3" xfId="867"/>
    <cellStyle name="20% - Акцент2 3 3 2" xfId="868"/>
    <cellStyle name="20% - Акцент2 3 3 2 2" xfId="869"/>
    <cellStyle name="20% - Акцент2 3 3 2 2 2" xfId="30775"/>
    <cellStyle name="20% - Акцент2 3 3 2 3" xfId="30776"/>
    <cellStyle name="20% - Акцент2 3 3 3" xfId="870"/>
    <cellStyle name="20% - Акцент2 3 3 3 2" xfId="30777"/>
    <cellStyle name="20% - Акцент2 3 3 4" xfId="30778"/>
    <cellStyle name="20% - Акцент2 3 4" xfId="871"/>
    <cellStyle name="20% - Акцент2 3 4 2" xfId="872"/>
    <cellStyle name="20% - Акцент2 3 4 2 2" xfId="873"/>
    <cellStyle name="20% - Акцент2 3 4 2 2 2" xfId="30779"/>
    <cellStyle name="20% - Акцент2 3 4 2 3" xfId="30780"/>
    <cellStyle name="20% - Акцент2 3 4 3" xfId="874"/>
    <cellStyle name="20% - Акцент2 3 4 3 2" xfId="30781"/>
    <cellStyle name="20% - Акцент2 3 4 4" xfId="30782"/>
    <cellStyle name="20% - Акцент2 3 5" xfId="875"/>
    <cellStyle name="20% - Акцент2 3 5 2" xfId="876"/>
    <cellStyle name="20% - Акцент2 3 5 2 2" xfId="877"/>
    <cellStyle name="20% - Акцент2 3 5 2 2 2" xfId="30783"/>
    <cellStyle name="20% - Акцент2 3 5 2 3" xfId="30784"/>
    <cellStyle name="20% - Акцент2 3 5 3" xfId="878"/>
    <cellStyle name="20% - Акцент2 3 5 3 2" xfId="30785"/>
    <cellStyle name="20% - Акцент2 3 5 4" xfId="30786"/>
    <cellStyle name="20% - Акцент2 3 6" xfId="879"/>
    <cellStyle name="20% - Акцент2 3 6 2" xfId="880"/>
    <cellStyle name="20% - Акцент2 3 6 2 2" xfId="881"/>
    <cellStyle name="20% - Акцент2 3 6 2 2 2" xfId="30787"/>
    <cellStyle name="20% - Акцент2 3 6 2 3" xfId="30788"/>
    <cellStyle name="20% - Акцент2 3 6 3" xfId="882"/>
    <cellStyle name="20% - Акцент2 3 6 3 2" xfId="30789"/>
    <cellStyle name="20% - Акцент2 3 6 4" xfId="30790"/>
    <cellStyle name="20% - Акцент2 3 7" xfId="883"/>
    <cellStyle name="20% - Акцент2 3 7 2" xfId="884"/>
    <cellStyle name="20% - Акцент2 3 7 2 2" xfId="885"/>
    <cellStyle name="20% - Акцент2 3 7 2 2 2" xfId="30791"/>
    <cellStyle name="20% - Акцент2 3 7 2 3" xfId="30792"/>
    <cellStyle name="20% - Акцент2 3 7 3" xfId="886"/>
    <cellStyle name="20% - Акцент2 3 7 3 2" xfId="30793"/>
    <cellStyle name="20% - Акцент2 3 7 4" xfId="30794"/>
    <cellStyle name="20% - Акцент2 3 8" xfId="887"/>
    <cellStyle name="20% - Акцент2 3 8 2" xfId="888"/>
    <cellStyle name="20% - Акцент2 3 8 2 2" xfId="889"/>
    <cellStyle name="20% - Акцент2 3 8 2 2 2" xfId="30795"/>
    <cellStyle name="20% - Акцент2 3 8 2 3" xfId="30796"/>
    <cellStyle name="20% - Акцент2 3 8 3" xfId="890"/>
    <cellStyle name="20% - Акцент2 3 8 3 2" xfId="30797"/>
    <cellStyle name="20% - Акцент2 3 8 4" xfId="30798"/>
    <cellStyle name="20% - Акцент2 3 9" xfId="891"/>
    <cellStyle name="20% - Акцент2 3 9 2" xfId="892"/>
    <cellStyle name="20% - Акцент2 3 9 2 2" xfId="893"/>
    <cellStyle name="20% - Акцент2 3 9 2 2 2" xfId="30799"/>
    <cellStyle name="20% - Акцент2 3 9 2 3" xfId="30800"/>
    <cellStyle name="20% - Акцент2 3 9 3" xfId="894"/>
    <cellStyle name="20% - Акцент2 3 9 3 2" xfId="30801"/>
    <cellStyle name="20% - Акцент2 3 9 4" xfId="30802"/>
    <cellStyle name="20% - Акцент2 4" xfId="53"/>
    <cellStyle name="20% - Акцент2 4 10" xfId="895"/>
    <cellStyle name="20% - Акцент2 4 10 2" xfId="896"/>
    <cellStyle name="20% - Акцент2 4 10 2 2" xfId="897"/>
    <cellStyle name="20% - Акцент2 4 10 2 2 2" xfId="30803"/>
    <cellStyle name="20% - Акцент2 4 10 2 3" xfId="30804"/>
    <cellStyle name="20% - Акцент2 4 10 3" xfId="898"/>
    <cellStyle name="20% - Акцент2 4 10 3 2" xfId="30805"/>
    <cellStyle name="20% - Акцент2 4 10 4" xfId="30806"/>
    <cellStyle name="20% - Акцент2 4 11" xfId="899"/>
    <cellStyle name="20% - Акцент2 4 11 2" xfId="900"/>
    <cellStyle name="20% - Акцент2 4 11 2 2" xfId="901"/>
    <cellStyle name="20% - Акцент2 4 11 2 2 2" xfId="30807"/>
    <cellStyle name="20% - Акцент2 4 11 2 3" xfId="30808"/>
    <cellStyle name="20% - Акцент2 4 11 3" xfId="902"/>
    <cellStyle name="20% - Акцент2 4 11 3 2" xfId="30809"/>
    <cellStyle name="20% - Акцент2 4 11 4" xfId="30810"/>
    <cellStyle name="20% - Акцент2 4 12" xfId="903"/>
    <cellStyle name="20% - Акцент2 4 12 2" xfId="904"/>
    <cellStyle name="20% - Акцент2 4 12 2 2" xfId="905"/>
    <cellStyle name="20% - Акцент2 4 12 2 2 2" xfId="30811"/>
    <cellStyle name="20% - Акцент2 4 12 2 3" xfId="30812"/>
    <cellStyle name="20% - Акцент2 4 12 3" xfId="906"/>
    <cellStyle name="20% - Акцент2 4 12 3 2" xfId="30813"/>
    <cellStyle name="20% - Акцент2 4 12 4" xfId="30814"/>
    <cellStyle name="20% - Акцент2 4 13" xfId="907"/>
    <cellStyle name="20% - Акцент2 4 13 2" xfId="908"/>
    <cellStyle name="20% - Акцент2 4 13 2 2" xfId="909"/>
    <cellStyle name="20% - Акцент2 4 13 2 2 2" xfId="30815"/>
    <cellStyle name="20% - Акцент2 4 13 2 3" xfId="30816"/>
    <cellStyle name="20% - Акцент2 4 13 3" xfId="910"/>
    <cellStyle name="20% - Акцент2 4 13 3 2" xfId="30817"/>
    <cellStyle name="20% - Акцент2 4 13 4" xfId="30818"/>
    <cellStyle name="20% - Акцент2 4 14" xfId="911"/>
    <cellStyle name="20% - Акцент2 4 14 2" xfId="912"/>
    <cellStyle name="20% - Акцент2 4 14 2 2" xfId="913"/>
    <cellStyle name="20% - Акцент2 4 14 2 2 2" xfId="30819"/>
    <cellStyle name="20% - Акцент2 4 14 2 3" xfId="30820"/>
    <cellStyle name="20% - Акцент2 4 14 3" xfId="914"/>
    <cellStyle name="20% - Акцент2 4 14 3 2" xfId="30821"/>
    <cellStyle name="20% - Акцент2 4 14 4" xfId="30822"/>
    <cellStyle name="20% - Акцент2 4 15" xfId="915"/>
    <cellStyle name="20% - Акцент2 4 15 2" xfId="916"/>
    <cellStyle name="20% - Акцент2 4 15 2 2" xfId="917"/>
    <cellStyle name="20% - Акцент2 4 15 2 2 2" xfId="30823"/>
    <cellStyle name="20% - Акцент2 4 15 2 3" xfId="30824"/>
    <cellStyle name="20% - Акцент2 4 15 3" xfId="918"/>
    <cellStyle name="20% - Акцент2 4 15 3 2" xfId="30825"/>
    <cellStyle name="20% - Акцент2 4 15 4" xfId="30826"/>
    <cellStyle name="20% - Акцент2 4 16" xfId="919"/>
    <cellStyle name="20% - Акцент2 4 16 2" xfId="920"/>
    <cellStyle name="20% - Акцент2 4 16 2 2" xfId="921"/>
    <cellStyle name="20% - Акцент2 4 16 2 2 2" xfId="30827"/>
    <cellStyle name="20% - Акцент2 4 16 2 3" xfId="30828"/>
    <cellStyle name="20% - Акцент2 4 16 3" xfId="922"/>
    <cellStyle name="20% - Акцент2 4 16 3 2" xfId="30829"/>
    <cellStyle name="20% - Акцент2 4 16 4" xfId="30830"/>
    <cellStyle name="20% - Акцент2 4 17" xfId="923"/>
    <cellStyle name="20% - Акцент2 4 17 2" xfId="924"/>
    <cellStyle name="20% - Акцент2 4 17 2 2" xfId="925"/>
    <cellStyle name="20% - Акцент2 4 17 2 2 2" xfId="30831"/>
    <cellStyle name="20% - Акцент2 4 17 2 3" xfId="30832"/>
    <cellStyle name="20% - Акцент2 4 17 3" xfId="926"/>
    <cellStyle name="20% - Акцент2 4 17 3 2" xfId="30833"/>
    <cellStyle name="20% - Акцент2 4 17 4" xfId="30834"/>
    <cellStyle name="20% - Акцент2 4 18" xfId="927"/>
    <cellStyle name="20% - Акцент2 4 18 2" xfId="928"/>
    <cellStyle name="20% - Акцент2 4 18 2 2" xfId="929"/>
    <cellStyle name="20% - Акцент2 4 18 2 2 2" xfId="30835"/>
    <cellStyle name="20% - Акцент2 4 18 2 3" xfId="30836"/>
    <cellStyle name="20% - Акцент2 4 18 3" xfId="930"/>
    <cellStyle name="20% - Акцент2 4 18 3 2" xfId="30837"/>
    <cellStyle name="20% - Акцент2 4 18 4" xfId="30838"/>
    <cellStyle name="20% - Акцент2 4 19" xfId="931"/>
    <cellStyle name="20% - Акцент2 4 19 2" xfId="932"/>
    <cellStyle name="20% - Акцент2 4 19 2 2" xfId="933"/>
    <cellStyle name="20% - Акцент2 4 19 2 2 2" xfId="30839"/>
    <cellStyle name="20% - Акцент2 4 19 2 3" xfId="30840"/>
    <cellStyle name="20% - Акцент2 4 19 3" xfId="934"/>
    <cellStyle name="20% - Акцент2 4 19 3 2" xfId="30841"/>
    <cellStyle name="20% - Акцент2 4 19 4" xfId="30842"/>
    <cellStyle name="20% - Акцент2 4 2" xfId="935"/>
    <cellStyle name="20% - Акцент2 4 2 2" xfId="30843"/>
    <cellStyle name="20% - Акцент2 4 20" xfId="936"/>
    <cellStyle name="20% - Акцент2 4 20 2" xfId="937"/>
    <cellStyle name="20% - Акцент2 4 20 2 2" xfId="938"/>
    <cellStyle name="20% - Акцент2 4 20 2 2 2" xfId="30844"/>
    <cellStyle name="20% - Акцент2 4 20 2 3" xfId="30845"/>
    <cellStyle name="20% - Акцент2 4 20 3" xfId="939"/>
    <cellStyle name="20% - Акцент2 4 20 3 2" xfId="30846"/>
    <cellStyle name="20% - Акцент2 4 20 4" xfId="30847"/>
    <cellStyle name="20% - Акцент2 4 21" xfId="940"/>
    <cellStyle name="20% - Акцент2 4 21 2" xfId="941"/>
    <cellStyle name="20% - Акцент2 4 21 2 2" xfId="942"/>
    <cellStyle name="20% - Акцент2 4 21 2 2 2" xfId="30848"/>
    <cellStyle name="20% - Акцент2 4 21 2 3" xfId="30849"/>
    <cellStyle name="20% - Акцент2 4 21 3" xfId="943"/>
    <cellStyle name="20% - Акцент2 4 21 3 2" xfId="30850"/>
    <cellStyle name="20% - Акцент2 4 21 4" xfId="30851"/>
    <cellStyle name="20% - Акцент2 4 22" xfId="944"/>
    <cellStyle name="20% - Акцент2 4 22 2" xfId="945"/>
    <cellStyle name="20% - Акцент2 4 22 2 2" xfId="946"/>
    <cellStyle name="20% - Акцент2 4 22 2 2 2" xfId="30852"/>
    <cellStyle name="20% - Акцент2 4 22 2 3" xfId="30853"/>
    <cellStyle name="20% - Акцент2 4 22 3" xfId="947"/>
    <cellStyle name="20% - Акцент2 4 22 3 2" xfId="30854"/>
    <cellStyle name="20% - Акцент2 4 22 4" xfId="30855"/>
    <cellStyle name="20% - Акцент2 4 23" xfId="948"/>
    <cellStyle name="20% - Акцент2 4 23 2" xfId="949"/>
    <cellStyle name="20% - Акцент2 4 23 2 2" xfId="950"/>
    <cellStyle name="20% - Акцент2 4 23 2 2 2" xfId="30856"/>
    <cellStyle name="20% - Акцент2 4 23 2 3" xfId="30857"/>
    <cellStyle name="20% - Акцент2 4 23 3" xfId="951"/>
    <cellStyle name="20% - Акцент2 4 23 3 2" xfId="30858"/>
    <cellStyle name="20% - Акцент2 4 23 4" xfId="30859"/>
    <cellStyle name="20% - Акцент2 4 24" xfId="952"/>
    <cellStyle name="20% - Акцент2 4 24 2" xfId="953"/>
    <cellStyle name="20% - Акцент2 4 24 2 2" xfId="954"/>
    <cellStyle name="20% - Акцент2 4 24 2 2 2" xfId="30860"/>
    <cellStyle name="20% - Акцент2 4 24 2 3" xfId="30861"/>
    <cellStyle name="20% - Акцент2 4 24 3" xfId="955"/>
    <cellStyle name="20% - Акцент2 4 24 3 2" xfId="30862"/>
    <cellStyle name="20% - Акцент2 4 24 4" xfId="30863"/>
    <cellStyle name="20% - Акцент2 4 25" xfId="30864"/>
    <cellStyle name="20% - Акцент2 4 3" xfId="956"/>
    <cellStyle name="20% - Акцент2 4 3 2" xfId="957"/>
    <cellStyle name="20% - Акцент2 4 3 2 2" xfId="958"/>
    <cellStyle name="20% - Акцент2 4 3 2 2 2" xfId="30865"/>
    <cellStyle name="20% - Акцент2 4 3 2 3" xfId="30866"/>
    <cellStyle name="20% - Акцент2 4 3 3" xfId="959"/>
    <cellStyle name="20% - Акцент2 4 3 3 2" xfId="30867"/>
    <cellStyle name="20% - Акцент2 4 3 4" xfId="30868"/>
    <cellStyle name="20% - Акцент2 4 4" xfId="960"/>
    <cellStyle name="20% - Акцент2 4 4 2" xfId="961"/>
    <cellStyle name="20% - Акцент2 4 4 2 2" xfId="962"/>
    <cellStyle name="20% - Акцент2 4 4 2 2 2" xfId="30869"/>
    <cellStyle name="20% - Акцент2 4 4 2 3" xfId="30870"/>
    <cellStyle name="20% - Акцент2 4 4 3" xfId="963"/>
    <cellStyle name="20% - Акцент2 4 4 3 2" xfId="30871"/>
    <cellStyle name="20% - Акцент2 4 4 4" xfId="30872"/>
    <cellStyle name="20% - Акцент2 4 5" xfId="964"/>
    <cellStyle name="20% - Акцент2 4 5 2" xfId="965"/>
    <cellStyle name="20% - Акцент2 4 5 2 2" xfId="966"/>
    <cellStyle name="20% - Акцент2 4 5 2 2 2" xfId="30873"/>
    <cellStyle name="20% - Акцент2 4 5 2 3" xfId="30874"/>
    <cellStyle name="20% - Акцент2 4 5 3" xfId="967"/>
    <cellStyle name="20% - Акцент2 4 5 3 2" xfId="30875"/>
    <cellStyle name="20% - Акцент2 4 5 4" xfId="30876"/>
    <cellStyle name="20% - Акцент2 4 6" xfId="968"/>
    <cellStyle name="20% - Акцент2 4 6 2" xfId="969"/>
    <cellStyle name="20% - Акцент2 4 6 2 2" xfId="970"/>
    <cellStyle name="20% - Акцент2 4 6 2 2 2" xfId="30877"/>
    <cellStyle name="20% - Акцент2 4 6 2 3" xfId="30878"/>
    <cellStyle name="20% - Акцент2 4 6 3" xfId="971"/>
    <cellStyle name="20% - Акцент2 4 6 3 2" xfId="30879"/>
    <cellStyle name="20% - Акцент2 4 6 4" xfId="30880"/>
    <cellStyle name="20% - Акцент2 4 7" xfId="972"/>
    <cellStyle name="20% - Акцент2 4 7 2" xfId="973"/>
    <cellStyle name="20% - Акцент2 4 7 2 2" xfId="974"/>
    <cellStyle name="20% - Акцент2 4 7 2 2 2" xfId="30881"/>
    <cellStyle name="20% - Акцент2 4 7 2 3" xfId="30882"/>
    <cellStyle name="20% - Акцент2 4 7 3" xfId="975"/>
    <cellStyle name="20% - Акцент2 4 7 3 2" xfId="30883"/>
    <cellStyle name="20% - Акцент2 4 7 4" xfId="30884"/>
    <cellStyle name="20% - Акцент2 4 8" xfId="976"/>
    <cellStyle name="20% - Акцент2 4 8 2" xfId="977"/>
    <cellStyle name="20% - Акцент2 4 8 2 2" xfId="978"/>
    <cellStyle name="20% - Акцент2 4 8 2 2 2" xfId="30885"/>
    <cellStyle name="20% - Акцент2 4 8 2 3" xfId="30886"/>
    <cellStyle name="20% - Акцент2 4 8 3" xfId="979"/>
    <cellStyle name="20% - Акцент2 4 8 3 2" xfId="30887"/>
    <cellStyle name="20% - Акцент2 4 8 4" xfId="30888"/>
    <cellStyle name="20% - Акцент2 4 9" xfId="980"/>
    <cellStyle name="20% - Акцент2 4 9 2" xfId="981"/>
    <cellStyle name="20% - Акцент2 4 9 2 2" xfId="982"/>
    <cellStyle name="20% - Акцент2 4 9 2 2 2" xfId="30889"/>
    <cellStyle name="20% - Акцент2 4 9 2 3" xfId="30890"/>
    <cellStyle name="20% - Акцент2 4 9 3" xfId="983"/>
    <cellStyle name="20% - Акцент2 4 9 3 2" xfId="30891"/>
    <cellStyle name="20% - Акцент2 4 9 4" xfId="30892"/>
    <cellStyle name="20% - Акцент2 5" xfId="984"/>
    <cellStyle name="20% - Акцент2 5 2" xfId="985"/>
    <cellStyle name="20% - Акцент2 5 2 2" xfId="30893"/>
    <cellStyle name="20% - Акцент2 5 3" xfId="30894"/>
    <cellStyle name="20% - Акцент2 6" xfId="986"/>
    <cellStyle name="20% - Акцент2 6 2" xfId="30895"/>
    <cellStyle name="20% - Акцент2 7" xfId="987"/>
    <cellStyle name="20% - Акцент2 7 2" xfId="988"/>
    <cellStyle name="20% - Акцент2 7 2 2" xfId="989"/>
    <cellStyle name="20% - Акцент2 7 2 2 2" xfId="30896"/>
    <cellStyle name="20% - Акцент2 7 2 3" xfId="30897"/>
    <cellStyle name="20% - Акцент2 7 3" xfId="990"/>
    <cellStyle name="20% - Акцент2 7 3 2" xfId="30898"/>
    <cellStyle name="20% - Акцент2 7 4" xfId="30899"/>
    <cellStyle name="20% - Акцент2 8" xfId="991"/>
    <cellStyle name="20% - Акцент2 8 2" xfId="992"/>
    <cellStyle name="20% - Акцент2 8 2 2" xfId="993"/>
    <cellStyle name="20% - Акцент2 8 2 2 2" xfId="30900"/>
    <cellStyle name="20% - Акцент2 8 2 3" xfId="30901"/>
    <cellStyle name="20% - Акцент2 8 3" xfId="994"/>
    <cellStyle name="20% - Акцент2 8 3 2" xfId="30902"/>
    <cellStyle name="20% - Акцент2 8 4" xfId="30903"/>
    <cellStyle name="20% - Акцент2 9" xfId="995"/>
    <cellStyle name="20% - Акцент2 9 2" xfId="996"/>
    <cellStyle name="20% - Акцент2 9 2 2" xfId="997"/>
    <cellStyle name="20% - Акцент2 9 2 2 2" xfId="30904"/>
    <cellStyle name="20% - Акцент2 9 2 3" xfId="30905"/>
    <cellStyle name="20% - Акцент2 9 3" xfId="998"/>
    <cellStyle name="20% - Акцент2 9 3 2" xfId="30906"/>
    <cellStyle name="20% - Акцент2 9 4" xfId="30907"/>
    <cellStyle name="20% - Акцент3 10" xfId="999"/>
    <cellStyle name="20% - Акцент3 10 2" xfId="1000"/>
    <cellStyle name="20% - Акцент3 10 2 2" xfId="1001"/>
    <cellStyle name="20% - Акцент3 10 2 2 2" xfId="30908"/>
    <cellStyle name="20% - Акцент3 10 2 3" xfId="30909"/>
    <cellStyle name="20% - Акцент3 10 3" xfId="1002"/>
    <cellStyle name="20% - Акцент3 10 3 2" xfId="30910"/>
    <cellStyle name="20% - Акцент3 10 4" xfId="30911"/>
    <cellStyle name="20% - Акцент3 11" xfId="1003"/>
    <cellStyle name="20% - Акцент3 11 2" xfId="1004"/>
    <cellStyle name="20% - Акцент3 11 2 2" xfId="1005"/>
    <cellStyle name="20% - Акцент3 11 2 2 2" xfId="30912"/>
    <cellStyle name="20% - Акцент3 11 2 3" xfId="30913"/>
    <cellStyle name="20% - Акцент3 11 3" xfId="1006"/>
    <cellStyle name="20% - Акцент3 11 3 2" xfId="30914"/>
    <cellStyle name="20% - Акцент3 11 4" xfId="30915"/>
    <cellStyle name="20% - Акцент3 12" xfId="1007"/>
    <cellStyle name="20% - Акцент3 12 2" xfId="1008"/>
    <cellStyle name="20% - Акцент3 12 2 2" xfId="1009"/>
    <cellStyle name="20% - Акцент3 12 2 2 2" xfId="30916"/>
    <cellStyle name="20% - Акцент3 12 2 3" xfId="30917"/>
    <cellStyle name="20% - Акцент3 12 3" xfId="1010"/>
    <cellStyle name="20% - Акцент3 12 3 2" xfId="30918"/>
    <cellStyle name="20% - Акцент3 12 4" xfId="30919"/>
    <cellStyle name="20% - Акцент3 13" xfId="1011"/>
    <cellStyle name="20% - Акцент3 13 2" xfId="1012"/>
    <cellStyle name="20% - Акцент3 13 2 2" xfId="1013"/>
    <cellStyle name="20% - Акцент3 13 2 2 2" xfId="30920"/>
    <cellStyle name="20% - Акцент3 13 2 3" xfId="30921"/>
    <cellStyle name="20% - Акцент3 13 3" xfId="1014"/>
    <cellStyle name="20% - Акцент3 13 3 2" xfId="30922"/>
    <cellStyle name="20% - Акцент3 13 4" xfId="30923"/>
    <cellStyle name="20% - Акцент3 14" xfId="1015"/>
    <cellStyle name="20% - Акцент3 14 2" xfId="1016"/>
    <cellStyle name="20% - Акцент3 14 2 2" xfId="1017"/>
    <cellStyle name="20% - Акцент3 14 2 2 2" xfId="30924"/>
    <cellStyle name="20% - Акцент3 14 2 3" xfId="30925"/>
    <cellStyle name="20% - Акцент3 14 3" xfId="1018"/>
    <cellStyle name="20% - Акцент3 14 3 2" xfId="30926"/>
    <cellStyle name="20% - Акцент3 14 4" xfId="30927"/>
    <cellStyle name="20% - Акцент3 15" xfId="1019"/>
    <cellStyle name="20% - Акцент3 15 2" xfId="1020"/>
    <cellStyle name="20% - Акцент3 15 2 2" xfId="1021"/>
    <cellStyle name="20% - Акцент3 15 2 2 2" xfId="30928"/>
    <cellStyle name="20% - Акцент3 15 2 3" xfId="30929"/>
    <cellStyle name="20% - Акцент3 15 3" xfId="1022"/>
    <cellStyle name="20% - Акцент3 15 3 2" xfId="30930"/>
    <cellStyle name="20% - Акцент3 15 4" xfId="30931"/>
    <cellStyle name="20% - Акцент3 16" xfId="1023"/>
    <cellStyle name="20% - Акцент3 16 2" xfId="1024"/>
    <cellStyle name="20% - Акцент3 16 2 2" xfId="1025"/>
    <cellStyle name="20% - Акцент3 16 2 2 2" xfId="30932"/>
    <cellStyle name="20% - Акцент3 16 2 3" xfId="30933"/>
    <cellStyle name="20% - Акцент3 16 3" xfId="1026"/>
    <cellStyle name="20% - Акцент3 16 3 2" xfId="30934"/>
    <cellStyle name="20% - Акцент3 16 4" xfId="30935"/>
    <cellStyle name="20% - Акцент3 17" xfId="1027"/>
    <cellStyle name="20% - Акцент3 17 2" xfId="1028"/>
    <cellStyle name="20% - Акцент3 17 2 2" xfId="1029"/>
    <cellStyle name="20% - Акцент3 17 2 2 2" xfId="30936"/>
    <cellStyle name="20% - Акцент3 17 2 3" xfId="30937"/>
    <cellStyle name="20% - Акцент3 17 3" xfId="1030"/>
    <cellStyle name="20% - Акцент3 17 3 2" xfId="30938"/>
    <cellStyle name="20% - Акцент3 17 4" xfId="30939"/>
    <cellStyle name="20% - Акцент3 18" xfId="1031"/>
    <cellStyle name="20% - Акцент3 18 2" xfId="1032"/>
    <cellStyle name="20% - Акцент3 18 2 2" xfId="30940"/>
    <cellStyle name="20% - Акцент3 18 3" xfId="30941"/>
    <cellStyle name="20% - Акцент3 19" xfId="1033"/>
    <cellStyle name="20% - Акцент3 19 2" xfId="30942"/>
    <cellStyle name="20% - Акцент3 2" xfId="54"/>
    <cellStyle name="20% - Акцент3 2 10" xfId="1034"/>
    <cellStyle name="20% - Акцент3 2 10 2" xfId="1035"/>
    <cellStyle name="20% - Акцент3 2 10 2 2" xfId="1036"/>
    <cellStyle name="20% - Акцент3 2 10 2 2 2" xfId="30943"/>
    <cellStyle name="20% - Акцент3 2 10 2 3" xfId="30944"/>
    <cellStyle name="20% - Акцент3 2 10 3" xfId="1037"/>
    <cellStyle name="20% - Акцент3 2 10 3 2" xfId="30945"/>
    <cellStyle name="20% - Акцент3 2 10 4" xfId="30946"/>
    <cellStyle name="20% - Акцент3 2 11" xfId="1038"/>
    <cellStyle name="20% - Акцент3 2 11 2" xfId="1039"/>
    <cellStyle name="20% - Акцент3 2 11 2 2" xfId="1040"/>
    <cellStyle name="20% - Акцент3 2 11 2 2 2" xfId="30947"/>
    <cellStyle name="20% - Акцент3 2 11 2 3" xfId="30948"/>
    <cellStyle name="20% - Акцент3 2 11 3" xfId="1041"/>
    <cellStyle name="20% - Акцент3 2 11 3 2" xfId="30949"/>
    <cellStyle name="20% - Акцент3 2 11 4" xfId="30950"/>
    <cellStyle name="20% - Акцент3 2 12" xfId="1042"/>
    <cellStyle name="20% - Акцент3 2 12 2" xfId="1043"/>
    <cellStyle name="20% - Акцент3 2 12 2 2" xfId="1044"/>
    <cellStyle name="20% - Акцент3 2 12 2 2 2" xfId="30951"/>
    <cellStyle name="20% - Акцент3 2 12 2 3" xfId="30952"/>
    <cellStyle name="20% - Акцент3 2 12 3" xfId="1045"/>
    <cellStyle name="20% - Акцент3 2 12 3 2" xfId="30953"/>
    <cellStyle name="20% - Акцент3 2 12 4" xfId="30954"/>
    <cellStyle name="20% - Акцент3 2 13" xfId="1046"/>
    <cellStyle name="20% - Акцент3 2 13 2" xfId="1047"/>
    <cellStyle name="20% - Акцент3 2 13 2 2" xfId="1048"/>
    <cellStyle name="20% - Акцент3 2 13 2 2 2" xfId="30955"/>
    <cellStyle name="20% - Акцент3 2 13 2 3" xfId="30956"/>
    <cellStyle name="20% - Акцент3 2 13 3" xfId="1049"/>
    <cellStyle name="20% - Акцент3 2 13 3 2" xfId="30957"/>
    <cellStyle name="20% - Акцент3 2 13 4" xfId="30958"/>
    <cellStyle name="20% - Акцент3 2 14" xfId="1050"/>
    <cellStyle name="20% - Акцент3 2 14 2" xfId="1051"/>
    <cellStyle name="20% - Акцент3 2 14 2 2" xfId="1052"/>
    <cellStyle name="20% - Акцент3 2 14 2 2 2" xfId="30959"/>
    <cellStyle name="20% - Акцент3 2 14 2 3" xfId="30960"/>
    <cellStyle name="20% - Акцент3 2 14 3" xfId="1053"/>
    <cellStyle name="20% - Акцент3 2 14 3 2" xfId="30961"/>
    <cellStyle name="20% - Акцент3 2 14 4" xfId="30962"/>
    <cellStyle name="20% - Акцент3 2 15" xfId="1054"/>
    <cellStyle name="20% - Акцент3 2 15 2" xfId="1055"/>
    <cellStyle name="20% - Акцент3 2 15 2 2" xfId="1056"/>
    <cellStyle name="20% - Акцент3 2 15 2 2 2" xfId="30963"/>
    <cellStyle name="20% - Акцент3 2 15 2 3" xfId="30964"/>
    <cellStyle name="20% - Акцент3 2 15 3" xfId="1057"/>
    <cellStyle name="20% - Акцент3 2 15 3 2" xfId="30965"/>
    <cellStyle name="20% - Акцент3 2 15 4" xfId="30966"/>
    <cellStyle name="20% - Акцент3 2 16" xfId="1058"/>
    <cellStyle name="20% - Акцент3 2 16 2" xfId="1059"/>
    <cellStyle name="20% - Акцент3 2 16 2 2" xfId="1060"/>
    <cellStyle name="20% - Акцент3 2 16 2 2 2" xfId="30967"/>
    <cellStyle name="20% - Акцент3 2 16 2 3" xfId="30968"/>
    <cellStyle name="20% - Акцент3 2 16 3" xfId="1061"/>
    <cellStyle name="20% - Акцент3 2 16 3 2" xfId="30969"/>
    <cellStyle name="20% - Акцент3 2 16 4" xfId="30970"/>
    <cellStyle name="20% - Акцент3 2 17" xfId="1062"/>
    <cellStyle name="20% - Акцент3 2 17 2" xfId="1063"/>
    <cellStyle name="20% - Акцент3 2 17 2 2" xfId="1064"/>
    <cellStyle name="20% - Акцент3 2 17 2 2 2" xfId="30971"/>
    <cellStyle name="20% - Акцент3 2 17 2 3" xfId="30972"/>
    <cellStyle name="20% - Акцент3 2 17 3" xfId="1065"/>
    <cellStyle name="20% - Акцент3 2 17 3 2" xfId="30973"/>
    <cellStyle name="20% - Акцент3 2 17 4" xfId="30974"/>
    <cellStyle name="20% - Акцент3 2 18" xfId="1066"/>
    <cellStyle name="20% - Акцент3 2 18 2" xfId="1067"/>
    <cellStyle name="20% - Акцент3 2 18 2 2" xfId="1068"/>
    <cellStyle name="20% - Акцент3 2 18 2 2 2" xfId="30975"/>
    <cellStyle name="20% - Акцент3 2 18 2 3" xfId="30976"/>
    <cellStyle name="20% - Акцент3 2 18 3" xfId="1069"/>
    <cellStyle name="20% - Акцент3 2 18 3 2" xfId="30977"/>
    <cellStyle name="20% - Акцент3 2 18 4" xfId="30978"/>
    <cellStyle name="20% - Акцент3 2 19" xfId="1070"/>
    <cellStyle name="20% - Акцент3 2 19 2" xfId="1071"/>
    <cellStyle name="20% - Акцент3 2 19 2 2" xfId="1072"/>
    <cellStyle name="20% - Акцент3 2 19 2 2 2" xfId="30979"/>
    <cellStyle name="20% - Акцент3 2 19 2 3" xfId="30980"/>
    <cellStyle name="20% - Акцент3 2 19 3" xfId="1073"/>
    <cellStyle name="20% - Акцент3 2 19 3 2" xfId="30981"/>
    <cellStyle name="20% - Акцент3 2 19 4" xfId="30982"/>
    <cellStyle name="20% - Акцент3 2 2" xfId="1074"/>
    <cellStyle name="20% - Акцент3 2 2 2" xfId="30983"/>
    <cellStyle name="20% - Акцент3 2 20" xfId="1075"/>
    <cellStyle name="20% - Акцент3 2 20 2" xfId="1076"/>
    <cellStyle name="20% - Акцент3 2 20 2 2" xfId="1077"/>
    <cellStyle name="20% - Акцент3 2 20 2 2 2" xfId="30984"/>
    <cellStyle name="20% - Акцент3 2 20 2 3" xfId="30985"/>
    <cellStyle name="20% - Акцент3 2 20 3" xfId="1078"/>
    <cellStyle name="20% - Акцент3 2 20 3 2" xfId="30986"/>
    <cellStyle name="20% - Акцент3 2 20 4" xfId="30987"/>
    <cellStyle name="20% - Акцент3 2 21" xfId="1079"/>
    <cellStyle name="20% - Акцент3 2 21 2" xfId="1080"/>
    <cellStyle name="20% - Акцент3 2 21 2 2" xfId="1081"/>
    <cellStyle name="20% - Акцент3 2 21 2 2 2" xfId="30988"/>
    <cellStyle name="20% - Акцент3 2 21 2 3" xfId="30989"/>
    <cellStyle name="20% - Акцент3 2 21 3" xfId="1082"/>
    <cellStyle name="20% - Акцент3 2 21 3 2" xfId="30990"/>
    <cellStyle name="20% - Акцент3 2 21 4" xfId="30991"/>
    <cellStyle name="20% - Акцент3 2 22" xfId="1083"/>
    <cellStyle name="20% - Акцент3 2 22 2" xfId="1084"/>
    <cellStyle name="20% - Акцент3 2 22 2 2" xfId="1085"/>
    <cellStyle name="20% - Акцент3 2 22 2 2 2" xfId="30992"/>
    <cellStyle name="20% - Акцент3 2 22 2 3" xfId="30993"/>
    <cellStyle name="20% - Акцент3 2 22 3" xfId="1086"/>
    <cellStyle name="20% - Акцент3 2 22 3 2" xfId="30994"/>
    <cellStyle name="20% - Акцент3 2 22 4" xfId="30995"/>
    <cellStyle name="20% - Акцент3 2 23" xfId="1087"/>
    <cellStyle name="20% - Акцент3 2 23 2" xfId="1088"/>
    <cellStyle name="20% - Акцент3 2 23 2 2" xfId="1089"/>
    <cellStyle name="20% - Акцент3 2 23 2 2 2" xfId="30996"/>
    <cellStyle name="20% - Акцент3 2 23 2 3" xfId="30997"/>
    <cellStyle name="20% - Акцент3 2 23 3" xfId="1090"/>
    <cellStyle name="20% - Акцент3 2 23 3 2" xfId="30998"/>
    <cellStyle name="20% - Акцент3 2 23 4" xfId="30999"/>
    <cellStyle name="20% - Акцент3 2 24" xfId="1091"/>
    <cellStyle name="20% - Акцент3 2 24 2" xfId="1092"/>
    <cellStyle name="20% - Акцент3 2 24 2 2" xfId="1093"/>
    <cellStyle name="20% - Акцент3 2 24 2 2 2" xfId="31000"/>
    <cellStyle name="20% - Акцент3 2 24 2 3" xfId="31001"/>
    <cellStyle name="20% - Акцент3 2 24 3" xfId="1094"/>
    <cellStyle name="20% - Акцент3 2 24 3 2" xfId="31002"/>
    <cellStyle name="20% - Акцент3 2 24 4" xfId="31003"/>
    <cellStyle name="20% - Акцент3 2 25" xfId="31004"/>
    <cellStyle name="20% - Акцент3 2 3" xfId="1095"/>
    <cellStyle name="20% - Акцент3 2 3 2" xfId="1096"/>
    <cellStyle name="20% - Акцент3 2 3 2 2" xfId="1097"/>
    <cellStyle name="20% - Акцент3 2 3 2 2 2" xfId="31005"/>
    <cellStyle name="20% - Акцент3 2 3 2 3" xfId="31006"/>
    <cellStyle name="20% - Акцент3 2 3 3" xfId="1098"/>
    <cellStyle name="20% - Акцент3 2 3 3 2" xfId="31007"/>
    <cellStyle name="20% - Акцент3 2 3 4" xfId="31008"/>
    <cellStyle name="20% - Акцент3 2 4" xfId="1099"/>
    <cellStyle name="20% - Акцент3 2 4 2" xfId="1100"/>
    <cellStyle name="20% - Акцент3 2 4 2 2" xfId="1101"/>
    <cellStyle name="20% - Акцент3 2 4 2 2 2" xfId="31009"/>
    <cellStyle name="20% - Акцент3 2 4 2 3" xfId="31010"/>
    <cellStyle name="20% - Акцент3 2 4 3" xfId="1102"/>
    <cellStyle name="20% - Акцент3 2 4 3 2" xfId="31011"/>
    <cellStyle name="20% - Акцент3 2 4 4" xfId="31012"/>
    <cellStyle name="20% - Акцент3 2 5" xfId="1103"/>
    <cellStyle name="20% - Акцент3 2 5 2" xfId="1104"/>
    <cellStyle name="20% - Акцент3 2 5 2 2" xfId="1105"/>
    <cellStyle name="20% - Акцент3 2 5 2 2 2" xfId="31013"/>
    <cellStyle name="20% - Акцент3 2 5 2 3" xfId="31014"/>
    <cellStyle name="20% - Акцент3 2 5 3" xfId="1106"/>
    <cellStyle name="20% - Акцент3 2 5 3 2" xfId="31015"/>
    <cellStyle name="20% - Акцент3 2 5 4" xfId="31016"/>
    <cellStyle name="20% - Акцент3 2 6" xfId="1107"/>
    <cellStyle name="20% - Акцент3 2 6 2" xfId="1108"/>
    <cellStyle name="20% - Акцент3 2 6 2 2" xfId="1109"/>
    <cellStyle name="20% - Акцент3 2 6 2 2 2" xfId="31017"/>
    <cellStyle name="20% - Акцент3 2 6 2 3" xfId="31018"/>
    <cellStyle name="20% - Акцент3 2 6 3" xfId="1110"/>
    <cellStyle name="20% - Акцент3 2 6 3 2" xfId="31019"/>
    <cellStyle name="20% - Акцент3 2 6 4" xfId="31020"/>
    <cellStyle name="20% - Акцент3 2 7" xfId="1111"/>
    <cellStyle name="20% - Акцент3 2 7 2" xfId="1112"/>
    <cellStyle name="20% - Акцент3 2 7 2 2" xfId="1113"/>
    <cellStyle name="20% - Акцент3 2 7 2 2 2" xfId="31021"/>
    <cellStyle name="20% - Акцент3 2 7 2 3" xfId="31022"/>
    <cellStyle name="20% - Акцент3 2 7 3" xfId="1114"/>
    <cellStyle name="20% - Акцент3 2 7 3 2" xfId="31023"/>
    <cellStyle name="20% - Акцент3 2 7 4" xfId="31024"/>
    <cellStyle name="20% - Акцент3 2 8" xfId="1115"/>
    <cellStyle name="20% - Акцент3 2 8 2" xfId="1116"/>
    <cellStyle name="20% - Акцент3 2 8 2 2" xfId="1117"/>
    <cellStyle name="20% - Акцент3 2 8 2 2 2" xfId="31025"/>
    <cellStyle name="20% - Акцент3 2 8 2 3" xfId="31026"/>
    <cellStyle name="20% - Акцент3 2 8 3" xfId="1118"/>
    <cellStyle name="20% - Акцент3 2 8 3 2" xfId="31027"/>
    <cellStyle name="20% - Акцент3 2 8 4" xfId="31028"/>
    <cellStyle name="20% - Акцент3 2 9" xfId="1119"/>
    <cellStyle name="20% - Акцент3 2 9 2" xfId="1120"/>
    <cellStyle name="20% - Акцент3 2 9 2 2" xfId="1121"/>
    <cellStyle name="20% - Акцент3 2 9 2 2 2" xfId="31029"/>
    <cellStyle name="20% - Акцент3 2 9 2 3" xfId="31030"/>
    <cellStyle name="20% - Акцент3 2 9 3" xfId="1122"/>
    <cellStyle name="20% - Акцент3 2 9 3 2" xfId="31031"/>
    <cellStyle name="20% - Акцент3 2 9 4" xfId="31032"/>
    <cellStyle name="20% - Акцент3 3" xfId="55"/>
    <cellStyle name="20% - Акцент3 3 10" xfId="1123"/>
    <cellStyle name="20% - Акцент3 3 10 2" xfId="1124"/>
    <cellStyle name="20% - Акцент3 3 10 2 2" xfId="1125"/>
    <cellStyle name="20% - Акцент3 3 10 2 2 2" xfId="31033"/>
    <cellStyle name="20% - Акцент3 3 10 2 3" xfId="31034"/>
    <cellStyle name="20% - Акцент3 3 10 3" xfId="1126"/>
    <cellStyle name="20% - Акцент3 3 10 3 2" xfId="31035"/>
    <cellStyle name="20% - Акцент3 3 10 4" xfId="31036"/>
    <cellStyle name="20% - Акцент3 3 11" xfId="1127"/>
    <cellStyle name="20% - Акцент3 3 11 2" xfId="1128"/>
    <cellStyle name="20% - Акцент3 3 11 2 2" xfId="1129"/>
    <cellStyle name="20% - Акцент3 3 11 2 2 2" xfId="31037"/>
    <cellStyle name="20% - Акцент3 3 11 2 3" xfId="31038"/>
    <cellStyle name="20% - Акцент3 3 11 3" xfId="1130"/>
    <cellStyle name="20% - Акцент3 3 11 3 2" xfId="31039"/>
    <cellStyle name="20% - Акцент3 3 11 4" xfId="31040"/>
    <cellStyle name="20% - Акцент3 3 12" xfId="1131"/>
    <cellStyle name="20% - Акцент3 3 12 2" xfId="1132"/>
    <cellStyle name="20% - Акцент3 3 12 2 2" xfId="1133"/>
    <cellStyle name="20% - Акцент3 3 12 2 2 2" xfId="31041"/>
    <cellStyle name="20% - Акцент3 3 12 2 3" xfId="31042"/>
    <cellStyle name="20% - Акцент3 3 12 3" xfId="1134"/>
    <cellStyle name="20% - Акцент3 3 12 3 2" xfId="31043"/>
    <cellStyle name="20% - Акцент3 3 12 4" xfId="31044"/>
    <cellStyle name="20% - Акцент3 3 13" xfId="1135"/>
    <cellStyle name="20% - Акцент3 3 13 2" xfId="1136"/>
    <cellStyle name="20% - Акцент3 3 13 2 2" xfId="1137"/>
    <cellStyle name="20% - Акцент3 3 13 2 2 2" xfId="31045"/>
    <cellStyle name="20% - Акцент3 3 13 2 3" xfId="31046"/>
    <cellStyle name="20% - Акцент3 3 13 3" xfId="1138"/>
    <cellStyle name="20% - Акцент3 3 13 3 2" xfId="31047"/>
    <cellStyle name="20% - Акцент3 3 13 4" xfId="31048"/>
    <cellStyle name="20% - Акцент3 3 14" xfId="1139"/>
    <cellStyle name="20% - Акцент3 3 14 2" xfId="1140"/>
    <cellStyle name="20% - Акцент3 3 14 2 2" xfId="1141"/>
    <cellStyle name="20% - Акцент3 3 14 2 2 2" xfId="31049"/>
    <cellStyle name="20% - Акцент3 3 14 2 3" xfId="31050"/>
    <cellStyle name="20% - Акцент3 3 14 3" xfId="1142"/>
    <cellStyle name="20% - Акцент3 3 14 3 2" xfId="31051"/>
    <cellStyle name="20% - Акцент3 3 14 4" xfId="31052"/>
    <cellStyle name="20% - Акцент3 3 15" xfId="1143"/>
    <cellStyle name="20% - Акцент3 3 15 2" xfId="1144"/>
    <cellStyle name="20% - Акцент3 3 15 2 2" xfId="1145"/>
    <cellStyle name="20% - Акцент3 3 15 2 2 2" xfId="31053"/>
    <cellStyle name="20% - Акцент3 3 15 2 3" xfId="31054"/>
    <cellStyle name="20% - Акцент3 3 15 3" xfId="1146"/>
    <cellStyle name="20% - Акцент3 3 15 3 2" xfId="31055"/>
    <cellStyle name="20% - Акцент3 3 15 4" xfId="31056"/>
    <cellStyle name="20% - Акцент3 3 16" xfId="1147"/>
    <cellStyle name="20% - Акцент3 3 16 2" xfId="1148"/>
    <cellStyle name="20% - Акцент3 3 16 2 2" xfId="1149"/>
    <cellStyle name="20% - Акцент3 3 16 2 2 2" xfId="31057"/>
    <cellStyle name="20% - Акцент3 3 16 2 3" xfId="31058"/>
    <cellStyle name="20% - Акцент3 3 16 3" xfId="1150"/>
    <cellStyle name="20% - Акцент3 3 16 3 2" xfId="31059"/>
    <cellStyle name="20% - Акцент3 3 16 4" xfId="31060"/>
    <cellStyle name="20% - Акцент3 3 17" xfId="1151"/>
    <cellStyle name="20% - Акцент3 3 17 2" xfId="1152"/>
    <cellStyle name="20% - Акцент3 3 17 2 2" xfId="1153"/>
    <cellStyle name="20% - Акцент3 3 17 2 2 2" xfId="31061"/>
    <cellStyle name="20% - Акцент3 3 17 2 3" xfId="31062"/>
    <cellStyle name="20% - Акцент3 3 17 3" xfId="1154"/>
    <cellStyle name="20% - Акцент3 3 17 3 2" xfId="31063"/>
    <cellStyle name="20% - Акцент3 3 17 4" xfId="31064"/>
    <cellStyle name="20% - Акцент3 3 18" xfId="1155"/>
    <cellStyle name="20% - Акцент3 3 18 2" xfId="1156"/>
    <cellStyle name="20% - Акцент3 3 18 2 2" xfId="1157"/>
    <cellStyle name="20% - Акцент3 3 18 2 2 2" xfId="31065"/>
    <cellStyle name="20% - Акцент3 3 18 2 3" xfId="31066"/>
    <cellStyle name="20% - Акцент3 3 18 3" xfId="1158"/>
    <cellStyle name="20% - Акцент3 3 18 3 2" xfId="31067"/>
    <cellStyle name="20% - Акцент3 3 18 4" xfId="31068"/>
    <cellStyle name="20% - Акцент3 3 19" xfId="1159"/>
    <cellStyle name="20% - Акцент3 3 19 2" xfId="1160"/>
    <cellStyle name="20% - Акцент3 3 19 2 2" xfId="1161"/>
    <cellStyle name="20% - Акцент3 3 19 2 2 2" xfId="31069"/>
    <cellStyle name="20% - Акцент3 3 19 2 3" xfId="31070"/>
    <cellStyle name="20% - Акцент3 3 19 3" xfId="1162"/>
    <cellStyle name="20% - Акцент3 3 19 3 2" xfId="31071"/>
    <cellStyle name="20% - Акцент3 3 19 4" xfId="31072"/>
    <cellStyle name="20% - Акцент3 3 2" xfId="1163"/>
    <cellStyle name="20% - Акцент3 3 2 2" xfId="31073"/>
    <cellStyle name="20% - Акцент3 3 20" xfId="1164"/>
    <cellStyle name="20% - Акцент3 3 20 2" xfId="1165"/>
    <cellStyle name="20% - Акцент3 3 20 2 2" xfId="1166"/>
    <cellStyle name="20% - Акцент3 3 20 2 2 2" xfId="31074"/>
    <cellStyle name="20% - Акцент3 3 20 2 3" xfId="31075"/>
    <cellStyle name="20% - Акцент3 3 20 3" xfId="1167"/>
    <cellStyle name="20% - Акцент3 3 20 3 2" xfId="31076"/>
    <cellStyle name="20% - Акцент3 3 20 4" xfId="31077"/>
    <cellStyle name="20% - Акцент3 3 21" xfId="1168"/>
    <cellStyle name="20% - Акцент3 3 21 2" xfId="1169"/>
    <cellStyle name="20% - Акцент3 3 21 2 2" xfId="1170"/>
    <cellStyle name="20% - Акцент3 3 21 2 2 2" xfId="31078"/>
    <cellStyle name="20% - Акцент3 3 21 2 3" xfId="31079"/>
    <cellStyle name="20% - Акцент3 3 21 3" xfId="1171"/>
    <cellStyle name="20% - Акцент3 3 21 3 2" xfId="31080"/>
    <cellStyle name="20% - Акцент3 3 21 4" xfId="31081"/>
    <cellStyle name="20% - Акцент3 3 22" xfId="1172"/>
    <cellStyle name="20% - Акцент3 3 22 2" xfId="1173"/>
    <cellStyle name="20% - Акцент3 3 22 2 2" xfId="1174"/>
    <cellStyle name="20% - Акцент3 3 22 2 2 2" xfId="31082"/>
    <cellStyle name="20% - Акцент3 3 22 2 3" xfId="31083"/>
    <cellStyle name="20% - Акцент3 3 22 3" xfId="1175"/>
    <cellStyle name="20% - Акцент3 3 22 3 2" xfId="31084"/>
    <cellStyle name="20% - Акцент3 3 22 4" xfId="31085"/>
    <cellStyle name="20% - Акцент3 3 23" xfId="1176"/>
    <cellStyle name="20% - Акцент3 3 23 2" xfId="1177"/>
    <cellStyle name="20% - Акцент3 3 23 2 2" xfId="1178"/>
    <cellStyle name="20% - Акцент3 3 23 2 2 2" xfId="31086"/>
    <cellStyle name="20% - Акцент3 3 23 2 3" xfId="31087"/>
    <cellStyle name="20% - Акцент3 3 23 3" xfId="1179"/>
    <cellStyle name="20% - Акцент3 3 23 3 2" xfId="31088"/>
    <cellStyle name="20% - Акцент3 3 23 4" xfId="31089"/>
    <cellStyle name="20% - Акцент3 3 24" xfId="1180"/>
    <cellStyle name="20% - Акцент3 3 24 2" xfId="1181"/>
    <cellStyle name="20% - Акцент3 3 24 2 2" xfId="1182"/>
    <cellStyle name="20% - Акцент3 3 24 2 2 2" xfId="31090"/>
    <cellStyle name="20% - Акцент3 3 24 2 3" xfId="31091"/>
    <cellStyle name="20% - Акцент3 3 24 3" xfId="1183"/>
    <cellStyle name="20% - Акцент3 3 24 3 2" xfId="31092"/>
    <cellStyle name="20% - Акцент3 3 24 4" xfId="31093"/>
    <cellStyle name="20% - Акцент3 3 25" xfId="31094"/>
    <cellStyle name="20% - Акцент3 3 3" xfId="1184"/>
    <cellStyle name="20% - Акцент3 3 3 2" xfId="1185"/>
    <cellStyle name="20% - Акцент3 3 3 2 2" xfId="1186"/>
    <cellStyle name="20% - Акцент3 3 3 2 2 2" xfId="31095"/>
    <cellStyle name="20% - Акцент3 3 3 2 3" xfId="31096"/>
    <cellStyle name="20% - Акцент3 3 3 3" xfId="1187"/>
    <cellStyle name="20% - Акцент3 3 3 3 2" xfId="31097"/>
    <cellStyle name="20% - Акцент3 3 3 4" xfId="31098"/>
    <cellStyle name="20% - Акцент3 3 4" xfId="1188"/>
    <cellStyle name="20% - Акцент3 3 4 2" xfId="1189"/>
    <cellStyle name="20% - Акцент3 3 4 2 2" xfId="1190"/>
    <cellStyle name="20% - Акцент3 3 4 2 2 2" xfId="31099"/>
    <cellStyle name="20% - Акцент3 3 4 2 3" xfId="31100"/>
    <cellStyle name="20% - Акцент3 3 4 3" xfId="1191"/>
    <cellStyle name="20% - Акцент3 3 4 3 2" xfId="31101"/>
    <cellStyle name="20% - Акцент3 3 4 4" xfId="31102"/>
    <cellStyle name="20% - Акцент3 3 5" xfId="1192"/>
    <cellStyle name="20% - Акцент3 3 5 2" xfId="1193"/>
    <cellStyle name="20% - Акцент3 3 5 2 2" xfId="1194"/>
    <cellStyle name="20% - Акцент3 3 5 2 2 2" xfId="31103"/>
    <cellStyle name="20% - Акцент3 3 5 2 3" xfId="31104"/>
    <cellStyle name="20% - Акцент3 3 5 3" xfId="1195"/>
    <cellStyle name="20% - Акцент3 3 5 3 2" xfId="31105"/>
    <cellStyle name="20% - Акцент3 3 5 4" xfId="31106"/>
    <cellStyle name="20% - Акцент3 3 6" xfId="1196"/>
    <cellStyle name="20% - Акцент3 3 6 2" xfId="1197"/>
    <cellStyle name="20% - Акцент3 3 6 2 2" xfId="1198"/>
    <cellStyle name="20% - Акцент3 3 6 2 2 2" xfId="31107"/>
    <cellStyle name="20% - Акцент3 3 6 2 3" xfId="31108"/>
    <cellStyle name="20% - Акцент3 3 6 3" xfId="1199"/>
    <cellStyle name="20% - Акцент3 3 6 3 2" xfId="31109"/>
    <cellStyle name="20% - Акцент3 3 6 4" xfId="31110"/>
    <cellStyle name="20% - Акцент3 3 7" xfId="1200"/>
    <cellStyle name="20% - Акцент3 3 7 2" xfId="1201"/>
    <cellStyle name="20% - Акцент3 3 7 2 2" xfId="1202"/>
    <cellStyle name="20% - Акцент3 3 7 2 2 2" xfId="31111"/>
    <cellStyle name="20% - Акцент3 3 7 2 3" xfId="31112"/>
    <cellStyle name="20% - Акцент3 3 7 3" xfId="1203"/>
    <cellStyle name="20% - Акцент3 3 7 3 2" xfId="31113"/>
    <cellStyle name="20% - Акцент3 3 7 4" xfId="31114"/>
    <cellStyle name="20% - Акцент3 3 8" xfId="1204"/>
    <cellStyle name="20% - Акцент3 3 8 2" xfId="1205"/>
    <cellStyle name="20% - Акцент3 3 8 2 2" xfId="1206"/>
    <cellStyle name="20% - Акцент3 3 8 2 2 2" xfId="31115"/>
    <cellStyle name="20% - Акцент3 3 8 2 3" xfId="31116"/>
    <cellStyle name="20% - Акцент3 3 8 3" xfId="1207"/>
    <cellStyle name="20% - Акцент3 3 8 3 2" xfId="31117"/>
    <cellStyle name="20% - Акцент3 3 8 4" xfId="31118"/>
    <cellStyle name="20% - Акцент3 3 9" xfId="1208"/>
    <cellStyle name="20% - Акцент3 3 9 2" xfId="1209"/>
    <cellStyle name="20% - Акцент3 3 9 2 2" xfId="1210"/>
    <cellStyle name="20% - Акцент3 3 9 2 2 2" xfId="31119"/>
    <cellStyle name="20% - Акцент3 3 9 2 3" xfId="31120"/>
    <cellStyle name="20% - Акцент3 3 9 3" xfId="1211"/>
    <cellStyle name="20% - Акцент3 3 9 3 2" xfId="31121"/>
    <cellStyle name="20% - Акцент3 3 9 4" xfId="31122"/>
    <cellStyle name="20% - Акцент3 4" xfId="56"/>
    <cellStyle name="20% - Акцент3 4 10" xfId="1212"/>
    <cellStyle name="20% - Акцент3 4 10 2" xfId="1213"/>
    <cellStyle name="20% - Акцент3 4 10 2 2" xfId="1214"/>
    <cellStyle name="20% - Акцент3 4 10 2 2 2" xfId="31123"/>
    <cellStyle name="20% - Акцент3 4 10 2 3" xfId="31124"/>
    <cellStyle name="20% - Акцент3 4 10 3" xfId="1215"/>
    <cellStyle name="20% - Акцент3 4 10 3 2" xfId="31125"/>
    <cellStyle name="20% - Акцент3 4 10 4" xfId="31126"/>
    <cellStyle name="20% - Акцент3 4 11" xfId="1216"/>
    <cellStyle name="20% - Акцент3 4 11 2" xfId="1217"/>
    <cellStyle name="20% - Акцент3 4 11 2 2" xfId="1218"/>
    <cellStyle name="20% - Акцент3 4 11 2 2 2" xfId="31127"/>
    <cellStyle name="20% - Акцент3 4 11 2 3" xfId="31128"/>
    <cellStyle name="20% - Акцент3 4 11 3" xfId="1219"/>
    <cellStyle name="20% - Акцент3 4 11 3 2" xfId="31129"/>
    <cellStyle name="20% - Акцент3 4 11 4" xfId="31130"/>
    <cellStyle name="20% - Акцент3 4 12" xfId="1220"/>
    <cellStyle name="20% - Акцент3 4 12 2" xfId="1221"/>
    <cellStyle name="20% - Акцент3 4 12 2 2" xfId="1222"/>
    <cellStyle name="20% - Акцент3 4 12 2 2 2" xfId="31131"/>
    <cellStyle name="20% - Акцент3 4 12 2 3" xfId="31132"/>
    <cellStyle name="20% - Акцент3 4 12 3" xfId="1223"/>
    <cellStyle name="20% - Акцент3 4 12 3 2" xfId="31133"/>
    <cellStyle name="20% - Акцент3 4 12 4" xfId="31134"/>
    <cellStyle name="20% - Акцент3 4 13" xfId="1224"/>
    <cellStyle name="20% - Акцент3 4 13 2" xfId="1225"/>
    <cellStyle name="20% - Акцент3 4 13 2 2" xfId="1226"/>
    <cellStyle name="20% - Акцент3 4 13 2 2 2" xfId="31135"/>
    <cellStyle name="20% - Акцент3 4 13 2 3" xfId="31136"/>
    <cellStyle name="20% - Акцент3 4 13 3" xfId="1227"/>
    <cellStyle name="20% - Акцент3 4 13 3 2" xfId="31137"/>
    <cellStyle name="20% - Акцент3 4 13 4" xfId="31138"/>
    <cellStyle name="20% - Акцент3 4 14" xfId="1228"/>
    <cellStyle name="20% - Акцент3 4 14 2" xfId="1229"/>
    <cellStyle name="20% - Акцент3 4 14 2 2" xfId="1230"/>
    <cellStyle name="20% - Акцент3 4 14 2 2 2" xfId="31139"/>
    <cellStyle name="20% - Акцент3 4 14 2 3" xfId="31140"/>
    <cellStyle name="20% - Акцент3 4 14 3" xfId="1231"/>
    <cellStyle name="20% - Акцент3 4 14 3 2" xfId="31141"/>
    <cellStyle name="20% - Акцент3 4 14 4" xfId="31142"/>
    <cellStyle name="20% - Акцент3 4 15" xfId="1232"/>
    <cellStyle name="20% - Акцент3 4 15 2" xfId="1233"/>
    <cellStyle name="20% - Акцент3 4 15 2 2" xfId="1234"/>
    <cellStyle name="20% - Акцент3 4 15 2 2 2" xfId="31143"/>
    <cellStyle name="20% - Акцент3 4 15 2 3" xfId="31144"/>
    <cellStyle name="20% - Акцент3 4 15 3" xfId="1235"/>
    <cellStyle name="20% - Акцент3 4 15 3 2" xfId="31145"/>
    <cellStyle name="20% - Акцент3 4 15 4" xfId="31146"/>
    <cellStyle name="20% - Акцент3 4 16" xfId="1236"/>
    <cellStyle name="20% - Акцент3 4 16 2" xfId="1237"/>
    <cellStyle name="20% - Акцент3 4 16 2 2" xfId="1238"/>
    <cellStyle name="20% - Акцент3 4 16 2 2 2" xfId="31147"/>
    <cellStyle name="20% - Акцент3 4 16 2 3" xfId="31148"/>
    <cellStyle name="20% - Акцент3 4 16 3" xfId="1239"/>
    <cellStyle name="20% - Акцент3 4 16 3 2" xfId="31149"/>
    <cellStyle name="20% - Акцент3 4 16 4" xfId="31150"/>
    <cellStyle name="20% - Акцент3 4 17" xfId="1240"/>
    <cellStyle name="20% - Акцент3 4 17 2" xfId="1241"/>
    <cellStyle name="20% - Акцент3 4 17 2 2" xfId="1242"/>
    <cellStyle name="20% - Акцент3 4 17 2 2 2" xfId="31151"/>
    <cellStyle name="20% - Акцент3 4 17 2 3" xfId="31152"/>
    <cellStyle name="20% - Акцент3 4 17 3" xfId="1243"/>
    <cellStyle name="20% - Акцент3 4 17 3 2" xfId="31153"/>
    <cellStyle name="20% - Акцент3 4 17 4" xfId="31154"/>
    <cellStyle name="20% - Акцент3 4 18" xfId="1244"/>
    <cellStyle name="20% - Акцент3 4 18 2" xfId="1245"/>
    <cellStyle name="20% - Акцент3 4 18 2 2" xfId="1246"/>
    <cellStyle name="20% - Акцент3 4 18 2 2 2" xfId="31155"/>
    <cellStyle name="20% - Акцент3 4 18 2 3" xfId="31156"/>
    <cellStyle name="20% - Акцент3 4 18 3" xfId="1247"/>
    <cellStyle name="20% - Акцент3 4 18 3 2" xfId="31157"/>
    <cellStyle name="20% - Акцент3 4 18 4" xfId="31158"/>
    <cellStyle name="20% - Акцент3 4 19" xfId="1248"/>
    <cellStyle name="20% - Акцент3 4 19 2" xfId="1249"/>
    <cellStyle name="20% - Акцент3 4 19 2 2" xfId="1250"/>
    <cellStyle name="20% - Акцент3 4 19 2 2 2" xfId="31159"/>
    <cellStyle name="20% - Акцент3 4 19 2 3" xfId="31160"/>
    <cellStyle name="20% - Акцент3 4 19 3" xfId="1251"/>
    <cellStyle name="20% - Акцент3 4 19 3 2" xfId="31161"/>
    <cellStyle name="20% - Акцент3 4 19 4" xfId="31162"/>
    <cellStyle name="20% - Акцент3 4 2" xfId="1252"/>
    <cellStyle name="20% - Акцент3 4 2 2" xfId="31163"/>
    <cellStyle name="20% - Акцент3 4 20" xfId="1253"/>
    <cellStyle name="20% - Акцент3 4 20 2" xfId="1254"/>
    <cellStyle name="20% - Акцент3 4 20 2 2" xfId="1255"/>
    <cellStyle name="20% - Акцент3 4 20 2 2 2" xfId="31164"/>
    <cellStyle name="20% - Акцент3 4 20 2 3" xfId="31165"/>
    <cellStyle name="20% - Акцент3 4 20 3" xfId="1256"/>
    <cellStyle name="20% - Акцент3 4 20 3 2" xfId="31166"/>
    <cellStyle name="20% - Акцент3 4 20 4" xfId="31167"/>
    <cellStyle name="20% - Акцент3 4 21" xfId="1257"/>
    <cellStyle name="20% - Акцент3 4 21 2" xfId="1258"/>
    <cellStyle name="20% - Акцент3 4 21 2 2" xfId="1259"/>
    <cellStyle name="20% - Акцент3 4 21 2 2 2" xfId="31168"/>
    <cellStyle name="20% - Акцент3 4 21 2 3" xfId="31169"/>
    <cellStyle name="20% - Акцент3 4 21 3" xfId="1260"/>
    <cellStyle name="20% - Акцент3 4 21 3 2" xfId="31170"/>
    <cellStyle name="20% - Акцент3 4 21 4" xfId="31171"/>
    <cellStyle name="20% - Акцент3 4 22" xfId="1261"/>
    <cellStyle name="20% - Акцент3 4 22 2" xfId="1262"/>
    <cellStyle name="20% - Акцент3 4 22 2 2" xfId="1263"/>
    <cellStyle name="20% - Акцент3 4 22 2 2 2" xfId="31172"/>
    <cellStyle name="20% - Акцент3 4 22 2 3" xfId="31173"/>
    <cellStyle name="20% - Акцент3 4 22 3" xfId="1264"/>
    <cellStyle name="20% - Акцент3 4 22 3 2" xfId="31174"/>
    <cellStyle name="20% - Акцент3 4 22 4" xfId="31175"/>
    <cellStyle name="20% - Акцент3 4 23" xfId="1265"/>
    <cellStyle name="20% - Акцент3 4 23 2" xfId="1266"/>
    <cellStyle name="20% - Акцент3 4 23 2 2" xfId="1267"/>
    <cellStyle name="20% - Акцент3 4 23 2 2 2" xfId="31176"/>
    <cellStyle name="20% - Акцент3 4 23 2 3" xfId="31177"/>
    <cellStyle name="20% - Акцент3 4 23 3" xfId="1268"/>
    <cellStyle name="20% - Акцент3 4 23 3 2" xfId="31178"/>
    <cellStyle name="20% - Акцент3 4 23 4" xfId="31179"/>
    <cellStyle name="20% - Акцент3 4 24" xfId="1269"/>
    <cellStyle name="20% - Акцент3 4 24 2" xfId="1270"/>
    <cellStyle name="20% - Акцент3 4 24 2 2" xfId="1271"/>
    <cellStyle name="20% - Акцент3 4 24 2 2 2" xfId="31180"/>
    <cellStyle name="20% - Акцент3 4 24 2 3" xfId="31181"/>
    <cellStyle name="20% - Акцент3 4 24 3" xfId="1272"/>
    <cellStyle name="20% - Акцент3 4 24 3 2" xfId="31182"/>
    <cellStyle name="20% - Акцент3 4 24 4" xfId="31183"/>
    <cellStyle name="20% - Акцент3 4 25" xfId="31184"/>
    <cellStyle name="20% - Акцент3 4 3" xfId="1273"/>
    <cellStyle name="20% - Акцент3 4 3 2" xfId="1274"/>
    <cellStyle name="20% - Акцент3 4 3 2 2" xfId="1275"/>
    <cellStyle name="20% - Акцент3 4 3 2 2 2" xfId="31185"/>
    <cellStyle name="20% - Акцент3 4 3 2 3" xfId="31186"/>
    <cellStyle name="20% - Акцент3 4 3 3" xfId="1276"/>
    <cellStyle name="20% - Акцент3 4 3 3 2" xfId="31187"/>
    <cellStyle name="20% - Акцент3 4 3 4" xfId="31188"/>
    <cellStyle name="20% - Акцент3 4 4" xfId="1277"/>
    <cellStyle name="20% - Акцент3 4 4 2" xfId="1278"/>
    <cellStyle name="20% - Акцент3 4 4 2 2" xfId="1279"/>
    <cellStyle name="20% - Акцент3 4 4 2 2 2" xfId="31189"/>
    <cellStyle name="20% - Акцент3 4 4 2 3" xfId="31190"/>
    <cellStyle name="20% - Акцент3 4 4 3" xfId="1280"/>
    <cellStyle name="20% - Акцент3 4 4 3 2" xfId="31191"/>
    <cellStyle name="20% - Акцент3 4 4 4" xfId="31192"/>
    <cellStyle name="20% - Акцент3 4 5" xfId="1281"/>
    <cellStyle name="20% - Акцент3 4 5 2" xfId="1282"/>
    <cellStyle name="20% - Акцент3 4 5 2 2" xfId="1283"/>
    <cellStyle name="20% - Акцент3 4 5 2 2 2" xfId="31193"/>
    <cellStyle name="20% - Акцент3 4 5 2 3" xfId="31194"/>
    <cellStyle name="20% - Акцент3 4 5 3" xfId="1284"/>
    <cellStyle name="20% - Акцент3 4 5 3 2" xfId="31195"/>
    <cellStyle name="20% - Акцент3 4 5 4" xfId="31196"/>
    <cellStyle name="20% - Акцент3 4 6" xfId="1285"/>
    <cellStyle name="20% - Акцент3 4 6 2" xfId="1286"/>
    <cellStyle name="20% - Акцент3 4 6 2 2" xfId="1287"/>
    <cellStyle name="20% - Акцент3 4 6 2 2 2" xfId="31197"/>
    <cellStyle name="20% - Акцент3 4 6 2 3" xfId="31198"/>
    <cellStyle name="20% - Акцент3 4 6 3" xfId="1288"/>
    <cellStyle name="20% - Акцент3 4 6 3 2" xfId="31199"/>
    <cellStyle name="20% - Акцент3 4 6 4" xfId="31200"/>
    <cellStyle name="20% - Акцент3 4 7" xfId="1289"/>
    <cellStyle name="20% - Акцент3 4 7 2" xfId="1290"/>
    <cellStyle name="20% - Акцент3 4 7 2 2" xfId="1291"/>
    <cellStyle name="20% - Акцент3 4 7 2 2 2" xfId="31201"/>
    <cellStyle name="20% - Акцент3 4 7 2 3" xfId="31202"/>
    <cellStyle name="20% - Акцент3 4 7 3" xfId="1292"/>
    <cellStyle name="20% - Акцент3 4 7 3 2" xfId="31203"/>
    <cellStyle name="20% - Акцент3 4 7 4" xfId="31204"/>
    <cellStyle name="20% - Акцент3 4 8" xfId="1293"/>
    <cellStyle name="20% - Акцент3 4 8 2" xfId="1294"/>
    <cellStyle name="20% - Акцент3 4 8 2 2" xfId="1295"/>
    <cellStyle name="20% - Акцент3 4 8 2 2 2" xfId="31205"/>
    <cellStyle name="20% - Акцент3 4 8 2 3" xfId="31206"/>
    <cellStyle name="20% - Акцент3 4 8 3" xfId="1296"/>
    <cellStyle name="20% - Акцент3 4 8 3 2" xfId="31207"/>
    <cellStyle name="20% - Акцент3 4 8 4" xfId="31208"/>
    <cellStyle name="20% - Акцент3 4 9" xfId="1297"/>
    <cellStyle name="20% - Акцент3 4 9 2" xfId="1298"/>
    <cellStyle name="20% - Акцент3 4 9 2 2" xfId="1299"/>
    <cellStyle name="20% - Акцент3 4 9 2 2 2" xfId="31209"/>
    <cellStyle name="20% - Акцент3 4 9 2 3" xfId="31210"/>
    <cellStyle name="20% - Акцент3 4 9 3" xfId="1300"/>
    <cellStyle name="20% - Акцент3 4 9 3 2" xfId="31211"/>
    <cellStyle name="20% - Акцент3 4 9 4" xfId="31212"/>
    <cellStyle name="20% - Акцент3 5" xfId="1301"/>
    <cellStyle name="20% - Акцент3 5 2" xfId="1302"/>
    <cellStyle name="20% - Акцент3 5 2 2" xfId="31213"/>
    <cellStyle name="20% - Акцент3 5 3" xfId="31214"/>
    <cellStyle name="20% - Акцент3 6" xfId="1303"/>
    <cellStyle name="20% - Акцент3 6 2" xfId="31215"/>
    <cellStyle name="20% - Акцент3 7" xfId="1304"/>
    <cellStyle name="20% - Акцент3 7 2" xfId="1305"/>
    <cellStyle name="20% - Акцент3 7 2 2" xfId="1306"/>
    <cellStyle name="20% - Акцент3 7 2 2 2" xfId="31216"/>
    <cellStyle name="20% - Акцент3 7 2 3" xfId="31217"/>
    <cellStyle name="20% - Акцент3 7 3" xfId="1307"/>
    <cellStyle name="20% - Акцент3 7 3 2" xfId="31218"/>
    <cellStyle name="20% - Акцент3 7 4" xfId="31219"/>
    <cellStyle name="20% - Акцент3 8" xfId="1308"/>
    <cellStyle name="20% - Акцент3 8 2" xfId="1309"/>
    <cellStyle name="20% - Акцент3 8 2 2" xfId="1310"/>
    <cellStyle name="20% - Акцент3 8 2 2 2" xfId="31220"/>
    <cellStyle name="20% - Акцент3 8 2 3" xfId="31221"/>
    <cellStyle name="20% - Акцент3 8 3" xfId="1311"/>
    <cellStyle name="20% - Акцент3 8 3 2" xfId="31222"/>
    <cellStyle name="20% - Акцент3 8 4" xfId="31223"/>
    <cellStyle name="20% - Акцент3 9" xfId="1312"/>
    <cellStyle name="20% - Акцент3 9 2" xfId="1313"/>
    <cellStyle name="20% - Акцент3 9 2 2" xfId="1314"/>
    <cellStyle name="20% - Акцент3 9 2 2 2" xfId="31224"/>
    <cellStyle name="20% - Акцент3 9 2 3" xfId="31225"/>
    <cellStyle name="20% - Акцент3 9 3" xfId="1315"/>
    <cellStyle name="20% - Акцент3 9 3 2" xfId="31226"/>
    <cellStyle name="20% - Акцент3 9 4" xfId="31227"/>
    <cellStyle name="20% - Акцент4 10" xfId="1316"/>
    <cellStyle name="20% - Акцент4 10 2" xfId="1317"/>
    <cellStyle name="20% - Акцент4 10 2 2" xfId="1318"/>
    <cellStyle name="20% - Акцент4 10 2 2 2" xfId="31228"/>
    <cellStyle name="20% - Акцент4 10 2 3" xfId="31229"/>
    <cellStyle name="20% - Акцент4 10 3" xfId="1319"/>
    <cellStyle name="20% - Акцент4 10 3 2" xfId="31230"/>
    <cellStyle name="20% - Акцент4 10 4" xfId="31231"/>
    <cellStyle name="20% - Акцент4 11" xfId="1320"/>
    <cellStyle name="20% - Акцент4 11 2" xfId="1321"/>
    <cellStyle name="20% - Акцент4 11 2 2" xfId="1322"/>
    <cellStyle name="20% - Акцент4 11 2 2 2" xfId="31232"/>
    <cellStyle name="20% - Акцент4 11 2 3" xfId="31233"/>
    <cellStyle name="20% - Акцент4 11 3" xfId="1323"/>
    <cellStyle name="20% - Акцент4 11 3 2" xfId="31234"/>
    <cellStyle name="20% - Акцент4 11 4" xfId="31235"/>
    <cellStyle name="20% - Акцент4 12" xfId="1324"/>
    <cellStyle name="20% - Акцент4 12 2" xfId="1325"/>
    <cellStyle name="20% - Акцент4 12 2 2" xfId="1326"/>
    <cellStyle name="20% - Акцент4 12 2 2 2" xfId="31236"/>
    <cellStyle name="20% - Акцент4 12 2 3" xfId="31237"/>
    <cellStyle name="20% - Акцент4 12 3" xfId="1327"/>
    <cellStyle name="20% - Акцент4 12 3 2" xfId="31238"/>
    <cellStyle name="20% - Акцент4 12 4" xfId="31239"/>
    <cellStyle name="20% - Акцент4 13" xfId="1328"/>
    <cellStyle name="20% - Акцент4 13 2" xfId="1329"/>
    <cellStyle name="20% - Акцент4 13 2 2" xfId="1330"/>
    <cellStyle name="20% - Акцент4 13 2 2 2" xfId="31240"/>
    <cellStyle name="20% - Акцент4 13 2 3" xfId="31241"/>
    <cellStyle name="20% - Акцент4 13 3" xfId="1331"/>
    <cellStyle name="20% - Акцент4 13 3 2" xfId="31242"/>
    <cellStyle name="20% - Акцент4 13 4" xfId="31243"/>
    <cellStyle name="20% - Акцент4 14" xfId="1332"/>
    <cellStyle name="20% - Акцент4 14 2" xfId="1333"/>
    <cellStyle name="20% - Акцент4 14 2 2" xfId="1334"/>
    <cellStyle name="20% - Акцент4 14 2 2 2" xfId="31244"/>
    <cellStyle name="20% - Акцент4 14 2 3" xfId="31245"/>
    <cellStyle name="20% - Акцент4 14 3" xfId="1335"/>
    <cellStyle name="20% - Акцент4 14 3 2" xfId="31246"/>
    <cellStyle name="20% - Акцент4 14 4" xfId="31247"/>
    <cellStyle name="20% - Акцент4 15" xfId="1336"/>
    <cellStyle name="20% - Акцент4 15 2" xfId="1337"/>
    <cellStyle name="20% - Акцент4 15 2 2" xfId="1338"/>
    <cellStyle name="20% - Акцент4 15 2 2 2" xfId="31248"/>
    <cellStyle name="20% - Акцент4 15 2 3" xfId="31249"/>
    <cellStyle name="20% - Акцент4 15 3" xfId="1339"/>
    <cellStyle name="20% - Акцент4 15 3 2" xfId="31250"/>
    <cellStyle name="20% - Акцент4 15 4" xfId="31251"/>
    <cellStyle name="20% - Акцент4 16" xfId="1340"/>
    <cellStyle name="20% - Акцент4 16 2" xfId="1341"/>
    <cellStyle name="20% - Акцент4 16 2 2" xfId="1342"/>
    <cellStyle name="20% - Акцент4 16 2 2 2" xfId="31252"/>
    <cellStyle name="20% - Акцент4 16 2 3" xfId="31253"/>
    <cellStyle name="20% - Акцент4 16 3" xfId="1343"/>
    <cellStyle name="20% - Акцент4 16 3 2" xfId="31254"/>
    <cellStyle name="20% - Акцент4 16 4" xfId="31255"/>
    <cellStyle name="20% - Акцент4 17" xfId="1344"/>
    <cellStyle name="20% - Акцент4 17 2" xfId="1345"/>
    <cellStyle name="20% - Акцент4 17 2 2" xfId="1346"/>
    <cellStyle name="20% - Акцент4 17 2 2 2" xfId="31256"/>
    <cellStyle name="20% - Акцент4 17 2 3" xfId="31257"/>
    <cellStyle name="20% - Акцент4 17 3" xfId="1347"/>
    <cellStyle name="20% - Акцент4 17 3 2" xfId="31258"/>
    <cellStyle name="20% - Акцент4 17 4" xfId="31259"/>
    <cellStyle name="20% - Акцент4 18" xfId="1348"/>
    <cellStyle name="20% - Акцент4 18 2" xfId="1349"/>
    <cellStyle name="20% - Акцент4 18 2 2" xfId="31260"/>
    <cellStyle name="20% - Акцент4 18 3" xfId="31261"/>
    <cellStyle name="20% - Акцент4 19" xfId="1350"/>
    <cellStyle name="20% - Акцент4 19 2" xfId="31262"/>
    <cellStyle name="20% - Акцент4 2" xfId="57"/>
    <cellStyle name="20% - Акцент4 2 10" xfId="1351"/>
    <cellStyle name="20% - Акцент4 2 10 2" xfId="1352"/>
    <cellStyle name="20% - Акцент4 2 10 2 2" xfId="1353"/>
    <cellStyle name="20% - Акцент4 2 10 2 2 2" xfId="31263"/>
    <cellStyle name="20% - Акцент4 2 10 2 3" xfId="31264"/>
    <cellStyle name="20% - Акцент4 2 10 3" xfId="1354"/>
    <cellStyle name="20% - Акцент4 2 10 3 2" xfId="31265"/>
    <cellStyle name="20% - Акцент4 2 10 4" xfId="31266"/>
    <cellStyle name="20% - Акцент4 2 11" xfId="1355"/>
    <cellStyle name="20% - Акцент4 2 11 2" xfId="1356"/>
    <cellStyle name="20% - Акцент4 2 11 2 2" xfId="1357"/>
    <cellStyle name="20% - Акцент4 2 11 2 2 2" xfId="31267"/>
    <cellStyle name="20% - Акцент4 2 11 2 3" xfId="31268"/>
    <cellStyle name="20% - Акцент4 2 11 3" xfId="1358"/>
    <cellStyle name="20% - Акцент4 2 11 3 2" xfId="31269"/>
    <cellStyle name="20% - Акцент4 2 11 4" xfId="31270"/>
    <cellStyle name="20% - Акцент4 2 12" xfId="1359"/>
    <cellStyle name="20% - Акцент4 2 12 2" xfId="1360"/>
    <cellStyle name="20% - Акцент4 2 12 2 2" xfId="1361"/>
    <cellStyle name="20% - Акцент4 2 12 2 2 2" xfId="31271"/>
    <cellStyle name="20% - Акцент4 2 12 2 3" xfId="31272"/>
    <cellStyle name="20% - Акцент4 2 12 3" xfId="1362"/>
    <cellStyle name="20% - Акцент4 2 12 3 2" xfId="31273"/>
    <cellStyle name="20% - Акцент4 2 12 4" xfId="31274"/>
    <cellStyle name="20% - Акцент4 2 13" xfId="1363"/>
    <cellStyle name="20% - Акцент4 2 13 2" xfId="1364"/>
    <cellStyle name="20% - Акцент4 2 13 2 2" xfId="1365"/>
    <cellStyle name="20% - Акцент4 2 13 2 2 2" xfId="31275"/>
    <cellStyle name="20% - Акцент4 2 13 2 3" xfId="31276"/>
    <cellStyle name="20% - Акцент4 2 13 3" xfId="1366"/>
    <cellStyle name="20% - Акцент4 2 13 3 2" xfId="31277"/>
    <cellStyle name="20% - Акцент4 2 13 4" xfId="31278"/>
    <cellStyle name="20% - Акцент4 2 14" xfId="1367"/>
    <cellStyle name="20% - Акцент4 2 14 2" xfId="1368"/>
    <cellStyle name="20% - Акцент4 2 14 2 2" xfId="1369"/>
    <cellStyle name="20% - Акцент4 2 14 2 2 2" xfId="31279"/>
    <cellStyle name="20% - Акцент4 2 14 2 3" xfId="31280"/>
    <cellStyle name="20% - Акцент4 2 14 3" xfId="1370"/>
    <cellStyle name="20% - Акцент4 2 14 3 2" xfId="31281"/>
    <cellStyle name="20% - Акцент4 2 14 4" xfId="31282"/>
    <cellStyle name="20% - Акцент4 2 15" xfId="1371"/>
    <cellStyle name="20% - Акцент4 2 15 2" xfId="1372"/>
    <cellStyle name="20% - Акцент4 2 15 2 2" xfId="1373"/>
    <cellStyle name="20% - Акцент4 2 15 2 2 2" xfId="31283"/>
    <cellStyle name="20% - Акцент4 2 15 2 3" xfId="31284"/>
    <cellStyle name="20% - Акцент4 2 15 3" xfId="1374"/>
    <cellStyle name="20% - Акцент4 2 15 3 2" xfId="31285"/>
    <cellStyle name="20% - Акцент4 2 15 4" xfId="31286"/>
    <cellStyle name="20% - Акцент4 2 16" xfId="1375"/>
    <cellStyle name="20% - Акцент4 2 16 2" xfId="1376"/>
    <cellStyle name="20% - Акцент4 2 16 2 2" xfId="1377"/>
    <cellStyle name="20% - Акцент4 2 16 2 2 2" xfId="31287"/>
    <cellStyle name="20% - Акцент4 2 16 2 3" xfId="31288"/>
    <cellStyle name="20% - Акцент4 2 16 3" xfId="1378"/>
    <cellStyle name="20% - Акцент4 2 16 3 2" xfId="31289"/>
    <cellStyle name="20% - Акцент4 2 16 4" xfId="31290"/>
    <cellStyle name="20% - Акцент4 2 17" xfId="1379"/>
    <cellStyle name="20% - Акцент4 2 17 2" xfId="1380"/>
    <cellStyle name="20% - Акцент4 2 17 2 2" xfId="1381"/>
    <cellStyle name="20% - Акцент4 2 17 2 2 2" xfId="31291"/>
    <cellStyle name="20% - Акцент4 2 17 2 3" xfId="31292"/>
    <cellStyle name="20% - Акцент4 2 17 3" xfId="1382"/>
    <cellStyle name="20% - Акцент4 2 17 3 2" xfId="31293"/>
    <cellStyle name="20% - Акцент4 2 17 4" xfId="31294"/>
    <cellStyle name="20% - Акцент4 2 18" xfId="1383"/>
    <cellStyle name="20% - Акцент4 2 18 2" xfId="1384"/>
    <cellStyle name="20% - Акцент4 2 18 2 2" xfId="1385"/>
    <cellStyle name="20% - Акцент4 2 18 2 2 2" xfId="31295"/>
    <cellStyle name="20% - Акцент4 2 18 2 3" xfId="31296"/>
    <cellStyle name="20% - Акцент4 2 18 3" xfId="1386"/>
    <cellStyle name="20% - Акцент4 2 18 3 2" xfId="31297"/>
    <cellStyle name="20% - Акцент4 2 18 4" xfId="31298"/>
    <cellStyle name="20% - Акцент4 2 19" xfId="1387"/>
    <cellStyle name="20% - Акцент4 2 19 2" xfId="1388"/>
    <cellStyle name="20% - Акцент4 2 19 2 2" xfId="1389"/>
    <cellStyle name="20% - Акцент4 2 19 2 2 2" xfId="31299"/>
    <cellStyle name="20% - Акцент4 2 19 2 3" xfId="31300"/>
    <cellStyle name="20% - Акцент4 2 19 3" xfId="1390"/>
    <cellStyle name="20% - Акцент4 2 19 3 2" xfId="31301"/>
    <cellStyle name="20% - Акцент4 2 19 4" xfId="31302"/>
    <cellStyle name="20% - Акцент4 2 2" xfId="1391"/>
    <cellStyle name="20% - Акцент4 2 2 2" xfId="31303"/>
    <cellStyle name="20% - Акцент4 2 20" xfId="1392"/>
    <cellStyle name="20% - Акцент4 2 20 2" xfId="1393"/>
    <cellStyle name="20% - Акцент4 2 20 2 2" xfId="1394"/>
    <cellStyle name="20% - Акцент4 2 20 2 2 2" xfId="31304"/>
    <cellStyle name="20% - Акцент4 2 20 2 3" xfId="31305"/>
    <cellStyle name="20% - Акцент4 2 20 3" xfId="1395"/>
    <cellStyle name="20% - Акцент4 2 20 3 2" xfId="31306"/>
    <cellStyle name="20% - Акцент4 2 20 4" xfId="31307"/>
    <cellStyle name="20% - Акцент4 2 21" xfId="1396"/>
    <cellStyle name="20% - Акцент4 2 21 2" xfId="1397"/>
    <cellStyle name="20% - Акцент4 2 21 2 2" xfId="1398"/>
    <cellStyle name="20% - Акцент4 2 21 2 2 2" xfId="31308"/>
    <cellStyle name="20% - Акцент4 2 21 2 3" xfId="31309"/>
    <cellStyle name="20% - Акцент4 2 21 3" xfId="1399"/>
    <cellStyle name="20% - Акцент4 2 21 3 2" xfId="31310"/>
    <cellStyle name="20% - Акцент4 2 21 4" xfId="31311"/>
    <cellStyle name="20% - Акцент4 2 22" xfId="1400"/>
    <cellStyle name="20% - Акцент4 2 22 2" xfId="1401"/>
    <cellStyle name="20% - Акцент4 2 22 2 2" xfId="1402"/>
    <cellStyle name="20% - Акцент4 2 22 2 2 2" xfId="31312"/>
    <cellStyle name="20% - Акцент4 2 22 2 3" xfId="31313"/>
    <cellStyle name="20% - Акцент4 2 22 3" xfId="1403"/>
    <cellStyle name="20% - Акцент4 2 22 3 2" xfId="31314"/>
    <cellStyle name="20% - Акцент4 2 22 4" xfId="31315"/>
    <cellStyle name="20% - Акцент4 2 23" xfId="1404"/>
    <cellStyle name="20% - Акцент4 2 23 2" xfId="1405"/>
    <cellStyle name="20% - Акцент4 2 23 2 2" xfId="1406"/>
    <cellStyle name="20% - Акцент4 2 23 2 2 2" xfId="31316"/>
    <cellStyle name="20% - Акцент4 2 23 2 3" xfId="31317"/>
    <cellStyle name="20% - Акцент4 2 23 3" xfId="1407"/>
    <cellStyle name="20% - Акцент4 2 23 3 2" xfId="31318"/>
    <cellStyle name="20% - Акцент4 2 23 4" xfId="31319"/>
    <cellStyle name="20% - Акцент4 2 24" xfId="1408"/>
    <cellStyle name="20% - Акцент4 2 24 2" xfId="1409"/>
    <cellStyle name="20% - Акцент4 2 24 2 2" xfId="1410"/>
    <cellStyle name="20% - Акцент4 2 24 2 2 2" xfId="31320"/>
    <cellStyle name="20% - Акцент4 2 24 2 3" xfId="31321"/>
    <cellStyle name="20% - Акцент4 2 24 3" xfId="1411"/>
    <cellStyle name="20% - Акцент4 2 24 3 2" xfId="31322"/>
    <cellStyle name="20% - Акцент4 2 24 4" xfId="31323"/>
    <cellStyle name="20% - Акцент4 2 25" xfId="31324"/>
    <cellStyle name="20% - Акцент4 2 3" xfId="1412"/>
    <cellStyle name="20% - Акцент4 2 3 2" xfId="1413"/>
    <cellStyle name="20% - Акцент4 2 3 2 2" xfId="1414"/>
    <cellStyle name="20% - Акцент4 2 3 2 2 2" xfId="31325"/>
    <cellStyle name="20% - Акцент4 2 3 2 3" xfId="31326"/>
    <cellStyle name="20% - Акцент4 2 3 3" xfId="1415"/>
    <cellStyle name="20% - Акцент4 2 3 3 2" xfId="31327"/>
    <cellStyle name="20% - Акцент4 2 3 4" xfId="31328"/>
    <cellStyle name="20% - Акцент4 2 4" xfId="1416"/>
    <cellStyle name="20% - Акцент4 2 4 2" xfId="1417"/>
    <cellStyle name="20% - Акцент4 2 4 2 2" xfId="1418"/>
    <cellStyle name="20% - Акцент4 2 4 2 2 2" xfId="31329"/>
    <cellStyle name="20% - Акцент4 2 4 2 3" xfId="31330"/>
    <cellStyle name="20% - Акцент4 2 4 3" xfId="1419"/>
    <cellStyle name="20% - Акцент4 2 4 3 2" xfId="31331"/>
    <cellStyle name="20% - Акцент4 2 4 4" xfId="31332"/>
    <cellStyle name="20% - Акцент4 2 5" xfId="1420"/>
    <cellStyle name="20% - Акцент4 2 5 2" xfId="1421"/>
    <cellStyle name="20% - Акцент4 2 5 2 2" xfId="1422"/>
    <cellStyle name="20% - Акцент4 2 5 2 2 2" xfId="31333"/>
    <cellStyle name="20% - Акцент4 2 5 2 3" xfId="31334"/>
    <cellStyle name="20% - Акцент4 2 5 3" xfId="1423"/>
    <cellStyle name="20% - Акцент4 2 5 3 2" xfId="31335"/>
    <cellStyle name="20% - Акцент4 2 5 4" xfId="31336"/>
    <cellStyle name="20% - Акцент4 2 6" xfId="1424"/>
    <cellStyle name="20% - Акцент4 2 6 2" xfId="1425"/>
    <cellStyle name="20% - Акцент4 2 6 2 2" xfId="1426"/>
    <cellStyle name="20% - Акцент4 2 6 2 2 2" xfId="31337"/>
    <cellStyle name="20% - Акцент4 2 6 2 3" xfId="31338"/>
    <cellStyle name="20% - Акцент4 2 6 3" xfId="1427"/>
    <cellStyle name="20% - Акцент4 2 6 3 2" xfId="31339"/>
    <cellStyle name="20% - Акцент4 2 6 4" xfId="31340"/>
    <cellStyle name="20% - Акцент4 2 7" xfId="1428"/>
    <cellStyle name="20% - Акцент4 2 7 2" xfId="1429"/>
    <cellStyle name="20% - Акцент4 2 7 2 2" xfId="1430"/>
    <cellStyle name="20% - Акцент4 2 7 2 2 2" xfId="31341"/>
    <cellStyle name="20% - Акцент4 2 7 2 3" xfId="31342"/>
    <cellStyle name="20% - Акцент4 2 7 3" xfId="1431"/>
    <cellStyle name="20% - Акцент4 2 7 3 2" xfId="31343"/>
    <cellStyle name="20% - Акцент4 2 7 4" xfId="31344"/>
    <cellStyle name="20% - Акцент4 2 8" xfId="1432"/>
    <cellStyle name="20% - Акцент4 2 8 2" xfId="1433"/>
    <cellStyle name="20% - Акцент4 2 8 2 2" xfId="1434"/>
    <cellStyle name="20% - Акцент4 2 8 2 2 2" xfId="31345"/>
    <cellStyle name="20% - Акцент4 2 8 2 3" xfId="31346"/>
    <cellStyle name="20% - Акцент4 2 8 3" xfId="1435"/>
    <cellStyle name="20% - Акцент4 2 8 3 2" xfId="31347"/>
    <cellStyle name="20% - Акцент4 2 8 4" xfId="31348"/>
    <cellStyle name="20% - Акцент4 2 9" xfId="1436"/>
    <cellStyle name="20% - Акцент4 2 9 2" xfId="1437"/>
    <cellStyle name="20% - Акцент4 2 9 2 2" xfId="1438"/>
    <cellStyle name="20% - Акцент4 2 9 2 2 2" xfId="31349"/>
    <cellStyle name="20% - Акцент4 2 9 2 3" xfId="31350"/>
    <cellStyle name="20% - Акцент4 2 9 3" xfId="1439"/>
    <cellStyle name="20% - Акцент4 2 9 3 2" xfId="31351"/>
    <cellStyle name="20% - Акцент4 2 9 4" xfId="31352"/>
    <cellStyle name="20% - Акцент4 3" xfId="58"/>
    <cellStyle name="20% - Акцент4 3 10" xfId="1440"/>
    <cellStyle name="20% - Акцент4 3 10 2" xfId="1441"/>
    <cellStyle name="20% - Акцент4 3 10 2 2" xfId="1442"/>
    <cellStyle name="20% - Акцент4 3 10 2 2 2" xfId="31353"/>
    <cellStyle name="20% - Акцент4 3 10 2 3" xfId="31354"/>
    <cellStyle name="20% - Акцент4 3 10 3" xfId="1443"/>
    <cellStyle name="20% - Акцент4 3 10 3 2" xfId="31355"/>
    <cellStyle name="20% - Акцент4 3 10 4" xfId="31356"/>
    <cellStyle name="20% - Акцент4 3 11" xfId="1444"/>
    <cellStyle name="20% - Акцент4 3 11 2" xfId="1445"/>
    <cellStyle name="20% - Акцент4 3 11 2 2" xfId="1446"/>
    <cellStyle name="20% - Акцент4 3 11 2 2 2" xfId="31357"/>
    <cellStyle name="20% - Акцент4 3 11 2 3" xfId="31358"/>
    <cellStyle name="20% - Акцент4 3 11 3" xfId="1447"/>
    <cellStyle name="20% - Акцент4 3 11 3 2" xfId="31359"/>
    <cellStyle name="20% - Акцент4 3 11 4" xfId="31360"/>
    <cellStyle name="20% - Акцент4 3 12" xfId="1448"/>
    <cellStyle name="20% - Акцент4 3 12 2" xfId="1449"/>
    <cellStyle name="20% - Акцент4 3 12 2 2" xfId="1450"/>
    <cellStyle name="20% - Акцент4 3 12 2 2 2" xfId="31361"/>
    <cellStyle name="20% - Акцент4 3 12 2 3" xfId="31362"/>
    <cellStyle name="20% - Акцент4 3 12 3" xfId="1451"/>
    <cellStyle name="20% - Акцент4 3 12 3 2" xfId="31363"/>
    <cellStyle name="20% - Акцент4 3 12 4" xfId="31364"/>
    <cellStyle name="20% - Акцент4 3 13" xfId="1452"/>
    <cellStyle name="20% - Акцент4 3 13 2" xfId="1453"/>
    <cellStyle name="20% - Акцент4 3 13 2 2" xfId="1454"/>
    <cellStyle name="20% - Акцент4 3 13 2 2 2" xfId="31365"/>
    <cellStyle name="20% - Акцент4 3 13 2 3" xfId="31366"/>
    <cellStyle name="20% - Акцент4 3 13 3" xfId="1455"/>
    <cellStyle name="20% - Акцент4 3 13 3 2" xfId="31367"/>
    <cellStyle name="20% - Акцент4 3 13 4" xfId="31368"/>
    <cellStyle name="20% - Акцент4 3 14" xfId="1456"/>
    <cellStyle name="20% - Акцент4 3 14 2" xfId="1457"/>
    <cellStyle name="20% - Акцент4 3 14 2 2" xfId="1458"/>
    <cellStyle name="20% - Акцент4 3 14 2 2 2" xfId="31369"/>
    <cellStyle name="20% - Акцент4 3 14 2 3" xfId="31370"/>
    <cellStyle name="20% - Акцент4 3 14 3" xfId="1459"/>
    <cellStyle name="20% - Акцент4 3 14 3 2" xfId="31371"/>
    <cellStyle name="20% - Акцент4 3 14 4" xfId="31372"/>
    <cellStyle name="20% - Акцент4 3 15" xfId="1460"/>
    <cellStyle name="20% - Акцент4 3 15 2" xfId="1461"/>
    <cellStyle name="20% - Акцент4 3 15 2 2" xfId="1462"/>
    <cellStyle name="20% - Акцент4 3 15 2 2 2" xfId="31373"/>
    <cellStyle name="20% - Акцент4 3 15 2 3" xfId="31374"/>
    <cellStyle name="20% - Акцент4 3 15 3" xfId="1463"/>
    <cellStyle name="20% - Акцент4 3 15 3 2" xfId="31375"/>
    <cellStyle name="20% - Акцент4 3 15 4" xfId="31376"/>
    <cellStyle name="20% - Акцент4 3 16" xfId="1464"/>
    <cellStyle name="20% - Акцент4 3 16 2" xfId="1465"/>
    <cellStyle name="20% - Акцент4 3 16 2 2" xfId="1466"/>
    <cellStyle name="20% - Акцент4 3 16 2 2 2" xfId="31377"/>
    <cellStyle name="20% - Акцент4 3 16 2 3" xfId="31378"/>
    <cellStyle name="20% - Акцент4 3 16 3" xfId="1467"/>
    <cellStyle name="20% - Акцент4 3 16 3 2" xfId="31379"/>
    <cellStyle name="20% - Акцент4 3 16 4" xfId="31380"/>
    <cellStyle name="20% - Акцент4 3 17" xfId="1468"/>
    <cellStyle name="20% - Акцент4 3 17 2" xfId="1469"/>
    <cellStyle name="20% - Акцент4 3 17 2 2" xfId="1470"/>
    <cellStyle name="20% - Акцент4 3 17 2 2 2" xfId="31381"/>
    <cellStyle name="20% - Акцент4 3 17 2 3" xfId="31382"/>
    <cellStyle name="20% - Акцент4 3 17 3" xfId="1471"/>
    <cellStyle name="20% - Акцент4 3 17 3 2" xfId="31383"/>
    <cellStyle name="20% - Акцент4 3 17 4" xfId="31384"/>
    <cellStyle name="20% - Акцент4 3 18" xfId="1472"/>
    <cellStyle name="20% - Акцент4 3 18 2" xfId="1473"/>
    <cellStyle name="20% - Акцент4 3 18 2 2" xfId="1474"/>
    <cellStyle name="20% - Акцент4 3 18 2 2 2" xfId="31385"/>
    <cellStyle name="20% - Акцент4 3 18 2 3" xfId="31386"/>
    <cellStyle name="20% - Акцент4 3 18 3" xfId="1475"/>
    <cellStyle name="20% - Акцент4 3 18 3 2" xfId="31387"/>
    <cellStyle name="20% - Акцент4 3 18 4" xfId="31388"/>
    <cellStyle name="20% - Акцент4 3 19" xfId="1476"/>
    <cellStyle name="20% - Акцент4 3 19 2" xfId="1477"/>
    <cellStyle name="20% - Акцент4 3 19 2 2" xfId="1478"/>
    <cellStyle name="20% - Акцент4 3 19 2 2 2" xfId="31389"/>
    <cellStyle name="20% - Акцент4 3 19 2 3" xfId="31390"/>
    <cellStyle name="20% - Акцент4 3 19 3" xfId="1479"/>
    <cellStyle name="20% - Акцент4 3 19 3 2" xfId="31391"/>
    <cellStyle name="20% - Акцент4 3 19 4" xfId="31392"/>
    <cellStyle name="20% - Акцент4 3 2" xfId="1480"/>
    <cellStyle name="20% - Акцент4 3 2 2" xfId="31393"/>
    <cellStyle name="20% - Акцент4 3 20" xfId="1481"/>
    <cellStyle name="20% - Акцент4 3 20 2" xfId="1482"/>
    <cellStyle name="20% - Акцент4 3 20 2 2" xfId="1483"/>
    <cellStyle name="20% - Акцент4 3 20 2 2 2" xfId="31394"/>
    <cellStyle name="20% - Акцент4 3 20 2 3" xfId="31395"/>
    <cellStyle name="20% - Акцент4 3 20 3" xfId="1484"/>
    <cellStyle name="20% - Акцент4 3 20 3 2" xfId="31396"/>
    <cellStyle name="20% - Акцент4 3 20 4" xfId="31397"/>
    <cellStyle name="20% - Акцент4 3 21" xfId="1485"/>
    <cellStyle name="20% - Акцент4 3 21 2" xfId="1486"/>
    <cellStyle name="20% - Акцент4 3 21 2 2" xfId="1487"/>
    <cellStyle name="20% - Акцент4 3 21 2 2 2" xfId="31398"/>
    <cellStyle name="20% - Акцент4 3 21 2 3" xfId="31399"/>
    <cellStyle name="20% - Акцент4 3 21 3" xfId="1488"/>
    <cellStyle name="20% - Акцент4 3 21 3 2" xfId="31400"/>
    <cellStyle name="20% - Акцент4 3 21 4" xfId="31401"/>
    <cellStyle name="20% - Акцент4 3 22" xfId="1489"/>
    <cellStyle name="20% - Акцент4 3 22 2" xfId="1490"/>
    <cellStyle name="20% - Акцент4 3 22 2 2" xfId="1491"/>
    <cellStyle name="20% - Акцент4 3 22 2 2 2" xfId="31402"/>
    <cellStyle name="20% - Акцент4 3 22 2 3" xfId="31403"/>
    <cellStyle name="20% - Акцент4 3 22 3" xfId="1492"/>
    <cellStyle name="20% - Акцент4 3 22 3 2" xfId="31404"/>
    <cellStyle name="20% - Акцент4 3 22 4" xfId="31405"/>
    <cellStyle name="20% - Акцент4 3 23" xfId="1493"/>
    <cellStyle name="20% - Акцент4 3 23 2" xfId="1494"/>
    <cellStyle name="20% - Акцент4 3 23 2 2" xfId="1495"/>
    <cellStyle name="20% - Акцент4 3 23 2 2 2" xfId="31406"/>
    <cellStyle name="20% - Акцент4 3 23 2 3" xfId="31407"/>
    <cellStyle name="20% - Акцент4 3 23 3" xfId="1496"/>
    <cellStyle name="20% - Акцент4 3 23 3 2" xfId="31408"/>
    <cellStyle name="20% - Акцент4 3 23 4" xfId="31409"/>
    <cellStyle name="20% - Акцент4 3 24" xfId="1497"/>
    <cellStyle name="20% - Акцент4 3 24 2" xfId="1498"/>
    <cellStyle name="20% - Акцент4 3 24 2 2" xfId="1499"/>
    <cellStyle name="20% - Акцент4 3 24 2 2 2" xfId="31410"/>
    <cellStyle name="20% - Акцент4 3 24 2 3" xfId="31411"/>
    <cellStyle name="20% - Акцент4 3 24 3" xfId="1500"/>
    <cellStyle name="20% - Акцент4 3 24 3 2" xfId="31412"/>
    <cellStyle name="20% - Акцент4 3 24 4" xfId="31413"/>
    <cellStyle name="20% - Акцент4 3 25" xfId="31414"/>
    <cellStyle name="20% - Акцент4 3 3" xfId="1501"/>
    <cellStyle name="20% - Акцент4 3 3 2" xfId="1502"/>
    <cellStyle name="20% - Акцент4 3 3 2 2" xfId="1503"/>
    <cellStyle name="20% - Акцент4 3 3 2 2 2" xfId="31415"/>
    <cellStyle name="20% - Акцент4 3 3 2 3" xfId="31416"/>
    <cellStyle name="20% - Акцент4 3 3 3" xfId="1504"/>
    <cellStyle name="20% - Акцент4 3 3 3 2" xfId="31417"/>
    <cellStyle name="20% - Акцент4 3 3 4" xfId="31418"/>
    <cellStyle name="20% - Акцент4 3 4" xfId="1505"/>
    <cellStyle name="20% - Акцент4 3 4 2" xfId="1506"/>
    <cellStyle name="20% - Акцент4 3 4 2 2" xfId="1507"/>
    <cellStyle name="20% - Акцент4 3 4 2 2 2" xfId="31419"/>
    <cellStyle name="20% - Акцент4 3 4 2 3" xfId="31420"/>
    <cellStyle name="20% - Акцент4 3 4 3" xfId="1508"/>
    <cellStyle name="20% - Акцент4 3 4 3 2" xfId="31421"/>
    <cellStyle name="20% - Акцент4 3 4 4" xfId="31422"/>
    <cellStyle name="20% - Акцент4 3 5" xfId="1509"/>
    <cellStyle name="20% - Акцент4 3 5 2" xfId="1510"/>
    <cellStyle name="20% - Акцент4 3 5 2 2" xfId="1511"/>
    <cellStyle name="20% - Акцент4 3 5 2 2 2" xfId="31423"/>
    <cellStyle name="20% - Акцент4 3 5 2 3" xfId="31424"/>
    <cellStyle name="20% - Акцент4 3 5 3" xfId="1512"/>
    <cellStyle name="20% - Акцент4 3 5 3 2" xfId="31425"/>
    <cellStyle name="20% - Акцент4 3 5 4" xfId="31426"/>
    <cellStyle name="20% - Акцент4 3 6" xfId="1513"/>
    <cellStyle name="20% - Акцент4 3 6 2" xfId="1514"/>
    <cellStyle name="20% - Акцент4 3 6 2 2" xfId="1515"/>
    <cellStyle name="20% - Акцент4 3 6 2 2 2" xfId="31427"/>
    <cellStyle name="20% - Акцент4 3 6 2 3" xfId="31428"/>
    <cellStyle name="20% - Акцент4 3 6 3" xfId="1516"/>
    <cellStyle name="20% - Акцент4 3 6 3 2" xfId="31429"/>
    <cellStyle name="20% - Акцент4 3 6 4" xfId="31430"/>
    <cellStyle name="20% - Акцент4 3 7" xfId="1517"/>
    <cellStyle name="20% - Акцент4 3 7 2" xfId="1518"/>
    <cellStyle name="20% - Акцент4 3 7 2 2" xfId="1519"/>
    <cellStyle name="20% - Акцент4 3 7 2 2 2" xfId="31431"/>
    <cellStyle name="20% - Акцент4 3 7 2 3" xfId="31432"/>
    <cellStyle name="20% - Акцент4 3 7 3" xfId="1520"/>
    <cellStyle name="20% - Акцент4 3 7 3 2" xfId="31433"/>
    <cellStyle name="20% - Акцент4 3 7 4" xfId="31434"/>
    <cellStyle name="20% - Акцент4 3 8" xfId="1521"/>
    <cellStyle name="20% - Акцент4 3 8 2" xfId="1522"/>
    <cellStyle name="20% - Акцент4 3 8 2 2" xfId="1523"/>
    <cellStyle name="20% - Акцент4 3 8 2 2 2" xfId="31435"/>
    <cellStyle name="20% - Акцент4 3 8 2 3" xfId="31436"/>
    <cellStyle name="20% - Акцент4 3 8 3" xfId="1524"/>
    <cellStyle name="20% - Акцент4 3 8 3 2" xfId="31437"/>
    <cellStyle name="20% - Акцент4 3 8 4" xfId="31438"/>
    <cellStyle name="20% - Акцент4 3 9" xfId="1525"/>
    <cellStyle name="20% - Акцент4 3 9 2" xfId="1526"/>
    <cellStyle name="20% - Акцент4 3 9 2 2" xfId="1527"/>
    <cellStyle name="20% - Акцент4 3 9 2 2 2" xfId="31439"/>
    <cellStyle name="20% - Акцент4 3 9 2 3" xfId="31440"/>
    <cellStyle name="20% - Акцент4 3 9 3" xfId="1528"/>
    <cellStyle name="20% - Акцент4 3 9 3 2" xfId="31441"/>
    <cellStyle name="20% - Акцент4 3 9 4" xfId="31442"/>
    <cellStyle name="20% - Акцент4 4" xfId="59"/>
    <cellStyle name="20% - Акцент4 4 10" xfId="1529"/>
    <cellStyle name="20% - Акцент4 4 10 2" xfId="1530"/>
    <cellStyle name="20% - Акцент4 4 10 2 2" xfId="1531"/>
    <cellStyle name="20% - Акцент4 4 10 2 2 2" xfId="31443"/>
    <cellStyle name="20% - Акцент4 4 10 2 3" xfId="31444"/>
    <cellStyle name="20% - Акцент4 4 10 3" xfId="1532"/>
    <cellStyle name="20% - Акцент4 4 10 3 2" xfId="31445"/>
    <cellStyle name="20% - Акцент4 4 10 4" xfId="31446"/>
    <cellStyle name="20% - Акцент4 4 11" xfId="1533"/>
    <cellStyle name="20% - Акцент4 4 11 2" xfId="1534"/>
    <cellStyle name="20% - Акцент4 4 11 2 2" xfId="1535"/>
    <cellStyle name="20% - Акцент4 4 11 2 2 2" xfId="31447"/>
    <cellStyle name="20% - Акцент4 4 11 2 3" xfId="31448"/>
    <cellStyle name="20% - Акцент4 4 11 3" xfId="1536"/>
    <cellStyle name="20% - Акцент4 4 11 3 2" xfId="31449"/>
    <cellStyle name="20% - Акцент4 4 11 4" xfId="31450"/>
    <cellStyle name="20% - Акцент4 4 12" xfId="1537"/>
    <cellStyle name="20% - Акцент4 4 12 2" xfId="1538"/>
    <cellStyle name="20% - Акцент4 4 12 2 2" xfId="1539"/>
    <cellStyle name="20% - Акцент4 4 12 2 2 2" xfId="31451"/>
    <cellStyle name="20% - Акцент4 4 12 2 3" xfId="31452"/>
    <cellStyle name="20% - Акцент4 4 12 3" xfId="1540"/>
    <cellStyle name="20% - Акцент4 4 12 3 2" xfId="31453"/>
    <cellStyle name="20% - Акцент4 4 12 4" xfId="31454"/>
    <cellStyle name="20% - Акцент4 4 13" xfId="1541"/>
    <cellStyle name="20% - Акцент4 4 13 2" xfId="1542"/>
    <cellStyle name="20% - Акцент4 4 13 2 2" xfId="1543"/>
    <cellStyle name="20% - Акцент4 4 13 2 2 2" xfId="31455"/>
    <cellStyle name="20% - Акцент4 4 13 2 3" xfId="31456"/>
    <cellStyle name="20% - Акцент4 4 13 3" xfId="1544"/>
    <cellStyle name="20% - Акцент4 4 13 3 2" xfId="31457"/>
    <cellStyle name="20% - Акцент4 4 13 4" xfId="31458"/>
    <cellStyle name="20% - Акцент4 4 14" xfId="1545"/>
    <cellStyle name="20% - Акцент4 4 14 2" xfId="1546"/>
    <cellStyle name="20% - Акцент4 4 14 2 2" xfId="1547"/>
    <cellStyle name="20% - Акцент4 4 14 2 2 2" xfId="31459"/>
    <cellStyle name="20% - Акцент4 4 14 2 3" xfId="31460"/>
    <cellStyle name="20% - Акцент4 4 14 3" xfId="1548"/>
    <cellStyle name="20% - Акцент4 4 14 3 2" xfId="31461"/>
    <cellStyle name="20% - Акцент4 4 14 4" xfId="31462"/>
    <cellStyle name="20% - Акцент4 4 15" xfId="1549"/>
    <cellStyle name="20% - Акцент4 4 15 2" xfId="1550"/>
    <cellStyle name="20% - Акцент4 4 15 2 2" xfId="1551"/>
    <cellStyle name="20% - Акцент4 4 15 2 2 2" xfId="31463"/>
    <cellStyle name="20% - Акцент4 4 15 2 3" xfId="31464"/>
    <cellStyle name="20% - Акцент4 4 15 3" xfId="1552"/>
    <cellStyle name="20% - Акцент4 4 15 3 2" xfId="31465"/>
    <cellStyle name="20% - Акцент4 4 15 4" xfId="31466"/>
    <cellStyle name="20% - Акцент4 4 16" xfId="1553"/>
    <cellStyle name="20% - Акцент4 4 16 2" xfId="1554"/>
    <cellStyle name="20% - Акцент4 4 16 2 2" xfId="1555"/>
    <cellStyle name="20% - Акцент4 4 16 2 2 2" xfId="31467"/>
    <cellStyle name="20% - Акцент4 4 16 2 3" xfId="31468"/>
    <cellStyle name="20% - Акцент4 4 16 3" xfId="1556"/>
    <cellStyle name="20% - Акцент4 4 16 3 2" xfId="31469"/>
    <cellStyle name="20% - Акцент4 4 16 4" xfId="31470"/>
    <cellStyle name="20% - Акцент4 4 17" xfId="1557"/>
    <cellStyle name="20% - Акцент4 4 17 2" xfId="1558"/>
    <cellStyle name="20% - Акцент4 4 17 2 2" xfId="1559"/>
    <cellStyle name="20% - Акцент4 4 17 2 2 2" xfId="31471"/>
    <cellStyle name="20% - Акцент4 4 17 2 3" xfId="31472"/>
    <cellStyle name="20% - Акцент4 4 17 3" xfId="1560"/>
    <cellStyle name="20% - Акцент4 4 17 3 2" xfId="31473"/>
    <cellStyle name="20% - Акцент4 4 17 4" xfId="31474"/>
    <cellStyle name="20% - Акцент4 4 18" xfId="1561"/>
    <cellStyle name="20% - Акцент4 4 18 2" xfId="1562"/>
    <cellStyle name="20% - Акцент4 4 18 2 2" xfId="1563"/>
    <cellStyle name="20% - Акцент4 4 18 2 2 2" xfId="31475"/>
    <cellStyle name="20% - Акцент4 4 18 2 3" xfId="31476"/>
    <cellStyle name="20% - Акцент4 4 18 3" xfId="1564"/>
    <cellStyle name="20% - Акцент4 4 18 3 2" xfId="31477"/>
    <cellStyle name="20% - Акцент4 4 18 4" xfId="31478"/>
    <cellStyle name="20% - Акцент4 4 19" xfId="1565"/>
    <cellStyle name="20% - Акцент4 4 19 2" xfId="1566"/>
    <cellStyle name="20% - Акцент4 4 19 2 2" xfId="1567"/>
    <cellStyle name="20% - Акцент4 4 19 2 2 2" xfId="31479"/>
    <cellStyle name="20% - Акцент4 4 19 2 3" xfId="31480"/>
    <cellStyle name="20% - Акцент4 4 19 3" xfId="1568"/>
    <cellStyle name="20% - Акцент4 4 19 3 2" xfId="31481"/>
    <cellStyle name="20% - Акцент4 4 19 4" xfId="31482"/>
    <cellStyle name="20% - Акцент4 4 2" xfId="1569"/>
    <cellStyle name="20% - Акцент4 4 2 2" xfId="31483"/>
    <cellStyle name="20% - Акцент4 4 20" xfId="1570"/>
    <cellStyle name="20% - Акцент4 4 20 2" xfId="1571"/>
    <cellStyle name="20% - Акцент4 4 20 2 2" xfId="1572"/>
    <cellStyle name="20% - Акцент4 4 20 2 2 2" xfId="31484"/>
    <cellStyle name="20% - Акцент4 4 20 2 3" xfId="31485"/>
    <cellStyle name="20% - Акцент4 4 20 3" xfId="1573"/>
    <cellStyle name="20% - Акцент4 4 20 3 2" xfId="31486"/>
    <cellStyle name="20% - Акцент4 4 20 4" xfId="31487"/>
    <cellStyle name="20% - Акцент4 4 21" xfId="1574"/>
    <cellStyle name="20% - Акцент4 4 21 2" xfId="1575"/>
    <cellStyle name="20% - Акцент4 4 21 2 2" xfId="1576"/>
    <cellStyle name="20% - Акцент4 4 21 2 2 2" xfId="31488"/>
    <cellStyle name="20% - Акцент4 4 21 2 3" xfId="31489"/>
    <cellStyle name="20% - Акцент4 4 21 3" xfId="1577"/>
    <cellStyle name="20% - Акцент4 4 21 3 2" xfId="31490"/>
    <cellStyle name="20% - Акцент4 4 21 4" xfId="31491"/>
    <cellStyle name="20% - Акцент4 4 22" xfId="1578"/>
    <cellStyle name="20% - Акцент4 4 22 2" xfId="1579"/>
    <cellStyle name="20% - Акцент4 4 22 2 2" xfId="1580"/>
    <cellStyle name="20% - Акцент4 4 22 2 2 2" xfId="31492"/>
    <cellStyle name="20% - Акцент4 4 22 2 3" xfId="31493"/>
    <cellStyle name="20% - Акцент4 4 22 3" xfId="1581"/>
    <cellStyle name="20% - Акцент4 4 22 3 2" xfId="31494"/>
    <cellStyle name="20% - Акцент4 4 22 4" xfId="31495"/>
    <cellStyle name="20% - Акцент4 4 23" xfId="1582"/>
    <cellStyle name="20% - Акцент4 4 23 2" xfId="1583"/>
    <cellStyle name="20% - Акцент4 4 23 2 2" xfId="1584"/>
    <cellStyle name="20% - Акцент4 4 23 2 2 2" xfId="31496"/>
    <cellStyle name="20% - Акцент4 4 23 2 3" xfId="31497"/>
    <cellStyle name="20% - Акцент4 4 23 3" xfId="1585"/>
    <cellStyle name="20% - Акцент4 4 23 3 2" xfId="31498"/>
    <cellStyle name="20% - Акцент4 4 23 4" xfId="31499"/>
    <cellStyle name="20% - Акцент4 4 24" xfId="1586"/>
    <cellStyle name="20% - Акцент4 4 24 2" xfId="1587"/>
    <cellStyle name="20% - Акцент4 4 24 2 2" xfId="1588"/>
    <cellStyle name="20% - Акцент4 4 24 2 2 2" xfId="31500"/>
    <cellStyle name="20% - Акцент4 4 24 2 3" xfId="31501"/>
    <cellStyle name="20% - Акцент4 4 24 3" xfId="1589"/>
    <cellStyle name="20% - Акцент4 4 24 3 2" xfId="31502"/>
    <cellStyle name="20% - Акцент4 4 24 4" xfId="31503"/>
    <cellStyle name="20% - Акцент4 4 25" xfId="31504"/>
    <cellStyle name="20% - Акцент4 4 3" xfId="1590"/>
    <cellStyle name="20% - Акцент4 4 3 2" xfId="1591"/>
    <cellStyle name="20% - Акцент4 4 3 2 2" xfId="1592"/>
    <cellStyle name="20% - Акцент4 4 3 2 2 2" xfId="31505"/>
    <cellStyle name="20% - Акцент4 4 3 2 3" xfId="31506"/>
    <cellStyle name="20% - Акцент4 4 3 3" xfId="1593"/>
    <cellStyle name="20% - Акцент4 4 3 3 2" xfId="31507"/>
    <cellStyle name="20% - Акцент4 4 3 4" xfId="31508"/>
    <cellStyle name="20% - Акцент4 4 4" xfId="1594"/>
    <cellStyle name="20% - Акцент4 4 4 2" xfId="1595"/>
    <cellStyle name="20% - Акцент4 4 4 2 2" xfId="1596"/>
    <cellStyle name="20% - Акцент4 4 4 2 2 2" xfId="31509"/>
    <cellStyle name="20% - Акцент4 4 4 2 3" xfId="31510"/>
    <cellStyle name="20% - Акцент4 4 4 3" xfId="1597"/>
    <cellStyle name="20% - Акцент4 4 4 3 2" xfId="31511"/>
    <cellStyle name="20% - Акцент4 4 4 4" xfId="31512"/>
    <cellStyle name="20% - Акцент4 4 5" xfId="1598"/>
    <cellStyle name="20% - Акцент4 4 5 2" xfId="1599"/>
    <cellStyle name="20% - Акцент4 4 5 2 2" xfId="1600"/>
    <cellStyle name="20% - Акцент4 4 5 2 2 2" xfId="31513"/>
    <cellStyle name="20% - Акцент4 4 5 2 3" xfId="31514"/>
    <cellStyle name="20% - Акцент4 4 5 3" xfId="1601"/>
    <cellStyle name="20% - Акцент4 4 5 3 2" xfId="31515"/>
    <cellStyle name="20% - Акцент4 4 5 4" xfId="31516"/>
    <cellStyle name="20% - Акцент4 4 6" xfId="1602"/>
    <cellStyle name="20% - Акцент4 4 6 2" xfId="1603"/>
    <cellStyle name="20% - Акцент4 4 6 2 2" xfId="1604"/>
    <cellStyle name="20% - Акцент4 4 6 2 2 2" xfId="31517"/>
    <cellStyle name="20% - Акцент4 4 6 2 3" xfId="31518"/>
    <cellStyle name="20% - Акцент4 4 6 3" xfId="1605"/>
    <cellStyle name="20% - Акцент4 4 6 3 2" xfId="31519"/>
    <cellStyle name="20% - Акцент4 4 6 4" xfId="31520"/>
    <cellStyle name="20% - Акцент4 4 7" xfId="1606"/>
    <cellStyle name="20% - Акцент4 4 7 2" xfId="1607"/>
    <cellStyle name="20% - Акцент4 4 7 2 2" xfId="1608"/>
    <cellStyle name="20% - Акцент4 4 7 2 2 2" xfId="31521"/>
    <cellStyle name="20% - Акцент4 4 7 2 3" xfId="31522"/>
    <cellStyle name="20% - Акцент4 4 7 3" xfId="1609"/>
    <cellStyle name="20% - Акцент4 4 7 3 2" xfId="31523"/>
    <cellStyle name="20% - Акцент4 4 7 4" xfId="31524"/>
    <cellStyle name="20% - Акцент4 4 8" xfId="1610"/>
    <cellStyle name="20% - Акцент4 4 8 2" xfId="1611"/>
    <cellStyle name="20% - Акцент4 4 8 2 2" xfId="1612"/>
    <cellStyle name="20% - Акцент4 4 8 2 2 2" xfId="31525"/>
    <cellStyle name="20% - Акцент4 4 8 2 3" xfId="31526"/>
    <cellStyle name="20% - Акцент4 4 8 3" xfId="1613"/>
    <cellStyle name="20% - Акцент4 4 8 3 2" xfId="31527"/>
    <cellStyle name="20% - Акцент4 4 8 4" xfId="31528"/>
    <cellStyle name="20% - Акцент4 4 9" xfId="1614"/>
    <cellStyle name="20% - Акцент4 4 9 2" xfId="1615"/>
    <cellStyle name="20% - Акцент4 4 9 2 2" xfId="1616"/>
    <cellStyle name="20% - Акцент4 4 9 2 2 2" xfId="31529"/>
    <cellStyle name="20% - Акцент4 4 9 2 3" xfId="31530"/>
    <cellStyle name="20% - Акцент4 4 9 3" xfId="1617"/>
    <cellStyle name="20% - Акцент4 4 9 3 2" xfId="31531"/>
    <cellStyle name="20% - Акцент4 4 9 4" xfId="31532"/>
    <cellStyle name="20% - Акцент4 5" xfId="1618"/>
    <cellStyle name="20% - Акцент4 5 2" xfId="1619"/>
    <cellStyle name="20% - Акцент4 5 2 2" xfId="31533"/>
    <cellStyle name="20% - Акцент4 5 3" xfId="31534"/>
    <cellStyle name="20% - Акцент4 6" xfId="1620"/>
    <cellStyle name="20% - Акцент4 6 2" xfId="31535"/>
    <cellStyle name="20% - Акцент4 7" xfId="1621"/>
    <cellStyle name="20% - Акцент4 7 2" xfId="1622"/>
    <cellStyle name="20% - Акцент4 7 2 2" xfId="1623"/>
    <cellStyle name="20% - Акцент4 7 2 2 2" xfId="31536"/>
    <cellStyle name="20% - Акцент4 7 2 3" xfId="31537"/>
    <cellStyle name="20% - Акцент4 7 3" xfId="1624"/>
    <cellStyle name="20% - Акцент4 7 3 2" xfId="31538"/>
    <cellStyle name="20% - Акцент4 7 4" xfId="31539"/>
    <cellStyle name="20% - Акцент4 8" xfId="1625"/>
    <cellStyle name="20% - Акцент4 8 2" xfId="1626"/>
    <cellStyle name="20% - Акцент4 8 2 2" xfId="1627"/>
    <cellStyle name="20% - Акцент4 8 2 2 2" xfId="31540"/>
    <cellStyle name="20% - Акцент4 8 2 3" xfId="31541"/>
    <cellStyle name="20% - Акцент4 8 3" xfId="1628"/>
    <cellStyle name="20% - Акцент4 8 3 2" xfId="31542"/>
    <cellStyle name="20% - Акцент4 8 4" xfId="31543"/>
    <cellStyle name="20% - Акцент4 9" xfId="1629"/>
    <cellStyle name="20% - Акцент4 9 2" xfId="1630"/>
    <cellStyle name="20% - Акцент4 9 2 2" xfId="1631"/>
    <cellStyle name="20% - Акцент4 9 2 2 2" xfId="31544"/>
    <cellStyle name="20% - Акцент4 9 2 3" xfId="31545"/>
    <cellStyle name="20% - Акцент4 9 3" xfId="1632"/>
    <cellStyle name="20% - Акцент4 9 3 2" xfId="31546"/>
    <cellStyle name="20% - Акцент4 9 4" xfId="31547"/>
    <cellStyle name="20% - Акцент5 10" xfId="1633"/>
    <cellStyle name="20% - Акцент5 10 2" xfId="1634"/>
    <cellStyle name="20% - Акцент5 10 2 2" xfId="1635"/>
    <cellStyle name="20% - Акцент5 10 2 2 2" xfId="31548"/>
    <cellStyle name="20% - Акцент5 10 2 3" xfId="31549"/>
    <cellStyle name="20% - Акцент5 10 3" xfId="1636"/>
    <cellStyle name="20% - Акцент5 10 3 2" xfId="31550"/>
    <cellStyle name="20% - Акцент5 10 4" xfId="31551"/>
    <cellStyle name="20% - Акцент5 11" xfId="1637"/>
    <cellStyle name="20% - Акцент5 11 2" xfId="1638"/>
    <cellStyle name="20% - Акцент5 11 2 2" xfId="1639"/>
    <cellStyle name="20% - Акцент5 11 2 2 2" xfId="31552"/>
    <cellStyle name="20% - Акцент5 11 2 3" xfId="31553"/>
    <cellStyle name="20% - Акцент5 11 3" xfId="1640"/>
    <cellStyle name="20% - Акцент5 11 3 2" xfId="31554"/>
    <cellStyle name="20% - Акцент5 11 4" xfId="31555"/>
    <cellStyle name="20% - Акцент5 12" xfId="1641"/>
    <cellStyle name="20% - Акцент5 12 2" xfId="1642"/>
    <cellStyle name="20% - Акцент5 12 2 2" xfId="1643"/>
    <cellStyle name="20% - Акцент5 12 2 2 2" xfId="31556"/>
    <cellStyle name="20% - Акцент5 12 2 3" xfId="31557"/>
    <cellStyle name="20% - Акцент5 12 3" xfId="1644"/>
    <cellStyle name="20% - Акцент5 12 3 2" xfId="31558"/>
    <cellStyle name="20% - Акцент5 12 4" xfId="31559"/>
    <cellStyle name="20% - Акцент5 13" xfId="1645"/>
    <cellStyle name="20% - Акцент5 13 2" xfId="1646"/>
    <cellStyle name="20% - Акцент5 13 2 2" xfId="1647"/>
    <cellStyle name="20% - Акцент5 13 2 2 2" xfId="31560"/>
    <cellStyle name="20% - Акцент5 13 2 3" xfId="31561"/>
    <cellStyle name="20% - Акцент5 13 3" xfId="1648"/>
    <cellStyle name="20% - Акцент5 13 3 2" xfId="31562"/>
    <cellStyle name="20% - Акцент5 13 4" xfId="31563"/>
    <cellStyle name="20% - Акцент5 14" xfId="1649"/>
    <cellStyle name="20% - Акцент5 14 2" xfId="1650"/>
    <cellStyle name="20% - Акцент5 14 2 2" xfId="1651"/>
    <cellStyle name="20% - Акцент5 14 2 2 2" xfId="31564"/>
    <cellStyle name="20% - Акцент5 14 2 3" xfId="31565"/>
    <cellStyle name="20% - Акцент5 14 3" xfId="1652"/>
    <cellStyle name="20% - Акцент5 14 3 2" xfId="31566"/>
    <cellStyle name="20% - Акцент5 14 4" xfId="31567"/>
    <cellStyle name="20% - Акцент5 15" xfId="1653"/>
    <cellStyle name="20% - Акцент5 15 2" xfId="1654"/>
    <cellStyle name="20% - Акцент5 15 2 2" xfId="1655"/>
    <cellStyle name="20% - Акцент5 15 2 2 2" xfId="31568"/>
    <cellStyle name="20% - Акцент5 15 2 3" xfId="31569"/>
    <cellStyle name="20% - Акцент5 15 3" xfId="1656"/>
    <cellStyle name="20% - Акцент5 15 3 2" xfId="31570"/>
    <cellStyle name="20% - Акцент5 15 4" xfId="31571"/>
    <cellStyle name="20% - Акцент5 16" xfId="1657"/>
    <cellStyle name="20% - Акцент5 16 2" xfId="1658"/>
    <cellStyle name="20% - Акцент5 16 2 2" xfId="1659"/>
    <cellStyle name="20% - Акцент5 16 2 2 2" xfId="31572"/>
    <cellStyle name="20% - Акцент5 16 2 3" xfId="31573"/>
    <cellStyle name="20% - Акцент5 16 3" xfId="1660"/>
    <cellStyle name="20% - Акцент5 16 3 2" xfId="31574"/>
    <cellStyle name="20% - Акцент5 16 4" xfId="31575"/>
    <cellStyle name="20% - Акцент5 17" xfId="1661"/>
    <cellStyle name="20% - Акцент5 17 2" xfId="1662"/>
    <cellStyle name="20% - Акцент5 17 2 2" xfId="1663"/>
    <cellStyle name="20% - Акцент5 17 2 2 2" xfId="31576"/>
    <cellStyle name="20% - Акцент5 17 2 3" xfId="31577"/>
    <cellStyle name="20% - Акцент5 17 3" xfId="1664"/>
    <cellStyle name="20% - Акцент5 17 3 2" xfId="31578"/>
    <cellStyle name="20% - Акцент5 17 4" xfId="31579"/>
    <cellStyle name="20% - Акцент5 18" xfId="1665"/>
    <cellStyle name="20% - Акцент5 18 2" xfId="1666"/>
    <cellStyle name="20% - Акцент5 18 2 2" xfId="31580"/>
    <cellStyle name="20% - Акцент5 18 3" xfId="31581"/>
    <cellStyle name="20% - Акцент5 19" xfId="1667"/>
    <cellStyle name="20% - Акцент5 19 2" xfId="31582"/>
    <cellStyle name="20% - Акцент5 2" xfId="60"/>
    <cellStyle name="20% - Акцент5 2 10" xfId="1668"/>
    <cellStyle name="20% - Акцент5 2 10 2" xfId="1669"/>
    <cellStyle name="20% - Акцент5 2 10 2 2" xfId="1670"/>
    <cellStyle name="20% - Акцент5 2 10 2 2 2" xfId="31583"/>
    <cellStyle name="20% - Акцент5 2 10 2 3" xfId="31584"/>
    <cellStyle name="20% - Акцент5 2 10 3" xfId="1671"/>
    <cellStyle name="20% - Акцент5 2 10 3 2" xfId="31585"/>
    <cellStyle name="20% - Акцент5 2 10 4" xfId="31586"/>
    <cellStyle name="20% - Акцент5 2 11" xfId="1672"/>
    <cellStyle name="20% - Акцент5 2 11 2" xfId="1673"/>
    <cellStyle name="20% - Акцент5 2 11 2 2" xfId="1674"/>
    <cellStyle name="20% - Акцент5 2 11 2 2 2" xfId="31587"/>
    <cellStyle name="20% - Акцент5 2 11 2 3" xfId="31588"/>
    <cellStyle name="20% - Акцент5 2 11 3" xfId="1675"/>
    <cellStyle name="20% - Акцент5 2 11 3 2" xfId="31589"/>
    <cellStyle name="20% - Акцент5 2 11 4" xfId="31590"/>
    <cellStyle name="20% - Акцент5 2 12" xfId="1676"/>
    <cellStyle name="20% - Акцент5 2 12 2" xfId="1677"/>
    <cellStyle name="20% - Акцент5 2 12 2 2" xfId="1678"/>
    <cellStyle name="20% - Акцент5 2 12 2 2 2" xfId="31591"/>
    <cellStyle name="20% - Акцент5 2 12 2 3" xfId="31592"/>
    <cellStyle name="20% - Акцент5 2 12 3" xfId="1679"/>
    <cellStyle name="20% - Акцент5 2 12 3 2" xfId="31593"/>
    <cellStyle name="20% - Акцент5 2 12 4" xfId="31594"/>
    <cellStyle name="20% - Акцент5 2 13" xfId="1680"/>
    <cellStyle name="20% - Акцент5 2 13 2" xfId="1681"/>
    <cellStyle name="20% - Акцент5 2 13 2 2" xfId="1682"/>
    <cellStyle name="20% - Акцент5 2 13 2 2 2" xfId="31595"/>
    <cellStyle name="20% - Акцент5 2 13 2 3" xfId="31596"/>
    <cellStyle name="20% - Акцент5 2 13 3" xfId="1683"/>
    <cellStyle name="20% - Акцент5 2 13 3 2" xfId="31597"/>
    <cellStyle name="20% - Акцент5 2 13 4" xfId="31598"/>
    <cellStyle name="20% - Акцент5 2 14" xfId="1684"/>
    <cellStyle name="20% - Акцент5 2 14 2" xfId="1685"/>
    <cellStyle name="20% - Акцент5 2 14 2 2" xfId="1686"/>
    <cellStyle name="20% - Акцент5 2 14 2 2 2" xfId="31599"/>
    <cellStyle name="20% - Акцент5 2 14 2 3" xfId="31600"/>
    <cellStyle name="20% - Акцент5 2 14 3" xfId="1687"/>
    <cellStyle name="20% - Акцент5 2 14 3 2" xfId="31601"/>
    <cellStyle name="20% - Акцент5 2 14 4" xfId="31602"/>
    <cellStyle name="20% - Акцент5 2 15" xfId="1688"/>
    <cellStyle name="20% - Акцент5 2 15 2" xfId="1689"/>
    <cellStyle name="20% - Акцент5 2 15 2 2" xfId="1690"/>
    <cellStyle name="20% - Акцент5 2 15 2 2 2" xfId="31603"/>
    <cellStyle name="20% - Акцент5 2 15 2 3" xfId="31604"/>
    <cellStyle name="20% - Акцент5 2 15 3" xfId="1691"/>
    <cellStyle name="20% - Акцент5 2 15 3 2" xfId="31605"/>
    <cellStyle name="20% - Акцент5 2 15 4" xfId="31606"/>
    <cellStyle name="20% - Акцент5 2 16" xfId="1692"/>
    <cellStyle name="20% - Акцент5 2 16 2" xfId="1693"/>
    <cellStyle name="20% - Акцент5 2 16 2 2" xfId="1694"/>
    <cellStyle name="20% - Акцент5 2 16 2 2 2" xfId="31607"/>
    <cellStyle name="20% - Акцент5 2 16 2 3" xfId="31608"/>
    <cellStyle name="20% - Акцент5 2 16 3" xfId="1695"/>
    <cellStyle name="20% - Акцент5 2 16 3 2" xfId="31609"/>
    <cellStyle name="20% - Акцент5 2 16 4" xfId="31610"/>
    <cellStyle name="20% - Акцент5 2 17" xfId="1696"/>
    <cellStyle name="20% - Акцент5 2 17 2" xfId="1697"/>
    <cellStyle name="20% - Акцент5 2 17 2 2" xfId="1698"/>
    <cellStyle name="20% - Акцент5 2 17 2 2 2" xfId="31611"/>
    <cellStyle name="20% - Акцент5 2 17 2 3" xfId="31612"/>
    <cellStyle name="20% - Акцент5 2 17 3" xfId="1699"/>
    <cellStyle name="20% - Акцент5 2 17 3 2" xfId="31613"/>
    <cellStyle name="20% - Акцент5 2 17 4" xfId="31614"/>
    <cellStyle name="20% - Акцент5 2 18" xfId="1700"/>
    <cellStyle name="20% - Акцент5 2 18 2" xfId="1701"/>
    <cellStyle name="20% - Акцент5 2 18 2 2" xfId="1702"/>
    <cellStyle name="20% - Акцент5 2 18 2 2 2" xfId="31615"/>
    <cellStyle name="20% - Акцент5 2 18 2 3" xfId="31616"/>
    <cellStyle name="20% - Акцент5 2 18 3" xfId="1703"/>
    <cellStyle name="20% - Акцент5 2 18 3 2" xfId="31617"/>
    <cellStyle name="20% - Акцент5 2 18 4" xfId="31618"/>
    <cellStyle name="20% - Акцент5 2 19" xfId="1704"/>
    <cellStyle name="20% - Акцент5 2 19 2" xfId="1705"/>
    <cellStyle name="20% - Акцент5 2 19 2 2" xfId="1706"/>
    <cellStyle name="20% - Акцент5 2 19 2 2 2" xfId="31619"/>
    <cellStyle name="20% - Акцент5 2 19 2 3" xfId="31620"/>
    <cellStyle name="20% - Акцент5 2 19 3" xfId="1707"/>
    <cellStyle name="20% - Акцент5 2 19 3 2" xfId="31621"/>
    <cellStyle name="20% - Акцент5 2 19 4" xfId="31622"/>
    <cellStyle name="20% - Акцент5 2 2" xfId="1708"/>
    <cellStyle name="20% - Акцент5 2 2 2" xfId="31623"/>
    <cellStyle name="20% - Акцент5 2 20" xfId="1709"/>
    <cellStyle name="20% - Акцент5 2 20 2" xfId="1710"/>
    <cellStyle name="20% - Акцент5 2 20 2 2" xfId="1711"/>
    <cellStyle name="20% - Акцент5 2 20 2 2 2" xfId="31624"/>
    <cellStyle name="20% - Акцент5 2 20 2 3" xfId="31625"/>
    <cellStyle name="20% - Акцент5 2 20 3" xfId="1712"/>
    <cellStyle name="20% - Акцент5 2 20 3 2" xfId="31626"/>
    <cellStyle name="20% - Акцент5 2 20 4" xfId="31627"/>
    <cellStyle name="20% - Акцент5 2 21" xfId="1713"/>
    <cellStyle name="20% - Акцент5 2 21 2" xfId="1714"/>
    <cellStyle name="20% - Акцент5 2 21 2 2" xfId="1715"/>
    <cellStyle name="20% - Акцент5 2 21 2 2 2" xfId="31628"/>
    <cellStyle name="20% - Акцент5 2 21 2 3" xfId="31629"/>
    <cellStyle name="20% - Акцент5 2 21 3" xfId="1716"/>
    <cellStyle name="20% - Акцент5 2 21 3 2" xfId="31630"/>
    <cellStyle name="20% - Акцент5 2 21 4" xfId="31631"/>
    <cellStyle name="20% - Акцент5 2 22" xfId="1717"/>
    <cellStyle name="20% - Акцент5 2 22 2" xfId="1718"/>
    <cellStyle name="20% - Акцент5 2 22 2 2" xfId="1719"/>
    <cellStyle name="20% - Акцент5 2 22 2 2 2" xfId="31632"/>
    <cellStyle name="20% - Акцент5 2 22 2 3" xfId="31633"/>
    <cellStyle name="20% - Акцент5 2 22 3" xfId="1720"/>
    <cellStyle name="20% - Акцент5 2 22 3 2" xfId="31634"/>
    <cellStyle name="20% - Акцент5 2 22 4" xfId="31635"/>
    <cellStyle name="20% - Акцент5 2 23" xfId="1721"/>
    <cellStyle name="20% - Акцент5 2 23 2" xfId="1722"/>
    <cellStyle name="20% - Акцент5 2 23 2 2" xfId="1723"/>
    <cellStyle name="20% - Акцент5 2 23 2 2 2" xfId="31636"/>
    <cellStyle name="20% - Акцент5 2 23 2 3" xfId="31637"/>
    <cellStyle name="20% - Акцент5 2 23 3" xfId="1724"/>
    <cellStyle name="20% - Акцент5 2 23 3 2" xfId="31638"/>
    <cellStyle name="20% - Акцент5 2 23 4" xfId="31639"/>
    <cellStyle name="20% - Акцент5 2 24" xfId="1725"/>
    <cellStyle name="20% - Акцент5 2 24 2" xfId="1726"/>
    <cellStyle name="20% - Акцент5 2 24 2 2" xfId="1727"/>
    <cellStyle name="20% - Акцент5 2 24 2 2 2" xfId="31640"/>
    <cellStyle name="20% - Акцент5 2 24 2 3" xfId="31641"/>
    <cellStyle name="20% - Акцент5 2 24 3" xfId="1728"/>
    <cellStyle name="20% - Акцент5 2 24 3 2" xfId="31642"/>
    <cellStyle name="20% - Акцент5 2 24 4" xfId="31643"/>
    <cellStyle name="20% - Акцент5 2 25" xfId="31644"/>
    <cellStyle name="20% - Акцент5 2 3" xfId="1729"/>
    <cellStyle name="20% - Акцент5 2 3 2" xfId="1730"/>
    <cellStyle name="20% - Акцент5 2 3 2 2" xfId="1731"/>
    <cellStyle name="20% - Акцент5 2 3 2 2 2" xfId="31645"/>
    <cellStyle name="20% - Акцент5 2 3 2 3" xfId="31646"/>
    <cellStyle name="20% - Акцент5 2 3 3" xfId="1732"/>
    <cellStyle name="20% - Акцент5 2 3 3 2" xfId="31647"/>
    <cellStyle name="20% - Акцент5 2 3 4" xfId="31648"/>
    <cellStyle name="20% - Акцент5 2 4" xfId="1733"/>
    <cellStyle name="20% - Акцент5 2 4 2" xfId="1734"/>
    <cellStyle name="20% - Акцент5 2 4 2 2" xfId="1735"/>
    <cellStyle name="20% - Акцент5 2 4 2 2 2" xfId="31649"/>
    <cellStyle name="20% - Акцент5 2 4 2 3" xfId="31650"/>
    <cellStyle name="20% - Акцент5 2 4 3" xfId="1736"/>
    <cellStyle name="20% - Акцент5 2 4 3 2" xfId="31651"/>
    <cellStyle name="20% - Акцент5 2 4 4" xfId="31652"/>
    <cellStyle name="20% - Акцент5 2 5" xfId="1737"/>
    <cellStyle name="20% - Акцент5 2 5 2" xfId="1738"/>
    <cellStyle name="20% - Акцент5 2 5 2 2" xfId="1739"/>
    <cellStyle name="20% - Акцент5 2 5 2 2 2" xfId="31653"/>
    <cellStyle name="20% - Акцент5 2 5 2 3" xfId="31654"/>
    <cellStyle name="20% - Акцент5 2 5 3" xfId="1740"/>
    <cellStyle name="20% - Акцент5 2 5 3 2" xfId="31655"/>
    <cellStyle name="20% - Акцент5 2 5 4" xfId="31656"/>
    <cellStyle name="20% - Акцент5 2 6" xfId="1741"/>
    <cellStyle name="20% - Акцент5 2 6 2" xfId="1742"/>
    <cellStyle name="20% - Акцент5 2 6 2 2" xfId="1743"/>
    <cellStyle name="20% - Акцент5 2 6 2 2 2" xfId="31657"/>
    <cellStyle name="20% - Акцент5 2 6 2 3" xfId="31658"/>
    <cellStyle name="20% - Акцент5 2 6 3" xfId="1744"/>
    <cellStyle name="20% - Акцент5 2 6 3 2" xfId="31659"/>
    <cellStyle name="20% - Акцент5 2 6 4" xfId="31660"/>
    <cellStyle name="20% - Акцент5 2 7" xfId="1745"/>
    <cellStyle name="20% - Акцент5 2 7 2" xfId="1746"/>
    <cellStyle name="20% - Акцент5 2 7 2 2" xfId="1747"/>
    <cellStyle name="20% - Акцент5 2 7 2 2 2" xfId="31661"/>
    <cellStyle name="20% - Акцент5 2 7 2 3" xfId="31662"/>
    <cellStyle name="20% - Акцент5 2 7 3" xfId="1748"/>
    <cellStyle name="20% - Акцент5 2 7 3 2" xfId="31663"/>
    <cellStyle name="20% - Акцент5 2 7 4" xfId="31664"/>
    <cellStyle name="20% - Акцент5 2 8" xfId="1749"/>
    <cellStyle name="20% - Акцент5 2 8 2" xfId="1750"/>
    <cellStyle name="20% - Акцент5 2 8 2 2" xfId="1751"/>
    <cellStyle name="20% - Акцент5 2 8 2 2 2" xfId="31665"/>
    <cellStyle name="20% - Акцент5 2 8 2 3" xfId="31666"/>
    <cellStyle name="20% - Акцент5 2 8 3" xfId="1752"/>
    <cellStyle name="20% - Акцент5 2 8 3 2" xfId="31667"/>
    <cellStyle name="20% - Акцент5 2 8 4" xfId="31668"/>
    <cellStyle name="20% - Акцент5 2 9" xfId="1753"/>
    <cellStyle name="20% - Акцент5 2 9 2" xfId="1754"/>
    <cellStyle name="20% - Акцент5 2 9 2 2" xfId="1755"/>
    <cellStyle name="20% - Акцент5 2 9 2 2 2" xfId="31669"/>
    <cellStyle name="20% - Акцент5 2 9 2 3" xfId="31670"/>
    <cellStyle name="20% - Акцент5 2 9 3" xfId="1756"/>
    <cellStyle name="20% - Акцент5 2 9 3 2" xfId="31671"/>
    <cellStyle name="20% - Акцент5 2 9 4" xfId="31672"/>
    <cellStyle name="20% - Акцент5 3" xfId="61"/>
    <cellStyle name="20% - Акцент5 3 10" xfId="1757"/>
    <cellStyle name="20% - Акцент5 3 10 2" xfId="1758"/>
    <cellStyle name="20% - Акцент5 3 10 2 2" xfId="1759"/>
    <cellStyle name="20% - Акцент5 3 10 2 2 2" xfId="31673"/>
    <cellStyle name="20% - Акцент5 3 10 2 3" xfId="31674"/>
    <cellStyle name="20% - Акцент5 3 10 3" xfId="1760"/>
    <cellStyle name="20% - Акцент5 3 10 3 2" xfId="31675"/>
    <cellStyle name="20% - Акцент5 3 10 4" xfId="31676"/>
    <cellStyle name="20% - Акцент5 3 11" xfId="1761"/>
    <cellStyle name="20% - Акцент5 3 11 2" xfId="1762"/>
    <cellStyle name="20% - Акцент5 3 11 2 2" xfId="1763"/>
    <cellStyle name="20% - Акцент5 3 11 2 2 2" xfId="31677"/>
    <cellStyle name="20% - Акцент5 3 11 2 3" xfId="31678"/>
    <cellStyle name="20% - Акцент5 3 11 3" xfId="1764"/>
    <cellStyle name="20% - Акцент5 3 11 3 2" xfId="31679"/>
    <cellStyle name="20% - Акцент5 3 11 4" xfId="31680"/>
    <cellStyle name="20% - Акцент5 3 12" xfId="1765"/>
    <cellStyle name="20% - Акцент5 3 12 2" xfId="1766"/>
    <cellStyle name="20% - Акцент5 3 12 2 2" xfId="1767"/>
    <cellStyle name="20% - Акцент5 3 12 2 2 2" xfId="31681"/>
    <cellStyle name="20% - Акцент5 3 12 2 3" xfId="31682"/>
    <cellStyle name="20% - Акцент5 3 12 3" xfId="1768"/>
    <cellStyle name="20% - Акцент5 3 12 3 2" xfId="31683"/>
    <cellStyle name="20% - Акцент5 3 12 4" xfId="31684"/>
    <cellStyle name="20% - Акцент5 3 13" xfId="1769"/>
    <cellStyle name="20% - Акцент5 3 13 2" xfId="1770"/>
    <cellStyle name="20% - Акцент5 3 13 2 2" xfId="1771"/>
    <cellStyle name="20% - Акцент5 3 13 2 2 2" xfId="31685"/>
    <cellStyle name="20% - Акцент5 3 13 2 3" xfId="31686"/>
    <cellStyle name="20% - Акцент5 3 13 3" xfId="1772"/>
    <cellStyle name="20% - Акцент5 3 13 3 2" xfId="31687"/>
    <cellStyle name="20% - Акцент5 3 13 4" xfId="31688"/>
    <cellStyle name="20% - Акцент5 3 14" xfId="1773"/>
    <cellStyle name="20% - Акцент5 3 14 2" xfId="1774"/>
    <cellStyle name="20% - Акцент5 3 14 2 2" xfId="1775"/>
    <cellStyle name="20% - Акцент5 3 14 2 2 2" xfId="31689"/>
    <cellStyle name="20% - Акцент5 3 14 2 3" xfId="31690"/>
    <cellStyle name="20% - Акцент5 3 14 3" xfId="1776"/>
    <cellStyle name="20% - Акцент5 3 14 3 2" xfId="31691"/>
    <cellStyle name="20% - Акцент5 3 14 4" xfId="31692"/>
    <cellStyle name="20% - Акцент5 3 15" xfId="1777"/>
    <cellStyle name="20% - Акцент5 3 15 2" xfId="1778"/>
    <cellStyle name="20% - Акцент5 3 15 2 2" xfId="1779"/>
    <cellStyle name="20% - Акцент5 3 15 2 2 2" xfId="31693"/>
    <cellStyle name="20% - Акцент5 3 15 2 3" xfId="31694"/>
    <cellStyle name="20% - Акцент5 3 15 3" xfId="1780"/>
    <cellStyle name="20% - Акцент5 3 15 3 2" xfId="31695"/>
    <cellStyle name="20% - Акцент5 3 15 4" xfId="31696"/>
    <cellStyle name="20% - Акцент5 3 16" xfId="1781"/>
    <cellStyle name="20% - Акцент5 3 16 2" xfId="1782"/>
    <cellStyle name="20% - Акцент5 3 16 2 2" xfId="1783"/>
    <cellStyle name="20% - Акцент5 3 16 2 2 2" xfId="31697"/>
    <cellStyle name="20% - Акцент5 3 16 2 3" xfId="31698"/>
    <cellStyle name="20% - Акцент5 3 16 3" xfId="1784"/>
    <cellStyle name="20% - Акцент5 3 16 3 2" xfId="31699"/>
    <cellStyle name="20% - Акцент5 3 16 4" xfId="31700"/>
    <cellStyle name="20% - Акцент5 3 17" xfId="1785"/>
    <cellStyle name="20% - Акцент5 3 17 2" xfId="1786"/>
    <cellStyle name="20% - Акцент5 3 17 2 2" xfId="1787"/>
    <cellStyle name="20% - Акцент5 3 17 2 2 2" xfId="31701"/>
    <cellStyle name="20% - Акцент5 3 17 2 3" xfId="31702"/>
    <cellStyle name="20% - Акцент5 3 17 3" xfId="1788"/>
    <cellStyle name="20% - Акцент5 3 17 3 2" xfId="31703"/>
    <cellStyle name="20% - Акцент5 3 17 4" xfId="31704"/>
    <cellStyle name="20% - Акцент5 3 18" xfId="1789"/>
    <cellStyle name="20% - Акцент5 3 18 2" xfId="1790"/>
    <cellStyle name="20% - Акцент5 3 18 2 2" xfId="1791"/>
    <cellStyle name="20% - Акцент5 3 18 2 2 2" xfId="31705"/>
    <cellStyle name="20% - Акцент5 3 18 2 3" xfId="31706"/>
    <cellStyle name="20% - Акцент5 3 18 3" xfId="1792"/>
    <cellStyle name="20% - Акцент5 3 18 3 2" xfId="31707"/>
    <cellStyle name="20% - Акцент5 3 18 4" xfId="31708"/>
    <cellStyle name="20% - Акцент5 3 19" xfId="1793"/>
    <cellStyle name="20% - Акцент5 3 19 2" xfId="1794"/>
    <cellStyle name="20% - Акцент5 3 19 2 2" xfId="1795"/>
    <cellStyle name="20% - Акцент5 3 19 2 2 2" xfId="31709"/>
    <cellStyle name="20% - Акцент5 3 19 2 3" xfId="31710"/>
    <cellStyle name="20% - Акцент5 3 19 3" xfId="1796"/>
    <cellStyle name="20% - Акцент5 3 19 3 2" xfId="31711"/>
    <cellStyle name="20% - Акцент5 3 19 4" xfId="31712"/>
    <cellStyle name="20% - Акцент5 3 2" xfId="1797"/>
    <cellStyle name="20% - Акцент5 3 2 2" xfId="31713"/>
    <cellStyle name="20% - Акцент5 3 20" xfId="1798"/>
    <cellStyle name="20% - Акцент5 3 20 2" xfId="1799"/>
    <cellStyle name="20% - Акцент5 3 20 2 2" xfId="1800"/>
    <cellStyle name="20% - Акцент5 3 20 2 2 2" xfId="31714"/>
    <cellStyle name="20% - Акцент5 3 20 2 3" xfId="31715"/>
    <cellStyle name="20% - Акцент5 3 20 3" xfId="1801"/>
    <cellStyle name="20% - Акцент5 3 20 3 2" xfId="31716"/>
    <cellStyle name="20% - Акцент5 3 20 4" xfId="31717"/>
    <cellStyle name="20% - Акцент5 3 21" xfId="1802"/>
    <cellStyle name="20% - Акцент5 3 21 2" xfId="1803"/>
    <cellStyle name="20% - Акцент5 3 21 2 2" xfId="1804"/>
    <cellStyle name="20% - Акцент5 3 21 2 2 2" xfId="31718"/>
    <cellStyle name="20% - Акцент5 3 21 2 3" xfId="31719"/>
    <cellStyle name="20% - Акцент5 3 21 3" xfId="1805"/>
    <cellStyle name="20% - Акцент5 3 21 3 2" xfId="31720"/>
    <cellStyle name="20% - Акцент5 3 21 4" xfId="31721"/>
    <cellStyle name="20% - Акцент5 3 22" xfId="1806"/>
    <cellStyle name="20% - Акцент5 3 22 2" xfId="1807"/>
    <cellStyle name="20% - Акцент5 3 22 2 2" xfId="1808"/>
    <cellStyle name="20% - Акцент5 3 22 2 2 2" xfId="31722"/>
    <cellStyle name="20% - Акцент5 3 22 2 3" xfId="31723"/>
    <cellStyle name="20% - Акцент5 3 22 3" xfId="1809"/>
    <cellStyle name="20% - Акцент5 3 22 3 2" xfId="31724"/>
    <cellStyle name="20% - Акцент5 3 22 4" xfId="31725"/>
    <cellStyle name="20% - Акцент5 3 23" xfId="1810"/>
    <cellStyle name="20% - Акцент5 3 23 2" xfId="1811"/>
    <cellStyle name="20% - Акцент5 3 23 2 2" xfId="1812"/>
    <cellStyle name="20% - Акцент5 3 23 2 2 2" xfId="31726"/>
    <cellStyle name="20% - Акцент5 3 23 2 3" xfId="31727"/>
    <cellStyle name="20% - Акцент5 3 23 3" xfId="1813"/>
    <cellStyle name="20% - Акцент5 3 23 3 2" xfId="31728"/>
    <cellStyle name="20% - Акцент5 3 23 4" xfId="31729"/>
    <cellStyle name="20% - Акцент5 3 24" xfId="1814"/>
    <cellStyle name="20% - Акцент5 3 24 2" xfId="1815"/>
    <cellStyle name="20% - Акцент5 3 24 2 2" xfId="1816"/>
    <cellStyle name="20% - Акцент5 3 24 2 2 2" xfId="31730"/>
    <cellStyle name="20% - Акцент5 3 24 2 3" xfId="31731"/>
    <cellStyle name="20% - Акцент5 3 24 3" xfId="1817"/>
    <cellStyle name="20% - Акцент5 3 24 3 2" xfId="31732"/>
    <cellStyle name="20% - Акцент5 3 24 4" xfId="31733"/>
    <cellStyle name="20% - Акцент5 3 25" xfId="31734"/>
    <cellStyle name="20% - Акцент5 3 3" xfId="1818"/>
    <cellStyle name="20% - Акцент5 3 3 2" xfId="1819"/>
    <cellStyle name="20% - Акцент5 3 3 2 2" xfId="1820"/>
    <cellStyle name="20% - Акцент5 3 3 2 2 2" xfId="31735"/>
    <cellStyle name="20% - Акцент5 3 3 2 3" xfId="31736"/>
    <cellStyle name="20% - Акцент5 3 3 3" xfId="1821"/>
    <cellStyle name="20% - Акцент5 3 3 3 2" xfId="31737"/>
    <cellStyle name="20% - Акцент5 3 3 4" xfId="31738"/>
    <cellStyle name="20% - Акцент5 3 4" xfId="1822"/>
    <cellStyle name="20% - Акцент5 3 4 2" xfId="1823"/>
    <cellStyle name="20% - Акцент5 3 4 2 2" xfId="1824"/>
    <cellStyle name="20% - Акцент5 3 4 2 2 2" xfId="31739"/>
    <cellStyle name="20% - Акцент5 3 4 2 3" xfId="31740"/>
    <cellStyle name="20% - Акцент5 3 4 3" xfId="1825"/>
    <cellStyle name="20% - Акцент5 3 4 3 2" xfId="31741"/>
    <cellStyle name="20% - Акцент5 3 4 4" xfId="31742"/>
    <cellStyle name="20% - Акцент5 3 5" xfId="1826"/>
    <cellStyle name="20% - Акцент5 3 5 2" xfId="1827"/>
    <cellStyle name="20% - Акцент5 3 5 2 2" xfId="1828"/>
    <cellStyle name="20% - Акцент5 3 5 2 2 2" xfId="31743"/>
    <cellStyle name="20% - Акцент5 3 5 2 3" xfId="31744"/>
    <cellStyle name="20% - Акцент5 3 5 3" xfId="1829"/>
    <cellStyle name="20% - Акцент5 3 5 3 2" xfId="31745"/>
    <cellStyle name="20% - Акцент5 3 5 4" xfId="31746"/>
    <cellStyle name="20% - Акцент5 3 6" xfId="1830"/>
    <cellStyle name="20% - Акцент5 3 6 2" xfId="1831"/>
    <cellStyle name="20% - Акцент5 3 6 2 2" xfId="1832"/>
    <cellStyle name="20% - Акцент5 3 6 2 2 2" xfId="31747"/>
    <cellStyle name="20% - Акцент5 3 6 2 3" xfId="31748"/>
    <cellStyle name="20% - Акцент5 3 6 3" xfId="1833"/>
    <cellStyle name="20% - Акцент5 3 6 3 2" xfId="31749"/>
    <cellStyle name="20% - Акцент5 3 6 4" xfId="31750"/>
    <cellStyle name="20% - Акцент5 3 7" xfId="1834"/>
    <cellStyle name="20% - Акцент5 3 7 2" xfId="1835"/>
    <cellStyle name="20% - Акцент5 3 7 2 2" xfId="1836"/>
    <cellStyle name="20% - Акцент5 3 7 2 2 2" xfId="31751"/>
    <cellStyle name="20% - Акцент5 3 7 2 3" xfId="31752"/>
    <cellStyle name="20% - Акцент5 3 7 3" xfId="1837"/>
    <cellStyle name="20% - Акцент5 3 7 3 2" xfId="31753"/>
    <cellStyle name="20% - Акцент5 3 7 4" xfId="31754"/>
    <cellStyle name="20% - Акцент5 3 8" xfId="1838"/>
    <cellStyle name="20% - Акцент5 3 8 2" xfId="1839"/>
    <cellStyle name="20% - Акцент5 3 8 2 2" xfId="1840"/>
    <cellStyle name="20% - Акцент5 3 8 2 2 2" xfId="31755"/>
    <cellStyle name="20% - Акцент5 3 8 2 3" xfId="31756"/>
    <cellStyle name="20% - Акцент5 3 8 3" xfId="1841"/>
    <cellStyle name="20% - Акцент5 3 8 3 2" xfId="31757"/>
    <cellStyle name="20% - Акцент5 3 8 4" xfId="31758"/>
    <cellStyle name="20% - Акцент5 3 9" xfId="1842"/>
    <cellStyle name="20% - Акцент5 3 9 2" xfId="1843"/>
    <cellStyle name="20% - Акцент5 3 9 2 2" xfId="1844"/>
    <cellStyle name="20% - Акцент5 3 9 2 2 2" xfId="31759"/>
    <cellStyle name="20% - Акцент5 3 9 2 3" xfId="31760"/>
    <cellStyle name="20% - Акцент5 3 9 3" xfId="1845"/>
    <cellStyle name="20% - Акцент5 3 9 3 2" xfId="31761"/>
    <cellStyle name="20% - Акцент5 3 9 4" xfId="31762"/>
    <cellStyle name="20% - Акцент5 4" xfId="1846"/>
    <cellStyle name="20% - Акцент5 4 2" xfId="1847"/>
    <cellStyle name="20% - Акцент5 4 2 2" xfId="31763"/>
    <cellStyle name="20% - Акцент5 4 3" xfId="31764"/>
    <cellStyle name="20% - Акцент5 5" xfId="1848"/>
    <cellStyle name="20% - Акцент5 5 2" xfId="1849"/>
    <cellStyle name="20% - Акцент5 5 2 2" xfId="31765"/>
    <cellStyle name="20% - Акцент5 5 3" xfId="31766"/>
    <cellStyle name="20% - Акцент5 6" xfId="1850"/>
    <cellStyle name="20% - Акцент5 6 2" xfId="31767"/>
    <cellStyle name="20% - Акцент5 7" xfId="1851"/>
    <cellStyle name="20% - Акцент5 7 2" xfId="1852"/>
    <cellStyle name="20% - Акцент5 7 2 2" xfId="1853"/>
    <cellStyle name="20% - Акцент5 7 2 2 2" xfId="31768"/>
    <cellStyle name="20% - Акцент5 7 2 3" xfId="31769"/>
    <cellStyle name="20% - Акцент5 7 3" xfId="1854"/>
    <cellStyle name="20% - Акцент5 7 3 2" xfId="31770"/>
    <cellStyle name="20% - Акцент5 7 4" xfId="31771"/>
    <cellStyle name="20% - Акцент5 8" xfId="1855"/>
    <cellStyle name="20% - Акцент5 8 2" xfId="1856"/>
    <cellStyle name="20% - Акцент5 8 2 2" xfId="1857"/>
    <cellStyle name="20% - Акцент5 8 2 2 2" xfId="31772"/>
    <cellStyle name="20% - Акцент5 8 2 3" xfId="31773"/>
    <cellStyle name="20% - Акцент5 8 3" xfId="1858"/>
    <cellStyle name="20% - Акцент5 8 3 2" xfId="31774"/>
    <cellStyle name="20% - Акцент5 8 4" xfId="31775"/>
    <cellStyle name="20% - Акцент5 9" xfId="1859"/>
    <cellStyle name="20% - Акцент5 9 2" xfId="1860"/>
    <cellStyle name="20% - Акцент5 9 2 2" xfId="1861"/>
    <cellStyle name="20% - Акцент5 9 2 2 2" xfId="31776"/>
    <cellStyle name="20% - Акцент5 9 2 3" xfId="31777"/>
    <cellStyle name="20% - Акцент5 9 3" xfId="1862"/>
    <cellStyle name="20% - Акцент5 9 3 2" xfId="31778"/>
    <cellStyle name="20% - Акцент5 9 4" xfId="31779"/>
    <cellStyle name="20% - Акцент6 10" xfId="1863"/>
    <cellStyle name="20% - Акцент6 10 2" xfId="1864"/>
    <cellStyle name="20% - Акцент6 10 2 2" xfId="1865"/>
    <cellStyle name="20% - Акцент6 10 2 2 2" xfId="31780"/>
    <cellStyle name="20% - Акцент6 10 2 3" xfId="31781"/>
    <cellStyle name="20% - Акцент6 10 3" xfId="1866"/>
    <cellStyle name="20% - Акцент6 10 3 2" xfId="31782"/>
    <cellStyle name="20% - Акцент6 10 4" xfId="31783"/>
    <cellStyle name="20% - Акцент6 11" xfId="1867"/>
    <cellStyle name="20% - Акцент6 11 2" xfId="1868"/>
    <cellStyle name="20% - Акцент6 11 2 2" xfId="1869"/>
    <cellStyle name="20% - Акцент6 11 2 2 2" xfId="31784"/>
    <cellStyle name="20% - Акцент6 11 2 3" xfId="31785"/>
    <cellStyle name="20% - Акцент6 11 3" xfId="1870"/>
    <cellStyle name="20% - Акцент6 11 3 2" xfId="31786"/>
    <cellStyle name="20% - Акцент6 11 4" xfId="31787"/>
    <cellStyle name="20% - Акцент6 12" xfId="1871"/>
    <cellStyle name="20% - Акцент6 12 2" xfId="1872"/>
    <cellStyle name="20% - Акцент6 12 2 2" xfId="1873"/>
    <cellStyle name="20% - Акцент6 12 2 2 2" xfId="31788"/>
    <cellStyle name="20% - Акцент6 12 2 3" xfId="31789"/>
    <cellStyle name="20% - Акцент6 12 3" xfId="1874"/>
    <cellStyle name="20% - Акцент6 12 3 2" xfId="31790"/>
    <cellStyle name="20% - Акцент6 12 4" xfId="31791"/>
    <cellStyle name="20% - Акцент6 13" xfId="1875"/>
    <cellStyle name="20% - Акцент6 13 2" xfId="1876"/>
    <cellStyle name="20% - Акцент6 13 2 2" xfId="1877"/>
    <cellStyle name="20% - Акцент6 13 2 2 2" xfId="31792"/>
    <cellStyle name="20% - Акцент6 13 2 3" xfId="31793"/>
    <cellStyle name="20% - Акцент6 13 3" xfId="1878"/>
    <cellStyle name="20% - Акцент6 13 3 2" xfId="31794"/>
    <cellStyle name="20% - Акцент6 13 4" xfId="31795"/>
    <cellStyle name="20% - Акцент6 14" xfId="1879"/>
    <cellStyle name="20% - Акцент6 14 2" xfId="1880"/>
    <cellStyle name="20% - Акцент6 14 2 2" xfId="1881"/>
    <cellStyle name="20% - Акцент6 14 2 2 2" xfId="31796"/>
    <cellStyle name="20% - Акцент6 14 2 3" xfId="31797"/>
    <cellStyle name="20% - Акцент6 14 3" xfId="1882"/>
    <cellStyle name="20% - Акцент6 14 3 2" xfId="31798"/>
    <cellStyle name="20% - Акцент6 14 4" xfId="31799"/>
    <cellStyle name="20% - Акцент6 15" xfId="1883"/>
    <cellStyle name="20% - Акцент6 15 2" xfId="1884"/>
    <cellStyle name="20% - Акцент6 15 2 2" xfId="1885"/>
    <cellStyle name="20% - Акцент6 15 2 2 2" xfId="31800"/>
    <cellStyle name="20% - Акцент6 15 2 3" xfId="31801"/>
    <cellStyle name="20% - Акцент6 15 3" xfId="1886"/>
    <cellStyle name="20% - Акцент6 15 3 2" xfId="31802"/>
    <cellStyle name="20% - Акцент6 15 4" xfId="31803"/>
    <cellStyle name="20% - Акцент6 16" xfId="1887"/>
    <cellStyle name="20% - Акцент6 16 2" xfId="1888"/>
    <cellStyle name="20% - Акцент6 16 2 2" xfId="1889"/>
    <cellStyle name="20% - Акцент6 16 2 2 2" xfId="31804"/>
    <cellStyle name="20% - Акцент6 16 2 3" xfId="31805"/>
    <cellStyle name="20% - Акцент6 16 3" xfId="1890"/>
    <cellStyle name="20% - Акцент6 16 3 2" xfId="31806"/>
    <cellStyle name="20% - Акцент6 16 4" xfId="31807"/>
    <cellStyle name="20% - Акцент6 17" xfId="1891"/>
    <cellStyle name="20% - Акцент6 17 2" xfId="1892"/>
    <cellStyle name="20% - Акцент6 17 2 2" xfId="1893"/>
    <cellStyle name="20% - Акцент6 17 2 2 2" xfId="31808"/>
    <cellStyle name="20% - Акцент6 17 2 3" xfId="31809"/>
    <cellStyle name="20% - Акцент6 17 3" xfId="1894"/>
    <cellStyle name="20% - Акцент6 17 3 2" xfId="31810"/>
    <cellStyle name="20% - Акцент6 17 4" xfId="31811"/>
    <cellStyle name="20% - Акцент6 18" xfId="1895"/>
    <cellStyle name="20% - Акцент6 18 2" xfId="1896"/>
    <cellStyle name="20% - Акцент6 18 2 2" xfId="31812"/>
    <cellStyle name="20% - Акцент6 18 3" xfId="31813"/>
    <cellStyle name="20% - Акцент6 19" xfId="1897"/>
    <cellStyle name="20% - Акцент6 19 2" xfId="31814"/>
    <cellStyle name="20% - Акцент6 2" xfId="62"/>
    <cellStyle name="20% - Акцент6 2 10" xfId="1898"/>
    <cellStyle name="20% - Акцент6 2 10 2" xfId="1899"/>
    <cellStyle name="20% - Акцент6 2 10 2 2" xfId="1900"/>
    <cellStyle name="20% - Акцент6 2 10 2 2 2" xfId="31815"/>
    <cellStyle name="20% - Акцент6 2 10 2 3" xfId="31816"/>
    <cellStyle name="20% - Акцент6 2 10 3" xfId="1901"/>
    <cellStyle name="20% - Акцент6 2 10 3 2" xfId="31817"/>
    <cellStyle name="20% - Акцент6 2 10 4" xfId="31818"/>
    <cellStyle name="20% - Акцент6 2 11" xfId="1902"/>
    <cellStyle name="20% - Акцент6 2 11 2" xfId="1903"/>
    <cellStyle name="20% - Акцент6 2 11 2 2" xfId="1904"/>
    <cellStyle name="20% - Акцент6 2 11 2 2 2" xfId="31819"/>
    <cellStyle name="20% - Акцент6 2 11 2 3" xfId="31820"/>
    <cellStyle name="20% - Акцент6 2 11 3" xfId="1905"/>
    <cellStyle name="20% - Акцент6 2 11 3 2" xfId="31821"/>
    <cellStyle name="20% - Акцент6 2 11 4" xfId="31822"/>
    <cellStyle name="20% - Акцент6 2 12" xfId="1906"/>
    <cellStyle name="20% - Акцент6 2 12 2" xfId="1907"/>
    <cellStyle name="20% - Акцент6 2 12 2 2" xfId="1908"/>
    <cellStyle name="20% - Акцент6 2 12 2 2 2" xfId="31823"/>
    <cellStyle name="20% - Акцент6 2 12 2 3" xfId="31824"/>
    <cellStyle name="20% - Акцент6 2 12 3" xfId="1909"/>
    <cellStyle name="20% - Акцент6 2 12 3 2" xfId="31825"/>
    <cellStyle name="20% - Акцент6 2 12 4" xfId="31826"/>
    <cellStyle name="20% - Акцент6 2 13" xfId="1910"/>
    <cellStyle name="20% - Акцент6 2 13 2" xfId="1911"/>
    <cellStyle name="20% - Акцент6 2 13 2 2" xfId="1912"/>
    <cellStyle name="20% - Акцент6 2 13 2 2 2" xfId="31827"/>
    <cellStyle name="20% - Акцент6 2 13 2 3" xfId="31828"/>
    <cellStyle name="20% - Акцент6 2 13 3" xfId="1913"/>
    <cellStyle name="20% - Акцент6 2 13 3 2" xfId="31829"/>
    <cellStyle name="20% - Акцент6 2 13 4" xfId="31830"/>
    <cellStyle name="20% - Акцент6 2 14" xfId="1914"/>
    <cellStyle name="20% - Акцент6 2 14 2" xfId="1915"/>
    <cellStyle name="20% - Акцент6 2 14 2 2" xfId="1916"/>
    <cellStyle name="20% - Акцент6 2 14 2 2 2" xfId="31831"/>
    <cellStyle name="20% - Акцент6 2 14 2 3" xfId="31832"/>
    <cellStyle name="20% - Акцент6 2 14 3" xfId="1917"/>
    <cellStyle name="20% - Акцент6 2 14 3 2" xfId="31833"/>
    <cellStyle name="20% - Акцент6 2 14 4" xfId="31834"/>
    <cellStyle name="20% - Акцент6 2 15" xfId="1918"/>
    <cellStyle name="20% - Акцент6 2 15 2" xfId="1919"/>
    <cellStyle name="20% - Акцент6 2 15 2 2" xfId="1920"/>
    <cellStyle name="20% - Акцент6 2 15 2 2 2" xfId="31835"/>
    <cellStyle name="20% - Акцент6 2 15 2 3" xfId="31836"/>
    <cellStyle name="20% - Акцент6 2 15 3" xfId="1921"/>
    <cellStyle name="20% - Акцент6 2 15 3 2" xfId="31837"/>
    <cellStyle name="20% - Акцент6 2 15 4" xfId="31838"/>
    <cellStyle name="20% - Акцент6 2 16" xfId="1922"/>
    <cellStyle name="20% - Акцент6 2 16 2" xfId="1923"/>
    <cellStyle name="20% - Акцент6 2 16 2 2" xfId="1924"/>
    <cellStyle name="20% - Акцент6 2 16 2 2 2" xfId="31839"/>
    <cellStyle name="20% - Акцент6 2 16 2 3" xfId="31840"/>
    <cellStyle name="20% - Акцент6 2 16 3" xfId="1925"/>
    <cellStyle name="20% - Акцент6 2 16 3 2" xfId="31841"/>
    <cellStyle name="20% - Акцент6 2 16 4" xfId="31842"/>
    <cellStyle name="20% - Акцент6 2 17" xfId="1926"/>
    <cellStyle name="20% - Акцент6 2 17 2" xfId="1927"/>
    <cellStyle name="20% - Акцент6 2 17 2 2" xfId="1928"/>
    <cellStyle name="20% - Акцент6 2 17 2 2 2" xfId="31843"/>
    <cellStyle name="20% - Акцент6 2 17 2 3" xfId="31844"/>
    <cellStyle name="20% - Акцент6 2 17 3" xfId="1929"/>
    <cellStyle name="20% - Акцент6 2 17 3 2" xfId="31845"/>
    <cellStyle name="20% - Акцент6 2 17 4" xfId="31846"/>
    <cellStyle name="20% - Акцент6 2 18" xfId="1930"/>
    <cellStyle name="20% - Акцент6 2 18 2" xfId="1931"/>
    <cellStyle name="20% - Акцент6 2 18 2 2" xfId="1932"/>
    <cellStyle name="20% - Акцент6 2 18 2 2 2" xfId="31847"/>
    <cellStyle name="20% - Акцент6 2 18 2 3" xfId="31848"/>
    <cellStyle name="20% - Акцент6 2 18 3" xfId="1933"/>
    <cellStyle name="20% - Акцент6 2 18 3 2" xfId="31849"/>
    <cellStyle name="20% - Акцент6 2 18 4" xfId="31850"/>
    <cellStyle name="20% - Акцент6 2 19" xfId="1934"/>
    <cellStyle name="20% - Акцент6 2 19 2" xfId="1935"/>
    <cellStyle name="20% - Акцент6 2 19 2 2" xfId="1936"/>
    <cellStyle name="20% - Акцент6 2 19 2 2 2" xfId="31851"/>
    <cellStyle name="20% - Акцент6 2 19 2 3" xfId="31852"/>
    <cellStyle name="20% - Акцент6 2 19 3" xfId="1937"/>
    <cellStyle name="20% - Акцент6 2 19 3 2" xfId="31853"/>
    <cellStyle name="20% - Акцент6 2 19 4" xfId="31854"/>
    <cellStyle name="20% - Акцент6 2 2" xfId="1938"/>
    <cellStyle name="20% - Акцент6 2 2 2" xfId="31855"/>
    <cellStyle name="20% - Акцент6 2 20" xfId="1939"/>
    <cellStyle name="20% - Акцент6 2 20 2" xfId="1940"/>
    <cellStyle name="20% - Акцент6 2 20 2 2" xfId="1941"/>
    <cellStyle name="20% - Акцент6 2 20 2 2 2" xfId="31856"/>
    <cellStyle name="20% - Акцент6 2 20 2 3" xfId="31857"/>
    <cellStyle name="20% - Акцент6 2 20 3" xfId="1942"/>
    <cellStyle name="20% - Акцент6 2 20 3 2" xfId="31858"/>
    <cellStyle name="20% - Акцент6 2 20 4" xfId="31859"/>
    <cellStyle name="20% - Акцент6 2 21" xfId="1943"/>
    <cellStyle name="20% - Акцент6 2 21 2" xfId="1944"/>
    <cellStyle name="20% - Акцент6 2 21 2 2" xfId="1945"/>
    <cellStyle name="20% - Акцент6 2 21 2 2 2" xfId="31860"/>
    <cellStyle name="20% - Акцент6 2 21 2 3" xfId="31861"/>
    <cellStyle name="20% - Акцент6 2 21 3" xfId="1946"/>
    <cellStyle name="20% - Акцент6 2 21 3 2" xfId="31862"/>
    <cellStyle name="20% - Акцент6 2 21 4" xfId="31863"/>
    <cellStyle name="20% - Акцент6 2 22" xfId="1947"/>
    <cellStyle name="20% - Акцент6 2 22 2" xfId="1948"/>
    <cellStyle name="20% - Акцент6 2 22 2 2" xfId="1949"/>
    <cellStyle name="20% - Акцент6 2 22 2 2 2" xfId="31864"/>
    <cellStyle name="20% - Акцент6 2 22 2 3" xfId="31865"/>
    <cellStyle name="20% - Акцент6 2 22 3" xfId="1950"/>
    <cellStyle name="20% - Акцент6 2 22 3 2" xfId="31866"/>
    <cellStyle name="20% - Акцент6 2 22 4" xfId="31867"/>
    <cellStyle name="20% - Акцент6 2 23" xfId="1951"/>
    <cellStyle name="20% - Акцент6 2 23 2" xfId="1952"/>
    <cellStyle name="20% - Акцент6 2 23 2 2" xfId="1953"/>
    <cellStyle name="20% - Акцент6 2 23 2 2 2" xfId="31868"/>
    <cellStyle name="20% - Акцент6 2 23 2 3" xfId="31869"/>
    <cellStyle name="20% - Акцент6 2 23 3" xfId="1954"/>
    <cellStyle name="20% - Акцент6 2 23 3 2" xfId="31870"/>
    <cellStyle name="20% - Акцент6 2 23 4" xfId="31871"/>
    <cellStyle name="20% - Акцент6 2 24" xfId="1955"/>
    <cellStyle name="20% - Акцент6 2 24 2" xfId="1956"/>
    <cellStyle name="20% - Акцент6 2 24 2 2" xfId="1957"/>
    <cellStyle name="20% - Акцент6 2 24 2 2 2" xfId="31872"/>
    <cellStyle name="20% - Акцент6 2 24 2 3" xfId="31873"/>
    <cellStyle name="20% - Акцент6 2 24 3" xfId="1958"/>
    <cellStyle name="20% - Акцент6 2 24 3 2" xfId="31874"/>
    <cellStyle name="20% - Акцент6 2 24 4" xfId="31875"/>
    <cellStyle name="20% - Акцент6 2 25" xfId="31876"/>
    <cellStyle name="20% - Акцент6 2 3" xfId="1959"/>
    <cellStyle name="20% - Акцент6 2 3 2" xfId="1960"/>
    <cellStyle name="20% - Акцент6 2 3 2 2" xfId="1961"/>
    <cellStyle name="20% - Акцент6 2 3 2 2 2" xfId="31877"/>
    <cellStyle name="20% - Акцент6 2 3 2 3" xfId="31878"/>
    <cellStyle name="20% - Акцент6 2 3 3" xfId="1962"/>
    <cellStyle name="20% - Акцент6 2 3 3 2" xfId="31879"/>
    <cellStyle name="20% - Акцент6 2 3 4" xfId="31880"/>
    <cellStyle name="20% - Акцент6 2 4" xfId="1963"/>
    <cellStyle name="20% - Акцент6 2 4 2" xfId="1964"/>
    <cellStyle name="20% - Акцент6 2 4 2 2" xfId="1965"/>
    <cellStyle name="20% - Акцент6 2 4 2 2 2" xfId="31881"/>
    <cellStyle name="20% - Акцент6 2 4 2 3" xfId="31882"/>
    <cellStyle name="20% - Акцент6 2 4 3" xfId="1966"/>
    <cellStyle name="20% - Акцент6 2 4 3 2" xfId="31883"/>
    <cellStyle name="20% - Акцент6 2 4 4" xfId="31884"/>
    <cellStyle name="20% - Акцент6 2 5" xfId="1967"/>
    <cellStyle name="20% - Акцент6 2 5 2" xfId="1968"/>
    <cellStyle name="20% - Акцент6 2 5 2 2" xfId="1969"/>
    <cellStyle name="20% - Акцент6 2 5 2 2 2" xfId="31885"/>
    <cellStyle name="20% - Акцент6 2 5 2 3" xfId="31886"/>
    <cellStyle name="20% - Акцент6 2 5 3" xfId="1970"/>
    <cellStyle name="20% - Акцент6 2 5 3 2" xfId="31887"/>
    <cellStyle name="20% - Акцент6 2 5 4" xfId="31888"/>
    <cellStyle name="20% - Акцент6 2 6" xfId="1971"/>
    <cellStyle name="20% - Акцент6 2 6 2" xfId="1972"/>
    <cellStyle name="20% - Акцент6 2 6 2 2" xfId="1973"/>
    <cellStyle name="20% - Акцент6 2 6 2 2 2" xfId="31889"/>
    <cellStyle name="20% - Акцент6 2 6 2 3" xfId="31890"/>
    <cellStyle name="20% - Акцент6 2 6 3" xfId="1974"/>
    <cellStyle name="20% - Акцент6 2 6 3 2" xfId="31891"/>
    <cellStyle name="20% - Акцент6 2 6 4" xfId="31892"/>
    <cellStyle name="20% - Акцент6 2 7" xfId="1975"/>
    <cellStyle name="20% - Акцент6 2 7 2" xfId="1976"/>
    <cellStyle name="20% - Акцент6 2 7 2 2" xfId="1977"/>
    <cellStyle name="20% - Акцент6 2 7 2 2 2" xfId="31893"/>
    <cellStyle name="20% - Акцент6 2 7 2 3" xfId="31894"/>
    <cellStyle name="20% - Акцент6 2 7 3" xfId="1978"/>
    <cellStyle name="20% - Акцент6 2 7 3 2" xfId="31895"/>
    <cellStyle name="20% - Акцент6 2 7 4" xfId="31896"/>
    <cellStyle name="20% - Акцент6 2 8" xfId="1979"/>
    <cellStyle name="20% - Акцент6 2 8 2" xfId="1980"/>
    <cellStyle name="20% - Акцент6 2 8 2 2" xfId="1981"/>
    <cellStyle name="20% - Акцент6 2 8 2 2 2" xfId="31897"/>
    <cellStyle name="20% - Акцент6 2 8 2 3" xfId="31898"/>
    <cellStyle name="20% - Акцент6 2 8 3" xfId="1982"/>
    <cellStyle name="20% - Акцент6 2 8 3 2" xfId="31899"/>
    <cellStyle name="20% - Акцент6 2 8 4" xfId="31900"/>
    <cellStyle name="20% - Акцент6 2 9" xfId="1983"/>
    <cellStyle name="20% - Акцент6 2 9 2" xfId="1984"/>
    <cellStyle name="20% - Акцент6 2 9 2 2" xfId="1985"/>
    <cellStyle name="20% - Акцент6 2 9 2 2 2" xfId="31901"/>
    <cellStyle name="20% - Акцент6 2 9 2 3" xfId="31902"/>
    <cellStyle name="20% - Акцент6 2 9 3" xfId="1986"/>
    <cellStyle name="20% - Акцент6 2 9 3 2" xfId="31903"/>
    <cellStyle name="20% - Акцент6 2 9 4" xfId="31904"/>
    <cellStyle name="20% - Акцент6 3" xfId="63"/>
    <cellStyle name="20% - Акцент6 3 10" xfId="1987"/>
    <cellStyle name="20% - Акцент6 3 10 2" xfId="1988"/>
    <cellStyle name="20% - Акцент6 3 10 2 2" xfId="1989"/>
    <cellStyle name="20% - Акцент6 3 10 2 2 2" xfId="31905"/>
    <cellStyle name="20% - Акцент6 3 10 2 3" xfId="31906"/>
    <cellStyle name="20% - Акцент6 3 10 3" xfId="1990"/>
    <cellStyle name="20% - Акцент6 3 10 3 2" xfId="31907"/>
    <cellStyle name="20% - Акцент6 3 10 4" xfId="31908"/>
    <cellStyle name="20% - Акцент6 3 11" xfId="1991"/>
    <cellStyle name="20% - Акцент6 3 11 2" xfId="1992"/>
    <cellStyle name="20% - Акцент6 3 11 2 2" xfId="1993"/>
    <cellStyle name="20% - Акцент6 3 11 2 2 2" xfId="31909"/>
    <cellStyle name="20% - Акцент6 3 11 2 3" xfId="31910"/>
    <cellStyle name="20% - Акцент6 3 11 3" xfId="1994"/>
    <cellStyle name="20% - Акцент6 3 11 3 2" xfId="31911"/>
    <cellStyle name="20% - Акцент6 3 11 4" xfId="31912"/>
    <cellStyle name="20% - Акцент6 3 12" xfId="1995"/>
    <cellStyle name="20% - Акцент6 3 12 2" xfId="1996"/>
    <cellStyle name="20% - Акцент6 3 12 2 2" xfId="1997"/>
    <cellStyle name="20% - Акцент6 3 12 2 2 2" xfId="31913"/>
    <cellStyle name="20% - Акцент6 3 12 2 3" xfId="31914"/>
    <cellStyle name="20% - Акцент6 3 12 3" xfId="1998"/>
    <cellStyle name="20% - Акцент6 3 12 3 2" xfId="31915"/>
    <cellStyle name="20% - Акцент6 3 12 4" xfId="31916"/>
    <cellStyle name="20% - Акцент6 3 13" xfId="1999"/>
    <cellStyle name="20% - Акцент6 3 13 2" xfId="2000"/>
    <cellStyle name="20% - Акцент6 3 13 2 2" xfId="2001"/>
    <cellStyle name="20% - Акцент6 3 13 2 2 2" xfId="31917"/>
    <cellStyle name="20% - Акцент6 3 13 2 3" xfId="31918"/>
    <cellStyle name="20% - Акцент6 3 13 3" xfId="2002"/>
    <cellStyle name="20% - Акцент6 3 13 3 2" xfId="31919"/>
    <cellStyle name="20% - Акцент6 3 13 4" xfId="31920"/>
    <cellStyle name="20% - Акцент6 3 14" xfId="2003"/>
    <cellStyle name="20% - Акцент6 3 14 2" xfId="2004"/>
    <cellStyle name="20% - Акцент6 3 14 2 2" xfId="2005"/>
    <cellStyle name="20% - Акцент6 3 14 2 2 2" xfId="31921"/>
    <cellStyle name="20% - Акцент6 3 14 2 3" xfId="31922"/>
    <cellStyle name="20% - Акцент6 3 14 3" xfId="2006"/>
    <cellStyle name="20% - Акцент6 3 14 3 2" xfId="31923"/>
    <cellStyle name="20% - Акцент6 3 14 4" xfId="31924"/>
    <cellStyle name="20% - Акцент6 3 15" xfId="2007"/>
    <cellStyle name="20% - Акцент6 3 15 2" xfId="2008"/>
    <cellStyle name="20% - Акцент6 3 15 2 2" xfId="2009"/>
    <cellStyle name="20% - Акцент6 3 15 2 2 2" xfId="31925"/>
    <cellStyle name="20% - Акцент6 3 15 2 3" xfId="31926"/>
    <cellStyle name="20% - Акцент6 3 15 3" xfId="2010"/>
    <cellStyle name="20% - Акцент6 3 15 3 2" xfId="31927"/>
    <cellStyle name="20% - Акцент6 3 15 4" xfId="31928"/>
    <cellStyle name="20% - Акцент6 3 16" xfId="2011"/>
    <cellStyle name="20% - Акцент6 3 16 2" xfId="2012"/>
    <cellStyle name="20% - Акцент6 3 16 2 2" xfId="2013"/>
    <cellStyle name="20% - Акцент6 3 16 2 2 2" xfId="31929"/>
    <cellStyle name="20% - Акцент6 3 16 2 3" xfId="31930"/>
    <cellStyle name="20% - Акцент6 3 16 3" xfId="2014"/>
    <cellStyle name="20% - Акцент6 3 16 3 2" xfId="31931"/>
    <cellStyle name="20% - Акцент6 3 16 4" xfId="31932"/>
    <cellStyle name="20% - Акцент6 3 17" xfId="2015"/>
    <cellStyle name="20% - Акцент6 3 17 2" xfId="2016"/>
    <cellStyle name="20% - Акцент6 3 17 2 2" xfId="2017"/>
    <cellStyle name="20% - Акцент6 3 17 2 2 2" xfId="31933"/>
    <cellStyle name="20% - Акцент6 3 17 2 3" xfId="31934"/>
    <cellStyle name="20% - Акцент6 3 17 3" xfId="2018"/>
    <cellStyle name="20% - Акцент6 3 17 3 2" xfId="31935"/>
    <cellStyle name="20% - Акцент6 3 17 4" xfId="31936"/>
    <cellStyle name="20% - Акцент6 3 18" xfId="2019"/>
    <cellStyle name="20% - Акцент6 3 18 2" xfId="2020"/>
    <cellStyle name="20% - Акцент6 3 18 2 2" xfId="2021"/>
    <cellStyle name="20% - Акцент6 3 18 2 2 2" xfId="31937"/>
    <cellStyle name="20% - Акцент6 3 18 2 3" xfId="31938"/>
    <cellStyle name="20% - Акцент6 3 18 3" xfId="2022"/>
    <cellStyle name="20% - Акцент6 3 18 3 2" xfId="31939"/>
    <cellStyle name="20% - Акцент6 3 18 4" xfId="31940"/>
    <cellStyle name="20% - Акцент6 3 19" xfId="2023"/>
    <cellStyle name="20% - Акцент6 3 19 2" xfId="2024"/>
    <cellStyle name="20% - Акцент6 3 19 2 2" xfId="2025"/>
    <cellStyle name="20% - Акцент6 3 19 2 2 2" xfId="31941"/>
    <cellStyle name="20% - Акцент6 3 19 2 3" xfId="31942"/>
    <cellStyle name="20% - Акцент6 3 19 3" xfId="2026"/>
    <cellStyle name="20% - Акцент6 3 19 3 2" xfId="31943"/>
    <cellStyle name="20% - Акцент6 3 19 4" xfId="31944"/>
    <cellStyle name="20% - Акцент6 3 2" xfId="2027"/>
    <cellStyle name="20% - Акцент6 3 2 2" xfId="31945"/>
    <cellStyle name="20% - Акцент6 3 20" xfId="2028"/>
    <cellStyle name="20% - Акцент6 3 20 2" xfId="2029"/>
    <cellStyle name="20% - Акцент6 3 20 2 2" xfId="2030"/>
    <cellStyle name="20% - Акцент6 3 20 2 2 2" xfId="31946"/>
    <cellStyle name="20% - Акцент6 3 20 2 3" xfId="31947"/>
    <cellStyle name="20% - Акцент6 3 20 3" xfId="2031"/>
    <cellStyle name="20% - Акцент6 3 20 3 2" xfId="31948"/>
    <cellStyle name="20% - Акцент6 3 20 4" xfId="31949"/>
    <cellStyle name="20% - Акцент6 3 21" xfId="2032"/>
    <cellStyle name="20% - Акцент6 3 21 2" xfId="2033"/>
    <cellStyle name="20% - Акцент6 3 21 2 2" xfId="2034"/>
    <cellStyle name="20% - Акцент6 3 21 2 2 2" xfId="31950"/>
    <cellStyle name="20% - Акцент6 3 21 2 3" xfId="31951"/>
    <cellStyle name="20% - Акцент6 3 21 3" xfId="2035"/>
    <cellStyle name="20% - Акцент6 3 21 3 2" xfId="31952"/>
    <cellStyle name="20% - Акцент6 3 21 4" xfId="31953"/>
    <cellStyle name="20% - Акцент6 3 22" xfId="2036"/>
    <cellStyle name="20% - Акцент6 3 22 2" xfId="2037"/>
    <cellStyle name="20% - Акцент6 3 22 2 2" xfId="2038"/>
    <cellStyle name="20% - Акцент6 3 22 2 2 2" xfId="31954"/>
    <cellStyle name="20% - Акцент6 3 22 2 3" xfId="31955"/>
    <cellStyle name="20% - Акцент6 3 22 3" xfId="2039"/>
    <cellStyle name="20% - Акцент6 3 22 3 2" xfId="31956"/>
    <cellStyle name="20% - Акцент6 3 22 4" xfId="31957"/>
    <cellStyle name="20% - Акцент6 3 23" xfId="2040"/>
    <cellStyle name="20% - Акцент6 3 23 2" xfId="2041"/>
    <cellStyle name="20% - Акцент6 3 23 2 2" xfId="2042"/>
    <cellStyle name="20% - Акцент6 3 23 2 2 2" xfId="31958"/>
    <cellStyle name="20% - Акцент6 3 23 2 3" xfId="31959"/>
    <cellStyle name="20% - Акцент6 3 23 3" xfId="2043"/>
    <cellStyle name="20% - Акцент6 3 23 3 2" xfId="31960"/>
    <cellStyle name="20% - Акцент6 3 23 4" xfId="31961"/>
    <cellStyle name="20% - Акцент6 3 24" xfId="2044"/>
    <cellStyle name="20% - Акцент6 3 24 2" xfId="2045"/>
    <cellStyle name="20% - Акцент6 3 24 2 2" xfId="2046"/>
    <cellStyle name="20% - Акцент6 3 24 2 2 2" xfId="31962"/>
    <cellStyle name="20% - Акцент6 3 24 2 3" xfId="31963"/>
    <cellStyle name="20% - Акцент6 3 24 3" xfId="2047"/>
    <cellStyle name="20% - Акцент6 3 24 3 2" xfId="31964"/>
    <cellStyle name="20% - Акцент6 3 24 4" xfId="31965"/>
    <cellStyle name="20% - Акцент6 3 25" xfId="31966"/>
    <cellStyle name="20% - Акцент6 3 3" xfId="2048"/>
    <cellStyle name="20% - Акцент6 3 3 2" xfId="2049"/>
    <cellStyle name="20% - Акцент6 3 3 2 2" xfId="2050"/>
    <cellStyle name="20% - Акцент6 3 3 2 2 2" xfId="31967"/>
    <cellStyle name="20% - Акцент6 3 3 2 3" xfId="31968"/>
    <cellStyle name="20% - Акцент6 3 3 3" xfId="2051"/>
    <cellStyle name="20% - Акцент6 3 3 3 2" xfId="31969"/>
    <cellStyle name="20% - Акцент6 3 3 4" xfId="31970"/>
    <cellStyle name="20% - Акцент6 3 4" xfId="2052"/>
    <cellStyle name="20% - Акцент6 3 4 2" xfId="2053"/>
    <cellStyle name="20% - Акцент6 3 4 2 2" xfId="2054"/>
    <cellStyle name="20% - Акцент6 3 4 2 2 2" xfId="31971"/>
    <cellStyle name="20% - Акцент6 3 4 2 3" xfId="31972"/>
    <cellStyle name="20% - Акцент6 3 4 3" xfId="2055"/>
    <cellStyle name="20% - Акцент6 3 4 3 2" xfId="31973"/>
    <cellStyle name="20% - Акцент6 3 4 4" xfId="31974"/>
    <cellStyle name="20% - Акцент6 3 5" xfId="2056"/>
    <cellStyle name="20% - Акцент6 3 5 2" xfId="2057"/>
    <cellStyle name="20% - Акцент6 3 5 2 2" xfId="2058"/>
    <cellStyle name="20% - Акцент6 3 5 2 2 2" xfId="31975"/>
    <cellStyle name="20% - Акцент6 3 5 2 3" xfId="31976"/>
    <cellStyle name="20% - Акцент6 3 5 3" xfId="2059"/>
    <cellStyle name="20% - Акцент6 3 5 3 2" xfId="31977"/>
    <cellStyle name="20% - Акцент6 3 5 4" xfId="31978"/>
    <cellStyle name="20% - Акцент6 3 6" xfId="2060"/>
    <cellStyle name="20% - Акцент6 3 6 2" xfId="2061"/>
    <cellStyle name="20% - Акцент6 3 6 2 2" xfId="2062"/>
    <cellStyle name="20% - Акцент6 3 6 2 2 2" xfId="31979"/>
    <cellStyle name="20% - Акцент6 3 6 2 3" xfId="31980"/>
    <cellStyle name="20% - Акцент6 3 6 3" xfId="2063"/>
    <cellStyle name="20% - Акцент6 3 6 3 2" xfId="31981"/>
    <cellStyle name="20% - Акцент6 3 6 4" xfId="31982"/>
    <cellStyle name="20% - Акцент6 3 7" xfId="2064"/>
    <cellStyle name="20% - Акцент6 3 7 2" xfId="2065"/>
    <cellStyle name="20% - Акцент6 3 7 2 2" xfId="2066"/>
    <cellStyle name="20% - Акцент6 3 7 2 2 2" xfId="31983"/>
    <cellStyle name="20% - Акцент6 3 7 2 3" xfId="31984"/>
    <cellStyle name="20% - Акцент6 3 7 3" xfId="2067"/>
    <cellStyle name="20% - Акцент6 3 7 3 2" xfId="31985"/>
    <cellStyle name="20% - Акцент6 3 7 4" xfId="31986"/>
    <cellStyle name="20% - Акцент6 3 8" xfId="2068"/>
    <cellStyle name="20% - Акцент6 3 8 2" xfId="2069"/>
    <cellStyle name="20% - Акцент6 3 8 2 2" xfId="2070"/>
    <cellStyle name="20% - Акцент6 3 8 2 2 2" xfId="31987"/>
    <cellStyle name="20% - Акцент6 3 8 2 3" xfId="31988"/>
    <cellStyle name="20% - Акцент6 3 8 3" xfId="2071"/>
    <cellStyle name="20% - Акцент6 3 8 3 2" xfId="31989"/>
    <cellStyle name="20% - Акцент6 3 8 4" xfId="31990"/>
    <cellStyle name="20% - Акцент6 3 9" xfId="2072"/>
    <cellStyle name="20% - Акцент6 3 9 2" xfId="2073"/>
    <cellStyle name="20% - Акцент6 3 9 2 2" xfId="2074"/>
    <cellStyle name="20% - Акцент6 3 9 2 2 2" xfId="31991"/>
    <cellStyle name="20% - Акцент6 3 9 2 3" xfId="31992"/>
    <cellStyle name="20% - Акцент6 3 9 3" xfId="2075"/>
    <cellStyle name="20% - Акцент6 3 9 3 2" xfId="31993"/>
    <cellStyle name="20% - Акцент6 3 9 4" xfId="31994"/>
    <cellStyle name="20% - Акцент6 4" xfId="2076"/>
    <cellStyle name="20% - Акцент6 4 2" xfId="2077"/>
    <cellStyle name="20% - Акцент6 4 2 2" xfId="31995"/>
    <cellStyle name="20% - Акцент6 4 3" xfId="31996"/>
    <cellStyle name="20% - Акцент6 5" xfId="2078"/>
    <cellStyle name="20% - Акцент6 5 2" xfId="2079"/>
    <cellStyle name="20% - Акцент6 5 2 2" xfId="31997"/>
    <cellStyle name="20% - Акцент6 5 3" xfId="31998"/>
    <cellStyle name="20% - Акцент6 6" xfId="2080"/>
    <cellStyle name="20% - Акцент6 6 2" xfId="31999"/>
    <cellStyle name="20% - Акцент6 7" xfId="2081"/>
    <cellStyle name="20% - Акцент6 7 2" xfId="2082"/>
    <cellStyle name="20% - Акцент6 7 2 2" xfId="2083"/>
    <cellStyle name="20% - Акцент6 7 2 2 2" xfId="32000"/>
    <cellStyle name="20% - Акцент6 7 2 3" xfId="32001"/>
    <cellStyle name="20% - Акцент6 7 3" xfId="2084"/>
    <cellStyle name="20% - Акцент6 7 3 2" xfId="32002"/>
    <cellStyle name="20% - Акцент6 7 4" xfId="32003"/>
    <cellStyle name="20% - Акцент6 8" xfId="2085"/>
    <cellStyle name="20% - Акцент6 8 2" xfId="2086"/>
    <cellStyle name="20% - Акцент6 8 2 2" xfId="2087"/>
    <cellStyle name="20% - Акцент6 8 2 2 2" xfId="32004"/>
    <cellStyle name="20% - Акцент6 8 2 3" xfId="32005"/>
    <cellStyle name="20% - Акцент6 8 3" xfId="2088"/>
    <cellStyle name="20% - Акцент6 8 3 2" xfId="32006"/>
    <cellStyle name="20% - Акцент6 8 4" xfId="32007"/>
    <cellStyle name="20% - Акцент6 9" xfId="2089"/>
    <cellStyle name="20% - Акцент6 9 2" xfId="2090"/>
    <cellStyle name="20% - Акцент6 9 2 2" xfId="2091"/>
    <cellStyle name="20% - Акцент6 9 2 2 2" xfId="32008"/>
    <cellStyle name="20% - Акцент6 9 2 3" xfId="32009"/>
    <cellStyle name="20% - Акцент6 9 3" xfId="2092"/>
    <cellStyle name="20% - Акцент6 9 3 2" xfId="32010"/>
    <cellStyle name="20% - Акцент6 9 4" xfId="32011"/>
    <cellStyle name="40% - Accent1 10" xfId="29769"/>
    <cellStyle name="40% - Accent1 10 2" xfId="32012"/>
    <cellStyle name="40% - Accent1 11" xfId="29770"/>
    <cellStyle name="40% - Accent1 11 2" xfId="32013"/>
    <cellStyle name="40% - Accent1 12" xfId="29771"/>
    <cellStyle name="40% - Accent1 12 2" xfId="32014"/>
    <cellStyle name="40% - Accent1 13" xfId="29772"/>
    <cellStyle name="40% - Accent1 13 2" xfId="32015"/>
    <cellStyle name="40% - Accent1 2" xfId="29773"/>
    <cellStyle name="40% - Accent1 2 2" xfId="32016"/>
    <cellStyle name="40% - Accent1 3" xfId="29774"/>
    <cellStyle name="40% - Accent1 3 2" xfId="32017"/>
    <cellStyle name="40% - Accent1 4" xfId="29775"/>
    <cellStyle name="40% - Accent1 4 2" xfId="32018"/>
    <cellStyle name="40% - Accent1 5" xfId="29776"/>
    <cellStyle name="40% - Accent1 5 2" xfId="32019"/>
    <cellStyle name="40% - Accent1 6" xfId="29777"/>
    <cellStyle name="40% - Accent1 6 2" xfId="32020"/>
    <cellStyle name="40% - Accent1 7" xfId="29778"/>
    <cellStyle name="40% - Accent1 7 2" xfId="32021"/>
    <cellStyle name="40% - Accent1 8" xfId="29779"/>
    <cellStyle name="40% - Accent1 8 2" xfId="32022"/>
    <cellStyle name="40% - Accent1 9" xfId="29780"/>
    <cellStyle name="40% - Accent1 9 2" xfId="32023"/>
    <cellStyle name="40% - Accent2 10" xfId="29781"/>
    <cellStyle name="40% - Accent2 10 2" xfId="32024"/>
    <cellStyle name="40% - Accent2 11" xfId="29782"/>
    <cellStyle name="40% - Accent2 11 2" xfId="32025"/>
    <cellStyle name="40% - Accent2 12" xfId="29783"/>
    <cellStyle name="40% - Accent2 12 2" xfId="32026"/>
    <cellStyle name="40% - Accent2 13" xfId="29784"/>
    <cellStyle name="40% - Accent2 13 2" xfId="32027"/>
    <cellStyle name="40% - Accent2 2" xfId="29785"/>
    <cellStyle name="40% - Accent2 2 2" xfId="32028"/>
    <cellStyle name="40% - Accent2 3" xfId="29786"/>
    <cellStyle name="40% - Accent2 3 2" xfId="32029"/>
    <cellStyle name="40% - Accent2 4" xfId="29787"/>
    <cellStyle name="40% - Accent2 4 2" xfId="32030"/>
    <cellStyle name="40% - Accent2 5" xfId="29788"/>
    <cellStyle name="40% - Accent2 5 2" xfId="32031"/>
    <cellStyle name="40% - Accent2 6" xfId="29789"/>
    <cellStyle name="40% - Accent2 6 2" xfId="32032"/>
    <cellStyle name="40% - Accent2 7" xfId="29790"/>
    <cellStyle name="40% - Accent2 7 2" xfId="32033"/>
    <cellStyle name="40% - Accent2 8" xfId="29791"/>
    <cellStyle name="40% - Accent2 8 2" xfId="32034"/>
    <cellStyle name="40% - Accent2 9" xfId="29792"/>
    <cellStyle name="40% - Accent2 9 2" xfId="32035"/>
    <cellStyle name="40% - Accent3 10" xfId="29793"/>
    <cellStyle name="40% - Accent3 10 2" xfId="32036"/>
    <cellStyle name="40% - Accent3 11" xfId="29794"/>
    <cellStyle name="40% - Accent3 11 2" xfId="32037"/>
    <cellStyle name="40% - Accent3 12" xfId="29795"/>
    <cellStyle name="40% - Accent3 12 2" xfId="32038"/>
    <cellStyle name="40% - Accent3 13" xfId="29796"/>
    <cellStyle name="40% - Accent3 13 2" xfId="32039"/>
    <cellStyle name="40% - Accent3 2" xfId="29797"/>
    <cellStyle name="40% - Accent3 2 2" xfId="32040"/>
    <cellStyle name="40% - Accent3 3" xfId="29798"/>
    <cellStyle name="40% - Accent3 3 2" xfId="32041"/>
    <cellStyle name="40% - Accent3 4" xfId="29799"/>
    <cellStyle name="40% - Accent3 4 2" xfId="32042"/>
    <cellStyle name="40% - Accent3 5" xfId="29800"/>
    <cellStyle name="40% - Accent3 5 2" xfId="32043"/>
    <cellStyle name="40% - Accent3 6" xfId="29801"/>
    <cellStyle name="40% - Accent3 6 2" xfId="32044"/>
    <cellStyle name="40% - Accent3 7" xfId="29802"/>
    <cellStyle name="40% - Accent3 7 2" xfId="32045"/>
    <cellStyle name="40% - Accent3 8" xfId="29803"/>
    <cellStyle name="40% - Accent3 8 2" xfId="32046"/>
    <cellStyle name="40% - Accent3 9" xfId="29804"/>
    <cellStyle name="40% - Accent3 9 2" xfId="32047"/>
    <cellStyle name="40% - Accent4 10" xfId="29805"/>
    <cellStyle name="40% - Accent4 10 2" xfId="32048"/>
    <cellStyle name="40% - Accent4 11" xfId="29806"/>
    <cellStyle name="40% - Accent4 11 2" xfId="32049"/>
    <cellStyle name="40% - Accent4 12" xfId="29807"/>
    <cellStyle name="40% - Accent4 12 2" xfId="32050"/>
    <cellStyle name="40% - Accent4 13" xfId="29808"/>
    <cellStyle name="40% - Accent4 13 2" xfId="32051"/>
    <cellStyle name="40% - Accent4 2" xfId="29809"/>
    <cellStyle name="40% - Accent4 2 2" xfId="32052"/>
    <cellStyle name="40% - Accent4 3" xfId="29810"/>
    <cellStyle name="40% - Accent4 3 2" xfId="32053"/>
    <cellStyle name="40% - Accent4 4" xfId="29811"/>
    <cellStyle name="40% - Accent4 4 2" xfId="32054"/>
    <cellStyle name="40% - Accent4 5" xfId="29812"/>
    <cellStyle name="40% - Accent4 5 2" xfId="32055"/>
    <cellStyle name="40% - Accent4 6" xfId="29813"/>
    <cellStyle name="40% - Accent4 6 2" xfId="32056"/>
    <cellStyle name="40% - Accent4 7" xfId="29814"/>
    <cellStyle name="40% - Accent4 7 2" xfId="32057"/>
    <cellStyle name="40% - Accent4 8" xfId="29815"/>
    <cellStyle name="40% - Accent4 8 2" xfId="32058"/>
    <cellStyle name="40% - Accent4 9" xfId="29816"/>
    <cellStyle name="40% - Accent4 9 2" xfId="32059"/>
    <cellStyle name="40% - Accent5 10" xfId="29817"/>
    <cellStyle name="40% - Accent5 10 2" xfId="32060"/>
    <cellStyle name="40% - Accent5 11" xfId="29818"/>
    <cellStyle name="40% - Accent5 11 2" xfId="32061"/>
    <cellStyle name="40% - Accent5 12" xfId="29819"/>
    <cellStyle name="40% - Accent5 12 2" xfId="32062"/>
    <cellStyle name="40% - Accent5 13" xfId="29820"/>
    <cellStyle name="40% - Accent5 13 2" xfId="32063"/>
    <cellStyle name="40% - Accent5 2" xfId="29821"/>
    <cellStyle name="40% - Accent5 2 2" xfId="32064"/>
    <cellStyle name="40% - Accent5 3" xfId="29822"/>
    <cellStyle name="40% - Accent5 3 2" xfId="32065"/>
    <cellStyle name="40% - Accent5 4" xfId="29823"/>
    <cellStyle name="40% - Accent5 4 2" xfId="32066"/>
    <cellStyle name="40% - Accent5 5" xfId="29824"/>
    <cellStyle name="40% - Accent5 5 2" xfId="32067"/>
    <cellStyle name="40% - Accent5 6" xfId="29825"/>
    <cellStyle name="40% - Accent5 6 2" xfId="32068"/>
    <cellStyle name="40% - Accent5 7" xfId="29826"/>
    <cellStyle name="40% - Accent5 7 2" xfId="32069"/>
    <cellStyle name="40% - Accent5 8" xfId="29827"/>
    <cellStyle name="40% - Accent5 8 2" xfId="32070"/>
    <cellStyle name="40% - Accent5 9" xfId="29828"/>
    <cellStyle name="40% - Accent5 9 2" xfId="32071"/>
    <cellStyle name="40% - Accent6 10" xfId="29829"/>
    <cellStyle name="40% - Accent6 10 2" xfId="32072"/>
    <cellStyle name="40% - Accent6 11" xfId="29830"/>
    <cellStyle name="40% - Accent6 11 2" xfId="32073"/>
    <cellStyle name="40% - Accent6 12" xfId="29831"/>
    <cellStyle name="40% - Accent6 12 2" xfId="32074"/>
    <cellStyle name="40% - Accent6 13" xfId="29832"/>
    <cellStyle name="40% - Accent6 13 2" xfId="32075"/>
    <cellStyle name="40% - Accent6 2" xfId="29833"/>
    <cellStyle name="40% - Accent6 2 2" xfId="32076"/>
    <cellStyle name="40% - Accent6 3" xfId="29834"/>
    <cellStyle name="40% - Accent6 3 2" xfId="32077"/>
    <cellStyle name="40% - Accent6 4" xfId="29835"/>
    <cellStyle name="40% - Accent6 4 2" xfId="32078"/>
    <cellStyle name="40% - Accent6 5" xfId="29836"/>
    <cellStyle name="40% - Accent6 5 2" xfId="32079"/>
    <cellStyle name="40% - Accent6 6" xfId="29837"/>
    <cellStyle name="40% - Accent6 6 2" xfId="32080"/>
    <cellStyle name="40% - Accent6 7" xfId="29838"/>
    <cellStyle name="40% - Accent6 7 2" xfId="32081"/>
    <cellStyle name="40% - Accent6 8" xfId="29839"/>
    <cellStyle name="40% - Accent6 8 2" xfId="32082"/>
    <cellStyle name="40% - Accent6 9" xfId="29840"/>
    <cellStyle name="40% - Accent6 9 2" xfId="32083"/>
    <cellStyle name="40% - Акцент1 10" xfId="2093"/>
    <cellStyle name="40% - Акцент1 10 2" xfId="2094"/>
    <cellStyle name="40% - Акцент1 10 2 2" xfId="2095"/>
    <cellStyle name="40% - Акцент1 10 2 2 2" xfId="32084"/>
    <cellStyle name="40% - Акцент1 10 2 3" xfId="32085"/>
    <cellStyle name="40% - Акцент1 10 3" xfId="2096"/>
    <cellStyle name="40% - Акцент1 10 3 2" xfId="32086"/>
    <cellStyle name="40% - Акцент1 10 4" xfId="32087"/>
    <cellStyle name="40% - Акцент1 11" xfId="2097"/>
    <cellStyle name="40% - Акцент1 11 2" xfId="2098"/>
    <cellStyle name="40% - Акцент1 11 2 2" xfId="2099"/>
    <cellStyle name="40% - Акцент1 11 2 2 2" xfId="32088"/>
    <cellStyle name="40% - Акцент1 11 2 3" xfId="32089"/>
    <cellStyle name="40% - Акцент1 11 3" xfId="2100"/>
    <cellStyle name="40% - Акцент1 11 3 2" xfId="32090"/>
    <cellStyle name="40% - Акцент1 11 4" xfId="32091"/>
    <cellStyle name="40% - Акцент1 12" xfId="2101"/>
    <cellStyle name="40% - Акцент1 12 2" xfId="2102"/>
    <cellStyle name="40% - Акцент1 12 2 2" xfId="2103"/>
    <cellStyle name="40% - Акцент1 12 2 2 2" xfId="32092"/>
    <cellStyle name="40% - Акцент1 12 2 3" xfId="32093"/>
    <cellStyle name="40% - Акцент1 12 3" xfId="2104"/>
    <cellStyle name="40% - Акцент1 12 3 2" xfId="32094"/>
    <cellStyle name="40% - Акцент1 12 4" xfId="32095"/>
    <cellStyle name="40% - Акцент1 13" xfId="2105"/>
    <cellStyle name="40% - Акцент1 13 2" xfId="2106"/>
    <cellStyle name="40% - Акцент1 13 2 2" xfId="2107"/>
    <cellStyle name="40% - Акцент1 13 2 2 2" xfId="32096"/>
    <cellStyle name="40% - Акцент1 13 2 3" xfId="32097"/>
    <cellStyle name="40% - Акцент1 13 3" xfId="2108"/>
    <cellStyle name="40% - Акцент1 13 3 2" xfId="32098"/>
    <cellStyle name="40% - Акцент1 13 4" xfId="32099"/>
    <cellStyle name="40% - Акцент1 14" xfId="2109"/>
    <cellStyle name="40% - Акцент1 14 2" xfId="2110"/>
    <cellStyle name="40% - Акцент1 14 2 2" xfId="2111"/>
    <cellStyle name="40% - Акцент1 14 2 2 2" xfId="32100"/>
    <cellStyle name="40% - Акцент1 14 2 3" xfId="32101"/>
    <cellStyle name="40% - Акцент1 14 3" xfId="2112"/>
    <cellStyle name="40% - Акцент1 14 3 2" xfId="32102"/>
    <cellStyle name="40% - Акцент1 14 4" xfId="32103"/>
    <cellStyle name="40% - Акцент1 15" xfId="2113"/>
    <cellStyle name="40% - Акцент1 15 2" xfId="2114"/>
    <cellStyle name="40% - Акцент1 15 2 2" xfId="2115"/>
    <cellStyle name="40% - Акцент1 15 2 2 2" xfId="32104"/>
    <cellStyle name="40% - Акцент1 15 2 3" xfId="32105"/>
    <cellStyle name="40% - Акцент1 15 3" xfId="2116"/>
    <cellStyle name="40% - Акцент1 15 3 2" xfId="32106"/>
    <cellStyle name="40% - Акцент1 15 4" xfId="32107"/>
    <cellStyle name="40% - Акцент1 16" xfId="2117"/>
    <cellStyle name="40% - Акцент1 16 2" xfId="2118"/>
    <cellStyle name="40% - Акцент1 16 2 2" xfId="2119"/>
    <cellStyle name="40% - Акцент1 16 2 2 2" xfId="32108"/>
    <cellStyle name="40% - Акцент1 16 2 3" xfId="32109"/>
    <cellStyle name="40% - Акцент1 16 3" xfId="2120"/>
    <cellStyle name="40% - Акцент1 16 3 2" xfId="32110"/>
    <cellStyle name="40% - Акцент1 16 4" xfId="32111"/>
    <cellStyle name="40% - Акцент1 17" xfId="2121"/>
    <cellStyle name="40% - Акцент1 17 2" xfId="2122"/>
    <cellStyle name="40% - Акцент1 17 2 2" xfId="2123"/>
    <cellStyle name="40% - Акцент1 17 2 2 2" xfId="32112"/>
    <cellStyle name="40% - Акцент1 17 2 3" xfId="32113"/>
    <cellStyle name="40% - Акцент1 17 3" xfId="2124"/>
    <cellStyle name="40% - Акцент1 17 3 2" xfId="32114"/>
    <cellStyle name="40% - Акцент1 17 4" xfId="32115"/>
    <cellStyle name="40% - Акцент1 18" xfId="2125"/>
    <cellStyle name="40% - Акцент1 18 2" xfId="2126"/>
    <cellStyle name="40% - Акцент1 18 2 2" xfId="32116"/>
    <cellStyle name="40% - Акцент1 18 3" xfId="32117"/>
    <cellStyle name="40% - Акцент1 19" xfId="2127"/>
    <cellStyle name="40% - Акцент1 19 2" xfId="32118"/>
    <cellStyle name="40% - Акцент1 2" xfId="64"/>
    <cellStyle name="40% - Акцент1 2 10" xfId="2128"/>
    <cellStyle name="40% - Акцент1 2 10 2" xfId="2129"/>
    <cellStyle name="40% - Акцент1 2 10 2 2" xfId="2130"/>
    <cellStyle name="40% - Акцент1 2 10 2 2 2" xfId="32119"/>
    <cellStyle name="40% - Акцент1 2 10 2 3" xfId="32120"/>
    <cellStyle name="40% - Акцент1 2 10 3" xfId="2131"/>
    <cellStyle name="40% - Акцент1 2 10 3 2" xfId="32121"/>
    <cellStyle name="40% - Акцент1 2 10 4" xfId="32122"/>
    <cellStyle name="40% - Акцент1 2 11" xfId="2132"/>
    <cellStyle name="40% - Акцент1 2 11 2" xfId="2133"/>
    <cellStyle name="40% - Акцент1 2 11 2 2" xfId="2134"/>
    <cellStyle name="40% - Акцент1 2 11 2 2 2" xfId="32123"/>
    <cellStyle name="40% - Акцент1 2 11 2 3" xfId="32124"/>
    <cellStyle name="40% - Акцент1 2 11 3" xfId="2135"/>
    <cellStyle name="40% - Акцент1 2 11 3 2" xfId="32125"/>
    <cellStyle name="40% - Акцент1 2 11 4" xfId="32126"/>
    <cellStyle name="40% - Акцент1 2 12" xfId="2136"/>
    <cellStyle name="40% - Акцент1 2 12 2" xfId="2137"/>
    <cellStyle name="40% - Акцент1 2 12 2 2" xfId="2138"/>
    <cellStyle name="40% - Акцент1 2 12 2 2 2" xfId="32127"/>
    <cellStyle name="40% - Акцент1 2 12 2 3" xfId="32128"/>
    <cellStyle name="40% - Акцент1 2 12 3" xfId="2139"/>
    <cellStyle name="40% - Акцент1 2 12 3 2" xfId="32129"/>
    <cellStyle name="40% - Акцент1 2 12 4" xfId="32130"/>
    <cellStyle name="40% - Акцент1 2 13" xfId="2140"/>
    <cellStyle name="40% - Акцент1 2 13 2" xfId="2141"/>
    <cellStyle name="40% - Акцент1 2 13 2 2" xfId="2142"/>
    <cellStyle name="40% - Акцент1 2 13 2 2 2" xfId="32131"/>
    <cellStyle name="40% - Акцент1 2 13 2 3" xfId="32132"/>
    <cellStyle name="40% - Акцент1 2 13 3" xfId="2143"/>
    <cellStyle name="40% - Акцент1 2 13 3 2" xfId="32133"/>
    <cellStyle name="40% - Акцент1 2 13 4" xfId="32134"/>
    <cellStyle name="40% - Акцент1 2 14" xfId="2144"/>
    <cellStyle name="40% - Акцент1 2 14 2" xfId="2145"/>
    <cellStyle name="40% - Акцент1 2 14 2 2" xfId="2146"/>
    <cellStyle name="40% - Акцент1 2 14 2 2 2" xfId="32135"/>
    <cellStyle name="40% - Акцент1 2 14 2 3" xfId="32136"/>
    <cellStyle name="40% - Акцент1 2 14 3" xfId="2147"/>
    <cellStyle name="40% - Акцент1 2 14 3 2" xfId="32137"/>
    <cellStyle name="40% - Акцент1 2 14 4" xfId="32138"/>
    <cellStyle name="40% - Акцент1 2 15" xfId="2148"/>
    <cellStyle name="40% - Акцент1 2 15 2" xfId="2149"/>
    <cellStyle name="40% - Акцент1 2 15 2 2" xfId="2150"/>
    <cellStyle name="40% - Акцент1 2 15 2 2 2" xfId="32139"/>
    <cellStyle name="40% - Акцент1 2 15 2 3" xfId="32140"/>
    <cellStyle name="40% - Акцент1 2 15 3" xfId="2151"/>
    <cellStyle name="40% - Акцент1 2 15 3 2" xfId="32141"/>
    <cellStyle name="40% - Акцент1 2 15 4" xfId="32142"/>
    <cellStyle name="40% - Акцент1 2 16" xfId="2152"/>
    <cellStyle name="40% - Акцент1 2 16 2" xfId="2153"/>
    <cellStyle name="40% - Акцент1 2 16 2 2" xfId="2154"/>
    <cellStyle name="40% - Акцент1 2 16 2 2 2" xfId="32143"/>
    <cellStyle name="40% - Акцент1 2 16 2 3" xfId="32144"/>
    <cellStyle name="40% - Акцент1 2 16 3" xfId="2155"/>
    <cellStyle name="40% - Акцент1 2 16 3 2" xfId="32145"/>
    <cellStyle name="40% - Акцент1 2 16 4" xfId="32146"/>
    <cellStyle name="40% - Акцент1 2 17" xfId="2156"/>
    <cellStyle name="40% - Акцент1 2 17 2" xfId="2157"/>
    <cellStyle name="40% - Акцент1 2 17 2 2" xfId="2158"/>
    <cellStyle name="40% - Акцент1 2 17 2 2 2" xfId="32147"/>
    <cellStyle name="40% - Акцент1 2 17 2 3" xfId="32148"/>
    <cellStyle name="40% - Акцент1 2 17 3" xfId="2159"/>
    <cellStyle name="40% - Акцент1 2 17 3 2" xfId="32149"/>
    <cellStyle name="40% - Акцент1 2 17 4" xfId="32150"/>
    <cellStyle name="40% - Акцент1 2 18" xfId="2160"/>
    <cellStyle name="40% - Акцент1 2 18 2" xfId="2161"/>
    <cellStyle name="40% - Акцент1 2 18 2 2" xfId="2162"/>
    <cellStyle name="40% - Акцент1 2 18 2 2 2" xfId="32151"/>
    <cellStyle name="40% - Акцент1 2 18 2 3" xfId="32152"/>
    <cellStyle name="40% - Акцент1 2 18 3" xfId="2163"/>
    <cellStyle name="40% - Акцент1 2 18 3 2" xfId="32153"/>
    <cellStyle name="40% - Акцент1 2 18 4" xfId="32154"/>
    <cellStyle name="40% - Акцент1 2 19" xfId="2164"/>
    <cellStyle name="40% - Акцент1 2 19 2" xfId="2165"/>
    <cellStyle name="40% - Акцент1 2 19 2 2" xfId="2166"/>
    <cellStyle name="40% - Акцент1 2 19 2 2 2" xfId="32155"/>
    <cellStyle name="40% - Акцент1 2 19 2 3" xfId="32156"/>
    <cellStyle name="40% - Акцент1 2 19 3" xfId="2167"/>
    <cellStyle name="40% - Акцент1 2 19 3 2" xfId="32157"/>
    <cellStyle name="40% - Акцент1 2 19 4" xfId="32158"/>
    <cellStyle name="40% - Акцент1 2 2" xfId="2168"/>
    <cellStyle name="40% - Акцент1 2 2 2" xfId="32159"/>
    <cellStyle name="40% - Акцент1 2 20" xfId="2169"/>
    <cellStyle name="40% - Акцент1 2 20 2" xfId="2170"/>
    <cellStyle name="40% - Акцент1 2 20 2 2" xfId="2171"/>
    <cellStyle name="40% - Акцент1 2 20 2 2 2" xfId="32160"/>
    <cellStyle name="40% - Акцент1 2 20 2 3" xfId="32161"/>
    <cellStyle name="40% - Акцент1 2 20 3" xfId="2172"/>
    <cellStyle name="40% - Акцент1 2 20 3 2" xfId="32162"/>
    <cellStyle name="40% - Акцент1 2 20 4" xfId="32163"/>
    <cellStyle name="40% - Акцент1 2 21" xfId="2173"/>
    <cellStyle name="40% - Акцент1 2 21 2" xfId="2174"/>
    <cellStyle name="40% - Акцент1 2 21 2 2" xfId="2175"/>
    <cellStyle name="40% - Акцент1 2 21 2 2 2" xfId="32164"/>
    <cellStyle name="40% - Акцент1 2 21 2 3" xfId="32165"/>
    <cellStyle name="40% - Акцент1 2 21 3" xfId="2176"/>
    <cellStyle name="40% - Акцент1 2 21 3 2" xfId="32166"/>
    <cellStyle name="40% - Акцент1 2 21 4" xfId="32167"/>
    <cellStyle name="40% - Акцент1 2 22" xfId="2177"/>
    <cellStyle name="40% - Акцент1 2 22 2" xfId="2178"/>
    <cellStyle name="40% - Акцент1 2 22 2 2" xfId="2179"/>
    <cellStyle name="40% - Акцент1 2 22 2 2 2" xfId="32168"/>
    <cellStyle name="40% - Акцент1 2 22 2 3" xfId="32169"/>
    <cellStyle name="40% - Акцент1 2 22 3" xfId="2180"/>
    <cellStyle name="40% - Акцент1 2 22 3 2" xfId="32170"/>
    <cellStyle name="40% - Акцент1 2 22 4" xfId="32171"/>
    <cellStyle name="40% - Акцент1 2 23" xfId="2181"/>
    <cellStyle name="40% - Акцент1 2 23 2" xfId="2182"/>
    <cellStyle name="40% - Акцент1 2 23 2 2" xfId="2183"/>
    <cellStyle name="40% - Акцент1 2 23 2 2 2" xfId="32172"/>
    <cellStyle name="40% - Акцент1 2 23 2 3" xfId="32173"/>
    <cellStyle name="40% - Акцент1 2 23 3" xfId="2184"/>
    <cellStyle name="40% - Акцент1 2 23 3 2" xfId="32174"/>
    <cellStyle name="40% - Акцент1 2 23 4" xfId="32175"/>
    <cellStyle name="40% - Акцент1 2 24" xfId="2185"/>
    <cellStyle name="40% - Акцент1 2 24 2" xfId="2186"/>
    <cellStyle name="40% - Акцент1 2 24 2 2" xfId="2187"/>
    <cellStyle name="40% - Акцент1 2 24 2 2 2" xfId="32176"/>
    <cellStyle name="40% - Акцент1 2 24 2 3" xfId="32177"/>
    <cellStyle name="40% - Акцент1 2 24 3" xfId="2188"/>
    <cellStyle name="40% - Акцент1 2 24 3 2" xfId="32178"/>
    <cellStyle name="40% - Акцент1 2 24 4" xfId="32179"/>
    <cellStyle name="40% - Акцент1 2 25" xfId="32180"/>
    <cellStyle name="40% - Акцент1 2 3" xfId="2189"/>
    <cellStyle name="40% - Акцент1 2 3 2" xfId="2190"/>
    <cellStyle name="40% - Акцент1 2 3 2 2" xfId="2191"/>
    <cellStyle name="40% - Акцент1 2 3 2 2 2" xfId="32181"/>
    <cellStyle name="40% - Акцент1 2 3 2 3" xfId="32182"/>
    <cellStyle name="40% - Акцент1 2 3 3" xfId="2192"/>
    <cellStyle name="40% - Акцент1 2 3 3 2" xfId="32183"/>
    <cellStyle name="40% - Акцент1 2 3 4" xfId="32184"/>
    <cellStyle name="40% - Акцент1 2 4" xfId="2193"/>
    <cellStyle name="40% - Акцент1 2 4 2" xfId="2194"/>
    <cellStyle name="40% - Акцент1 2 4 2 2" xfId="2195"/>
    <cellStyle name="40% - Акцент1 2 4 2 2 2" xfId="32185"/>
    <cellStyle name="40% - Акцент1 2 4 2 3" xfId="32186"/>
    <cellStyle name="40% - Акцент1 2 4 3" xfId="2196"/>
    <cellStyle name="40% - Акцент1 2 4 3 2" xfId="32187"/>
    <cellStyle name="40% - Акцент1 2 4 4" xfId="32188"/>
    <cellStyle name="40% - Акцент1 2 5" xfId="2197"/>
    <cellStyle name="40% - Акцент1 2 5 2" xfId="2198"/>
    <cellStyle name="40% - Акцент1 2 5 2 2" xfId="2199"/>
    <cellStyle name="40% - Акцент1 2 5 2 2 2" xfId="32189"/>
    <cellStyle name="40% - Акцент1 2 5 2 3" xfId="32190"/>
    <cellStyle name="40% - Акцент1 2 5 3" xfId="2200"/>
    <cellStyle name="40% - Акцент1 2 5 3 2" xfId="32191"/>
    <cellStyle name="40% - Акцент1 2 5 4" xfId="32192"/>
    <cellStyle name="40% - Акцент1 2 6" xfId="2201"/>
    <cellStyle name="40% - Акцент1 2 6 2" xfId="2202"/>
    <cellStyle name="40% - Акцент1 2 6 2 2" xfId="2203"/>
    <cellStyle name="40% - Акцент1 2 6 2 2 2" xfId="32193"/>
    <cellStyle name="40% - Акцент1 2 6 2 3" xfId="32194"/>
    <cellStyle name="40% - Акцент1 2 6 3" xfId="2204"/>
    <cellStyle name="40% - Акцент1 2 6 3 2" xfId="32195"/>
    <cellStyle name="40% - Акцент1 2 6 4" xfId="32196"/>
    <cellStyle name="40% - Акцент1 2 7" xfId="2205"/>
    <cellStyle name="40% - Акцент1 2 7 2" xfId="2206"/>
    <cellStyle name="40% - Акцент1 2 7 2 2" xfId="2207"/>
    <cellStyle name="40% - Акцент1 2 7 2 2 2" xfId="32197"/>
    <cellStyle name="40% - Акцент1 2 7 2 3" xfId="32198"/>
    <cellStyle name="40% - Акцент1 2 7 3" xfId="2208"/>
    <cellStyle name="40% - Акцент1 2 7 3 2" xfId="32199"/>
    <cellStyle name="40% - Акцент1 2 7 4" xfId="32200"/>
    <cellStyle name="40% - Акцент1 2 8" xfId="2209"/>
    <cellStyle name="40% - Акцент1 2 8 2" xfId="2210"/>
    <cellStyle name="40% - Акцент1 2 8 2 2" xfId="2211"/>
    <cellStyle name="40% - Акцент1 2 8 2 2 2" xfId="32201"/>
    <cellStyle name="40% - Акцент1 2 8 2 3" xfId="32202"/>
    <cellStyle name="40% - Акцент1 2 8 3" xfId="2212"/>
    <cellStyle name="40% - Акцент1 2 8 3 2" xfId="32203"/>
    <cellStyle name="40% - Акцент1 2 8 4" xfId="32204"/>
    <cellStyle name="40% - Акцент1 2 9" xfId="2213"/>
    <cellStyle name="40% - Акцент1 2 9 2" xfId="2214"/>
    <cellStyle name="40% - Акцент1 2 9 2 2" xfId="2215"/>
    <cellStyle name="40% - Акцент1 2 9 2 2 2" xfId="32205"/>
    <cellStyle name="40% - Акцент1 2 9 2 3" xfId="32206"/>
    <cellStyle name="40% - Акцент1 2 9 3" xfId="2216"/>
    <cellStyle name="40% - Акцент1 2 9 3 2" xfId="32207"/>
    <cellStyle name="40% - Акцент1 2 9 4" xfId="32208"/>
    <cellStyle name="40% - Акцент1 3" xfId="65"/>
    <cellStyle name="40% - Акцент1 3 10" xfId="2217"/>
    <cellStyle name="40% - Акцент1 3 10 2" xfId="2218"/>
    <cellStyle name="40% - Акцент1 3 10 2 2" xfId="2219"/>
    <cellStyle name="40% - Акцент1 3 10 2 2 2" xfId="32209"/>
    <cellStyle name="40% - Акцент1 3 10 2 3" xfId="32210"/>
    <cellStyle name="40% - Акцент1 3 10 3" xfId="2220"/>
    <cellStyle name="40% - Акцент1 3 10 3 2" xfId="32211"/>
    <cellStyle name="40% - Акцент1 3 10 4" xfId="32212"/>
    <cellStyle name="40% - Акцент1 3 11" xfId="2221"/>
    <cellStyle name="40% - Акцент1 3 11 2" xfId="2222"/>
    <cellStyle name="40% - Акцент1 3 11 2 2" xfId="2223"/>
    <cellStyle name="40% - Акцент1 3 11 2 2 2" xfId="32213"/>
    <cellStyle name="40% - Акцент1 3 11 2 3" xfId="32214"/>
    <cellStyle name="40% - Акцент1 3 11 3" xfId="2224"/>
    <cellStyle name="40% - Акцент1 3 11 3 2" xfId="32215"/>
    <cellStyle name="40% - Акцент1 3 11 4" xfId="32216"/>
    <cellStyle name="40% - Акцент1 3 12" xfId="2225"/>
    <cellStyle name="40% - Акцент1 3 12 2" xfId="2226"/>
    <cellStyle name="40% - Акцент1 3 12 2 2" xfId="2227"/>
    <cellStyle name="40% - Акцент1 3 12 2 2 2" xfId="32217"/>
    <cellStyle name="40% - Акцент1 3 12 2 3" xfId="32218"/>
    <cellStyle name="40% - Акцент1 3 12 3" xfId="2228"/>
    <cellStyle name="40% - Акцент1 3 12 3 2" xfId="32219"/>
    <cellStyle name="40% - Акцент1 3 12 4" xfId="32220"/>
    <cellStyle name="40% - Акцент1 3 13" xfId="2229"/>
    <cellStyle name="40% - Акцент1 3 13 2" xfId="2230"/>
    <cellStyle name="40% - Акцент1 3 13 2 2" xfId="2231"/>
    <cellStyle name="40% - Акцент1 3 13 2 2 2" xfId="32221"/>
    <cellStyle name="40% - Акцент1 3 13 2 3" xfId="32222"/>
    <cellStyle name="40% - Акцент1 3 13 3" xfId="2232"/>
    <cellStyle name="40% - Акцент1 3 13 3 2" xfId="32223"/>
    <cellStyle name="40% - Акцент1 3 13 4" xfId="32224"/>
    <cellStyle name="40% - Акцент1 3 14" xfId="2233"/>
    <cellStyle name="40% - Акцент1 3 14 2" xfId="2234"/>
    <cellStyle name="40% - Акцент1 3 14 2 2" xfId="2235"/>
    <cellStyle name="40% - Акцент1 3 14 2 2 2" xfId="32225"/>
    <cellStyle name="40% - Акцент1 3 14 2 3" xfId="32226"/>
    <cellStyle name="40% - Акцент1 3 14 3" xfId="2236"/>
    <cellStyle name="40% - Акцент1 3 14 3 2" xfId="32227"/>
    <cellStyle name="40% - Акцент1 3 14 4" xfId="32228"/>
    <cellStyle name="40% - Акцент1 3 15" xfId="2237"/>
    <cellStyle name="40% - Акцент1 3 15 2" xfId="2238"/>
    <cellStyle name="40% - Акцент1 3 15 2 2" xfId="2239"/>
    <cellStyle name="40% - Акцент1 3 15 2 2 2" xfId="32229"/>
    <cellStyle name="40% - Акцент1 3 15 2 3" xfId="32230"/>
    <cellStyle name="40% - Акцент1 3 15 3" xfId="2240"/>
    <cellStyle name="40% - Акцент1 3 15 3 2" xfId="32231"/>
    <cellStyle name="40% - Акцент1 3 15 4" xfId="32232"/>
    <cellStyle name="40% - Акцент1 3 16" xfId="2241"/>
    <cellStyle name="40% - Акцент1 3 16 2" xfId="2242"/>
    <cellStyle name="40% - Акцент1 3 16 2 2" xfId="2243"/>
    <cellStyle name="40% - Акцент1 3 16 2 2 2" xfId="32233"/>
    <cellStyle name="40% - Акцент1 3 16 2 3" xfId="32234"/>
    <cellStyle name="40% - Акцент1 3 16 3" xfId="2244"/>
    <cellStyle name="40% - Акцент1 3 16 3 2" xfId="32235"/>
    <cellStyle name="40% - Акцент1 3 16 4" xfId="32236"/>
    <cellStyle name="40% - Акцент1 3 17" xfId="2245"/>
    <cellStyle name="40% - Акцент1 3 17 2" xfId="2246"/>
    <cellStyle name="40% - Акцент1 3 17 2 2" xfId="2247"/>
    <cellStyle name="40% - Акцент1 3 17 2 2 2" xfId="32237"/>
    <cellStyle name="40% - Акцент1 3 17 2 3" xfId="32238"/>
    <cellStyle name="40% - Акцент1 3 17 3" xfId="2248"/>
    <cellStyle name="40% - Акцент1 3 17 3 2" xfId="32239"/>
    <cellStyle name="40% - Акцент1 3 17 4" xfId="32240"/>
    <cellStyle name="40% - Акцент1 3 18" xfId="2249"/>
    <cellStyle name="40% - Акцент1 3 18 2" xfId="2250"/>
    <cellStyle name="40% - Акцент1 3 18 2 2" xfId="2251"/>
    <cellStyle name="40% - Акцент1 3 18 2 2 2" xfId="32241"/>
    <cellStyle name="40% - Акцент1 3 18 2 3" xfId="32242"/>
    <cellStyle name="40% - Акцент1 3 18 3" xfId="2252"/>
    <cellStyle name="40% - Акцент1 3 18 3 2" xfId="32243"/>
    <cellStyle name="40% - Акцент1 3 18 4" xfId="32244"/>
    <cellStyle name="40% - Акцент1 3 19" xfId="2253"/>
    <cellStyle name="40% - Акцент1 3 19 2" xfId="2254"/>
    <cellStyle name="40% - Акцент1 3 19 2 2" xfId="2255"/>
    <cellStyle name="40% - Акцент1 3 19 2 2 2" xfId="32245"/>
    <cellStyle name="40% - Акцент1 3 19 2 3" xfId="32246"/>
    <cellStyle name="40% - Акцент1 3 19 3" xfId="2256"/>
    <cellStyle name="40% - Акцент1 3 19 3 2" xfId="32247"/>
    <cellStyle name="40% - Акцент1 3 19 4" xfId="32248"/>
    <cellStyle name="40% - Акцент1 3 2" xfId="2257"/>
    <cellStyle name="40% - Акцент1 3 2 2" xfId="32249"/>
    <cellStyle name="40% - Акцент1 3 20" xfId="2258"/>
    <cellStyle name="40% - Акцент1 3 20 2" xfId="2259"/>
    <cellStyle name="40% - Акцент1 3 20 2 2" xfId="2260"/>
    <cellStyle name="40% - Акцент1 3 20 2 2 2" xfId="32250"/>
    <cellStyle name="40% - Акцент1 3 20 2 3" xfId="32251"/>
    <cellStyle name="40% - Акцент1 3 20 3" xfId="2261"/>
    <cellStyle name="40% - Акцент1 3 20 3 2" xfId="32252"/>
    <cellStyle name="40% - Акцент1 3 20 4" xfId="32253"/>
    <cellStyle name="40% - Акцент1 3 21" xfId="2262"/>
    <cellStyle name="40% - Акцент1 3 21 2" xfId="2263"/>
    <cellStyle name="40% - Акцент1 3 21 2 2" xfId="2264"/>
    <cellStyle name="40% - Акцент1 3 21 2 2 2" xfId="32254"/>
    <cellStyle name="40% - Акцент1 3 21 2 3" xfId="32255"/>
    <cellStyle name="40% - Акцент1 3 21 3" xfId="2265"/>
    <cellStyle name="40% - Акцент1 3 21 3 2" xfId="32256"/>
    <cellStyle name="40% - Акцент1 3 21 4" xfId="32257"/>
    <cellStyle name="40% - Акцент1 3 22" xfId="2266"/>
    <cellStyle name="40% - Акцент1 3 22 2" xfId="2267"/>
    <cellStyle name="40% - Акцент1 3 22 2 2" xfId="2268"/>
    <cellStyle name="40% - Акцент1 3 22 2 2 2" xfId="32258"/>
    <cellStyle name="40% - Акцент1 3 22 2 3" xfId="32259"/>
    <cellStyle name="40% - Акцент1 3 22 3" xfId="2269"/>
    <cellStyle name="40% - Акцент1 3 22 3 2" xfId="32260"/>
    <cellStyle name="40% - Акцент1 3 22 4" xfId="32261"/>
    <cellStyle name="40% - Акцент1 3 23" xfId="2270"/>
    <cellStyle name="40% - Акцент1 3 23 2" xfId="2271"/>
    <cellStyle name="40% - Акцент1 3 23 2 2" xfId="2272"/>
    <cellStyle name="40% - Акцент1 3 23 2 2 2" xfId="32262"/>
    <cellStyle name="40% - Акцент1 3 23 2 3" xfId="32263"/>
    <cellStyle name="40% - Акцент1 3 23 3" xfId="2273"/>
    <cellStyle name="40% - Акцент1 3 23 3 2" xfId="32264"/>
    <cellStyle name="40% - Акцент1 3 23 4" xfId="32265"/>
    <cellStyle name="40% - Акцент1 3 24" xfId="2274"/>
    <cellStyle name="40% - Акцент1 3 24 2" xfId="2275"/>
    <cellStyle name="40% - Акцент1 3 24 2 2" xfId="2276"/>
    <cellStyle name="40% - Акцент1 3 24 2 2 2" xfId="32266"/>
    <cellStyle name="40% - Акцент1 3 24 2 3" xfId="32267"/>
    <cellStyle name="40% - Акцент1 3 24 3" xfId="2277"/>
    <cellStyle name="40% - Акцент1 3 24 3 2" xfId="32268"/>
    <cellStyle name="40% - Акцент1 3 24 4" xfId="32269"/>
    <cellStyle name="40% - Акцент1 3 25" xfId="32270"/>
    <cellStyle name="40% - Акцент1 3 3" xfId="2278"/>
    <cellStyle name="40% - Акцент1 3 3 2" xfId="2279"/>
    <cellStyle name="40% - Акцент1 3 3 2 2" xfId="2280"/>
    <cellStyle name="40% - Акцент1 3 3 2 2 2" xfId="32271"/>
    <cellStyle name="40% - Акцент1 3 3 2 3" xfId="32272"/>
    <cellStyle name="40% - Акцент1 3 3 3" xfId="2281"/>
    <cellStyle name="40% - Акцент1 3 3 3 2" xfId="32273"/>
    <cellStyle name="40% - Акцент1 3 3 4" xfId="32274"/>
    <cellStyle name="40% - Акцент1 3 4" xfId="2282"/>
    <cellStyle name="40% - Акцент1 3 4 2" xfId="2283"/>
    <cellStyle name="40% - Акцент1 3 4 2 2" xfId="2284"/>
    <cellStyle name="40% - Акцент1 3 4 2 2 2" xfId="32275"/>
    <cellStyle name="40% - Акцент1 3 4 2 3" xfId="32276"/>
    <cellStyle name="40% - Акцент1 3 4 3" xfId="2285"/>
    <cellStyle name="40% - Акцент1 3 4 3 2" xfId="32277"/>
    <cellStyle name="40% - Акцент1 3 4 4" xfId="32278"/>
    <cellStyle name="40% - Акцент1 3 5" xfId="2286"/>
    <cellStyle name="40% - Акцент1 3 5 2" xfId="2287"/>
    <cellStyle name="40% - Акцент1 3 5 2 2" xfId="2288"/>
    <cellStyle name="40% - Акцент1 3 5 2 2 2" xfId="32279"/>
    <cellStyle name="40% - Акцент1 3 5 2 3" xfId="32280"/>
    <cellStyle name="40% - Акцент1 3 5 3" xfId="2289"/>
    <cellStyle name="40% - Акцент1 3 5 3 2" xfId="32281"/>
    <cellStyle name="40% - Акцент1 3 5 4" xfId="32282"/>
    <cellStyle name="40% - Акцент1 3 6" xfId="2290"/>
    <cellStyle name="40% - Акцент1 3 6 2" xfId="2291"/>
    <cellStyle name="40% - Акцент1 3 6 2 2" xfId="2292"/>
    <cellStyle name="40% - Акцент1 3 6 2 2 2" xfId="32283"/>
    <cellStyle name="40% - Акцент1 3 6 2 3" xfId="32284"/>
    <cellStyle name="40% - Акцент1 3 6 3" xfId="2293"/>
    <cellStyle name="40% - Акцент1 3 6 3 2" xfId="32285"/>
    <cellStyle name="40% - Акцент1 3 6 4" xfId="32286"/>
    <cellStyle name="40% - Акцент1 3 7" xfId="2294"/>
    <cellStyle name="40% - Акцент1 3 7 2" xfId="2295"/>
    <cellStyle name="40% - Акцент1 3 7 2 2" xfId="2296"/>
    <cellStyle name="40% - Акцент1 3 7 2 2 2" xfId="32287"/>
    <cellStyle name="40% - Акцент1 3 7 2 3" xfId="32288"/>
    <cellStyle name="40% - Акцент1 3 7 3" xfId="2297"/>
    <cellStyle name="40% - Акцент1 3 7 3 2" xfId="32289"/>
    <cellStyle name="40% - Акцент1 3 7 4" xfId="32290"/>
    <cellStyle name="40% - Акцент1 3 8" xfId="2298"/>
    <cellStyle name="40% - Акцент1 3 8 2" xfId="2299"/>
    <cellStyle name="40% - Акцент1 3 8 2 2" xfId="2300"/>
    <cellStyle name="40% - Акцент1 3 8 2 2 2" xfId="32291"/>
    <cellStyle name="40% - Акцент1 3 8 2 3" xfId="32292"/>
    <cellStyle name="40% - Акцент1 3 8 3" xfId="2301"/>
    <cellStyle name="40% - Акцент1 3 8 3 2" xfId="32293"/>
    <cellStyle name="40% - Акцент1 3 8 4" xfId="32294"/>
    <cellStyle name="40% - Акцент1 3 9" xfId="2302"/>
    <cellStyle name="40% - Акцент1 3 9 2" xfId="2303"/>
    <cellStyle name="40% - Акцент1 3 9 2 2" xfId="2304"/>
    <cellStyle name="40% - Акцент1 3 9 2 2 2" xfId="32295"/>
    <cellStyle name="40% - Акцент1 3 9 2 3" xfId="32296"/>
    <cellStyle name="40% - Акцент1 3 9 3" xfId="2305"/>
    <cellStyle name="40% - Акцент1 3 9 3 2" xfId="32297"/>
    <cellStyle name="40% - Акцент1 3 9 4" xfId="32298"/>
    <cellStyle name="40% - Акцент1 4" xfId="2306"/>
    <cellStyle name="40% - Акцент1 4 2" xfId="2307"/>
    <cellStyle name="40% - Акцент1 4 2 2" xfId="32299"/>
    <cellStyle name="40% - Акцент1 4 3" xfId="32300"/>
    <cellStyle name="40% - Акцент1 5" xfId="2308"/>
    <cellStyle name="40% - Акцент1 5 2" xfId="2309"/>
    <cellStyle name="40% - Акцент1 5 2 2" xfId="32301"/>
    <cellStyle name="40% - Акцент1 5 3" xfId="32302"/>
    <cellStyle name="40% - Акцент1 6" xfId="2310"/>
    <cellStyle name="40% - Акцент1 6 2" xfId="32303"/>
    <cellStyle name="40% - Акцент1 7" xfId="2311"/>
    <cellStyle name="40% - Акцент1 7 2" xfId="2312"/>
    <cellStyle name="40% - Акцент1 7 2 2" xfId="2313"/>
    <cellStyle name="40% - Акцент1 7 2 2 2" xfId="32304"/>
    <cellStyle name="40% - Акцент1 7 2 3" xfId="32305"/>
    <cellStyle name="40% - Акцент1 7 3" xfId="2314"/>
    <cellStyle name="40% - Акцент1 7 3 2" xfId="32306"/>
    <cellStyle name="40% - Акцент1 7 4" xfId="32307"/>
    <cellStyle name="40% - Акцент1 8" xfId="2315"/>
    <cellStyle name="40% - Акцент1 8 2" xfId="2316"/>
    <cellStyle name="40% - Акцент1 8 2 2" xfId="2317"/>
    <cellStyle name="40% - Акцент1 8 2 2 2" xfId="32308"/>
    <cellStyle name="40% - Акцент1 8 2 3" xfId="32309"/>
    <cellStyle name="40% - Акцент1 8 3" xfId="2318"/>
    <cellStyle name="40% - Акцент1 8 3 2" xfId="32310"/>
    <cellStyle name="40% - Акцент1 8 4" xfId="32311"/>
    <cellStyle name="40% - Акцент1 9" xfId="2319"/>
    <cellStyle name="40% - Акцент1 9 2" xfId="2320"/>
    <cellStyle name="40% - Акцент1 9 2 2" xfId="2321"/>
    <cellStyle name="40% - Акцент1 9 2 2 2" xfId="32312"/>
    <cellStyle name="40% - Акцент1 9 2 3" xfId="32313"/>
    <cellStyle name="40% - Акцент1 9 3" xfId="2322"/>
    <cellStyle name="40% - Акцент1 9 3 2" xfId="32314"/>
    <cellStyle name="40% - Акцент1 9 4" xfId="32315"/>
    <cellStyle name="40% - Акцент2 10" xfId="2323"/>
    <cellStyle name="40% - Акцент2 10 2" xfId="2324"/>
    <cellStyle name="40% - Акцент2 10 2 2" xfId="2325"/>
    <cellStyle name="40% - Акцент2 10 2 2 2" xfId="32316"/>
    <cellStyle name="40% - Акцент2 10 2 3" xfId="32317"/>
    <cellStyle name="40% - Акцент2 10 3" xfId="2326"/>
    <cellStyle name="40% - Акцент2 10 3 2" xfId="32318"/>
    <cellStyle name="40% - Акцент2 10 4" xfId="32319"/>
    <cellStyle name="40% - Акцент2 11" xfId="2327"/>
    <cellStyle name="40% - Акцент2 11 2" xfId="2328"/>
    <cellStyle name="40% - Акцент2 11 2 2" xfId="2329"/>
    <cellStyle name="40% - Акцент2 11 2 2 2" xfId="32320"/>
    <cellStyle name="40% - Акцент2 11 2 3" xfId="32321"/>
    <cellStyle name="40% - Акцент2 11 3" xfId="2330"/>
    <cellStyle name="40% - Акцент2 11 3 2" xfId="32322"/>
    <cellStyle name="40% - Акцент2 11 4" xfId="32323"/>
    <cellStyle name="40% - Акцент2 12" xfId="2331"/>
    <cellStyle name="40% - Акцент2 12 2" xfId="2332"/>
    <cellStyle name="40% - Акцент2 12 2 2" xfId="2333"/>
    <cellStyle name="40% - Акцент2 12 2 2 2" xfId="32324"/>
    <cellStyle name="40% - Акцент2 12 2 3" xfId="32325"/>
    <cellStyle name="40% - Акцент2 12 3" xfId="2334"/>
    <cellStyle name="40% - Акцент2 12 3 2" xfId="32326"/>
    <cellStyle name="40% - Акцент2 12 4" xfId="32327"/>
    <cellStyle name="40% - Акцент2 13" xfId="2335"/>
    <cellStyle name="40% - Акцент2 13 2" xfId="2336"/>
    <cellStyle name="40% - Акцент2 13 2 2" xfId="2337"/>
    <cellStyle name="40% - Акцент2 13 2 2 2" xfId="32328"/>
    <cellStyle name="40% - Акцент2 13 2 3" xfId="32329"/>
    <cellStyle name="40% - Акцент2 13 3" xfId="2338"/>
    <cellStyle name="40% - Акцент2 13 3 2" xfId="32330"/>
    <cellStyle name="40% - Акцент2 13 4" xfId="32331"/>
    <cellStyle name="40% - Акцент2 14" xfId="2339"/>
    <cellStyle name="40% - Акцент2 14 2" xfId="2340"/>
    <cellStyle name="40% - Акцент2 14 2 2" xfId="2341"/>
    <cellStyle name="40% - Акцент2 14 2 2 2" xfId="32332"/>
    <cellStyle name="40% - Акцент2 14 2 3" xfId="32333"/>
    <cellStyle name="40% - Акцент2 14 3" xfId="2342"/>
    <cellStyle name="40% - Акцент2 14 3 2" xfId="32334"/>
    <cellStyle name="40% - Акцент2 14 4" xfId="32335"/>
    <cellStyle name="40% - Акцент2 15" xfId="2343"/>
    <cellStyle name="40% - Акцент2 15 2" xfId="2344"/>
    <cellStyle name="40% - Акцент2 15 2 2" xfId="2345"/>
    <cellStyle name="40% - Акцент2 15 2 2 2" xfId="32336"/>
    <cellStyle name="40% - Акцент2 15 2 3" xfId="32337"/>
    <cellStyle name="40% - Акцент2 15 3" xfId="2346"/>
    <cellStyle name="40% - Акцент2 15 3 2" xfId="32338"/>
    <cellStyle name="40% - Акцент2 15 4" xfId="32339"/>
    <cellStyle name="40% - Акцент2 16" xfId="2347"/>
    <cellStyle name="40% - Акцент2 16 2" xfId="2348"/>
    <cellStyle name="40% - Акцент2 16 2 2" xfId="2349"/>
    <cellStyle name="40% - Акцент2 16 2 2 2" xfId="32340"/>
    <cellStyle name="40% - Акцент2 16 2 3" xfId="32341"/>
    <cellStyle name="40% - Акцент2 16 3" xfId="2350"/>
    <cellStyle name="40% - Акцент2 16 3 2" xfId="32342"/>
    <cellStyle name="40% - Акцент2 16 4" xfId="32343"/>
    <cellStyle name="40% - Акцент2 17" xfId="2351"/>
    <cellStyle name="40% - Акцент2 17 2" xfId="2352"/>
    <cellStyle name="40% - Акцент2 17 2 2" xfId="2353"/>
    <cellStyle name="40% - Акцент2 17 2 2 2" xfId="32344"/>
    <cellStyle name="40% - Акцент2 17 2 3" xfId="32345"/>
    <cellStyle name="40% - Акцент2 17 3" xfId="2354"/>
    <cellStyle name="40% - Акцент2 17 3 2" xfId="32346"/>
    <cellStyle name="40% - Акцент2 17 4" xfId="32347"/>
    <cellStyle name="40% - Акцент2 18" xfId="2355"/>
    <cellStyle name="40% - Акцент2 18 2" xfId="2356"/>
    <cellStyle name="40% - Акцент2 18 2 2" xfId="32348"/>
    <cellStyle name="40% - Акцент2 18 3" xfId="32349"/>
    <cellStyle name="40% - Акцент2 19" xfId="2357"/>
    <cellStyle name="40% - Акцент2 19 2" xfId="32350"/>
    <cellStyle name="40% - Акцент2 2" xfId="66"/>
    <cellStyle name="40% - Акцент2 2 10" xfId="2358"/>
    <cellStyle name="40% - Акцент2 2 10 2" xfId="2359"/>
    <cellStyle name="40% - Акцент2 2 10 2 2" xfId="2360"/>
    <cellStyle name="40% - Акцент2 2 10 2 2 2" xfId="32351"/>
    <cellStyle name="40% - Акцент2 2 10 2 3" xfId="32352"/>
    <cellStyle name="40% - Акцент2 2 10 3" xfId="2361"/>
    <cellStyle name="40% - Акцент2 2 10 3 2" xfId="32353"/>
    <cellStyle name="40% - Акцент2 2 10 4" xfId="32354"/>
    <cellStyle name="40% - Акцент2 2 11" xfId="2362"/>
    <cellStyle name="40% - Акцент2 2 11 2" xfId="2363"/>
    <cellStyle name="40% - Акцент2 2 11 2 2" xfId="2364"/>
    <cellStyle name="40% - Акцент2 2 11 2 2 2" xfId="32355"/>
    <cellStyle name="40% - Акцент2 2 11 2 3" xfId="32356"/>
    <cellStyle name="40% - Акцент2 2 11 3" xfId="2365"/>
    <cellStyle name="40% - Акцент2 2 11 3 2" xfId="32357"/>
    <cellStyle name="40% - Акцент2 2 11 4" xfId="32358"/>
    <cellStyle name="40% - Акцент2 2 12" xfId="2366"/>
    <cellStyle name="40% - Акцент2 2 12 2" xfId="2367"/>
    <cellStyle name="40% - Акцент2 2 12 2 2" xfId="2368"/>
    <cellStyle name="40% - Акцент2 2 12 2 2 2" xfId="32359"/>
    <cellStyle name="40% - Акцент2 2 12 2 3" xfId="32360"/>
    <cellStyle name="40% - Акцент2 2 12 3" xfId="2369"/>
    <cellStyle name="40% - Акцент2 2 12 3 2" xfId="32361"/>
    <cellStyle name="40% - Акцент2 2 12 4" xfId="32362"/>
    <cellStyle name="40% - Акцент2 2 13" xfId="2370"/>
    <cellStyle name="40% - Акцент2 2 13 2" xfId="2371"/>
    <cellStyle name="40% - Акцент2 2 13 2 2" xfId="2372"/>
    <cellStyle name="40% - Акцент2 2 13 2 2 2" xfId="32363"/>
    <cellStyle name="40% - Акцент2 2 13 2 3" xfId="32364"/>
    <cellStyle name="40% - Акцент2 2 13 3" xfId="2373"/>
    <cellStyle name="40% - Акцент2 2 13 3 2" xfId="32365"/>
    <cellStyle name="40% - Акцент2 2 13 4" xfId="32366"/>
    <cellStyle name="40% - Акцент2 2 14" xfId="2374"/>
    <cellStyle name="40% - Акцент2 2 14 2" xfId="2375"/>
    <cellStyle name="40% - Акцент2 2 14 2 2" xfId="2376"/>
    <cellStyle name="40% - Акцент2 2 14 2 2 2" xfId="32367"/>
    <cellStyle name="40% - Акцент2 2 14 2 3" xfId="32368"/>
    <cellStyle name="40% - Акцент2 2 14 3" xfId="2377"/>
    <cellStyle name="40% - Акцент2 2 14 3 2" xfId="32369"/>
    <cellStyle name="40% - Акцент2 2 14 4" xfId="32370"/>
    <cellStyle name="40% - Акцент2 2 15" xfId="2378"/>
    <cellStyle name="40% - Акцент2 2 15 2" xfId="2379"/>
    <cellStyle name="40% - Акцент2 2 15 2 2" xfId="2380"/>
    <cellStyle name="40% - Акцент2 2 15 2 2 2" xfId="32371"/>
    <cellStyle name="40% - Акцент2 2 15 2 3" xfId="32372"/>
    <cellStyle name="40% - Акцент2 2 15 3" xfId="2381"/>
    <cellStyle name="40% - Акцент2 2 15 3 2" xfId="32373"/>
    <cellStyle name="40% - Акцент2 2 15 4" xfId="32374"/>
    <cellStyle name="40% - Акцент2 2 16" xfId="2382"/>
    <cellStyle name="40% - Акцент2 2 16 2" xfId="2383"/>
    <cellStyle name="40% - Акцент2 2 16 2 2" xfId="2384"/>
    <cellStyle name="40% - Акцент2 2 16 2 2 2" xfId="32375"/>
    <cellStyle name="40% - Акцент2 2 16 2 3" xfId="32376"/>
    <cellStyle name="40% - Акцент2 2 16 3" xfId="2385"/>
    <cellStyle name="40% - Акцент2 2 16 3 2" xfId="32377"/>
    <cellStyle name="40% - Акцент2 2 16 4" xfId="32378"/>
    <cellStyle name="40% - Акцент2 2 17" xfId="2386"/>
    <cellStyle name="40% - Акцент2 2 17 2" xfId="2387"/>
    <cellStyle name="40% - Акцент2 2 17 2 2" xfId="2388"/>
    <cellStyle name="40% - Акцент2 2 17 2 2 2" xfId="32379"/>
    <cellStyle name="40% - Акцент2 2 17 2 3" xfId="32380"/>
    <cellStyle name="40% - Акцент2 2 17 3" xfId="2389"/>
    <cellStyle name="40% - Акцент2 2 17 3 2" xfId="32381"/>
    <cellStyle name="40% - Акцент2 2 17 4" xfId="32382"/>
    <cellStyle name="40% - Акцент2 2 18" xfId="2390"/>
    <cellStyle name="40% - Акцент2 2 18 2" xfId="2391"/>
    <cellStyle name="40% - Акцент2 2 18 2 2" xfId="2392"/>
    <cellStyle name="40% - Акцент2 2 18 2 2 2" xfId="32383"/>
    <cellStyle name="40% - Акцент2 2 18 2 3" xfId="32384"/>
    <cellStyle name="40% - Акцент2 2 18 3" xfId="2393"/>
    <cellStyle name="40% - Акцент2 2 18 3 2" xfId="32385"/>
    <cellStyle name="40% - Акцент2 2 18 4" xfId="32386"/>
    <cellStyle name="40% - Акцент2 2 19" xfId="2394"/>
    <cellStyle name="40% - Акцент2 2 19 2" xfId="2395"/>
    <cellStyle name="40% - Акцент2 2 19 2 2" xfId="2396"/>
    <cellStyle name="40% - Акцент2 2 19 2 2 2" xfId="32387"/>
    <cellStyle name="40% - Акцент2 2 19 2 3" xfId="32388"/>
    <cellStyle name="40% - Акцент2 2 19 3" xfId="2397"/>
    <cellStyle name="40% - Акцент2 2 19 3 2" xfId="32389"/>
    <cellStyle name="40% - Акцент2 2 19 4" xfId="32390"/>
    <cellStyle name="40% - Акцент2 2 2" xfId="2398"/>
    <cellStyle name="40% - Акцент2 2 2 2" xfId="32391"/>
    <cellStyle name="40% - Акцент2 2 20" xfId="2399"/>
    <cellStyle name="40% - Акцент2 2 20 2" xfId="2400"/>
    <cellStyle name="40% - Акцент2 2 20 2 2" xfId="2401"/>
    <cellStyle name="40% - Акцент2 2 20 2 2 2" xfId="32392"/>
    <cellStyle name="40% - Акцент2 2 20 2 3" xfId="32393"/>
    <cellStyle name="40% - Акцент2 2 20 3" xfId="2402"/>
    <cellStyle name="40% - Акцент2 2 20 3 2" xfId="32394"/>
    <cellStyle name="40% - Акцент2 2 20 4" xfId="32395"/>
    <cellStyle name="40% - Акцент2 2 21" xfId="2403"/>
    <cellStyle name="40% - Акцент2 2 21 2" xfId="2404"/>
    <cellStyle name="40% - Акцент2 2 21 2 2" xfId="2405"/>
    <cellStyle name="40% - Акцент2 2 21 2 2 2" xfId="32396"/>
    <cellStyle name="40% - Акцент2 2 21 2 3" xfId="32397"/>
    <cellStyle name="40% - Акцент2 2 21 3" xfId="2406"/>
    <cellStyle name="40% - Акцент2 2 21 3 2" xfId="32398"/>
    <cellStyle name="40% - Акцент2 2 21 4" xfId="32399"/>
    <cellStyle name="40% - Акцент2 2 22" xfId="2407"/>
    <cellStyle name="40% - Акцент2 2 22 2" xfId="2408"/>
    <cellStyle name="40% - Акцент2 2 22 2 2" xfId="2409"/>
    <cellStyle name="40% - Акцент2 2 22 2 2 2" xfId="32400"/>
    <cellStyle name="40% - Акцент2 2 22 2 3" xfId="32401"/>
    <cellStyle name="40% - Акцент2 2 22 3" xfId="2410"/>
    <cellStyle name="40% - Акцент2 2 22 3 2" xfId="32402"/>
    <cellStyle name="40% - Акцент2 2 22 4" xfId="32403"/>
    <cellStyle name="40% - Акцент2 2 23" xfId="2411"/>
    <cellStyle name="40% - Акцент2 2 23 2" xfId="2412"/>
    <cellStyle name="40% - Акцент2 2 23 2 2" xfId="2413"/>
    <cellStyle name="40% - Акцент2 2 23 2 2 2" xfId="32404"/>
    <cellStyle name="40% - Акцент2 2 23 2 3" xfId="32405"/>
    <cellStyle name="40% - Акцент2 2 23 3" xfId="2414"/>
    <cellStyle name="40% - Акцент2 2 23 3 2" xfId="32406"/>
    <cellStyle name="40% - Акцент2 2 23 4" xfId="32407"/>
    <cellStyle name="40% - Акцент2 2 24" xfId="2415"/>
    <cellStyle name="40% - Акцент2 2 24 2" xfId="2416"/>
    <cellStyle name="40% - Акцент2 2 24 2 2" xfId="2417"/>
    <cellStyle name="40% - Акцент2 2 24 2 2 2" xfId="32408"/>
    <cellStyle name="40% - Акцент2 2 24 2 3" xfId="32409"/>
    <cellStyle name="40% - Акцент2 2 24 3" xfId="2418"/>
    <cellStyle name="40% - Акцент2 2 24 3 2" xfId="32410"/>
    <cellStyle name="40% - Акцент2 2 24 4" xfId="32411"/>
    <cellStyle name="40% - Акцент2 2 25" xfId="32412"/>
    <cellStyle name="40% - Акцент2 2 3" xfId="2419"/>
    <cellStyle name="40% - Акцент2 2 3 2" xfId="2420"/>
    <cellStyle name="40% - Акцент2 2 3 2 2" xfId="2421"/>
    <cellStyle name="40% - Акцент2 2 3 2 2 2" xfId="32413"/>
    <cellStyle name="40% - Акцент2 2 3 2 3" xfId="32414"/>
    <cellStyle name="40% - Акцент2 2 3 3" xfId="2422"/>
    <cellStyle name="40% - Акцент2 2 3 3 2" xfId="32415"/>
    <cellStyle name="40% - Акцент2 2 3 4" xfId="32416"/>
    <cellStyle name="40% - Акцент2 2 4" xfId="2423"/>
    <cellStyle name="40% - Акцент2 2 4 2" xfId="2424"/>
    <cellStyle name="40% - Акцент2 2 4 2 2" xfId="2425"/>
    <cellStyle name="40% - Акцент2 2 4 2 2 2" xfId="32417"/>
    <cellStyle name="40% - Акцент2 2 4 2 3" xfId="32418"/>
    <cellStyle name="40% - Акцент2 2 4 3" xfId="2426"/>
    <cellStyle name="40% - Акцент2 2 4 3 2" xfId="32419"/>
    <cellStyle name="40% - Акцент2 2 4 4" xfId="32420"/>
    <cellStyle name="40% - Акцент2 2 5" xfId="2427"/>
    <cellStyle name="40% - Акцент2 2 5 2" xfId="2428"/>
    <cellStyle name="40% - Акцент2 2 5 2 2" xfId="2429"/>
    <cellStyle name="40% - Акцент2 2 5 2 2 2" xfId="32421"/>
    <cellStyle name="40% - Акцент2 2 5 2 3" xfId="32422"/>
    <cellStyle name="40% - Акцент2 2 5 3" xfId="2430"/>
    <cellStyle name="40% - Акцент2 2 5 3 2" xfId="32423"/>
    <cellStyle name="40% - Акцент2 2 5 4" xfId="32424"/>
    <cellStyle name="40% - Акцент2 2 6" xfId="2431"/>
    <cellStyle name="40% - Акцент2 2 6 2" xfId="2432"/>
    <cellStyle name="40% - Акцент2 2 6 2 2" xfId="2433"/>
    <cellStyle name="40% - Акцент2 2 6 2 2 2" xfId="32425"/>
    <cellStyle name="40% - Акцент2 2 6 2 3" xfId="32426"/>
    <cellStyle name="40% - Акцент2 2 6 3" xfId="2434"/>
    <cellStyle name="40% - Акцент2 2 6 3 2" xfId="32427"/>
    <cellStyle name="40% - Акцент2 2 6 4" xfId="32428"/>
    <cellStyle name="40% - Акцент2 2 7" xfId="2435"/>
    <cellStyle name="40% - Акцент2 2 7 2" xfId="2436"/>
    <cellStyle name="40% - Акцент2 2 7 2 2" xfId="2437"/>
    <cellStyle name="40% - Акцент2 2 7 2 2 2" xfId="32429"/>
    <cellStyle name="40% - Акцент2 2 7 2 3" xfId="32430"/>
    <cellStyle name="40% - Акцент2 2 7 3" xfId="2438"/>
    <cellStyle name="40% - Акцент2 2 7 3 2" xfId="32431"/>
    <cellStyle name="40% - Акцент2 2 7 4" xfId="32432"/>
    <cellStyle name="40% - Акцент2 2 8" xfId="2439"/>
    <cellStyle name="40% - Акцент2 2 8 2" xfId="2440"/>
    <cellStyle name="40% - Акцент2 2 8 2 2" xfId="2441"/>
    <cellStyle name="40% - Акцент2 2 8 2 2 2" xfId="32433"/>
    <cellStyle name="40% - Акцент2 2 8 2 3" xfId="32434"/>
    <cellStyle name="40% - Акцент2 2 8 3" xfId="2442"/>
    <cellStyle name="40% - Акцент2 2 8 3 2" xfId="32435"/>
    <cellStyle name="40% - Акцент2 2 8 4" xfId="32436"/>
    <cellStyle name="40% - Акцент2 2 9" xfId="2443"/>
    <cellStyle name="40% - Акцент2 2 9 2" xfId="2444"/>
    <cellStyle name="40% - Акцент2 2 9 2 2" xfId="2445"/>
    <cellStyle name="40% - Акцент2 2 9 2 2 2" xfId="32437"/>
    <cellStyle name="40% - Акцент2 2 9 2 3" xfId="32438"/>
    <cellStyle name="40% - Акцент2 2 9 3" xfId="2446"/>
    <cellStyle name="40% - Акцент2 2 9 3 2" xfId="32439"/>
    <cellStyle name="40% - Акцент2 2 9 4" xfId="32440"/>
    <cellStyle name="40% - Акцент2 3" xfId="67"/>
    <cellStyle name="40% - Акцент2 3 10" xfId="2447"/>
    <cellStyle name="40% - Акцент2 3 10 2" xfId="2448"/>
    <cellStyle name="40% - Акцент2 3 10 2 2" xfId="2449"/>
    <cellStyle name="40% - Акцент2 3 10 2 2 2" xfId="32441"/>
    <cellStyle name="40% - Акцент2 3 10 2 3" xfId="32442"/>
    <cellStyle name="40% - Акцент2 3 10 3" xfId="2450"/>
    <cellStyle name="40% - Акцент2 3 10 3 2" xfId="32443"/>
    <cellStyle name="40% - Акцент2 3 10 4" xfId="32444"/>
    <cellStyle name="40% - Акцент2 3 11" xfId="2451"/>
    <cellStyle name="40% - Акцент2 3 11 2" xfId="2452"/>
    <cellStyle name="40% - Акцент2 3 11 2 2" xfId="2453"/>
    <cellStyle name="40% - Акцент2 3 11 2 2 2" xfId="32445"/>
    <cellStyle name="40% - Акцент2 3 11 2 3" xfId="32446"/>
    <cellStyle name="40% - Акцент2 3 11 3" xfId="2454"/>
    <cellStyle name="40% - Акцент2 3 11 3 2" xfId="32447"/>
    <cellStyle name="40% - Акцент2 3 11 4" xfId="32448"/>
    <cellStyle name="40% - Акцент2 3 12" xfId="2455"/>
    <cellStyle name="40% - Акцент2 3 12 2" xfId="2456"/>
    <cellStyle name="40% - Акцент2 3 12 2 2" xfId="2457"/>
    <cellStyle name="40% - Акцент2 3 12 2 2 2" xfId="32449"/>
    <cellStyle name="40% - Акцент2 3 12 2 3" xfId="32450"/>
    <cellStyle name="40% - Акцент2 3 12 3" xfId="2458"/>
    <cellStyle name="40% - Акцент2 3 12 3 2" xfId="32451"/>
    <cellStyle name="40% - Акцент2 3 12 4" xfId="32452"/>
    <cellStyle name="40% - Акцент2 3 13" xfId="2459"/>
    <cellStyle name="40% - Акцент2 3 13 2" xfId="2460"/>
    <cellStyle name="40% - Акцент2 3 13 2 2" xfId="2461"/>
    <cellStyle name="40% - Акцент2 3 13 2 2 2" xfId="32453"/>
    <cellStyle name="40% - Акцент2 3 13 2 3" xfId="32454"/>
    <cellStyle name="40% - Акцент2 3 13 3" xfId="2462"/>
    <cellStyle name="40% - Акцент2 3 13 3 2" xfId="32455"/>
    <cellStyle name="40% - Акцент2 3 13 4" xfId="32456"/>
    <cellStyle name="40% - Акцент2 3 14" xfId="2463"/>
    <cellStyle name="40% - Акцент2 3 14 2" xfId="2464"/>
    <cellStyle name="40% - Акцент2 3 14 2 2" xfId="2465"/>
    <cellStyle name="40% - Акцент2 3 14 2 2 2" xfId="32457"/>
    <cellStyle name="40% - Акцент2 3 14 2 3" xfId="32458"/>
    <cellStyle name="40% - Акцент2 3 14 3" xfId="2466"/>
    <cellStyle name="40% - Акцент2 3 14 3 2" xfId="32459"/>
    <cellStyle name="40% - Акцент2 3 14 4" xfId="32460"/>
    <cellStyle name="40% - Акцент2 3 15" xfId="2467"/>
    <cellStyle name="40% - Акцент2 3 15 2" xfId="2468"/>
    <cellStyle name="40% - Акцент2 3 15 2 2" xfId="2469"/>
    <cellStyle name="40% - Акцент2 3 15 2 2 2" xfId="32461"/>
    <cellStyle name="40% - Акцент2 3 15 2 3" xfId="32462"/>
    <cellStyle name="40% - Акцент2 3 15 3" xfId="2470"/>
    <cellStyle name="40% - Акцент2 3 15 3 2" xfId="32463"/>
    <cellStyle name="40% - Акцент2 3 15 4" xfId="32464"/>
    <cellStyle name="40% - Акцент2 3 16" xfId="2471"/>
    <cellStyle name="40% - Акцент2 3 16 2" xfId="2472"/>
    <cellStyle name="40% - Акцент2 3 16 2 2" xfId="2473"/>
    <cellStyle name="40% - Акцент2 3 16 2 2 2" xfId="32465"/>
    <cellStyle name="40% - Акцент2 3 16 2 3" xfId="32466"/>
    <cellStyle name="40% - Акцент2 3 16 3" xfId="2474"/>
    <cellStyle name="40% - Акцент2 3 16 3 2" xfId="32467"/>
    <cellStyle name="40% - Акцент2 3 16 4" xfId="32468"/>
    <cellStyle name="40% - Акцент2 3 17" xfId="2475"/>
    <cellStyle name="40% - Акцент2 3 17 2" xfId="2476"/>
    <cellStyle name="40% - Акцент2 3 17 2 2" xfId="2477"/>
    <cellStyle name="40% - Акцент2 3 17 2 2 2" xfId="32469"/>
    <cellStyle name="40% - Акцент2 3 17 2 3" xfId="32470"/>
    <cellStyle name="40% - Акцент2 3 17 3" xfId="2478"/>
    <cellStyle name="40% - Акцент2 3 17 3 2" xfId="32471"/>
    <cellStyle name="40% - Акцент2 3 17 4" xfId="32472"/>
    <cellStyle name="40% - Акцент2 3 18" xfId="2479"/>
    <cellStyle name="40% - Акцент2 3 18 2" xfId="2480"/>
    <cellStyle name="40% - Акцент2 3 18 2 2" xfId="2481"/>
    <cellStyle name="40% - Акцент2 3 18 2 2 2" xfId="32473"/>
    <cellStyle name="40% - Акцент2 3 18 2 3" xfId="32474"/>
    <cellStyle name="40% - Акцент2 3 18 3" xfId="2482"/>
    <cellStyle name="40% - Акцент2 3 18 3 2" xfId="32475"/>
    <cellStyle name="40% - Акцент2 3 18 4" xfId="32476"/>
    <cellStyle name="40% - Акцент2 3 19" xfId="2483"/>
    <cellStyle name="40% - Акцент2 3 19 2" xfId="2484"/>
    <cellStyle name="40% - Акцент2 3 19 2 2" xfId="2485"/>
    <cellStyle name="40% - Акцент2 3 19 2 2 2" xfId="32477"/>
    <cellStyle name="40% - Акцент2 3 19 2 3" xfId="32478"/>
    <cellStyle name="40% - Акцент2 3 19 3" xfId="2486"/>
    <cellStyle name="40% - Акцент2 3 19 3 2" xfId="32479"/>
    <cellStyle name="40% - Акцент2 3 19 4" xfId="32480"/>
    <cellStyle name="40% - Акцент2 3 2" xfId="2487"/>
    <cellStyle name="40% - Акцент2 3 2 2" xfId="32481"/>
    <cellStyle name="40% - Акцент2 3 20" xfId="2488"/>
    <cellStyle name="40% - Акцент2 3 20 2" xfId="2489"/>
    <cellStyle name="40% - Акцент2 3 20 2 2" xfId="2490"/>
    <cellStyle name="40% - Акцент2 3 20 2 2 2" xfId="32482"/>
    <cellStyle name="40% - Акцент2 3 20 2 3" xfId="32483"/>
    <cellStyle name="40% - Акцент2 3 20 3" xfId="2491"/>
    <cellStyle name="40% - Акцент2 3 20 3 2" xfId="32484"/>
    <cellStyle name="40% - Акцент2 3 20 4" xfId="32485"/>
    <cellStyle name="40% - Акцент2 3 21" xfId="2492"/>
    <cellStyle name="40% - Акцент2 3 21 2" xfId="2493"/>
    <cellStyle name="40% - Акцент2 3 21 2 2" xfId="2494"/>
    <cellStyle name="40% - Акцент2 3 21 2 2 2" xfId="32486"/>
    <cellStyle name="40% - Акцент2 3 21 2 3" xfId="32487"/>
    <cellStyle name="40% - Акцент2 3 21 3" xfId="2495"/>
    <cellStyle name="40% - Акцент2 3 21 3 2" xfId="32488"/>
    <cellStyle name="40% - Акцент2 3 21 4" xfId="32489"/>
    <cellStyle name="40% - Акцент2 3 22" xfId="2496"/>
    <cellStyle name="40% - Акцент2 3 22 2" xfId="2497"/>
    <cellStyle name="40% - Акцент2 3 22 2 2" xfId="2498"/>
    <cellStyle name="40% - Акцент2 3 22 2 2 2" xfId="32490"/>
    <cellStyle name="40% - Акцент2 3 22 2 3" xfId="32491"/>
    <cellStyle name="40% - Акцент2 3 22 3" xfId="2499"/>
    <cellStyle name="40% - Акцент2 3 22 3 2" xfId="32492"/>
    <cellStyle name="40% - Акцент2 3 22 4" xfId="32493"/>
    <cellStyle name="40% - Акцент2 3 23" xfId="2500"/>
    <cellStyle name="40% - Акцент2 3 23 2" xfId="2501"/>
    <cellStyle name="40% - Акцент2 3 23 2 2" xfId="2502"/>
    <cellStyle name="40% - Акцент2 3 23 2 2 2" xfId="32494"/>
    <cellStyle name="40% - Акцент2 3 23 2 3" xfId="32495"/>
    <cellStyle name="40% - Акцент2 3 23 3" xfId="2503"/>
    <cellStyle name="40% - Акцент2 3 23 3 2" xfId="32496"/>
    <cellStyle name="40% - Акцент2 3 23 4" xfId="32497"/>
    <cellStyle name="40% - Акцент2 3 24" xfId="2504"/>
    <cellStyle name="40% - Акцент2 3 24 2" xfId="2505"/>
    <cellStyle name="40% - Акцент2 3 24 2 2" xfId="2506"/>
    <cellStyle name="40% - Акцент2 3 24 2 2 2" xfId="32498"/>
    <cellStyle name="40% - Акцент2 3 24 2 3" xfId="32499"/>
    <cellStyle name="40% - Акцент2 3 24 3" xfId="2507"/>
    <cellStyle name="40% - Акцент2 3 24 3 2" xfId="32500"/>
    <cellStyle name="40% - Акцент2 3 24 4" xfId="32501"/>
    <cellStyle name="40% - Акцент2 3 25" xfId="32502"/>
    <cellStyle name="40% - Акцент2 3 3" xfId="2508"/>
    <cellStyle name="40% - Акцент2 3 3 2" xfId="2509"/>
    <cellStyle name="40% - Акцент2 3 3 2 2" xfId="2510"/>
    <cellStyle name="40% - Акцент2 3 3 2 2 2" xfId="32503"/>
    <cellStyle name="40% - Акцент2 3 3 2 3" xfId="32504"/>
    <cellStyle name="40% - Акцент2 3 3 3" xfId="2511"/>
    <cellStyle name="40% - Акцент2 3 3 3 2" xfId="32505"/>
    <cellStyle name="40% - Акцент2 3 3 4" xfId="32506"/>
    <cellStyle name="40% - Акцент2 3 4" xfId="2512"/>
    <cellStyle name="40% - Акцент2 3 4 2" xfId="2513"/>
    <cellStyle name="40% - Акцент2 3 4 2 2" xfId="2514"/>
    <cellStyle name="40% - Акцент2 3 4 2 2 2" xfId="32507"/>
    <cellStyle name="40% - Акцент2 3 4 2 3" xfId="32508"/>
    <cellStyle name="40% - Акцент2 3 4 3" xfId="2515"/>
    <cellStyle name="40% - Акцент2 3 4 3 2" xfId="32509"/>
    <cellStyle name="40% - Акцент2 3 4 4" xfId="32510"/>
    <cellStyle name="40% - Акцент2 3 5" xfId="2516"/>
    <cellStyle name="40% - Акцент2 3 5 2" xfId="2517"/>
    <cellStyle name="40% - Акцент2 3 5 2 2" xfId="2518"/>
    <cellStyle name="40% - Акцент2 3 5 2 2 2" xfId="32511"/>
    <cellStyle name="40% - Акцент2 3 5 2 3" xfId="32512"/>
    <cellStyle name="40% - Акцент2 3 5 3" xfId="2519"/>
    <cellStyle name="40% - Акцент2 3 5 3 2" xfId="32513"/>
    <cellStyle name="40% - Акцент2 3 5 4" xfId="32514"/>
    <cellStyle name="40% - Акцент2 3 6" xfId="2520"/>
    <cellStyle name="40% - Акцент2 3 6 2" xfId="2521"/>
    <cellStyle name="40% - Акцент2 3 6 2 2" xfId="2522"/>
    <cellStyle name="40% - Акцент2 3 6 2 2 2" xfId="32515"/>
    <cellStyle name="40% - Акцент2 3 6 2 3" xfId="32516"/>
    <cellStyle name="40% - Акцент2 3 6 3" xfId="2523"/>
    <cellStyle name="40% - Акцент2 3 6 3 2" xfId="32517"/>
    <cellStyle name="40% - Акцент2 3 6 4" xfId="32518"/>
    <cellStyle name="40% - Акцент2 3 7" xfId="2524"/>
    <cellStyle name="40% - Акцент2 3 7 2" xfId="2525"/>
    <cellStyle name="40% - Акцент2 3 7 2 2" xfId="2526"/>
    <cellStyle name="40% - Акцент2 3 7 2 2 2" xfId="32519"/>
    <cellStyle name="40% - Акцент2 3 7 2 3" xfId="32520"/>
    <cellStyle name="40% - Акцент2 3 7 3" xfId="2527"/>
    <cellStyle name="40% - Акцент2 3 7 3 2" xfId="32521"/>
    <cellStyle name="40% - Акцент2 3 7 4" xfId="32522"/>
    <cellStyle name="40% - Акцент2 3 8" xfId="2528"/>
    <cellStyle name="40% - Акцент2 3 8 2" xfId="2529"/>
    <cellStyle name="40% - Акцент2 3 8 2 2" xfId="2530"/>
    <cellStyle name="40% - Акцент2 3 8 2 2 2" xfId="32523"/>
    <cellStyle name="40% - Акцент2 3 8 2 3" xfId="32524"/>
    <cellStyle name="40% - Акцент2 3 8 3" xfId="2531"/>
    <cellStyle name="40% - Акцент2 3 8 3 2" xfId="32525"/>
    <cellStyle name="40% - Акцент2 3 8 4" xfId="32526"/>
    <cellStyle name="40% - Акцент2 3 9" xfId="2532"/>
    <cellStyle name="40% - Акцент2 3 9 2" xfId="2533"/>
    <cellStyle name="40% - Акцент2 3 9 2 2" xfId="2534"/>
    <cellStyle name="40% - Акцент2 3 9 2 2 2" xfId="32527"/>
    <cellStyle name="40% - Акцент2 3 9 2 3" xfId="32528"/>
    <cellStyle name="40% - Акцент2 3 9 3" xfId="2535"/>
    <cellStyle name="40% - Акцент2 3 9 3 2" xfId="32529"/>
    <cellStyle name="40% - Акцент2 3 9 4" xfId="32530"/>
    <cellStyle name="40% - Акцент2 4" xfId="2536"/>
    <cellStyle name="40% - Акцент2 4 2" xfId="2537"/>
    <cellStyle name="40% - Акцент2 4 2 2" xfId="32531"/>
    <cellStyle name="40% - Акцент2 4 3" xfId="32532"/>
    <cellStyle name="40% - Акцент2 5" xfId="2538"/>
    <cellStyle name="40% - Акцент2 5 2" xfId="2539"/>
    <cellStyle name="40% - Акцент2 5 2 2" xfId="32533"/>
    <cellStyle name="40% - Акцент2 5 3" xfId="32534"/>
    <cellStyle name="40% - Акцент2 6" xfId="2540"/>
    <cellStyle name="40% - Акцент2 6 2" xfId="32535"/>
    <cellStyle name="40% - Акцент2 7" xfId="2541"/>
    <cellStyle name="40% - Акцент2 7 2" xfId="2542"/>
    <cellStyle name="40% - Акцент2 7 2 2" xfId="2543"/>
    <cellStyle name="40% - Акцент2 7 2 2 2" xfId="32536"/>
    <cellStyle name="40% - Акцент2 7 2 3" xfId="32537"/>
    <cellStyle name="40% - Акцент2 7 3" xfId="2544"/>
    <cellStyle name="40% - Акцент2 7 3 2" xfId="32538"/>
    <cellStyle name="40% - Акцент2 7 4" xfId="32539"/>
    <cellStyle name="40% - Акцент2 8" xfId="2545"/>
    <cellStyle name="40% - Акцент2 8 2" xfId="2546"/>
    <cellStyle name="40% - Акцент2 8 2 2" xfId="2547"/>
    <cellStyle name="40% - Акцент2 8 2 2 2" xfId="32540"/>
    <cellStyle name="40% - Акцент2 8 2 3" xfId="32541"/>
    <cellStyle name="40% - Акцент2 8 3" xfId="2548"/>
    <cellStyle name="40% - Акцент2 8 3 2" xfId="32542"/>
    <cellStyle name="40% - Акцент2 8 4" xfId="32543"/>
    <cellStyle name="40% - Акцент2 9" xfId="2549"/>
    <cellStyle name="40% - Акцент2 9 2" xfId="2550"/>
    <cellStyle name="40% - Акцент2 9 2 2" xfId="2551"/>
    <cellStyle name="40% - Акцент2 9 2 2 2" xfId="32544"/>
    <cellStyle name="40% - Акцент2 9 2 3" xfId="32545"/>
    <cellStyle name="40% - Акцент2 9 3" xfId="2552"/>
    <cellStyle name="40% - Акцент2 9 3 2" xfId="32546"/>
    <cellStyle name="40% - Акцент2 9 4" xfId="32547"/>
    <cellStyle name="40% - Акцент3 10" xfId="2553"/>
    <cellStyle name="40% - Акцент3 10 2" xfId="2554"/>
    <cellStyle name="40% - Акцент3 10 2 2" xfId="2555"/>
    <cellStyle name="40% - Акцент3 10 2 2 2" xfId="32548"/>
    <cellStyle name="40% - Акцент3 10 2 3" xfId="32549"/>
    <cellStyle name="40% - Акцент3 10 3" xfId="2556"/>
    <cellStyle name="40% - Акцент3 10 3 2" xfId="32550"/>
    <cellStyle name="40% - Акцент3 10 4" xfId="32551"/>
    <cellStyle name="40% - Акцент3 11" xfId="2557"/>
    <cellStyle name="40% - Акцент3 11 2" xfId="2558"/>
    <cellStyle name="40% - Акцент3 11 2 2" xfId="2559"/>
    <cellStyle name="40% - Акцент3 11 2 2 2" xfId="32552"/>
    <cellStyle name="40% - Акцент3 11 2 3" xfId="32553"/>
    <cellStyle name="40% - Акцент3 11 3" xfId="2560"/>
    <cellStyle name="40% - Акцент3 11 3 2" xfId="32554"/>
    <cellStyle name="40% - Акцент3 11 4" xfId="32555"/>
    <cellStyle name="40% - Акцент3 12" xfId="2561"/>
    <cellStyle name="40% - Акцент3 12 2" xfId="2562"/>
    <cellStyle name="40% - Акцент3 12 2 2" xfId="2563"/>
    <cellStyle name="40% - Акцент3 12 2 2 2" xfId="32556"/>
    <cellStyle name="40% - Акцент3 12 2 3" xfId="32557"/>
    <cellStyle name="40% - Акцент3 12 3" xfId="2564"/>
    <cellStyle name="40% - Акцент3 12 3 2" xfId="32558"/>
    <cellStyle name="40% - Акцент3 12 4" xfId="32559"/>
    <cellStyle name="40% - Акцент3 13" xfId="2565"/>
    <cellStyle name="40% - Акцент3 13 2" xfId="2566"/>
    <cellStyle name="40% - Акцент3 13 2 2" xfId="2567"/>
    <cellStyle name="40% - Акцент3 13 2 2 2" xfId="32560"/>
    <cellStyle name="40% - Акцент3 13 2 3" xfId="32561"/>
    <cellStyle name="40% - Акцент3 13 3" xfId="2568"/>
    <cellStyle name="40% - Акцент3 13 3 2" xfId="32562"/>
    <cellStyle name="40% - Акцент3 13 4" xfId="32563"/>
    <cellStyle name="40% - Акцент3 14" xfId="2569"/>
    <cellStyle name="40% - Акцент3 14 2" xfId="2570"/>
    <cellStyle name="40% - Акцент3 14 2 2" xfId="2571"/>
    <cellStyle name="40% - Акцент3 14 2 2 2" xfId="32564"/>
    <cellStyle name="40% - Акцент3 14 2 3" xfId="32565"/>
    <cellStyle name="40% - Акцент3 14 3" xfId="2572"/>
    <cellStyle name="40% - Акцент3 14 3 2" xfId="32566"/>
    <cellStyle name="40% - Акцент3 14 4" xfId="32567"/>
    <cellStyle name="40% - Акцент3 15" xfId="2573"/>
    <cellStyle name="40% - Акцент3 15 2" xfId="2574"/>
    <cellStyle name="40% - Акцент3 15 2 2" xfId="2575"/>
    <cellStyle name="40% - Акцент3 15 2 2 2" xfId="32568"/>
    <cellStyle name="40% - Акцент3 15 2 3" xfId="32569"/>
    <cellStyle name="40% - Акцент3 15 3" xfId="2576"/>
    <cellStyle name="40% - Акцент3 15 3 2" xfId="32570"/>
    <cellStyle name="40% - Акцент3 15 4" xfId="32571"/>
    <cellStyle name="40% - Акцент3 16" xfId="2577"/>
    <cellStyle name="40% - Акцент3 16 2" xfId="2578"/>
    <cellStyle name="40% - Акцент3 16 2 2" xfId="2579"/>
    <cellStyle name="40% - Акцент3 16 2 2 2" xfId="32572"/>
    <cellStyle name="40% - Акцент3 16 2 3" xfId="32573"/>
    <cellStyle name="40% - Акцент3 16 3" xfId="2580"/>
    <cellStyle name="40% - Акцент3 16 3 2" xfId="32574"/>
    <cellStyle name="40% - Акцент3 16 4" xfId="32575"/>
    <cellStyle name="40% - Акцент3 17" xfId="2581"/>
    <cellStyle name="40% - Акцент3 17 2" xfId="2582"/>
    <cellStyle name="40% - Акцент3 17 2 2" xfId="2583"/>
    <cellStyle name="40% - Акцент3 17 2 2 2" xfId="32576"/>
    <cellStyle name="40% - Акцент3 17 2 3" xfId="32577"/>
    <cellStyle name="40% - Акцент3 17 3" xfId="2584"/>
    <cellStyle name="40% - Акцент3 17 3 2" xfId="32578"/>
    <cellStyle name="40% - Акцент3 17 4" xfId="32579"/>
    <cellStyle name="40% - Акцент3 18" xfId="2585"/>
    <cellStyle name="40% - Акцент3 18 2" xfId="2586"/>
    <cellStyle name="40% - Акцент3 18 2 2" xfId="32580"/>
    <cellStyle name="40% - Акцент3 18 3" xfId="32581"/>
    <cellStyle name="40% - Акцент3 19" xfId="2587"/>
    <cellStyle name="40% - Акцент3 19 2" xfId="32582"/>
    <cellStyle name="40% - Акцент3 2" xfId="68"/>
    <cellStyle name="40% - Акцент3 2 10" xfId="2588"/>
    <cellStyle name="40% - Акцент3 2 10 2" xfId="2589"/>
    <cellStyle name="40% - Акцент3 2 10 2 2" xfId="2590"/>
    <cellStyle name="40% - Акцент3 2 10 2 2 2" xfId="32583"/>
    <cellStyle name="40% - Акцент3 2 10 2 3" xfId="32584"/>
    <cellStyle name="40% - Акцент3 2 10 3" xfId="2591"/>
    <cellStyle name="40% - Акцент3 2 10 3 2" xfId="32585"/>
    <cellStyle name="40% - Акцент3 2 10 4" xfId="32586"/>
    <cellStyle name="40% - Акцент3 2 11" xfId="2592"/>
    <cellStyle name="40% - Акцент3 2 11 2" xfId="2593"/>
    <cellStyle name="40% - Акцент3 2 11 2 2" xfId="2594"/>
    <cellStyle name="40% - Акцент3 2 11 2 2 2" xfId="32587"/>
    <cellStyle name="40% - Акцент3 2 11 2 3" xfId="32588"/>
    <cellStyle name="40% - Акцент3 2 11 3" xfId="2595"/>
    <cellStyle name="40% - Акцент3 2 11 3 2" xfId="32589"/>
    <cellStyle name="40% - Акцент3 2 11 4" xfId="32590"/>
    <cellStyle name="40% - Акцент3 2 12" xfId="2596"/>
    <cellStyle name="40% - Акцент3 2 12 2" xfId="2597"/>
    <cellStyle name="40% - Акцент3 2 12 2 2" xfId="2598"/>
    <cellStyle name="40% - Акцент3 2 12 2 2 2" xfId="32591"/>
    <cellStyle name="40% - Акцент3 2 12 2 3" xfId="32592"/>
    <cellStyle name="40% - Акцент3 2 12 3" xfId="2599"/>
    <cellStyle name="40% - Акцент3 2 12 3 2" xfId="32593"/>
    <cellStyle name="40% - Акцент3 2 12 4" xfId="32594"/>
    <cellStyle name="40% - Акцент3 2 13" xfId="2600"/>
    <cellStyle name="40% - Акцент3 2 13 2" xfId="2601"/>
    <cellStyle name="40% - Акцент3 2 13 2 2" xfId="2602"/>
    <cellStyle name="40% - Акцент3 2 13 2 2 2" xfId="32595"/>
    <cellStyle name="40% - Акцент3 2 13 2 3" xfId="32596"/>
    <cellStyle name="40% - Акцент3 2 13 3" xfId="2603"/>
    <cellStyle name="40% - Акцент3 2 13 3 2" xfId="32597"/>
    <cellStyle name="40% - Акцент3 2 13 4" xfId="32598"/>
    <cellStyle name="40% - Акцент3 2 14" xfId="2604"/>
    <cellStyle name="40% - Акцент3 2 14 2" xfId="2605"/>
    <cellStyle name="40% - Акцент3 2 14 2 2" xfId="2606"/>
    <cellStyle name="40% - Акцент3 2 14 2 2 2" xfId="32599"/>
    <cellStyle name="40% - Акцент3 2 14 2 3" xfId="32600"/>
    <cellStyle name="40% - Акцент3 2 14 3" xfId="2607"/>
    <cellStyle name="40% - Акцент3 2 14 3 2" xfId="32601"/>
    <cellStyle name="40% - Акцент3 2 14 4" xfId="32602"/>
    <cellStyle name="40% - Акцент3 2 15" xfId="2608"/>
    <cellStyle name="40% - Акцент3 2 15 2" xfId="2609"/>
    <cellStyle name="40% - Акцент3 2 15 2 2" xfId="2610"/>
    <cellStyle name="40% - Акцент3 2 15 2 2 2" xfId="32603"/>
    <cellStyle name="40% - Акцент3 2 15 2 3" xfId="32604"/>
    <cellStyle name="40% - Акцент3 2 15 3" xfId="2611"/>
    <cellStyle name="40% - Акцент3 2 15 3 2" xfId="32605"/>
    <cellStyle name="40% - Акцент3 2 15 4" xfId="32606"/>
    <cellStyle name="40% - Акцент3 2 16" xfId="2612"/>
    <cellStyle name="40% - Акцент3 2 16 2" xfId="2613"/>
    <cellStyle name="40% - Акцент3 2 16 2 2" xfId="2614"/>
    <cellStyle name="40% - Акцент3 2 16 2 2 2" xfId="32607"/>
    <cellStyle name="40% - Акцент3 2 16 2 3" xfId="32608"/>
    <cellStyle name="40% - Акцент3 2 16 3" xfId="2615"/>
    <cellStyle name="40% - Акцент3 2 16 3 2" xfId="32609"/>
    <cellStyle name="40% - Акцент3 2 16 4" xfId="32610"/>
    <cellStyle name="40% - Акцент3 2 17" xfId="2616"/>
    <cellStyle name="40% - Акцент3 2 17 2" xfId="2617"/>
    <cellStyle name="40% - Акцент3 2 17 2 2" xfId="2618"/>
    <cellStyle name="40% - Акцент3 2 17 2 2 2" xfId="32611"/>
    <cellStyle name="40% - Акцент3 2 17 2 3" xfId="32612"/>
    <cellStyle name="40% - Акцент3 2 17 3" xfId="2619"/>
    <cellStyle name="40% - Акцент3 2 17 3 2" xfId="32613"/>
    <cellStyle name="40% - Акцент3 2 17 4" xfId="32614"/>
    <cellStyle name="40% - Акцент3 2 18" xfId="2620"/>
    <cellStyle name="40% - Акцент3 2 18 2" xfId="2621"/>
    <cellStyle name="40% - Акцент3 2 18 2 2" xfId="2622"/>
    <cellStyle name="40% - Акцент3 2 18 2 2 2" xfId="32615"/>
    <cellStyle name="40% - Акцент3 2 18 2 3" xfId="32616"/>
    <cellStyle name="40% - Акцент3 2 18 3" xfId="2623"/>
    <cellStyle name="40% - Акцент3 2 18 3 2" xfId="32617"/>
    <cellStyle name="40% - Акцент3 2 18 4" xfId="32618"/>
    <cellStyle name="40% - Акцент3 2 19" xfId="2624"/>
    <cellStyle name="40% - Акцент3 2 19 2" xfId="2625"/>
    <cellStyle name="40% - Акцент3 2 19 2 2" xfId="2626"/>
    <cellStyle name="40% - Акцент3 2 19 2 2 2" xfId="32619"/>
    <cellStyle name="40% - Акцент3 2 19 2 3" xfId="32620"/>
    <cellStyle name="40% - Акцент3 2 19 3" xfId="2627"/>
    <cellStyle name="40% - Акцент3 2 19 3 2" xfId="32621"/>
    <cellStyle name="40% - Акцент3 2 19 4" xfId="32622"/>
    <cellStyle name="40% - Акцент3 2 2" xfId="2628"/>
    <cellStyle name="40% - Акцент3 2 2 2" xfId="32623"/>
    <cellStyle name="40% - Акцент3 2 20" xfId="2629"/>
    <cellStyle name="40% - Акцент3 2 20 2" xfId="2630"/>
    <cellStyle name="40% - Акцент3 2 20 2 2" xfId="2631"/>
    <cellStyle name="40% - Акцент3 2 20 2 2 2" xfId="32624"/>
    <cellStyle name="40% - Акцент3 2 20 2 3" xfId="32625"/>
    <cellStyle name="40% - Акцент3 2 20 3" xfId="2632"/>
    <cellStyle name="40% - Акцент3 2 20 3 2" xfId="32626"/>
    <cellStyle name="40% - Акцент3 2 20 4" xfId="32627"/>
    <cellStyle name="40% - Акцент3 2 21" xfId="2633"/>
    <cellStyle name="40% - Акцент3 2 21 2" xfId="2634"/>
    <cellStyle name="40% - Акцент3 2 21 2 2" xfId="2635"/>
    <cellStyle name="40% - Акцент3 2 21 2 2 2" xfId="32628"/>
    <cellStyle name="40% - Акцент3 2 21 2 3" xfId="32629"/>
    <cellStyle name="40% - Акцент3 2 21 3" xfId="2636"/>
    <cellStyle name="40% - Акцент3 2 21 3 2" xfId="32630"/>
    <cellStyle name="40% - Акцент3 2 21 4" xfId="32631"/>
    <cellStyle name="40% - Акцент3 2 22" xfId="2637"/>
    <cellStyle name="40% - Акцент3 2 22 2" xfId="2638"/>
    <cellStyle name="40% - Акцент3 2 22 2 2" xfId="2639"/>
    <cellStyle name="40% - Акцент3 2 22 2 2 2" xfId="32632"/>
    <cellStyle name="40% - Акцент3 2 22 2 3" xfId="32633"/>
    <cellStyle name="40% - Акцент3 2 22 3" xfId="2640"/>
    <cellStyle name="40% - Акцент3 2 22 3 2" xfId="32634"/>
    <cellStyle name="40% - Акцент3 2 22 4" xfId="32635"/>
    <cellStyle name="40% - Акцент3 2 23" xfId="2641"/>
    <cellStyle name="40% - Акцент3 2 23 2" xfId="2642"/>
    <cellStyle name="40% - Акцент3 2 23 2 2" xfId="2643"/>
    <cellStyle name="40% - Акцент3 2 23 2 2 2" xfId="32636"/>
    <cellStyle name="40% - Акцент3 2 23 2 3" xfId="32637"/>
    <cellStyle name="40% - Акцент3 2 23 3" xfId="2644"/>
    <cellStyle name="40% - Акцент3 2 23 3 2" xfId="32638"/>
    <cellStyle name="40% - Акцент3 2 23 4" xfId="32639"/>
    <cellStyle name="40% - Акцент3 2 24" xfId="2645"/>
    <cellStyle name="40% - Акцент3 2 24 2" xfId="2646"/>
    <cellStyle name="40% - Акцент3 2 24 2 2" xfId="2647"/>
    <cellStyle name="40% - Акцент3 2 24 2 2 2" xfId="32640"/>
    <cellStyle name="40% - Акцент3 2 24 2 3" xfId="32641"/>
    <cellStyle name="40% - Акцент3 2 24 3" xfId="2648"/>
    <cellStyle name="40% - Акцент3 2 24 3 2" xfId="32642"/>
    <cellStyle name="40% - Акцент3 2 24 4" xfId="32643"/>
    <cellStyle name="40% - Акцент3 2 25" xfId="32644"/>
    <cellStyle name="40% - Акцент3 2 3" xfId="2649"/>
    <cellStyle name="40% - Акцент3 2 3 2" xfId="2650"/>
    <cellStyle name="40% - Акцент3 2 3 2 2" xfId="2651"/>
    <cellStyle name="40% - Акцент3 2 3 2 2 2" xfId="32645"/>
    <cellStyle name="40% - Акцент3 2 3 2 3" xfId="32646"/>
    <cellStyle name="40% - Акцент3 2 3 3" xfId="2652"/>
    <cellStyle name="40% - Акцент3 2 3 3 2" xfId="32647"/>
    <cellStyle name="40% - Акцент3 2 3 4" xfId="32648"/>
    <cellStyle name="40% - Акцент3 2 4" xfId="2653"/>
    <cellStyle name="40% - Акцент3 2 4 2" xfId="2654"/>
    <cellStyle name="40% - Акцент3 2 4 2 2" xfId="2655"/>
    <cellStyle name="40% - Акцент3 2 4 2 2 2" xfId="32649"/>
    <cellStyle name="40% - Акцент3 2 4 2 3" xfId="32650"/>
    <cellStyle name="40% - Акцент3 2 4 3" xfId="2656"/>
    <cellStyle name="40% - Акцент3 2 4 3 2" xfId="32651"/>
    <cellStyle name="40% - Акцент3 2 4 4" xfId="32652"/>
    <cellStyle name="40% - Акцент3 2 5" xfId="2657"/>
    <cellStyle name="40% - Акцент3 2 5 2" xfId="2658"/>
    <cellStyle name="40% - Акцент3 2 5 2 2" xfId="2659"/>
    <cellStyle name="40% - Акцент3 2 5 2 2 2" xfId="32653"/>
    <cellStyle name="40% - Акцент3 2 5 2 3" xfId="32654"/>
    <cellStyle name="40% - Акцент3 2 5 3" xfId="2660"/>
    <cellStyle name="40% - Акцент3 2 5 3 2" xfId="32655"/>
    <cellStyle name="40% - Акцент3 2 5 4" xfId="32656"/>
    <cellStyle name="40% - Акцент3 2 6" xfId="2661"/>
    <cellStyle name="40% - Акцент3 2 6 2" xfId="2662"/>
    <cellStyle name="40% - Акцент3 2 6 2 2" xfId="2663"/>
    <cellStyle name="40% - Акцент3 2 6 2 2 2" xfId="32657"/>
    <cellStyle name="40% - Акцент3 2 6 2 3" xfId="32658"/>
    <cellStyle name="40% - Акцент3 2 6 3" xfId="2664"/>
    <cellStyle name="40% - Акцент3 2 6 3 2" xfId="32659"/>
    <cellStyle name="40% - Акцент3 2 6 4" xfId="32660"/>
    <cellStyle name="40% - Акцент3 2 7" xfId="2665"/>
    <cellStyle name="40% - Акцент3 2 7 2" xfId="2666"/>
    <cellStyle name="40% - Акцент3 2 7 2 2" xfId="2667"/>
    <cellStyle name="40% - Акцент3 2 7 2 2 2" xfId="32661"/>
    <cellStyle name="40% - Акцент3 2 7 2 3" xfId="32662"/>
    <cellStyle name="40% - Акцент3 2 7 3" xfId="2668"/>
    <cellStyle name="40% - Акцент3 2 7 3 2" xfId="32663"/>
    <cellStyle name="40% - Акцент3 2 7 4" xfId="32664"/>
    <cellStyle name="40% - Акцент3 2 8" xfId="2669"/>
    <cellStyle name="40% - Акцент3 2 8 2" xfId="2670"/>
    <cellStyle name="40% - Акцент3 2 8 2 2" xfId="2671"/>
    <cellStyle name="40% - Акцент3 2 8 2 2 2" xfId="32665"/>
    <cellStyle name="40% - Акцент3 2 8 2 3" xfId="32666"/>
    <cellStyle name="40% - Акцент3 2 8 3" xfId="2672"/>
    <cellStyle name="40% - Акцент3 2 8 3 2" xfId="32667"/>
    <cellStyle name="40% - Акцент3 2 8 4" xfId="32668"/>
    <cellStyle name="40% - Акцент3 2 9" xfId="2673"/>
    <cellStyle name="40% - Акцент3 2 9 2" xfId="2674"/>
    <cellStyle name="40% - Акцент3 2 9 2 2" xfId="2675"/>
    <cellStyle name="40% - Акцент3 2 9 2 2 2" xfId="32669"/>
    <cellStyle name="40% - Акцент3 2 9 2 3" xfId="32670"/>
    <cellStyle name="40% - Акцент3 2 9 3" xfId="2676"/>
    <cellStyle name="40% - Акцент3 2 9 3 2" xfId="32671"/>
    <cellStyle name="40% - Акцент3 2 9 4" xfId="32672"/>
    <cellStyle name="40% - Акцент3 3" xfId="69"/>
    <cellStyle name="40% - Акцент3 3 10" xfId="2677"/>
    <cellStyle name="40% - Акцент3 3 10 2" xfId="2678"/>
    <cellStyle name="40% - Акцент3 3 10 2 2" xfId="2679"/>
    <cellStyle name="40% - Акцент3 3 10 2 2 2" xfId="32673"/>
    <cellStyle name="40% - Акцент3 3 10 2 3" xfId="32674"/>
    <cellStyle name="40% - Акцент3 3 10 3" xfId="2680"/>
    <cellStyle name="40% - Акцент3 3 10 3 2" xfId="32675"/>
    <cellStyle name="40% - Акцент3 3 10 4" xfId="32676"/>
    <cellStyle name="40% - Акцент3 3 11" xfId="2681"/>
    <cellStyle name="40% - Акцент3 3 11 2" xfId="2682"/>
    <cellStyle name="40% - Акцент3 3 11 2 2" xfId="2683"/>
    <cellStyle name="40% - Акцент3 3 11 2 2 2" xfId="32677"/>
    <cellStyle name="40% - Акцент3 3 11 2 3" xfId="32678"/>
    <cellStyle name="40% - Акцент3 3 11 3" xfId="2684"/>
    <cellStyle name="40% - Акцент3 3 11 3 2" xfId="32679"/>
    <cellStyle name="40% - Акцент3 3 11 4" xfId="32680"/>
    <cellStyle name="40% - Акцент3 3 12" xfId="2685"/>
    <cellStyle name="40% - Акцент3 3 12 2" xfId="2686"/>
    <cellStyle name="40% - Акцент3 3 12 2 2" xfId="2687"/>
    <cellStyle name="40% - Акцент3 3 12 2 2 2" xfId="32681"/>
    <cellStyle name="40% - Акцент3 3 12 2 3" xfId="32682"/>
    <cellStyle name="40% - Акцент3 3 12 3" xfId="2688"/>
    <cellStyle name="40% - Акцент3 3 12 3 2" xfId="32683"/>
    <cellStyle name="40% - Акцент3 3 12 4" xfId="32684"/>
    <cellStyle name="40% - Акцент3 3 13" xfId="2689"/>
    <cellStyle name="40% - Акцент3 3 13 2" xfId="2690"/>
    <cellStyle name="40% - Акцент3 3 13 2 2" xfId="2691"/>
    <cellStyle name="40% - Акцент3 3 13 2 2 2" xfId="32685"/>
    <cellStyle name="40% - Акцент3 3 13 2 3" xfId="32686"/>
    <cellStyle name="40% - Акцент3 3 13 3" xfId="2692"/>
    <cellStyle name="40% - Акцент3 3 13 3 2" xfId="32687"/>
    <cellStyle name="40% - Акцент3 3 13 4" xfId="32688"/>
    <cellStyle name="40% - Акцент3 3 14" xfId="2693"/>
    <cellStyle name="40% - Акцент3 3 14 2" xfId="2694"/>
    <cellStyle name="40% - Акцент3 3 14 2 2" xfId="2695"/>
    <cellStyle name="40% - Акцент3 3 14 2 2 2" xfId="32689"/>
    <cellStyle name="40% - Акцент3 3 14 2 3" xfId="32690"/>
    <cellStyle name="40% - Акцент3 3 14 3" xfId="2696"/>
    <cellStyle name="40% - Акцент3 3 14 3 2" xfId="32691"/>
    <cellStyle name="40% - Акцент3 3 14 4" xfId="32692"/>
    <cellStyle name="40% - Акцент3 3 15" xfId="2697"/>
    <cellStyle name="40% - Акцент3 3 15 2" xfId="2698"/>
    <cellStyle name="40% - Акцент3 3 15 2 2" xfId="2699"/>
    <cellStyle name="40% - Акцент3 3 15 2 2 2" xfId="32693"/>
    <cellStyle name="40% - Акцент3 3 15 2 3" xfId="32694"/>
    <cellStyle name="40% - Акцент3 3 15 3" xfId="2700"/>
    <cellStyle name="40% - Акцент3 3 15 3 2" xfId="32695"/>
    <cellStyle name="40% - Акцент3 3 15 4" xfId="32696"/>
    <cellStyle name="40% - Акцент3 3 16" xfId="2701"/>
    <cellStyle name="40% - Акцент3 3 16 2" xfId="2702"/>
    <cellStyle name="40% - Акцент3 3 16 2 2" xfId="2703"/>
    <cellStyle name="40% - Акцент3 3 16 2 2 2" xfId="32697"/>
    <cellStyle name="40% - Акцент3 3 16 2 3" xfId="32698"/>
    <cellStyle name="40% - Акцент3 3 16 3" xfId="2704"/>
    <cellStyle name="40% - Акцент3 3 16 3 2" xfId="32699"/>
    <cellStyle name="40% - Акцент3 3 16 4" xfId="32700"/>
    <cellStyle name="40% - Акцент3 3 17" xfId="2705"/>
    <cellStyle name="40% - Акцент3 3 17 2" xfId="2706"/>
    <cellStyle name="40% - Акцент3 3 17 2 2" xfId="2707"/>
    <cellStyle name="40% - Акцент3 3 17 2 2 2" xfId="32701"/>
    <cellStyle name="40% - Акцент3 3 17 2 3" xfId="32702"/>
    <cellStyle name="40% - Акцент3 3 17 3" xfId="2708"/>
    <cellStyle name="40% - Акцент3 3 17 3 2" xfId="32703"/>
    <cellStyle name="40% - Акцент3 3 17 4" xfId="32704"/>
    <cellStyle name="40% - Акцент3 3 18" xfId="2709"/>
    <cellStyle name="40% - Акцент3 3 18 2" xfId="2710"/>
    <cellStyle name="40% - Акцент3 3 18 2 2" xfId="2711"/>
    <cellStyle name="40% - Акцент3 3 18 2 2 2" xfId="32705"/>
    <cellStyle name="40% - Акцент3 3 18 2 3" xfId="32706"/>
    <cellStyle name="40% - Акцент3 3 18 3" xfId="2712"/>
    <cellStyle name="40% - Акцент3 3 18 3 2" xfId="32707"/>
    <cellStyle name="40% - Акцент3 3 18 4" xfId="32708"/>
    <cellStyle name="40% - Акцент3 3 19" xfId="2713"/>
    <cellStyle name="40% - Акцент3 3 19 2" xfId="2714"/>
    <cellStyle name="40% - Акцент3 3 19 2 2" xfId="2715"/>
    <cellStyle name="40% - Акцент3 3 19 2 2 2" xfId="32709"/>
    <cellStyle name="40% - Акцент3 3 19 2 3" xfId="32710"/>
    <cellStyle name="40% - Акцент3 3 19 3" xfId="2716"/>
    <cellStyle name="40% - Акцент3 3 19 3 2" xfId="32711"/>
    <cellStyle name="40% - Акцент3 3 19 4" xfId="32712"/>
    <cellStyle name="40% - Акцент3 3 2" xfId="2717"/>
    <cellStyle name="40% - Акцент3 3 2 2" xfId="32713"/>
    <cellStyle name="40% - Акцент3 3 20" xfId="2718"/>
    <cellStyle name="40% - Акцент3 3 20 2" xfId="2719"/>
    <cellStyle name="40% - Акцент3 3 20 2 2" xfId="2720"/>
    <cellStyle name="40% - Акцент3 3 20 2 2 2" xfId="32714"/>
    <cellStyle name="40% - Акцент3 3 20 2 3" xfId="32715"/>
    <cellStyle name="40% - Акцент3 3 20 3" xfId="2721"/>
    <cellStyle name="40% - Акцент3 3 20 3 2" xfId="32716"/>
    <cellStyle name="40% - Акцент3 3 20 4" xfId="32717"/>
    <cellStyle name="40% - Акцент3 3 21" xfId="2722"/>
    <cellStyle name="40% - Акцент3 3 21 2" xfId="2723"/>
    <cellStyle name="40% - Акцент3 3 21 2 2" xfId="2724"/>
    <cellStyle name="40% - Акцент3 3 21 2 2 2" xfId="32718"/>
    <cellStyle name="40% - Акцент3 3 21 2 3" xfId="32719"/>
    <cellStyle name="40% - Акцент3 3 21 3" xfId="2725"/>
    <cellStyle name="40% - Акцент3 3 21 3 2" xfId="32720"/>
    <cellStyle name="40% - Акцент3 3 21 4" xfId="32721"/>
    <cellStyle name="40% - Акцент3 3 22" xfId="2726"/>
    <cellStyle name="40% - Акцент3 3 22 2" xfId="2727"/>
    <cellStyle name="40% - Акцент3 3 22 2 2" xfId="2728"/>
    <cellStyle name="40% - Акцент3 3 22 2 2 2" xfId="32722"/>
    <cellStyle name="40% - Акцент3 3 22 2 3" xfId="32723"/>
    <cellStyle name="40% - Акцент3 3 22 3" xfId="2729"/>
    <cellStyle name="40% - Акцент3 3 22 3 2" xfId="32724"/>
    <cellStyle name="40% - Акцент3 3 22 4" xfId="32725"/>
    <cellStyle name="40% - Акцент3 3 23" xfId="2730"/>
    <cellStyle name="40% - Акцент3 3 23 2" xfId="2731"/>
    <cellStyle name="40% - Акцент3 3 23 2 2" xfId="2732"/>
    <cellStyle name="40% - Акцент3 3 23 2 2 2" xfId="32726"/>
    <cellStyle name="40% - Акцент3 3 23 2 3" xfId="32727"/>
    <cellStyle name="40% - Акцент3 3 23 3" xfId="2733"/>
    <cellStyle name="40% - Акцент3 3 23 3 2" xfId="32728"/>
    <cellStyle name="40% - Акцент3 3 23 4" xfId="32729"/>
    <cellStyle name="40% - Акцент3 3 24" xfId="2734"/>
    <cellStyle name="40% - Акцент3 3 24 2" xfId="2735"/>
    <cellStyle name="40% - Акцент3 3 24 2 2" xfId="2736"/>
    <cellStyle name="40% - Акцент3 3 24 2 2 2" xfId="32730"/>
    <cellStyle name="40% - Акцент3 3 24 2 3" xfId="32731"/>
    <cellStyle name="40% - Акцент3 3 24 3" xfId="2737"/>
    <cellStyle name="40% - Акцент3 3 24 3 2" xfId="32732"/>
    <cellStyle name="40% - Акцент3 3 24 4" xfId="32733"/>
    <cellStyle name="40% - Акцент3 3 25" xfId="32734"/>
    <cellStyle name="40% - Акцент3 3 3" xfId="2738"/>
    <cellStyle name="40% - Акцент3 3 3 2" xfId="2739"/>
    <cellStyle name="40% - Акцент3 3 3 2 2" xfId="2740"/>
    <cellStyle name="40% - Акцент3 3 3 2 2 2" xfId="32735"/>
    <cellStyle name="40% - Акцент3 3 3 2 3" xfId="32736"/>
    <cellStyle name="40% - Акцент3 3 3 3" xfId="2741"/>
    <cellStyle name="40% - Акцент3 3 3 3 2" xfId="32737"/>
    <cellStyle name="40% - Акцент3 3 3 4" xfId="32738"/>
    <cellStyle name="40% - Акцент3 3 4" xfId="2742"/>
    <cellStyle name="40% - Акцент3 3 4 2" xfId="2743"/>
    <cellStyle name="40% - Акцент3 3 4 2 2" xfId="2744"/>
    <cellStyle name="40% - Акцент3 3 4 2 2 2" xfId="32739"/>
    <cellStyle name="40% - Акцент3 3 4 2 3" xfId="32740"/>
    <cellStyle name="40% - Акцент3 3 4 3" xfId="2745"/>
    <cellStyle name="40% - Акцент3 3 4 3 2" xfId="32741"/>
    <cellStyle name="40% - Акцент3 3 4 4" xfId="32742"/>
    <cellStyle name="40% - Акцент3 3 5" xfId="2746"/>
    <cellStyle name="40% - Акцент3 3 5 2" xfId="2747"/>
    <cellStyle name="40% - Акцент3 3 5 2 2" xfId="2748"/>
    <cellStyle name="40% - Акцент3 3 5 2 2 2" xfId="32743"/>
    <cellStyle name="40% - Акцент3 3 5 2 3" xfId="32744"/>
    <cellStyle name="40% - Акцент3 3 5 3" xfId="2749"/>
    <cellStyle name="40% - Акцент3 3 5 3 2" xfId="32745"/>
    <cellStyle name="40% - Акцент3 3 5 4" xfId="32746"/>
    <cellStyle name="40% - Акцент3 3 6" xfId="2750"/>
    <cellStyle name="40% - Акцент3 3 6 2" xfId="2751"/>
    <cellStyle name="40% - Акцент3 3 6 2 2" xfId="2752"/>
    <cellStyle name="40% - Акцент3 3 6 2 2 2" xfId="32747"/>
    <cellStyle name="40% - Акцент3 3 6 2 3" xfId="32748"/>
    <cellStyle name="40% - Акцент3 3 6 3" xfId="2753"/>
    <cellStyle name="40% - Акцент3 3 6 3 2" xfId="32749"/>
    <cellStyle name="40% - Акцент3 3 6 4" xfId="32750"/>
    <cellStyle name="40% - Акцент3 3 7" xfId="2754"/>
    <cellStyle name="40% - Акцент3 3 7 2" xfId="2755"/>
    <cellStyle name="40% - Акцент3 3 7 2 2" xfId="2756"/>
    <cellStyle name="40% - Акцент3 3 7 2 2 2" xfId="32751"/>
    <cellStyle name="40% - Акцент3 3 7 2 3" xfId="32752"/>
    <cellStyle name="40% - Акцент3 3 7 3" xfId="2757"/>
    <cellStyle name="40% - Акцент3 3 7 3 2" xfId="32753"/>
    <cellStyle name="40% - Акцент3 3 7 4" xfId="32754"/>
    <cellStyle name="40% - Акцент3 3 8" xfId="2758"/>
    <cellStyle name="40% - Акцент3 3 8 2" xfId="2759"/>
    <cellStyle name="40% - Акцент3 3 8 2 2" xfId="2760"/>
    <cellStyle name="40% - Акцент3 3 8 2 2 2" xfId="32755"/>
    <cellStyle name="40% - Акцент3 3 8 2 3" xfId="32756"/>
    <cellStyle name="40% - Акцент3 3 8 3" xfId="2761"/>
    <cellStyle name="40% - Акцент3 3 8 3 2" xfId="32757"/>
    <cellStyle name="40% - Акцент3 3 8 4" xfId="32758"/>
    <cellStyle name="40% - Акцент3 3 9" xfId="2762"/>
    <cellStyle name="40% - Акцент3 3 9 2" xfId="2763"/>
    <cellStyle name="40% - Акцент3 3 9 2 2" xfId="2764"/>
    <cellStyle name="40% - Акцент3 3 9 2 2 2" xfId="32759"/>
    <cellStyle name="40% - Акцент3 3 9 2 3" xfId="32760"/>
    <cellStyle name="40% - Акцент3 3 9 3" xfId="2765"/>
    <cellStyle name="40% - Акцент3 3 9 3 2" xfId="32761"/>
    <cellStyle name="40% - Акцент3 3 9 4" xfId="32762"/>
    <cellStyle name="40% - Акцент3 4" xfId="70"/>
    <cellStyle name="40% - Акцент3 4 10" xfId="2766"/>
    <cellStyle name="40% - Акцент3 4 10 2" xfId="2767"/>
    <cellStyle name="40% - Акцент3 4 10 2 2" xfId="2768"/>
    <cellStyle name="40% - Акцент3 4 10 2 2 2" xfId="32763"/>
    <cellStyle name="40% - Акцент3 4 10 2 3" xfId="32764"/>
    <cellStyle name="40% - Акцент3 4 10 3" xfId="2769"/>
    <cellStyle name="40% - Акцент3 4 10 3 2" xfId="32765"/>
    <cellStyle name="40% - Акцент3 4 10 4" xfId="32766"/>
    <cellStyle name="40% - Акцент3 4 11" xfId="2770"/>
    <cellStyle name="40% - Акцент3 4 11 2" xfId="2771"/>
    <cellStyle name="40% - Акцент3 4 11 2 2" xfId="2772"/>
    <cellStyle name="40% - Акцент3 4 11 2 2 2" xfId="32767"/>
    <cellStyle name="40% - Акцент3 4 11 2 3" xfId="32768"/>
    <cellStyle name="40% - Акцент3 4 11 3" xfId="2773"/>
    <cellStyle name="40% - Акцент3 4 11 3 2" xfId="32769"/>
    <cellStyle name="40% - Акцент3 4 11 4" xfId="32770"/>
    <cellStyle name="40% - Акцент3 4 12" xfId="2774"/>
    <cellStyle name="40% - Акцент3 4 12 2" xfId="2775"/>
    <cellStyle name="40% - Акцент3 4 12 2 2" xfId="2776"/>
    <cellStyle name="40% - Акцент3 4 12 2 2 2" xfId="32771"/>
    <cellStyle name="40% - Акцент3 4 12 2 3" xfId="32772"/>
    <cellStyle name="40% - Акцент3 4 12 3" xfId="2777"/>
    <cellStyle name="40% - Акцент3 4 12 3 2" xfId="32773"/>
    <cellStyle name="40% - Акцент3 4 12 4" xfId="32774"/>
    <cellStyle name="40% - Акцент3 4 13" xfId="2778"/>
    <cellStyle name="40% - Акцент3 4 13 2" xfId="2779"/>
    <cellStyle name="40% - Акцент3 4 13 2 2" xfId="2780"/>
    <cellStyle name="40% - Акцент3 4 13 2 2 2" xfId="32775"/>
    <cellStyle name="40% - Акцент3 4 13 2 3" xfId="32776"/>
    <cellStyle name="40% - Акцент3 4 13 3" xfId="2781"/>
    <cellStyle name="40% - Акцент3 4 13 3 2" xfId="32777"/>
    <cellStyle name="40% - Акцент3 4 13 4" xfId="32778"/>
    <cellStyle name="40% - Акцент3 4 14" xfId="2782"/>
    <cellStyle name="40% - Акцент3 4 14 2" xfId="2783"/>
    <cellStyle name="40% - Акцент3 4 14 2 2" xfId="2784"/>
    <cellStyle name="40% - Акцент3 4 14 2 2 2" xfId="32779"/>
    <cellStyle name="40% - Акцент3 4 14 2 3" xfId="32780"/>
    <cellStyle name="40% - Акцент3 4 14 3" xfId="2785"/>
    <cellStyle name="40% - Акцент3 4 14 3 2" xfId="32781"/>
    <cellStyle name="40% - Акцент3 4 14 4" xfId="32782"/>
    <cellStyle name="40% - Акцент3 4 15" xfId="2786"/>
    <cellStyle name="40% - Акцент3 4 15 2" xfId="2787"/>
    <cellStyle name="40% - Акцент3 4 15 2 2" xfId="2788"/>
    <cellStyle name="40% - Акцент3 4 15 2 2 2" xfId="32783"/>
    <cellStyle name="40% - Акцент3 4 15 2 3" xfId="32784"/>
    <cellStyle name="40% - Акцент3 4 15 3" xfId="2789"/>
    <cellStyle name="40% - Акцент3 4 15 3 2" xfId="32785"/>
    <cellStyle name="40% - Акцент3 4 15 4" xfId="32786"/>
    <cellStyle name="40% - Акцент3 4 16" xfId="2790"/>
    <cellStyle name="40% - Акцент3 4 16 2" xfId="2791"/>
    <cellStyle name="40% - Акцент3 4 16 2 2" xfId="2792"/>
    <cellStyle name="40% - Акцент3 4 16 2 2 2" xfId="32787"/>
    <cellStyle name="40% - Акцент3 4 16 2 3" xfId="32788"/>
    <cellStyle name="40% - Акцент3 4 16 3" xfId="2793"/>
    <cellStyle name="40% - Акцент3 4 16 3 2" xfId="32789"/>
    <cellStyle name="40% - Акцент3 4 16 4" xfId="32790"/>
    <cellStyle name="40% - Акцент3 4 17" xfId="2794"/>
    <cellStyle name="40% - Акцент3 4 17 2" xfId="2795"/>
    <cellStyle name="40% - Акцент3 4 17 2 2" xfId="2796"/>
    <cellStyle name="40% - Акцент3 4 17 2 2 2" xfId="32791"/>
    <cellStyle name="40% - Акцент3 4 17 2 3" xfId="32792"/>
    <cellStyle name="40% - Акцент3 4 17 3" xfId="2797"/>
    <cellStyle name="40% - Акцент3 4 17 3 2" xfId="32793"/>
    <cellStyle name="40% - Акцент3 4 17 4" xfId="32794"/>
    <cellStyle name="40% - Акцент3 4 18" xfId="2798"/>
    <cellStyle name="40% - Акцент3 4 18 2" xfId="2799"/>
    <cellStyle name="40% - Акцент3 4 18 2 2" xfId="2800"/>
    <cellStyle name="40% - Акцент3 4 18 2 2 2" xfId="32795"/>
    <cellStyle name="40% - Акцент3 4 18 2 3" xfId="32796"/>
    <cellStyle name="40% - Акцент3 4 18 3" xfId="2801"/>
    <cellStyle name="40% - Акцент3 4 18 3 2" xfId="32797"/>
    <cellStyle name="40% - Акцент3 4 18 4" xfId="32798"/>
    <cellStyle name="40% - Акцент3 4 19" xfId="2802"/>
    <cellStyle name="40% - Акцент3 4 19 2" xfId="2803"/>
    <cellStyle name="40% - Акцент3 4 19 2 2" xfId="2804"/>
    <cellStyle name="40% - Акцент3 4 19 2 2 2" xfId="32799"/>
    <cellStyle name="40% - Акцент3 4 19 2 3" xfId="32800"/>
    <cellStyle name="40% - Акцент3 4 19 3" xfId="2805"/>
    <cellStyle name="40% - Акцент3 4 19 3 2" xfId="32801"/>
    <cellStyle name="40% - Акцент3 4 19 4" xfId="32802"/>
    <cellStyle name="40% - Акцент3 4 2" xfId="2806"/>
    <cellStyle name="40% - Акцент3 4 2 2" xfId="32803"/>
    <cellStyle name="40% - Акцент3 4 20" xfId="2807"/>
    <cellStyle name="40% - Акцент3 4 20 2" xfId="2808"/>
    <cellStyle name="40% - Акцент3 4 20 2 2" xfId="2809"/>
    <cellStyle name="40% - Акцент3 4 20 2 2 2" xfId="32804"/>
    <cellStyle name="40% - Акцент3 4 20 2 3" xfId="32805"/>
    <cellStyle name="40% - Акцент3 4 20 3" xfId="2810"/>
    <cellStyle name="40% - Акцент3 4 20 3 2" xfId="32806"/>
    <cellStyle name="40% - Акцент3 4 20 4" xfId="32807"/>
    <cellStyle name="40% - Акцент3 4 21" xfId="2811"/>
    <cellStyle name="40% - Акцент3 4 21 2" xfId="2812"/>
    <cellStyle name="40% - Акцент3 4 21 2 2" xfId="2813"/>
    <cellStyle name="40% - Акцент3 4 21 2 2 2" xfId="32808"/>
    <cellStyle name="40% - Акцент3 4 21 2 3" xfId="32809"/>
    <cellStyle name="40% - Акцент3 4 21 3" xfId="2814"/>
    <cellStyle name="40% - Акцент3 4 21 3 2" xfId="32810"/>
    <cellStyle name="40% - Акцент3 4 21 4" xfId="32811"/>
    <cellStyle name="40% - Акцент3 4 22" xfId="2815"/>
    <cellStyle name="40% - Акцент3 4 22 2" xfId="2816"/>
    <cellStyle name="40% - Акцент3 4 22 2 2" xfId="2817"/>
    <cellStyle name="40% - Акцент3 4 22 2 2 2" xfId="32812"/>
    <cellStyle name="40% - Акцент3 4 22 2 3" xfId="32813"/>
    <cellStyle name="40% - Акцент3 4 22 3" xfId="2818"/>
    <cellStyle name="40% - Акцент3 4 22 3 2" xfId="32814"/>
    <cellStyle name="40% - Акцент3 4 22 4" xfId="32815"/>
    <cellStyle name="40% - Акцент3 4 23" xfId="2819"/>
    <cellStyle name="40% - Акцент3 4 23 2" xfId="2820"/>
    <cellStyle name="40% - Акцент3 4 23 2 2" xfId="2821"/>
    <cellStyle name="40% - Акцент3 4 23 2 2 2" xfId="32816"/>
    <cellStyle name="40% - Акцент3 4 23 2 3" xfId="32817"/>
    <cellStyle name="40% - Акцент3 4 23 3" xfId="2822"/>
    <cellStyle name="40% - Акцент3 4 23 3 2" xfId="32818"/>
    <cellStyle name="40% - Акцент3 4 23 4" xfId="32819"/>
    <cellStyle name="40% - Акцент3 4 24" xfId="2823"/>
    <cellStyle name="40% - Акцент3 4 24 2" xfId="2824"/>
    <cellStyle name="40% - Акцент3 4 24 2 2" xfId="2825"/>
    <cellStyle name="40% - Акцент3 4 24 2 2 2" xfId="32820"/>
    <cellStyle name="40% - Акцент3 4 24 2 3" xfId="32821"/>
    <cellStyle name="40% - Акцент3 4 24 3" xfId="2826"/>
    <cellStyle name="40% - Акцент3 4 24 3 2" xfId="32822"/>
    <cellStyle name="40% - Акцент3 4 24 4" xfId="32823"/>
    <cellStyle name="40% - Акцент3 4 25" xfId="32824"/>
    <cellStyle name="40% - Акцент3 4 3" xfId="2827"/>
    <cellStyle name="40% - Акцент3 4 3 2" xfId="2828"/>
    <cellStyle name="40% - Акцент3 4 3 2 2" xfId="2829"/>
    <cellStyle name="40% - Акцент3 4 3 2 2 2" xfId="32825"/>
    <cellStyle name="40% - Акцент3 4 3 2 3" xfId="32826"/>
    <cellStyle name="40% - Акцент3 4 3 3" xfId="2830"/>
    <cellStyle name="40% - Акцент3 4 3 3 2" xfId="32827"/>
    <cellStyle name="40% - Акцент3 4 3 4" xfId="32828"/>
    <cellStyle name="40% - Акцент3 4 4" xfId="2831"/>
    <cellStyle name="40% - Акцент3 4 4 2" xfId="2832"/>
    <cellStyle name="40% - Акцент3 4 4 2 2" xfId="2833"/>
    <cellStyle name="40% - Акцент3 4 4 2 2 2" xfId="32829"/>
    <cellStyle name="40% - Акцент3 4 4 2 3" xfId="32830"/>
    <cellStyle name="40% - Акцент3 4 4 3" xfId="2834"/>
    <cellStyle name="40% - Акцент3 4 4 3 2" xfId="32831"/>
    <cellStyle name="40% - Акцент3 4 4 4" xfId="32832"/>
    <cellStyle name="40% - Акцент3 4 5" xfId="2835"/>
    <cellStyle name="40% - Акцент3 4 5 2" xfId="2836"/>
    <cellStyle name="40% - Акцент3 4 5 2 2" xfId="2837"/>
    <cellStyle name="40% - Акцент3 4 5 2 2 2" xfId="32833"/>
    <cellStyle name="40% - Акцент3 4 5 2 3" xfId="32834"/>
    <cellStyle name="40% - Акцент3 4 5 3" xfId="2838"/>
    <cellStyle name="40% - Акцент3 4 5 3 2" xfId="32835"/>
    <cellStyle name="40% - Акцент3 4 5 4" xfId="32836"/>
    <cellStyle name="40% - Акцент3 4 6" xfId="2839"/>
    <cellStyle name="40% - Акцент3 4 6 2" xfId="2840"/>
    <cellStyle name="40% - Акцент3 4 6 2 2" xfId="2841"/>
    <cellStyle name="40% - Акцент3 4 6 2 2 2" xfId="32837"/>
    <cellStyle name="40% - Акцент3 4 6 2 3" xfId="32838"/>
    <cellStyle name="40% - Акцент3 4 6 3" xfId="2842"/>
    <cellStyle name="40% - Акцент3 4 6 3 2" xfId="32839"/>
    <cellStyle name="40% - Акцент3 4 6 4" xfId="32840"/>
    <cellStyle name="40% - Акцент3 4 7" xfId="2843"/>
    <cellStyle name="40% - Акцент3 4 7 2" xfId="2844"/>
    <cellStyle name="40% - Акцент3 4 7 2 2" xfId="2845"/>
    <cellStyle name="40% - Акцент3 4 7 2 2 2" xfId="32841"/>
    <cellStyle name="40% - Акцент3 4 7 2 3" xfId="32842"/>
    <cellStyle name="40% - Акцент3 4 7 3" xfId="2846"/>
    <cellStyle name="40% - Акцент3 4 7 3 2" xfId="32843"/>
    <cellStyle name="40% - Акцент3 4 7 4" xfId="32844"/>
    <cellStyle name="40% - Акцент3 4 8" xfId="2847"/>
    <cellStyle name="40% - Акцент3 4 8 2" xfId="2848"/>
    <cellStyle name="40% - Акцент3 4 8 2 2" xfId="2849"/>
    <cellStyle name="40% - Акцент3 4 8 2 2 2" xfId="32845"/>
    <cellStyle name="40% - Акцент3 4 8 2 3" xfId="32846"/>
    <cellStyle name="40% - Акцент3 4 8 3" xfId="2850"/>
    <cellStyle name="40% - Акцент3 4 8 3 2" xfId="32847"/>
    <cellStyle name="40% - Акцент3 4 8 4" xfId="32848"/>
    <cellStyle name="40% - Акцент3 4 9" xfId="2851"/>
    <cellStyle name="40% - Акцент3 4 9 2" xfId="2852"/>
    <cellStyle name="40% - Акцент3 4 9 2 2" xfId="2853"/>
    <cellStyle name="40% - Акцент3 4 9 2 2 2" xfId="32849"/>
    <cellStyle name="40% - Акцент3 4 9 2 3" xfId="32850"/>
    <cellStyle name="40% - Акцент3 4 9 3" xfId="2854"/>
    <cellStyle name="40% - Акцент3 4 9 3 2" xfId="32851"/>
    <cellStyle name="40% - Акцент3 4 9 4" xfId="32852"/>
    <cellStyle name="40% - Акцент3 5" xfId="2855"/>
    <cellStyle name="40% - Акцент3 5 2" xfId="2856"/>
    <cellStyle name="40% - Акцент3 5 2 2" xfId="32853"/>
    <cellStyle name="40% - Акцент3 5 3" xfId="32854"/>
    <cellStyle name="40% - Акцент3 6" xfId="2857"/>
    <cellStyle name="40% - Акцент3 6 2" xfId="32855"/>
    <cellStyle name="40% - Акцент3 7" xfId="2858"/>
    <cellStyle name="40% - Акцент3 7 2" xfId="2859"/>
    <cellStyle name="40% - Акцент3 7 2 2" xfId="2860"/>
    <cellStyle name="40% - Акцент3 7 2 2 2" xfId="32856"/>
    <cellStyle name="40% - Акцент3 7 2 3" xfId="32857"/>
    <cellStyle name="40% - Акцент3 7 3" xfId="2861"/>
    <cellStyle name="40% - Акцент3 7 3 2" xfId="32858"/>
    <cellStyle name="40% - Акцент3 7 4" xfId="32859"/>
    <cellStyle name="40% - Акцент3 8" xfId="2862"/>
    <cellStyle name="40% - Акцент3 8 2" xfId="2863"/>
    <cellStyle name="40% - Акцент3 8 2 2" xfId="2864"/>
    <cellStyle name="40% - Акцент3 8 2 2 2" xfId="32860"/>
    <cellStyle name="40% - Акцент3 8 2 3" xfId="32861"/>
    <cellStyle name="40% - Акцент3 8 3" xfId="2865"/>
    <cellStyle name="40% - Акцент3 8 3 2" xfId="32862"/>
    <cellStyle name="40% - Акцент3 8 4" xfId="32863"/>
    <cellStyle name="40% - Акцент3 9" xfId="2866"/>
    <cellStyle name="40% - Акцент3 9 2" xfId="2867"/>
    <cellStyle name="40% - Акцент3 9 2 2" xfId="2868"/>
    <cellStyle name="40% - Акцент3 9 2 2 2" xfId="32864"/>
    <cellStyle name="40% - Акцент3 9 2 3" xfId="32865"/>
    <cellStyle name="40% - Акцент3 9 3" xfId="2869"/>
    <cellStyle name="40% - Акцент3 9 3 2" xfId="32866"/>
    <cellStyle name="40% - Акцент3 9 4" xfId="32867"/>
    <cellStyle name="40% - Акцент4 10" xfId="2870"/>
    <cellStyle name="40% - Акцент4 10 2" xfId="2871"/>
    <cellStyle name="40% - Акцент4 10 2 2" xfId="2872"/>
    <cellStyle name="40% - Акцент4 10 2 2 2" xfId="32868"/>
    <cellStyle name="40% - Акцент4 10 2 3" xfId="32869"/>
    <cellStyle name="40% - Акцент4 10 3" xfId="2873"/>
    <cellStyle name="40% - Акцент4 10 3 2" xfId="32870"/>
    <cellStyle name="40% - Акцент4 10 4" xfId="32871"/>
    <cellStyle name="40% - Акцент4 11" xfId="2874"/>
    <cellStyle name="40% - Акцент4 11 2" xfId="2875"/>
    <cellStyle name="40% - Акцент4 11 2 2" xfId="2876"/>
    <cellStyle name="40% - Акцент4 11 2 2 2" xfId="32872"/>
    <cellStyle name="40% - Акцент4 11 2 3" xfId="32873"/>
    <cellStyle name="40% - Акцент4 11 3" xfId="2877"/>
    <cellStyle name="40% - Акцент4 11 3 2" xfId="32874"/>
    <cellStyle name="40% - Акцент4 11 4" xfId="32875"/>
    <cellStyle name="40% - Акцент4 12" xfId="2878"/>
    <cellStyle name="40% - Акцент4 12 2" xfId="2879"/>
    <cellStyle name="40% - Акцент4 12 2 2" xfId="2880"/>
    <cellStyle name="40% - Акцент4 12 2 2 2" xfId="32876"/>
    <cellStyle name="40% - Акцент4 12 2 3" xfId="32877"/>
    <cellStyle name="40% - Акцент4 12 3" xfId="2881"/>
    <cellStyle name="40% - Акцент4 12 3 2" xfId="32878"/>
    <cellStyle name="40% - Акцент4 12 4" xfId="32879"/>
    <cellStyle name="40% - Акцент4 13" xfId="2882"/>
    <cellStyle name="40% - Акцент4 13 2" xfId="2883"/>
    <cellStyle name="40% - Акцент4 13 2 2" xfId="2884"/>
    <cellStyle name="40% - Акцент4 13 2 2 2" xfId="32880"/>
    <cellStyle name="40% - Акцент4 13 2 3" xfId="32881"/>
    <cellStyle name="40% - Акцент4 13 3" xfId="2885"/>
    <cellStyle name="40% - Акцент4 13 3 2" xfId="32882"/>
    <cellStyle name="40% - Акцент4 13 4" xfId="32883"/>
    <cellStyle name="40% - Акцент4 14" xfId="2886"/>
    <cellStyle name="40% - Акцент4 14 2" xfId="2887"/>
    <cellStyle name="40% - Акцент4 14 2 2" xfId="2888"/>
    <cellStyle name="40% - Акцент4 14 2 2 2" xfId="32884"/>
    <cellStyle name="40% - Акцент4 14 2 3" xfId="32885"/>
    <cellStyle name="40% - Акцент4 14 3" xfId="2889"/>
    <cellStyle name="40% - Акцент4 14 3 2" xfId="32886"/>
    <cellStyle name="40% - Акцент4 14 4" xfId="32887"/>
    <cellStyle name="40% - Акцент4 15" xfId="2890"/>
    <cellStyle name="40% - Акцент4 15 2" xfId="2891"/>
    <cellStyle name="40% - Акцент4 15 2 2" xfId="2892"/>
    <cellStyle name="40% - Акцент4 15 2 2 2" xfId="32888"/>
    <cellStyle name="40% - Акцент4 15 2 3" xfId="32889"/>
    <cellStyle name="40% - Акцент4 15 3" xfId="2893"/>
    <cellStyle name="40% - Акцент4 15 3 2" xfId="32890"/>
    <cellStyle name="40% - Акцент4 15 4" xfId="32891"/>
    <cellStyle name="40% - Акцент4 16" xfId="2894"/>
    <cellStyle name="40% - Акцент4 16 2" xfId="2895"/>
    <cellStyle name="40% - Акцент4 16 2 2" xfId="2896"/>
    <cellStyle name="40% - Акцент4 16 2 2 2" xfId="32892"/>
    <cellStyle name="40% - Акцент4 16 2 3" xfId="32893"/>
    <cellStyle name="40% - Акцент4 16 3" xfId="2897"/>
    <cellStyle name="40% - Акцент4 16 3 2" xfId="32894"/>
    <cellStyle name="40% - Акцент4 16 4" xfId="32895"/>
    <cellStyle name="40% - Акцент4 17" xfId="2898"/>
    <cellStyle name="40% - Акцент4 17 2" xfId="2899"/>
    <cellStyle name="40% - Акцент4 17 2 2" xfId="2900"/>
    <cellStyle name="40% - Акцент4 17 2 2 2" xfId="32896"/>
    <cellStyle name="40% - Акцент4 17 2 3" xfId="32897"/>
    <cellStyle name="40% - Акцент4 17 3" xfId="2901"/>
    <cellStyle name="40% - Акцент4 17 3 2" xfId="32898"/>
    <cellStyle name="40% - Акцент4 17 4" xfId="32899"/>
    <cellStyle name="40% - Акцент4 18" xfId="2902"/>
    <cellStyle name="40% - Акцент4 18 2" xfId="2903"/>
    <cellStyle name="40% - Акцент4 18 2 2" xfId="32900"/>
    <cellStyle name="40% - Акцент4 18 3" xfId="32901"/>
    <cellStyle name="40% - Акцент4 19" xfId="2904"/>
    <cellStyle name="40% - Акцент4 19 2" xfId="32902"/>
    <cellStyle name="40% - Акцент4 2" xfId="71"/>
    <cellStyle name="40% - Акцент4 2 10" xfId="2905"/>
    <cellStyle name="40% - Акцент4 2 10 2" xfId="2906"/>
    <cellStyle name="40% - Акцент4 2 10 2 2" xfId="2907"/>
    <cellStyle name="40% - Акцент4 2 10 2 2 2" xfId="32903"/>
    <cellStyle name="40% - Акцент4 2 10 2 3" xfId="32904"/>
    <cellStyle name="40% - Акцент4 2 10 3" xfId="2908"/>
    <cellStyle name="40% - Акцент4 2 10 3 2" xfId="32905"/>
    <cellStyle name="40% - Акцент4 2 10 4" xfId="32906"/>
    <cellStyle name="40% - Акцент4 2 11" xfId="2909"/>
    <cellStyle name="40% - Акцент4 2 11 2" xfId="2910"/>
    <cellStyle name="40% - Акцент4 2 11 2 2" xfId="2911"/>
    <cellStyle name="40% - Акцент4 2 11 2 2 2" xfId="32907"/>
    <cellStyle name="40% - Акцент4 2 11 2 3" xfId="32908"/>
    <cellStyle name="40% - Акцент4 2 11 3" xfId="2912"/>
    <cellStyle name="40% - Акцент4 2 11 3 2" xfId="32909"/>
    <cellStyle name="40% - Акцент4 2 11 4" xfId="32910"/>
    <cellStyle name="40% - Акцент4 2 12" xfId="2913"/>
    <cellStyle name="40% - Акцент4 2 12 2" xfId="2914"/>
    <cellStyle name="40% - Акцент4 2 12 2 2" xfId="2915"/>
    <cellStyle name="40% - Акцент4 2 12 2 2 2" xfId="32911"/>
    <cellStyle name="40% - Акцент4 2 12 2 3" xfId="32912"/>
    <cellStyle name="40% - Акцент4 2 12 3" xfId="2916"/>
    <cellStyle name="40% - Акцент4 2 12 3 2" xfId="32913"/>
    <cellStyle name="40% - Акцент4 2 12 4" xfId="32914"/>
    <cellStyle name="40% - Акцент4 2 13" xfId="2917"/>
    <cellStyle name="40% - Акцент4 2 13 2" xfId="2918"/>
    <cellStyle name="40% - Акцент4 2 13 2 2" xfId="2919"/>
    <cellStyle name="40% - Акцент4 2 13 2 2 2" xfId="32915"/>
    <cellStyle name="40% - Акцент4 2 13 2 3" xfId="32916"/>
    <cellStyle name="40% - Акцент4 2 13 3" xfId="2920"/>
    <cellStyle name="40% - Акцент4 2 13 3 2" xfId="32917"/>
    <cellStyle name="40% - Акцент4 2 13 4" xfId="32918"/>
    <cellStyle name="40% - Акцент4 2 14" xfId="2921"/>
    <cellStyle name="40% - Акцент4 2 14 2" xfId="2922"/>
    <cellStyle name="40% - Акцент4 2 14 2 2" xfId="2923"/>
    <cellStyle name="40% - Акцент4 2 14 2 2 2" xfId="32919"/>
    <cellStyle name="40% - Акцент4 2 14 2 3" xfId="32920"/>
    <cellStyle name="40% - Акцент4 2 14 3" xfId="2924"/>
    <cellStyle name="40% - Акцент4 2 14 3 2" xfId="32921"/>
    <cellStyle name="40% - Акцент4 2 14 4" xfId="32922"/>
    <cellStyle name="40% - Акцент4 2 15" xfId="2925"/>
    <cellStyle name="40% - Акцент4 2 15 2" xfId="2926"/>
    <cellStyle name="40% - Акцент4 2 15 2 2" xfId="2927"/>
    <cellStyle name="40% - Акцент4 2 15 2 2 2" xfId="32923"/>
    <cellStyle name="40% - Акцент4 2 15 2 3" xfId="32924"/>
    <cellStyle name="40% - Акцент4 2 15 3" xfId="2928"/>
    <cellStyle name="40% - Акцент4 2 15 3 2" xfId="32925"/>
    <cellStyle name="40% - Акцент4 2 15 4" xfId="32926"/>
    <cellStyle name="40% - Акцент4 2 16" xfId="2929"/>
    <cellStyle name="40% - Акцент4 2 16 2" xfId="2930"/>
    <cellStyle name="40% - Акцент4 2 16 2 2" xfId="2931"/>
    <cellStyle name="40% - Акцент4 2 16 2 2 2" xfId="32927"/>
    <cellStyle name="40% - Акцент4 2 16 2 3" xfId="32928"/>
    <cellStyle name="40% - Акцент4 2 16 3" xfId="2932"/>
    <cellStyle name="40% - Акцент4 2 16 3 2" xfId="32929"/>
    <cellStyle name="40% - Акцент4 2 16 4" xfId="32930"/>
    <cellStyle name="40% - Акцент4 2 17" xfId="2933"/>
    <cellStyle name="40% - Акцент4 2 17 2" xfId="2934"/>
    <cellStyle name="40% - Акцент4 2 17 2 2" xfId="2935"/>
    <cellStyle name="40% - Акцент4 2 17 2 2 2" xfId="32931"/>
    <cellStyle name="40% - Акцент4 2 17 2 3" xfId="32932"/>
    <cellStyle name="40% - Акцент4 2 17 3" xfId="2936"/>
    <cellStyle name="40% - Акцент4 2 17 3 2" xfId="32933"/>
    <cellStyle name="40% - Акцент4 2 17 4" xfId="32934"/>
    <cellStyle name="40% - Акцент4 2 18" xfId="2937"/>
    <cellStyle name="40% - Акцент4 2 18 2" xfId="2938"/>
    <cellStyle name="40% - Акцент4 2 18 2 2" xfId="2939"/>
    <cellStyle name="40% - Акцент4 2 18 2 2 2" xfId="32935"/>
    <cellStyle name="40% - Акцент4 2 18 2 3" xfId="32936"/>
    <cellStyle name="40% - Акцент4 2 18 3" xfId="2940"/>
    <cellStyle name="40% - Акцент4 2 18 3 2" xfId="32937"/>
    <cellStyle name="40% - Акцент4 2 18 4" xfId="32938"/>
    <cellStyle name="40% - Акцент4 2 19" xfId="2941"/>
    <cellStyle name="40% - Акцент4 2 19 2" xfId="2942"/>
    <cellStyle name="40% - Акцент4 2 19 2 2" xfId="2943"/>
    <cellStyle name="40% - Акцент4 2 19 2 2 2" xfId="32939"/>
    <cellStyle name="40% - Акцент4 2 19 2 3" xfId="32940"/>
    <cellStyle name="40% - Акцент4 2 19 3" xfId="2944"/>
    <cellStyle name="40% - Акцент4 2 19 3 2" xfId="32941"/>
    <cellStyle name="40% - Акцент4 2 19 4" xfId="32942"/>
    <cellStyle name="40% - Акцент4 2 2" xfId="2945"/>
    <cellStyle name="40% - Акцент4 2 2 2" xfId="32943"/>
    <cellStyle name="40% - Акцент4 2 20" xfId="2946"/>
    <cellStyle name="40% - Акцент4 2 20 2" xfId="2947"/>
    <cellStyle name="40% - Акцент4 2 20 2 2" xfId="2948"/>
    <cellStyle name="40% - Акцент4 2 20 2 2 2" xfId="32944"/>
    <cellStyle name="40% - Акцент4 2 20 2 3" xfId="32945"/>
    <cellStyle name="40% - Акцент4 2 20 3" xfId="2949"/>
    <cellStyle name="40% - Акцент4 2 20 3 2" xfId="32946"/>
    <cellStyle name="40% - Акцент4 2 20 4" xfId="32947"/>
    <cellStyle name="40% - Акцент4 2 21" xfId="2950"/>
    <cellStyle name="40% - Акцент4 2 21 2" xfId="2951"/>
    <cellStyle name="40% - Акцент4 2 21 2 2" xfId="2952"/>
    <cellStyle name="40% - Акцент4 2 21 2 2 2" xfId="32948"/>
    <cellStyle name="40% - Акцент4 2 21 2 3" xfId="32949"/>
    <cellStyle name="40% - Акцент4 2 21 3" xfId="2953"/>
    <cellStyle name="40% - Акцент4 2 21 3 2" xfId="32950"/>
    <cellStyle name="40% - Акцент4 2 21 4" xfId="32951"/>
    <cellStyle name="40% - Акцент4 2 22" xfId="2954"/>
    <cellStyle name="40% - Акцент4 2 22 2" xfId="2955"/>
    <cellStyle name="40% - Акцент4 2 22 2 2" xfId="2956"/>
    <cellStyle name="40% - Акцент4 2 22 2 2 2" xfId="32952"/>
    <cellStyle name="40% - Акцент4 2 22 2 3" xfId="32953"/>
    <cellStyle name="40% - Акцент4 2 22 3" xfId="2957"/>
    <cellStyle name="40% - Акцент4 2 22 3 2" xfId="32954"/>
    <cellStyle name="40% - Акцент4 2 22 4" xfId="32955"/>
    <cellStyle name="40% - Акцент4 2 23" xfId="2958"/>
    <cellStyle name="40% - Акцент4 2 23 2" xfId="2959"/>
    <cellStyle name="40% - Акцент4 2 23 2 2" xfId="2960"/>
    <cellStyle name="40% - Акцент4 2 23 2 2 2" xfId="32956"/>
    <cellStyle name="40% - Акцент4 2 23 2 3" xfId="32957"/>
    <cellStyle name="40% - Акцент4 2 23 3" xfId="2961"/>
    <cellStyle name="40% - Акцент4 2 23 3 2" xfId="32958"/>
    <cellStyle name="40% - Акцент4 2 23 4" xfId="32959"/>
    <cellStyle name="40% - Акцент4 2 24" xfId="2962"/>
    <cellStyle name="40% - Акцент4 2 24 2" xfId="2963"/>
    <cellStyle name="40% - Акцент4 2 24 2 2" xfId="2964"/>
    <cellStyle name="40% - Акцент4 2 24 2 2 2" xfId="32960"/>
    <cellStyle name="40% - Акцент4 2 24 2 3" xfId="32961"/>
    <cellStyle name="40% - Акцент4 2 24 3" xfId="2965"/>
    <cellStyle name="40% - Акцент4 2 24 3 2" xfId="32962"/>
    <cellStyle name="40% - Акцент4 2 24 4" xfId="32963"/>
    <cellStyle name="40% - Акцент4 2 25" xfId="32964"/>
    <cellStyle name="40% - Акцент4 2 3" xfId="2966"/>
    <cellStyle name="40% - Акцент4 2 3 2" xfId="2967"/>
    <cellStyle name="40% - Акцент4 2 3 2 2" xfId="2968"/>
    <cellStyle name="40% - Акцент4 2 3 2 2 2" xfId="32965"/>
    <cellStyle name="40% - Акцент4 2 3 2 3" xfId="32966"/>
    <cellStyle name="40% - Акцент4 2 3 3" xfId="2969"/>
    <cellStyle name="40% - Акцент4 2 3 3 2" xfId="32967"/>
    <cellStyle name="40% - Акцент4 2 3 4" xfId="32968"/>
    <cellStyle name="40% - Акцент4 2 4" xfId="2970"/>
    <cellStyle name="40% - Акцент4 2 4 2" xfId="2971"/>
    <cellStyle name="40% - Акцент4 2 4 2 2" xfId="2972"/>
    <cellStyle name="40% - Акцент4 2 4 2 2 2" xfId="32969"/>
    <cellStyle name="40% - Акцент4 2 4 2 3" xfId="32970"/>
    <cellStyle name="40% - Акцент4 2 4 3" xfId="2973"/>
    <cellStyle name="40% - Акцент4 2 4 3 2" xfId="32971"/>
    <cellStyle name="40% - Акцент4 2 4 4" xfId="32972"/>
    <cellStyle name="40% - Акцент4 2 5" xfId="2974"/>
    <cellStyle name="40% - Акцент4 2 5 2" xfId="2975"/>
    <cellStyle name="40% - Акцент4 2 5 2 2" xfId="2976"/>
    <cellStyle name="40% - Акцент4 2 5 2 2 2" xfId="32973"/>
    <cellStyle name="40% - Акцент4 2 5 2 3" xfId="32974"/>
    <cellStyle name="40% - Акцент4 2 5 3" xfId="2977"/>
    <cellStyle name="40% - Акцент4 2 5 3 2" xfId="32975"/>
    <cellStyle name="40% - Акцент4 2 5 4" xfId="32976"/>
    <cellStyle name="40% - Акцент4 2 6" xfId="2978"/>
    <cellStyle name="40% - Акцент4 2 6 2" xfId="2979"/>
    <cellStyle name="40% - Акцент4 2 6 2 2" xfId="2980"/>
    <cellStyle name="40% - Акцент4 2 6 2 2 2" xfId="32977"/>
    <cellStyle name="40% - Акцент4 2 6 2 3" xfId="32978"/>
    <cellStyle name="40% - Акцент4 2 6 3" xfId="2981"/>
    <cellStyle name="40% - Акцент4 2 6 3 2" xfId="32979"/>
    <cellStyle name="40% - Акцент4 2 6 4" xfId="32980"/>
    <cellStyle name="40% - Акцент4 2 7" xfId="2982"/>
    <cellStyle name="40% - Акцент4 2 7 2" xfId="2983"/>
    <cellStyle name="40% - Акцент4 2 7 2 2" xfId="2984"/>
    <cellStyle name="40% - Акцент4 2 7 2 2 2" xfId="32981"/>
    <cellStyle name="40% - Акцент4 2 7 2 3" xfId="32982"/>
    <cellStyle name="40% - Акцент4 2 7 3" xfId="2985"/>
    <cellStyle name="40% - Акцент4 2 7 3 2" xfId="32983"/>
    <cellStyle name="40% - Акцент4 2 7 4" xfId="32984"/>
    <cellStyle name="40% - Акцент4 2 8" xfId="2986"/>
    <cellStyle name="40% - Акцент4 2 8 2" xfId="2987"/>
    <cellStyle name="40% - Акцент4 2 8 2 2" xfId="2988"/>
    <cellStyle name="40% - Акцент4 2 8 2 2 2" xfId="32985"/>
    <cellStyle name="40% - Акцент4 2 8 2 3" xfId="32986"/>
    <cellStyle name="40% - Акцент4 2 8 3" xfId="2989"/>
    <cellStyle name="40% - Акцент4 2 8 3 2" xfId="32987"/>
    <cellStyle name="40% - Акцент4 2 8 4" xfId="32988"/>
    <cellStyle name="40% - Акцент4 2 9" xfId="2990"/>
    <cellStyle name="40% - Акцент4 2 9 2" xfId="2991"/>
    <cellStyle name="40% - Акцент4 2 9 2 2" xfId="2992"/>
    <cellStyle name="40% - Акцент4 2 9 2 2 2" xfId="32989"/>
    <cellStyle name="40% - Акцент4 2 9 2 3" xfId="32990"/>
    <cellStyle name="40% - Акцент4 2 9 3" xfId="2993"/>
    <cellStyle name="40% - Акцент4 2 9 3 2" xfId="32991"/>
    <cellStyle name="40% - Акцент4 2 9 4" xfId="32992"/>
    <cellStyle name="40% - Акцент4 3" xfId="72"/>
    <cellStyle name="40% - Акцент4 3 10" xfId="2994"/>
    <cellStyle name="40% - Акцент4 3 10 2" xfId="2995"/>
    <cellStyle name="40% - Акцент4 3 10 2 2" xfId="2996"/>
    <cellStyle name="40% - Акцент4 3 10 2 2 2" xfId="32993"/>
    <cellStyle name="40% - Акцент4 3 10 2 3" xfId="32994"/>
    <cellStyle name="40% - Акцент4 3 10 3" xfId="2997"/>
    <cellStyle name="40% - Акцент4 3 10 3 2" xfId="32995"/>
    <cellStyle name="40% - Акцент4 3 10 4" xfId="32996"/>
    <cellStyle name="40% - Акцент4 3 11" xfId="2998"/>
    <cellStyle name="40% - Акцент4 3 11 2" xfId="2999"/>
    <cellStyle name="40% - Акцент4 3 11 2 2" xfId="3000"/>
    <cellStyle name="40% - Акцент4 3 11 2 2 2" xfId="32997"/>
    <cellStyle name="40% - Акцент4 3 11 2 3" xfId="32998"/>
    <cellStyle name="40% - Акцент4 3 11 3" xfId="3001"/>
    <cellStyle name="40% - Акцент4 3 11 3 2" xfId="32999"/>
    <cellStyle name="40% - Акцент4 3 11 4" xfId="33000"/>
    <cellStyle name="40% - Акцент4 3 12" xfId="3002"/>
    <cellStyle name="40% - Акцент4 3 12 2" xfId="3003"/>
    <cellStyle name="40% - Акцент4 3 12 2 2" xfId="3004"/>
    <cellStyle name="40% - Акцент4 3 12 2 2 2" xfId="33001"/>
    <cellStyle name="40% - Акцент4 3 12 2 3" xfId="33002"/>
    <cellStyle name="40% - Акцент4 3 12 3" xfId="3005"/>
    <cellStyle name="40% - Акцент4 3 12 3 2" xfId="33003"/>
    <cellStyle name="40% - Акцент4 3 12 4" xfId="33004"/>
    <cellStyle name="40% - Акцент4 3 13" xfId="3006"/>
    <cellStyle name="40% - Акцент4 3 13 2" xfId="3007"/>
    <cellStyle name="40% - Акцент4 3 13 2 2" xfId="3008"/>
    <cellStyle name="40% - Акцент4 3 13 2 2 2" xfId="33005"/>
    <cellStyle name="40% - Акцент4 3 13 2 3" xfId="33006"/>
    <cellStyle name="40% - Акцент4 3 13 3" xfId="3009"/>
    <cellStyle name="40% - Акцент4 3 13 3 2" xfId="33007"/>
    <cellStyle name="40% - Акцент4 3 13 4" xfId="33008"/>
    <cellStyle name="40% - Акцент4 3 14" xfId="3010"/>
    <cellStyle name="40% - Акцент4 3 14 2" xfId="3011"/>
    <cellStyle name="40% - Акцент4 3 14 2 2" xfId="3012"/>
    <cellStyle name="40% - Акцент4 3 14 2 2 2" xfId="33009"/>
    <cellStyle name="40% - Акцент4 3 14 2 3" xfId="33010"/>
    <cellStyle name="40% - Акцент4 3 14 3" xfId="3013"/>
    <cellStyle name="40% - Акцент4 3 14 3 2" xfId="33011"/>
    <cellStyle name="40% - Акцент4 3 14 4" xfId="33012"/>
    <cellStyle name="40% - Акцент4 3 15" xfId="3014"/>
    <cellStyle name="40% - Акцент4 3 15 2" xfId="3015"/>
    <cellStyle name="40% - Акцент4 3 15 2 2" xfId="3016"/>
    <cellStyle name="40% - Акцент4 3 15 2 2 2" xfId="33013"/>
    <cellStyle name="40% - Акцент4 3 15 2 3" xfId="33014"/>
    <cellStyle name="40% - Акцент4 3 15 3" xfId="3017"/>
    <cellStyle name="40% - Акцент4 3 15 3 2" xfId="33015"/>
    <cellStyle name="40% - Акцент4 3 15 4" xfId="33016"/>
    <cellStyle name="40% - Акцент4 3 16" xfId="3018"/>
    <cellStyle name="40% - Акцент4 3 16 2" xfId="3019"/>
    <cellStyle name="40% - Акцент4 3 16 2 2" xfId="3020"/>
    <cellStyle name="40% - Акцент4 3 16 2 2 2" xfId="33017"/>
    <cellStyle name="40% - Акцент4 3 16 2 3" xfId="33018"/>
    <cellStyle name="40% - Акцент4 3 16 3" xfId="3021"/>
    <cellStyle name="40% - Акцент4 3 16 3 2" xfId="33019"/>
    <cellStyle name="40% - Акцент4 3 16 4" xfId="33020"/>
    <cellStyle name="40% - Акцент4 3 17" xfId="3022"/>
    <cellStyle name="40% - Акцент4 3 17 2" xfId="3023"/>
    <cellStyle name="40% - Акцент4 3 17 2 2" xfId="3024"/>
    <cellStyle name="40% - Акцент4 3 17 2 2 2" xfId="33021"/>
    <cellStyle name="40% - Акцент4 3 17 2 3" xfId="33022"/>
    <cellStyle name="40% - Акцент4 3 17 3" xfId="3025"/>
    <cellStyle name="40% - Акцент4 3 17 3 2" xfId="33023"/>
    <cellStyle name="40% - Акцент4 3 17 4" xfId="33024"/>
    <cellStyle name="40% - Акцент4 3 18" xfId="3026"/>
    <cellStyle name="40% - Акцент4 3 18 2" xfId="3027"/>
    <cellStyle name="40% - Акцент4 3 18 2 2" xfId="3028"/>
    <cellStyle name="40% - Акцент4 3 18 2 2 2" xfId="33025"/>
    <cellStyle name="40% - Акцент4 3 18 2 3" xfId="33026"/>
    <cellStyle name="40% - Акцент4 3 18 3" xfId="3029"/>
    <cellStyle name="40% - Акцент4 3 18 3 2" xfId="33027"/>
    <cellStyle name="40% - Акцент4 3 18 4" xfId="33028"/>
    <cellStyle name="40% - Акцент4 3 19" xfId="3030"/>
    <cellStyle name="40% - Акцент4 3 19 2" xfId="3031"/>
    <cellStyle name="40% - Акцент4 3 19 2 2" xfId="3032"/>
    <cellStyle name="40% - Акцент4 3 19 2 2 2" xfId="33029"/>
    <cellStyle name="40% - Акцент4 3 19 2 3" xfId="33030"/>
    <cellStyle name="40% - Акцент4 3 19 3" xfId="3033"/>
    <cellStyle name="40% - Акцент4 3 19 3 2" xfId="33031"/>
    <cellStyle name="40% - Акцент4 3 19 4" xfId="33032"/>
    <cellStyle name="40% - Акцент4 3 2" xfId="3034"/>
    <cellStyle name="40% - Акцент4 3 2 2" xfId="33033"/>
    <cellStyle name="40% - Акцент4 3 20" xfId="3035"/>
    <cellStyle name="40% - Акцент4 3 20 2" xfId="3036"/>
    <cellStyle name="40% - Акцент4 3 20 2 2" xfId="3037"/>
    <cellStyle name="40% - Акцент4 3 20 2 2 2" xfId="33034"/>
    <cellStyle name="40% - Акцент4 3 20 2 3" xfId="33035"/>
    <cellStyle name="40% - Акцент4 3 20 3" xfId="3038"/>
    <cellStyle name="40% - Акцент4 3 20 3 2" xfId="33036"/>
    <cellStyle name="40% - Акцент4 3 20 4" xfId="33037"/>
    <cellStyle name="40% - Акцент4 3 21" xfId="3039"/>
    <cellStyle name="40% - Акцент4 3 21 2" xfId="3040"/>
    <cellStyle name="40% - Акцент4 3 21 2 2" xfId="3041"/>
    <cellStyle name="40% - Акцент4 3 21 2 2 2" xfId="33038"/>
    <cellStyle name="40% - Акцент4 3 21 2 3" xfId="33039"/>
    <cellStyle name="40% - Акцент4 3 21 3" xfId="3042"/>
    <cellStyle name="40% - Акцент4 3 21 3 2" xfId="33040"/>
    <cellStyle name="40% - Акцент4 3 21 4" xfId="33041"/>
    <cellStyle name="40% - Акцент4 3 22" xfId="3043"/>
    <cellStyle name="40% - Акцент4 3 22 2" xfId="3044"/>
    <cellStyle name="40% - Акцент4 3 22 2 2" xfId="3045"/>
    <cellStyle name="40% - Акцент4 3 22 2 2 2" xfId="33042"/>
    <cellStyle name="40% - Акцент4 3 22 2 3" xfId="33043"/>
    <cellStyle name="40% - Акцент4 3 22 3" xfId="3046"/>
    <cellStyle name="40% - Акцент4 3 22 3 2" xfId="33044"/>
    <cellStyle name="40% - Акцент4 3 22 4" xfId="33045"/>
    <cellStyle name="40% - Акцент4 3 23" xfId="3047"/>
    <cellStyle name="40% - Акцент4 3 23 2" xfId="3048"/>
    <cellStyle name="40% - Акцент4 3 23 2 2" xfId="3049"/>
    <cellStyle name="40% - Акцент4 3 23 2 2 2" xfId="33046"/>
    <cellStyle name="40% - Акцент4 3 23 2 3" xfId="33047"/>
    <cellStyle name="40% - Акцент4 3 23 3" xfId="3050"/>
    <cellStyle name="40% - Акцент4 3 23 3 2" xfId="33048"/>
    <cellStyle name="40% - Акцент4 3 23 4" xfId="33049"/>
    <cellStyle name="40% - Акцент4 3 24" xfId="3051"/>
    <cellStyle name="40% - Акцент4 3 24 2" xfId="3052"/>
    <cellStyle name="40% - Акцент4 3 24 2 2" xfId="3053"/>
    <cellStyle name="40% - Акцент4 3 24 2 2 2" xfId="33050"/>
    <cellStyle name="40% - Акцент4 3 24 2 3" xfId="33051"/>
    <cellStyle name="40% - Акцент4 3 24 3" xfId="3054"/>
    <cellStyle name="40% - Акцент4 3 24 3 2" xfId="33052"/>
    <cellStyle name="40% - Акцент4 3 24 4" xfId="33053"/>
    <cellStyle name="40% - Акцент4 3 25" xfId="33054"/>
    <cellStyle name="40% - Акцент4 3 3" xfId="3055"/>
    <cellStyle name="40% - Акцент4 3 3 2" xfId="3056"/>
    <cellStyle name="40% - Акцент4 3 3 2 2" xfId="3057"/>
    <cellStyle name="40% - Акцент4 3 3 2 2 2" xfId="33055"/>
    <cellStyle name="40% - Акцент4 3 3 2 3" xfId="33056"/>
    <cellStyle name="40% - Акцент4 3 3 3" xfId="3058"/>
    <cellStyle name="40% - Акцент4 3 3 3 2" xfId="33057"/>
    <cellStyle name="40% - Акцент4 3 3 4" xfId="33058"/>
    <cellStyle name="40% - Акцент4 3 4" xfId="3059"/>
    <cellStyle name="40% - Акцент4 3 4 2" xfId="3060"/>
    <cellStyle name="40% - Акцент4 3 4 2 2" xfId="3061"/>
    <cellStyle name="40% - Акцент4 3 4 2 2 2" xfId="33059"/>
    <cellStyle name="40% - Акцент4 3 4 2 3" xfId="33060"/>
    <cellStyle name="40% - Акцент4 3 4 3" xfId="3062"/>
    <cellStyle name="40% - Акцент4 3 4 3 2" xfId="33061"/>
    <cellStyle name="40% - Акцент4 3 4 4" xfId="33062"/>
    <cellStyle name="40% - Акцент4 3 5" xfId="3063"/>
    <cellStyle name="40% - Акцент4 3 5 2" xfId="3064"/>
    <cellStyle name="40% - Акцент4 3 5 2 2" xfId="3065"/>
    <cellStyle name="40% - Акцент4 3 5 2 2 2" xfId="33063"/>
    <cellStyle name="40% - Акцент4 3 5 2 3" xfId="33064"/>
    <cellStyle name="40% - Акцент4 3 5 3" xfId="3066"/>
    <cellStyle name="40% - Акцент4 3 5 3 2" xfId="33065"/>
    <cellStyle name="40% - Акцент4 3 5 4" xfId="33066"/>
    <cellStyle name="40% - Акцент4 3 6" xfId="3067"/>
    <cellStyle name="40% - Акцент4 3 6 2" xfId="3068"/>
    <cellStyle name="40% - Акцент4 3 6 2 2" xfId="3069"/>
    <cellStyle name="40% - Акцент4 3 6 2 2 2" xfId="33067"/>
    <cellStyle name="40% - Акцент4 3 6 2 3" xfId="33068"/>
    <cellStyle name="40% - Акцент4 3 6 3" xfId="3070"/>
    <cellStyle name="40% - Акцент4 3 6 3 2" xfId="33069"/>
    <cellStyle name="40% - Акцент4 3 6 4" xfId="33070"/>
    <cellStyle name="40% - Акцент4 3 7" xfId="3071"/>
    <cellStyle name="40% - Акцент4 3 7 2" xfId="3072"/>
    <cellStyle name="40% - Акцент4 3 7 2 2" xfId="3073"/>
    <cellStyle name="40% - Акцент4 3 7 2 2 2" xfId="33071"/>
    <cellStyle name="40% - Акцент4 3 7 2 3" xfId="33072"/>
    <cellStyle name="40% - Акцент4 3 7 3" xfId="3074"/>
    <cellStyle name="40% - Акцент4 3 7 3 2" xfId="33073"/>
    <cellStyle name="40% - Акцент4 3 7 4" xfId="33074"/>
    <cellStyle name="40% - Акцент4 3 8" xfId="3075"/>
    <cellStyle name="40% - Акцент4 3 8 2" xfId="3076"/>
    <cellStyle name="40% - Акцент4 3 8 2 2" xfId="3077"/>
    <cellStyle name="40% - Акцент4 3 8 2 2 2" xfId="33075"/>
    <cellStyle name="40% - Акцент4 3 8 2 3" xfId="33076"/>
    <cellStyle name="40% - Акцент4 3 8 3" xfId="3078"/>
    <cellStyle name="40% - Акцент4 3 8 3 2" xfId="33077"/>
    <cellStyle name="40% - Акцент4 3 8 4" xfId="33078"/>
    <cellStyle name="40% - Акцент4 3 9" xfId="3079"/>
    <cellStyle name="40% - Акцент4 3 9 2" xfId="3080"/>
    <cellStyle name="40% - Акцент4 3 9 2 2" xfId="3081"/>
    <cellStyle name="40% - Акцент4 3 9 2 2 2" xfId="33079"/>
    <cellStyle name="40% - Акцент4 3 9 2 3" xfId="33080"/>
    <cellStyle name="40% - Акцент4 3 9 3" xfId="3082"/>
    <cellStyle name="40% - Акцент4 3 9 3 2" xfId="33081"/>
    <cellStyle name="40% - Акцент4 3 9 4" xfId="33082"/>
    <cellStyle name="40% - Акцент4 4" xfId="3083"/>
    <cellStyle name="40% - Акцент4 4 2" xfId="3084"/>
    <cellStyle name="40% - Акцент4 4 2 2" xfId="33083"/>
    <cellStyle name="40% - Акцент4 4 3" xfId="33084"/>
    <cellStyle name="40% - Акцент4 5" xfId="3085"/>
    <cellStyle name="40% - Акцент4 5 2" xfId="3086"/>
    <cellStyle name="40% - Акцент4 5 2 2" xfId="33085"/>
    <cellStyle name="40% - Акцент4 5 3" xfId="33086"/>
    <cellStyle name="40% - Акцент4 6" xfId="3087"/>
    <cellStyle name="40% - Акцент4 6 2" xfId="33087"/>
    <cellStyle name="40% - Акцент4 7" xfId="3088"/>
    <cellStyle name="40% - Акцент4 7 2" xfId="3089"/>
    <cellStyle name="40% - Акцент4 7 2 2" xfId="3090"/>
    <cellStyle name="40% - Акцент4 7 2 2 2" xfId="33088"/>
    <cellStyle name="40% - Акцент4 7 2 3" xfId="33089"/>
    <cellStyle name="40% - Акцент4 7 3" xfId="3091"/>
    <cellStyle name="40% - Акцент4 7 3 2" xfId="33090"/>
    <cellStyle name="40% - Акцент4 7 4" xfId="33091"/>
    <cellStyle name="40% - Акцент4 8" xfId="3092"/>
    <cellStyle name="40% - Акцент4 8 2" xfId="3093"/>
    <cellStyle name="40% - Акцент4 8 2 2" xfId="3094"/>
    <cellStyle name="40% - Акцент4 8 2 2 2" xfId="33092"/>
    <cellStyle name="40% - Акцент4 8 2 3" xfId="33093"/>
    <cellStyle name="40% - Акцент4 8 3" xfId="3095"/>
    <cellStyle name="40% - Акцент4 8 3 2" xfId="33094"/>
    <cellStyle name="40% - Акцент4 8 4" xfId="33095"/>
    <cellStyle name="40% - Акцент4 9" xfId="3096"/>
    <cellStyle name="40% - Акцент4 9 2" xfId="3097"/>
    <cellStyle name="40% - Акцент4 9 2 2" xfId="3098"/>
    <cellStyle name="40% - Акцент4 9 2 2 2" xfId="33096"/>
    <cellStyle name="40% - Акцент4 9 2 3" xfId="33097"/>
    <cellStyle name="40% - Акцент4 9 3" xfId="3099"/>
    <cellStyle name="40% - Акцент4 9 3 2" xfId="33098"/>
    <cellStyle name="40% - Акцент4 9 4" xfId="33099"/>
    <cellStyle name="40% - Акцент5 10" xfId="3100"/>
    <cellStyle name="40% - Акцент5 10 2" xfId="3101"/>
    <cellStyle name="40% - Акцент5 10 2 2" xfId="3102"/>
    <cellStyle name="40% - Акцент5 10 2 2 2" xfId="33100"/>
    <cellStyle name="40% - Акцент5 10 2 3" xfId="33101"/>
    <cellStyle name="40% - Акцент5 10 3" xfId="3103"/>
    <cellStyle name="40% - Акцент5 10 3 2" xfId="33102"/>
    <cellStyle name="40% - Акцент5 10 4" xfId="33103"/>
    <cellStyle name="40% - Акцент5 11" xfId="3104"/>
    <cellStyle name="40% - Акцент5 11 2" xfId="3105"/>
    <cellStyle name="40% - Акцент5 11 2 2" xfId="3106"/>
    <cellStyle name="40% - Акцент5 11 2 2 2" xfId="33104"/>
    <cellStyle name="40% - Акцент5 11 2 3" xfId="33105"/>
    <cellStyle name="40% - Акцент5 11 3" xfId="3107"/>
    <cellStyle name="40% - Акцент5 11 3 2" xfId="33106"/>
    <cellStyle name="40% - Акцент5 11 4" xfId="33107"/>
    <cellStyle name="40% - Акцент5 12" xfId="3108"/>
    <cellStyle name="40% - Акцент5 12 2" xfId="3109"/>
    <cellStyle name="40% - Акцент5 12 2 2" xfId="3110"/>
    <cellStyle name="40% - Акцент5 12 2 2 2" xfId="33108"/>
    <cellStyle name="40% - Акцент5 12 2 3" xfId="33109"/>
    <cellStyle name="40% - Акцент5 12 3" xfId="3111"/>
    <cellStyle name="40% - Акцент5 12 3 2" xfId="33110"/>
    <cellStyle name="40% - Акцент5 12 4" xfId="33111"/>
    <cellStyle name="40% - Акцент5 13" xfId="3112"/>
    <cellStyle name="40% - Акцент5 13 2" xfId="3113"/>
    <cellStyle name="40% - Акцент5 13 2 2" xfId="3114"/>
    <cellStyle name="40% - Акцент5 13 2 2 2" xfId="33112"/>
    <cellStyle name="40% - Акцент5 13 2 3" xfId="33113"/>
    <cellStyle name="40% - Акцент5 13 3" xfId="3115"/>
    <cellStyle name="40% - Акцент5 13 3 2" xfId="33114"/>
    <cellStyle name="40% - Акцент5 13 4" xfId="33115"/>
    <cellStyle name="40% - Акцент5 14" xfId="3116"/>
    <cellStyle name="40% - Акцент5 14 2" xfId="3117"/>
    <cellStyle name="40% - Акцент5 14 2 2" xfId="3118"/>
    <cellStyle name="40% - Акцент5 14 2 2 2" xfId="33116"/>
    <cellStyle name="40% - Акцент5 14 2 3" xfId="33117"/>
    <cellStyle name="40% - Акцент5 14 3" xfId="3119"/>
    <cellStyle name="40% - Акцент5 14 3 2" xfId="33118"/>
    <cellStyle name="40% - Акцент5 14 4" xfId="33119"/>
    <cellStyle name="40% - Акцент5 15" xfId="3120"/>
    <cellStyle name="40% - Акцент5 15 2" xfId="3121"/>
    <cellStyle name="40% - Акцент5 15 2 2" xfId="3122"/>
    <cellStyle name="40% - Акцент5 15 2 2 2" xfId="33120"/>
    <cellStyle name="40% - Акцент5 15 2 3" xfId="33121"/>
    <cellStyle name="40% - Акцент5 15 3" xfId="3123"/>
    <cellStyle name="40% - Акцент5 15 3 2" xfId="33122"/>
    <cellStyle name="40% - Акцент5 15 4" xfId="33123"/>
    <cellStyle name="40% - Акцент5 16" xfId="3124"/>
    <cellStyle name="40% - Акцент5 16 2" xfId="3125"/>
    <cellStyle name="40% - Акцент5 16 2 2" xfId="3126"/>
    <cellStyle name="40% - Акцент5 16 2 2 2" xfId="33124"/>
    <cellStyle name="40% - Акцент5 16 2 3" xfId="33125"/>
    <cellStyle name="40% - Акцент5 16 3" xfId="3127"/>
    <cellStyle name="40% - Акцент5 16 3 2" xfId="33126"/>
    <cellStyle name="40% - Акцент5 16 4" xfId="33127"/>
    <cellStyle name="40% - Акцент5 17" xfId="3128"/>
    <cellStyle name="40% - Акцент5 17 2" xfId="3129"/>
    <cellStyle name="40% - Акцент5 17 2 2" xfId="3130"/>
    <cellStyle name="40% - Акцент5 17 2 2 2" xfId="33128"/>
    <cellStyle name="40% - Акцент5 17 2 3" xfId="33129"/>
    <cellStyle name="40% - Акцент5 17 3" xfId="3131"/>
    <cellStyle name="40% - Акцент5 17 3 2" xfId="33130"/>
    <cellStyle name="40% - Акцент5 17 4" xfId="33131"/>
    <cellStyle name="40% - Акцент5 18" xfId="3132"/>
    <cellStyle name="40% - Акцент5 18 2" xfId="3133"/>
    <cellStyle name="40% - Акцент5 18 2 2" xfId="33132"/>
    <cellStyle name="40% - Акцент5 18 3" xfId="33133"/>
    <cellStyle name="40% - Акцент5 19" xfId="3134"/>
    <cellStyle name="40% - Акцент5 19 2" xfId="33134"/>
    <cellStyle name="40% - Акцент5 2" xfId="73"/>
    <cellStyle name="40% - Акцент5 2 10" xfId="3135"/>
    <cellStyle name="40% - Акцент5 2 10 2" xfId="3136"/>
    <cellStyle name="40% - Акцент5 2 10 2 2" xfId="3137"/>
    <cellStyle name="40% - Акцент5 2 10 2 2 2" xfId="33135"/>
    <cellStyle name="40% - Акцент5 2 10 2 3" xfId="33136"/>
    <cellStyle name="40% - Акцент5 2 10 3" xfId="3138"/>
    <cellStyle name="40% - Акцент5 2 10 3 2" xfId="33137"/>
    <cellStyle name="40% - Акцент5 2 10 4" xfId="33138"/>
    <cellStyle name="40% - Акцент5 2 11" xfId="3139"/>
    <cellStyle name="40% - Акцент5 2 11 2" xfId="3140"/>
    <cellStyle name="40% - Акцент5 2 11 2 2" xfId="3141"/>
    <cellStyle name="40% - Акцент5 2 11 2 2 2" xfId="33139"/>
    <cellStyle name="40% - Акцент5 2 11 2 3" xfId="33140"/>
    <cellStyle name="40% - Акцент5 2 11 3" xfId="3142"/>
    <cellStyle name="40% - Акцент5 2 11 3 2" xfId="33141"/>
    <cellStyle name="40% - Акцент5 2 11 4" xfId="33142"/>
    <cellStyle name="40% - Акцент5 2 12" xfId="3143"/>
    <cellStyle name="40% - Акцент5 2 12 2" xfId="3144"/>
    <cellStyle name="40% - Акцент5 2 12 2 2" xfId="3145"/>
    <cellStyle name="40% - Акцент5 2 12 2 2 2" xfId="33143"/>
    <cellStyle name="40% - Акцент5 2 12 2 3" xfId="33144"/>
    <cellStyle name="40% - Акцент5 2 12 3" xfId="3146"/>
    <cellStyle name="40% - Акцент5 2 12 3 2" xfId="33145"/>
    <cellStyle name="40% - Акцент5 2 12 4" xfId="33146"/>
    <cellStyle name="40% - Акцент5 2 13" xfId="3147"/>
    <cellStyle name="40% - Акцент5 2 13 2" xfId="3148"/>
    <cellStyle name="40% - Акцент5 2 13 2 2" xfId="3149"/>
    <cellStyle name="40% - Акцент5 2 13 2 2 2" xfId="33147"/>
    <cellStyle name="40% - Акцент5 2 13 2 3" xfId="33148"/>
    <cellStyle name="40% - Акцент5 2 13 3" xfId="3150"/>
    <cellStyle name="40% - Акцент5 2 13 3 2" xfId="33149"/>
    <cellStyle name="40% - Акцент5 2 13 4" xfId="33150"/>
    <cellStyle name="40% - Акцент5 2 14" xfId="3151"/>
    <cellStyle name="40% - Акцент5 2 14 2" xfId="3152"/>
    <cellStyle name="40% - Акцент5 2 14 2 2" xfId="3153"/>
    <cellStyle name="40% - Акцент5 2 14 2 2 2" xfId="33151"/>
    <cellStyle name="40% - Акцент5 2 14 2 3" xfId="33152"/>
    <cellStyle name="40% - Акцент5 2 14 3" xfId="3154"/>
    <cellStyle name="40% - Акцент5 2 14 3 2" xfId="33153"/>
    <cellStyle name="40% - Акцент5 2 14 4" xfId="33154"/>
    <cellStyle name="40% - Акцент5 2 15" xfId="3155"/>
    <cellStyle name="40% - Акцент5 2 15 2" xfId="3156"/>
    <cellStyle name="40% - Акцент5 2 15 2 2" xfId="3157"/>
    <cellStyle name="40% - Акцент5 2 15 2 2 2" xfId="33155"/>
    <cellStyle name="40% - Акцент5 2 15 2 3" xfId="33156"/>
    <cellStyle name="40% - Акцент5 2 15 3" xfId="3158"/>
    <cellStyle name="40% - Акцент5 2 15 3 2" xfId="33157"/>
    <cellStyle name="40% - Акцент5 2 15 4" xfId="33158"/>
    <cellStyle name="40% - Акцент5 2 16" xfId="3159"/>
    <cellStyle name="40% - Акцент5 2 16 2" xfId="3160"/>
    <cellStyle name="40% - Акцент5 2 16 2 2" xfId="3161"/>
    <cellStyle name="40% - Акцент5 2 16 2 2 2" xfId="33159"/>
    <cellStyle name="40% - Акцент5 2 16 2 3" xfId="33160"/>
    <cellStyle name="40% - Акцент5 2 16 3" xfId="3162"/>
    <cellStyle name="40% - Акцент5 2 16 3 2" xfId="33161"/>
    <cellStyle name="40% - Акцент5 2 16 4" xfId="33162"/>
    <cellStyle name="40% - Акцент5 2 17" xfId="3163"/>
    <cellStyle name="40% - Акцент5 2 17 2" xfId="3164"/>
    <cellStyle name="40% - Акцент5 2 17 2 2" xfId="3165"/>
    <cellStyle name="40% - Акцент5 2 17 2 2 2" xfId="33163"/>
    <cellStyle name="40% - Акцент5 2 17 2 3" xfId="33164"/>
    <cellStyle name="40% - Акцент5 2 17 3" xfId="3166"/>
    <cellStyle name="40% - Акцент5 2 17 3 2" xfId="33165"/>
    <cellStyle name="40% - Акцент5 2 17 4" xfId="33166"/>
    <cellStyle name="40% - Акцент5 2 18" xfId="3167"/>
    <cellStyle name="40% - Акцент5 2 18 2" xfId="3168"/>
    <cellStyle name="40% - Акцент5 2 18 2 2" xfId="3169"/>
    <cellStyle name="40% - Акцент5 2 18 2 2 2" xfId="33167"/>
    <cellStyle name="40% - Акцент5 2 18 2 3" xfId="33168"/>
    <cellStyle name="40% - Акцент5 2 18 3" xfId="3170"/>
    <cellStyle name="40% - Акцент5 2 18 3 2" xfId="33169"/>
    <cellStyle name="40% - Акцент5 2 18 4" xfId="33170"/>
    <cellStyle name="40% - Акцент5 2 19" xfId="3171"/>
    <cellStyle name="40% - Акцент5 2 19 2" xfId="3172"/>
    <cellStyle name="40% - Акцент5 2 19 2 2" xfId="3173"/>
    <cellStyle name="40% - Акцент5 2 19 2 2 2" xfId="33171"/>
    <cellStyle name="40% - Акцент5 2 19 2 3" xfId="33172"/>
    <cellStyle name="40% - Акцент5 2 19 3" xfId="3174"/>
    <cellStyle name="40% - Акцент5 2 19 3 2" xfId="33173"/>
    <cellStyle name="40% - Акцент5 2 19 4" xfId="33174"/>
    <cellStyle name="40% - Акцент5 2 2" xfId="3175"/>
    <cellStyle name="40% - Акцент5 2 2 2" xfId="33175"/>
    <cellStyle name="40% - Акцент5 2 20" xfId="3176"/>
    <cellStyle name="40% - Акцент5 2 20 2" xfId="3177"/>
    <cellStyle name="40% - Акцент5 2 20 2 2" xfId="3178"/>
    <cellStyle name="40% - Акцент5 2 20 2 2 2" xfId="33176"/>
    <cellStyle name="40% - Акцент5 2 20 2 3" xfId="33177"/>
    <cellStyle name="40% - Акцент5 2 20 3" xfId="3179"/>
    <cellStyle name="40% - Акцент5 2 20 3 2" xfId="33178"/>
    <cellStyle name="40% - Акцент5 2 20 4" xfId="33179"/>
    <cellStyle name="40% - Акцент5 2 21" xfId="3180"/>
    <cellStyle name="40% - Акцент5 2 21 2" xfId="3181"/>
    <cellStyle name="40% - Акцент5 2 21 2 2" xfId="3182"/>
    <cellStyle name="40% - Акцент5 2 21 2 2 2" xfId="33180"/>
    <cellStyle name="40% - Акцент5 2 21 2 3" xfId="33181"/>
    <cellStyle name="40% - Акцент5 2 21 3" xfId="3183"/>
    <cellStyle name="40% - Акцент5 2 21 3 2" xfId="33182"/>
    <cellStyle name="40% - Акцент5 2 21 4" xfId="33183"/>
    <cellStyle name="40% - Акцент5 2 22" xfId="3184"/>
    <cellStyle name="40% - Акцент5 2 22 2" xfId="3185"/>
    <cellStyle name="40% - Акцент5 2 22 2 2" xfId="3186"/>
    <cellStyle name="40% - Акцент5 2 22 2 2 2" xfId="33184"/>
    <cellStyle name="40% - Акцент5 2 22 2 3" xfId="33185"/>
    <cellStyle name="40% - Акцент5 2 22 3" xfId="3187"/>
    <cellStyle name="40% - Акцент5 2 22 3 2" xfId="33186"/>
    <cellStyle name="40% - Акцент5 2 22 4" xfId="33187"/>
    <cellStyle name="40% - Акцент5 2 23" xfId="3188"/>
    <cellStyle name="40% - Акцент5 2 23 2" xfId="3189"/>
    <cellStyle name="40% - Акцент5 2 23 2 2" xfId="3190"/>
    <cellStyle name="40% - Акцент5 2 23 2 2 2" xfId="33188"/>
    <cellStyle name="40% - Акцент5 2 23 2 3" xfId="33189"/>
    <cellStyle name="40% - Акцент5 2 23 3" xfId="3191"/>
    <cellStyle name="40% - Акцент5 2 23 3 2" xfId="33190"/>
    <cellStyle name="40% - Акцент5 2 23 4" xfId="33191"/>
    <cellStyle name="40% - Акцент5 2 24" xfId="3192"/>
    <cellStyle name="40% - Акцент5 2 24 2" xfId="3193"/>
    <cellStyle name="40% - Акцент5 2 24 2 2" xfId="3194"/>
    <cellStyle name="40% - Акцент5 2 24 2 2 2" xfId="33192"/>
    <cellStyle name="40% - Акцент5 2 24 2 3" xfId="33193"/>
    <cellStyle name="40% - Акцент5 2 24 3" xfId="3195"/>
    <cellStyle name="40% - Акцент5 2 24 3 2" xfId="33194"/>
    <cellStyle name="40% - Акцент5 2 24 4" xfId="33195"/>
    <cellStyle name="40% - Акцент5 2 25" xfId="33196"/>
    <cellStyle name="40% - Акцент5 2 3" xfId="3196"/>
    <cellStyle name="40% - Акцент5 2 3 2" xfId="3197"/>
    <cellStyle name="40% - Акцент5 2 3 2 2" xfId="3198"/>
    <cellStyle name="40% - Акцент5 2 3 2 2 2" xfId="33197"/>
    <cellStyle name="40% - Акцент5 2 3 2 3" xfId="33198"/>
    <cellStyle name="40% - Акцент5 2 3 3" xfId="3199"/>
    <cellStyle name="40% - Акцент5 2 3 3 2" xfId="33199"/>
    <cellStyle name="40% - Акцент5 2 3 4" xfId="33200"/>
    <cellStyle name="40% - Акцент5 2 4" xfId="3200"/>
    <cellStyle name="40% - Акцент5 2 4 2" xfId="3201"/>
    <cellStyle name="40% - Акцент5 2 4 2 2" xfId="3202"/>
    <cellStyle name="40% - Акцент5 2 4 2 2 2" xfId="33201"/>
    <cellStyle name="40% - Акцент5 2 4 2 3" xfId="33202"/>
    <cellStyle name="40% - Акцент5 2 4 3" xfId="3203"/>
    <cellStyle name="40% - Акцент5 2 4 3 2" xfId="33203"/>
    <cellStyle name="40% - Акцент5 2 4 4" xfId="33204"/>
    <cellStyle name="40% - Акцент5 2 5" xfId="3204"/>
    <cellStyle name="40% - Акцент5 2 5 2" xfId="3205"/>
    <cellStyle name="40% - Акцент5 2 5 2 2" xfId="3206"/>
    <cellStyle name="40% - Акцент5 2 5 2 2 2" xfId="33205"/>
    <cellStyle name="40% - Акцент5 2 5 2 3" xfId="33206"/>
    <cellStyle name="40% - Акцент5 2 5 3" xfId="3207"/>
    <cellStyle name="40% - Акцент5 2 5 3 2" xfId="33207"/>
    <cellStyle name="40% - Акцент5 2 5 4" xfId="33208"/>
    <cellStyle name="40% - Акцент5 2 6" xfId="3208"/>
    <cellStyle name="40% - Акцент5 2 6 2" xfId="3209"/>
    <cellStyle name="40% - Акцент5 2 6 2 2" xfId="3210"/>
    <cellStyle name="40% - Акцент5 2 6 2 2 2" xfId="33209"/>
    <cellStyle name="40% - Акцент5 2 6 2 3" xfId="33210"/>
    <cellStyle name="40% - Акцент5 2 6 3" xfId="3211"/>
    <cellStyle name="40% - Акцент5 2 6 3 2" xfId="33211"/>
    <cellStyle name="40% - Акцент5 2 6 4" xfId="33212"/>
    <cellStyle name="40% - Акцент5 2 7" xfId="3212"/>
    <cellStyle name="40% - Акцент5 2 7 2" xfId="3213"/>
    <cellStyle name="40% - Акцент5 2 7 2 2" xfId="3214"/>
    <cellStyle name="40% - Акцент5 2 7 2 2 2" xfId="33213"/>
    <cellStyle name="40% - Акцент5 2 7 2 3" xfId="33214"/>
    <cellStyle name="40% - Акцент5 2 7 3" xfId="3215"/>
    <cellStyle name="40% - Акцент5 2 7 3 2" xfId="33215"/>
    <cellStyle name="40% - Акцент5 2 7 4" xfId="33216"/>
    <cellStyle name="40% - Акцент5 2 8" xfId="3216"/>
    <cellStyle name="40% - Акцент5 2 8 2" xfId="3217"/>
    <cellStyle name="40% - Акцент5 2 8 2 2" xfId="3218"/>
    <cellStyle name="40% - Акцент5 2 8 2 2 2" xfId="33217"/>
    <cellStyle name="40% - Акцент5 2 8 2 3" xfId="33218"/>
    <cellStyle name="40% - Акцент5 2 8 3" xfId="3219"/>
    <cellStyle name="40% - Акцент5 2 8 3 2" xfId="33219"/>
    <cellStyle name="40% - Акцент5 2 8 4" xfId="33220"/>
    <cellStyle name="40% - Акцент5 2 9" xfId="3220"/>
    <cellStyle name="40% - Акцент5 2 9 2" xfId="3221"/>
    <cellStyle name="40% - Акцент5 2 9 2 2" xfId="3222"/>
    <cellStyle name="40% - Акцент5 2 9 2 2 2" xfId="33221"/>
    <cellStyle name="40% - Акцент5 2 9 2 3" xfId="33222"/>
    <cellStyle name="40% - Акцент5 2 9 3" xfId="3223"/>
    <cellStyle name="40% - Акцент5 2 9 3 2" xfId="33223"/>
    <cellStyle name="40% - Акцент5 2 9 4" xfId="33224"/>
    <cellStyle name="40% - Акцент5 3" xfId="74"/>
    <cellStyle name="40% - Акцент5 3 10" xfId="3224"/>
    <cellStyle name="40% - Акцент5 3 10 2" xfId="3225"/>
    <cellStyle name="40% - Акцент5 3 10 2 2" xfId="3226"/>
    <cellStyle name="40% - Акцент5 3 10 2 2 2" xfId="33225"/>
    <cellStyle name="40% - Акцент5 3 10 2 3" xfId="33226"/>
    <cellStyle name="40% - Акцент5 3 10 3" xfId="3227"/>
    <cellStyle name="40% - Акцент5 3 10 3 2" xfId="33227"/>
    <cellStyle name="40% - Акцент5 3 10 4" xfId="33228"/>
    <cellStyle name="40% - Акцент5 3 11" xfId="3228"/>
    <cellStyle name="40% - Акцент5 3 11 2" xfId="3229"/>
    <cellStyle name="40% - Акцент5 3 11 2 2" xfId="3230"/>
    <cellStyle name="40% - Акцент5 3 11 2 2 2" xfId="33229"/>
    <cellStyle name="40% - Акцент5 3 11 2 3" xfId="33230"/>
    <cellStyle name="40% - Акцент5 3 11 3" xfId="3231"/>
    <cellStyle name="40% - Акцент5 3 11 3 2" xfId="33231"/>
    <cellStyle name="40% - Акцент5 3 11 4" xfId="33232"/>
    <cellStyle name="40% - Акцент5 3 12" xfId="3232"/>
    <cellStyle name="40% - Акцент5 3 12 2" xfId="3233"/>
    <cellStyle name="40% - Акцент5 3 12 2 2" xfId="3234"/>
    <cellStyle name="40% - Акцент5 3 12 2 2 2" xfId="33233"/>
    <cellStyle name="40% - Акцент5 3 12 2 3" xfId="33234"/>
    <cellStyle name="40% - Акцент5 3 12 3" xfId="3235"/>
    <cellStyle name="40% - Акцент5 3 12 3 2" xfId="33235"/>
    <cellStyle name="40% - Акцент5 3 12 4" xfId="33236"/>
    <cellStyle name="40% - Акцент5 3 13" xfId="3236"/>
    <cellStyle name="40% - Акцент5 3 13 2" xfId="3237"/>
    <cellStyle name="40% - Акцент5 3 13 2 2" xfId="3238"/>
    <cellStyle name="40% - Акцент5 3 13 2 2 2" xfId="33237"/>
    <cellStyle name="40% - Акцент5 3 13 2 3" xfId="33238"/>
    <cellStyle name="40% - Акцент5 3 13 3" xfId="3239"/>
    <cellStyle name="40% - Акцент5 3 13 3 2" xfId="33239"/>
    <cellStyle name="40% - Акцент5 3 13 4" xfId="33240"/>
    <cellStyle name="40% - Акцент5 3 14" xfId="3240"/>
    <cellStyle name="40% - Акцент5 3 14 2" xfId="3241"/>
    <cellStyle name="40% - Акцент5 3 14 2 2" xfId="3242"/>
    <cellStyle name="40% - Акцент5 3 14 2 2 2" xfId="33241"/>
    <cellStyle name="40% - Акцент5 3 14 2 3" xfId="33242"/>
    <cellStyle name="40% - Акцент5 3 14 3" xfId="3243"/>
    <cellStyle name="40% - Акцент5 3 14 3 2" xfId="33243"/>
    <cellStyle name="40% - Акцент5 3 14 4" xfId="33244"/>
    <cellStyle name="40% - Акцент5 3 15" xfId="3244"/>
    <cellStyle name="40% - Акцент5 3 15 2" xfId="3245"/>
    <cellStyle name="40% - Акцент5 3 15 2 2" xfId="3246"/>
    <cellStyle name="40% - Акцент5 3 15 2 2 2" xfId="33245"/>
    <cellStyle name="40% - Акцент5 3 15 2 3" xfId="33246"/>
    <cellStyle name="40% - Акцент5 3 15 3" xfId="3247"/>
    <cellStyle name="40% - Акцент5 3 15 3 2" xfId="33247"/>
    <cellStyle name="40% - Акцент5 3 15 4" xfId="33248"/>
    <cellStyle name="40% - Акцент5 3 16" xfId="3248"/>
    <cellStyle name="40% - Акцент5 3 16 2" xfId="3249"/>
    <cellStyle name="40% - Акцент5 3 16 2 2" xfId="3250"/>
    <cellStyle name="40% - Акцент5 3 16 2 2 2" xfId="33249"/>
    <cellStyle name="40% - Акцент5 3 16 2 3" xfId="33250"/>
    <cellStyle name="40% - Акцент5 3 16 3" xfId="3251"/>
    <cellStyle name="40% - Акцент5 3 16 3 2" xfId="33251"/>
    <cellStyle name="40% - Акцент5 3 16 4" xfId="33252"/>
    <cellStyle name="40% - Акцент5 3 17" xfId="3252"/>
    <cellStyle name="40% - Акцент5 3 17 2" xfId="3253"/>
    <cellStyle name="40% - Акцент5 3 17 2 2" xfId="3254"/>
    <cellStyle name="40% - Акцент5 3 17 2 2 2" xfId="33253"/>
    <cellStyle name="40% - Акцент5 3 17 2 3" xfId="33254"/>
    <cellStyle name="40% - Акцент5 3 17 3" xfId="3255"/>
    <cellStyle name="40% - Акцент5 3 17 3 2" xfId="33255"/>
    <cellStyle name="40% - Акцент5 3 17 4" xfId="33256"/>
    <cellStyle name="40% - Акцент5 3 18" xfId="3256"/>
    <cellStyle name="40% - Акцент5 3 18 2" xfId="3257"/>
    <cellStyle name="40% - Акцент5 3 18 2 2" xfId="3258"/>
    <cellStyle name="40% - Акцент5 3 18 2 2 2" xfId="33257"/>
    <cellStyle name="40% - Акцент5 3 18 2 3" xfId="33258"/>
    <cellStyle name="40% - Акцент5 3 18 3" xfId="3259"/>
    <cellStyle name="40% - Акцент5 3 18 3 2" xfId="33259"/>
    <cellStyle name="40% - Акцент5 3 18 4" xfId="33260"/>
    <cellStyle name="40% - Акцент5 3 19" xfId="3260"/>
    <cellStyle name="40% - Акцент5 3 19 2" xfId="3261"/>
    <cellStyle name="40% - Акцент5 3 19 2 2" xfId="3262"/>
    <cellStyle name="40% - Акцент5 3 19 2 2 2" xfId="33261"/>
    <cellStyle name="40% - Акцент5 3 19 2 3" xfId="33262"/>
    <cellStyle name="40% - Акцент5 3 19 3" xfId="3263"/>
    <cellStyle name="40% - Акцент5 3 19 3 2" xfId="33263"/>
    <cellStyle name="40% - Акцент5 3 19 4" xfId="33264"/>
    <cellStyle name="40% - Акцент5 3 2" xfId="3264"/>
    <cellStyle name="40% - Акцент5 3 2 2" xfId="33265"/>
    <cellStyle name="40% - Акцент5 3 20" xfId="3265"/>
    <cellStyle name="40% - Акцент5 3 20 2" xfId="3266"/>
    <cellStyle name="40% - Акцент5 3 20 2 2" xfId="3267"/>
    <cellStyle name="40% - Акцент5 3 20 2 2 2" xfId="33266"/>
    <cellStyle name="40% - Акцент5 3 20 2 3" xfId="33267"/>
    <cellStyle name="40% - Акцент5 3 20 3" xfId="3268"/>
    <cellStyle name="40% - Акцент5 3 20 3 2" xfId="33268"/>
    <cellStyle name="40% - Акцент5 3 20 4" xfId="33269"/>
    <cellStyle name="40% - Акцент5 3 21" xfId="3269"/>
    <cellStyle name="40% - Акцент5 3 21 2" xfId="3270"/>
    <cellStyle name="40% - Акцент5 3 21 2 2" xfId="3271"/>
    <cellStyle name="40% - Акцент5 3 21 2 2 2" xfId="33270"/>
    <cellStyle name="40% - Акцент5 3 21 2 3" xfId="33271"/>
    <cellStyle name="40% - Акцент5 3 21 3" xfId="3272"/>
    <cellStyle name="40% - Акцент5 3 21 3 2" xfId="33272"/>
    <cellStyle name="40% - Акцент5 3 21 4" xfId="33273"/>
    <cellStyle name="40% - Акцент5 3 22" xfId="3273"/>
    <cellStyle name="40% - Акцент5 3 22 2" xfId="3274"/>
    <cellStyle name="40% - Акцент5 3 22 2 2" xfId="3275"/>
    <cellStyle name="40% - Акцент5 3 22 2 2 2" xfId="33274"/>
    <cellStyle name="40% - Акцент5 3 22 2 3" xfId="33275"/>
    <cellStyle name="40% - Акцент5 3 22 3" xfId="3276"/>
    <cellStyle name="40% - Акцент5 3 22 3 2" xfId="33276"/>
    <cellStyle name="40% - Акцент5 3 22 4" xfId="33277"/>
    <cellStyle name="40% - Акцент5 3 23" xfId="3277"/>
    <cellStyle name="40% - Акцент5 3 23 2" xfId="3278"/>
    <cellStyle name="40% - Акцент5 3 23 2 2" xfId="3279"/>
    <cellStyle name="40% - Акцент5 3 23 2 2 2" xfId="33278"/>
    <cellStyle name="40% - Акцент5 3 23 2 3" xfId="33279"/>
    <cellStyle name="40% - Акцент5 3 23 3" xfId="3280"/>
    <cellStyle name="40% - Акцент5 3 23 3 2" xfId="33280"/>
    <cellStyle name="40% - Акцент5 3 23 4" xfId="33281"/>
    <cellStyle name="40% - Акцент5 3 24" xfId="3281"/>
    <cellStyle name="40% - Акцент5 3 24 2" xfId="3282"/>
    <cellStyle name="40% - Акцент5 3 24 2 2" xfId="3283"/>
    <cellStyle name="40% - Акцент5 3 24 2 2 2" xfId="33282"/>
    <cellStyle name="40% - Акцент5 3 24 2 3" xfId="33283"/>
    <cellStyle name="40% - Акцент5 3 24 3" xfId="3284"/>
    <cellStyle name="40% - Акцент5 3 24 3 2" xfId="33284"/>
    <cellStyle name="40% - Акцент5 3 24 4" xfId="33285"/>
    <cellStyle name="40% - Акцент5 3 25" xfId="33286"/>
    <cellStyle name="40% - Акцент5 3 3" xfId="3285"/>
    <cellStyle name="40% - Акцент5 3 3 2" xfId="3286"/>
    <cellStyle name="40% - Акцент5 3 3 2 2" xfId="3287"/>
    <cellStyle name="40% - Акцент5 3 3 2 2 2" xfId="33287"/>
    <cellStyle name="40% - Акцент5 3 3 2 3" xfId="33288"/>
    <cellStyle name="40% - Акцент5 3 3 3" xfId="3288"/>
    <cellStyle name="40% - Акцент5 3 3 3 2" xfId="33289"/>
    <cellStyle name="40% - Акцент5 3 3 4" xfId="33290"/>
    <cellStyle name="40% - Акцент5 3 4" xfId="3289"/>
    <cellStyle name="40% - Акцент5 3 4 2" xfId="3290"/>
    <cellStyle name="40% - Акцент5 3 4 2 2" xfId="3291"/>
    <cellStyle name="40% - Акцент5 3 4 2 2 2" xfId="33291"/>
    <cellStyle name="40% - Акцент5 3 4 2 3" xfId="33292"/>
    <cellStyle name="40% - Акцент5 3 4 3" xfId="3292"/>
    <cellStyle name="40% - Акцент5 3 4 3 2" xfId="33293"/>
    <cellStyle name="40% - Акцент5 3 4 4" xfId="33294"/>
    <cellStyle name="40% - Акцент5 3 5" xfId="3293"/>
    <cellStyle name="40% - Акцент5 3 5 2" xfId="3294"/>
    <cellStyle name="40% - Акцент5 3 5 2 2" xfId="3295"/>
    <cellStyle name="40% - Акцент5 3 5 2 2 2" xfId="33295"/>
    <cellStyle name="40% - Акцент5 3 5 2 3" xfId="33296"/>
    <cellStyle name="40% - Акцент5 3 5 3" xfId="3296"/>
    <cellStyle name="40% - Акцент5 3 5 3 2" xfId="33297"/>
    <cellStyle name="40% - Акцент5 3 5 4" xfId="33298"/>
    <cellStyle name="40% - Акцент5 3 6" xfId="3297"/>
    <cellStyle name="40% - Акцент5 3 6 2" xfId="3298"/>
    <cellStyle name="40% - Акцент5 3 6 2 2" xfId="3299"/>
    <cellStyle name="40% - Акцент5 3 6 2 2 2" xfId="33299"/>
    <cellStyle name="40% - Акцент5 3 6 2 3" xfId="33300"/>
    <cellStyle name="40% - Акцент5 3 6 3" xfId="3300"/>
    <cellStyle name="40% - Акцент5 3 6 3 2" xfId="33301"/>
    <cellStyle name="40% - Акцент5 3 6 4" xfId="33302"/>
    <cellStyle name="40% - Акцент5 3 7" xfId="3301"/>
    <cellStyle name="40% - Акцент5 3 7 2" xfId="3302"/>
    <cellStyle name="40% - Акцент5 3 7 2 2" xfId="3303"/>
    <cellStyle name="40% - Акцент5 3 7 2 2 2" xfId="33303"/>
    <cellStyle name="40% - Акцент5 3 7 2 3" xfId="33304"/>
    <cellStyle name="40% - Акцент5 3 7 3" xfId="3304"/>
    <cellStyle name="40% - Акцент5 3 7 3 2" xfId="33305"/>
    <cellStyle name="40% - Акцент5 3 7 4" xfId="33306"/>
    <cellStyle name="40% - Акцент5 3 8" xfId="3305"/>
    <cellStyle name="40% - Акцент5 3 8 2" xfId="3306"/>
    <cellStyle name="40% - Акцент5 3 8 2 2" xfId="3307"/>
    <cellStyle name="40% - Акцент5 3 8 2 2 2" xfId="33307"/>
    <cellStyle name="40% - Акцент5 3 8 2 3" xfId="33308"/>
    <cellStyle name="40% - Акцент5 3 8 3" xfId="3308"/>
    <cellStyle name="40% - Акцент5 3 8 3 2" xfId="33309"/>
    <cellStyle name="40% - Акцент5 3 8 4" xfId="33310"/>
    <cellStyle name="40% - Акцент5 3 9" xfId="3309"/>
    <cellStyle name="40% - Акцент5 3 9 2" xfId="3310"/>
    <cellStyle name="40% - Акцент5 3 9 2 2" xfId="3311"/>
    <cellStyle name="40% - Акцент5 3 9 2 2 2" xfId="33311"/>
    <cellStyle name="40% - Акцент5 3 9 2 3" xfId="33312"/>
    <cellStyle name="40% - Акцент5 3 9 3" xfId="3312"/>
    <cellStyle name="40% - Акцент5 3 9 3 2" xfId="33313"/>
    <cellStyle name="40% - Акцент5 3 9 4" xfId="33314"/>
    <cellStyle name="40% - Акцент5 4" xfId="3313"/>
    <cellStyle name="40% - Акцент5 4 2" xfId="3314"/>
    <cellStyle name="40% - Акцент5 4 2 2" xfId="33315"/>
    <cellStyle name="40% - Акцент5 4 3" xfId="33316"/>
    <cellStyle name="40% - Акцент5 5" xfId="3315"/>
    <cellStyle name="40% - Акцент5 5 2" xfId="3316"/>
    <cellStyle name="40% - Акцент5 5 2 2" xfId="33317"/>
    <cellStyle name="40% - Акцент5 5 3" xfId="33318"/>
    <cellStyle name="40% - Акцент5 6" xfId="3317"/>
    <cellStyle name="40% - Акцент5 6 2" xfId="33319"/>
    <cellStyle name="40% - Акцент5 7" xfId="3318"/>
    <cellStyle name="40% - Акцент5 7 2" xfId="3319"/>
    <cellStyle name="40% - Акцент5 7 2 2" xfId="3320"/>
    <cellStyle name="40% - Акцент5 7 2 2 2" xfId="33320"/>
    <cellStyle name="40% - Акцент5 7 2 3" xfId="33321"/>
    <cellStyle name="40% - Акцент5 7 3" xfId="3321"/>
    <cellStyle name="40% - Акцент5 7 3 2" xfId="33322"/>
    <cellStyle name="40% - Акцент5 7 4" xfId="33323"/>
    <cellStyle name="40% - Акцент5 8" xfId="3322"/>
    <cellStyle name="40% - Акцент5 8 2" xfId="3323"/>
    <cellStyle name="40% - Акцент5 8 2 2" xfId="3324"/>
    <cellStyle name="40% - Акцент5 8 2 2 2" xfId="33324"/>
    <cellStyle name="40% - Акцент5 8 2 3" xfId="33325"/>
    <cellStyle name="40% - Акцент5 8 3" xfId="3325"/>
    <cellStyle name="40% - Акцент5 8 3 2" xfId="33326"/>
    <cellStyle name="40% - Акцент5 8 4" xfId="33327"/>
    <cellStyle name="40% - Акцент5 9" xfId="3326"/>
    <cellStyle name="40% - Акцент5 9 2" xfId="3327"/>
    <cellStyle name="40% - Акцент5 9 2 2" xfId="3328"/>
    <cellStyle name="40% - Акцент5 9 2 2 2" xfId="33328"/>
    <cellStyle name="40% - Акцент5 9 2 3" xfId="33329"/>
    <cellStyle name="40% - Акцент5 9 3" xfId="3329"/>
    <cellStyle name="40% - Акцент5 9 3 2" xfId="33330"/>
    <cellStyle name="40% - Акцент5 9 4" xfId="33331"/>
    <cellStyle name="40% - Акцент6 10" xfId="3330"/>
    <cellStyle name="40% - Акцент6 10 2" xfId="3331"/>
    <cellStyle name="40% - Акцент6 10 2 2" xfId="3332"/>
    <cellStyle name="40% - Акцент6 10 2 2 2" xfId="33332"/>
    <cellStyle name="40% - Акцент6 10 2 3" xfId="33333"/>
    <cellStyle name="40% - Акцент6 10 3" xfId="3333"/>
    <cellStyle name="40% - Акцент6 10 3 2" xfId="33334"/>
    <cellStyle name="40% - Акцент6 10 4" xfId="33335"/>
    <cellStyle name="40% - Акцент6 11" xfId="3334"/>
    <cellStyle name="40% - Акцент6 11 2" xfId="3335"/>
    <cellStyle name="40% - Акцент6 11 2 2" xfId="3336"/>
    <cellStyle name="40% - Акцент6 11 2 2 2" xfId="33336"/>
    <cellStyle name="40% - Акцент6 11 2 3" xfId="33337"/>
    <cellStyle name="40% - Акцент6 11 3" xfId="3337"/>
    <cellStyle name="40% - Акцент6 11 3 2" xfId="33338"/>
    <cellStyle name="40% - Акцент6 11 4" xfId="33339"/>
    <cellStyle name="40% - Акцент6 12" xfId="3338"/>
    <cellStyle name="40% - Акцент6 12 2" xfId="3339"/>
    <cellStyle name="40% - Акцент6 12 2 2" xfId="3340"/>
    <cellStyle name="40% - Акцент6 12 2 2 2" xfId="33340"/>
    <cellStyle name="40% - Акцент6 12 2 3" xfId="33341"/>
    <cellStyle name="40% - Акцент6 12 3" xfId="3341"/>
    <cellStyle name="40% - Акцент6 12 3 2" xfId="33342"/>
    <cellStyle name="40% - Акцент6 12 4" xfId="33343"/>
    <cellStyle name="40% - Акцент6 13" xfId="3342"/>
    <cellStyle name="40% - Акцент6 13 2" xfId="3343"/>
    <cellStyle name="40% - Акцент6 13 2 2" xfId="3344"/>
    <cellStyle name="40% - Акцент6 13 2 2 2" xfId="33344"/>
    <cellStyle name="40% - Акцент6 13 2 3" xfId="33345"/>
    <cellStyle name="40% - Акцент6 13 3" xfId="3345"/>
    <cellStyle name="40% - Акцент6 13 3 2" xfId="33346"/>
    <cellStyle name="40% - Акцент6 13 4" xfId="33347"/>
    <cellStyle name="40% - Акцент6 14" xfId="3346"/>
    <cellStyle name="40% - Акцент6 14 2" xfId="3347"/>
    <cellStyle name="40% - Акцент6 14 2 2" xfId="3348"/>
    <cellStyle name="40% - Акцент6 14 2 2 2" xfId="33348"/>
    <cellStyle name="40% - Акцент6 14 2 3" xfId="33349"/>
    <cellStyle name="40% - Акцент6 14 3" xfId="3349"/>
    <cellStyle name="40% - Акцент6 14 3 2" xfId="33350"/>
    <cellStyle name="40% - Акцент6 14 4" xfId="33351"/>
    <cellStyle name="40% - Акцент6 15" xfId="3350"/>
    <cellStyle name="40% - Акцент6 15 2" xfId="3351"/>
    <cellStyle name="40% - Акцент6 15 2 2" xfId="3352"/>
    <cellStyle name="40% - Акцент6 15 2 2 2" xfId="33352"/>
    <cellStyle name="40% - Акцент6 15 2 3" xfId="33353"/>
    <cellStyle name="40% - Акцент6 15 3" xfId="3353"/>
    <cellStyle name="40% - Акцент6 15 3 2" xfId="33354"/>
    <cellStyle name="40% - Акцент6 15 4" xfId="33355"/>
    <cellStyle name="40% - Акцент6 16" xfId="3354"/>
    <cellStyle name="40% - Акцент6 16 2" xfId="3355"/>
    <cellStyle name="40% - Акцент6 16 2 2" xfId="3356"/>
    <cellStyle name="40% - Акцент6 16 2 2 2" xfId="33356"/>
    <cellStyle name="40% - Акцент6 16 2 3" xfId="33357"/>
    <cellStyle name="40% - Акцент6 16 3" xfId="3357"/>
    <cellStyle name="40% - Акцент6 16 3 2" xfId="33358"/>
    <cellStyle name="40% - Акцент6 16 4" xfId="33359"/>
    <cellStyle name="40% - Акцент6 17" xfId="3358"/>
    <cellStyle name="40% - Акцент6 17 2" xfId="3359"/>
    <cellStyle name="40% - Акцент6 17 2 2" xfId="3360"/>
    <cellStyle name="40% - Акцент6 17 2 2 2" xfId="33360"/>
    <cellStyle name="40% - Акцент6 17 2 3" xfId="33361"/>
    <cellStyle name="40% - Акцент6 17 3" xfId="3361"/>
    <cellStyle name="40% - Акцент6 17 3 2" xfId="33362"/>
    <cellStyle name="40% - Акцент6 17 4" xfId="33363"/>
    <cellStyle name="40% - Акцент6 18" xfId="3362"/>
    <cellStyle name="40% - Акцент6 18 2" xfId="3363"/>
    <cellStyle name="40% - Акцент6 18 2 2" xfId="33364"/>
    <cellStyle name="40% - Акцент6 18 3" xfId="33365"/>
    <cellStyle name="40% - Акцент6 19" xfId="3364"/>
    <cellStyle name="40% - Акцент6 19 2" xfId="33366"/>
    <cellStyle name="40% - Акцент6 2" xfId="75"/>
    <cellStyle name="40% - Акцент6 2 10" xfId="3365"/>
    <cellStyle name="40% - Акцент6 2 10 2" xfId="3366"/>
    <cellStyle name="40% - Акцент6 2 10 2 2" xfId="3367"/>
    <cellStyle name="40% - Акцент6 2 10 2 2 2" xfId="33367"/>
    <cellStyle name="40% - Акцент6 2 10 2 3" xfId="33368"/>
    <cellStyle name="40% - Акцент6 2 10 3" xfId="3368"/>
    <cellStyle name="40% - Акцент6 2 10 3 2" xfId="33369"/>
    <cellStyle name="40% - Акцент6 2 10 4" xfId="33370"/>
    <cellStyle name="40% - Акцент6 2 11" xfId="3369"/>
    <cellStyle name="40% - Акцент6 2 11 2" xfId="3370"/>
    <cellStyle name="40% - Акцент6 2 11 2 2" xfId="3371"/>
    <cellStyle name="40% - Акцент6 2 11 2 2 2" xfId="33371"/>
    <cellStyle name="40% - Акцент6 2 11 2 3" xfId="33372"/>
    <cellStyle name="40% - Акцент6 2 11 3" xfId="3372"/>
    <cellStyle name="40% - Акцент6 2 11 3 2" xfId="33373"/>
    <cellStyle name="40% - Акцент6 2 11 4" xfId="33374"/>
    <cellStyle name="40% - Акцент6 2 12" xfId="3373"/>
    <cellStyle name="40% - Акцент6 2 12 2" xfId="3374"/>
    <cellStyle name="40% - Акцент6 2 12 2 2" xfId="3375"/>
    <cellStyle name="40% - Акцент6 2 12 2 2 2" xfId="33375"/>
    <cellStyle name="40% - Акцент6 2 12 2 3" xfId="33376"/>
    <cellStyle name="40% - Акцент6 2 12 3" xfId="3376"/>
    <cellStyle name="40% - Акцент6 2 12 3 2" xfId="33377"/>
    <cellStyle name="40% - Акцент6 2 12 4" xfId="33378"/>
    <cellStyle name="40% - Акцент6 2 13" xfId="3377"/>
    <cellStyle name="40% - Акцент6 2 13 2" xfId="3378"/>
    <cellStyle name="40% - Акцент6 2 13 2 2" xfId="3379"/>
    <cellStyle name="40% - Акцент6 2 13 2 2 2" xfId="33379"/>
    <cellStyle name="40% - Акцент6 2 13 2 3" xfId="33380"/>
    <cellStyle name="40% - Акцент6 2 13 3" xfId="3380"/>
    <cellStyle name="40% - Акцент6 2 13 3 2" xfId="33381"/>
    <cellStyle name="40% - Акцент6 2 13 4" xfId="33382"/>
    <cellStyle name="40% - Акцент6 2 14" xfId="3381"/>
    <cellStyle name="40% - Акцент6 2 14 2" xfId="3382"/>
    <cellStyle name="40% - Акцент6 2 14 2 2" xfId="3383"/>
    <cellStyle name="40% - Акцент6 2 14 2 2 2" xfId="33383"/>
    <cellStyle name="40% - Акцент6 2 14 2 3" xfId="33384"/>
    <cellStyle name="40% - Акцент6 2 14 3" xfId="3384"/>
    <cellStyle name="40% - Акцент6 2 14 3 2" xfId="33385"/>
    <cellStyle name="40% - Акцент6 2 14 4" xfId="33386"/>
    <cellStyle name="40% - Акцент6 2 15" xfId="3385"/>
    <cellStyle name="40% - Акцент6 2 15 2" xfId="3386"/>
    <cellStyle name="40% - Акцент6 2 15 2 2" xfId="3387"/>
    <cellStyle name="40% - Акцент6 2 15 2 2 2" xfId="33387"/>
    <cellStyle name="40% - Акцент6 2 15 2 3" xfId="33388"/>
    <cellStyle name="40% - Акцент6 2 15 3" xfId="3388"/>
    <cellStyle name="40% - Акцент6 2 15 3 2" xfId="33389"/>
    <cellStyle name="40% - Акцент6 2 15 4" xfId="33390"/>
    <cellStyle name="40% - Акцент6 2 16" xfId="3389"/>
    <cellStyle name="40% - Акцент6 2 16 2" xfId="3390"/>
    <cellStyle name="40% - Акцент6 2 16 2 2" xfId="3391"/>
    <cellStyle name="40% - Акцент6 2 16 2 2 2" xfId="33391"/>
    <cellStyle name="40% - Акцент6 2 16 2 3" xfId="33392"/>
    <cellStyle name="40% - Акцент6 2 16 3" xfId="3392"/>
    <cellStyle name="40% - Акцент6 2 16 3 2" xfId="33393"/>
    <cellStyle name="40% - Акцент6 2 16 4" xfId="33394"/>
    <cellStyle name="40% - Акцент6 2 17" xfId="3393"/>
    <cellStyle name="40% - Акцент6 2 17 2" xfId="3394"/>
    <cellStyle name="40% - Акцент6 2 17 2 2" xfId="3395"/>
    <cellStyle name="40% - Акцент6 2 17 2 2 2" xfId="33395"/>
    <cellStyle name="40% - Акцент6 2 17 2 3" xfId="33396"/>
    <cellStyle name="40% - Акцент6 2 17 3" xfId="3396"/>
    <cellStyle name="40% - Акцент6 2 17 3 2" xfId="33397"/>
    <cellStyle name="40% - Акцент6 2 17 4" xfId="33398"/>
    <cellStyle name="40% - Акцент6 2 18" xfId="3397"/>
    <cellStyle name="40% - Акцент6 2 18 2" xfId="3398"/>
    <cellStyle name="40% - Акцент6 2 18 2 2" xfId="3399"/>
    <cellStyle name="40% - Акцент6 2 18 2 2 2" xfId="33399"/>
    <cellStyle name="40% - Акцент6 2 18 2 3" xfId="33400"/>
    <cellStyle name="40% - Акцент6 2 18 3" xfId="3400"/>
    <cellStyle name="40% - Акцент6 2 18 3 2" xfId="33401"/>
    <cellStyle name="40% - Акцент6 2 18 4" xfId="33402"/>
    <cellStyle name="40% - Акцент6 2 19" xfId="3401"/>
    <cellStyle name="40% - Акцент6 2 19 2" xfId="3402"/>
    <cellStyle name="40% - Акцент6 2 19 2 2" xfId="3403"/>
    <cellStyle name="40% - Акцент6 2 19 2 2 2" xfId="33403"/>
    <cellStyle name="40% - Акцент6 2 19 2 3" xfId="33404"/>
    <cellStyle name="40% - Акцент6 2 19 3" xfId="3404"/>
    <cellStyle name="40% - Акцент6 2 19 3 2" xfId="33405"/>
    <cellStyle name="40% - Акцент6 2 19 4" xfId="33406"/>
    <cellStyle name="40% - Акцент6 2 2" xfId="3405"/>
    <cellStyle name="40% - Акцент6 2 2 2" xfId="33407"/>
    <cellStyle name="40% - Акцент6 2 20" xfId="3406"/>
    <cellStyle name="40% - Акцент6 2 20 2" xfId="3407"/>
    <cellStyle name="40% - Акцент6 2 20 2 2" xfId="3408"/>
    <cellStyle name="40% - Акцент6 2 20 2 2 2" xfId="33408"/>
    <cellStyle name="40% - Акцент6 2 20 2 3" xfId="33409"/>
    <cellStyle name="40% - Акцент6 2 20 3" xfId="3409"/>
    <cellStyle name="40% - Акцент6 2 20 3 2" xfId="33410"/>
    <cellStyle name="40% - Акцент6 2 20 4" xfId="33411"/>
    <cellStyle name="40% - Акцент6 2 21" xfId="3410"/>
    <cellStyle name="40% - Акцент6 2 21 2" xfId="3411"/>
    <cellStyle name="40% - Акцент6 2 21 2 2" xfId="3412"/>
    <cellStyle name="40% - Акцент6 2 21 2 2 2" xfId="33412"/>
    <cellStyle name="40% - Акцент6 2 21 2 3" xfId="33413"/>
    <cellStyle name="40% - Акцент6 2 21 3" xfId="3413"/>
    <cellStyle name="40% - Акцент6 2 21 3 2" xfId="33414"/>
    <cellStyle name="40% - Акцент6 2 21 4" xfId="33415"/>
    <cellStyle name="40% - Акцент6 2 22" xfId="3414"/>
    <cellStyle name="40% - Акцент6 2 22 2" xfId="3415"/>
    <cellStyle name="40% - Акцент6 2 22 2 2" xfId="3416"/>
    <cellStyle name="40% - Акцент6 2 22 2 2 2" xfId="33416"/>
    <cellStyle name="40% - Акцент6 2 22 2 3" xfId="33417"/>
    <cellStyle name="40% - Акцент6 2 22 3" xfId="3417"/>
    <cellStyle name="40% - Акцент6 2 22 3 2" xfId="33418"/>
    <cellStyle name="40% - Акцент6 2 22 4" xfId="33419"/>
    <cellStyle name="40% - Акцент6 2 23" xfId="3418"/>
    <cellStyle name="40% - Акцент6 2 23 2" xfId="3419"/>
    <cellStyle name="40% - Акцент6 2 23 2 2" xfId="3420"/>
    <cellStyle name="40% - Акцент6 2 23 2 2 2" xfId="33420"/>
    <cellStyle name="40% - Акцент6 2 23 2 3" xfId="33421"/>
    <cellStyle name="40% - Акцент6 2 23 3" xfId="3421"/>
    <cellStyle name="40% - Акцент6 2 23 3 2" xfId="33422"/>
    <cellStyle name="40% - Акцент6 2 23 4" xfId="33423"/>
    <cellStyle name="40% - Акцент6 2 24" xfId="3422"/>
    <cellStyle name="40% - Акцент6 2 24 2" xfId="3423"/>
    <cellStyle name="40% - Акцент6 2 24 2 2" xfId="3424"/>
    <cellStyle name="40% - Акцент6 2 24 2 2 2" xfId="33424"/>
    <cellStyle name="40% - Акцент6 2 24 2 3" xfId="33425"/>
    <cellStyle name="40% - Акцент6 2 24 3" xfId="3425"/>
    <cellStyle name="40% - Акцент6 2 24 3 2" xfId="33426"/>
    <cellStyle name="40% - Акцент6 2 24 4" xfId="33427"/>
    <cellStyle name="40% - Акцент6 2 25" xfId="33428"/>
    <cellStyle name="40% - Акцент6 2 3" xfId="3426"/>
    <cellStyle name="40% - Акцент6 2 3 2" xfId="3427"/>
    <cellStyle name="40% - Акцент6 2 3 2 2" xfId="3428"/>
    <cellStyle name="40% - Акцент6 2 3 2 2 2" xfId="33429"/>
    <cellStyle name="40% - Акцент6 2 3 2 3" xfId="33430"/>
    <cellStyle name="40% - Акцент6 2 3 3" xfId="3429"/>
    <cellStyle name="40% - Акцент6 2 3 3 2" xfId="33431"/>
    <cellStyle name="40% - Акцент6 2 3 4" xfId="33432"/>
    <cellStyle name="40% - Акцент6 2 4" xfId="3430"/>
    <cellStyle name="40% - Акцент6 2 4 2" xfId="3431"/>
    <cellStyle name="40% - Акцент6 2 4 2 2" xfId="3432"/>
    <cellStyle name="40% - Акцент6 2 4 2 2 2" xfId="33433"/>
    <cellStyle name="40% - Акцент6 2 4 2 3" xfId="33434"/>
    <cellStyle name="40% - Акцент6 2 4 3" xfId="3433"/>
    <cellStyle name="40% - Акцент6 2 4 3 2" xfId="33435"/>
    <cellStyle name="40% - Акцент6 2 4 4" xfId="33436"/>
    <cellStyle name="40% - Акцент6 2 5" xfId="3434"/>
    <cellStyle name="40% - Акцент6 2 5 2" xfId="3435"/>
    <cellStyle name="40% - Акцент6 2 5 2 2" xfId="3436"/>
    <cellStyle name="40% - Акцент6 2 5 2 2 2" xfId="33437"/>
    <cellStyle name="40% - Акцент6 2 5 2 3" xfId="33438"/>
    <cellStyle name="40% - Акцент6 2 5 3" xfId="3437"/>
    <cellStyle name="40% - Акцент6 2 5 3 2" xfId="33439"/>
    <cellStyle name="40% - Акцент6 2 5 4" xfId="33440"/>
    <cellStyle name="40% - Акцент6 2 6" xfId="3438"/>
    <cellStyle name="40% - Акцент6 2 6 2" xfId="3439"/>
    <cellStyle name="40% - Акцент6 2 6 2 2" xfId="3440"/>
    <cellStyle name="40% - Акцент6 2 6 2 2 2" xfId="33441"/>
    <cellStyle name="40% - Акцент6 2 6 2 3" xfId="33442"/>
    <cellStyle name="40% - Акцент6 2 6 3" xfId="3441"/>
    <cellStyle name="40% - Акцент6 2 6 3 2" xfId="33443"/>
    <cellStyle name="40% - Акцент6 2 6 4" xfId="33444"/>
    <cellStyle name="40% - Акцент6 2 7" xfId="3442"/>
    <cellStyle name="40% - Акцент6 2 7 2" xfId="3443"/>
    <cellStyle name="40% - Акцент6 2 7 2 2" xfId="3444"/>
    <cellStyle name="40% - Акцент6 2 7 2 2 2" xfId="33445"/>
    <cellStyle name="40% - Акцент6 2 7 2 3" xfId="33446"/>
    <cellStyle name="40% - Акцент6 2 7 3" xfId="3445"/>
    <cellStyle name="40% - Акцент6 2 7 3 2" xfId="33447"/>
    <cellStyle name="40% - Акцент6 2 7 4" xfId="33448"/>
    <cellStyle name="40% - Акцент6 2 8" xfId="3446"/>
    <cellStyle name="40% - Акцент6 2 8 2" xfId="3447"/>
    <cellStyle name="40% - Акцент6 2 8 2 2" xfId="3448"/>
    <cellStyle name="40% - Акцент6 2 8 2 2 2" xfId="33449"/>
    <cellStyle name="40% - Акцент6 2 8 2 3" xfId="33450"/>
    <cellStyle name="40% - Акцент6 2 8 3" xfId="3449"/>
    <cellStyle name="40% - Акцент6 2 8 3 2" xfId="33451"/>
    <cellStyle name="40% - Акцент6 2 8 4" xfId="33452"/>
    <cellStyle name="40% - Акцент6 2 9" xfId="3450"/>
    <cellStyle name="40% - Акцент6 2 9 2" xfId="3451"/>
    <cellStyle name="40% - Акцент6 2 9 2 2" xfId="3452"/>
    <cellStyle name="40% - Акцент6 2 9 2 2 2" xfId="33453"/>
    <cellStyle name="40% - Акцент6 2 9 2 3" xfId="33454"/>
    <cellStyle name="40% - Акцент6 2 9 3" xfId="3453"/>
    <cellStyle name="40% - Акцент6 2 9 3 2" xfId="33455"/>
    <cellStyle name="40% - Акцент6 2 9 4" xfId="33456"/>
    <cellStyle name="40% - Акцент6 3" xfId="76"/>
    <cellStyle name="40% - Акцент6 3 10" xfId="3454"/>
    <cellStyle name="40% - Акцент6 3 10 2" xfId="3455"/>
    <cellStyle name="40% - Акцент6 3 10 2 2" xfId="3456"/>
    <cellStyle name="40% - Акцент6 3 10 2 2 2" xfId="33457"/>
    <cellStyle name="40% - Акцент6 3 10 2 3" xfId="33458"/>
    <cellStyle name="40% - Акцент6 3 10 3" xfId="3457"/>
    <cellStyle name="40% - Акцент6 3 10 3 2" xfId="33459"/>
    <cellStyle name="40% - Акцент6 3 10 4" xfId="33460"/>
    <cellStyle name="40% - Акцент6 3 11" xfId="3458"/>
    <cellStyle name="40% - Акцент6 3 11 2" xfId="3459"/>
    <cellStyle name="40% - Акцент6 3 11 2 2" xfId="3460"/>
    <cellStyle name="40% - Акцент6 3 11 2 2 2" xfId="33461"/>
    <cellStyle name="40% - Акцент6 3 11 2 3" xfId="33462"/>
    <cellStyle name="40% - Акцент6 3 11 3" xfId="3461"/>
    <cellStyle name="40% - Акцент6 3 11 3 2" xfId="33463"/>
    <cellStyle name="40% - Акцент6 3 11 4" xfId="33464"/>
    <cellStyle name="40% - Акцент6 3 12" xfId="3462"/>
    <cellStyle name="40% - Акцент6 3 12 2" xfId="3463"/>
    <cellStyle name="40% - Акцент6 3 12 2 2" xfId="3464"/>
    <cellStyle name="40% - Акцент6 3 12 2 2 2" xfId="33465"/>
    <cellStyle name="40% - Акцент6 3 12 2 3" xfId="33466"/>
    <cellStyle name="40% - Акцент6 3 12 3" xfId="3465"/>
    <cellStyle name="40% - Акцент6 3 12 3 2" xfId="33467"/>
    <cellStyle name="40% - Акцент6 3 12 4" xfId="33468"/>
    <cellStyle name="40% - Акцент6 3 13" xfId="3466"/>
    <cellStyle name="40% - Акцент6 3 13 2" xfId="3467"/>
    <cellStyle name="40% - Акцент6 3 13 2 2" xfId="3468"/>
    <cellStyle name="40% - Акцент6 3 13 2 2 2" xfId="33469"/>
    <cellStyle name="40% - Акцент6 3 13 2 3" xfId="33470"/>
    <cellStyle name="40% - Акцент6 3 13 3" xfId="3469"/>
    <cellStyle name="40% - Акцент6 3 13 3 2" xfId="33471"/>
    <cellStyle name="40% - Акцент6 3 13 4" xfId="33472"/>
    <cellStyle name="40% - Акцент6 3 14" xfId="3470"/>
    <cellStyle name="40% - Акцент6 3 14 2" xfId="3471"/>
    <cellStyle name="40% - Акцент6 3 14 2 2" xfId="3472"/>
    <cellStyle name="40% - Акцент6 3 14 2 2 2" xfId="33473"/>
    <cellStyle name="40% - Акцент6 3 14 2 3" xfId="33474"/>
    <cellStyle name="40% - Акцент6 3 14 3" xfId="3473"/>
    <cellStyle name="40% - Акцент6 3 14 3 2" xfId="33475"/>
    <cellStyle name="40% - Акцент6 3 14 4" xfId="33476"/>
    <cellStyle name="40% - Акцент6 3 15" xfId="3474"/>
    <cellStyle name="40% - Акцент6 3 15 2" xfId="3475"/>
    <cellStyle name="40% - Акцент6 3 15 2 2" xfId="3476"/>
    <cellStyle name="40% - Акцент6 3 15 2 2 2" xfId="33477"/>
    <cellStyle name="40% - Акцент6 3 15 2 3" xfId="33478"/>
    <cellStyle name="40% - Акцент6 3 15 3" xfId="3477"/>
    <cellStyle name="40% - Акцент6 3 15 3 2" xfId="33479"/>
    <cellStyle name="40% - Акцент6 3 15 4" xfId="33480"/>
    <cellStyle name="40% - Акцент6 3 16" xfId="3478"/>
    <cellStyle name="40% - Акцент6 3 16 2" xfId="3479"/>
    <cellStyle name="40% - Акцент6 3 16 2 2" xfId="3480"/>
    <cellStyle name="40% - Акцент6 3 16 2 2 2" xfId="33481"/>
    <cellStyle name="40% - Акцент6 3 16 2 3" xfId="33482"/>
    <cellStyle name="40% - Акцент6 3 16 3" xfId="3481"/>
    <cellStyle name="40% - Акцент6 3 16 3 2" xfId="33483"/>
    <cellStyle name="40% - Акцент6 3 16 4" xfId="33484"/>
    <cellStyle name="40% - Акцент6 3 17" xfId="3482"/>
    <cellStyle name="40% - Акцент6 3 17 2" xfId="3483"/>
    <cellStyle name="40% - Акцент6 3 17 2 2" xfId="3484"/>
    <cellStyle name="40% - Акцент6 3 17 2 2 2" xfId="33485"/>
    <cellStyle name="40% - Акцент6 3 17 2 3" xfId="33486"/>
    <cellStyle name="40% - Акцент6 3 17 3" xfId="3485"/>
    <cellStyle name="40% - Акцент6 3 17 3 2" xfId="33487"/>
    <cellStyle name="40% - Акцент6 3 17 4" xfId="33488"/>
    <cellStyle name="40% - Акцент6 3 18" xfId="3486"/>
    <cellStyle name="40% - Акцент6 3 18 2" xfId="3487"/>
    <cellStyle name="40% - Акцент6 3 18 2 2" xfId="3488"/>
    <cellStyle name="40% - Акцент6 3 18 2 2 2" xfId="33489"/>
    <cellStyle name="40% - Акцент6 3 18 2 3" xfId="33490"/>
    <cellStyle name="40% - Акцент6 3 18 3" xfId="3489"/>
    <cellStyle name="40% - Акцент6 3 18 3 2" xfId="33491"/>
    <cellStyle name="40% - Акцент6 3 18 4" xfId="33492"/>
    <cellStyle name="40% - Акцент6 3 19" xfId="3490"/>
    <cellStyle name="40% - Акцент6 3 19 2" xfId="3491"/>
    <cellStyle name="40% - Акцент6 3 19 2 2" xfId="3492"/>
    <cellStyle name="40% - Акцент6 3 19 2 2 2" xfId="33493"/>
    <cellStyle name="40% - Акцент6 3 19 2 3" xfId="33494"/>
    <cellStyle name="40% - Акцент6 3 19 3" xfId="3493"/>
    <cellStyle name="40% - Акцент6 3 19 3 2" xfId="33495"/>
    <cellStyle name="40% - Акцент6 3 19 4" xfId="33496"/>
    <cellStyle name="40% - Акцент6 3 2" xfId="3494"/>
    <cellStyle name="40% - Акцент6 3 2 2" xfId="33497"/>
    <cellStyle name="40% - Акцент6 3 20" xfId="3495"/>
    <cellStyle name="40% - Акцент6 3 20 2" xfId="3496"/>
    <cellStyle name="40% - Акцент6 3 20 2 2" xfId="3497"/>
    <cellStyle name="40% - Акцент6 3 20 2 2 2" xfId="33498"/>
    <cellStyle name="40% - Акцент6 3 20 2 3" xfId="33499"/>
    <cellStyle name="40% - Акцент6 3 20 3" xfId="3498"/>
    <cellStyle name="40% - Акцент6 3 20 3 2" xfId="33500"/>
    <cellStyle name="40% - Акцент6 3 20 4" xfId="33501"/>
    <cellStyle name="40% - Акцент6 3 21" xfId="3499"/>
    <cellStyle name="40% - Акцент6 3 21 2" xfId="3500"/>
    <cellStyle name="40% - Акцент6 3 21 2 2" xfId="3501"/>
    <cellStyle name="40% - Акцент6 3 21 2 2 2" xfId="33502"/>
    <cellStyle name="40% - Акцент6 3 21 2 3" xfId="33503"/>
    <cellStyle name="40% - Акцент6 3 21 3" xfId="3502"/>
    <cellStyle name="40% - Акцент6 3 21 3 2" xfId="33504"/>
    <cellStyle name="40% - Акцент6 3 21 4" xfId="33505"/>
    <cellStyle name="40% - Акцент6 3 22" xfId="3503"/>
    <cellStyle name="40% - Акцент6 3 22 2" xfId="3504"/>
    <cellStyle name="40% - Акцент6 3 22 2 2" xfId="3505"/>
    <cellStyle name="40% - Акцент6 3 22 2 2 2" xfId="33506"/>
    <cellStyle name="40% - Акцент6 3 22 2 3" xfId="33507"/>
    <cellStyle name="40% - Акцент6 3 22 3" xfId="3506"/>
    <cellStyle name="40% - Акцент6 3 22 3 2" xfId="33508"/>
    <cellStyle name="40% - Акцент6 3 22 4" xfId="33509"/>
    <cellStyle name="40% - Акцент6 3 23" xfId="3507"/>
    <cellStyle name="40% - Акцент6 3 23 2" xfId="3508"/>
    <cellStyle name="40% - Акцент6 3 23 2 2" xfId="3509"/>
    <cellStyle name="40% - Акцент6 3 23 2 2 2" xfId="33510"/>
    <cellStyle name="40% - Акцент6 3 23 2 3" xfId="33511"/>
    <cellStyle name="40% - Акцент6 3 23 3" xfId="3510"/>
    <cellStyle name="40% - Акцент6 3 23 3 2" xfId="33512"/>
    <cellStyle name="40% - Акцент6 3 23 4" xfId="33513"/>
    <cellStyle name="40% - Акцент6 3 24" xfId="3511"/>
    <cellStyle name="40% - Акцент6 3 24 2" xfId="3512"/>
    <cellStyle name="40% - Акцент6 3 24 2 2" xfId="3513"/>
    <cellStyle name="40% - Акцент6 3 24 2 2 2" xfId="33514"/>
    <cellStyle name="40% - Акцент6 3 24 2 3" xfId="33515"/>
    <cellStyle name="40% - Акцент6 3 24 3" xfId="3514"/>
    <cellStyle name="40% - Акцент6 3 24 3 2" xfId="33516"/>
    <cellStyle name="40% - Акцент6 3 24 4" xfId="33517"/>
    <cellStyle name="40% - Акцент6 3 25" xfId="33518"/>
    <cellStyle name="40% - Акцент6 3 3" xfId="3515"/>
    <cellStyle name="40% - Акцент6 3 3 2" xfId="3516"/>
    <cellStyle name="40% - Акцент6 3 3 2 2" xfId="3517"/>
    <cellStyle name="40% - Акцент6 3 3 2 2 2" xfId="33519"/>
    <cellStyle name="40% - Акцент6 3 3 2 3" xfId="33520"/>
    <cellStyle name="40% - Акцент6 3 3 3" xfId="3518"/>
    <cellStyle name="40% - Акцент6 3 3 3 2" xfId="33521"/>
    <cellStyle name="40% - Акцент6 3 3 4" xfId="33522"/>
    <cellStyle name="40% - Акцент6 3 4" xfId="3519"/>
    <cellStyle name="40% - Акцент6 3 4 2" xfId="3520"/>
    <cellStyle name="40% - Акцент6 3 4 2 2" xfId="3521"/>
    <cellStyle name="40% - Акцент6 3 4 2 2 2" xfId="33523"/>
    <cellStyle name="40% - Акцент6 3 4 2 3" xfId="33524"/>
    <cellStyle name="40% - Акцент6 3 4 3" xfId="3522"/>
    <cellStyle name="40% - Акцент6 3 4 3 2" xfId="33525"/>
    <cellStyle name="40% - Акцент6 3 4 4" xfId="33526"/>
    <cellStyle name="40% - Акцент6 3 5" xfId="3523"/>
    <cellStyle name="40% - Акцент6 3 5 2" xfId="3524"/>
    <cellStyle name="40% - Акцент6 3 5 2 2" xfId="3525"/>
    <cellStyle name="40% - Акцент6 3 5 2 2 2" xfId="33527"/>
    <cellStyle name="40% - Акцент6 3 5 2 3" xfId="33528"/>
    <cellStyle name="40% - Акцент6 3 5 3" xfId="3526"/>
    <cellStyle name="40% - Акцент6 3 5 3 2" xfId="33529"/>
    <cellStyle name="40% - Акцент6 3 5 4" xfId="33530"/>
    <cellStyle name="40% - Акцент6 3 6" xfId="3527"/>
    <cellStyle name="40% - Акцент6 3 6 2" xfId="3528"/>
    <cellStyle name="40% - Акцент6 3 6 2 2" xfId="3529"/>
    <cellStyle name="40% - Акцент6 3 6 2 2 2" xfId="33531"/>
    <cellStyle name="40% - Акцент6 3 6 2 3" xfId="33532"/>
    <cellStyle name="40% - Акцент6 3 6 3" xfId="3530"/>
    <cellStyle name="40% - Акцент6 3 6 3 2" xfId="33533"/>
    <cellStyle name="40% - Акцент6 3 6 4" xfId="33534"/>
    <cellStyle name="40% - Акцент6 3 7" xfId="3531"/>
    <cellStyle name="40% - Акцент6 3 7 2" xfId="3532"/>
    <cellStyle name="40% - Акцент6 3 7 2 2" xfId="3533"/>
    <cellStyle name="40% - Акцент6 3 7 2 2 2" xfId="33535"/>
    <cellStyle name="40% - Акцент6 3 7 2 3" xfId="33536"/>
    <cellStyle name="40% - Акцент6 3 7 3" xfId="3534"/>
    <cellStyle name="40% - Акцент6 3 7 3 2" xfId="33537"/>
    <cellStyle name="40% - Акцент6 3 7 4" xfId="33538"/>
    <cellStyle name="40% - Акцент6 3 8" xfId="3535"/>
    <cellStyle name="40% - Акцент6 3 8 2" xfId="3536"/>
    <cellStyle name="40% - Акцент6 3 8 2 2" xfId="3537"/>
    <cellStyle name="40% - Акцент6 3 8 2 2 2" xfId="33539"/>
    <cellStyle name="40% - Акцент6 3 8 2 3" xfId="33540"/>
    <cellStyle name="40% - Акцент6 3 8 3" xfId="3538"/>
    <cellStyle name="40% - Акцент6 3 8 3 2" xfId="33541"/>
    <cellStyle name="40% - Акцент6 3 8 4" xfId="33542"/>
    <cellStyle name="40% - Акцент6 3 9" xfId="3539"/>
    <cellStyle name="40% - Акцент6 3 9 2" xfId="3540"/>
    <cellStyle name="40% - Акцент6 3 9 2 2" xfId="3541"/>
    <cellStyle name="40% - Акцент6 3 9 2 2 2" xfId="33543"/>
    <cellStyle name="40% - Акцент6 3 9 2 3" xfId="33544"/>
    <cellStyle name="40% - Акцент6 3 9 3" xfId="3542"/>
    <cellStyle name="40% - Акцент6 3 9 3 2" xfId="33545"/>
    <cellStyle name="40% - Акцент6 3 9 4" xfId="33546"/>
    <cellStyle name="40% - Акцент6 4" xfId="3543"/>
    <cellStyle name="40% - Акцент6 4 2" xfId="3544"/>
    <cellStyle name="40% - Акцент6 4 2 2" xfId="33547"/>
    <cellStyle name="40% - Акцент6 4 3" xfId="33548"/>
    <cellStyle name="40% - Акцент6 5" xfId="3545"/>
    <cellStyle name="40% - Акцент6 5 2" xfId="3546"/>
    <cellStyle name="40% - Акцент6 5 2 2" xfId="33549"/>
    <cellStyle name="40% - Акцент6 5 3" xfId="33550"/>
    <cellStyle name="40% - Акцент6 6" xfId="3547"/>
    <cellStyle name="40% - Акцент6 6 2" xfId="33551"/>
    <cellStyle name="40% - Акцент6 7" xfId="3548"/>
    <cellStyle name="40% - Акцент6 7 2" xfId="3549"/>
    <cellStyle name="40% - Акцент6 7 2 2" xfId="3550"/>
    <cellStyle name="40% - Акцент6 7 2 2 2" xfId="33552"/>
    <cellStyle name="40% - Акцент6 7 2 3" xfId="33553"/>
    <cellStyle name="40% - Акцент6 7 3" xfId="3551"/>
    <cellStyle name="40% - Акцент6 7 3 2" xfId="33554"/>
    <cellStyle name="40% - Акцент6 7 4" xfId="33555"/>
    <cellStyle name="40% - Акцент6 8" xfId="3552"/>
    <cellStyle name="40% - Акцент6 8 2" xfId="3553"/>
    <cellStyle name="40% - Акцент6 8 2 2" xfId="3554"/>
    <cellStyle name="40% - Акцент6 8 2 2 2" xfId="33556"/>
    <cellStyle name="40% - Акцент6 8 2 3" xfId="33557"/>
    <cellStyle name="40% - Акцент6 8 3" xfId="3555"/>
    <cellStyle name="40% - Акцент6 8 3 2" xfId="33558"/>
    <cellStyle name="40% - Акцент6 8 4" xfId="33559"/>
    <cellStyle name="40% - Акцент6 9" xfId="3556"/>
    <cellStyle name="40% - Акцент6 9 2" xfId="3557"/>
    <cellStyle name="40% - Акцент6 9 2 2" xfId="3558"/>
    <cellStyle name="40% - Акцент6 9 2 2 2" xfId="33560"/>
    <cellStyle name="40% - Акцент6 9 2 3" xfId="33561"/>
    <cellStyle name="40% - Акцент6 9 3" xfId="3559"/>
    <cellStyle name="40% - Акцент6 9 3 2" xfId="33562"/>
    <cellStyle name="40% - Акцент6 9 4" xfId="33563"/>
    <cellStyle name="60% - Accent1 10" xfId="29841"/>
    <cellStyle name="60% - Accent1 10 2" xfId="57225"/>
    <cellStyle name="60% - Accent1 11" xfId="29842"/>
    <cellStyle name="60% - Accent1 11 2" xfId="57226"/>
    <cellStyle name="60% - Accent1 12" xfId="29843"/>
    <cellStyle name="60% - Accent1 12 2" xfId="57227"/>
    <cellStyle name="60% - Accent1 13" xfId="29844"/>
    <cellStyle name="60% - Accent1 13 2" xfId="57228"/>
    <cellStyle name="60% - Accent1 2" xfId="29845"/>
    <cellStyle name="60% - Accent1 2 2" xfId="57229"/>
    <cellStyle name="60% - Accent1 3" xfId="29846"/>
    <cellStyle name="60% - Accent1 3 2" xfId="57230"/>
    <cellStyle name="60% - Accent1 4" xfId="29847"/>
    <cellStyle name="60% - Accent1 4 2" xfId="57231"/>
    <cellStyle name="60% - Accent1 5" xfId="29848"/>
    <cellStyle name="60% - Accent1 5 2" xfId="57232"/>
    <cellStyle name="60% - Accent1 6" xfId="29849"/>
    <cellStyle name="60% - Accent1 6 2" xfId="57233"/>
    <cellStyle name="60% - Accent1 7" xfId="29850"/>
    <cellStyle name="60% - Accent1 7 2" xfId="57234"/>
    <cellStyle name="60% - Accent1 8" xfId="29851"/>
    <cellStyle name="60% - Accent1 8 2" xfId="57235"/>
    <cellStyle name="60% - Accent1 9" xfId="29852"/>
    <cellStyle name="60% - Accent1 9 2" xfId="57236"/>
    <cellStyle name="60% - Accent2 10" xfId="29853"/>
    <cellStyle name="60% - Accent2 10 2" xfId="57237"/>
    <cellStyle name="60% - Accent2 11" xfId="29854"/>
    <cellStyle name="60% - Accent2 11 2" xfId="57238"/>
    <cellStyle name="60% - Accent2 12" xfId="29855"/>
    <cellStyle name="60% - Accent2 12 2" xfId="57239"/>
    <cellStyle name="60% - Accent2 13" xfId="29856"/>
    <cellStyle name="60% - Accent2 13 2" xfId="57240"/>
    <cellStyle name="60% - Accent2 2" xfId="29857"/>
    <cellStyle name="60% - Accent2 2 2" xfId="57241"/>
    <cellStyle name="60% - Accent2 3" xfId="29858"/>
    <cellStyle name="60% - Accent2 3 2" xfId="57242"/>
    <cellStyle name="60% - Accent2 4" xfId="29859"/>
    <cellStyle name="60% - Accent2 4 2" xfId="57243"/>
    <cellStyle name="60% - Accent2 5" xfId="29860"/>
    <cellStyle name="60% - Accent2 5 2" xfId="57244"/>
    <cellStyle name="60% - Accent2 6" xfId="29861"/>
    <cellStyle name="60% - Accent2 6 2" xfId="57245"/>
    <cellStyle name="60% - Accent2 7" xfId="29862"/>
    <cellStyle name="60% - Accent2 7 2" xfId="57246"/>
    <cellStyle name="60% - Accent2 8" xfId="29863"/>
    <cellStyle name="60% - Accent2 8 2" xfId="57247"/>
    <cellStyle name="60% - Accent2 9" xfId="29864"/>
    <cellStyle name="60% - Accent2 9 2" xfId="57248"/>
    <cellStyle name="60% - Accent3 10" xfId="29865"/>
    <cellStyle name="60% - Accent3 10 2" xfId="57249"/>
    <cellStyle name="60% - Accent3 11" xfId="29866"/>
    <cellStyle name="60% - Accent3 11 2" xfId="57250"/>
    <cellStyle name="60% - Accent3 12" xfId="29867"/>
    <cellStyle name="60% - Accent3 12 2" xfId="57251"/>
    <cellStyle name="60% - Accent3 13" xfId="29868"/>
    <cellStyle name="60% - Accent3 13 2" xfId="57252"/>
    <cellStyle name="60% - Accent3 2" xfId="29869"/>
    <cellStyle name="60% - Accent3 2 2" xfId="57253"/>
    <cellStyle name="60% - Accent3 3" xfId="29870"/>
    <cellStyle name="60% - Accent3 3 2" xfId="57254"/>
    <cellStyle name="60% - Accent3 4" xfId="29871"/>
    <cellStyle name="60% - Accent3 4 2" xfId="57255"/>
    <cellStyle name="60% - Accent3 5" xfId="29872"/>
    <cellStyle name="60% - Accent3 5 2" xfId="57256"/>
    <cellStyle name="60% - Accent3 6" xfId="29873"/>
    <cellStyle name="60% - Accent3 6 2" xfId="57257"/>
    <cellStyle name="60% - Accent3 7" xfId="29874"/>
    <cellStyle name="60% - Accent3 7 2" xfId="57258"/>
    <cellStyle name="60% - Accent3 8" xfId="29875"/>
    <cellStyle name="60% - Accent3 8 2" xfId="57259"/>
    <cellStyle name="60% - Accent3 9" xfId="29876"/>
    <cellStyle name="60% - Accent3 9 2" xfId="57260"/>
    <cellStyle name="60% - Accent4 10" xfId="29877"/>
    <cellStyle name="60% - Accent4 10 2" xfId="57261"/>
    <cellStyle name="60% - Accent4 11" xfId="29878"/>
    <cellStyle name="60% - Accent4 11 2" xfId="57262"/>
    <cellStyle name="60% - Accent4 12" xfId="29879"/>
    <cellStyle name="60% - Accent4 12 2" xfId="57263"/>
    <cellStyle name="60% - Accent4 13" xfId="29880"/>
    <cellStyle name="60% - Accent4 13 2" xfId="57264"/>
    <cellStyle name="60% - Accent4 2" xfId="29881"/>
    <cellStyle name="60% - Accent4 2 2" xfId="57265"/>
    <cellStyle name="60% - Accent4 3" xfId="29882"/>
    <cellStyle name="60% - Accent4 3 2" xfId="57266"/>
    <cellStyle name="60% - Accent4 4" xfId="29883"/>
    <cellStyle name="60% - Accent4 4 2" xfId="57267"/>
    <cellStyle name="60% - Accent4 5" xfId="29884"/>
    <cellStyle name="60% - Accent4 5 2" xfId="57268"/>
    <cellStyle name="60% - Accent4 6" xfId="29885"/>
    <cellStyle name="60% - Accent4 6 2" xfId="57269"/>
    <cellStyle name="60% - Accent4 7" xfId="29886"/>
    <cellStyle name="60% - Accent4 7 2" xfId="57270"/>
    <cellStyle name="60% - Accent4 8" xfId="29887"/>
    <cellStyle name="60% - Accent4 8 2" xfId="57271"/>
    <cellStyle name="60% - Accent4 9" xfId="29888"/>
    <cellStyle name="60% - Accent4 9 2" xfId="57272"/>
    <cellStyle name="60% - Accent5 10" xfId="29889"/>
    <cellStyle name="60% - Accent5 10 2" xfId="57273"/>
    <cellStyle name="60% - Accent5 11" xfId="29890"/>
    <cellStyle name="60% - Accent5 11 2" xfId="57274"/>
    <cellStyle name="60% - Accent5 12" xfId="29891"/>
    <cellStyle name="60% - Accent5 12 2" xfId="57275"/>
    <cellStyle name="60% - Accent5 13" xfId="29892"/>
    <cellStyle name="60% - Accent5 13 2" xfId="57276"/>
    <cellStyle name="60% - Accent5 2" xfId="29893"/>
    <cellStyle name="60% - Accent5 2 2" xfId="57277"/>
    <cellStyle name="60% - Accent5 3" xfId="29894"/>
    <cellStyle name="60% - Accent5 3 2" xfId="57278"/>
    <cellStyle name="60% - Accent5 4" xfId="29895"/>
    <cellStyle name="60% - Accent5 4 2" xfId="57279"/>
    <cellStyle name="60% - Accent5 5" xfId="29896"/>
    <cellStyle name="60% - Accent5 5 2" xfId="57280"/>
    <cellStyle name="60% - Accent5 6" xfId="29897"/>
    <cellStyle name="60% - Accent5 6 2" xfId="57281"/>
    <cellStyle name="60% - Accent5 7" xfId="29898"/>
    <cellStyle name="60% - Accent5 7 2" xfId="57282"/>
    <cellStyle name="60% - Accent5 8" xfId="29899"/>
    <cellStyle name="60% - Accent5 8 2" xfId="57283"/>
    <cellStyle name="60% - Accent5 9" xfId="29900"/>
    <cellStyle name="60% - Accent5 9 2" xfId="57284"/>
    <cellStyle name="60% - Accent6 10" xfId="29901"/>
    <cellStyle name="60% - Accent6 10 2" xfId="57285"/>
    <cellStyle name="60% - Accent6 11" xfId="29902"/>
    <cellStyle name="60% - Accent6 11 2" xfId="57286"/>
    <cellStyle name="60% - Accent6 12" xfId="29903"/>
    <cellStyle name="60% - Accent6 12 2" xfId="57287"/>
    <cellStyle name="60% - Accent6 13" xfId="29904"/>
    <cellStyle name="60% - Accent6 13 2" xfId="57288"/>
    <cellStyle name="60% - Accent6 2" xfId="29905"/>
    <cellStyle name="60% - Accent6 2 2" xfId="57289"/>
    <cellStyle name="60% - Accent6 3" xfId="29906"/>
    <cellStyle name="60% - Accent6 3 2" xfId="57290"/>
    <cellStyle name="60% - Accent6 4" xfId="29907"/>
    <cellStyle name="60% - Accent6 4 2" xfId="57291"/>
    <cellStyle name="60% - Accent6 5" xfId="29908"/>
    <cellStyle name="60% - Accent6 5 2" xfId="57292"/>
    <cellStyle name="60% - Accent6 6" xfId="29909"/>
    <cellStyle name="60% - Accent6 6 2" xfId="57293"/>
    <cellStyle name="60% - Accent6 7" xfId="29910"/>
    <cellStyle name="60% - Accent6 7 2" xfId="57294"/>
    <cellStyle name="60% - Accent6 8" xfId="29911"/>
    <cellStyle name="60% - Accent6 8 2" xfId="57295"/>
    <cellStyle name="60% - Accent6 9" xfId="29912"/>
    <cellStyle name="60% - Accent6 9 2" xfId="57296"/>
    <cellStyle name="60% - Акцент1 2" xfId="77"/>
    <cellStyle name="60% - Акцент1 2 10" xfId="3560"/>
    <cellStyle name="60% - Акцент1 2 10 2" xfId="57297"/>
    <cellStyle name="60% - Акцент1 2 11" xfId="3561"/>
    <cellStyle name="60% - Акцент1 2 11 2" xfId="57298"/>
    <cellStyle name="60% - Акцент1 2 12" xfId="3562"/>
    <cellStyle name="60% - Акцент1 2 12 2" xfId="57299"/>
    <cellStyle name="60% - Акцент1 2 13" xfId="3563"/>
    <cellStyle name="60% - Акцент1 2 13 2" xfId="57300"/>
    <cellStyle name="60% - Акцент1 2 14" xfId="3564"/>
    <cellStyle name="60% - Акцент1 2 14 2" xfId="57301"/>
    <cellStyle name="60% - Акцент1 2 15" xfId="3565"/>
    <cellStyle name="60% - Акцент1 2 15 2" xfId="57302"/>
    <cellStyle name="60% - Акцент1 2 16" xfId="3566"/>
    <cellStyle name="60% - Акцент1 2 16 2" xfId="57303"/>
    <cellStyle name="60% - Акцент1 2 17" xfId="3567"/>
    <cellStyle name="60% - Акцент1 2 17 2" xfId="57304"/>
    <cellStyle name="60% - Акцент1 2 18" xfId="3568"/>
    <cellStyle name="60% - Акцент1 2 18 2" xfId="57305"/>
    <cellStyle name="60% - Акцент1 2 19" xfId="3569"/>
    <cellStyle name="60% - Акцент1 2 19 2" xfId="57306"/>
    <cellStyle name="60% - Акцент1 2 2" xfId="3570"/>
    <cellStyle name="60% - Акцент1 2 2 2" xfId="57307"/>
    <cellStyle name="60% - Акцент1 2 20" xfId="3571"/>
    <cellStyle name="60% - Акцент1 2 20 2" xfId="57308"/>
    <cellStyle name="60% - Акцент1 2 21" xfId="3572"/>
    <cellStyle name="60% - Акцент1 2 21 2" xfId="57309"/>
    <cellStyle name="60% - Акцент1 2 22" xfId="3573"/>
    <cellStyle name="60% - Акцент1 2 22 2" xfId="57310"/>
    <cellStyle name="60% - Акцент1 2 23" xfId="3574"/>
    <cellStyle name="60% - Акцент1 2 23 2" xfId="57311"/>
    <cellStyle name="60% - Акцент1 2 24" xfId="57312"/>
    <cellStyle name="60% - Акцент1 2 3" xfId="3575"/>
    <cellStyle name="60% - Акцент1 2 3 2" xfId="57313"/>
    <cellStyle name="60% - Акцент1 2 4" xfId="3576"/>
    <cellStyle name="60% - Акцент1 2 4 2" xfId="57314"/>
    <cellStyle name="60% - Акцент1 2 5" xfId="3577"/>
    <cellStyle name="60% - Акцент1 2 5 2" xfId="57315"/>
    <cellStyle name="60% - Акцент1 2 6" xfId="3578"/>
    <cellStyle name="60% - Акцент1 2 6 2" xfId="57316"/>
    <cellStyle name="60% - Акцент1 2 7" xfId="3579"/>
    <cellStyle name="60% - Акцент1 2 7 2" xfId="57317"/>
    <cellStyle name="60% - Акцент1 2 8" xfId="3580"/>
    <cellStyle name="60% - Акцент1 2 8 2" xfId="57318"/>
    <cellStyle name="60% - Акцент1 2 9" xfId="3581"/>
    <cellStyle name="60% - Акцент1 2 9 2" xfId="57319"/>
    <cellStyle name="60% - Акцент1 3" xfId="78"/>
    <cellStyle name="60% - Акцент1 3 10" xfId="3582"/>
    <cellStyle name="60% - Акцент1 3 10 2" xfId="57320"/>
    <cellStyle name="60% - Акцент1 3 11" xfId="3583"/>
    <cellStyle name="60% - Акцент1 3 11 2" xfId="57321"/>
    <cellStyle name="60% - Акцент1 3 12" xfId="3584"/>
    <cellStyle name="60% - Акцент1 3 12 2" xfId="57322"/>
    <cellStyle name="60% - Акцент1 3 13" xfId="3585"/>
    <cellStyle name="60% - Акцент1 3 13 2" xfId="57323"/>
    <cellStyle name="60% - Акцент1 3 14" xfId="3586"/>
    <cellStyle name="60% - Акцент1 3 14 2" xfId="57324"/>
    <cellStyle name="60% - Акцент1 3 15" xfId="3587"/>
    <cellStyle name="60% - Акцент1 3 15 2" xfId="57325"/>
    <cellStyle name="60% - Акцент1 3 16" xfId="3588"/>
    <cellStyle name="60% - Акцент1 3 16 2" xfId="57326"/>
    <cellStyle name="60% - Акцент1 3 17" xfId="3589"/>
    <cellStyle name="60% - Акцент1 3 17 2" xfId="57327"/>
    <cellStyle name="60% - Акцент1 3 18" xfId="3590"/>
    <cellStyle name="60% - Акцент1 3 18 2" xfId="57328"/>
    <cellStyle name="60% - Акцент1 3 19" xfId="3591"/>
    <cellStyle name="60% - Акцент1 3 19 2" xfId="57329"/>
    <cellStyle name="60% - Акцент1 3 2" xfId="3592"/>
    <cellStyle name="60% - Акцент1 3 2 2" xfId="57330"/>
    <cellStyle name="60% - Акцент1 3 20" xfId="3593"/>
    <cellStyle name="60% - Акцент1 3 20 2" xfId="57331"/>
    <cellStyle name="60% - Акцент1 3 21" xfId="3594"/>
    <cellStyle name="60% - Акцент1 3 21 2" xfId="57332"/>
    <cellStyle name="60% - Акцент1 3 22" xfId="3595"/>
    <cellStyle name="60% - Акцент1 3 22 2" xfId="57333"/>
    <cellStyle name="60% - Акцент1 3 23" xfId="3596"/>
    <cellStyle name="60% - Акцент1 3 23 2" xfId="57334"/>
    <cellStyle name="60% - Акцент1 3 24" xfId="57335"/>
    <cellStyle name="60% - Акцент1 3 3" xfId="3597"/>
    <cellStyle name="60% - Акцент1 3 3 2" xfId="57336"/>
    <cellStyle name="60% - Акцент1 3 4" xfId="3598"/>
    <cellStyle name="60% - Акцент1 3 4 2" xfId="57337"/>
    <cellStyle name="60% - Акцент1 3 5" xfId="3599"/>
    <cellStyle name="60% - Акцент1 3 5 2" xfId="57338"/>
    <cellStyle name="60% - Акцент1 3 6" xfId="3600"/>
    <cellStyle name="60% - Акцент1 3 6 2" xfId="57339"/>
    <cellStyle name="60% - Акцент1 3 7" xfId="3601"/>
    <cellStyle name="60% - Акцент1 3 7 2" xfId="57340"/>
    <cellStyle name="60% - Акцент1 3 8" xfId="3602"/>
    <cellStyle name="60% - Акцент1 3 8 2" xfId="57341"/>
    <cellStyle name="60% - Акцент1 3 9" xfId="3603"/>
    <cellStyle name="60% - Акцент1 3 9 2" xfId="57342"/>
    <cellStyle name="60% - Акцент1 4" xfId="3604"/>
    <cellStyle name="60% - Акцент1 4 2" xfId="57343"/>
    <cellStyle name="60% - Акцент1 5" xfId="3605"/>
    <cellStyle name="60% - Акцент1 5 2" xfId="57344"/>
    <cellStyle name="60% - Акцент1 6" xfId="3606"/>
    <cellStyle name="60% - Акцент1 6 2" xfId="57345"/>
    <cellStyle name="60% - Акцент1 7" xfId="57346"/>
    <cellStyle name="60% - Акцент2 2" xfId="79"/>
    <cellStyle name="60% - Акцент2 2 10" xfId="3607"/>
    <cellStyle name="60% - Акцент2 2 10 2" xfId="57347"/>
    <cellStyle name="60% - Акцент2 2 11" xfId="3608"/>
    <cellStyle name="60% - Акцент2 2 11 2" xfId="57348"/>
    <cellStyle name="60% - Акцент2 2 12" xfId="3609"/>
    <cellStyle name="60% - Акцент2 2 12 2" xfId="57349"/>
    <cellStyle name="60% - Акцент2 2 13" xfId="3610"/>
    <cellStyle name="60% - Акцент2 2 13 2" xfId="57350"/>
    <cellStyle name="60% - Акцент2 2 14" xfId="3611"/>
    <cellStyle name="60% - Акцент2 2 14 2" xfId="57351"/>
    <cellStyle name="60% - Акцент2 2 15" xfId="3612"/>
    <cellStyle name="60% - Акцент2 2 15 2" xfId="57352"/>
    <cellStyle name="60% - Акцент2 2 16" xfId="3613"/>
    <cellStyle name="60% - Акцент2 2 16 2" xfId="57353"/>
    <cellStyle name="60% - Акцент2 2 17" xfId="3614"/>
    <cellStyle name="60% - Акцент2 2 17 2" xfId="57354"/>
    <cellStyle name="60% - Акцент2 2 18" xfId="3615"/>
    <cellStyle name="60% - Акцент2 2 18 2" xfId="57355"/>
    <cellStyle name="60% - Акцент2 2 19" xfId="3616"/>
    <cellStyle name="60% - Акцент2 2 19 2" xfId="57356"/>
    <cellStyle name="60% - Акцент2 2 2" xfId="3617"/>
    <cellStyle name="60% - Акцент2 2 2 2" xfId="57357"/>
    <cellStyle name="60% - Акцент2 2 20" xfId="3618"/>
    <cellStyle name="60% - Акцент2 2 20 2" xfId="57358"/>
    <cellStyle name="60% - Акцент2 2 21" xfId="3619"/>
    <cellStyle name="60% - Акцент2 2 21 2" xfId="57359"/>
    <cellStyle name="60% - Акцент2 2 22" xfId="3620"/>
    <cellStyle name="60% - Акцент2 2 22 2" xfId="57360"/>
    <cellStyle name="60% - Акцент2 2 23" xfId="3621"/>
    <cellStyle name="60% - Акцент2 2 23 2" xfId="57361"/>
    <cellStyle name="60% - Акцент2 2 24" xfId="57362"/>
    <cellStyle name="60% - Акцент2 2 3" xfId="3622"/>
    <cellStyle name="60% - Акцент2 2 3 2" xfId="57363"/>
    <cellStyle name="60% - Акцент2 2 4" xfId="3623"/>
    <cellStyle name="60% - Акцент2 2 4 2" xfId="57364"/>
    <cellStyle name="60% - Акцент2 2 5" xfId="3624"/>
    <cellStyle name="60% - Акцент2 2 5 2" xfId="57365"/>
    <cellStyle name="60% - Акцент2 2 6" xfId="3625"/>
    <cellStyle name="60% - Акцент2 2 6 2" xfId="57366"/>
    <cellStyle name="60% - Акцент2 2 7" xfId="3626"/>
    <cellStyle name="60% - Акцент2 2 7 2" xfId="57367"/>
    <cellStyle name="60% - Акцент2 2 8" xfId="3627"/>
    <cellStyle name="60% - Акцент2 2 8 2" xfId="57368"/>
    <cellStyle name="60% - Акцент2 2 9" xfId="3628"/>
    <cellStyle name="60% - Акцент2 2 9 2" xfId="57369"/>
    <cellStyle name="60% - Акцент2 3" xfId="80"/>
    <cellStyle name="60% - Акцент2 3 10" xfId="3629"/>
    <cellStyle name="60% - Акцент2 3 10 2" xfId="57370"/>
    <cellStyle name="60% - Акцент2 3 11" xfId="3630"/>
    <cellStyle name="60% - Акцент2 3 11 2" xfId="57371"/>
    <cellStyle name="60% - Акцент2 3 12" xfId="3631"/>
    <cellStyle name="60% - Акцент2 3 12 2" xfId="57372"/>
    <cellStyle name="60% - Акцент2 3 13" xfId="3632"/>
    <cellStyle name="60% - Акцент2 3 13 2" xfId="57373"/>
    <cellStyle name="60% - Акцент2 3 14" xfId="3633"/>
    <cellStyle name="60% - Акцент2 3 14 2" xfId="57374"/>
    <cellStyle name="60% - Акцент2 3 15" xfId="3634"/>
    <cellStyle name="60% - Акцент2 3 15 2" xfId="57375"/>
    <cellStyle name="60% - Акцент2 3 16" xfId="3635"/>
    <cellStyle name="60% - Акцент2 3 16 2" xfId="57376"/>
    <cellStyle name="60% - Акцент2 3 17" xfId="3636"/>
    <cellStyle name="60% - Акцент2 3 17 2" xfId="57377"/>
    <cellStyle name="60% - Акцент2 3 18" xfId="3637"/>
    <cellStyle name="60% - Акцент2 3 18 2" xfId="57378"/>
    <cellStyle name="60% - Акцент2 3 19" xfId="3638"/>
    <cellStyle name="60% - Акцент2 3 19 2" xfId="57379"/>
    <cellStyle name="60% - Акцент2 3 2" xfId="3639"/>
    <cellStyle name="60% - Акцент2 3 2 2" xfId="57380"/>
    <cellStyle name="60% - Акцент2 3 20" xfId="3640"/>
    <cellStyle name="60% - Акцент2 3 20 2" xfId="57381"/>
    <cellStyle name="60% - Акцент2 3 21" xfId="3641"/>
    <cellStyle name="60% - Акцент2 3 21 2" xfId="57382"/>
    <cellStyle name="60% - Акцент2 3 22" xfId="3642"/>
    <cellStyle name="60% - Акцент2 3 22 2" xfId="57383"/>
    <cellStyle name="60% - Акцент2 3 23" xfId="3643"/>
    <cellStyle name="60% - Акцент2 3 23 2" xfId="57384"/>
    <cellStyle name="60% - Акцент2 3 24" xfId="57385"/>
    <cellStyle name="60% - Акцент2 3 3" xfId="3644"/>
    <cellStyle name="60% - Акцент2 3 3 2" xfId="57386"/>
    <cellStyle name="60% - Акцент2 3 4" xfId="3645"/>
    <cellStyle name="60% - Акцент2 3 4 2" xfId="57387"/>
    <cellStyle name="60% - Акцент2 3 5" xfId="3646"/>
    <cellStyle name="60% - Акцент2 3 5 2" xfId="57388"/>
    <cellStyle name="60% - Акцент2 3 6" xfId="3647"/>
    <cellStyle name="60% - Акцент2 3 6 2" xfId="57389"/>
    <cellStyle name="60% - Акцент2 3 7" xfId="3648"/>
    <cellStyle name="60% - Акцент2 3 7 2" xfId="57390"/>
    <cellStyle name="60% - Акцент2 3 8" xfId="3649"/>
    <cellStyle name="60% - Акцент2 3 8 2" xfId="57391"/>
    <cellStyle name="60% - Акцент2 3 9" xfId="3650"/>
    <cellStyle name="60% - Акцент2 3 9 2" xfId="57392"/>
    <cellStyle name="60% - Акцент2 4" xfId="3651"/>
    <cellStyle name="60% - Акцент2 4 2" xfId="57393"/>
    <cellStyle name="60% - Акцент2 5" xfId="3652"/>
    <cellStyle name="60% - Акцент2 5 2" xfId="57394"/>
    <cellStyle name="60% - Акцент2 6" xfId="3653"/>
    <cellStyle name="60% - Акцент2 6 2" xfId="57395"/>
    <cellStyle name="60% - Акцент2 7" xfId="57396"/>
    <cellStyle name="60% - Акцент3 2" xfId="81"/>
    <cellStyle name="60% - Акцент3 2 10" xfId="3654"/>
    <cellStyle name="60% - Акцент3 2 10 2" xfId="57397"/>
    <cellStyle name="60% - Акцент3 2 11" xfId="3655"/>
    <cellStyle name="60% - Акцент3 2 11 2" xfId="57398"/>
    <cellStyle name="60% - Акцент3 2 12" xfId="3656"/>
    <cellStyle name="60% - Акцент3 2 12 2" xfId="57399"/>
    <cellStyle name="60% - Акцент3 2 13" xfId="3657"/>
    <cellStyle name="60% - Акцент3 2 13 2" xfId="57400"/>
    <cellStyle name="60% - Акцент3 2 14" xfId="3658"/>
    <cellStyle name="60% - Акцент3 2 14 2" xfId="57401"/>
    <cellStyle name="60% - Акцент3 2 15" xfId="3659"/>
    <cellStyle name="60% - Акцент3 2 15 2" xfId="57402"/>
    <cellStyle name="60% - Акцент3 2 16" xfId="3660"/>
    <cellStyle name="60% - Акцент3 2 16 2" xfId="57403"/>
    <cellStyle name="60% - Акцент3 2 17" xfId="3661"/>
    <cellStyle name="60% - Акцент3 2 17 2" xfId="57404"/>
    <cellStyle name="60% - Акцент3 2 18" xfId="3662"/>
    <cellStyle name="60% - Акцент3 2 18 2" xfId="57405"/>
    <cellStyle name="60% - Акцент3 2 19" xfId="3663"/>
    <cellStyle name="60% - Акцент3 2 19 2" xfId="57406"/>
    <cellStyle name="60% - Акцент3 2 2" xfId="3664"/>
    <cellStyle name="60% - Акцент3 2 2 2" xfId="57407"/>
    <cellStyle name="60% - Акцент3 2 20" xfId="3665"/>
    <cellStyle name="60% - Акцент3 2 20 2" xfId="57408"/>
    <cellStyle name="60% - Акцент3 2 21" xfId="3666"/>
    <cellStyle name="60% - Акцент3 2 21 2" xfId="57409"/>
    <cellStyle name="60% - Акцент3 2 22" xfId="3667"/>
    <cellStyle name="60% - Акцент3 2 22 2" xfId="57410"/>
    <cellStyle name="60% - Акцент3 2 23" xfId="3668"/>
    <cellStyle name="60% - Акцент3 2 23 2" xfId="57411"/>
    <cellStyle name="60% - Акцент3 2 24" xfId="57412"/>
    <cellStyle name="60% - Акцент3 2 3" xfId="3669"/>
    <cellStyle name="60% - Акцент3 2 3 2" xfId="57413"/>
    <cellStyle name="60% - Акцент3 2 4" xfId="3670"/>
    <cellStyle name="60% - Акцент3 2 4 2" xfId="57414"/>
    <cellStyle name="60% - Акцент3 2 5" xfId="3671"/>
    <cellStyle name="60% - Акцент3 2 5 2" xfId="57415"/>
    <cellStyle name="60% - Акцент3 2 6" xfId="3672"/>
    <cellStyle name="60% - Акцент3 2 6 2" xfId="57416"/>
    <cellStyle name="60% - Акцент3 2 7" xfId="3673"/>
    <cellStyle name="60% - Акцент3 2 7 2" xfId="57417"/>
    <cellStyle name="60% - Акцент3 2 8" xfId="3674"/>
    <cellStyle name="60% - Акцент3 2 8 2" xfId="57418"/>
    <cellStyle name="60% - Акцент3 2 9" xfId="3675"/>
    <cellStyle name="60% - Акцент3 2 9 2" xfId="57419"/>
    <cellStyle name="60% - Акцент3 3" xfId="82"/>
    <cellStyle name="60% - Акцент3 3 10" xfId="3676"/>
    <cellStyle name="60% - Акцент3 3 10 2" xfId="57420"/>
    <cellStyle name="60% - Акцент3 3 11" xfId="3677"/>
    <cellStyle name="60% - Акцент3 3 11 2" xfId="57421"/>
    <cellStyle name="60% - Акцент3 3 12" xfId="3678"/>
    <cellStyle name="60% - Акцент3 3 12 2" xfId="57422"/>
    <cellStyle name="60% - Акцент3 3 13" xfId="3679"/>
    <cellStyle name="60% - Акцент3 3 13 2" xfId="57423"/>
    <cellStyle name="60% - Акцент3 3 14" xfId="3680"/>
    <cellStyle name="60% - Акцент3 3 14 2" xfId="57424"/>
    <cellStyle name="60% - Акцент3 3 15" xfId="3681"/>
    <cellStyle name="60% - Акцент3 3 15 2" xfId="57425"/>
    <cellStyle name="60% - Акцент3 3 16" xfId="3682"/>
    <cellStyle name="60% - Акцент3 3 16 2" xfId="57426"/>
    <cellStyle name="60% - Акцент3 3 17" xfId="3683"/>
    <cellStyle name="60% - Акцент3 3 17 2" xfId="57427"/>
    <cellStyle name="60% - Акцент3 3 18" xfId="3684"/>
    <cellStyle name="60% - Акцент3 3 18 2" xfId="57428"/>
    <cellStyle name="60% - Акцент3 3 19" xfId="3685"/>
    <cellStyle name="60% - Акцент3 3 19 2" xfId="57429"/>
    <cellStyle name="60% - Акцент3 3 2" xfId="3686"/>
    <cellStyle name="60% - Акцент3 3 2 2" xfId="57430"/>
    <cellStyle name="60% - Акцент3 3 20" xfId="3687"/>
    <cellStyle name="60% - Акцент3 3 20 2" xfId="57431"/>
    <cellStyle name="60% - Акцент3 3 21" xfId="3688"/>
    <cellStyle name="60% - Акцент3 3 21 2" xfId="57432"/>
    <cellStyle name="60% - Акцент3 3 22" xfId="3689"/>
    <cellStyle name="60% - Акцент3 3 22 2" xfId="57433"/>
    <cellStyle name="60% - Акцент3 3 23" xfId="3690"/>
    <cellStyle name="60% - Акцент3 3 23 2" xfId="57434"/>
    <cellStyle name="60% - Акцент3 3 24" xfId="57435"/>
    <cellStyle name="60% - Акцент3 3 3" xfId="3691"/>
    <cellStyle name="60% - Акцент3 3 3 2" xfId="57436"/>
    <cellStyle name="60% - Акцент3 3 4" xfId="3692"/>
    <cellStyle name="60% - Акцент3 3 4 2" xfId="57437"/>
    <cellStyle name="60% - Акцент3 3 5" xfId="3693"/>
    <cellStyle name="60% - Акцент3 3 5 2" xfId="57438"/>
    <cellStyle name="60% - Акцент3 3 6" xfId="3694"/>
    <cellStyle name="60% - Акцент3 3 6 2" xfId="57439"/>
    <cellStyle name="60% - Акцент3 3 7" xfId="3695"/>
    <cellStyle name="60% - Акцент3 3 7 2" xfId="57440"/>
    <cellStyle name="60% - Акцент3 3 8" xfId="3696"/>
    <cellStyle name="60% - Акцент3 3 8 2" xfId="57441"/>
    <cellStyle name="60% - Акцент3 3 9" xfId="3697"/>
    <cellStyle name="60% - Акцент3 3 9 2" xfId="57442"/>
    <cellStyle name="60% - Акцент3 4" xfId="83"/>
    <cellStyle name="60% - Акцент3 4 10" xfId="3698"/>
    <cellStyle name="60% - Акцент3 4 10 2" xfId="57443"/>
    <cellStyle name="60% - Акцент3 4 11" xfId="3699"/>
    <cellStyle name="60% - Акцент3 4 11 2" xfId="57444"/>
    <cellStyle name="60% - Акцент3 4 12" xfId="3700"/>
    <cellStyle name="60% - Акцент3 4 12 2" xfId="57445"/>
    <cellStyle name="60% - Акцент3 4 13" xfId="3701"/>
    <cellStyle name="60% - Акцент3 4 13 2" xfId="57446"/>
    <cellStyle name="60% - Акцент3 4 14" xfId="3702"/>
    <cellStyle name="60% - Акцент3 4 14 2" xfId="57447"/>
    <cellStyle name="60% - Акцент3 4 15" xfId="3703"/>
    <cellStyle name="60% - Акцент3 4 15 2" xfId="57448"/>
    <cellStyle name="60% - Акцент3 4 16" xfId="3704"/>
    <cellStyle name="60% - Акцент3 4 16 2" xfId="57449"/>
    <cellStyle name="60% - Акцент3 4 17" xfId="3705"/>
    <cellStyle name="60% - Акцент3 4 17 2" xfId="57450"/>
    <cellStyle name="60% - Акцент3 4 18" xfId="3706"/>
    <cellStyle name="60% - Акцент3 4 18 2" xfId="57451"/>
    <cellStyle name="60% - Акцент3 4 19" xfId="3707"/>
    <cellStyle name="60% - Акцент3 4 19 2" xfId="57452"/>
    <cellStyle name="60% - Акцент3 4 2" xfId="3708"/>
    <cellStyle name="60% - Акцент3 4 2 2" xfId="57453"/>
    <cellStyle name="60% - Акцент3 4 20" xfId="3709"/>
    <cellStyle name="60% - Акцент3 4 20 2" xfId="57454"/>
    <cellStyle name="60% - Акцент3 4 21" xfId="3710"/>
    <cellStyle name="60% - Акцент3 4 21 2" xfId="57455"/>
    <cellStyle name="60% - Акцент3 4 22" xfId="3711"/>
    <cellStyle name="60% - Акцент3 4 22 2" xfId="57456"/>
    <cellStyle name="60% - Акцент3 4 23" xfId="3712"/>
    <cellStyle name="60% - Акцент3 4 23 2" xfId="57457"/>
    <cellStyle name="60% - Акцент3 4 24" xfId="57458"/>
    <cellStyle name="60% - Акцент3 4 3" xfId="3713"/>
    <cellStyle name="60% - Акцент3 4 3 2" xfId="57459"/>
    <cellStyle name="60% - Акцент3 4 4" xfId="3714"/>
    <cellStyle name="60% - Акцент3 4 4 2" xfId="57460"/>
    <cellStyle name="60% - Акцент3 4 5" xfId="3715"/>
    <cellStyle name="60% - Акцент3 4 5 2" xfId="57461"/>
    <cellStyle name="60% - Акцент3 4 6" xfId="3716"/>
    <cellStyle name="60% - Акцент3 4 6 2" xfId="57462"/>
    <cellStyle name="60% - Акцент3 4 7" xfId="3717"/>
    <cellStyle name="60% - Акцент3 4 7 2" xfId="57463"/>
    <cellStyle name="60% - Акцент3 4 8" xfId="3718"/>
    <cellStyle name="60% - Акцент3 4 8 2" xfId="57464"/>
    <cellStyle name="60% - Акцент3 4 9" xfId="3719"/>
    <cellStyle name="60% - Акцент3 4 9 2" xfId="57465"/>
    <cellStyle name="60% - Акцент3 5" xfId="3720"/>
    <cellStyle name="60% - Акцент3 5 2" xfId="57466"/>
    <cellStyle name="60% - Акцент3 6" xfId="3721"/>
    <cellStyle name="60% - Акцент3 6 2" xfId="57467"/>
    <cellStyle name="60% - Акцент3 7" xfId="57468"/>
    <cellStyle name="60% - Акцент4 2" xfId="84"/>
    <cellStyle name="60% - Акцент4 2 10" xfId="3722"/>
    <cellStyle name="60% - Акцент4 2 10 2" xfId="57469"/>
    <cellStyle name="60% - Акцент4 2 11" xfId="3723"/>
    <cellStyle name="60% - Акцент4 2 11 2" xfId="57470"/>
    <cellStyle name="60% - Акцент4 2 12" xfId="3724"/>
    <cellStyle name="60% - Акцент4 2 12 2" xfId="57471"/>
    <cellStyle name="60% - Акцент4 2 13" xfId="3725"/>
    <cellStyle name="60% - Акцент4 2 13 2" xfId="57472"/>
    <cellStyle name="60% - Акцент4 2 14" xfId="3726"/>
    <cellStyle name="60% - Акцент4 2 14 2" xfId="57473"/>
    <cellStyle name="60% - Акцент4 2 15" xfId="3727"/>
    <cellStyle name="60% - Акцент4 2 15 2" xfId="57474"/>
    <cellStyle name="60% - Акцент4 2 16" xfId="3728"/>
    <cellStyle name="60% - Акцент4 2 16 2" xfId="57475"/>
    <cellStyle name="60% - Акцент4 2 17" xfId="3729"/>
    <cellStyle name="60% - Акцент4 2 17 2" xfId="57476"/>
    <cellStyle name="60% - Акцент4 2 18" xfId="3730"/>
    <cellStyle name="60% - Акцент4 2 18 2" xfId="57477"/>
    <cellStyle name="60% - Акцент4 2 19" xfId="3731"/>
    <cellStyle name="60% - Акцент4 2 19 2" xfId="57478"/>
    <cellStyle name="60% - Акцент4 2 2" xfId="3732"/>
    <cellStyle name="60% - Акцент4 2 2 2" xfId="57479"/>
    <cellStyle name="60% - Акцент4 2 20" xfId="3733"/>
    <cellStyle name="60% - Акцент4 2 20 2" xfId="57480"/>
    <cellStyle name="60% - Акцент4 2 21" xfId="3734"/>
    <cellStyle name="60% - Акцент4 2 21 2" xfId="57481"/>
    <cellStyle name="60% - Акцент4 2 22" xfId="3735"/>
    <cellStyle name="60% - Акцент4 2 22 2" xfId="57482"/>
    <cellStyle name="60% - Акцент4 2 23" xfId="3736"/>
    <cellStyle name="60% - Акцент4 2 23 2" xfId="57483"/>
    <cellStyle name="60% - Акцент4 2 24" xfId="57484"/>
    <cellStyle name="60% - Акцент4 2 3" xfId="3737"/>
    <cellStyle name="60% - Акцент4 2 3 2" xfId="57485"/>
    <cellStyle name="60% - Акцент4 2 4" xfId="3738"/>
    <cellStyle name="60% - Акцент4 2 4 2" xfId="57486"/>
    <cellStyle name="60% - Акцент4 2 5" xfId="3739"/>
    <cellStyle name="60% - Акцент4 2 5 2" xfId="57487"/>
    <cellStyle name="60% - Акцент4 2 6" xfId="3740"/>
    <cellStyle name="60% - Акцент4 2 6 2" xfId="57488"/>
    <cellStyle name="60% - Акцент4 2 7" xfId="3741"/>
    <cellStyle name="60% - Акцент4 2 7 2" xfId="57489"/>
    <cellStyle name="60% - Акцент4 2 8" xfId="3742"/>
    <cellStyle name="60% - Акцент4 2 8 2" xfId="57490"/>
    <cellStyle name="60% - Акцент4 2 9" xfId="3743"/>
    <cellStyle name="60% - Акцент4 2 9 2" xfId="57491"/>
    <cellStyle name="60% - Акцент4 3" xfId="85"/>
    <cellStyle name="60% - Акцент4 3 10" xfId="3744"/>
    <cellStyle name="60% - Акцент4 3 10 2" xfId="57492"/>
    <cellStyle name="60% - Акцент4 3 11" xfId="3745"/>
    <cellStyle name="60% - Акцент4 3 11 2" xfId="57493"/>
    <cellStyle name="60% - Акцент4 3 12" xfId="3746"/>
    <cellStyle name="60% - Акцент4 3 12 2" xfId="57494"/>
    <cellStyle name="60% - Акцент4 3 13" xfId="3747"/>
    <cellStyle name="60% - Акцент4 3 13 2" xfId="57495"/>
    <cellStyle name="60% - Акцент4 3 14" xfId="3748"/>
    <cellStyle name="60% - Акцент4 3 14 2" xfId="57496"/>
    <cellStyle name="60% - Акцент4 3 15" xfId="3749"/>
    <cellStyle name="60% - Акцент4 3 15 2" xfId="57497"/>
    <cellStyle name="60% - Акцент4 3 16" xfId="3750"/>
    <cellStyle name="60% - Акцент4 3 16 2" xfId="57498"/>
    <cellStyle name="60% - Акцент4 3 17" xfId="3751"/>
    <cellStyle name="60% - Акцент4 3 17 2" xfId="57499"/>
    <cellStyle name="60% - Акцент4 3 18" xfId="3752"/>
    <cellStyle name="60% - Акцент4 3 18 2" xfId="57500"/>
    <cellStyle name="60% - Акцент4 3 19" xfId="3753"/>
    <cellStyle name="60% - Акцент4 3 19 2" xfId="57501"/>
    <cellStyle name="60% - Акцент4 3 2" xfId="3754"/>
    <cellStyle name="60% - Акцент4 3 2 2" xfId="57502"/>
    <cellStyle name="60% - Акцент4 3 20" xfId="3755"/>
    <cellStyle name="60% - Акцент4 3 20 2" xfId="57503"/>
    <cellStyle name="60% - Акцент4 3 21" xfId="3756"/>
    <cellStyle name="60% - Акцент4 3 21 2" xfId="57504"/>
    <cellStyle name="60% - Акцент4 3 22" xfId="3757"/>
    <cellStyle name="60% - Акцент4 3 22 2" xfId="57505"/>
    <cellStyle name="60% - Акцент4 3 23" xfId="3758"/>
    <cellStyle name="60% - Акцент4 3 23 2" xfId="57506"/>
    <cellStyle name="60% - Акцент4 3 24" xfId="57507"/>
    <cellStyle name="60% - Акцент4 3 3" xfId="3759"/>
    <cellStyle name="60% - Акцент4 3 3 2" xfId="57508"/>
    <cellStyle name="60% - Акцент4 3 4" xfId="3760"/>
    <cellStyle name="60% - Акцент4 3 4 2" xfId="57509"/>
    <cellStyle name="60% - Акцент4 3 5" xfId="3761"/>
    <cellStyle name="60% - Акцент4 3 5 2" xfId="57510"/>
    <cellStyle name="60% - Акцент4 3 6" xfId="3762"/>
    <cellStyle name="60% - Акцент4 3 6 2" xfId="57511"/>
    <cellStyle name="60% - Акцент4 3 7" xfId="3763"/>
    <cellStyle name="60% - Акцент4 3 7 2" xfId="57512"/>
    <cellStyle name="60% - Акцент4 3 8" xfId="3764"/>
    <cellStyle name="60% - Акцент4 3 8 2" xfId="57513"/>
    <cellStyle name="60% - Акцент4 3 9" xfId="3765"/>
    <cellStyle name="60% - Акцент4 3 9 2" xfId="57514"/>
    <cellStyle name="60% - Акцент4 4" xfId="86"/>
    <cellStyle name="60% - Акцент4 4 10" xfId="3766"/>
    <cellStyle name="60% - Акцент4 4 10 2" xfId="57515"/>
    <cellStyle name="60% - Акцент4 4 11" xfId="3767"/>
    <cellStyle name="60% - Акцент4 4 11 2" xfId="57516"/>
    <cellStyle name="60% - Акцент4 4 12" xfId="3768"/>
    <cellStyle name="60% - Акцент4 4 12 2" xfId="57517"/>
    <cellStyle name="60% - Акцент4 4 13" xfId="3769"/>
    <cellStyle name="60% - Акцент4 4 13 2" xfId="57518"/>
    <cellStyle name="60% - Акцент4 4 14" xfId="3770"/>
    <cellStyle name="60% - Акцент4 4 14 2" xfId="57519"/>
    <cellStyle name="60% - Акцент4 4 15" xfId="3771"/>
    <cellStyle name="60% - Акцент4 4 15 2" xfId="57520"/>
    <cellStyle name="60% - Акцент4 4 16" xfId="3772"/>
    <cellStyle name="60% - Акцент4 4 16 2" xfId="57521"/>
    <cellStyle name="60% - Акцент4 4 17" xfId="3773"/>
    <cellStyle name="60% - Акцент4 4 17 2" xfId="57522"/>
    <cellStyle name="60% - Акцент4 4 18" xfId="3774"/>
    <cellStyle name="60% - Акцент4 4 18 2" xfId="57523"/>
    <cellStyle name="60% - Акцент4 4 19" xfId="3775"/>
    <cellStyle name="60% - Акцент4 4 19 2" xfId="57524"/>
    <cellStyle name="60% - Акцент4 4 2" xfId="3776"/>
    <cellStyle name="60% - Акцент4 4 2 2" xfId="57525"/>
    <cellStyle name="60% - Акцент4 4 20" xfId="3777"/>
    <cellStyle name="60% - Акцент4 4 20 2" xfId="57526"/>
    <cellStyle name="60% - Акцент4 4 21" xfId="3778"/>
    <cellStyle name="60% - Акцент4 4 21 2" xfId="57527"/>
    <cellStyle name="60% - Акцент4 4 22" xfId="3779"/>
    <cellStyle name="60% - Акцент4 4 22 2" xfId="57528"/>
    <cellStyle name="60% - Акцент4 4 23" xfId="3780"/>
    <cellStyle name="60% - Акцент4 4 23 2" xfId="57529"/>
    <cellStyle name="60% - Акцент4 4 24" xfId="57530"/>
    <cellStyle name="60% - Акцент4 4 3" xfId="3781"/>
    <cellStyle name="60% - Акцент4 4 3 2" xfId="57531"/>
    <cellStyle name="60% - Акцент4 4 4" xfId="3782"/>
    <cellStyle name="60% - Акцент4 4 4 2" xfId="57532"/>
    <cellStyle name="60% - Акцент4 4 5" xfId="3783"/>
    <cellStyle name="60% - Акцент4 4 5 2" xfId="57533"/>
    <cellStyle name="60% - Акцент4 4 6" xfId="3784"/>
    <cellStyle name="60% - Акцент4 4 6 2" xfId="57534"/>
    <cellStyle name="60% - Акцент4 4 7" xfId="3785"/>
    <cellStyle name="60% - Акцент4 4 7 2" xfId="57535"/>
    <cellStyle name="60% - Акцент4 4 8" xfId="3786"/>
    <cellStyle name="60% - Акцент4 4 8 2" xfId="57536"/>
    <cellStyle name="60% - Акцент4 4 9" xfId="3787"/>
    <cellStyle name="60% - Акцент4 4 9 2" xfId="57537"/>
    <cellStyle name="60% - Акцент4 5" xfId="3788"/>
    <cellStyle name="60% - Акцент4 5 2" xfId="57538"/>
    <cellStyle name="60% - Акцент4 6" xfId="3789"/>
    <cellStyle name="60% - Акцент4 6 2" xfId="57539"/>
    <cellStyle name="60% - Акцент4 7" xfId="57540"/>
    <cellStyle name="60% - Акцент5 2" xfId="87"/>
    <cellStyle name="60% - Акцент5 2 10" xfId="3790"/>
    <cellStyle name="60% - Акцент5 2 10 2" xfId="57541"/>
    <cellStyle name="60% - Акцент5 2 11" xfId="3791"/>
    <cellStyle name="60% - Акцент5 2 11 2" xfId="57542"/>
    <cellStyle name="60% - Акцент5 2 12" xfId="3792"/>
    <cellStyle name="60% - Акцент5 2 12 2" xfId="57543"/>
    <cellStyle name="60% - Акцент5 2 13" xfId="3793"/>
    <cellStyle name="60% - Акцент5 2 13 2" xfId="57544"/>
    <cellStyle name="60% - Акцент5 2 14" xfId="3794"/>
    <cellStyle name="60% - Акцент5 2 14 2" xfId="57545"/>
    <cellStyle name="60% - Акцент5 2 15" xfId="3795"/>
    <cellStyle name="60% - Акцент5 2 15 2" xfId="57546"/>
    <cellStyle name="60% - Акцент5 2 16" xfId="3796"/>
    <cellStyle name="60% - Акцент5 2 16 2" xfId="57547"/>
    <cellStyle name="60% - Акцент5 2 17" xfId="3797"/>
    <cellStyle name="60% - Акцент5 2 17 2" xfId="57548"/>
    <cellStyle name="60% - Акцент5 2 18" xfId="3798"/>
    <cellStyle name="60% - Акцент5 2 18 2" xfId="57549"/>
    <cellStyle name="60% - Акцент5 2 19" xfId="3799"/>
    <cellStyle name="60% - Акцент5 2 19 2" xfId="57550"/>
    <cellStyle name="60% - Акцент5 2 2" xfId="3800"/>
    <cellStyle name="60% - Акцент5 2 2 2" xfId="57551"/>
    <cellStyle name="60% - Акцент5 2 20" xfId="3801"/>
    <cellStyle name="60% - Акцент5 2 20 2" xfId="57552"/>
    <cellStyle name="60% - Акцент5 2 21" xfId="3802"/>
    <cellStyle name="60% - Акцент5 2 21 2" xfId="57553"/>
    <cellStyle name="60% - Акцент5 2 22" xfId="3803"/>
    <cellStyle name="60% - Акцент5 2 22 2" xfId="57554"/>
    <cellStyle name="60% - Акцент5 2 23" xfId="3804"/>
    <cellStyle name="60% - Акцент5 2 23 2" xfId="57555"/>
    <cellStyle name="60% - Акцент5 2 24" xfId="57556"/>
    <cellStyle name="60% - Акцент5 2 3" xfId="3805"/>
    <cellStyle name="60% - Акцент5 2 3 2" xfId="57557"/>
    <cellStyle name="60% - Акцент5 2 4" xfId="3806"/>
    <cellStyle name="60% - Акцент5 2 4 2" xfId="57558"/>
    <cellStyle name="60% - Акцент5 2 5" xfId="3807"/>
    <cellStyle name="60% - Акцент5 2 5 2" xfId="57559"/>
    <cellStyle name="60% - Акцент5 2 6" xfId="3808"/>
    <cellStyle name="60% - Акцент5 2 6 2" xfId="57560"/>
    <cellStyle name="60% - Акцент5 2 7" xfId="3809"/>
    <cellStyle name="60% - Акцент5 2 7 2" xfId="57561"/>
    <cellStyle name="60% - Акцент5 2 8" xfId="3810"/>
    <cellStyle name="60% - Акцент5 2 8 2" xfId="57562"/>
    <cellStyle name="60% - Акцент5 2 9" xfId="3811"/>
    <cellStyle name="60% - Акцент5 2 9 2" xfId="57563"/>
    <cellStyle name="60% - Акцент5 3" xfId="88"/>
    <cellStyle name="60% - Акцент5 3 10" xfId="3812"/>
    <cellStyle name="60% - Акцент5 3 10 2" xfId="57564"/>
    <cellStyle name="60% - Акцент5 3 11" xfId="3813"/>
    <cellStyle name="60% - Акцент5 3 11 2" xfId="57565"/>
    <cellStyle name="60% - Акцент5 3 12" xfId="3814"/>
    <cellStyle name="60% - Акцент5 3 12 2" xfId="57566"/>
    <cellStyle name="60% - Акцент5 3 13" xfId="3815"/>
    <cellStyle name="60% - Акцент5 3 13 2" xfId="57567"/>
    <cellStyle name="60% - Акцент5 3 14" xfId="3816"/>
    <cellStyle name="60% - Акцент5 3 14 2" xfId="57568"/>
    <cellStyle name="60% - Акцент5 3 15" xfId="3817"/>
    <cellStyle name="60% - Акцент5 3 15 2" xfId="57569"/>
    <cellStyle name="60% - Акцент5 3 16" xfId="3818"/>
    <cellStyle name="60% - Акцент5 3 16 2" xfId="57570"/>
    <cellStyle name="60% - Акцент5 3 17" xfId="3819"/>
    <cellStyle name="60% - Акцент5 3 17 2" xfId="57571"/>
    <cellStyle name="60% - Акцент5 3 18" xfId="3820"/>
    <cellStyle name="60% - Акцент5 3 18 2" xfId="57572"/>
    <cellStyle name="60% - Акцент5 3 19" xfId="3821"/>
    <cellStyle name="60% - Акцент5 3 19 2" xfId="57573"/>
    <cellStyle name="60% - Акцент5 3 2" xfId="3822"/>
    <cellStyle name="60% - Акцент5 3 2 2" xfId="57574"/>
    <cellStyle name="60% - Акцент5 3 20" xfId="3823"/>
    <cellStyle name="60% - Акцент5 3 20 2" xfId="57575"/>
    <cellStyle name="60% - Акцент5 3 21" xfId="3824"/>
    <cellStyle name="60% - Акцент5 3 21 2" xfId="57576"/>
    <cellStyle name="60% - Акцент5 3 22" xfId="3825"/>
    <cellStyle name="60% - Акцент5 3 22 2" xfId="57577"/>
    <cellStyle name="60% - Акцент5 3 23" xfId="3826"/>
    <cellStyle name="60% - Акцент5 3 23 2" xfId="57578"/>
    <cellStyle name="60% - Акцент5 3 24" xfId="57579"/>
    <cellStyle name="60% - Акцент5 3 3" xfId="3827"/>
    <cellStyle name="60% - Акцент5 3 3 2" xfId="57580"/>
    <cellStyle name="60% - Акцент5 3 4" xfId="3828"/>
    <cellStyle name="60% - Акцент5 3 4 2" xfId="57581"/>
    <cellStyle name="60% - Акцент5 3 5" xfId="3829"/>
    <cellStyle name="60% - Акцент5 3 5 2" xfId="57582"/>
    <cellStyle name="60% - Акцент5 3 6" xfId="3830"/>
    <cellStyle name="60% - Акцент5 3 6 2" xfId="57583"/>
    <cellStyle name="60% - Акцент5 3 7" xfId="3831"/>
    <cellStyle name="60% - Акцент5 3 7 2" xfId="57584"/>
    <cellStyle name="60% - Акцент5 3 8" xfId="3832"/>
    <cellStyle name="60% - Акцент5 3 8 2" xfId="57585"/>
    <cellStyle name="60% - Акцент5 3 9" xfId="3833"/>
    <cellStyle name="60% - Акцент5 3 9 2" xfId="57586"/>
    <cellStyle name="60% - Акцент5 4" xfId="3834"/>
    <cellStyle name="60% - Акцент5 4 2" xfId="57587"/>
    <cellStyle name="60% - Акцент5 5" xfId="3835"/>
    <cellStyle name="60% - Акцент5 5 2" xfId="57588"/>
    <cellStyle name="60% - Акцент5 6" xfId="3836"/>
    <cellStyle name="60% - Акцент5 6 2" xfId="57589"/>
    <cellStyle name="60% - Акцент5 7" xfId="57590"/>
    <cellStyle name="60% - Акцент6 2" xfId="89"/>
    <cellStyle name="60% - Акцент6 2 10" xfId="3837"/>
    <cellStyle name="60% - Акцент6 2 10 2" xfId="57591"/>
    <cellStyle name="60% - Акцент6 2 11" xfId="3838"/>
    <cellStyle name="60% - Акцент6 2 11 2" xfId="57592"/>
    <cellStyle name="60% - Акцент6 2 12" xfId="3839"/>
    <cellStyle name="60% - Акцент6 2 12 2" xfId="57593"/>
    <cellStyle name="60% - Акцент6 2 13" xfId="3840"/>
    <cellStyle name="60% - Акцент6 2 13 2" xfId="57594"/>
    <cellStyle name="60% - Акцент6 2 14" xfId="3841"/>
    <cellStyle name="60% - Акцент6 2 14 2" xfId="57595"/>
    <cellStyle name="60% - Акцент6 2 15" xfId="3842"/>
    <cellStyle name="60% - Акцент6 2 15 2" xfId="57596"/>
    <cellStyle name="60% - Акцент6 2 16" xfId="3843"/>
    <cellStyle name="60% - Акцент6 2 16 2" xfId="57597"/>
    <cellStyle name="60% - Акцент6 2 17" xfId="3844"/>
    <cellStyle name="60% - Акцент6 2 17 2" xfId="57598"/>
    <cellStyle name="60% - Акцент6 2 18" xfId="3845"/>
    <cellStyle name="60% - Акцент6 2 18 2" xfId="57599"/>
    <cellStyle name="60% - Акцент6 2 19" xfId="3846"/>
    <cellStyle name="60% - Акцент6 2 19 2" xfId="57600"/>
    <cellStyle name="60% - Акцент6 2 2" xfId="3847"/>
    <cellStyle name="60% - Акцент6 2 2 2" xfId="57601"/>
    <cellStyle name="60% - Акцент6 2 20" xfId="3848"/>
    <cellStyle name="60% - Акцент6 2 20 2" xfId="57602"/>
    <cellStyle name="60% - Акцент6 2 21" xfId="3849"/>
    <cellStyle name="60% - Акцент6 2 21 2" xfId="57603"/>
    <cellStyle name="60% - Акцент6 2 22" xfId="3850"/>
    <cellStyle name="60% - Акцент6 2 22 2" xfId="57604"/>
    <cellStyle name="60% - Акцент6 2 23" xfId="3851"/>
    <cellStyle name="60% - Акцент6 2 23 2" xfId="57605"/>
    <cellStyle name="60% - Акцент6 2 24" xfId="57606"/>
    <cellStyle name="60% - Акцент6 2 3" xfId="3852"/>
    <cellStyle name="60% - Акцент6 2 3 2" xfId="57607"/>
    <cellStyle name="60% - Акцент6 2 4" xfId="3853"/>
    <cellStyle name="60% - Акцент6 2 4 2" xfId="57608"/>
    <cellStyle name="60% - Акцент6 2 5" xfId="3854"/>
    <cellStyle name="60% - Акцент6 2 5 2" xfId="57609"/>
    <cellStyle name="60% - Акцент6 2 6" xfId="3855"/>
    <cellStyle name="60% - Акцент6 2 6 2" xfId="57610"/>
    <cellStyle name="60% - Акцент6 2 7" xfId="3856"/>
    <cellStyle name="60% - Акцент6 2 7 2" xfId="57611"/>
    <cellStyle name="60% - Акцент6 2 8" xfId="3857"/>
    <cellStyle name="60% - Акцент6 2 8 2" xfId="57612"/>
    <cellStyle name="60% - Акцент6 2 9" xfId="3858"/>
    <cellStyle name="60% - Акцент6 2 9 2" xfId="57613"/>
    <cellStyle name="60% - Акцент6 3" xfId="90"/>
    <cellStyle name="60% - Акцент6 3 10" xfId="3859"/>
    <cellStyle name="60% - Акцент6 3 10 2" xfId="57614"/>
    <cellStyle name="60% - Акцент6 3 11" xfId="3860"/>
    <cellStyle name="60% - Акцент6 3 11 2" xfId="57615"/>
    <cellStyle name="60% - Акцент6 3 12" xfId="3861"/>
    <cellStyle name="60% - Акцент6 3 12 2" xfId="57616"/>
    <cellStyle name="60% - Акцент6 3 13" xfId="3862"/>
    <cellStyle name="60% - Акцент6 3 13 2" xfId="57617"/>
    <cellStyle name="60% - Акцент6 3 14" xfId="3863"/>
    <cellStyle name="60% - Акцент6 3 14 2" xfId="57618"/>
    <cellStyle name="60% - Акцент6 3 15" xfId="3864"/>
    <cellStyle name="60% - Акцент6 3 15 2" xfId="57619"/>
    <cellStyle name="60% - Акцент6 3 16" xfId="3865"/>
    <cellStyle name="60% - Акцент6 3 16 2" xfId="57620"/>
    <cellStyle name="60% - Акцент6 3 17" xfId="3866"/>
    <cellStyle name="60% - Акцент6 3 17 2" xfId="57621"/>
    <cellStyle name="60% - Акцент6 3 18" xfId="3867"/>
    <cellStyle name="60% - Акцент6 3 18 2" xfId="57622"/>
    <cellStyle name="60% - Акцент6 3 19" xfId="3868"/>
    <cellStyle name="60% - Акцент6 3 19 2" xfId="57623"/>
    <cellStyle name="60% - Акцент6 3 2" xfId="3869"/>
    <cellStyle name="60% - Акцент6 3 2 2" xfId="57624"/>
    <cellStyle name="60% - Акцент6 3 20" xfId="3870"/>
    <cellStyle name="60% - Акцент6 3 20 2" xfId="57625"/>
    <cellStyle name="60% - Акцент6 3 21" xfId="3871"/>
    <cellStyle name="60% - Акцент6 3 21 2" xfId="57626"/>
    <cellStyle name="60% - Акцент6 3 22" xfId="3872"/>
    <cellStyle name="60% - Акцент6 3 22 2" xfId="57627"/>
    <cellStyle name="60% - Акцент6 3 23" xfId="3873"/>
    <cellStyle name="60% - Акцент6 3 23 2" xfId="57628"/>
    <cellStyle name="60% - Акцент6 3 24" xfId="57629"/>
    <cellStyle name="60% - Акцент6 3 3" xfId="3874"/>
    <cellStyle name="60% - Акцент6 3 3 2" xfId="57630"/>
    <cellStyle name="60% - Акцент6 3 4" xfId="3875"/>
    <cellStyle name="60% - Акцент6 3 4 2" xfId="57631"/>
    <cellStyle name="60% - Акцент6 3 5" xfId="3876"/>
    <cellStyle name="60% - Акцент6 3 5 2" xfId="57632"/>
    <cellStyle name="60% - Акцент6 3 6" xfId="3877"/>
    <cellStyle name="60% - Акцент6 3 6 2" xfId="57633"/>
    <cellStyle name="60% - Акцент6 3 7" xfId="3878"/>
    <cellStyle name="60% - Акцент6 3 7 2" xfId="57634"/>
    <cellStyle name="60% - Акцент6 3 8" xfId="3879"/>
    <cellStyle name="60% - Акцент6 3 8 2" xfId="57635"/>
    <cellStyle name="60% - Акцент6 3 9" xfId="3880"/>
    <cellStyle name="60% - Акцент6 3 9 2" xfId="57636"/>
    <cellStyle name="60% - Акцент6 4" xfId="91"/>
    <cellStyle name="60% - Акцент6 4 10" xfId="3881"/>
    <cellStyle name="60% - Акцент6 4 10 2" xfId="57637"/>
    <cellStyle name="60% - Акцент6 4 11" xfId="3882"/>
    <cellStyle name="60% - Акцент6 4 11 2" xfId="57638"/>
    <cellStyle name="60% - Акцент6 4 12" xfId="3883"/>
    <cellStyle name="60% - Акцент6 4 12 2" xfId="57639"/>
    <cellStyle name="60% - Акцент6 4 13" xfId="3884"/>
    <cellStyle name="60% - Акцент6 4 13 2" xfId="57640"/>
    <cellStyle name="60% - Акцент6 4 14" xfId="3885"/>
    <cellStyle name="60% - Акцент6 4 14 2" xfId="57641"/>
    <cellStyle name="60% - Акцент6 4 15" xfId="3886"/>
    <cellStyle name="60% - Акцент6 4 15 2" xfId="57642"/>
    <cellStyle name="60% - Акцент6 4 16" xfId="3887"/>
    <cellStyle name="60% - Акцент6 4 16 2" xfId="57643"/>
    <cellStyle name="60% - Акцент6 4 17" xfId="3888"/>
    <cellStyle name="60% - Акцент6 4 17 2" xfId="57644"/>
    <cellStyle name="60% - Акцент6 4 18" xfId="3889"/>
    <cellStyle name="60% - Акцент6 4 18 2" xfId="57645"/>
    <cellStyle name="60% - Акцент6 4 19" xfId="3890"/>
    <cellStyle name="60% - Акцент6 4 19 2" xfId="57646"/>
    <cellStyle name="60% - Акцент6 4 2" xfId="3891"/>
    <cellStyle name="60% - Акцент6 4 2 2" xfId="57647"/>
    <cellStyle name="60% - Акцент6 4 20" xfId="3892"/>
    <cellStyle name="60% - Акцент6 4 20 2" xfId="57648"/>
    <cellStyle name="60% - Акцент6 4 21" xfId="3893"/>
    <cellStyle name="60% - Акцент6 4 21 2" xfId="57649"/>
    <cellStyle name="60% - Акцент6 4 22" xfId="3894"/>
    <cellStyle name="60% - Акцент6 4 22 2" xfId="57650"/>
    <cellStyle name="60% - Акцент6 4 23" xfId="3895"/>
    <cellStyle name="60% - Акцент6 4 23 2" xfId="57651"/>
    <cellStyle name="60% - Акцент6 4 24" xfId="57652"/>
    <cellStyle name="60% - Акцент6 4 3" xfId="3896"/>
    <cellStyle name="60% - Акцент6 4 3 2" xfId="57653"/>
    <cellStyle name="60% - Акцент6 4 4" xfId="3897"/>
    <cellStyle name="60% - Акцент6 4 4 2" xfId="57654"/>
    <cellStyle name="60% - Акцент6 4 5" xfId="3898"/>
    <cellStyle name="60% - Акцент6 4 5 2" xfId="57655"/>
    <cellStyle name="60% - Акцент6 4 6" xfId="3899"/>
    <cellStyle name="60% - Акцент6 4 6 2" xfId="57656"/>
    <cellStyle name="60% - Акцент6 4 7" xfId="3900"/>
    <cellStyle name="60% - Акцент6 4 7 2" xfId="57657"/>
    <cellStyle name="60% - Акцент6 4 8" xfId="3901"/>
    <cellStyle name="60% - Акцент6 4 8 2" xfId="57658"/>
    <cellStyle name="60% - Акцент6 4 9" xfId="3902"/>
    <cellStyle name="60% - Акцент6 4 9 2" xfId="57659"/>
    <cellStyle name="60% - Акцент6 5" xfId="3903"/>
    <cellStyle name="60% - Акцент6 5 2" xfId="57660"/>
    <cellStyle name="60% - Акцент6 6" xfId="3904"/>
    <cellStyle name="60% - Акцент6 6 2" xfId="57661"/>
    <cellStyle name="60% - Акцент6 7" xfId="57662"/>
    <cellStyle name="Accent1 - 20%" xfId="60319"/>
    <cellStyle name="Accent1 - 40%" xfId="60320"/>
    <cellStyle name="Accent1 - 60%" xfId="60321"/>
    <cellStyle name="Accent1 10" xfId="29913"/>
    <cellStyle name="Accent1 10 2" xfId="57663"/>
    <cellStyle name="Accent1 11" xfId="29914"/>
    <cellStyle name="Accent1 11 2" xfId="57664"/>
    <cellStyle name="Accent1 12" xfId="29915"/>
    <cellStyle name="Accent1 12 2" xfId="57665"/>
    <cellStyle name="Accent1 13" xfId="29916"/>
    <cellStyle name="Accent1 13 2" xfId="57666"/>
    <cellStyle name="Accent1 2" xfId="29917"/>
    <cellStyle name="Accent1 2 2" xfId="57667"/>
    <cellStyle name="Accent1 3" xfId="29918"/>
    <cellStyle name="Accent1 3 2" xfId="57668"/>
    <cellStyle name="Accent1 4" xfId="29919"/>
    <cellStyle name="Accent1 4 2" xfId="57669"/>
    <cellStyle name="Accent1 5" xfId="29920"/>
    <cellStyle name="Accent1 5 2" xfId="57670"/>
    <cellStyle name="Accent1 6" xfId="29921"/>
    <cellStyle name="Accent1 6 2" xfId="57671"/>
    <cellStyle name="Accent1 7" xfId="29922"/>
    <cellStyle name="Accent1 7 2" xfId="57672"/>
    <cellStyle name="Accent1 8" xfId="29923"/>
    <cellStyle name="Accent1 8 2" xfId="57673"/>
    <cellStyle name="Accent1 9" xfId="29924"/>
    <cellStyle name="Accent1 9 2" xfId="57674"/>
    <cellStyle name="Accent2 - 20%" xfId="60322"/>
    <cellStyle name="Accent2 - 40%" xfId="60323"/>
    <cellStyle name="Accent2 - 60%" xfId="60324"/>
    <cellStyle name="Accent2 10" xfId="29925"/>
    <cellStyle name="Accent2 10 2" xfId="57675"/>
    <cellStyle name="Accent2 11" xfId="29926"/>
    <cellStyle name="Accent2 11 2" xfId="57676"/>
    <cellStyle name="Accent2 12" xfId="29927"/>
    <cellStyle name="Accent2 12 2" xfId="57677"/>
    <cellStyle name="Accent2 13" xfId="29928"/>
    <cellStyle name="Accent2 13 2" xfId="57678"/>
    <cellStyle name="Accent2 2" xfId="29929"/>
    <cellStyle name="Accent2 2 2" xfId="57679"/>
    <cellStyle name="Accent2 3" xfId="29930"/>
    <cellStyle name="Accent2 3 2" xfId="57680"/>
    <cellStyle name="Accent2 4" xfId="29931"/>
    <cellStyle name="Accent2 4 2" xfId="57681"/>
    <cellStyle name="Accent2 5" xfId="29932"/>
    <cellStyle name="Accent2 5 2" xfId="57682"/>
    <cellStyle name="Accent2 6" xfId="29933"/>
    <cellStyle name="Accent2 6 2" xfId="57683"/>
    <cellStyle name="Accent2 7" xfId="29934"/>
    <cellStyle name="Accent2 7 2" xfId="57684"/>
    <cellStyle name="Accent2 8" xfId="29935"/>
    <cellStyle name="Accent2 8 2" xfId="57685"/>
    <cellStyle name="Accent2 9" xfId="29936"/>
    <cellStyle name="Accent2 9 2" xfId="57686"/>
    <cellStyle name="Accent3 - 20%" xfId="60325"/>
    <cellStyle name="Accent3 - 40%" xfId="60326"/>
    <cellStyle name="Accent3 - 60%" xfId="60327"/>
    <cellStyle name="Accent3 10" xfId="29937"/>
    <cellStyle name="Accent3 10 2" xfId="57687"/>
    <cellStyle name="Accent3 11" xfId="29938"/>
    <cellStyle name="Accent3 11 2" xfId="57688"/>
    <cellStyle name="Accent3 12" xfId="29939"/>
    <cellStyle name="Accent3 12 2" xfId="57689"/>
    <cellStyle name="Accent3 13" xfId="29940"/>
    <cellStyle name="Accent3 13 2" xfId="57690"/>
    <cellStyle name="Accent3 2" xfId="29941"/>
    <cellStyle name="Accent3 2 2" xfId="57691"/>
    <cellStyle name="Accent3 3" xfId="29942"/>
    <cellStyle name="Accent3 3 2" xfId="57692"/>
    <cellStyle name="Accent3 4" xfId="29943"/>
    <cellStyle name="Accent3 4 2" xfId="57693"/>
    <cellStyle name="Accent3 5" xfId="29944"/>
    <cellStyle name="Accent3 5 2" xfId="57694"/>
    <cellStyle name="Accent3 6" xfId="29945"/>
    <cellStyle name="Accent3 6 2" xfId="57695"/>
    <cellStyle name="Accent3 7" xfId="29946"/>
    <cellStyle name="Accent3 7 2" xfId="57696"/>
    <cellStyle name="Accent3 8" xfId="29947"/>
    <cellStyle name="Accent3 8 2" xfId="57697"/>
    <cellStyle name="Accent3 9" xfId="29948"/>
    <cellStyle name="Accent3 9 2" xfId="57698"/>
    <cellStyle name="Accent4 - 20%" xfId="60328"/>
    <cellStyle name="Accent4 - 40%" xfId="60329"/>
    <cellStyle name="Accent4 - 60%" xfId="60330"/>
    <cellStyle name="Accent4 10" xfId="29949"/>
    <cellStyle name="Accent4 10 2" xfId="57699"/>
    <cellStyle name="Accent4 11" xfId="29950"/>
    <cellStyle name="Accent4 11 2" xfId="57700"/>
    <cellStyle name="Accent4 12" xfId="29951"/>
    <cellStyle name="Accent4 12 2" xfId="57701"/>
    <cellStyle name="Accent4 13" xfId="29952"/>
    <cellStyle name="Accent4 13 2" xfId="57702"/>
    <cellStyle name="Accent4 2" xfId="29953"/>
    <cellStyle name="Accent4 2 2" xfId="57703"/>
    <cellStyle name="Accent4 3" xfId="29954"/>
    <cellStyle name="Accent4 3 2" xfId="57704"/>
    <cellStyle name="Accent4 4" xfId="29955"/>
    <cellStyle name="Accent4 4 2" xfId="57705"/>
    <cellStyle name="Accent4 5" xfId="29956"/>
    <cellStyle name="Accent4 5 2" xfId="57706"/>
    <cellStyle name="Accent4 6" xfId="29957"/>
    <cellStyle name="Accent4 6 2" xfId="57707"/>
    <cellStyle name="Accent4 7" xfId="29958"/>
    <cellStyle name="Accent4 7 2" xfId="57708"/>
    <cellStyle name="Accent4 8" xfId="29959"/>
    <cellStyle name="Accent4 8 2" xfId="57709"/>
    <cellStyle name="Accent4 9" xfId="29960"/>
    <cellStyle name="Accent4 9 2" xfId="57710"/>
    <cellStyle name="Accent5 - 20%" xfId="60331"/>
    <cellStyle name="Accent5 - 40%" xfId="60332"/>
    <cellStyle name="Accent5 - 60%" xfId="60333"/>
    <cellStyle name="Accent5 10" xfId="29961"/>
    <cellStyle name="Accent5 10 2" xfId="57711"/>
    <cellStyle name="Accent5 11" xfId="29962"/>
    <cellStyle name="Accent5 11 2" xfId="57712"/>
    <cellStyle name="Accent5 12" xfId="29963"/>
    <cellStyle name="Accent5 12 2" xfId="57713"/>
    <cellStyle name="Accent5 13" xfId="29964"/>
    <cellStyle name="Accent5 13 2" xfId="57714"/>
    <cellStyle name="Accent5 2" xfId="29965"/>
    <cellStyle name="Accent5 2 2" xfId="57715"/>
    <cellStyle name="Accent5 3" xfId="29966"/>
    <cellStyle name="Accent5 3 2" xfId="57716"/>
    <cellStyle name="Accent5 4" xfId="29967"/>
    <cellStyle name="Accent5 4 2" xfId="57717"/>
    <cellStyle name="Accent5 5" xfId="29968"/>
    <cellStyle name="Accent5 5 2" xfId="57718"/>
    <cellStyle name="Accent5 6" xfId="29969"/>
    <cellStyle name="Accent5 6 2" xfId="57719"/>
    <cellStyle name="Accent5 7" xfId="29970"/>
    <cellStyle name="Accent5 7 2" xfId="57720"/>
    <cellStyle name="Accent5 8" xfId="29971"/>
    <cellStyle name="Accent5 8 2" xfId="57721"/>
    <cellStyle name="Accent5 9" xfId="29972"/>
    <cellStyle name="Accent5 9 2" xfId="57722"/>
    <cellStyle name="Accent6 - 20%" xfId="60334"/>
    <cellStyle name="Accent6 - 40%" xfId="60335"/>
    <cellStyle name="Accent6 - 60%" xfId="60336"/>
    <cellStyle name="Accent6 10" xfId="29973"/>
    <cellStyle name="Accent6 10 2" xfId="57723"/>
    <cellStyle name="Accent6 11" xfId="29974"/>
    <cellStyle name="Accent6 11 2" xfId="57724"/>
    <cellStyle name="Accent6 12" xfId="29975"/>
    <cellStyle name="Accent6 12 2" xfId="57725"/>
    <cellStyle name="Accent6 13" xfId="29976"/>
    <cellStyle name="Accent6 13 2" xfId="57726"/>
    <cellStyle name="Accent6 2" xfId="29977"/>
    <cellStyle name="Accent6 2 2" xfId="57727"/>
    <cellStyle name="Accent6 3" xfId="29978"/>
    <cellStyle name="Accent6 3 2" xfId="57728"/>
    <cellStyle name="Accent6 4" xfId="29979"/>
    <cellStyle name="Accent6 4 2" xfId="57729"/>
    <cellStyle name="Accent6 5" xfId="29980"/>
    <cellStyle name="Accent6 5 2" xfId="57730"/>
    <cellStyle name="Accent6 6" xfId="29981"/>
    <cellStyle name="Accent6 6 2" xfId="57731"/>
    <cellStyle name="Accent6 7" xfId="29982"/>
    <cellStyle name="Accent6 7 2" xfId="57732"/>
    <cellStyle name="Accent6 8" xfId="29983"/>
    <cellStyle name="Accent6 8 2" xfId="57733"/>
    <cellStyle name="Accent6 9" xfId="29984"/>
    <cellStyle name="Accent6 9 2" xfId="57734"/>
    <cellStyle name="Bad 10" xfId="29985"/>
    <cellStyle name="Bad 10 2" xfId="57735"/>
    <cellStyle name="Bad 11" xfId="29986"/>
    <cellStyle name="Bad 11 2" xfId="57736"/>
    <cellStyle name="Bad 12" xfId="29987"/>
    <cellStyle name="Bad 12 2" xfId="57737"/>
    <cellStyle name="Bad 13" xfId="29988"/>
    <cellStyle name="Bad 13 2" xfId="57738"/>
    <cellStyle name="Bad 2" xfId="29989"/>
    <cellStyle name="Bad 2 2" xfId="57739"/>
    <cellStyle name="Bad 3" xfId="29990"/>
    <cellStyle name="Bad 3 2" xfId="57740"/>
    <cellStyle name="Bad 4" xfId="29991"/>
    <cellStyle name="Bad 4 2" xfId="57741"/>
    <cellStyle name="Bad 5" xfId="29992"/>
    <cellStyle name="Bad 5 2" xfId="57742"/>
    <cellStyle name="Bad 6" xfId="29993"/>
    <cellStyle name="Bad 6 2" xfId="57743"/>
    <cellStyle name="Bad 7" xfId="29994"/>
    <cellStyle name="Bad 7 2" xfId="57744"/>
    <cellStyle name="Bad 8" xfId="29995"/>
    <cellStyle name="Bad 8 2" xfId="57745"/>
    <cellStyle name="Bad 9" xfId="29996"/>
    <cellStyle name="Bad 9 2" xfId="57746"/>
    <cellStyle name="Calculation 10" xfId="29997"/>
    <cellStyle name="Calculation 10 2" xfId="57747"/>
    <cellStyle name="Calculation 11" xfId="29998"/>
    <cellStyle name="Calculation 11 2" xfId="57748"/>
    <cellStyle name="Calculation 12" xfId="29999"/>
    <cellStyle name="Calculation 12 2" xfId="57749"/>
    <cellStyle name="Calculation 13" xfId="30000"/>
    <cellStyle name="Calculation 13 2" xfId="57750"/>
    <cellStyle name="Calculation 2" xfId="30001"/>
    <cellStyle name="Calculation 2 2" xfId="57751"/>
    <cellStyle name="Calculation 3" xfId="30002"/>
    <cellStyle name="Calculation 3 2" xfId="57752"/>
    <cellStyle name="Calculation 4" xfId="30003"/>
    <cellStyle name="Calculation 4 2" xfId="57753"/>
    <cellStyle name="Calculation 5" xfId="30004"/>
    <cellStyle name="Calculation 5 2" xfId="57754"/>
    <cellStyle name="Calculation 6" xfId="30005"/>
    <cellStyle name="Calculation 6 2" xfId="57755"/>
    <cellStyle name="Calculation 7" xfId="30006"/>
    <cellStyle name="Calculation 7 2" xfId="57756"/>
    <cellStyle name="Calculation 8" xfId="30007"/>
    <cellStyle name="Calculation 8 2" xfId="57757"/>
    <cellStyle name="Calculation 9" xfId="30008"/>
    <cellStyle name="Calculation 9 2" xfId="57758"/>
    <cellStyle name="Check Cell 10" xfId="30009"/>
    <cellStyle name="Check Cell 10 2" xfId="57759"/>
    <cellStyle name="Check Cell 11" xfId="30010"/>
    <cellStyle name="Check Cell 11 2" xfId="57760"/>
    <cellStyle name="Check Cell 12" xfId="30011"/>
    <cellStyle name="Check Cell 12 2" xfId="57761"/>
    <cellStyle name="Check Cell 13" xfId="30012"/>
    <cellStyle name="Check Cell 13 2" xfId="57762"/>
    <cellStyle name="Check Cell 2" xfId="30013"/>
    <cellStyle name="Check Cell 2 2" xfId="57763"/>
    <cellStyle name="Check Cell 3" xfId="30014"/>
    <cellStyle name="Check Cell 3 2" xfId="57764"/>
    <cellStyle name="Check Cell 4" xfId="30015"/>
    <cellStyle name="Check Cell 4 2" xfId="57765"/>
    <cellStyle name="Check Cell 5" xfId="30016"/>
    <cellStyle name="Check Cell 5 2" xfId="57766"/>
    <cellStyle name="Check Cell 6" xfId="30017"/>
    <cellStyle name="Check Cell 6 2" xfId="57767"/>
    <cellStyle name="Check Cell 7" xfId="30018"/>
    <cellStyle name="Check Cell 7 2" xfId="57768"/>
    <cellStyle name="Check Cell 8" xfId="30019"/>
    <cellStyle name="Check Cell 8 2" xfId="57769"/>
    <cellStyle name="Check Cell 9" xfId="30020"/>
    <cellStyle name="Check Cell 9 2" xfId="57770"/>
    <cellStyle name="Comma [0]_irl tel sep5" xfId="3905"/>
    <cellStyle name="Comma 2" xfId="307"/>
    <cellStyle name="Comma 2 10" xfId="3906"/>
    <cellStyle name="Comma 2 10 2" xfId="33564"/>
    <cellStyle name="Comma 2 11" xfId="3907"/>
    <cellStyle name="Comma 2 11 2" xfId="33565"/>
    <cellStyle name="Comma 2 12" xfId="3908"/>
    <cellStyle name="Comma 2 12 2" xfId="33566"/>
    <cellStyle name="Comma 2 13" xfId="3909"/>
    <cellStyle name="Comma 2 13 2" xfId="33567"/>
    <cellStyle name="Comma 2 14" xfId="3910"/>
    <cellStyle name="Comma 2 14 2" xfId="33568"/>
    <cellStyle name="Comma 2 15" xfId="3911"/>
    <cellStyle name="Comma 2 15 2" xfId="33569"/>
    <cellStyle name="Comma 2 16" xfId="3912"/>
    <cellStyle name="Comma 2 16 2" xfId="33570"/>
    <cellStyle name="Comma 2 17" xfId="3913"/>
    <cellStyle name="Comma 2 17 2" xfId="33571"/>
    <cellStyle name="Comma 2 18" xfId="3914"/>
    <cellStyle name="Comma 2 18 2" xfId="33572"/>
    <cellStyle name="Comma 2 19" xfId="3915"/>
    <cellStyle name="Comma 2 19 2" xfId="33573"/>
    <cellStyle name="Comma 2 2" xfId="3916"/>
    <cellStyle name="Comma 2 2 10" xfId="3917"/>
    <cellStyle name="Comma 2 2 10 2" xfId="33574"/>
    <cellStyle name="Comma 2 2 11" xfId="3918"/>
    <cellStyle name="Comma 2 2 11 2" xfId="33575"/>
    <cellStyle name="Comma 2 2 12" xfId="3919"/>
    <cellStyle name="Comma 2 2 12 2" xfId="33576"/>
    <cellStyle name="Comma 2 2 13" xfId="3920"/>
    <cellStyle name="Comma 2 2 13 2" xfId="33577"/>
    <cellStyle name="Comma 2 2 14" xfId="3921"/>
    <cellStyle name="Comma 2 2 14 2" xfId="33578"/>
    <cellStyle name="Comma 2 2 15" xfId="3922"/>
    <cellStyle name="Comma 2 2 15 2" xfId="33579"/>
    <cellStyle name="Comma 2 2 16" xfId="3923"/>
    <cellStyle name="Comma 2 2 16 2" xfId="33580"/>
    <cellStyle name="Comma 2 2 17" xfId="3924"/>
    <cellStyle name="Comma 2 2 17 2" xfId="33581"/>
    <cellStyle name="Comma 2 2 18" xfId="3925"/>
    <cellStyle name="Comma 2 2 18 2" xfId="33582"/>
    <cellStyle name="Comma 2 2 19" xfId="3926"/>
    <cellStyle name="Comma 2 2 19 2" xfId="33583"/>
    <cellStyle name="Comma 2 2 2" xfId="3927"/>
    <cellStyle name="Comma 2 2 2 2" xfId="33584"/>
    <cellStyle name="Comma 2 2 20" xfId="3928"/>
    <cellStyle name="Comma 2 2 20 2" xfId="33585"/>
    <cellStyle name="Comma 2 2 21" xfId="3929"/>
    <cellStyle name="Comma 2 2 21 2" xfId="33586"/>
    <cellStyle name="Comma 2 2 22" xfId="3930"/>
    <cellStyle name="Comma 2 2 22 2" xfId="33587"/>
    <cellStyle name="Comma 2 2 23" xfId="3931"/>
    <cellStyle name="Comma 2 2 23 2" xfId="33588"/>
    <cellStyle name="Comma 2 2 24" xfId="3932"/>
    <cellStyle name="Comma 2 2 24 2" xfId="33589"/>
    <cellStyle name="Comma 2 2 25" xfId="3933"/>
    <cellStyle name="Comma 2 2 25 2" xfId="33590"/>
    <cellStyle name="Comma 2 2 26" xfId="3934"/>
    <cellStyle name="Comma 2 2 26 2" xfId="33591"/>
    <cellStyle name="Comma 2 2 27" xfId="3935"/>
    <cellStyle name="Comma 2 2 27 2" xfId="33592"/>
    <cellStyle name="Comma 2 2 28" xfId="3936"/>
    <cellStyle name="Comma 2 2 28 2" xfId="33593"/>
    <cellStyle name="Comma 2 2 29" xfId="3937"/>
    <cellStyle name="Comma 2 2 29 2" xfId="33594"/>
    <cellStyle name="Comma 2 2 3" xfId="3938"/>
    <cellStyle name="Comma 2 2 3 2" xfId="33595"/>
    <cellStyle name="Comma 2 2 30" xfId="33596"/>
    <cellStyle name="Comma 2 2 4" xfId="3939"/>
    <cellStyle name="Comma 2 2 4 2" xfId="33597"/>
    <cellStyle name="Comma 2 2 5" xfId="3940"/>
    <cellStyle name="Comma 2 2 5 2" xfId="33598"/>
    <cellStyle name="Comma 2 2 6" xfId="3941"/>
    <cellStyle name="Comma 2 2 6 2" xfId="33599"/>
    <cellStyle name="Comma 2 2 7" xfId="3942"/>
    <cellStyle name="Comma 2 2 7 2" xfId="33600"/>
    <cellStyle name="Comma 2 2 8" xfId="3943"/>
    <cellStyle name="Comma 2 2 8 2" xfId="33601"/>
    <cellStyle name="Comma 2 2 9" xfId="3944"/>
    <cellStyle name="Comma 2 2 9 2" xfId="33602"/>
    <cellStyle name="Comma 2 20" xfId="3945"/>
    <cellStyle name="Comma 2 20 2" xfId="33603"/>
    <cellStyle name="Comma 2 21" xfId="3946"/>
    <cellStyle name="Comma 2 21 2" xfId="33604"/>
    <cellStyle name="Comma 2 22" xfId="3947"/>
    <cellStyle name="Comma 2 22 2" xfId="33605"/>
    <cellStyle name="Comma 2 23" xfId="3948"/>
    <cellStyle name="Comma 2 23 2" xfId="33606"/>
    <cellStyle name="Comma 2 24" xfId="3949"/>
    <cellStyle name="Comma 2 24 2" xfId="33607"/>
    <cellStyle name="Comma 2 25" xfId="3950"/>
    <cellStyle name="Comma 2 25 2" xfId="33608"/>
    <cellStyle name="Comma 2 26" xfId="3951"/>
    <cellStyle name="Comma 2 26 2" xfId="33609"/>
    <cellStyle name="Comma 2 27" xfId="3952"/>
    <cellStyle name="Comma 2 27 2" xfId="33610"/>
    <cellStyle name="Comma 2 28" xfId="3953"/>
    <cellStyle name="Comma 2 28 2" xfId="33611"/>
    <cellStyle name="Comma 2 29" xfId="3954"/>
    <cellStyle name="Comma 2 29 2" xfId="33612"/>
    <cellStyle name="Comma 2 3" xfId="3955"/>
    <cellStyle name="Comma 2 3 10" xfId="3956"/>
    <cellStyle name="Comma 2 3 10 2" xfId="33613"/>
    <cellStyle name="Comma 2 3 11" xfId="3957"/>
    <cellStyle name="Comma 2 3 11 2" xfId="33614"/>
    <cellStyle name="Comma 2 3 12" xfId="3958"/>
    <cellStyle name="Comma 2 3 12 2" xfId="33615"/>
    <cellStyle name="Comma 2 3 13" xfId="3959"/>
    <cellStyle name="Comma 2 3 13 2" xfId="33616"/>
    <cellStyle name="Comma 2 3 14" xfId="3960"/>
    <cellStyle name="Comma 2 3 14 2" xfId="33617"/>
    <cellStyle name="Comma 2 3 15" xfId="3961"/>
    <cellStyle name="Comma 2 3 15 2" xfId="33618"/>
    <cellStyle name="Comma 2 3 16" xfId="3962"/>
    <cellStyle name="Comma 2 3 16 2" xfId="33619"/>
    <cellStyle name="Comma 2 3 17" xfId="3963"/>
    <cellStyle name="Comma 2 3 17 2" xfId="33620"/>
    <cellStyle name="Comma 2 3 18" xfId="3964"/>
    <cellStyle name="Comma 2 3 18 2" xfId="33621"/>
    <cellStyle name="Comma 2 3 19" xfId="3965"/>
    <cellStyle name="Comma 2 3 19 2" xfId="33622"/>
    <cellStyle name="Comma 2 3 2" xfId="3966"/>
    <cellStyle name="Comma 2 3 2 2" xfId="33623"/>
    <cellStyle name="Comma 2 3 20" xfId="3967"/>
    <cellStyle name="Comma 2 3 20 2" xfId="33624"/>
    <cellStyle name="Comma 2 3 21" xfId="3968"/>
    <cellStyle name="Comma 2 3 21 2" xfId="33625"/>
    <cellStyle name="Comma 2 3 22" xfId="3969"/>
    <cellStyle name="Comma 2 3 22 2" xfId="33626"/>
    <cellStyle name="Comma 2 3 23" xfId="3970"/>
    <cellStyle name="Comma 2 3 23 2" xfId="33627"/>
    <cellStyle name="Comma 2 3 24" xfId="3971"/>
    <cellStyle name="Comma 2 3 24 2" xfId="33628"/>
    <cellStyle name="Comma 2 3 25" xfId="3972"/>
    <cellStyle name="Comma 2 3 25 2" xfId="33629"/>
    <cellStyle name="Comma 2 3 26" xfId="3973"/>
    <cellStyle name="Comma 2 3 26 2" xfId="33630"/>
    <cellStyle name="Comma 2 3 27" xfId="3974"/>
    <cellStyle name="Comma 2 3 27 2" xfId="33631"/>
    <cellStyle name="Comma 2 3 28" xfId="3975"/>
    <cellStyle name="Comma 2 3 28 2" xfId="33632"/>
    <cellStyle name="Comma 2 3 29" xfId="3976"/>
    <cellStyle name="Comma 2 3 29 2" xfId="33633"/>
    <cellStyle name="Comma 2 3 3" xfId="3977"/>
    <cellStyle name="Comma 2 3 3 2" xfId="33634"/>
    <cellStyle name="Comma 2 3 30" xfId="33635"/>
    <cellStyle name="Comma 2 3 4" xfId="3978"/>
    <cellStyle name="Comma 2 3 4 2" xfId="33636"/>
    <cellStyle name="Comma 2 3 5" xfId="3979"/>
    <cellStyle name="Comma 2 3 5 2" xfId="33637"/>
    <cellStyle name="Comma 2 3 6" xfId="3980"/>
    <cellStyle name="Comma 2 3 6 2" xfId="33638"/>
    <cellStyle name="Comma 2 3 7" xfId="3981"/>
    <cellStyle name="Comma 2 3 7 2" xfId="33639"/>
    <cellStyle name="Comma 2 3 8" xfId="3982"/>
    <cellStyle name="Comma 2 3 8 2" xfId="33640"/>
    <cellStyle name="Comma 2 3 9" xfId="3983"/>
    <cellStyle name="Comma 2 3 9 2" xfId="33641"/>
    <cellStyle name="Comma 2 30" xfId="3984"/>
    <cellStyle name="Comma 2 30 2" xfId="33642"/>
    <cellStyle name="Comma 2 31" xfId="3985"/>
    <cellStyle name="Comma 2 31 2" xfId="33643"/>
    <cellStyle name="Comma 2 32" xfId="3986"/>
    <cellStyle name="Comma 2 32 2" xfId="33644"/>
    <cellStyle name="Comma 2 33" xfId="3987"/>
    <cellStyle name="Comma 2 33 2" xfId="33645"/>
    <cellStyle name="Comma 2 34" xfId="3988"/>
    <cellStyle name="Comma 2 34 2" xfId="33646"/>
    <cellStyle name="Comma 2 35" xfId="3989"/>
    <cellStyle name="Comma 2 35 2" xfId="33647"/>
    <cellStyle name="Comma 2 36" xfId="3990"/>
    <cellStyle name="Comma 2 36 2" xfId="33648"/>
    <cellStyle name="Comma 2 37" xfId="33649"/>
    <cellStyle name="Comma 2 4" xfId="3991"/>
    <cellStyle name="Comma 2 4 10" xfId="3992"/>
    <cellStyle name="Comma 2 4 10 2" xfId="33650"/>
    <cellStyle name="Comma 2 4 11" xfId="3993"/>
    <cellStyle name="Comma 2 4 11 2" xfId="33651"/>
    <cellStyle name="Comma 2 4 12" xfId="3994"/>
    <cellStyle name="Comma 2 4 12 2" xfId="33652"/>
    <cellStyle name="Comma 2 4 13" xfId="3995"/>
    <cellStyle name="Comma 2 4 13 2" xfId="33653"/>
    <cellStyle name="Comma 2 4 14" xfId="3996"/>
    <cellStyle name="Comma 2 4 14 2" xfId="33654"/>
    <cellStyle name="Comma 2 4 15" xfId="3997"/>
    <cellStyle name="Comma 2 4 15 2" xfId="33655"/>
    <cellStyle name="Comma 2 4 16" xfId="3998"/>
    <cellStyle name="Comma 2 4 16 2" xfId="33656"/>
    <cellStyle name="Comma 2 4 17" xfId="3999"/>
    <cellStyle name="Comma 2 4 17 2" xfId="33657"/>
    <cellStyle name="Comma 2 4 18" xfId="4000"/>
    <cellStyle name="Comma 2 4 18 2" xfId="33658"/>
    <cellStyle name="Comma 2 4 19" xfId="4001"/>
    <cellStyle name="Comma 2 4 19 2" xfId="33659"/>
    <cellStyle name="Comma 2 4 2" xfId="4002"/>
    <cellStyle name="Comma 2 4 2 2" xfId="33660"/>
    <cellStyle name="Comma 2 4 20" xfId="4003"/>
    <cellStyle name="Comma 2 4 20 2" xfId="33661"/>
    <cellStyle name="Comma 2 4 21" xfId="4004"/>
    <cellStyle name="Comma 2 4 21 2" xfId="33662"/>
    <cellStyle name="Comma 2 4 22" xfId="4005"/>
    <cellStyle name="Comma 2 4 22 2" xfId="33663"/>
    <cellStyle name="Comma 2 4 23" xfId="4006"/>
    <cellStyle name="Comma 2 4 23 2" xfId="33664"/>
    <cellStyle name="Comma 2 4 24" xfId="4007"/>
    <cellStyle name="Comma 2 4 24 2" xfId="33665"/>
    <cellStyle name="Comma 2 4 25" xfId="4008"/>
    <cellStyle name="Comma 2 4 25 2" xfId="33666"/>
    <cellStyle name="Comma 2 4 26" xfId="4009"/>
    <cellStyle name="Comma 2 4 26 2" xfId="33667"/>
    <cellStyle name="Comma 2 4 27" xfId="4010"/>
    <cellStyle name="Comma 2 4 27 2" xfId="33668"/>
    <cellStyle name="Comma 2 4 28" xfId="4011"/>
    <cellStyle name="Comma 2 4 28 2" xfId="33669"/>
    <cellStyle name="Comma 2 4 29" xfId="4012"/>
    <cellStyle name="Comma 2 4 29 2" xfId="33670"/>
    <cellStyle name="Comma 2 4 3" xfId="4013"/>
    <cellStyle name="Comma 2 4 3 2" xfId="33671"/>
    <cellStyle name="Comma 2 4 30" xfId="33672"/>
    <cellStyle name="Comma 2 4 4" xfId="4014"/>
    <cellStyle name="Comma 2 4 4 2" xfId="33673"/>
    <cellStyle name="Comma 2 4 5" xfId="4015"/>
    <cellStyle name="Comma 2 4 5 2" xfId="33674"/>
    <cellStyle name="Comma 2 4 6" xfId="4016"/>
    <cellStyle name="Comma 2 4 6 2" xfId="33675"/>
    <cellStyle name="Comma 2 4 7" xfId="4017"/>
    <cellStyle name="Comma 2 4 7 2" xfId="33676"/>
    <cellStyle name="Comma 2 4 8" xfId="4018"/>
    <cellStyle name="Comma 2 4 8 2" xfId="33677"/>
    <cellStyle name="Comma 2 4 9" xfId="4019"/>
    <cellStyle name="Comma 2 4 9 2" xfId="33678"/>
    <cellStyle name="Comma 2 5" xfId="4020"/>
    <cellStyle name="Comma 2 5 10" xfId="4021"/>
    <cellStyle name="Comma 2 5 10 2" xfId="33679"/>
    <cellStyle name="Comma 2 5 11" xfId="4022"/>
    <cellStyle name="Comma 2 5 11 2" xfId="33680"/>
    <cellStyle name="Comma 2 5 12" xfId="4023"/>
    <cellStyle name="Comma 2 5 12 2" xfId="33681"/>
    <cellStyle name="Comma 2 5 13" xfId="4024"/>
    <cellStyle name="Comma 2 5 13 2" xfId="33682"/>
    <cellStyle name="Comma 2 5 14" xfId="4025"/>
    <cellStyle name="Comma 2 5 14 2" xfId="33683"/>
    <cellStyle name="Comma 2 5 15" xfId="4026"/>
    <cellStyle name="Comma 2 5 15 2" xfId="33684"/>
    <cellStyle name="Comma 2 5 16" xfId="4027"/>
    <cellStyle name="Comma 2 5 16 2" xfId="33685"/>
    <cellStyle name="Comma 2 5 17" xfId="4028"/>
    <cellStyle name="Comma 2 5 17 2" xfId="33686"/>
    <cellStyle name="Comma 2 5 18" xfId="4029"/>
    <cellStyle name="Comma 2 5 18 2" xfId="33687"/>
    <cellStyle name="Comma 2 5 19" xfId="4030"/>
    <cellStyle name="Comma 2 5 19 2" xfId="33688"/>
    <cellStyle name="Comma 2 5 2" xfId="4031"/>
    <cellStyle name="Comma 2 5 2 2" xfId="33689"/>
    <cellStyle name="Comma 2 5 20" xfId="4032"/>
    <cellStyle name="Comma 2 5 20 2" xfId="33690"/>
    <cellStyle name="Comma 2 5 21" xfId="4033"/>
    <cellStyle name="Comma 2 5 21 2" xfId="33691"/>
    <cellStyle name="Comma 2 5 22" xfId="4034"/>
    <cellStyle name="Comma 2 5 22 2" xfId="33692"/>
    <cellStyle name="Comma 2 5 23" xfId="4035"/>
    <cellStyle name="Comma 2 5 23 2" xfId="33693"/>
    <cellStyle name="Comma 2 5 24" xfId="4036"/>
    <cellStyle name="Comma 2 5 24 2" xfId="33694"/>
    <cellStyle name="Comma 2 5 25" xfId="4037"/>
    <cellStyle name="Comma 2 5 25 2" xfId="33695"/>
    <cellStyle name="Comma 2 5 26" xfId="4038"/>
    <cellStyle name="Comma 2 5 26 2" xfId="33696"/>
    <cellStyle name="Comma 2 5 27" xfId="4039"/>
    <cellStyle name="Comma 2 5 27 2" xfId="33697"/>
    <cellStyle name="Comma 2 5 28" xfId="4040"/>
    <cellStyle name="Comma 2 5 28 2" xfId="33698"/>
    <cellStyle name="Comma 2 5 29" xfId="4041"/>
    <cellStyle name="Comma 2 5 29 2" xfId="33699"/>
    <cellStyle name="Comma 2 5 3" xfId="4042"/>
    <cellStyle name="Comma 2 5 3 2" xfId="33700"/>
    <cellStyle name="Comma 2 5 30" xfId="33701"/>
    <cellStyle name="Comma 2 5 4" xfId="4043"/>
    <cellStyle name="Comma 2 5 4 2" xfId="33702"/>
    <cellStyle name="Comma 2 5 5" xfId="4044"/>
    <cellStyle name="Comma 2 5 5 2" xfId="33703"/>
    <cellStyle name="Comma 2 5 6" xfId="4045"/>
    <cellStyle name="Comma 2 5 6 2" xfId="33704"/>
    <cellStyle name="Comma 2 5 7" xfId="4046"/>
    <cellStyle name="Comma 2 5 7 2" xfId="33705"/>
    <cellStyle name="Comma 2 5 8" xfId="4047"/>
    <cellStyle name="Comma 2 5 8 2" xfId="33706"/>
    <cellStyle name="Comma 2 5 9" xfId="4048"/>
    <cellStyle name="Comma 2 5 9 2" xfId="33707"/>
    <cellStyle name="Comma 2 6" xfId="4049"/>
    <cellStyle name="Comma 2 6 10" xfId="4050"/>
    <cellStyle name="Comma 2 6 10 2" xfId="33708"/>
    <cellStyle name="Comma 2 6 11" xfId="4051"/>
    <cellStyle name="Comma 2 6 11 2" xfId="33709"/>
    <cellStyle name="Comma 2 6 12" xfId="4052"/>
    <cellStyle name="Comma 2 6 12 2" xfId="33710"/>
    <cellStyle name="Comma 2 6 13" xfId="4053"/>
    <cellStyle name="Comma 2 6 13 2" xfId="33711"/>
    <cellStyle name="Comma 2 6 14" xfId="4054"/>
    <cellStyle name="Comma 2 6 14 2" xfId="33712"/>
    <cellStyle name="Comma 2 6 15" xfId="4055"/>
    <cellStyle name="Comma 2 6 15 2" xfId="33713"/>
    <cellStyle name="Comma 2 6 16" xfId="4056"/>
    <cellStyle name="Comma 2 6 16 2" xfId="33714"/>
    <cellStyle name="Comma 2 6 17" xfId="4057"/>
    <cellStyle name="Comma 2 6 17 2" xfId="33715"/>
    <cellStyle name="Comma 2 6 18" xfId="4058"/>
    <cellStyle name="Comma 2 6 18 2" xfId="33716"/>
    <cellStyle name="Comma 2 6 19" xfId="4059"/>
    <cellStyle name="Comma 2 6 19 2" xfId="33717"/>
    <cellStyle name="Comma 2 6 2" xfId="4060"/>
    <cellStyle name="Comma 2 6 2 2" xfId="33718"/>
    <cellStyle name="Comma 2 6 20" xfId="4061"/>
    <cellStyle name="Comma 2 6 20 2" xfId="33719"/>
    <cellStyle name="Comma 2 6 21" xfId="4062"/>
    <cellStyle name="Comma 2 6 21 2" xfId="33720"/>
    <cellStyle name="Comma 2 6 22" xfId="4063"/>
    <cellStyle name="Comma 2 6 22 2" xfId="33721"/>
    <cellStyle name="Comma 2 6 23" xfId="4064"/>
    <cellStyle name="Comma 2 6 23 2" xfId="33722"/>
    <cellStyle name="Comma 2 6 24" xfId="4065"/>
    <cellStyle name="Comma 2 6 24 2" xfId="33723"/>
    <cellStyle name="Comma 2 6 25" xfId="4066"/>
    <cellStyle name="Comma 2 6 25 2" xfId="33724"/>
    <cellStyle name="Comma 2 6 26" xfId="4067"/>
    <cellStyle name="Comma 2 6 26 2" xfId="33725"/>
    <cellStyle name="Comma 2 6 27" xfId="4068"/>
    <cellStyle name="Comma 2 6 27 2" xfId="33726"/>
    <cellStyle name="Comma 2 6 28" xfId="4069"/>
    <cellStyle name="Comma 2 6 28 2" xfId="33727"/>
    <cellStyle name="Comma 2 6 29" xfId="4070"/>
    <cellStyle name="Comma 2 6 29 2" xfId="33728"/>
    <cellStyle name="Comma 2 6 3" xfId="4071"/>
    <cellStyle name="Comma 2 6 3 2" xfId="33729"/>
    <cellStyle name="Comma 2 6 30" xfId="33730"/>
    <cellStyle name="Comma 2 6 4" xfId="4072"/>
    <cellStyle name="Comma 2 6 4 2" xfId="33731"/>
    <cellStyle name="Comma 2 6 5" xfId="4073"/>
    <cellStyle name="Comma 2 6 5 2" xfId="33732"/>
    <cellStyle name="Comma 2 6 6" xfId="4074"/>
    <cellStyle name="Comma 2 6 6 2" xfId="33733"/>
    <cellStyle name="Comma 2 6 7" xfId="4075"/>
    <cellStyle name="Comma 2 6 7 2" xfId="33734"/>
    <cellStyle name="Comma 2 6 8" xfId="4076"/>
    <cellStyle name="Comma 2 6 8 2" xfId="33735"/>
    <cellStyle name="Comma 2 6 9" xfId="4077"/>
    <cellStyle name="Comma 2 6 9 2" xfId="33736"/>
    <cellStyle name="Comma 2 7" xfId="4078"/>
    <cellStyle name="Comma 2 7 10" xfId="4079"/>
    <cellStyle name="Comma 2 7 10 2" xfId="33737"/>
    <cellStyle name="Comma 2 7 11" xfId="4080"/>
    <cellStyle name="Comma 2 7 11 2" xfId="33738"/>
    <cellStyle name="Comma 2 7 12" xfId="4081"/>
    <cellStyle name="Comma 2 7 12 2" xfId="33739"/>
    <cellStyle name="Comma 2 7 13" xfId="4082"/>
    <cellStyle name="Comma 2 7 13 2" xfId="33740"/>
    <cellStyle name="Comma 2 7 14" xfId="4083"/>
    <cellStyle name="Comma 2 7 14 2" xfId="33741"/>
    <cellStyle name="Comma 2 7 15" xfId="4084"/>
    <cellStyle name="Comma 2 7 15 2" xfId="33742"/>
    <cellStyle name="Comma 2 7 16" xfId="4085"/>
    <cellStyle name="Comma 2 7 16 2" xfId="33743"/>
    <cellStyle name="Comma 2 7 17" xfId="4086"/>
    <cellStyle name="Comma 2 7 17 2" xfId="33744"/>
    <cellStyle name="Comma 2 7 18" xfId="4087"/>
    <cellStyle name="Comma 2 7 18 2" xfId="33745"/>
    <cellStyle name="Comma 2 7 19" xfId="4088"/>
    <cellStyle name="Comma 2 7 19 2" xfId="33746"/>
    <cellStyle name="Comma 2 7 2" xfId="4089"/>
    <cellStyle name="Comma 2 7 2 2" xfId="33747"/>
    <cellStyle name="Comma 2 7 20" xfId="4090"/>
    <cellStyle name="Comma 2 7 20 2" xfId="33748"/>
    <cellStyle name="Comma 2 7 21" xfId="4091"/>
    <cellStyle name="Comma 2 7 21 2" xfId="33749"/>
    <cellStyle name="Comma 2 7 22" xfId="4092"/>
    <cellStyle name="Comma 2 7 22 2" xfId="33750"/>
    <cellStyle name="Comma 2 7 23" xfId="4093"/>
    <cellStyle name="Comma 2 7 23 2" xfId="33751"/>
    <cellStyle name="Comma 2 7 24" xfId="4094"/>
    <cellStyle name="Comma 2 7 24 2" xfId="33752"/>
    <cellStyle name="Comma 2 7 25" xfId="4095"/>
    <cellStyle name="Comma 2 7 25 2" xfId="33753"/>
    <cellStyle name="Comma 2 7 26" xfId="4096"/>
    <cellStyle name="Comma 2 7 26 2" xfId="33754"/>
    <cellStyle name="Comma 2 7 27" xfId="4097"/>
    <cellStyle name="Comma 2 7 27 2" xfId="33755"/>
    <cellStyle name="Comma 2 7 28" xfId="4098"/>
    <cellStyle name="Comma 2 7 28 2" xfId="33756"/>
    <cellStyle name="Comma 2 7 29" xfId="4099"/>
    <cellStyle name="Comma 2 7 29 2" xfId="33757"/>
    <cellStyle name="Comma 2 7 3" xfId="4100"/>
    <cellStyle name="Comma 2 7 3 2" xfId="33758"/>
    <cellStyle name="Comma 2 7 30" xfId="33759"/>
    <cellStyle name="Comma 2 7 4" xfId="4101"/>
    <cellStyle name="Comma 2 7 4 2" xfId="33760"/>
    <cellStyle name="Comma 2 7 5" xfId="4102"/>
    <cellStyle name="Comma 2 7 5 2" xfId="33761"/>
    <cellStyle name="Comma 2 7 6" xfId="4103"/>
    <cellStyle name="Comma 2 7 6 2" xfId="33762"/>
    <cellStyle name="Comma 2 7 7" xfId="4104"/>
    <cellStyle name="Comma 2 7 7 2" xfId="33763"/>
    <cellStyle name="Comma 2 7 8" xfId="4105"/>
    <cellStyle name="Comma 2 7 8 2" xfId="33764"/>
    <cellStyle name="Comma 2 7 9" xfId="4106"/>
    <cellStyle name="Comma 2 7 9 2" xfId="33765"/>
    <cellStyle name="Comma 2 8" xfId="4107"/>
    <cellStyle name="Comma 2 8 2" xfId="33766"/>
    <cellStyle name="Comma 2 9" xfId="4108"/>
    <cellStyle name="Comma 2 9 2" xfId="33767"/>
    <cellStyle name="Comma_irl tel sep5" xfId="4109"/>
    <cellStyle name="Currency [0]" xfId="4110"/>
    <cellStyle name="Currency_irl tel sep5" xfId="4111"/>
    <cellStyle name="date" xfId="4112"/>
    <cellStyle name="Emphasis 1" xfId="60337"/>
    <cellStyle name="Emphasis 2" xfId="60338"/>
    <cellStyle name="Emphasis 3" xfId="60339"/>
    <cellStyle name="Euro" xfId="4113"/>
    <cellStyle name="Explanatory Text 10" xfId="30021"/>
    <cellStyle name="Explanatory Text 10 2" xfId="57771"/>
    <cellStyle name="Explanatory Text 11" xfId="30022"/>
    <cellStyle name="Explanatory Text 11 2" xfId="57772"/>
    <cellStyle name="Explanatory Text 12" xfId="30023"/>
    <cellStyle name="Explanatory Text 12 2" xfId="57773"/>
    <cellStyle name="Explanatory Text 13" xfId="30024"/>
    <cellStyle name="Explanatory Text 13 2" xfId="57774"/>
    <cellStyle name="Explanatory Text 2" xfId="30025"/>
    <cellStyle name="Explanatory Text 2 2" xfId="57775"/>
    <cellStyle name="Explanatory Text 3" xfId="30026"/>
    <cellStyle name="Explanatory Text 3 2" xfId="57776"/>
    <cellStyle name="Explanatory Text 4" xfId="30027"/>
    <cellStyle name="Explanatory Text 4 2" xfId="57777"/>
    <cellStyle name="Explanatory Text 5" xfId="30028"/>
    <cellStyle name="Explanatory Text 5 2" xfId="57778"/>
    <cellStyle name="Explanatory Text 6" xfId="30029"/>
    <cellStyle name="Explanatory Text 6 2" xfId="57779"/>
    <cellStyle name="Explanatory Text 7" xfId="30030"/>
    <cellStyle name="Explanatory Text 7 2" xfId="57780"/>
    <cellStyle name="Explanatory Text 8" xfId="30031"/>
    <cellStyle name="Explanatory Text 8 2" xfId="57781"/>
    <cellStyle name="Explanatory Text 9" xfId="30032"/>
    <cellStyle name="Explanatory Text 9 2" xfId="57782"/>
    <cellStyle name="Good 10" xfId="30033"/>
    <cellStyle name="Good 10 2" xfId="57783"/>
    <cellStyle name="Good 11" xfId="30034"/>
    <cellStyle name="Good 11 2" xfId="57784"/>
    <cellStyle name="Good 12" xfId="30035"/>
    <cellStyle name="Good 12 2" xfId="57785"/>
    <cellStyle name="Good 13" xfId="30036"/>
    <cellStyle name="Good 13 2" xfId="57786"/>
    <cellStyle name="Good 2" xfId="30037"/>
    <cellStyle name="Good 2 2" xfId="57787"/>
    <cellStyle name="Good 3" xfId="30038"/>
    <cellStyle name="Good 3 2" xfId="57788"/>
    <cellStyle name="Good 4" xfId="30039"/>
    <cellStyle name="Good 4 2" xfId="57789"/>
    <cellStyle name="Good 5" xfId="30040"/>
    <cellStyle name="Good 5 2" xfId="57790"/>
    <cellStyle name="Good 6" xfId="30041"/>
    <cellStyle name="Good 6 2" xfId="57791"/>
    <cellStyle name="Good 7" xfId="30042"/>
    <cellStyle name="Good 7 2" xfId="57792"/>
    <cellStyle name="Good 8" xfId="30043"/>
    <cellStyle name="Good 8 2" xfId="57793"/>
    <cellStyle name="Good 9" xfId="30044"/>
    <cellStyle name="Good 9 2" xfId="57794"/>
    <cellStyle name="Heading 1 10" xfId="30045"/>
    <cellStyle name="Heading 1 10 2" xfId="57795"/>
    <cellStyle name="Heading 1 11" xfId="30046"/>
    <cellStyle name="Heading 1 11 2" xfId="57796"/>
    <cellStyle name="Heading 1 12" xfId="30047"/>
    <cellStyle name="Heading 1 12 2" xfId="57797"/>
    <cellStyle name="Heading 1 13" xfId="30048"/>
    <cellStyle name="Heading 1 13 2" xfId="57798"/>
    <cellStyle name="Heading 1 2" xfId="30049"/>
    <cellStyle name="Heading 1 2 2" xfId="57799"/>
    <cellStyle name="Heading 1 3" xfId="30050"/>
    <cellStyle name="Heading 1 3 2" xfId="57800"/>
    <cellStyle name="Heading 1 4" xfId="30051"/>
    <cellStyle name="Heading 1 4 2" xfId="57801"/>
    <cellStyle name="Heading 1 5" xfId="30052"/>
    <cellStyle name="Heading 1 5 2" xfId="57802"/>
    <cellStyle name="Heading 1 6" xfId="30053"/>
    <cellStyle name="Heading 1 6 2" xfId="57803"/>
    <cellStyle name="Heading 1 7" xfId="30054"/>
    <cellStyle name="Heading 1 7 2" xfId="57804"/>
    <cellStyle name="Heading 1 8" xfId="30055"/>
    <cellStyle name="Heading 1 8 2" xfId="57805"/>
    <cellStyle name="Heading 1 9" xfId="30056"/>
    <cellStyle name="Heading 1 9 2" xfId="57806"/>
    <cellStyle name="Heading 2 10" xfId="30057"/>
    <cellStyle name="Heading 2 10 2" xfId="57807"/>
    <cellStyle name="Heading 2 11" xfId="30058"/>
    <cellStyle name="Heading 2 11 2" xfId="57808"/>
    <cellStyle name="Heading 2 12" xfId="30059"/>
    <cellStyle name="Heading 2 12 2" xfId="57809"/>
    <cellStyle name="Heading 2 13" xfId="30060"/>
    <cellStyle name="Heading 2 13 2" xfId="57810"/>
    <cellStyle name="Heading 2 2" xfId="30061"/>
    <cellStyle name="Heading 2 2 2" xfId="57811"/>
    <cellStyle name="Heading 2 3" xfId="30062"/>
    <cellStyle name="Heading 2 3 2" xfId="57812"/>
    <cellStyle name="Heading 2 4" xfId="30063"/>
    <cellStyle name="Heading 2 4 2" xfId="57813"/>
    <cellStyle name="Heading 2 5" xfId="30064"/>
    <cellStyle name="Heading 2 5 2" xfId="57814"/>
    <cellStyle name="Heading 2 6" xfId="30065"/>
    <cellStyle name="Heading 2 6 2" xfId="57815"/>
    <cellStyle name="Heading 2 7" xfId="30066"/>
    <cellStyle name="Heading 2 7 2" xfId="57816"/>
    <cellStyle name="Heading 2 8" xfId="30067"/>
    <cellStyle name="Heading 2 8 2" xfId="57817"/>
    <cellStyle name="Heading 2 9" xfId="30068"/>
    <cellStyle name="Heading 2 9 2" xfId="57818"/>
    <cellStyle name="Heading 3 10" xfId="30069"/>
    <cellStyle name="Heading 3 10 2" xfId="57819"/>
    <cellStyle name="Heading 3 11" xfId="30070"/>
    <cellStyle name="Heading 3 11 2" xfId="57820"/>
    <cellStyle name="Heading 3 12" xfId="30071"/>
    <cellStyle name="Heading 3 12 2" xfId="57821"/>
    <cellStyle name="Heading 3 13" xfId="30072"/>
    <cellStyle name="Heading 3 13 2" xfId="57822"/>
    <cellStyle name="Heading 3 2" xfId="30073"/>
    <cellStyle name="Heading 3 2 2" xfId="57823"/>
    <cellStyle name="Heading 3 3" xfId="30074"/>
    <cellStyle name="Heading 3 3 2" xfId="57824"/>
    <cellStyle name="Heading 3 4" xfId="30075"/>
    <cellStyle name="Heading 3 4 2" xfId="57825"/>
    <cellStyle name="Heading 3 5" xfId="30076"/>
    <cellStyle name="Heading 3 5 2" xfId="57826"/>
    <cellStyle name="Heading 3 6" xfId="30077"/>
    <cellStyle name="Heading 3 6 2" xfId="57827"/>
    <cellStyle name="Heading 3 7" xfId="30078"/>
    <cellStyle name="Heading 3 7 2" xfId="57828"/>
    <cellStyle name="Heading 3 8" xfId="30079"/>
    <cellStyle name="Heading 3 8 2" xfId="57829"/>
    <cellStyle name="Heading 3 9" xfId="30080"/>
    <cellStyle name="Heading 3 9 2" xfId="57830"/>
    <cellStyle name="Heading 4 10" xfId="30081"/>
    <cellStyle name="Heading 4 10 2" xfId="57831"/>
    <cellStyle name="Heading 4 11" xfId="30082"/>
    <cellStyle name="Heading 4 11 2" xfId="57832"/>
    <cellStyle name="Heading 4 12" xfId="30083"/>
    <cellStyle name="Heading 4 12 2" xfId="57833"/>
    <cellStyle name="Heading 4 13" xfId="30084"/>
    <cellStyle name="Heading 4 13 2" xfId="57834"/>
    <cellStyle name="Heading 4 2" xfId="30085"/>
    <cellStyle name="Heading 4 2 2" xfId="57835"/>
    <cellStyle name="Heading 4 3" xfId="30086"/>
    <cellStyle name="Heading 4 3 2" xfId="57836"/>
    <cellStyle name="Heading 4 4" xfId="30087"/>
    <cellStyle name="Heading 4 4 2" xfId="57837"/>
    <cellStyle name="Heading 4 5" xfId="30088"/>
    <cellStyle name="Heading 4 5 2" xfId="57838"/>
    <cellStyle name="Heading 4 6" xfId="30089"/>
    <cellStyle name="Heading 4 6 2" xfId="57839"/>
    <cellStyle name="Heading 4 7" xfId="30090"/>
    <cellStyle name="Heading 4 7 2" xfId="57840"/>
    <cellStyle name="Heading 4 8" xfId="30091"/>
    <cellStyle name="Heading 4 8 2" xfId="57841"/>
    <cellStyle name="Heading 4 9" xfId="30092"/>
    <cellStyle name="Heading 4 9 2" xfId="57842"/>
    <cellStyle name="Input 10" xfId="30093"/>
    <cellStyle name="Input 10 2" xfId="57843"/>
    <cellStyle name="Input 11" xfId="30094"/>
    <cellStyle name="Input 11 2" xfId="57844"/>
    <cellStyle name="Input 12" xfId="30095"/>
    <cellStyle name="Input 12 2" xfId="57845"/>
    <cellStyle name="Input 13" xfId="30096"/>
    <cellStyle name="Input 13 2" xfId="57846"/>
    <cellStyle name="Input 2" xfId="30097"/>
    <cellStyle name="Input 2 2" xfId="57847"/>
    <cellStyle name="Input 3" xfId="30098"/>
    <cellStyle name="Input 3 2" xfId="57848"/>
    <cellStyle name="Input 4" xfId="30099"/>
    <cellStyle name="Input 4 2" xfId="57849"/>
    <cellStyle name="Input 5" xfId="30100"/>
    <cellStyle name="Input 5 2" xfId="57850"/>
    <cellStyle name="Input 6" xfId="30101"/>
    <cellStyle name="Input 6 2" xfId="57851"/>
    <cellStyle name="Input 7" xfId="30102"/>
    <cellStyle name="Input 7 2" xfId="57852"/>
    <cellStyle name="Input 8" xfId="30103"/>
    <cellStyle name="Input 8 2" xfId="57853"/>
    <cellStyle name="Input 9" xfId="30104"/>
    <cellStyle name="Input 9 2" xfId="57854"/>
    <cellStyle name="Linked Cell 10" xfId="30105"/>
    <cellStyle name="Linked Cell 10 2" xfId="57855"/>
    <cellStyle name="Linked Cell 11" xfId="30106"/>
    <cellStyle name="Linked Cell 11 2" xfId="57856"/>
    <cellStyle name="Linked Cell 12" xfId="30107"/>
    <cellStyle name="Linked Cell 12 2" xfId="57857"/>
    <cellStyle name="Linked Cell 13" xfId="30108"/>
    <cellStyle name="Linked Cell 13 2" xfId="57858"/>
    <cellStyle name="Linked Cell 2" xfId="30109"/>
    <cellStyle name="Linked Cell 2 2" xfId="57859"/>
    <cellStyle name="Linked Cell 3" xfId="30110"/>
    <cellStyle name="Linked Cell 3 2" xfId="57860"/>
    <cellStyle name="Linked Cell 4" xfId="30111"/>
    <cellStyle name="Linked Cell 4 2" xfId="57861"/>
    <cellStyle name="Linked Cell 5" xfId="30112"/>
    <cellStyle name="Linked Cell 5 2" xfId="57862"/>
    <cellStyle name="Linked Cell 6" xfId="30113"/>
    <cellStyle name="Linked Cell 6 2" xfId="57863"/>
    <cellStyle name="Linked Cell 7" xfId="30114"/>
    <cellStyle name="Linked Cell 7 2" xfId="57864"/>
    <cellStyle name="Linked Cell 8" xfId="30115"/>
    <cellStyle name="Linked Cell 8 2" xfId="57865"/>
    <cellStyle name="Linked Cell 9" xfId="30116"/>
    <cellStyle name="Linked Cell 9 2" xfId="57866"/>
    <cellStyle name="Neutral 10" xfId="30117"/>
    <cellStyle name="Neutral 10 2" xfId="57867"/>
    <cellStyle name="Neutral 11" xfId="30118"/>
    <cellStyle name="Neutral 11 2" xfId="57868"/>
    <cellStyle name="Neutral 12" xfId="30119"/>
    <cellStyle name="Neutral 12 2" xfId="57869"/>
    <cellStyle name="Neutral 13" xfId="30120"/>
    <cellStyle name="Neutral 13 2" xfId="57870"/>
    <cellStyle name="Neutral 2" xfId="30121"/>
    <cellStyle name="Neutral 2 2" xfId="57871"/>
    <cellStyle name="Neutral 3" xfId="30122"/>
    <cellStyle name="Neutral 3 2" xfId="57872"/>
    <cellStyle name="Neutral 4" xfId="30123"/>
    <cellStyle name="Neutral 4 2" xfId="57873"/>
    <cellStyle name="Neutral 5" xfId="30124"/>
    <cellStyle name="Neutral 5 2" xfId="57874"/>
    <cellStyle name="Neutral 6" xfId="30125"/>
    <cellStyle name="Neutral 6 2" xfId="57875"/>
    <cellStyle name="Neutral 7" xfId="30126"/>
    <cellStyle name="Neutral 7 2" xfId="57876"/>
    <cellStyle name="Neutral 8" xfId="30127"/>
    <cellStyle name="Neutral 8 2" xfId="57877"/>
    <cellStyle name="Neutral 9" xfId="30128"/>
    <cellStyle name="Neutral 9 2" xfId="57878"/>
    <cellStyle name="Norma11l" xfId="4114"/>
    <cellStyle name="Norma11l 2" xfId="57879"/>
    <cellStyle name="Normal 2" xfId="308"/>
    <cellStyle name="Normal 2 10" xfId="4115"/>
    <cellStyle name="Normal 2 10 2" xfId="4116"/>
    <cellStyle name="Normal 2 10 2 2" xfId="4117"/>
    <cellStyle name="Normal 2 10 2 2 2" xfId="4118"/>
    <cellStyle name="Normal 2 10 2 2 2 2" xfId="33768"/>
    <cellStyle name="Normal 2 10 2 2 3" xfId="33769"/>
    <cellStyle name="Normal 2 10 2 3" xfId="4119"/>
    <cellStyle name="Normal 2 10 2 3 2" xfId="33770"/>
    <cellStyle name="Normal 2 10 2 4" xfId="33771"/>
    <cellStyle name="Normal 2 10 3" xfId="4120"/>
    <cellStyle name="Normal 2 10 3 2" xfId="4121"/>
    <cellStyle name="Normal 2 10 3 2 2" xfId="4122"/>
    <cellStyle name="Normal 2 10 3 2 2 2" xfId="33772"/>
    <cellStyle name="Normal 2 10 3 2 3" xfId="33773"/>
    <cellStyle name="Normal 2 10 3 3" xfId="4123"/>
    <cellStyle name="Normal 2 10 3 3 2" xfId="33774"/>
    <cellStyle name="Normal 2 10 3 4" xfId="33775"/>
    <cellStyle name="Normal 2 10 4" xfId="4124"/>
    <cellStyle name="Normal 2 10 4 2" xfId="4125"/>
    <cellStyle name="Normal 2 10 4 2 2" xfId="4126"/>
    <cellStyle name="Normal 2 10 4 2 2 2" xfId="33776"/>
    <cellStyle name="Normal 2 10 4 2 3" xfId="33777"/>
    <cellStyle name="Normal 2 10 4 3" xfId="4127"/>
    <cellStyle name="Normal 2 10 4 3 2" xfId="33778"/>
    <cellStyle name="Normal 2 10 4 4" xfId="33779"/>
    <cellStyle name="Normal 2 10 5" xfId="4128"/>
    <cellStyle name="Normal 2 10 5 2" xfId="4129"/>
    <cellStyle name="Normal 2 10 5 2 2" xfId="33780"/>
    <cellStyle name="Normal 2 10 5 3" xfId="33781"/>
    <cellStyle name="Normal 2 10 6" xfId="4130"/>
    <cellStyle name="Normal 2 10 6 2" xfId="33782"/>
    <cellStyle name="Normal 2 10 7" xfId="4131"/>
    <cellStyle name="Normal 2 10 7 2" xfId="33783"/>
    <cellStyle name="Normal 2 10 8" xfId="33784"/>
    <cellStyle name="Normal 2 11" xfId="4132"/>
    <cellStyle name="Normal 2 11 2" xfId="4133"/>
    <cellStyle name="Normal 2 11 2 2" xfId="4134"/>
    <cellStyle name="Normal 2 11 2 2 2" xfId="4135"/>
    <cellStyle name="Normal 2 11 2 2 2 2" xfId="33785"/>
    <cellStyle name="Normal 2 11 2 2 3" xfId="33786"/>
    <cellStyle name="Normal 2 11 2 3" xfId="4136"/>
    <cellStyle name="Normal 2 11 2 3 2" xfId="33787"/>
    <cellStyle name="Normal 2 11 2 4" xfId="33788"/>
    <cellStyle name="Normal 2 11 3" xfId="4137"/>
    <cellStyle name="Normal 2 11 3 2" xfId="4138"/>
    <cellStyle name="Normal 2 11 3 2 2" xfId="4139"/>
    <cellStyle name="Normal 2 11 3 2 2 2" xfId="33789"/>
    <cellStyle name="Normal 2 11 3 2 3" xfId="33790"/>
    <cellStyle name="Normal 2 11 3 3" xfId="4140"/>
    <cellStyle name="Normal 2 11 3 3 2" xfId="33791"/>
    <cellStyle name="Normal 2 11 3 4" xfId="33792"/>
    <cellStyle name="Normal 2 11 4" xfId="4141"/>
    <cellStyle name="Normal 2 11 4 2" xfId="4142"/>
    <cellStyle name="Normal 2 11 4 2 2" xfId="4143"/>
    <cellStyle name="Normal 2 11 4 2 2 2" xfId="33793"/>
    <cellStyle name="Normal 2 11 4 2 3" xfId="33794"/>
    <cellStyle name="Normal 2 11 4 3" xfId="4144"/>
    <cellStyle name="Normal 2 11 4 3 2" xfId="33795"/>
    <cellStyle name="Normal 2 11 4 4" xfId="33796"/>
    <cellStyle name="Normal 2 11 5" xfId="4145"/>
    <cellStyle name="Normal 2 11 5 2" xfId="4146"/>
    <cellStyle name="Normal 2 11 5 2 2" xfId="33797"/>
    <cellStyle name="Normal 2 11 5 3" xfId="33798"/>
    <cellStyle name="Normal 2 11 6" xfId="4147"/>
    <cellStyle name="Normal 2 11 6 2" xfId="33799"/>
    <cellStyle name="Normal 2 11 7" xfId="4148"/>
    <cellStyle name="Normal 2 11 7 2" xfId="33800"/>
    <cellStyle name="Normal 2 11 8" xfId="33801"/>
    <cellStyle name="Normal 2 12" xfId="4149"/>
    <cellStyle name="Normal 2 12 2" xfId="4150"/>
    <cellStyle name="Normal 2 12 2 2" xfId="4151"/>
    <cellStyle name="Normal 2 12 2 2 2" xfId="4152"/>
    <cellStyle name="Normal 2 12 2 2 2 2" xfId="33802"/>
    <cellStyle name="Normal 2 12 2 2 3" xfId="33803"/>
    <cellStyle name="Normal 2 12 2 3" xfId="4153"/>
    <cellStyle name="Normal 2 12 2 3 2" xfId="33804"/>
    <cellStyle name="Normal 2 12 2 4" xfId="33805"/>
    <cellStyle name="Normal 2 12 3" xfId="4154"/>
    <cellStyle name="Normal 2 12 3 2" xfId="4155"/>
    <cellStyle name="Normal 2 12 3 2 2" xfId="4156"/>
    <cellStyle name="Normal 2 12 3 2 2 2" xfId="33806"/>
    <cellStyle name="Normal 2 12 3 2 3" xfId="33807"/>
    <cellStyle name="Normal 2 12 3 3" xfId="4157"/>
    <cellStyle name="Normal 2 12 3 3 2" xfId="33808"/>
    <cellStyle name="Normal 2 12 3 4" xfId="33809"/>
    <cellStyle name="Normal 2 12 4" xfId="4158"/>
    <cellStyle name="Normal 2 12 4 2" xfId="4159"/>
    <cellStyle name="Normal 2 12 4 2 2" xfId="4160"/>
    <cellStyle name="Normal 2 12 4 2 2 2" xfId="33810"/>
    <cellStyle name="Normal 2 12 4 2 3" xfId="33811"/>
    <cellStyle name="Normal 2 12 4 3" xfId="4161"/>
    <cellStyle name="Normal 2 12 4 3 2" xfId="33812"/>
    <cellStyle name="Normal 2 12 4 4" xfId="33813"/>
    <cellStyle name="Normal 2 12 5" xfId="4162"/>
    <cellStyle name="Normal 2 12 5 2" xfId="4163"/>
    <cellStyle name="Normal 2 12 5 2 2" xfId="33814"/>
    <cellStyle name="Normal 2 12 5 3" xfId="33815"/>
    <cellStyle name="Normal 2 12 6" xfId="4164"/>
    <cellStyle name="Normal 2 12 6 2" xfId="33816"/>
    <cellStyle name="Normal 2 12 7" xfId="4165"/>
    <cellStyle name="Normal 2 12 7 2" xfId="33817"/>
    <cellStyle name="Normal 2 12 8" xfId="33818"/>
    <cellStyle name="Normal 2 13" xfId="4166"/>
    <cellStyle name="Normal 2 13 2" xfId="4167"/>
    <cellStyle name="Normal 2 13 2 2" xfId="4168"/>
    <cellStyle name="Normal 2 13 2 2 2" xfId="4169"/>
    <cellStyle name="Normal 2 13 2 2 2 2" xfId="33819"/>
    <cellStyle name="Normal 2 13 2 2 3" xfId="33820"/>
    <cellStyle name="Normal 2 13 2 3" xfId="4170"/>
    <cellStyle name="Normal 2 13 2 3 2" xfId="33821"/>
    <cellStyle name="Normal 2 13 2 4" xfId="33822"/>
    <cellStyle name="Normal 2 13 3" xfId="4171"/>
    <cellStyle name="Normal 2 13 3 2" xfId="4172"/>
    <cellStyle name="Normal 2 13 3 2 2" xfId="4173"/>
    <cellStyle name="Normal 2 13 3 2 2 2" xfId="33823"/>
    <cellStyle name="Normal 2 13 3 2 3" xfId="33824"/>
    <cellStyle name="Normal 2 13 3 3" xfId="4174"/>
    <cellStyle name="Normal 2 13 3 3 2" xfId="33825"/>
    <cellStyle name="Normal 2 13 3 4" xfId="33826"/>
    <cellStyle name="Normal 2 13 4" xfId="4175"/>
    <cellStyle name="Normal 2 13 4 2" xfId="4176"/>
    <cellStyle name="Normal 2 13 4 2 2" xfId="4177"/>
    <cellStyle name="Normal 2 13 4 2 2 2" xfId="33827"/>
    <cellStyle name="Normal 2 13 4 2 3" xfId="33828"/>
    <cellStyle name="Normal 2 13 4 3" xfId="4178"/>
    <cellStyle name="Normal 2 13 4 3 2" xfId="33829"/>
    <cellStyle name="Normal 2 13 4 4" xfId="33830"/>
    <cellStyle name="Normal 2 13 5" xfId="4179"/>
    <cellStyle name="Normal 2 13 5 2" xfId="4180"/>
    <cellStyle name="Normal 2 13 5 2 2" xfId="33831"/>
    <cellStyle name="Normal 2 13 5 3" xfId="33832"/>
    <cellStyle name="Normal 2 13 6" xfId="4181"/>
    <cellStyle name="Normal 2 13 6 2" xfId="33833"/>
    <cellStyle name="Normal 2 13 7" xfId="4182"/>
    <cellStyle name="Normal 2 13 7 2" xfId="33834"/>
    <cellStyle name="Normal 2 13 8" xfId="33835"/>
    <cellStyle name="Normal 2 14" xfId="4183"/>
    <cellStyle name="Normal 2 14 2" xfId="4184"/>
    <cellStyle name="Normal 2 14 2 2" xfId="4185"/>
    <cellStyle name="Normal 2 14 2 2 2" xfId="4186"/>
    <cellStyle name="Normal 2 14 2 2 2 2" xfId="33836"/>
    <cellStyle name="Normal 2 14 2 2 3" xfId="33837"/>
    <cellStyle name="Normal 2 14 2 3" xfId="4187"/>
    <cellStyle name="Normal 2 14 2 3 2" xfId="33838"/>
    <cellStyle name="Normal 2 14 2 4" xfId="33839"/>
    <cellStyle name="Normal 2 14 3" xfId="4188"/>
    <cellStyle name="Normal 2 14 3 2" xfId="4189"/>
    <cellStyle name="Normal 2 14 3 2 2" xfId="4190"/>
    <cellStyle name="Normal 2 14 3 2 2 2" xfId="33840"/>
    <cellStyle name="Normal 2 14 3 2 3" xfId="33841"/>
    <cellStyle name="Normal 2 14 3 3" xfId="4191"/>
    <cellStyle name="Normal 2 14 3 3 2" xfId="33842"/>
    <cellStyle name="Normal 2 14 3 4" xfId="33843"/>
    <cellStyle name="Normal 2 14 4" xfId="4192"/>
    <cellStyle name="Normal 2 14 4 2" xfId="4193"/>
    <cellStyle name="Normal 2 14 4 2 2" xfId="4194"/>
    <cellStyle name="Normal 2 14 4 2 2 2" xfId="33844"/>
    <cellStyle name="Normal 2 14 4 2 3" xfId="33845"/>
    <cellStyle name="Normal 2 14 4 3" xfId="4195"/>
    <cellStyle name="Normal 2 14 4 3 2" xfId="33846"/>
    <cellStyle name="Normal 2 14 4 4" xfId="33847"/>
    <cellStyle name="Normal 2 14 5" xfId="4196"/>
    <cellStyle name="Normal 2 14 5 2" xfId="4197"/>
    <cellStyle name="Normal 2 14 5 2 2" xfId="33848"/>
    <cellStyle name="Normal 2 14 5 3" xfId="33849"/>
    <cellStyle name="Normal 2 14 6" xfId="4198"/>
    <cellStyle name="Normal 2 14 6 2" xfId="33850"/>
    <cellStyle name="Normal 2 14 7" xfId="4199"/>
    <cellStyle name="Normal 2 14 7 2" xfId="33851"/>
    <cellStyle name="Normal 2 14 8" xfId="33852"/>
    <cellStyle name="Normal 2 15" xfId="4200"/>
    <cellStyle name="Normal 2 15 2" xfId="4201"/>
    <cellStyle name="Normal 2 15 2 2" xfId="4202"/>
    <cellStyle name="Normal 2 15 2 2 2" xfId="4203"/>
    <cellStyle name="Normal 2 15 2 2 2 2" xfId="33853"/>
    <cellStyle name="Normal 2 15 2 2 3" xfId="33854"/>
    <cellStyle name="Normal 2 15 2 3" xfId="4204"/>
    <cellStyle name="Normal 2 15 2 3 2" xfId="33855"/>
    <cellStyle name="Normal 2 15 2 4" xfId="33856"/>
    <cellStyle name="Normal 2 15 3" xfId="4205"/>
    <cellStyle name="Normal 2 15 3 2" xfId="4206"/>
    <cellStyle name="Normal 2 15 3 2 2" xfId="4207"/>
    <cellStyle name="Normal 2 15 3 2 2 2" xfId="33857"/>
    <cellStyle name="Normal 2 15 3 2 3" xfId="33858"/>
    <cellStyle name="Normal 2 15 3 3" xfId="4208"/>
    <cellStyle name="Normal 2 15 3 3 2" xfId="33859"/>
    <cellStyle name="Normal 2 15 3 4" xfId="33860"/>
    <cellStyle name="Normal 2 15 4" xfId="4209"/>
    <cellStyle name="Normal 2 15 4 2" xfId="4210"/>
    <cellStyle name="Normal 2 15 4 2 2" xfId="4211"/>
    <cellStyle name="Normal 2 15 4 2 2 2" xfId="33861"/>
    <cellStyle name="Normal 2 15 4 2 3" xfId="33862"/>
    <cellStyle name="Normal 2 15 4 3" xfId="4212"/>
    <cellStyle name="Normal 2 15 4 3 2" xfId="33863"/>
    <cellStyle name="Normal 2 15 4 4" xfId="33864"/>
    <cellStyle name="Normal 2 15 5" xfId="4213"/>
    <cellStyle name="Normal 2 15 5 2" xfId="4214"/>
    <cellStyle name="Normal 2 15 5 2 2" xfId="33865"/>
    <cellStyle name="Normal 2 15 5 3" xfId="33866"/>
    <cellStyle name="Normal 2 15 6" xfId="4215"/>
    <cellStyle name="Normal 2 15 6 2" xfId="33867"/>
    <cellStyle name="Normal 2 15 7" xfId="4216"/>
    <cellStyle name="Normal 2 15 7 2" xfId="33868"/>
    <cellStyle name="Normal 2 15 8" xfId="33869"/>
    <cellStyle name="Normal 2 16" xfId="4217"/>
    <cellStyle name="Normal 2 16 2" xfId="4218"/>
    <cellStyle name="Normal 2 16 2 2" xfId="4219"/>
    <cellStyle name="Normal 2 16 2 2 2" xfId="4220"/>
    <cellStyle name="Normal 2 16 2 2 2 2" xfId="33870"/>
    <cellStyle name="Normal 2 16 2 2 3" xfId="33871"/>
    <cellStyle name="Normal 2 16 2 3" xfId="4221"/>
    <cellStyle name="Normal 2 16 2 3 2" xfId="33872"/>
    <cellStyle name="Normal 2 16 2 4" xfId="33873"/>
    <cellStyle name="Normal 2 16 3" xfId="4222"/>
    <cellStyle name="Normal 2 16 3 2" xfId="4223"/>
    <cellStyle name="Normal 2 16 3 2 2" xfId="4224"/>
    <cellStyle name="Normal 2 16 3 2 2 2" xfId="33874"/>
    <cellStyle name="Normal 2 16 3 2 3" xfId="33875"/>
    <cellStyle name="Normal 2 16 3 3" xfId="4225"/>
    <cellStyle name="Normal 2 16 3 3 2" xfId="33876"/>
    <cellStyle name="Normal 2 16 3 4" xfId="33877"/>
    <cellStyle name="Normal 2 16 4" xfId="4226"/>
    <cellStyle name="Normal 2 16 4 2" xfId="4227"/>
    <cellStyle name="Normal 2 16 4 2 2" xfId="4228"/>
    <cellStyle name="Normal 2 16 4 2 2 2" xfId="33878"/>
    <cellStyle name="Normal 2 16 4 2 3" xfId="33879"/>
    <cellStyle name="Normal 2 16 4 3" xfId="4229"/>
    <cellStyle name="Normal 2 16 4 3 2" xfId="33880"/>
    <cellStyle name="Normal 2 16 4 4" xfId="33881"/>
    <cellStyle name="Normal 2 16 5" xfId="4230"/>
    <cellStyle name="Normal 2 16 5 2" xfId="4231"/>
    <cellStyle name="Normal 2 16 5 2 2" xfId="33882"/>
    <cellStyle name="Normal 2 16 5 3" xfId="33883"/>
    <cellStyle name="Normal 2 16 6" xfId="4232"/>
    <cellStyle name="Normal 2 16 6 2" xfId="33884"/>
    <cellStyle name="Normal 2 16 7" xfId="4233"/>
    <cellStyle name="Normal 2 16 7 2" xfId="33885"/>
    <cellStyle name="Normal 2 16 8" xfId="33886"/>
    <cellStyle name="Normal 2 17" xfId="4234"/>
    <cellStyle name="Normal 2 17 2" xfId="4235"/>
    <cellStyle name="Normal 2 17 2 2" xfId="4236"/>
    <cellStyle name="Normal 2 17 2 2 2" xfId="4237"/>
    <cellStyle name="Normal 2 17 2 2 2 2" xfId="33887"/>
    <cellStyle name="Normal 2 17 2 2 3" xfId="33888"/>
    <cellStyle name="Normal 2 17 2 3" xfId="4238"/>
    <cellStyle name="Normal 2 17 2 3 2" xfId="33889"/>
    <cellStyle name="Normal 2 17 2 4" xfId="33890"/>
    <cellStyle name="Normal 2 17 3" xfId="4239"/>
    <cellStyle name="Normal 2 17 3 2" xfId="4240"/>
    <cellStyle name="Normal 2 17 3 2 2" xfId="4241"/>
    <cellStyle name="Normal 2 17 3 2 2 2" xfId="33891"/>
    <cellStyle name="Normal 2 17 3 2 3" xfId="33892"/>
    <cellStyle name="Normal 2 17 3 3" xfId="4242"/>
    <cellStyle name="Normal 2 17 3 3 2" xfId="33893"/>
    <cellStyle name="Normal 2 17 3 4" xfId="33894"/>
    <cellStyle name="Normal 2 17 4" xfId="4243"/>
    <cellStyle name="Normal 2 17 4 2" xfId="4244"/>
    <cellStyle name="Normal 2 17 4 2 2" xfId="4245"/>
    <cellStyle name="Normal 2 17 4 2 2 2" xfId="33895"/>
    <cellStyle name="Normal 2 17 4 2 3" xfId="33896"/>
    <cellStyle name="Normal 2 17 4 3" xfId="4246"/>
    <cellStyle name="Normal 2 17 4 3 2" xfId="33897"/>
    <cellStyle name="Normal 2 17 4 4" xfId="33898"/>
    <cellStyle name="Normal 2 17 5" xfId="4247"/>
    <cellStyle name="Normal 2 17 5 2" xfId="4248"/>
    <cellStyle name="Normal 2 17 5 2 2" xfId="33899"/>
    <cellStyle name="Normal 2 17 5 3" xfId="33900"/>
    <cellStyle name="Normal 2 17 6" xfId="4249"/>
    <cellStyle name="Normal 2 17 6 2" xfId="33901"/>
    <cellStyle name="Normal 2 17 7" xfId="4250"/>
    <cellStyle name="Normal 2 17 7 2" xfId="33902"/>
    <cellStyle name="Normal 2 17 8" xfId="33903"/>
    <cellStyle name="Normal 2 18" xfId="4251"/>
    <cellStyle name="Normal 2 18 2" xfId="4252"/>
    <cellStyle name="Normal 2 18 2 2" xfId="4253"/>
    <cellStyle name="Normal 2 18 2 2 2" xfId="4254"/>
    <cellStyle name="Normal 2 18 2 2 2 2" xfId="33904"/>
    <cellStyle name="Normal 2 18 2 2 3" xfId="33905"/>
    <cellStyle name="Normal 2 18 2 3" xfId="4255"/>
    <cellStyle name="Normal 2 18 2 3 2" xfId="33906"/>
    <cellStyle name="Normal 2 18 2 4" xfId="33907"/>
    <cellStyle name="Normal 2 18 3" xfId="4256"/>
    <cellStyle name="Normal 2 18 3 2" xfId="4257"/>
    <cellStyle name="Normal 2 18 3 2 2" xfId="4258"/>
    <cellStyle name="Normal 2 18 3 2 2 2" xfId="33908"/>
    <cellStyle name="Normal 2 18 3 2 3" xfId="33909"/>
    <cellStyle name="Normal 2 18 3 3" xfId="4259"/>
    <cellStyle name="Normal 2 18 3 3 2" xfId="33910"/>
    <cellStyle name="Normal 2 18 3 4" xfId="33911"/>
    <cellStyle name="Normal 2 18 4" xfId="4260"/>
    <cellStyle name="Normal 2 18 4 2" xfId="4261"/>
    <cellStyle name="Normal 2 18 4 2 2" xfId="4262"/>
    <cellStyle name="Normal 2 18 4 2 2 2" xfId="33912"/>
    <cellStyle name="Normal 2 18 4 2 3" xfId="33913"/>
    <cellStyle name="Normal 2 18 4 3" xfId="4263"/>
    <cellStyle name="Normal 2 18 4 3 2" xfId="33914"/>
    <cellStyle name="Normal 2 18 4 4" xfId="33915"/>
    <cellStyle name="Normal 2 18 5" xfId="4264"/>
    <cellStyle name="Normal 2 18 5 2" xfId="4265"/>
    <cellStyle name="Normal 2 18 5 2 2" xfId="33916"/>
    <cellStyle name="Normal 2 18 5 3" xfId="33917"/>
    <cellStyle name="Normal 2 18 6" xfId="4266"/>
    <cellStyle name="Normal 2 18 6 2" xfId="33918"/>
    <cellStyle name="Normal 2 18 7" xfId="4267"/>
    <cellStyle name="Normal 2 18 7 2" xfId="33919"/>
    <cellStyle name="Normal 2 18 8" xfId="33920"/>
    <cellStyle name="Normal 2 19" xfId="4268"/>
    <cellStyle name="Normal 2 19 2" xfId="4269"/>
    <cellStyle name="Normal 2 19 2 2" xfId="4270"/>
    <cellStyle name="Normal 2 19 2 2 2" xfId="4271"/>
    <cellStyle name="Normal 2 19 2 2 2 2" xfId="33921"/>
    <cellStyle name="Normal 2 19 2 2 3" xfId="33922"/>
    <cellStyle name="Normal 2 19 2 3" xfId="4272"/>
    <cellStyle name="Normal 2 19 2 3 2" xfId="33923"/>
    <cellStyle name="Normal 2 19 2 4" xfId="33924"/>
    <cellStyle name="Normal 2 19 3" xfId="4273"/>
    <cellStyle name="Normal 2 19 3 2" xfId="4274"/>
    <cellStyle name="Normal 2 19 3 2 2" xfId="4275"/>
    <cellStyle name="Normal 2 19 3 2 2 2" xfId="33925"/>
    <cellStyle name="Normal 2 19 3 2 3" xfId="33926"/>
    <cellStyle name="Normal 2 19 3 3" xfId="4276"/>
    <cellStyle name="Normal 2 19 3 3 2" xfId="33927"/>
    <cellStyle name="Normal 2 19 3 4" xfId="33928"/>
    <cellStyle name="Normal 2 19 4" xfId="4277"/>
    <cellStyle name="Normal 2 19 4 2" xfId="4278"/>
    <cellStyle name="Normal 2 19 4 2 2" xfId="4279"/>
    <cellStyle name="Normal 2 19 4 2 2 2" xfId="33929"/>
    <cellStyle name="Normal 2 19 4 2 3" xfId="33930"/>
    <cellStyle name="Normal 2 19 4 3" xfId="4280"/>
    <cellStyle name="Normal 2 19 4 3 2" xfId="33931"/>
    <cellStyle name="Normal 2 19 4 4" xfId="33932"/>
    <cellStyle name="Normal 2 19 5" xfId="4281"/>
    <cellStyle name="Normal 2 19 5 2" xfId="4282"/>
    <cellStyle name="Normal 2 19 5 2 2" xfId="33933"/>
    <cellStyle name="Normal 2 19 5 3" xfId="33934"/>
    <cellStyle name="Normal 2 19 6" xfId="4283"/>
    <cellStyle name="Normal 2 19 6 2" xfId="33935"/>
    <cellStyle name="Normal 2 19 7" xfId="4284"/>
    <cellStyle name="Normal 2 19 7 2" xfId="33936"/>
    <cellStyle name="Normal 2 19 8" xfId="33937"/>
    <cellStyle name="Normal 2 2" xfId="309"/>
    <cellStyle name="Normal 2 2 10" xfId="4285"/>
    <cellStyle name="Normal 2 2 10 2" xfId="4286"/>
    <cellStyle name="Normal 2 2 10 2 2" xfId="4287"/>
    <cellStyle name="Normal 2 2 10 2 2 2" xfId="4288"/>
    <cellStyle name="Normal 2 2 10 2 2 2 2" xfId="33938"/>
    <cellStyle name="Normal 2 2 10 2 2 3" xfId="33939"/>
    <cellStyle name="Normal 2 2 10 2 3" xfId="4289"/>
    <cellStyle name="Normal 2 2 10 2 3 2" xfId="33940"/>
    <cellStyle name="Normal 2 2 10 2 4" xfId="33941"/>
    <cellStyle name="Normal 2 2 10 3" xfId="4290"/>
    <cellStyle name="Normal 2 2 10 3 2" xfId="4291"/>
    <cellStyle name="Normal 2 2 10 3 2 2" xfId="4292"/>
    <cellStyle name="Normal 2 2 10 3 2 2 2" xfId="33942"/>
    <cellStyle name="Normal 2 2 10 3 2 3" xfId="33943"/>
    <cellStyle name="Normal 2 2 10 3 3" xfId="4293"/>
    <cellStyle name="Normal 2 2 10 3 3 2" xfId="33944"/>
    <cellStyle name="Normal 2 2 10 3 4" xfId="33945"/>
    <cellStyle name="Normal 2 2 10 4" xfId="4294"/>
    <cellStyle name="Normal 2 2 10 4 2" xfId="4295"/>
    <cellStyle name="Normal 2 2 10 4 2 2" xfId="4296"/>
    <cellStyle name="Normal 2 2 10 4 2 2 2" xfId="33946"/>
    <cellStyle name="Normal 2 2 10 4 2 3" xfId="33947"/>
    <cellStyle name="Normal 2 2 10 4 3" xfId="4297"/>
    <cellStyle name="Normal 2 2 10 4 3 2" xfId="33948"/>
    <cellStyle name="Normal 2 2 10 4 4" xfId="33949"/>
    <cellStyle name="Normal 2 2 10 5" xfId="4298"/>
    <cellStyle name="Normal 2 2 10 5 2" xfId="4299"/>
    <cellStyle name="Normal 2 2 10 5 2 2" xfId="33950"/>
    <cellStyle name="Normal 2 2 10 5 3" xfId="33951"/>
    <cellStyle name="Normal 2 2 10 6" xfId="4300"/>
    <cellStyle name="Normal 2 2 10 6 2" xfId="33952"/>
    <cellStyle name="Normal 2 2 10 7" xfId="4301"/>
    <cellStyle name="Normal 2 2 10 7 2" xfId="33953"/>
    <cellStyle name="Normal 2 2 10 8" xfId="33954"/>
    <cellStyle name="Normal 2 2 11" xfId="4302"/>
    <cellStyle name="Normal 2 2 11 2" xfId="4303"/>
    <cellStyle name="Normal 2 2 11 2 2" xfId="4304"/>
    <cellStyle name="Normal 2 2 11 2 2 2" xfId="4305"/>
    <cellStyle name="Normal 2 2 11 2 2 2 2" xfId="33955"/>
    <cellStyle name="Normal 2 2 11 2 2 3" xfId="33956"/>
    <cellStyle name="Normal 2 2 11 2 3" xfId="4306"/>
    <cellStyle name="Normal 2 2 11 2 3 2" xfId="33957"/>
    <cellStyle name="Normal 2 2 11 2 4" xfId="33958"/>
    <cellStyle name="Normal 2 2 11 3" xfId="4307"/>
    <cellStyle name="Normal 2 2 11 3 2" xfId="4308"/>
    <cellStyle name="Normal 2 2 11 3 2 2" xfId="4309"/>
    <cellStyle name="Normal 2 2 11 3 2 2 2" xfId="33959"/>
    <cellStyle name="Normal 2 2 11 3 2 3" xfId="33960"/>
    <cellStyle name="Normal 2 2 11 3 3" xfId="4310"/>
    <cellStyle name="Normal 2 2 11 3 3 2" xfId="33961"/>
    <cellStyle name="Normal 2 2 11 3 4" xfId="33962"/>
    <cellStyle name="Normal 2 2 11 4" xfId="4311"/>
    <cellStyle name="Normal 2 2 11 4 2" xfId="4312"/>
    <cellStyle name="Normal 2 2 11 4 2 2" xfId="4313"/>
    <cellStyle name="Normal 2 2 11 4 2 2 2" xfId="33963"/>
    <cellStyle name="Normal 2 2 11 4 2 3" xfId="33964"/>
    <cellStyle name="Normal 2 2 11 4 3" xfId="4314"/>
    <cellStyle name="Normal 2 2 11 4 3 2" xfId="33965"/>
    <cellStyle name="Normal 2 2 11 4 4" xfId="33966"/>
    <cellStyle name="Normal 2 2 11 5" xfId="4315"/>
    <cellStyle name="Normal 2 2 11 5 2" xfId="4316"/>
    <cellStyle name="Normal 2 2 11 5 2 2" xfId="33967"/>
    <cellStyle name="Normal 2 2 11 5 3" xfId="33968"/>
    <cellStyle name="Normal 2 2 11 6" xfId="4317"/>
    <cellStyle name="Normal 2 2 11 6 2" xfId="33969"/>
    <cellStyle name="Normal 2 2 11 7" xfId="4318"/>
    <cellStyle name="Normal 2 2 11 7 2" xfId="33970"/>
    <cellStyle name="Normal 2 2 11 8" xfId="33971"/>
    <cellStyle name="Normal 2 2 12" xfId="4319"/>
    <cellStyle name="Normal 2 2 12 2" xfId="4320"/>
    <cellStyle name="Normal 2 2 12 2 2" xfId="4321"/>
    <cellStyle name="Normal 2 2 12 2 2 2" xfId="4322"/>
    <cellStyle name="Normal 2 2 12 2 2 2 2" xfId="33972"/>
    <cellStyle name="Normal 2 2 12 2 2 3" xfId="33973"/>
    <cellStyle name="Normal 2 2 12 2 3" xfId="4323"/>
    <cellStyle name="Normal 2 2 12 2 3 2" xfId="33974"/>
    <cellStyle name="Normal 2 2 12 2 4" xfId="33975"/>
    <cellStyle name="Normal 2 2 12 3" xfId="4324"/>
    <cellStyle name="Normal 2 2 12 3 2" xfId="4325"/>
    <cellStyle name="Normal 2 2 12 3 2 2" xfId="4326"/>
    <cellStyle name="Normal 2 2 12 3 2 2 2" xfId="33976"/>
    <cellStyle name="Normal 2 2 12 3 2 3" xfId="33977"/>
    <cellStyle name="Normal 2 2 12 3 3" xfId="4327"/>
    <cellStyle name="Normal 2 2 12 3 3 2" xfId="33978"/>
    <cellStyle name="Normal 2 2 12 3 4" xfId="33979"/>
    <cellStyle name="Normal 2 2 12 4" xfId="4328"/>
    <cellStyle name="Normal 2 2 12 4 2" xfId="4329"/>
    <cellStyle name="Normal 2 2 12 4 2 2" xfId="4330"/>
    <cellStyle name="Normal 2 2 12 4 2 2 2" xfId="33980"/>
    <cellStyle name="Normal 2 2 12 4 2 3" xfId="33981"/>
    <cellStyle name="Normal 2 2 12 4 3" xfId="4331"/>
    <cellStyle name="Normal 2 2 12 4 3 2" xfId="33982"/>
    <cellStyle name="Normal 2 2 12 4 4" xfId="33983"/>
    <cellStyle name="Normal 2 2 12 5" xfId="4332"/>
    <cellStyle name="Normal 2 2 12 5 2" xfId="4333"/>
    <cellStyle name="Normal 2 2 12 5 2 2" xfId="33984"/>
    <cellStyle name="Normal 2 2 12 5 3" xfId="33985"/>
    <cellStyle name="Normal 2 2 12 6" xfId="4334"/>
    <cellStyle name="Normal 2 2 12 6 2" xfId="33986"/>
    <cellStyle name="Normal 2 2 12 7" xfId="4335"/>
    <cellStyle name="Normal 2 2 12 7 2" xfId="33987"/>
    <cellStyle name="Normal 2 2 12 8" xfId="33988"/>
    <cellStyle name="Normal 2 2 13" xfId="4336"/>
    <cellStyle name="Normal 2 2 13 2" xfId="4337"/>
    <cellStyle name="Normal 2 2 13 2 2" xfId="4338"/>
    <cellStyle name="Normal 2 2 13 2 2 2" xfId="4339"/>
    <cellStyle name="Normal 2 2 13 2 2 2 2" xfId="33989"/>
    <cellStyle name="Normal 2 2 13 2 2 3" xfId="33990"/>
    <cellStyle name="Normal 2 2 13 2 3" xfId="4340"/>
    <cellStyle name="Normal 2 2 13 2 3 2" xfId="33991"/>
    <cellStyle name="Normal 2 2 13 2 4" xfId="33992"/>
    <cellStyle name="Normal 2 2 13 3" xfId="4341"/>
    <cellStyle name="Normal 2 2 13 3 2" xfId="4342"/>
    <cellStyle name="Normal 2 2 13 3 2 2" xfId="4343"/>
    <cellStyle name="Normal 2 2 13 3 2 2 2" xfId="33993"/>
    <cellStyle name="Normal 2 2 13 3 2 3" xfId="33994"/>
    <cellStyle name="Normal 2 2 13 3 3" xfId="4344"/>
    <cellStyle name="Normal 2 2 13 3 3 2" xfId="33995"/>
    <cellStyle name="Normal 2 2 13 3 4" xfId="33996"/>
    <cellStyle name="Normal 2 2 13 4" xfId="4345"/>
    <cellStyle name="Normal 2 2 13 4 2" xfId="4346"/>
    <cellStyle name="Normal 2 2 13 4 2 2" xfId="4347"/>
    <cellStyle name="Normal 2 2 13 4 2 2 2" xfId="33997"/>
    <cellStyle name="Normal 2 2 13 4 2 3" xfId="33998"/>
    <cellStyle name="Normal 2 2 13 4 3" xfId="4348"/>
    <cellStyle name="Normal 2 2 13 4 3 2" xfId="33999"/>
    <cellStyle name="Normal 2 2 13 4 4" xfId="34000"/>
    <cellStyle name="Normal 2 2 13 5" xfId="4349"/>
    <cellStyle name="Normal 2 2 13 5 2" xfId="4350"/>
    <cellStyle name="Normal 2 2 13 5 2 2" xfId="34001"/>
    <cellStyle name="Normal 2 2 13 5 3" xfId="34002"/>
    <cellStyle name="Normal 2 2 13 6" xfId="4351"/>
    <cellStyle name="Normal 2 2 13 6 2" xfId="34003"/>
    <cellStyle name="Normal 2 2 13 7" xfId="4352"/>
    <cellStyle name="Normal 2 2 13 7 2" xfId="34004"/>
    <cellStyle name="Normal 2 2 13 8" xfId="34005"/>
    <cellStyle name="Normal 2 2 14" xfId="4353"/>
    <cellStyle name="Normal 2 2 14 2" xfId="4354"/>
    <cellStyle name="Normal 2 2 14 2 2" xfId="4355"/>
    <cellStyle name="Normal 2 2 14 2 2 2" xfId="4356"/>
    <cellStyle name="Normal 2 2 14 2 2 2 2" xfId="34006"/>
    <cellStyle name="Normal 2 2 14 2 2 3" xfId="34007"/>
    <cellStyle name="Normal 2 2 14 2 3" xfId="4357"/>
    <cellStyle name="Normal 2 2 14 2 3 2" xfId="34008"/>
    <cellStyle name="Normal 2 2 14 2 4" xfId="34009"/>
    <cellStyle name="Normal 2 2 14 3" xfId="4358"/>
    <cellStyle name="Normal 2 2 14 3 2" xfId="4359"/>
    <cellStyle name="Normal 2 2 14 3 2 2" xfId="4360"/>
    <cellStyle name="Normal 2 2 14 3 2 2 2" xfId="34010"/>
    <cellStyle name="Normal 2 2 14 3 2 3" xfId="34011"/>
    <cellStyle name="Normal 2 2 14 3 3" xfId="4361"/>
    <cellStyle name="Normal 2 2 14 3 3 2" xfId="34012"/>
    <cellStyle name="Normal 2 2 14 3 4" xfId="34013"/>
    <cellStyle name="Normal 2 2 14 4" xfId="4362"/>
    <cellStyle name="Normal 2 2 14 4 2" xfId="4363"/>
    <cellStyle name="Normal 2 2 14 4 2 2" xfId="4364"/>
    <cellStyle name="Normal 2 2 14 4 2 2 2" xfId="34014"/>
    <cellStyle name="Normal 2 2 14 4 2 3" xfId="34015"/>
    <cellStyle name="Normal 2 2 14 4 3" xfId="4365"/>
    <cellStyle name="Normal 2 2 14 4 3 2" xfId="34016"/>
    <cellStyle name="Normal 2 2 14 4 4" xfId="34017"/>
    <cellStyle name="Normal 2 2 14 5" xfId="4366"/>
    <cellStyle name="Normal 2 2 14 5 2" xfId="4367"/>
    <cellStyle name="Normal 2 2 14 5 2 2" xfId="34018"/>
    <cellStyle name="Normal 2 2 14 5 3" xfId="34019"/>
    <cellStyle name="Normal 2 2 14 6" xfId="4368"/>
    <cellStyle name="Normal 2 2 14 6 2" xfId="34020"/>
    <cellStyle name="Normal 2 2 14 7" xfId="4369"/>
    <cellStyle name="Normal 2 2 14 7 2" xfId="34021"/>
    <cellStyle name="Normal 2 2 14 8" xfId="34022"/>
    <cellStyle name="Normal 2 2 15" xfId="4370"/>
    <cellStyle name="Normal 2 2 15 2" xfId="4371"/>
    <cellStyle name="Normal 2 2 15 2 2" xfId="4372"/>
    <cellStyle name="Normal 2 2 15 2 2 2" xfId="4373"/>
    <cellStyle name="Normal 2 2 15 2 2 2 2" xfId="34023"/>
    <cellStyle name="Normal 2 2 15 2 2 3" xfId="34024"/>
    <cellStyle name="Normal 2 2 15 2 3" xfId="4374"/>
    <cellStyle name="Normal 2 2 15 2 3 2" xfId="34025"/>
    <cellStyle name="Normal 2 2 15 2 4" xfId="34026"/>
    <cellStyle name="Normal 2 2 15 3" xfId="4375"/>
    <cellStyle name="Normal 2 2 15 3 2" xfId="4376"/>
    <cellStyle name="Normal 2 2 15 3 2 2" xfId="4377"/>
    <cellStyle name="Normal 2 2 15 3 2 2 2" xfId="34027"/>
    <cellStyle name="Normal 2 2 15 3 2 3" xfId="34028"/>
    <cellStyle name="Normal 2 2 15 3 3" xfId="4378"/>
    <cellStyle name="Normal 2 2 15 3 3 2" xfId="34029"/>
    <cellStyle name="Normal 2 2 15 3 4" xfId="34030"/>
    <cellStyle name="Normal 2 2 15 4" xfId="4379"/>
    <cellStyle name="Normal 2 2 15 4 2" xfId="4380"/>
    <cellStyle name="Normal 2 2 15 4 2 2" xfId="4381"/>
    <cellStyle name="Normal 2 2 15 4 2 2 2" xfId="34031"/>
    <cellStyle name="Normal 2 2 15 4 2 3" xfId="34032"/>
    <cellStyle name="Normal 2 2 15 4 3" xfId="4382"/>
    <cellStyle name="Normal 2 2 15 4 3 2" xfId="34033"/>
    <cellStyle name="Normal 2 2 15 4 4" xfId="34034"/>
    <cellStyle name="Normal 2 2 15 5" xfId="4383"/>
    <cellStyle name="Normal 2 2 15 5 2" xfId="4384"/>
    <cellStyle name="Normal 2 2 15 5 2 2" xfId="34035"/>
    <cellStyle name="Normal 2 2 15 5 3" xfId="34036"/>
    <cellStyle name="Normal 2 2 15 6" xfId="4385"/>
    <cellStyle name="Normal 2 2 15 6 2" xfId="34037"/>
    <cellStyle name="Normal 2 2 15 7" xfId="4386"/>
    <cellStyle name="Normal 2 2 15 7 2" xfId="34038"/>
    <cellStyle name="Normal 2 2 15 8" xfId="34039"/>
    <cellStyle name="Normal 2 2 16" xfId="4387"/>
    <cellStyle name="Normal 2 2 16 2" xfId="4388"/>
    <cellStyle name="Normal 2 2 16 2 2" xfId="4389"/>
    <cellStyle name="Normal 2 2 16 2 2 2" xfId="4390"/>
    <cellStyle name="Normal 2 2 16 2 2 2 2" xfId="34040"/>
    <cellStyle name="Normal 2 2 16 2 2 3" xfId="34041"/>
    <cellStyle name="Normal 2 2 16 2 3" xfId="4391"/>
    <cellStyle name="Normal 2 2 16 2 3 2" xfId="34042"/>
    <cellStyle name="Normal 2 2 16 2 4" xfId="34043"/>
    <cellStyle name="Normal 2 2 16 3" xfId="4392"/>
    <cellStyle name="Normal 2 2 16 3 2" xfId="4393"/>
    <cellStyle name="Normal 2 2 16 3 2 2" xfId="4394"/>
    <cellStyle name="Normal 2 2 16 3 2 2 2" xfId="34044"/>
    <cellStyle name="Normal 2 2 16 3 2 3" xfId="34045"/>
    <cellStyle name="Normal 2 2 16 3 3" xfId="4395"/>
    <cellStyle name="Normal 2 2 16 3 3 2" xfId="34046"/>
    <cellStyle name="Normal 2 2 16 3 4" xfId="34047"/>
    <cellStyle name="Normal 2 2 16 4" xfId="4396"/>
    <cellStyle name="Normal 2 2 16 4 2" xfId="4397"/>
    <cellStyle name="Normal 2 2 16 4 2 2" xfId="4398"/>
    <cellStyle name="Normal 2 2 16 4 2 2 2" xfId="34048"/>
    <cellStyle name="Normal 2 2 16 4 2 3" xfId="34049"/>
    <cellStyle name="Normal 2 2 16 4 3" xfId="4399"/>
    <cellStyle name="Normal 2 2 16 4 3 2" xfId="34050"/>
    <cellStyle name="Normal 2 2 16 4 4" xfId="34051"/>
    <cellStyle name="Normal 2 2 16 5" xfId="4400"/>
    <cellStyle name="Normal 2 2 16 5 2" xfId="4401"/>
    <cellStyle name="Normal 2 2 16 5 2 2" xfId="34052"/>
    <cellStyle name="Normal 2 2 16 5 3" xfId="34053"/>
    <cellStyle name="Normal 2 2 16 6" xfId="4402"/>
    <cellStyle name="Normal 2 2 16 6 2" xfId="34054"/>
    <cellStyle name="Normal 2 2 16 7" xfId="4403"/>
    <cellStyle name="Normal 2 2 16 7 2" xfId="34055"/>
    <cellStyle name="Normal 2 2 16 8" xfId="34056"/>
    <cellStyle name="Normal 2 2 17" xfId="4404"/>
    <cellStyle name="Normal 2 2 17 2" xfId="4405"/>
    <cellStyle name="Normal 2 2 17 2 2" xfId="4406"/>
    <cellStyle name="Normal 2 2 17 2 2 2" xfId="4407"/>
    <cellStyle name="Normal 2 2 17 2 2 2 2" xfId="34057"/>
    <cellStyle name="Normal 2 2 17 2 2 3" xfId="34058"/>
    <cellStyle name="Normal 2 2 17 2 3" xfId="4408"/>
    <cellStyle name="Normal 2 2 17 2 3 2" xfId="34059"/>
    <cellStyle name="Normal 2 2 17 2 4" xfId="34060"/>
    <cellStyle name="Normal 2 2 17 3" xfId="4409"/>
    <cellStyle name="Normal 2 2 17 3 2" xfId="4410"/>
    <cellStyle name="Normal 2 2 17 3 2 2" xfId="4411"/>
    <cellStyle name="Normal 2 2 17 3 2 2 2" xfId="34061"/>
    <cellStyle name="Normal 2 2 17 3 2 3" xfId="34062"/>
    <cellStyle name="Normal 2 2 17 3 3" xfId="4412"/>
    <cellStyle name="Normal 2 2 17 3 3 2" xfId="34063"/>
    <cellStyle name="Normal 2 2 17 3 4" xfId="34064"/>
    <cellStyle name="Normal 2 2 17 4" xfId="4413"/>
    <cellStyle name="Normal 2 2 17 4 2" xfId="4414"/>
    <cellStyle name="Normal 2 2 17 4 2 2" xfId="4415"/>
    <cellStyle name="Normal 2 2 17 4 2 2 2" xfId="34065"/>
    <cellStyle name="Normal 2 2 17 4 2 3" xfId="34066"/>
    <cellStyle name="Normal 2 2 17 4 3" xfId="4416"/>
    <cellStyle name="Normal 2 2 17 4 3 2" xfId="34067"/>
    <cellStyle name="Normal 2 2 17 4 4" xfId="34068"/>
    <cellStyle name="Normal 2 2 17 5" xfId="4417"/>
    <cellStyle name="Normal 2 2 17 5 2" xfId="4418"/>
    <cellStyle name="Normal 2 2 17 5 2 2" xfId="34069"/>
    <cellStyle name="Normal 2 2 17 5 3" xfId="34070"/>
    <cellStyle name="Normal 2 2 17 6" xfId="4419"/>
    <cellStyle name="Normal 2 2 17 6 2" xfId="34071"/>
    <cellStyle name="Normal 2 2 17 7" xfId="4420"/>
    <cellStyle name="Normal 2 2 17 7 2" xfId="34072"/>
    <cellStyle name="Normal 2 2 17 8" xfId="34073"/>
    <cellStyle name="Normal 2 2 18" xfId="4421"/>
    <cellStyle name="Normal 2 2 18 2" xfId="4422"/>
    <cellStyle name="Normal 2 2 18 2 2" xfId="4423"/>
    <cellStyle name="Normal 2 2 18 2 2 2" xfId="4424"/>
    <cellStyle name="Normal 2 2 18 2 2 2 2" xfId="34074"/>
    <cellStyle name="Normal 2 2 18 2 2 3" xfId="34075"/>
    <cellStyle name="Normal 2 2 18 2 3" xfId="4425"/>
    <cellStyle name="Normal 2 2 18 2 3 2" xfId="34076"/>
    <cellStyle name="Normal 2 2 18 2 4" xfId="34077"/>
    <cellStyle name="Normal 2 2 18 3" xfId="4426"/>
    <cellStyle name="Normal 2 2 18 3 2" xfId="4427"/>
    <cellStyle name="Normal 2 2 18 3 2 2" xfId="4428"/>
    <cellStyle name="Normal 2 2 18 3 2 2 2" xfId="34078"/>
    <cellStyle name="Normal 2 2 18 3 2 3" xfId="34079"/>
    <cellStyle name="Normal 2 2 18 3 3" xfId="4429"/>
    <cellStyle name="Normal 2 2 18 3 3 2" xfId="34080"/>
    <cellStyle name="Normal 2 2 18 3 4" xfId="34081"/>
    <cellStyle name="Normal 2 2 18 4" xfId="4430"/>
    <cellStyle name="Normal 2 2 18 4 2" xfId="4431"/>
    <cellStyle name="Normal 2 2 18 4 2 2" xfId="4432"/>
    <cellStyle name="Normal 2 2 18 4 2 2 2" xfId="34082"/>
    <cellStyle name="Normal 2 2 18 4 2 3" xfId="34083"/>
    <cellStyle name="Normal 2 2 18 4 3" xfId="4433"/>
    <cellStyle name="Normal 2 2 18 4 3 2" xfId="34084"/>
    <cellStyle name="Normal 2 2 18 4 4" xfId="34085"/>
    <cellStyle name="Normal 2 2 18 5" xfId="4434"/>
    <cellStyle name="Normal 2 2 18 5 2" xfId="4435"/>
    <cellStyle name="Normal 2 2 18 5 2 2" xfId="34086"/>
    <cellStyle name="Normal 2 2 18 5 3" xfId="34087"/>
    <cellStyle name="Normal 2 2 18 6" xfId="4436"/>
    <cellStyle name="Normal 2 2 18 6 2" xfId="34088"/>
    <cellStyle name="Normal 2 2 18 7" xfId="4437"/>
    <cellStyle name="Normal 2 2 18 7 2" xfId="34089"/>
    <cellStyle name="Normal 2 2 18 8" xfId="34090"/>
    <cellStyle name="Normal 2 2 19" xfId="4438"/>
    <cellStyle name="Normal 2 2 19 2" xfId="4439"/>
    <cellStyle name="Normal 2 2 19 2 2" xfId="4440"/>
    <cellStyle name="Normal 2 2 19 2 2 2" xfId="4441"/>
    <cellStyle name="Normal 2 2 19 2 2 2 2" xfId="34091"/>
    <cellStyle name="Normal 2 2 19 2 2 3" xfId="34092"/>
    <cellStyle name="Normal 2 2 19 2 3" xfId="4442"/>
    <cellStyle name="Normal 2 2 19 2 3 2" xfId="34093"/>
    <cellStyle name="Normal 2 2 19 2 4" xfId="34094"/>
    <cellStyle name="Normal 2 2 19 3" xfId="4443"/>
    <cellStyle name="Normal 2 2 19 3 2" xfId="4444"/>
    <cellStyle name="Normal 2 2 19 3 2 2" xfId="4445"/>
    <cellStyle name="Normal 2 2 19 3 2 2 2" xfId="34095"/>
    <cellStyle name="Normal 2 2 19 3 2 3" xfId="34096"/>
    <cellStyle name="Normal 2 2 19 3 3" xfId="4446"/>
    <cellStyle name="Normal 2 2 19 3 3 2" xfId="34097"/>
    <cellStyle name="Normal 2 2 19 3 4" xfId="34098"/>
    <cellStyle name="Normal 2 2 19 4" xfId="4447"/>
    <cellStyle name="Normal 2 2 19 4 2" xfId="4448"/>
    <cellStyle name="Normal 2 2 19 4 2 2" xfId="4449"/>
    <cellStyle name="Normal 2 2 19 4 2 2 2" xfId="34099"/>
    <cellStyle name="Normal 2 2 19 4 2 3" xfId="34100"/>
    <cellStyle name="Normal 2 2 19 4 3" xfId="4450"/>
    <cellStyle name="Normal 2 2 19 4 3 2" xfId="34101"/>
    <cellStyle name="Normal 2 2 19 4 4" xfId="34102"/>
    <cellStyle name="Normal 2 2 19 5" xfId="4451"/>
    <cellStyle name="Normal 2 2 19 5 2" xfId="4452"/>
    <cellStyle name="Normal 2 2 19 5 2 2" xfId="34103"/>
    <cellStyle name="Normal 2 2 19 5 3" xfId="34104"/>
    <cellStyle name="Normal 2 2 19 6" xfId="4453"/>
    <cellStyle name="Normal 2 2 19 6 2" xfId="34105"/>
    <cellStyle name="Normal 2 2 19 7" xfId="4454"/>
    <cellStyle name="Normal 2 2 19 7 2" xfId="34106"/>
    <cellStyle name="Normal 2 2 19 8" xfId="34107"/>
    <cellStyle name="Normal 2 2 2" xfId="4455"/>
    <cellStyle name="Normal 2 2 2 10" xfId="4456"/>
    <cellStyle name="Normal 2 2 2 10 2" xfId="4457"/>
    <cellStyle name="Normal 2 2 2 10 2 2" xfId="4458"/>
    <cellStyle name="Normal 2 2 2 10 2 2 2" xfId="4459"/>
    <cellStyle name="Normal 2 2 2 10 2 2 2 2" xfId="34108"/>
    <cellStyle name="Normal 2 2 2 10 2 2 3" xfId="34109"/>
    <cellStyle name="Normal 2 2 2 10 2 3" xfId="4460"/>
    <cellStyle name="Normal 2 2 2 10 2 3 2" xfId="34110"/>
    <cellStyle name="Normal 2 2 2 10 2 4" xfId="34111"/>
    <cellStyle name="Normal 2 2 2 10 3" xfId="4461"/>
    <cellStyle name="Normal 2 2 2 10 3 2" xfId="4462"/>
    <cellStyle name="Normal 2 2 2 10 3 2 2" xfId="4463"/>
    <cellStyle name="Normal 2 2 2 10 3 2 2 2" xfId="34112"/>
    <cellStyle name="Normal 2 2 2 10 3 2 3" xfId="34113"/>
    <cellStyle name="Normal 2 2 2 10 3 3" xfId="4464"/>
    <cellStyle name="Normal 2 2 2 10 3 3 2" xfId="34114"/>
    <cellStyle name="Normal 2 2 2 10 3 4" xfId="34115"/>
    <cellStyle name="Normal 2 2 2 10 4" xfId="4465"/>
    <cellStyle name="Normal 2 2 2 10 4 2" xfId="4466"/>
    <cellStyle name="Normal 2 2 2 10 4 2 2" xfId="4467"/>
    <cellStyle name="Normal 2 2 2 10 4 2 2 2" xfId="34116"/>
    <cellStyle name="Normal 2 2 2 10 4 2 3" xfId="34117"/>
    <cellStyle name="Normal 2 2 2 10 4 3" xfId="4468"/>
    <cellStyle name="Normal 2 2 2 10 4 3 2" xfId="34118"/>
    <cellStyle name="Normal 2 2 2 10 4 4" xfId="34119"/>
    <cellStyle name="Normal 2 2 2 10 5" xfId="4469"/>
    <cellStyle name="Normal 2 2 2 10 5 2" xfId="4470"/>
    <cellStyle name="Normal 2 2 2 10 5 2 2" xfId="34120"/>
    <cellStyle name="Normal 2 2 2 10 5 3" xfId="34121"/>
    <cellStyle name="Normal 2 2 2 10 6" xfId="4471"/>
    <cellStyle name="Normal 2 2 2 10 6 2" xfId="34122"/>
    <cellStyle name="Normal 2 2 2 10 7" xfId="4472"/>
    <cellStyle name="Normal 2 2 2 10 7 2" xfId="34123"/>
    <cellStyle name="Normal 2 2 2 10 8" xfId="34124"/>
    <cellStyle name="Normal 2 2 2 11" xfId="4473"/>
    <cellStyle name="Normal 2 2 2 11 2" xfId="4474"/>
    <cellStyle name="Normal 2 2 2 11 2 2" xfId="4475"/>
    <cellStyle name="Normal 2 2 2 11 2 2 2" xfId="4476"/>
    <cellStyle name="Normal 2 2 2 11 2 2 2 2" xfId="34125"/>
    <cellStyle name="Normal 2 2 2 11 2 2 3" xfId="34126"/>
    <cellStyle name="Normal 2 2 2 11 2 3" xfId="4477"/>
    <cellStyle name="Normal 2 2 2 11 2 3 2" xfId="34127"/>
    <cellStyle name="Normal 2 2 2 11 2 4" xfId="34128"/>
    <cellStyle name="Normal 2 2 2 11 3" xfId="4478"/>
    <cellStyle name="Normal 2 2 2 11 3 2" xfId="4479"/>
    <cellStyle name="Normal 2 2 2 11 3 2 2" xfId="4480"/>
    <cellStyle name="Normal 2 2 2 11 3 2 2 2" xfId="34129"/>
    <cellStyle name="Normal 2 2 2 11 3 2 3" xfId="34130"/>
    <cellStyle name="Normal 2 2 2 11 3 3" xfId="4481"/>
    <cellStyle name="Normal 2 2 2 11 3 3 2" xfId="34131"/>
    <cellStyle name="Normal 2 2 2 11 3 4" xfId="34132"/>
    <cellStyle name="Normal 2 2 2 11 4" xfId="4482"/>
    <cellStyle name="Normal 2 2 2 11 4 2" xfId="4483"/>
    <cellStyle name="Normal 2 2 2 11 4 2 2" xfId="4484"/>
    <cellStyle name="Normal 2 2 2 11 4 2 2 2" xfId="34133"/>
    <cellStyle name="Normal 2 2 2 11 4 2 3" xfId="34134"/>
    <cellStyle name="Normal 2 2 2 11 4 3" xfId="4485"/>
    <cellStyle name="Normal 2 2 2 11 4 3 2" xfId="34135"/>
    <cellStyle name="Normal 2 2 2 11 4 4" xfId="34136"/>
    <cellStyle name="Normal 2 2 2 11 5" xfId="4486"/>
    <cellStyle name="Normal 2 2 2 11 5 2" xfId="4487"/>
    <cellStyle name="Normal 2 2 2 11 5 2 2" xfId="34137"/>
    <cellStyle name="Normal 2 2 2 11 5 3" xfId="34138"/>
    <cellStyle name="Normal 2 2 2 11 6" xfId="4488"/>
    <cellStyle name="Normal 2 2 2 11 6 2" xfId="34139"/>
    <cellStyle name="Normal 2 2 2 11 7" xfId="4489"/>
    <cellStyle name="Normal 2 2 2 11 7 2" xfId="34140"/>
    <cellStyle name="Normal 2 2 2 11 8" xfId="34141"/>
    <cellStyle name="Normal 2 2 2 12" xfId="4490"/>
    <cellStyle name="Normal 2 2 2 12 2" xfId="4491"/>
    <cellStyle name="Normal 2 2 2 12 2 2" xfId="4492"/>
    <cellStyle name="Normal 2 2 2 12 2 2 2" xfId="4493"/>
    <cellStyle name="Normal 2 2 2 12 2 2 2 2" xfId="34142"/>
    <cellStyle name="Normal 2 2 2 12 2 2 3" xfId="34143"/>
    <cellStyle name="Normal 2 2 2 12 2 3" xfId="4494"/>
    <cellStyle name="Normal 2 2 2 12 2 3 2" xfId="34144"/>
    <cellStyle name="Normal 2 2 2 12 2 4" xfId="34145"/>
    <cellStyle name="Normal 2 2 2 12 3" xfId="4495"/>
    <cellStyle name="Normal 2 2 2 12 3 2" xfId="4496"/>
    <cellStyle name="Normal 2 2 2 12 3 2 2" xfId="4497"/>
    <cellStyle name="Normal 2 2 2 12 3 2 2 2" xfId="34146"/>
    <cellStyle name="Normal 2 2 2 12 3 2 3" xfId="34147"/>
    <cellStyle name="Normal 2 2 2 12 3 3" xfId="4498"/>
    <cellStyle name="Normal 2 2 2 12 3 3 2" xfId="34148"/>
    <cellStyle name="Normal 2 2 2 12 3 4" xfId="34149"/>
    <cellStyle name="Normal 2 2 2 12 4" xfId="4499"/>
    <cellStyle name="Normal 2 2 2 12 4 2" xfId="4500"/>
    <cellStyle name="Normal 2 2 2 12 4 2 2" xfId="4501"/>
    <cellStyle name="Normal 2 2 2 12 4 2 2 2" xfId="34150"/>
    <cellStyle name="Normal 2 2 2 12 4 2 3" xfId="34151"/>
    <cellStyle name="Normal 2 2 2 12 4 3" xfId="4502"/>
    <cellStyle name="Normal 2 2 2 12 4 3 2" xfId="34152"/>
    <cellStyle name="Normal 2 2 2 12 4 4" xfId="34153"/>
    <cellStyle name="Normal 2 2 2 12 5" xfId="4503"/>
    <cellStyle name="Normal 2 2 2 12 5 2" xfId="4504"/>
    <cellStyle name="Normal 2 2 2 12 5 2 2" xfId="34154"/>
    <cellStyle name="Normal 2 2 2 12 5 3" xfId="34155"/>
    <cellStyle name="Normal 2 2 2 12 6" xfId="4505"/>
    <cellStyle name="Normal 2 2 2 12 6 2" xfId="34156"/>
    <cellStyle name="Normal 2 2 2 12 7" xfId="4506"/>
    <cellStyle name="Normal 2 2 2 12 7 2" xfId="34157"/>
    <cellStyle name="Normal 2 2 2 12 8" xfId="34158"/>
    <cellStyle name="Normal 2 2 2 13" xfId="4507"/>
    <cellStyle name="Normal 2 2 2 13 2" xfId="4508"/>
    <cellStyle name="Normal 2 2 2 13 2 2" xfId="4509"/>
    <cellStyle name="Normal 2 2 2 13 2 2 2" xfId="4510"/>
    <cellStyle name="Normal 2 2 2 13 2 2 2 2" xfId="34159"/>
    <cellStyle name="Normal 2 2 2 13 2 2 3" xfId="34160"/>
    <cellStyle name="Normal 2 2 2 13 2 3" xfId="4511"/>
    <cellStyle name="Normal 2 2 2 13 2 3 2" xfId="34161"/>
    <cellStyle name="Normal 2 2 2 13 2 4" xfId="34162"/>
    <cellStyle name="Normal 2 2 2 13 3" xfId="4512"/>
    <cellStyle name="Normal 2 2 2 13 3 2" xfId="4513"/>
    <cellStyle name="Normal 2 2 2 13 3 2 2" xfId="4514"/>
    <cellStyle name="Normal 2 2 2 13 3 2 2 2" xfId="34163"/>
    <cellStyle name="Normal 2 2 2 13 3 2 3" xfId="34164"/>
    <cellStyle name="Normal 2 2 2 13 3 3" xfId="4515"/>
    <cellStyle name="Normal 2 2 2 13 3 3 2" xfId="34165"/>
    <cellStyle name="Normal 2 2 2 13 3 4" xfId="34166"/>
    <cellStyle name="Normal 2 2 2 13 4" xfId="4516"/>
    <cellStyle name="Normal 2 2 2 13 4 2" xfId="4517"/>
    <cellStyle name="Normal 2 2 2 13 4 2 2" xfId="4518"/>
    <cellStyle name="Normal 2 2 2 13 4 2 2 2" xfId="34167"/>
    <cellStyle name="Normal 2 2 2 13 4 2 3" xfId="34168"/>
    <cellStyle name="Normal 2 2 2 13 4 3" xfId="4519"/>
    <cellStyle name="Normal 2 2 2 13 4 3 2" xfId="34169"/>
    <cellStyle name="Normal 2 2 2 13 4 4" xfId="34170"/>
    <cellStyle name="Normal 2 2 2 13 5" xfId="4520"/>
    <cellStyle name="Normal 2 2 2 13 5 2" xfId="4521"/>
    <cellStyle name="Normal 2 2 2 13 5 2 2" xfId="34171"/>
    <cellStyle name="Normal 2 2 2 13 5 3" xfId="34172"/>
    <cellStyle name="Normal 2 2 2 13 6" xfId="4522"/>
    <cellStyle name="Normal 2 2 2 13 6 2" xfId="34173"/>
    <cellStyle name="Normal 2 2 2 13 7" xfId="4523"/>
    <cellStyle name="Normal 2 2 2 13 7 2" xfId="34174"/>
    <cellStyle name="Normal 2 2 2 13 8" xfId="34175"/>
    <cellStyle name="Normal 2 2 2 14" xfId="4524"/>
    <cellStyle name="Normal 2 2 2 14 2" xfId="4525"/>
    <cellStyle name="Normal 2 2 2 14 2 2" xfId="4526"/>
    <cellStyle name="Normal 2 2 2 14 2 2 2" xfId="4527"/>
    <cellStyle name="Normal 2 2 2 14 2 2 2 2" xfId="34176"/>
    <cellStyle name="Normal 2 2 2 14 2 2 3" xfId="34177"/>
    <cellStyle name="Normal 2 2 2 14 2 3" xfId="4528"/>
    <cellStyle name="Normal 2 2 2 14 2 3 2" xfId="34178"/>
    <cellStyle name="Normal 2 2 2 14 2 4" xfId="34179"/>
    <cellStyle name="Normal 2 2 2 14 3" xfId="4529"/>
    <cellStyle name="Normal 2 2 2 14 3 2" xfId="4530"/>
    <cellStyle name="Normal 2 2 2 14 3 2 2" xfId="4531"/>
    <cellStyle name="Normal 2 2 2 14 3 2 2 2" xfId="34180"/>
    <cellStyle name="Normal 2 2 2 14 3 2 3" xfId="34181"/>
    <cellStyle name="Normal 2 2 2 14 3 3" xfId="4532"/>
    <cellStyle name="Normal 2 2 2 14 3 3 2" xfId="34182"/>
    <cellStyle name="Normal 2 2 2 14 3 4" xfId="34183"/>
    <cellStyle name="Normal 2 2 2 14 4" xfId="4533"/>
    <cellStyle name="Normal 2 2 2 14 4 2" xfId="4534"/>
    <cellStyle name="Normal 2 2 2 14 4 2 2" xfId="4535"/>
    <cellStyle name="Normal 2 2 2 14 4 2 2 2" xfId="34184"/>
    <cellStyle name="Normal 2 2 2 14 4 2 3" xfId="34185"/>
    <cellStyle name="Normal 2 2 2 14 4 3" xfId="4536"/>
    <cellStyle name="Normal 2 2 2 14 4 3 2" xfId="34186"/>
    <cellStyle name="Normal 2 2 2 14 4 4" xfId="34187"/>
    <cellStyle name="Normal 2 2 2 14 5" xfId="4537"/>
    <cellStyle name="Normal 2 2 2 14 5 2" xfId="4538"/>
    <cellStyle name="Normal 2 2 2 14 5 2 2" xfId="34188"/>
    <cellStyle name="Normal 2 2 2 14 5 3" xfId="34189"/>
    <cellStyle name="Normal 2 2 2 14 6" xfId="4539"/>
    <cellStyle name="Normal 2 2 2 14 6 2" xfId="34190"/>
    <cellStyle name="Normal 2 2 2 14 7" xfId="4540"/>
    <cellStyle name="Normal 2 2 2 14 7 2" xfId="34191"/>
    <cellStyle name="Normal 2 2 2 14 8" xfId="34192"/>
    <cellStyle name="Normal 2 2 2 15" xfId="4541"/>
    <cellStyle name="Normal 2 2 2 15 2" xfId="4542"/>
    <cellStyle name="Normal 2 2 2 15 2 2" xfId="4543"/>
    <cellStyle name="Normal 2 2 2 15 2 2 2" xfId="4544"/>
    <cellStyle name="Normal 2 2 2 15 2 2 2 2" xfId="34193"/>
    <cellStyle name="Normal 2 2 2 15 2 2 3" xfId="34194"/>
    <cellStyle name="Normal 2 2 2 15 2 3" xfId="4545"/>
    <cellStyle name="Normal 2 2 2 15 2 3 2" xfId="34195"/>
    <cellStyle name="Normal 2 2 2 15 2 4" xfId="34196"/>
    <cellStyle name="Normal 2 2 2 15 3" xfId="4546"/>
    <cellStyle name="Normal 2 2 2 15 3 2" xfId="4547"/>
    <cellStyle name="Normal 2 2 2 15 3 2 2" xfId="4548"/>
    <cellStyle name="Normal 2 2 2 15 3 2 2 2" xfId="34197"/>
    <cellStyle name="Normal 2 2 2 15 3 2 3" xfId="34198"/>
    <cellStyle name="Normal 2 2 2 15 3 3" xfId="4549"/>
    <cellStyle name="Normal 2 2 2 15 3 3 2" xfId="34199"/>
    <cellStyle name="Normal 2 2 2 15 3 4" xfId="34200"/>
    <cellStyle name="Normal 2 2 2 15 4" xfId="4550"/>
    <cellStyle name="Normal 2 2 2 15 4 2" xfId="4551"/>
    <cellStyle name="Normal 2 2 2 15 4 2 2" xfId="4552"/>
    <cellStyle name="Normal 2 2 2 15 4 2 2 2" xfId="34201"/>
    <cellStyle name="Normal 2 2 2 15 4 2 3" xfId="34202"/>
    <cellStyle name="Normal 2 2 2 15 4 3" xfId="4553"/>
    <cellStyle name="Normal 2 2 2 15 4 3 2" xfId="34203"/>
    <cellStyle name="Normal 2 2 2 15 4 4" xfId="34204"/>
    <cellStyle name="Normal 2 2 2 15 5" xfId="4554"/>
    <cellStyle name="Normal 2 2 2 15 5 2" xfId="4555"/>
    <cellStyle name="Normal 2 2 2 15 5 2 2" xfId="34205"/>
    <cellStyle name="Normal 2 2 2 15 5 3" xfId="34206"/>
    <cellStyle name="Normal 2 2 2 15 6" xfId="4556"/>
    <cellStyle name="Normal 2 2 2 15 6 2" xfId="34207"/>
    <cellStyle name="Normal 2 2 2 15 7" xfId="4557"/>
    <cellStyle name="Normal 2 2 2 15 7 2" xfId="34208"/>
    <cellStyle name="Normal 2 2 2 15 8" xfId="34209"/>
    <cellStyle name="Normal 2 2 2 16" xfId="4558"/>
    <cellStyle name="Normal 2 2 2 16 2" xfId="4559"/>
    <cellStyle name="Normal 2 2 2 16 2 2" xfId="4560"/>
    <cellStyle name="Normal 2 2 2 16 2 2 2" xfId="4561"/>
    <cellStyle name="Normal 2 2 2 16 2 2 2 2" xfId="34210"/>
    <cellStyle name="Normal 2 2 2 16 2 2 3" xfId="34211"/>
    <cellStyle name="Normal 2 2 2 16 2 3" xfId="4562"/>
    <cellStyle name="Normal 2 2 2 16 2 3 2" xfId="34212"/>
    <cellStyle name="Normal 2 2 2 16 2 4" xfId="34213"/>
    <cellStyle name="Normal 2 2 2 16 3" xfId="4563"/>
    <cellStyle name="Normal 2 2 2 16 3 2" xfId="4564"/>
    <cellStyle name="Normal 2 2 2 16 3 2 2" xfId="4565"/>
    <cellStyle name="Normal 2 2 2 16 3 2 2 2" xfId="34214"/>
    <cellStyle name="Normal 2 2 2 16 3 2 3" xfId="34215"/>
    <cellStyle name="Normal 2 2 2 16 3 3" xfId="4566"/>
    <cellStyle name="Normal 2 2 2 16 3 3 2" xfId="34216"/>
    <cellStyle name="Normal 2 2 2 16 3 4" xfId="34217"/>
    <cellStyle name="Normal 2 2 2 16 4" xfId="4567"/>
    <cellStyle name="Normal 2 2 2 16 4 2" xfId="4568"/>
    <cellStyle name="Normal 2 2 2 16 4 2 2" xfId="4569"/>
    <cellStyle name="Normal 2 2 2 16 4 2 2 2" xfId="34218"/>
    <cellStyle name="Normal 2 2 2 16 4 2 3" xfId="34219"/>
    <cellStyle name="Normal 2 2 2 16 4 3" xfId="4570"/>
    <cellStyle name="Normal 2 2 2 16 4 3 2" xfId="34220"/>
    <cellStyle name="Normal 2 2 2 16 4 4" xfId="34221"/>
    <cellStyle name="Normal 2 2 2 16 5" xfId="4571"/>
    <cellStyle name="Normal 2 2 2 16 5 2" xfId="4572"/>
    <cellStyle name="Normal 2 2 2 16 5 2 2" xfId="34222"/>
    <cellStyle name="Normal 2 2 2 16 5 3" xfId="34223"/>
    <cellStyle name="Normal 2 2 2 16 6" xfId="4573"/>
    <cellStyle name="Normal 2 2 2 16 6 2" xfId="34224"/>
    <cellStyle name="Normal 2 2 2 16 7" xfId="4574"/>
    <cellStyle name="Normal 2 2 2 16 7 2" xfId="34225"/>
    <cellStyle name="Normal 2 2 2 16 8" xfId="34226"/>
    <cellStyle name="Normal 2 2 2 17" xfId="4575"/>
    <cellStyle name="Normal 2 2 2 17 2" xfId="4576"/>
    <cellStyle name="Normal 2 2 2 17 2 2" xfId="4577"/>
    <cellStyle name="Normal 2 2 2 17 2 2 2" xfId="4578"/>
    <cellStyle name="Normal 2 2 2 17 2 2 2 2" xfId="34227"/>
    <cellStyle name="Normal 2 2 2 17 2 2 3" xfId="34228"/>
    <cellStyle name="Normal 2 2 2 17 2 3" xfId="4579"/>
    <cellStyle name="Normal 2 2 2 17 2 3 2" xfId="34229"/>
    <cellStyle name="Normal 2 2 2 17 2 4" xfId="34230"/>
    <cellStyle name="Normal 2 2 2 17 3" xfId="4580"/>
    <cellStyle name="Normal 2 2 2 17 3 2" xfId="4581"/>
    <cellStyle name="Normal 2 2 2 17 3 2 2" xfId="4582"/>
    <cellStyle name="Normal 2 2 2 17 3 2 2 2" xfId="34231"/>
    <cellStyle name="Normal 2 2 2 17 3 2 3" xfId="34232"/>
    <cellStyle name="Normal 2 2 2 17 3 3" xfId="4583"/>
    <cellStyle name="Normal 2 2 2 17 3 3 2" xfId="34233"/>
    <cellStyle name="Normal 2 2 2 17 3 4" xfId="34234"/>
    <cellStyle name="Normal 2 2 2 17 4" xfId="4584"/>
    <cellStyle name="Normal 2 2 2 17 4 2" xfId="4585"/>
    <cellStyle name="Normal 2 2 2 17 4 2 2" xfId="4586"/>
    <cellStyle name="Normal 2 2 2 17 4 2 2 2" xfId="34235"/>
    <cellStyle name="Normal 2 2 2 17 4 2 3" xfId="34236"/>
    <cellStyle name="Normal 2 2 2 17 4 3" xfId="4587"/>
    <cellStyle name="Normal 2 2 2 17 4 3 2" xfId="34237"/>
    <cellStyle name="Normal 2 2 2 17 4 4" xfId="34238"/>
    <cellStyle name="Normal 2 2 2 17 5" xfId="4588"/>
    <cellStyle name="Normal 2 2 2 17 5 2" xfId="4589"/>
    <cellStyle name="Normal 2 2 2 17 5 2 2" xfId="34239"/>
    <cellStyle name="Normal 2 2 2 17 5 3" xfId="34240"/>
    <cellStyle name="Normal 2 2 2 17 6" xfId="4590"/>
    <cellStyle name="Normal 2 2 2 17 6 2" xfId="34241"/>
    <cellStyle name="Normal 2 2 2 17 7" xfId="4591"/>
    <cellStyle name="Normal 2 2 2 17 7 2" xfId="34242"/>
    <cellStyle name="Normal 2 2 2 17 8" xfId="34243"/>
    <cellStyle name="Normal 2 2 2 18" xfId="4592"/>
    <cellStyle name="Normal 2 2 2 18 2" xfId="4593"/>
    <cellStyle name="Normal 2 2 2 18 2 2" xfId="4594"/>
    <cellStyle name="Normal 2 2 2 18 2 2 2" xfId="4595"/>
    <cellStyle name="Normal 2 2 2 18 2 2 2 2" xfId="34244"/>
    <cellStyle name="Normal 2 2 2 18 2 2 3" xfId="34245"/>
    <cellStyle name="Normal 2 2 2 18 2 3" xfId="4596"/>
    <cellStyle name="Normal 2 2 2 18 2 3 2" xfId="34246"/>
    <cellStyle name="Normal 2 2 2 18 2 4" xfId="34247"/>
    <cellStyle name="Normal 2 2 2 18 3" xfId="4597"/>
    <cellStyle name="Normal 2 2 2 18 3 2" xfId="4598"/>
    <cellStyle name="Normal 2 2 2 18 3 2 2" xfId="4599"/>
    <cellStyle name="Normal 2 2 2 18 3 2 2 2" xfId="34248"/>
    <cellStyle name="Normal 2 2 2 18 3 2 3" xfId="34249"/>
    <cellStyle name="Normal 2 2 2 18 3 3" xfId="4600"/>
    <cellStyle name="Normal 2 2 2 18 3 3 2" xfId="34250"/>
    <cellStyle name="Normal 2 2 2 18 3 4" xfId="34251"/>
    <cellStyle name="Normal 2 2 2 18 4" xfId="4601"/>
    <cellStyle name="Normal 2 2 2 18 4 2" xfId="4602"/>
    <cellStyle name="Normal 2 2 2 18 4 2 2" xfId="4603"/>
    <cellStyle name="Normal 2 2 2 18 4 2 2 2" xfId="34252"/>
    <cellStyle name="Normal 2 2 2 18 4 2 3" xfId="34253"/>
    <cellStyle name="Normal 2 2 2 18 4 3" xfId="4604"/>
    <cellStyle name="Normal 2 2 2 18 4 3 2" xfId="34254"/>
    <cellStyle name="Normal 2 2 2 18 4 4" xfId="34255"/>
    <cellStyle name="Normal 2 2 2 18 5" xfId="4605"/>
    <cellStyle name="Normal 2 2 2 18 5 2" xfId="4606"/>
    <cellStyle name="Normal 2 2 2 18 5 2 2" xfId="34256"/>
    <cellStyle name="Normal 2 2 2 18 5 3" xfId="34257"/>
    <cellStyle name="Normal 2 2 2 18 6" xfId="4607"/>
    <cellStyle name="Normal 2 2 2 18 6 2" xfId="34258"/>
    <cellStyle name="Normal 2 2 2 18 7" xfId="4608"/>
    <cellStyle name="Normal 2 2 2 18 7 2" xfId="34259"/>
    <cellStyle name="Normal 2 2 2 18 8" xfId="34260"/>
    <cellStyle name="Normal 2 2 2 19" xfId="4609"/>
    <cellStyle name="Normal 2 2 2 19 2" xfId="4610"/>
    <cellStyle name="Normal 2 2 2 19 2 2" xfId="4611"/>
    <cellStyle name="Normal 2 2 2 19 2 2 2" xfId="4612"/>
    <cellStyle name="Normal 2 2 2 19 2 2 2 2" xfId="34261"/>
    <cellStyle name="Normal 2 2 2 19 2 2 3" xfId="34262"/>
    <cellStyle name="Normal 2 2 2 19 2 3" xfId="4613"/>
    <cellStyle name="Normal 2 2 2 19 2 3 2" xfId="34263"/>
    <cellStyle name="Normal 2 2 2 19 2 4" xfId="34264"/>
    <cellStyle name="Normal 2 2 2 19 3" xfId="4614"/>
    <cellStyle name="Normal 2 2 2 19 3 2" xfId="4615"/>
    <cellStyle name="Normal 2 2 2 19 3 2 2" xfId="4616"/>
    <cellStyle name="Normal 2 2 2 19 3 2 2 2" xfId="34265"/>
    <cellStyle name="Normal 2 2 2 19 3 2 3" xfId="34266"/>
    <cellStyle name="Normal 2 2 2 19 3 3" xfId="4617"/>
    <cellStyle name="Normal 2 2 2 19 3 3 2" xfId="34267"/>
    <cellStyle name="Normal 2 2 2 19 3 4" xfId="34268"/>
    <cellStyle name="Normal 2 2 2 19 4" xfId="4618"/>
    <cellStyle name="Normal 2 2 2 19 4 2" xfId="4619"/>
    <cellStyle name="Normal 2 2 2 19 4 2 2" xfId="4620"/>
    <cellStyle name="Normal 2 2 2 19 4 2 2 2" xfId="34269"/>
    <cellStyle name="Normal 2 2 2 19 4 2 3" xfId="34270"/>
    <cellStyle name="Normal 2 2 2 19 4 3" xfId="4621"/>
    <cellStyle name="Normal 2 2 2 19 4 3 2" xfId="34271"/>
    <cellStyle name="Normal 2 2 2 19 4 4" xfId="34272"/>
    <cellStyle name="Normal 2 2 2 19 5" xfId="4622"/>
    <cellStyle name="Normal 2 2 2 19 5 2" xfId="4623"/>
    <cellStyle name="Normal 2 2 2 19 5 2 2" xfId="34273"/>
    <cellStyle name="Normal 2 2 2 19 5 3" xfId="34274"/>
    <cellStyle name="Normal 2 2 2 19 6" xfId="4624"/>
    <cellStyle name="Normal 2 2 2 19 6 2" xfId="34275"/>
    <cellStyle name="Normal 2 2 2 19 7" xfId="4625"/>
    <cellStyle name="Normal 2 2 2 19 7 2" xfId="34276"/>
    <cellStyle name="Normal 2 2 2 19 8" xfId="34277"/>
    <cellStyle name="Normal 2 2 2 2" xfId="4626"/>
    <cellStyle name="Normal 2 2 2 2 2" xfId="4627"/>
    <cellStyle name="Normal 2 2 2 2 2 2" xfId="4628"/>
    <cellStyle name="Normal 2 2 2 2 2 2 2" xfId="4629"/>
    <cellStyle name="Normal 2 2 2 2 2 2 2 2" xfId="34278"/>
    <cellStyle name="Normal 2 2 2 2 2 2 3" xfId="34279"/>
    <cellStyle name="Normal 2 2 2 2 2 3" xfId="4630"/>
    <cellStyle name="Normal 2 2 2 2 2 3 2" xfId="34280"/>
    <cellStyle name="Normal 2 2 2 2 2 4" xfId="34281"/>
    <cellStyle name="Normal 2 2 2 2 3" xfId="4631"/>
    <cellStyle name="Normal 2 2 2 2 3 2" xfId="4632"/>
    <cellStyle name="Normal 2 2 2 2 3 2 2" xfId="4633"/>
    <cellStyle name="Normal 2 2 2 2 3 2 2 2" xfId="34282"/>
    <cellStyle name="Normal 2 2 2 2 3 2 3" xfId="34283"/>
    <cellStyle name="Normal 2 2 2 2 3 3" xfId="4634"/>
    <cellStyle name="Normal 2 2 2 2 3 3 2" xfId="34284"/>
    <cellStyle name="Normal 2 2 2 2 3 4" xfId="34285"/>
    <cellStyle name="Normal 2 2 2 2 4" xfId="4635"/>
    <cellStyle name="Normal 2 2 2 2 4 2" xfId="4636"/>
    <cellStyle name="Normal 2 2 2 2 4 2 2" xfId="4637"/>
    <cellStyle name="Normal 2 2 2 2 4 2 2 2" xfId="34286"/>
    <cellStyle name="Normal 2 2 2 2 4 2 3" xfId="34287"/>
    <cellStyle name="Normal 2 2 2 2 4 3" xfId="4638"/>
    <cellStyle name="Normal 2 2 2 2 4 3 2" xfId="34288"/>
    <cellStyle name="Normal 2 2 2 2 4 4" xfId="34289"/>
    <cellStyle name="Normal 2 2 2 2 5" xfId="4639"/>
    <cellStyle name="Normal 2 2 2 2 5 2" xfId="4640"/>
    <cellStyle name="Normal 2 2 2 2 5 2 2" xfId="34290"/>
    <cellStyle name="Normal 2 2 2 2 5 3" xfId="34291"/>
    <cellStyle name="Normal 2 2 2 2 6" xfId="4641"/>
    <cellStyle name="Normal 2 2 2 2 6 2" xfId="34292"/>
    <cellStyle name="Normal 2 2 2 2 7" xfId="4642"/>
    <cellStyle name="Normal 2 2 2 2 7 2" xfId="34293"/>
    <cellStyle name="Normal 2 2 2 2 8" xfId="34294"/>
    <cellStyle name="Normal 2 2 2 20" xfId="4643"/>
    <cellStyle name="Normal 2 2 2 20 2" xfId="4644"/>
    <cellStyle name="Normal 2 2 2 20 2 2" xfId="4645"/>
    <cellStyle name="Normal 2 2 2 20 2 2 2" xfId="4646"/>
    <cellStyle name="Normal 2 2 2 20 2 2 2 2" xfId="34295"/>
    <cellStyle name="Normal 2 2 2 20 2 2 3" xfId="34296"/>
    <cellStyle name="Normal 2 2 2 20 2 3" xfId="4647"/>
    <cellStyle name="Normal 2 2 2 20 2 3 2" xfId="34297"/>
    <cellStyle name="Normal 2 2 2 20 2 4" xfId="34298"/>
    <cellStyle name="Normal 2 2 2 20 3" xfId="4648"/>
    <cellStyle name="Normal 2 2 2 20 3 2" xfId="4649"/>
    <cellStyle name="Normal 2 2 2 20 3 2 2" xfId="4650"/>
    <cellStyle name="Normal 2 2 2 20 3 2 2 2" xfId="34299"/>
    <cellStyle name="Normal 2 2 2 20 3 2 3" xfId="34300"/>
    <cellStyle name="Normal 2 2 2 20 3 3" xfId="4651"/>
    <cellStyle name="Normal 2 2 2 20 3 3 2" xfId="34301"/>
    <cellStyle name="Normal 2 2 2 20 3 4" xfId="34302"/>
    <cellStyle name="Normal 2 2 2 20 4" xfId="4652"/>
    <cellStyle name="Normal 2 2 2 20 4 2" xfId="4653"/>
    <cellStyle name="Normal 2 2 2 20 4 2 2" xfId="4654"/>
    <cellStyle name="Normal 2 2 2 20 4 2 2 2" xfId="34303"/>
    <cellStyle name="Normal 2 2 2 20 4 2 3" xfId="34304"/>
    <cellStyle name="Normal 2 2 2 20 4 3" xfId="4655"/>
    <cellStyle name="Normal 2 2 2 20 4 3 2" xfId="34305"/>
    <cellStyle name="Normal 2 2 2 20 4 4" xfId="34306"/>
    <cellStyle name="Normal 2 2 2 20 5" xfId="4656"/>
    <cellStyle name="Normal 2 2 2 20 5 2" xfId="4657"/>
    <cellStyle name="Normal 2 2 2 20 5 2 2" xfId="34307"/>
    <cellStyle name="Normal 2 2 2 20 5 3" xfId="34308"/>
    <cellStyle name="Normal 2 2 2 20 6" xfId="4658"/>
    <cellStyle name="Normal 2 2 2 20 6 2" xfId="34309"/>
    <cellStyle name="Normal 2 2 2 20 7" xfId="4659"/>
    <cellStyle name="Normal 2 2 2 20 7 2" xfId="34310"/>
    <cellStyle name="Normal 2 2 2 20 8" xfId="34311"/>
    <cellStyle name="Normal 2 2 2 21" xfId="4660"/>
    <cellStyle name="Normal 2 2 2 21 2" xfId="4661"/>
    <cellStyle name="Normal 2 2 2 21 2 2" xfId="4662"/>
    <cellStyle name="Normal 2 2 2 21 2 2 2" xfId="4663"/>
    <cellStyle name="Normal 2 2 2 21 2 2 2 2" xfId="34312"/>
    <cellStyle name="Normal 2 2 2 21 2 2 3" xfId="34313"/>
    <cellStyle name="Normal 2 2 2 21 2 3" xfId="4664"/>
    <cellStyle name="Normal 2 2 2 21 2 3 2" xfId="34314"/>
    <cellStyle name="Normal 2 2 2 21 2 4" xfId="34315"/>
    <cellStyle name="Normal 2 2 2 21 3" xfId="4665"/>
    <cellStyle name="Normal 2 2 2 21 3 2" xfId="4666"/>
    <cellStyle name="Normal 2 2 2 21 3 2 2" xfId="4667"/>
    <cellStyle name="Normal 2 2 2 21 3 2 2 2" xfId="34316"/>
    <cellStyle name="Normal 2 2 2 21 3 2 3" xfId="34317"/>
    <cellStyle name="Normal 2 2 2 21 3 3" xfId="4668"/>
    <cellStyle name="Normal 2 2 2 21 3 3 2" xfId="34318"/>
    <cellStyle name="Normal 2 2 2 21 3 4" xfId="34319"/>
    <cellStyle name="Normal 2 2 2 21 4" xfId="4669"/>
    <cellStyle name="Normal 2 2 2 21 4 2" xfId="4670"/>
    <cellStyle name="Normal 2 2 2 21 4 2 2" xfId="4671"/>
    <cellStyle name="Normal 2 2 2 21 4 2 2 2" xfId="34320"/>
    <cellStyle name="Normal 2 2 2 21 4 2 3" xfId="34321"/>
    <cellStyle name="Normal 2 2 2 21 4 3" xfId="4672"/>
    <cellStyle name="Normal 2 2 2 21 4 3 2" xfId="34322"/>
    <cellStyle name="Normal 2 2 2 21 4 4" xfId="34323"/>
    <cellStyle name="Normal 2 2 2 21 5" xfId="4673"/>
    <cellStyle name="Normal 2 2 2 21 5 2" xfId="4674"/>
    <cellStyle name="Normal 2 2 2 21 5 2 2" xfId="34324"/>
    <cellStyle name="Normal 2 2 2 21 5 3" xfId="34325"/>
    <cellStyle name="Normal 2 2 2 21 6" xfId="4675"/>
    <cellStyle name="Normal 2 2 2 21 6 2" xfId="34326"/>
    <cellStyle name="Normal 2 2 2 21 7" xfId="4676"/>
    <cellStyle name="Normal 2 2 2 21 7 2" xfId="34327"/>
    <cellStyle name="Normal 2 2 2 21 8" xfId="34328"/>
    <cellStyle name="Normal 2 2 2 22" xfId="4677"/>
    <cellStyle name="Normal 2 2 2 22 2" xfId="4678"/>
    <cellStyle name="Normal 2 2 2 22 2 2" xfId="4679"/>
    <cellStyle name="Normal 2 2 2 22 2 2 2" xfId="4680"/>
    <cellStyle name="Normal 2 2 2 22 2 2 2 2" xfId="34329"/>
    <cellStyle name="Normal 2 2 2 22 2 2 3" xfId="34330"/>
    <cellStyle name="Normal 2 2 2 22 2 3" xfId="4681"/>
    <cellStyle name="Normal 2 2 2 22 2 3 2" xfId="34331"/>
    <cellStyle name="Normal 2 2 2 22 2 4" xfId="34332"/>
    <cellStyle name="Normal 2 2 2 22 3" xfId="4682"/>
    <cellStyle name="Normal 2 2 2 22 3 2" xfId="4683"/>
    <cellStyle name="Normal 2 2 2 22 3 2 2" xfId="4684"/>
    <cellStyle name="Normal 2 2 2 22 3 2 2 2" xfId="34333"/>
    <cellStyle name="Normal 2 2 2 22 3 2 3" xfId="34334"/>
    <cellStyle name="Normal 2 2 2 22 3 3" xfId="4685"/>
    <cellStyle name="Normal 2 2 2 22 3 3 2" xfId="34335"/>
    <cellStyle name="Normal 2 2 2 22 3 4" xfId="34336"/>
    <cellStyle name="Normal 2 2 2 22 4" xfId="4686"/>
    <cellStyle name="Normal 2 2 2 22 4 2" xfId="4687"/>
    <cellStyle name="Normal 2 2 2 22 4 2 2" xfId="4688"/>
    <cellStyle name="Normal 2 2 2 22 4 2 2 2" xfId="34337"/>
    <cellStyle name="Normal 2 2 2 22 4 2 3" xfId="34338"/>
    <cellStyle name="Normal 2 2 2 22 4 3" xfId="4689"/>
    <cellStyle name="Normal 2 2 2 22 4 3 2" xfId="34339"/>
    <cellStyle name="Normal 2 2 2 22 4 4" xfId="34340"/>
    <cellStyle name="Normal 2 2 2 22 5" xfId="4690"/>
    <cellStyle name="Normal 2 2 2 22 5 2" xfId="4691"/>
    <cellStyle name="Normal 2 2 2 22 5 2 2" xfId="34341"/>
    <cellStyle name="Normal 2 2 2 22 5 3" xfId="34342"/>
    <cellStyle name="Normal 2 2 2 22 6" xfId="4692"/>
    <cellStyle name="Normal 2 2 2 22 6 2" xfId="34343"/>
    <cellStyle name="Normal 2 2 2 22 7" xfId="4693"/>
    <cellStyle name="Normal 2 2 2 22 7 2" xfId="34344"/>
    <cellStyle name="Normal 2 2 2 22 8" xfId="34345"/>
    <cellStyle name="Normal 2 2 2 23" xfId="4694"/>
    <cellStyle name="Normal 2 2 2 23 2" xfId="4695"/>
    <cellStyle name="Normal 2 2 2 23 2 2" xfId="4696"/>
    <cellStyle name="Normal 2 2 2 23 2 2 2" xfId="4697"/>
    <cellStyle name="Normal 2 2 2 23 2 2 2 2" xfId="34346"/>
    <cellStyle name="Normal 2 2 2 23 2 2 3" xfId="34347"/>
    <cellStyle name="Normal 2 2 2 23 2 3" xfId="4698"/>
    <cellStyle name="Normal 2 2 2 23 2 3 2" xfId="34348"/>
    <cellStyle name="Normal 2 2 2 23 2 4" xfId="34349"/>
    <cellStyle name="Normal 2 2 2 23 3" xfId="4699"/>
    <cellStyle name="Normal 2 2 2 23 3 2" xfId="4700"/>
    <cellStyle name="Normal 2 2 2 23 3 2 2" xfId="4701"/>
    <cellStyle name="Normal 2 2 2 23 3 2 2 2" xfId="34350"/>
    <cellStyle name="Normal 2 2 2 23 3 2 3" xfId="34351"/>
    <cellStyle name="Normal 2 2 2 23 3 3" xfId="4702"/>
    <cellStyle name="Normal 2 2 2 23 3 3 2" xfId="34352"/>
    <cellStyle name="Normal 2 2 2 23 3 4" xfId="34353"/>
    <cellStyle name="Normal 2 2 2 23 4" xfId="4703"/>
    <cellStyle name="Normal 2 2 2 23 4 2" xfId="4704"/>
    <cellStyle name="Normal 2 2 2 23 4 2 2" xfId="4705"/>
    <cellStyle name="Normal 2 2 2 23 4 2 2 2" xfId="34354"/>
    <cellStyle name="Normal 2 2 2 23 4 2 3" xfId="34355"/>
    <cellStyle name="Normal 2 2 2 23 4 3" xfId="4706"/>
    <cellStyle name="Normal 2 2 2 23 4 3 2" xfId="34356"/>
    <cellStyle name="Normal 2 2 2 23 4 4" xfId="34357"/>
    <cellStyle name="Normal 2 2 2 23 5" xfId="4707"/>
    <cellStyle name="Normal 2 2 2 23 5 2" xfId="4708"/>
    <cellStyle name="Normal 2 2 2 23 5 2 2" xfId="34358"/>
    <cellStyle name="Normal 2 2 2 23 5 3" xfId="34359"/>
    <cellStyle name="Normal 2 2 2 23 6" xfId="4709"/>
    <cellStyle name="Normal 2 2 2 23 6 2" xfId="34360"/>
    <cellStyle name="Normal 2 2 2 23 7" xfId="4710"/>
    <cellStyle name="Normal 2 2 2 23 7 2" xfId="34361"/>
    <cellStyle name="Normal 2 2 2 23 8" xfId="34362"/>
    <cellStyle name="Normal 2 2 2 24" xfId="4711"/>
    <cellStyle name="Normal 2 2 2 24 2" xfId="4712"/>
    <cellStyle name="Normal 2 2 2 24 2 2" xfId="4713"/>
    <cellStyle name="Normal 2 2 2 24 2 2 2" xfId="4714"/>
    <cellStyle name="Normal 2 2 2 24 2 2 2 2" xfId="34363"/>
    <cellStyle name="Normal 2 2 2 24 2 2 3" xfId="34364"/>
    <cellStyle name="Normal 2 2 2 24 2 3" xfId="4715"/>
    <cellStyle name="Normal 2 2 2 24 2 3 2" xfId="34365"/>
    <cellStyle name="Normal 2 2 2 24 2 4" xfId="34366"/>
    <cellStyle name="Normal 2 2 2 24 3" xfId="4716"/>
    <cellStyle name="Normal 2 2 2 24 3 2" xfId="4717"/>
    <cellStyle name="Normal 2 2 2 24 3 2 2" xfId="4718"/>
    <cellStyle name="Normal 2 2 2 24 3 2 2 2" xfId="34367"/>
    <cellStyle name="Normal 2 2 2 24 3 2 3" xfId="34368"/>
    <cellStyle name="Normal 2 2 2 24 3 3" xfId="4719"/>
    <cellStyle name="Normal 2 2 2 24 3 3 2" xfId="34369"/>
    <cellStyle name="Normal 2 2 2 24 3 4" xfId="34370"/>
    <cellStyle name="Normal 2 2 2 24 4" xfId="4720"/>
    <cellStyle name="Normal 2 2 2 24 4 2" xfId="4721"/>
    <cellStyle name="Normal 2 2 2 24 4 2 2" xfId="4722"/>
    <cellStyle name="Normal 2 2 2 24 4 2 2 2" xfId="34371"/>
    <cellStyle name="Normal 2 2 2 24 4 2 3" xfId="34372"/>
    <cellStyle name="Normal 2 2 2 24 4 3" xfId="4723"/>
    <cellStyle name="Normal 2 2 2 24 4 3 2" xfId="34373"/>
    <cellStyle name="Normal 2 2 2 24 4 4" xfId="34374"/>
    <cellStyle name="Normal 2 2 2 24 5" xfId="4724"/>
    <cellStyle name="Normal 2 2 2 24 5 2" xfId="4725"/>
    <cellStyle name="Normal 2 2 2 24 5 2 2" xfId="34375"/>
    <cellStyle name="Normal 2 2 2 24 5 3" xfId="34376"/>
    <cellStyle name="Normal 2 2 2 24 6" xfId="4726"/>
    <cellStyle name="Normal 2 2 2 24 6 2" xfId="34377"/>
    <cellStyle name="Normal 2 2 2 24 7" xfId="4727"/>
    <cellStyle name="Normal 2 2 2 24 7 2" xfId="34378"/>
    <cellStyle name="Normal 2 2 2 24 8" xfId="34379"/>
    <cellStyle name="Normal 2 2 2 25" xfId="4728"/>
    <cellStyle name="Normal 2 2 2 25 2" xfId="4729"/>
    <cellStyle name="Normal 2 2 2 25 2 2" xfId="4730"/>
    <cellStyle name="Normal 2 2 2 25 2 2 2" xfId="4731"/>
    <cellStyle name="Normal 2 2 2 25 2 2 2 2" xfId="34380"/>
    <cellStyle name="Normal 2 2 2 25 2 2 3" xfId="34381"/>
    <cellStyle name="Normal 2 2 2 25 2 3" xfId="4732"/>
    <cellStyle name="Normal 2 2 2 25 2 3 2" xfId="34382"/>
    <cellStyle name="Normal 2 2 2 25 2 4" xfId="34383"/>
    <cellStyle name="Normal 2 2 2 25 3" xfId="4733"/>
    <cellStyle name="Normal 2 2 2 25 3 2" xfId="4734"/>
    <cellStyle name="Normal 2 2 2 25 3 2 2" xfId="4735"/>
    <cellStyle name="Normal 2 2 2 25 3 2 2 2" xfId="34384"/>
    <cellStyle name="Normal 2 2 2 25 3 2 3" xfId="34385"/>
    <cellStyle name="Normal 2 2 2 25 3 3" xfId="4736"/>
    <cellStyle name="Normal 2 2 2 25 3 3 2" xfId="34386"/>
    <cellStyle name="Normal 2 2 2 25 3 4" xfId="34387"/>
    <cellStyle name="Normal 2 2 2 25 4" xfId="4737"/>
    <cellStyle name="Normal 2 2 2 25 4 2" xfId="4738"/>
    <cellStyle name="Normal 2 2 2 25 4 2 2" xfId="4739"/>
    <cellStyle name="Normal 2 2 2 25 4 2 2 2" xfId="34388"/>
    <cellStyle name="Normal 2 2 2 25 4 2 3" xfId="34389"/>
    <cellStyle name="Normal 2 2 2 25 4 3" xfId="4740"/>
    <cellStyle name="Normal 2 2 2 25 4 3 2" xfId="34390"/>
    <cellStyle name="Normal 2 2 2 25 4 4" xfId="34391"/>
    <cellStyle name="Normal 2 2 2 25 5" xfId="4741"/>
    <cellStyle name="Normal 2 2 2 25 5 2" xfId="4742"/>
    <cellStyle name="Normal 2 2 2 25 5 2 2" xfId="34392"/>
    <cellStyle name="Normal 2 2 2 25 5 3" xfId="34393"/>
    <cellStyle name="Normal 2 2 2 25 6" xfId="4743"/>
    <cellStyle name="Normal 2 2 2 25 6 2" xfId="34394"/>
    <cellStyle name="Normal 2 2 2 25 7" xfId="4744"/>
    <cellStyle name="Normal 2 2 2 25 7 2" xfId="34395"/>
    <cellStyle name="Normal 2 2 2 25 8" xfId="34396"/>
    <cellStyle name="Normal 2 2 2 26" xfId="4745"/>
    <cellStyle name="Normal 2 2 2 26 2" xfId="4746"/>
    <cellStyle name="Normal 2 2 2 26 2 2" xfId="4747"/>
    <cellStyle name="Normal 2 2 2 26 2 2 2" xfId="4748"/>
    <cellStyle name="Normal 2 2 2 26 2 2 2 2" xfId="34397"/>
    <cellStyle name="Normal 2 2 2 26 2 2 3" xfId="34398"/>
    <cellStyle name="Normal 2 2 2 26 2 3" xfId="4749"/>
    <cellStyle name="Normal 2 2 2 26 2 3 2" xfId="34399"/>
    <cellStyle name="Normal 2 2 2 26 2 4" xfId="34400"/>
    <cellStyle name="Normal 2 2 2 26 3" xfId="4750"/>
    <cellStyle name="Normal 2 2 2 26 3 2" xfId="4751"/>
    <cellStyle name="Normal 2 2 2 26 3 2 2" xfId="4752"/>
    <cellStyle name="Normal 2 2 2 26 3 2 2 2" xfId="34401"/>
    <cellStyle name="Normal 2 2 2 26 3 2 3" xfId="34402"/>
    <cellStyle name="Normal 2 2 2 26 3 3" xfId="4753"/>
    <cellStyle name="Normal 2 2 2 26 3 3 2" xfId="34403"/>
    <cellStyle name="Normal 2 2 2 26 3 4" xfId="34404"/>
    <cellStyle name="Normal 2 2 2 26 4" xfId="4754"/>
    <cellStyle name="Normal 2 2 2 26 4 2" xfId="4755"/>
    <cellStyle name="Normal 2 2 2 26 4 2 2" xfId="4756"/>
    <cellStyle name="Normal 2 2 2 26 4 2 2 2" xfId="34405"/>
    <cellStyle name="Normal 2 2 2 26 4 2 3" xfId="34406"/>
    <cellStyle name="Normal 2 2 2 26 4 3" xfId="4757"/>
    <cellStyle name="Normal 2 2 2 26 4 3 2" xfId="34407"/>
    <cellStyle name="Normal 2 2 2 26 4 4" xfId="34408"/>
    <cellStyle name="Normal 2 2 2 26 5" xfId="4758"/>
    <cellStyle name="Normal 2 2 2 26 5 2" xfId="4759"/>
    <cellStyle name="Normal 2 2 2 26 5 2 2" xfId="34409"/>
    <cellStyle name="Normal 2 2 2 26 5 3" xfId="34410"/>
    <cellStyle name="Normal 2 2 2 26 6" xfId="4760"/>
    <cellStyle name="Normal 2 2 2 26 6 2" xfId="34411"/>
    <cellStyle name="Normal 2 2 2 26 7" xfId="4761"/>
    <cellStyle name="Normal 2 2 2 26 7 2" xfId="34412"/>
    <cellStyle name="Normal 2 2 2 26 8" xfId="34413"/>
    <cellStyle name="Normal 2 2 2 27" xfId="4762"/>
    <cellStyle name="Normal 2 2 2 27 2" xfId="4763"/>
    <cellStyle name="Normal 2 2 2 27 2 2" xfId="4764"/>
    <cellStyle name="Normal 2 2 2 27 2 2 2" xfId="4765"/>
    <cellStyle name="Normal 2 2 2 27 2 2 2 2" xfId="34414"/>
    <cellStyle name="Normal 2 2 2 27 2 2 3" xfId="34415"/>
    <cellStyle name="Normal 2 2 2 27 2 3" xfId="4766"/>
    <cellStyle name="Normal 2 2 2 27 2 3 2" xfId="34416"/>
    <cellStyle name="Normal 2 2 2 27 2 4" xfId="34417"/>
    <cellStyle name="Normal 2 2 2 27 3" xfId="4767"/>
    <cellStyle name="Normal 2 2 2 27 3 2" xfId="4768"/>
    <cellStyle name="Normal 2 2 2 27 3 2 2" xfId="4769"/>
    <cellStyle name="Normal 2 2 2 27 3 2 2 2" xfId="34418"/>
    <cellStyle name="Normal 2 2 2 27 3 2 3" xfId="34419"/>
    <cellStyle name="Normal 2 2 2 27 3 3" xfId="4770"/>
    <cellStyle name="Normal 2 2 2 27 3 3 2" xfId="34420"/>
    <cellStyle name="Normal 2 2 2 27 3 4" xfId="34421"/>
    <cellStyle name="Normal 2 2 2 27 4" xfId="4771"/>
    <cellStyle name="Normal 2 2 2 27 4 2" xfId="4772"/>
    <cellStyle name="Normal 2 2 2 27 4 2 2" xfId="4773"/>
    <cellStyle name="Normal 2 2 2 27 4 2 2 2" xfId="34422"/>
    <cellStyle name="Normal 2 2 2 27 4 2 3" xfId="34423"/>
    <cellStyle name="Normal 2 2 2 27 4 3" xfId="4774"/>
    <cellStyle name="Normal 2 2 2 27 4 3 2" xfId="34424"/>
    <cellStyle name="Normal 2 2 2 27 4 4" xfId="34425"/>
    <cellStyle name="Normal 2 2 2 27 5" xfId="4775"/>
    <cellStyle name="Normal 2 2 2 27 5 2" xfId="4776"/>
    <cellStyle name="Normal 2 2 2 27 5 2 2" xfId="34426"/>
    <cellStyle name="Normal 2 2 2 27 5 3" xfId="34427"/>
    <cellStyle name="Normal 2 2 2 27 6" xfId="4777"/>
    <cellStyle name="Normal 2 2 2 27 6 2" xfId="34428"/>
    <cellStyle name="Normal 2 2 2 27 7" xfId="4778"/>
    <cellStyle name="Normal 2 2 2 27 7 2" xfId="34429"/>
    <cellStyle name="Normal 2 2 2 27 8" xfId="34430"/>
    <cellStyle name="Normal 2 2 2 28" xfId="4779"/>
    <cellStyle name="Normal 2 2 2 28 2" xfId="4780"/>
    <cellStyle name="Normal 2 2 2 28 2 2" xfId="4781"/>
    <cellStyle name="Normal 2 2 2 28 2 2 2" xfId="4782"/>
    <cellStyle name="Normal 2 2 2 28 2 2 2 2" xfId="34431"/>
    <cellStyle name="Normal 2 2 2 28 2 2 3" xfId="34432"/>
    <cellStyle name="Normal 2 2 2 28 2 3" xfId="4783"/>
    <cellStyle name="Normal 2 2 2 28 2 3 2" xfId="34433"/>
    <cellStyle name="Normal 2 2 2 28 2 4" xfId="34434"/>
    <cellStyle name="Normal 2 2 2 28 3" xfId="4784"/>
    <cellStyle name="Normal 2 2 2 28 3 2" xfId="4785"/>
    <cellStyle name="Normal 2 2 2 28 3 2 2" xfId="4786"/>
    <cellStyle name="Normal 2 2 2 28 3 2 2 2" xfId="34435"/>
    <cellStyle name="Normal 2 2 2 28 3 2 3" xfId="34436"/>
    <cellStyle name="Normal 2 2 2 28 3 3" xfId="4787"/>
    <cellStyle name="Normal 2 2 2 28 3 3 2" xfId="34437"/>
    <cellStyle name="Normal 2 2 2 28 3 4" xfId="34438"/>
    <cellStyle name="Normal 2 2 2 28 4" xfId="4788"/>
    <cellStyle name="Normal 2 2 2 28 4 2" xfId="4789"/>
    <cellStyle name="Normal 2 2 2 28 4 2 2" xfId="4790"/>
    <cellStyle name="Normal 2 2 2 28 4 2 2 2" xfId="34439"/>
    <cellStyle name="Normal 2 2 2 28 4 2 3" xfId="34440"/>
    <cellStyle name="Normal 2 2 2 28 4 3" xfId="4791"/>
    <cellStyle name="Normal 2 2 2 28 4 3 2" xfId="34441"/>
    <cellStyle name="Normal 2 2 2 28 4 4" xfId="34442"/>
    <cellStyle name="Normal 2 2 2 28 5" xfId="4792"/>
    <cellStyle name="Normal 2 2 2 28 5 2" xfId="4793"/>
    <cellStyle name="Normal 2 2 2 28 5 2 2" xfId="34443"/>
    <cellStyle name="Normal 2 2 2 28 5 3" xfId="34444"/>
    <cellStyle name="Normal 2 2 2 28 6" xfId="4794"/>
    <cellStyle name="Normal 2 2 2 28 6 2" xfId="34445"/>
    <cellStyle name="Normal 2 2 2 28 7" xfId="4795"/>
    <cellStyle name="Normal 2 2 2 28 7 2" xfId="34446"/>
    <cellStyle name="Normal 2 2 2 28 8" xfId="34447"/>
    <cellStyle name="Normal 2 2 2 29" xfId="4796"/>
    <cellStyle name="Normal 2 2 2 29 2" xfId="4797"/>
    <cellStyle name="Normal 2 2 2 29 2 2" xfId="4798"/>
    <cellStyle name="Normal 2 2 2 29 2 2 2" xfId="4799"/>
    <cellStyle name="Normal 2 2 2 29 2 2 2 2" xfId="34448"/>
    <cellStyle name="Normal 2 2 2 29 2 2 3" xfId="34449"/>
    <cellStyle name="Normal 2 2 2 29 2 3" xfId="4800"/>
    <cellStyle name="Normal 2 2 2 29 2 3 2" xfId="34450"/>
    <cellStyle name="Normal 2 2 2 29 2 4" xfId="34451"/>
    <cellStyle name="Normal 2 2 2 29 3" xfId="4801"/>
    <cellStyle name="Normal 2 2 2 29 3 2" xfId="4802"/>
    <cellStyle name="Normal 2 2 2 29 3 2 2" xfId="4803"/>
    <cellStyle name="Normal 2 2 2 29 3 2 2 2" xfId="34452"/>
    <cellStyle name="Normal 2 2 2 29 3 2 3" xfId="34453"/>
    <cellStyle name="Normal 2 2 2 29 3 3" xfId="4804"/>
    <cellStyle name="Normal 2 2 2 29 3 3 2" xfId="34454"/>
    <cellStyle name="Normal 2 2 2 29 3 4" xfId="34455"/>
    <cellStyle name="Normal 2 2 2 29 4" xfId="4805"/>
    <cellStyle name="Normal 2 2 2 29 4 2" xfId="4806"/>
    <cellStyle name="Normal 2 2 2 29 4 2 2" xfId="4807"/>
    <cellStyle name="Normal 2 2 2 29 4 2 2 2" xfId="34456"/>
    <cellStyle name="Normal 2 2 2 29 4 2 3" xfId="34457"/>
    <cellStyle name="Normal 2 2 2 29 4 3" xfId="4808"/>
    <cellStyle name="Normal 2 2 2 29 4 3 2" xfId="34458"/>
    <cellStyle name="Normal 2 2 2 29 4 4" xfId="34459"/>
    <cellStyle name="Normal 2 2 2 29 5" xfId="4809"/>
    <cellStyle name="Normal 2 2 2 29 5 2" xfId="4810"/>
    <cellStyle name="Normal 2 2 2 29 5 2 2" xfId="34460"/>
    <cellStyle name="Normal 2 2 2 29 5 3" xfId="34461"/>
    <cellStyle name="Normal 2 2 2 29 6" xfId="4811"/>
    <cellStyle name="Normal 2 2 2 29 6 2" xfId="34462"/>
    <cellStyle name="Normal 2 2 2 29 7" xfId="4812"/>
    <cellStyle name="Normal 2 2 2 29 7 2" xfId="34463"/>
    <cellStyle name="Normal 2 2 2 29 8" xfId="34464"/>
    <cellStyle name="Normal 2 2 2 3" xfId="4813"/>
    <cellStyle name="Normal 2 2 2 3 2" xfId="4814"/>
    <cellStyle name="Normal 2 2 2 3 2 2" xfId="4815"/>
    <cellStyle name="Normal 2 2 2 3 2 2 2" xfId="4816"/>
    <cellStyle name="Normal 2 2 2 3 2 2 2 2" xfId="34465"/>
    <cellStyle name="Normal 2 2 2 3 2 2 3" xfId="34466"/>
    <cellStyle name="Normal 2 2 2 3 2 3" xfId="4817"/>
    <cellStyle name="Normal 2 2 2 3 2 3 2" xfId="34467"/>
    <cellStyle name="Normal 2 2 2 3 2 4" xfId="34468"/>
    <cellStyle name="Normal 2 2 2 3 3" xfId="4818"/>
    <cellStyle name="Normal 2 2 2 3 3 2" xfId="4819"/>
    <cellStyle name="Normal 2 2 2 3 3 2 2" xfId="4820"/>
    <cellStyle name="Normal 2 2 2 3 3 2 2 2" xfId="34469"/>
    <cellStyle name="Normal 2 2 2 3 3 2 3" xfId="34470"/>
    <cellStyle name="Normal 2 2 2 3 3 3" xfId="4821"/>
    <cellStyle name="Normal 2 2 2 3 3 3 2" xfId="34471"/>
    <cellStyle name="Normal 2 2 2 3 3 4" xfId="34472"/>
    <cellStyle name="Normal 2 2 2 3 4" xfId="4822"/>
    <cellStyle name="Normal 2 2 2 3 4 2" xfId="4823"/>
    <cellStyle name="Normal 2 2 2 3 4 2 2" xfId="4824"/>
    <cellStyle name="Normal 2 2 2 3 4 2 2 2" xfId="34473"/>
    <cellStyle name="Normal 2 2 2 3 4 2 3" xfId="34474"/>
    <cellStyle name="Normal 2 2 2 3 4 3" xfId="4825"/>
    <cellStyle name="Normal 2 2 2 3 4 3 2" xfId="34475"/>
    <cellStyle name="Normal 2 2 2 3 4 4" xfId="34476"/>
    <cellStyle name="Normal 2 2 2 3 5" xfId="4826"/>
    <cellStyle name="Normal 2 2 2 3 5 2" xfId="4827"/>
    <cellStyle name="Normal 2 2 2 3 5 2 2" xfId="34477"/>
    <cellStyle name="Normal 2 2 2 3 5 3" xfId="34478"/>
    <cellStyle name="Normal 2 2 2 3 6" xfId="4828"/>
    <cellStyle name="Normal 2 2 2 3 6 2" xfId="34479"/>
    <cellStyle name="Normal 2 2 2 3 7" xfId="4829"/>
    <cellStyle name="Normal 2 2 2 3 7 2" xfId="34480"/>
    <cellStyle name="Normal 2 2 2 3 8" xfId="34481"/>
    <cellStyle name="Normal 2 2 2 30" xfId="4830"/>
    <cellStyle name="Normal 2 2 2 30 2" xfId="4831"/>
    <cellStyle name="Normal 2 2 2 30 2 2" xfId="4832"/>
    <cellStyle name="Normal 2 2 2 30 2 2 2" xfId="34482"/>
    <cellStyle name="Normal 2 2 2 30 2 3" xfId="34483"/>
    <cellStyle name="Normal 2 2 2 30 3" xfId="4833"/>
    <cellStyle name="Normal 2 2 2 30 3 2" xfId="34484"/>
    <cellStyle name="Normal 2 2 2 30 4" xfId="34485"/>
    <cellStyle name="Normal 2 2 2 31" xfId="4834"/>
    <cellStyle name="Normal 2 2 2 31 2" xfId="4835"/>
    <cellStyle name="Normal 2 2 2 31 2 2" xfId="4836"/>
    <cellStyle name="Normal 2 2 2 31 2 2 2" xfId="34486"/>
    <cellStyle name="Normal 2 2 2 31 2 3" xfId="34487"/>
    <cellStyle name="Normal 2 2 2 31 3" xfId="4837"/>
    <cellStyle name="Normal 2 2 2 31 3 2" xfId="34488"/>
    <cellStyle name="Normal 2 2 2 31 4" xfId="34489"/>
    <cellStyle name="Normal 2 2 2 32" xfId="4838"/>
    <cellStyle name="Normal 2 2 2 32 2" xfId="4839"/>
    <cellStyle name="Normal 2 2 2 32 2 2" xfId="4840"/>
    <cellStyle name="Normal 2 2 2 32 2 2 2" xfId="34490"/>
    <cellStyle name="Normal 2 2 2 32 2 3" xfId="34491"/>
    <cellStyle name="Normal 2 2 2 32 3" xfId="4841"/>
    <cellStyle name="Normal 2 2 2 32 3 2" xfId="34492"/>
    <cellStyle name="Normal 2 2 2 32 4" xfId="34493"/>
    <cellStyle name="Normal 2 2 2 33" xfId="4842"/>
    <cellStyle name="Normal 2 2 2 33 2" xfId="4843"/>
    <cellStyle name="Normal 2 2 2 33 2 2" xfId="34494"/>
    <cellStyle name="Normal 2 2 2 33 3" xfId="34495"/>
    <cellStyle name="Normal 2 2 2 34" xfId="4844"/>
    <cellStyle name="Normal 2 2 2 34 2" xfId="34496"/>
    <cellStyle name="Normal 2 2 2 35" xfId="4845"/>
    <cellStyle name="Normal 2 2 2 35 2" xfId="34497"/>
    <cellStyle name="Normal 2 2 2 36" xfId="34498"/>
    <cellStyle name="Normal 2 2 2 4" xfId="4846"/>
    <cellStyle name="Normal 2 2 2 4 2" xfId="4847"/>
    <cellStyle name="Normal 2 2 2 4 2 2" xfId="4848"/>
    <cellStyle name="Normal 2 2 2 4 2 2 2" xfId="4849"/>
    <cellStyle name="Normal 2 2 2 4 2 2 2 2" xfId="34499"/>
    <cellStyle name="Normal 2 2 2 4 2 2 3" xfId="34500"/>
    <cellStyle name="Normal 2 2 2 4 2 3" xfId="4850"/>
    <cellStyle name="Normal 2 2 2 4 2 3 2" xfId="34501"/>
    <cellStyle name="Normal 2 2 2 4 2 4" xfId="34502"/>
    <cellStyle name="Normal 2 2 2 4 3" xfId="4851"/>
    <cellStyle name="Normal 2 2 2 4 3 2" xfId="4852"/>
    <cellStyle name="Normal 2 2 2 4 3 2 2" xfId="4853"/>
    <cellStyle name="Normal 2 2 2 4 3 2 2 2" xfId="34503"/>
    <cellStyle name="Normal 2 2 2 4 3 2 3" xfId="34504"/>
    <cellStyle name="Normal 2 2 2 4 3 3" xfId="4854"/>
    <cellStyle name="Normal 2 2 2 4 3 3 2" xfId="34505"/>
    <cellStyle name="Normal 2 2 2 4 3 4" xfId="34506"/>
    <cellStyle name="Normal 2 2 2 4 4" xfId="4855"/>
    <cellStyle name="Normal 2 2 2 4 4 2" xfId="4856"/>
    <cellStyle name="Normal 2 2 2 4 4 2 2" xfId="4857"/>
    <cellStyle name="Normal 2 2 2 4 4 2 2 2" xfId="34507"/>
    <cellStyle name="Normal 2 2 2 4 4 2 3" xfId="34508"/>
    <cellStyle name="Normal 2 2 2 4 4 3" xfId="4858"/>
    <cellStyle name="Normal 2 2 2 4 4 3 2" xfId="34509"/>
    <cellStyle name="Normal 2 2 2 4 4 4" xfId="34510"/>
    <cellStyle name="Normal 2 2 2 4 5" xfId="4859"/>
    <cellStyle name="Normal 2 2 2 4 5 2" xfId="4860"/>
    <cellStyle name="Normal 2 2 2 4 5 2 2" xfId="34511"/>
    <cellStyle name="Normal 2 2 2 4 5 3" xfId="34512"/>
    <cellStyle name="Normal 2 2 2 4 6" xfId="4861"/>
    <cellStyle name="Normal 2 2 2 4 6 2" xfId="34513"/>
    <cellStyle name="Normal 2 2 2 4 7" xfId="4862"/>
    <cellStyle name="Normal 2 2 2 4 7 2" xfId="34514"/>
    <cellStyle name="Normal 2 2 2 4 8" xfId="34515"/>
    <cellStyle name="Normal 2 2 2 5" xfId="4863"/>
    <cellStyle name="Normal 2 2 2 5 2" xfId="4864"/>
    <cellStyle name="Normal 2 2 2 5 2 2" xfId="4865"/>
    <cellStyle name="Normal 2 2 2 5 2 2 2" xfId="4866"/>
    <cellStyle name="Normal 2 2 2 5 2 2 2 2" xfId="34516"/>
    <cellStyle name="Normal 2 2 2 5 2 2 3" xfId="34517"/>
    <cellStyle name="Normal 2 2 2 5 2 3" xfId="4867"/>
    <cellStyle name="Normal 2 2 2 5 2 3 2" xfId="34518"/>
    <cellStyle name="Normal 2 2 2 5 2 4" xfId="34519"/>
    <cellStyle name="Normal 2 2 2 5 3" xfId="4868"/>
    <cellStyle name="Normal 2 2 2 5 3 2" xfId="4869"/>
    <cellStyle name="Normal 2 2 2 5 3 2 2" xfId="4870"/>
    <cellStyle name="Normal 2 2 2 5 3 2 2 2" xfId="34520"/>
    <cellStyle name="Normal 2 2 2 5 3 2 3" xfId="34521"/>
    <cellStyle name="Normal 2 2 2 5 3 3" xfId="4871"/>
    <cellStyle name="Normal 2 2 2 5 3 3 2" xfId="34522"/>
    <cellStyle name="Normal 2 2 2 5 3 4" xfId="34523"/>
    <cellStyle name="Normal 2 2 2 5 4" xfId="4872"/>
    <cellStyle name="Normal 2 2 2 5 4 2" xfId="4873"/>
    <cellStyle name="Normal 2 2 2 5 4 2 2" xfId="4874"/>
    <cellStyle name="Normal 2 2 2 5 4 2 2 2" xfId="34524"/>
    <cellStyle name="Normal 2 2 2 5 4 2 3" xfId="34525"/>
    <cellStyle name="Normal 2 2 2 5 4 3" xfId="4875"/>
    <cellStyle name="Normal 2 2 2 5 4 3 2" xfId="34526"/>
    <cellStyle name="Normal 2 2 2 5 4 4" xfId="34527"/>
    <cellStyle name="Normal 2 2 2 5 5" xfId="4876"/>
    <cellStyle name="Normal 2 2 2 5 5 2" xfId="4877"/>
    <cellStyle name="Normal 2 2 2 5 5 2 2" xfId="34528"/>
    <cellStyle name="Normal 2 2 2 5 5 3" xfId="34529"/>
    <cellStyle name="Normal 2 2 2 5 6" xfId="4878"/>
    <cellStyle name="Normal 2 2 2 5 6 2" xfId="34530"/>
    <cellStyle name="Normal 2 2 2 5 7" xfId="4879"/>
    <cellStyle name="Normal 2 2 2 5 7 2" xfId="34531"/>
    <cellStyle name="Normal 2 2 2 5 8" xfId="34532"/>
    <cellStyle name="Normal 2 2 2 6" xfId="4880"/>
    <cellStyle name="Normal 2 2 2 6 2" xfId="4881"/>
    <cellStyle name="Normal 2 2 2 6 2 2" xfId="4882"/>
    <cellStyle name="Normal 2 2 2 6 2 2 2" xfId="4883"/>
    <cellStyle name="Normal 2 2 2 6 2 2 2 2" xfId="34533"/>
    <cellStyle name="Normal 2 2 2 6 2 2 3" xfId="34534"/>
    <cellStyle name="Normal 2 2 2 6 2 3" xfId="4884"/>
    <cellStyle name="Normal 2 2 2 6 2 3 2" xfId="34535"/>
    <cellStyle name="Normal 2 2 2 6 2 4" xfId="34536"/>
    <cellStyle name="Normal 2 2 2 6 3" xfId="4885"/>
    <cellStyle name="Normal 2 2 2 6 3 2" xfId="4886"/>
    <cellStyle name="Normal 2 2 2 6 3 2 2" xfId="4887"/>
    <cellStyle name="Normal 2 2 2 6 3 2 2 2" xfId="34537"/>
    <cellStyle name="Normal 2 2 2 6 3 2 3" xfId="34538"/>
    <cellStyle name="Normal 2 2 2 6 3 3" xfId="4888"/>
    <cellStyle name="Normal 2 2 2 6 3 3 2" xfId="34539"/>
    <cellStyle name="Normal 2 2 2 6 3 4" xfId="34540"/>
    <cellStyle name="Normal 2 2 2 6 4" xfId="4889"/>
    <cellStyle name="Normal 2 2 2 6 4 2" xfId="4890"/>
    <cellStyle name="Normal 2 2 2 6 4 2 2" xfId="4891"/>
    <cellStyle name="Normal 2 2 2 6 4 2 2 2" xfId="34541"/>
    <cellStyle name="Normal 2 2 2 6 4 2 3" xfId="34542"/>
    <cellStyle name="Normal 2 2 2 6 4 3" xfId="4892"/>
    <cellStyle name="Normal 2 2 2 6 4 3 2" xfId="34543"/>
    <cellStyle name="Normal 2 2 2 6 4 4" xfId="34544"/>
    <cellStyle name="Normal 2 2 2 6 5" xfId="4893"/>
    <cellStyle name="Normal 2 2 2 6 5 2" xfId="4894"/>
    <cellStyle name="Normal 2 2 2 6 5 2 2" xfId="34545"/>
    <cellStyle name="Normal 2 2 2 6 5 3" xfId="34546"/>
    <cellStyle name="Normal 2 2 2 6 6" xfId="4895"/>
    <cellStyle name="Normal 2 2 2 6 6 2" xfId="34547"/>
    <cellStyle name="Normal 2 2 2 6 7" xfId="4896"/>
    <cellStyle name="Normal 2 2 2 6 7 2" xfId="34548"/>
    <cellStyle name="Normal 2 2 2 6 8" xfId="34549"/>
    <cellStyle name="Normal 2 2 2 7" xfId="4897"/>
    <cellStyle name="Normal 2 2 2 7 2" xfId="4898"/>
    <cellStyle name="Normal 2 2 2 7 2 2" xfId="4899"/>
    <cellStyle name="Normal 2 2 2 7 2 2 2" xfId="4900"/>
    <cellStyle name="Normal 2 2 2 7 2 2 2 2" xfId="34550"/>
    <cellStyle name="Normal 2 2 2 7 2 2 3" xfId="34551"/>
    <cellStyle name="Normal 2 2 2 7 2 3" xfId="4901"/>
    <cellStyle name="Normal 2 2 2 7 2 3 2" xfId="34552"/>
    <cellStyle name="Normal 2 2 2 7 2 4" xfId="34553"/>
    <cellStyle name="Normal 2 2 2 7 3" xfId="4902"/>
    <cellStyle name="Normal 2 2 2 7 3 2" xfId="4903"/>
    <cellStyle name="Normal 2 2 2 7 3 2 2" xfId="4904"/>
    <cellStyle name="Normal 2 2 2 7 3 2 2 2" xfId="34554"/>
    <cellStyle name="Normal 2 2 2 7 3 2 3" xfId="34555"/>
    <cellStyle name="Normal 2 2 2 7 3 3" xfId="4905"/>
    <cellStyle name="Normal 2 2 2 7 3 3 2" xfId="34556"/>
    <cellStyle name="Normal 2 2 2 7 3 4" xfId="34557"/>
    <cellStyle name="Normal 2 2 2 7 4" xfId="4906"/>
    <cellStyle name="Normal 2 2 2 7 4 2" xfId="4907"/>
    <cellStyle name="Normal 2 2 2 7 4 2 2" xfId="4908"/>
    <cellStyle name="Normal 2 2 2 7 4 2 2 2" xfId="34558"/>
    <cellStyle name="Normal 2 2 2 7 4 2 3" xfId="34559"/>
    <cellStyle name="Normal 2 2 2 7 4 3" xfId="4909"/>
    <cellStyle name="Normal 2 2 2 7 4 3 2" xfId="34560"/>
    <cellStyle name="Normal 2 2 2 7 4 4" xfId="34561"/>
    <cellStyle name="Normal 2 2 2 7 5" xfId="4910"/>
    <cellStyle name="Normal 2 2 2 7 5 2" xfId="4911"/>
    <cellStyle name="Normal 2 2 2 7 5 2 2" xfId="34562"/>
    <cellStyle name="Normal 2 2 2 7 5 3" xfId="34563"/>
    <cellStyle name="Normal 2 2 2 7 6" xfId="4912"/>
    <cellStyle name="Normal 2 2 2 7 6 2" xfId="34564"/>
    <cellStyle name="Normal 2 2 2 7 7" xfId="4913"/>
    <cellStyle name="Normal 2 2 2 7 7 2" xfId="34565"/>
    <cellStyle name="Normal 2 2 2 7 8" xfId="34566"/>
    <cellStyle name="Normal 2 2 2 8" xfId="4914"/>
    <cellStyle name="Normal 2 2 2 8 2" xfId="4915"/>
    <cellStyle name="Normal 2 2 2 8 2 2" xfId="4916"/>
    <cellStyle name="Normal 2 2 2 8 2 2 2" xfId="4917"/>
    <cellStyle name="Normal 2 2 2 8 2 2 2 2" xfId="34567"/>
    <cellStyle name="Normal 2 2 2 8 2 2 3" xfId="34568"/>
    <cellStyle name="Normal 2 2 2 8 2 3" xfId="4918"/>
    <cellStyle name="Normal 2 2 2 8 2 3 2" xfId="34569"/>
    <cellStyle name="Normal 2 2 2 8 2 4" xfId="34570"/>
    <cellStyle name="Normal 2 2 2 8 3" xfId="4919"/>
    <cellStyle name="Normal 2 2 2 8 3 2" xfId="4920"/>
    <cellStyle name="Normal 2 2 2 8 3 2 2" xfId="4921"/>
    <cellStyle name="Normal 2 2 2 8 3 2 2 2" xfId="34571"/>
    <cellStyle name="Normal 2 2 2 8 3 2 3" xfId="34572"/>
    <cellStyle name="Normal 2 2 2 8 3 3" xfId="4922"/>
    <cellStyle name="Normal 2 2 2 8 3 3 2" xfId="34573"/>
    <cellStyle name="Normal 2 2 2 8 3 4" xfId="34574"/>
    <cellStyle name="Normal 2 2 2 8 4" xfId="4923"/>
    <cellStyle name="Normal 2 2 2 8 4 2" xfId="4924"/>
    <cellStyle name="Normal 2 2 2 8 4 2 2" xfId="4925"/>
    <cellStyle name="Normal 2 2 2 8 4 2 2 2" xfId="34575"/>
    <cellStyle name="Normal 2 2 2 8 4 2 3" xfId="34576"/>
    <cellStyle name="Normal 2 2 2 8 4 3" xfId="4926"/>
    <cellStyle name="Normal 2 2 2 8 4 3 2" xfId="34577"/>
    <cellStyle name="Normal 2 2 2 8 4 4" xfId="34578"/>
    <cellStyle name="Normal 2 2 2 8 5" xfId="4927"/>
    <cellStyle name="Normal 2 2 2 8 5 2" xfId="4928"/>
    <cellStyle name="Normal 2 2 2 8 5 2 2" xfId="34579"/>
    <cellStyle name="Normal 2 2 2 8 5 3" xfId="34580"/>
    <cellStyle name="Normal 2 2 2 8 6" xfId="4929"/>
    <cellStyle name="Normal 2 2 2 8 6 2" xfId="34581"/>
    <cellStyle name="Normal 2 2 2 8 7" xfId="4930"/>
    <cellStyle name="Normal 2 2 2 8 7 2" xfId="34582"/>
    <cellStyle name="Normal 2 2 2 8 8" xfId="34583"/>
    <cellStyle name="Normal 2 2 2 9" xfId="4931"/>
    <cellStyle name="Normal 2 2 2 9 2" xfId="4932"/>
    <cellStyle name="Normal 2 2 2 9 2 2" xfId="4933"/>
    <cellStyle name="Normal 2 2 2 9 2 2 2" xfId="4934"/>
    <cellStyle name="Normal 2 2 2 9 2 2 2 2" xfId="34584"/>
    <cellStyle name="Normal 2 2 2 9 2 2 3" xfId="34585"/>
    <cellStyle name="Normal 2 2 2 9 2 3" xfId="4935"/>
    <cellStyle name="Normal 2 2 2 9 2 3 2" xfId="34586"/>
    <cellStyle name="Normal 2 2 2 9 2 4" xfId="34587"/>
    <cellStyle name="Normal 2 2 2 9 3" xfId="4936"/>
    <cellStyle name="Normal 2 2 2 9 3 2" xfId="4937"/>
    <cellStyle name="Normal 2 2 2 9 3 2 2" xfId="4938"/>
    <cellStyle name="Normal 2 2 2 9 3 2 2 2" xfId="34588"/>
    <cellStyle name="Normal 2 2 2 9 3 2 3" xfId="34589"/>
    <cellStyle name="Normal 2 2 2 9 3 3" xfId="4939"/>
    <cellStyle name="Normal 2 2 2 9 3 3 2" xfId="34590"/>
    <cellStyle name="Normal 2 2 2 9 3 4" xfId="34591"/>
    <cellStyle name="Normal 2 2 2 9 4" xfId="4940"/>
    <cellStyle name="Normal 2 2 2 9 4 2" xfId="4941"/>
    <cellStyle name="Normal 2 2 2 9 4 2 2" xfId="4942"/>
    <cellStyle name="Normal 2 2 2 9 4 2 2 2" xfId="34592"/>
    <cellStyle name="Normal 2 2 2 9 4 2 3" xfId="34593"/>
    <cellStyle name="Normal 2 2 2 9 4 3" xfId="4943"/>
    <cellStyle name="Normal 2 2 2 9 4 3 2" xfId="34594"/>
    <cellStyle name="Normal 2 2 2 9 4 4" xfId="34595"/>
    <cellStyle name="Normal 2 2 2 9 5" xfId="4944"/>
    <cellStyle name="Normal 2 2 2 9 5 2" xfId="4945"/>
    <cellStyle name="Normal 2 2 2 9 5 2 2" xfId="34596"/>
    <cellStyle name="Normal 2 2 2 9 5 3" xfId="34597"/>
    <cellStyle name="Normal 2 2 2 9 6" xfId="4946"/>
    <cellStyle name="Normal 2 2 2 9 6 2" xfId="34598"/>
    <cellStyle name="Normal 2 2 2 9 7" xfId="4947"/>
    <cellStyle name="Normal 2 2 2 9 7 2" xfId="34599"/>
    <cellStyle name="Normal 2 2 2 9 8" xfId="34600"/>
    <cellStyle name="Normal 2 2 20" xfId="4948"/>
    <cellStyle name="Normal 2 2 20 2" xfId="4949"/>
    <cellStyle name="Normal 2 2 20 2 2" xfId="4950"/>
    <cellStyle name="Normal 2 2 20 2 2 2" xfId="4951"/>
    <cellStyle name="Normal 2 2 20 2 2 2 2" xfId="34601"/>
    <cellStyle name="Normal 2 2 20 2 2 3" xfId="34602"/>
    <cellStyle name="Normal 2 2 20 2 3" xfId="4952"/>
    <cellStyle name="Normal 2 2 20 2 3 2" xfId="34603"/>
    <cellStyle name="Normal 2 2 20 2 4" xfId="34604"/>
    <cellStyle name="Normal 2 2 20 3" xfId="4953"/>
    <cellStyle name="Normal 2 2 20 3 2" xfId="4954"/>
    <cellStyle name="Normal 2 2 20 3 2 2" xfId="4955"/>
    <cellStyle name="Normal 2 2 20 3 2 2 2" xfId="34605"/>
    <cellStyle name="Normal 2 2 20 3 2 3" xfId="34606"/>
    <cellStyle name="Normal 2 2 20 3 3" xfId="4956"/>
    <cellStyle name="Normal 2 2 20 3 3 2" xfId="34607"/>
    <cellStyle name="Normal 2 2 20 3 4" xfId="34608"/>
    <cellStyle name="Normal 2 2 20 4" xfId="4957"/>
    <cellStyle name="Normal 2 2 20 4 2" xfId="4958"/>
    <cellStyle name="Normal 2 2 20 4 2 2" xfId="4959"/>
    <cellStyle name="Normal 2 2 20 4 2 2 2" xfId="34609"/>
    <cellStyle name="Normal 2 2 20 4 2 3" xfId="34610"/>
    <cellStyle name="Normal 2 2 20 4 3" xfId="4960"/>
    <cellStyle name="Normal 2 2 20 4 3 2" xfId="34611"/>
    <cellStyle name="Normal 2 2 20 4 4" xfId="34612"/>
    <cellStyle name="Normal 2 2 20 5" xfId="4961"/>
    <cellStyle name="Normal 2 2 20 5 2" xfId="4962"/>
    <cellStyle name="Normal 2 2 20 5 2 2" xfId="34613"/>
    <cellStyle name="Normal 2 2 20 5 3" xfId="34614"/>
    <cellStyle name="Normal 2 2 20 6" xfId="4963"/>
    <cellStyle name="Normal 2 2 20 6 2" xfId="34615"/>
    <cellStyle name="Normal 2 2 20 7" xfId="4964"/>
    <cellStyle name="Normal 2 2 20 7 2" xfId="34616"/>
    <cellStyle name="Normal 2 2 20 8" xfId="34617"/>
    <cellStyle name="Normal 2 2 21" xfId="4965"/>
    <cellStyle name="Normal 2 2 21 2" xfId="4966"/>
    <cellStyle name="Normal 2 2 21 2 2" xfId="4967"/>
    <cellStyle name="Normal 2 2 21 2 2 2" xfId="4968"/>
    <cellStyle name="Normal 2 2 21 2 2 2 2" xfId="34618"/>
    <cellStyle name="Normal 2 2 21 2 2 3" xfId="34619"/>
    <cellStyle name="Normal 2 2 21 2 3" xfId="4969"/>
    <cellStyle name="Normal 2 2 21 2 3 2" xfId="34620"/>
    <cellStyle name="Normal 2 2 21 2 4" xfId="34621"/>
    <cellStyle name="Normal 2 2 21 3" xfId="4970"/>
    <cellStyle name="Normal 2 2 21 3 2" xfId="4971"/>
    <cellStyle name="Normal 2 2 21 3 2 2" xfId="4972"/>
    <cellStyle name="Normal 2 2 21 3 2 2 2" xfId="34622"/>
    <cellStyle name="Normal 2 2 21 3 2 3" xfId="34623"/>
    <cellStyle name="Normal 2 2 21 3 3" xfId="4973"/>
    <cellStyle name="Normal 2 2 21 3 3 2" xfId="34624"/>
    <cellStyle name="Normal 2 2 21 3 4" xfId="34625"/>
    <cellStyle name="Normal 2 2 21 4" xfId="4974"/>
    <cellStyle name="Normal 2 2 21 4 2" xfId="4975"/>
    <cellStyle name="Normal 2 2 21 4 2 2" xfId="4976"/>
    <cellStyle name="Normal 2 2 21 4 2 2 2" xfId="34626"/>
    <cellStyle name="Normal 2 2 21 4 2 3" xfId="34627"/>
    <cellStyle name="Normal 2 2 21 4 3" xfId="4977"/>
    <cellStyle name="Normal 2 2 21 4 3 2" xfId="34628"/>
    <cellStyle name="Normal 2 2 21 4 4" xfId="34629"/>
    <cellStyle name="Normal 2 2 21 5" xfId="4978"/>
    <cellStyle name="Normal 2 2 21 5 2" xfId="4979"/>
    <cellStyle name="Normal 2 2 21 5 2 2" xfId="34630"/>
    <cellStyle name="Normal 2 2 21 5 3" xfId="34631"/>
    <cellStyle name="Normal 2 2 21 6" xfId="4980"/>
    <cellStyle name="Normal 2 2 21 6 2" xfId="34632"/>
    <cellStyle name="Normal 2 2 21 7" xfId="4981"/>
    <cellStyle name="Normal 2 2 21 7 2" xfId="34633"/>
    <cellStyle name="Normal 2 2 21 8" xfId="34634"/>
    <cellStyle name="Normal 2 2 22" xfId="4982"/>
    <cellStyle name="Normal 2 2 22 2" xfId="4983"/>
    <cellStyle name="Normal 2 2 22 2 2" xfId="4984"/>
    <cellStyle name="Normal 2 2 22 2 2 2" xfId="4985"/>
    <cellStyle name="Normal 2 2 22 2 2 2 2" xfId="34635"/>
    <cellStyle name="Normal 2 2 22 2 2 3" xfId="34636"/>
    <cellStyle name="Normal 2 2 22 2 3" xfId="4986"/>
    <cellStyle name="Normal 2 2 22 2 3 2" xfId="34637"/>
    <cellStyle name="Normal 2 2 22 2 4" xfId="34638"/>
    <cellStyle name="Normal 2 2 22 3" xfId="4987"/>
    <cellStyle name="Normal 2 2 22 3 2" xfId="4988"/>
    <cellStyle name="Normal 2 2 22 3 2 2" xfId="4989"/>
    <cellStyle name="Normal 2 2 22 3 2 2 2" xfId="34639"/>
    <cellStyle name="Normal 2 2 22 3 2 3" xfId="34640"/>
    <cellStyle name="Normal 2 2 22 3 3" xfId="4990"/>
    <cellStyle name="Normal 2 2 22 3 3 2" xfId="34641"/>
    <cellStyle name="Normal 2 2 22 3 4" xfId="34642"/>
    <cellStyle name="Normal 2 2 22 4" xfId="4991"/>
    <cellStyle name="Normal 2 2 22 4 2" xfId="4992"/>
    <cellStyle name="Normal 2 2 22 4 2 2" xfId="4993"/>
    <cellStyle name="Normal 2 2 22 4 2 2 2" xfId="34643"/>
    <cellStyle name="Normal 2 2 22 4 2 3" xfId="34644"/>
    <cellStyle name="Normal 2 2 22 4 3" xfId="4994"/>
    <cellStyle name="Normal 2 2 22 4 3 2" xfId="34645"/>
    <cellStyle name="Normal 2 2 22 4 4" xfId="34646"/>
    <cellStyle name="Normal 2 2 22 5" xfId="4995"/>
    <cellStyle name="Normal 2 2 22 5 2" xfId="4996"/>
    <cellStyle name="Normal 2 2 22 5 2 2" xfId="34647"/>
    <cellStyle name="Normal 2 2 22 5 3" xfId="34648"/>
    <cellStyle name="Normal 2 2 22 6" xfId="4997"/>
    <cellStyle name="Normal 2 2 22 6 2" xfId="34649"/>
    <cellStyle name="Normal 2 2 22 7" xfId="4998"/>
    <cellStyle name="Normal 2 2 22 7 2" xfId="34650"/>
    <cellStyle name="Normal 2 2 22 8" xfId="34651"/>
    <cellStyle name="Normal 2 2 23" xfId="4999"/>
    <cellStyle name="Normal 2 2 23 2" xfId="5000"/>
    <cellStyle name="Normal 2 2 23 2 2" xfId="5001"/>
    <cellStyle name="Normal 2 2 23 2 2 2" xfId="5002"/>
    <cellStyle name="Normal 2 2 23 2 2 2 2" xfId="34652"/>
    <cellStyle name="Normal 2 2 23 2 2 3" xfId="34653"/>
    <cellStyle name="Normal 2 2 23 2 3" xfId="5003"/>
    <cellStyle name="Normal 2 2 23 2 3 2" xfId="34654"/>
    <cellStyle name="Normal 2 2 23 2 4" xfId="34655"/>
    <cellStyle name="Normal 2 2 23 3" xfId="5004"/>
    <cellStyle name="Normal 2 2 23 3 2" xfId="5005"/>
    <cellStyle name="Normal 2 2 23 3 2 2" xfId="5006"/>
    <cellStyle name="Normal 2 2 23 3 2 2 2" xfId="34656"/>
    <cellStyle name="Normal 2 2 23 3 2 3" xfId="34657"/>
    <cellStyle name="Normal 2 2 23 3 3" xfId="5007"/>
    <cellStyle name="Normal 2 2 23 3 3 2" xfId="34658"/>
    <cellStyle name="Normal 2 2 23 3 4" xfId="34659"/>
    <cellStyle name="Normal 2 2 23 4" xfId="5008"/>
    <cellStyle name="Normal 2 2 23 4 2" xfId="5009"/>
    <cellStyle name="Normal 2 2 23 4 2 2" xfId="5010"/>
    <cellStyle name="Normal 2 2 23 4 2 2 2" xfId="34660"/>
    <cellStyle name="Normal 2 2 23 4 2 3" xfId="34661"/>
    <cellStyle name="Normal 2 2 23 4 3" xfId="5011"/>
    <cellStyle name="Normal 2 2 23 4 3 2" xfId="34662"/>
    <cellStyle name="Normal 2 2 23 4 4" xfId="34663"/>
    <cellStyle name="Normal 2 2 23 5" xfId="5012"/>
    <cellStyle name="Normal 2 2 23 5 2" xfId="5013"/>
    <cellStyle name="Normal 2 2 23 5 2 2" xfId="34664"/>
    <cellStyle name="Normal 2 2 23 5 3" xfId="34665"/>
    <cellStyle name="Normal 2 2 23 6" xfId="5014"/>
    <cellStyle name="Normal 2 2 23 6 2" xfId="34666"/>
    <cellStyle name="Normal 2 2 23 7" xfId="5015"/>
    <cellStyle name="Normal 2 2 23 7 2" xfId="34667"/>
    <cellStyle name="Normal 2 2 23 8" xfId="34668"/>
    <cellStyle name="Normal 2 2 24" xfId="5016"/>
    <cellStyle name="Normal 2 2 24 2" xfId="5017"/>
    <cellStyle name="Normal 2 2 24 2 2" xfId="5018"/>
    <cellStyle name="Normal 2 2 24 2 2 2" xfId="5019"/>
    <cellStyle name="Normal 2 2 24 2 2 2 2" xfId="34669"/>
    <cellStyle name="Normal 2 2 24 2 2 3" xfId="34670"/>
    <cellStyle name="Normal 2 2 24 2 3" xfId="5020"/>
    <cellStyle name="Normal 2 2 24 2 3 2" xfId="34671"/>
    <cellStyle name="Normal 2 2 24 2 4" xfId="34672"/>
    <cellStyle name="Normal 2 2 24 3" xfId="5021"/>
    <cellStyle name="Normal 2 2 24 3 2" xfId="5022"/>
    <cellStyle name="Normal 2 2 24 3 2 2" xfId="5023"/>
    <cellStyle name="Normal 2 2 24 3 2 2 2" xfId="34673"/>
    <cellStyle name="Normal 2 2 24 3 2 3" xfId="34674"/>
    <cellStyle name="Normal 2 2 24 3 3" xfId="5024"/>
    <cellStyle name="Normal 2 2 24 3 3 2" xfId="34675"/>
    <cellStyle name="Normal 2 2 24 3 4" xfId="34676"/>
    <cellStyle name="Normal 2 2 24 4" xfId="5025"/>
    <cellStyle name="Normal 2 2 24 4 2" xfId="5026"/>
    <cellStyle name="Normal 2 2 24 4 2 2" xfId="5027"/>
    <cellStyle name="Normal 2 2 24 4 2 2 2" xfId="34677"/>
    <cellStyle name="Normal 2 2 24 4 2 3" xfId="34678"/>
    <cellStyle name="Normal 2 2 24 4 3" xfId="5028"/>
    <cellStyle name="Normal 2 2 24 4 3 2" xfId="34679"/>
    <cellStyle name="Normal 2 2 24 4 4" xfId="34680"/>
    <cellStyle name="Normal 2 2 24 5" xfId="5029"/>
    <cellStyle name="Normal 2 2 24 5 2" xfId="5030"/>
    <cellStyle name="Normal 2 2 24 5 2 2" xfId="34681"/>
    <cellStyle name="Normal 2 2 24 5 3" xfId="34682"/>
    <cellStyle name="Normal 2 2 24 6" xfId="5031"/>
    <cellStyle name="Normal 2 2 24 6 2" xfId="34683"/>
    <cellStyle name="Normal 2 2 24 7" xfId="5032"/>
    <cellStyle name="Normal 2 2 24 7 2" xfId="34684"/>
    <cellStyle name="Normal 2 2 24 8" xfId="34685"/>
    <cellStyle name="Normal 2 2 25" xfId="5033"/>
    <cellStyle name="Normal 2 2 25 2" xfId="5034"/>
    <cellStyle name="Normal 2 2 25 2 2" xfId="5035"/>
    <cellStyle name="Normal 2 2 25 2 2 2" xfId="5036"/>
    <cellStyle name="Normal 2 2 25 2 2 2 2" xfId="34686"/>
    <cellStyle name="Normal 2 2 25 2 2 3" xfId="34687"/>
    <cellStyle name="Normal 2 2 25 2 3" xfId="5037"/>
    <cellStyle name="Normal 2 2 25 2 3 2" xfId="34688"/>
    <cellStyle name="Normal 2 2 25 2 4" xfId="34689"/>
    <cellStyle name="Normal 2 2 25 3" xfId="5038"/>
    <cellStyle name="Normal 2 2 25 3 2" xfId="5039"/>
    <cellStyle name="Normal 2 2 25 3 2 2" xfId="5040"/>
    <cellStyle name="Normal 2 2 25 3 2 2 2" xfId="34690"/>
    <cellStyle name="Normal 2 2 25 3 2 3" xfId="34691"/>
    <cellStyle name="Normal 2 2 25 3 3" xfId="5041"/>
    <cellStyle name="Normal 2 2 25 3 3 2" xfId="34692"/>
    <cellStyle name="Normal 2 2 25 3 4" xfId="34693"/>
    <cellStyle name="Normal 2 2 25 4" xfId="5042"/>
    <cellStyle name="Normal 2 2 25 4 2" xfId="5043"/>
    <cellStyle name="Normal 2 2 25 4 2 2" xfId="5044"/>
    <cellStyle name="Normal 2 2 25 4 2 2 2" xfId="34694"/>
    <cellStyle name="Normal 2 2 25 4 2 3" xfId="34695"/>
    <cellStyle name="Normal 2 2 25 4 3" xfId="5045"/>
    <cellStyle name="Normal 2 2 25 4 3 2" xfId="34696"/>
    <cellStyle name="Normal 2 2 25 4 4" xfId="34697"/>
    <cellStyle name="Normal 2 2 25 5" xfId="5046"/>
    <cellStyle name="Normal 2 2 25 5 2" xfId="5047"/>
    <cellStyle name="Normal 2 2 25 5 2 2" xfId="34698"/>
    <cellStyle name="Normal 2 2 25 5 3" xfId="34699"/>
    <cellStyle name="Normal 2 2 25 6" xfId="5048"/>
    <cellStyle name="Normal 2 2 25 6 2" xfId="34700"/>
    <cellStyle name="Normal 2 2 25 7" xfId="5049"/>
    <cellStyle name="Normal 2 2 25 7 2" xfId="34701"/>
    <cellStyle name="Normal 2 2 25 8" xfId="34702"/>
    <cellStyle name="Normal 2 2 26" xfId="5050"/>
    <cellStyle name="Normal 2 2 26 2" xfId="5051"/>
    <cellStyle name="Normal 2 2 26 2 2" xfId="5052"/>
    <cellStyle name="Normal 2 2 26 2 2 2" xfId="5053"/>
    <cellStyle name="Normal 2 2 26 2 2 2 2" xfId="34703"/>
    <cellStyle name="Normal 2 2 26 2 2 3" xfId="34704"/>
    <cellStyle name="Normal 2 2 26 2 3" xfId="5054"/>
    <cellStyle name="Normal 2 2 26 2 3 2" xfId="34705"/>
    <cellStyle name="Normal 2 2 26 2 4" xfId="34706"/>
    <cellStyle name="Normal 2 2 26 3" xfId="5055"/>
    <cellStyle name="Normal 2 2 26 3 2" xfId="5056"/>
    <cellStyle name="Normal 2 2 26 3 2 2" xfId="5057"/>
    <cellStyle name="Normal 2 2 26 3 2 2 2" xfId="34707"/>
    <cellStyle name="Normal 2 2 26 3 2 3" xfId="34708"/>
    <cellStyle name="Normal 2 2 26 3 3" xfId="5058"/>
    <cellStyle name="Normal 2 2 26 3 3 2" xfId="34709"/>
    <cellStyle name="Normal 2 2 26 3 4" xfId="34710"/>
    <cellStyle name="Normal 2 2 26 4" xfId="5059"/>
    <cellStyle name="Normal 2 2 26 4 2" xfId="5060"/>
    <cellStyle name="Normal 2 2 26 4 2 2" xfId="5061"/>
    <cellStyle name="Normal 2 2 26 4 2 2 2" xfId="34711"/>
    <cellStyle name="Normal 2 2 26 4 2 3" xfId="34712"/>
    <cellStyle name="Normal 2 2 26 4 3" xfId="5062"/>
    <cellStyle name="Normal 2 2 26 4 3 2" xfId="34713"/>
    <cellStyle name="Normal 2 2 26 4 4" xfId="34714"/>
    <cellStyle name="Normal 2 2 26 5" xfId="5063"/>
    <cellStyle name="Normal 2 2 26 5 2" xfId="5064"/>
    <cellStyle name="Normal 2 2 26 5 2 2" xfId="34715"/>
    <cellStyle name="Normal 2 2 26 5 3" xfId="34716"/>
    <cellStyle name="Normal 2 2 26 6" xfId="5065"/>
    <cellStyle name="Normal 2 2 26 6 2" xfId="34717"/>
    <cellStyle name="Normal 2 2 26 7" xfId="5066"/>
    <cellStyle name="Normal 2 2 26 7 2" xfId="34718"/>
    <cellStyle name="Normal 2 2 26 8" xfId="34719"/>
    <cellStyle name="Normal 2 2 27" xfId="5067"/>
    <cellStyle name="Normal 2 2 27 2" xfId="5068"/>
    <cellStyle name="Normal 2 2 27 2 2" xfId="5069"/>
    <cellStyle name="Normal 2 2 27 2 2 2" xfId="5070"/>
    <cellStyle name="Normal 2 2 27 2 2 2 2" xfId="34720"/>
    <cellStyle name="Normal 2 2 27 2 2 3" xfId="34721"/>
    <cellStyle name="Normal 2 2 27 2 3" xfId="5071"/>
    <cellStyle name="Normal 2 2 27 2 3 2" xfId="34722"/>
    <cellStyle name="Normal 2 2 27 2 4" xfId="34723"/>
    <cellStyle name="Normal 2 2 27 3" xfId="5072"/>
    <cellStyle name="Normal 2 2 27 3 2" xfId="5073"/>
    <cellStyle name="Normal 2 2 27 3 2 2" xfId="5074"/>
    <cellStyle name="Normal 2 2 27 3 2 2 2" xfId="34724"/>
    <cellStyle name="Normal 2 2 27 3 2 3" xfId="34725"/>
    <cellStyle name="Normal 2 2 27 3 3" xfId="5075"/>
    <cellStyle name="Normal 2 2 27 3 3 2" xfId="34726"/>
    <cellStyle name="Normal 2 2 27 3 4" xfId="34727"/>
    <cellStyle name="Normal 2 2 27 4" xfId="5076"/>
    <cellStyle name="Normal 2 2 27 4 2" xfId="5077"/>
    <cellStyle name="Normal 2 2 27 4 2 2" xfId="5078"/>
    <cellStyle name="Normal 2 2 27 4 2 2 2" xfId="34728"/>
    <cellStyle name="Normal 2 2 27 4 2 3" xfId="34729"/>
    <cellStyle name="Normal 2 2 27 4 3" xfId="5079"/>
    <cellStyle name="Normal 2 2 27 4 3 2" xfId="34730"/>
    <cellStyle name="Normal 2 2 27 4 4" xfId="34731"/>
    <cellStyle name="Normal 2 2 27 5" xfId="5080"/>
    <cellStyle name="Normal 2 2 27 5 2" xfId="5081"/>
    <cellStyle name="Normal 2 2 27 5 2 2" xfId="34732"/>
    <cellStyle name="Normal 2 2 27 5 3" xfId="34733"/>
    <cellStyle name="Normal 2 2 27 6" xfId="5082"/>
    <cellStyle name="Normal 2 2 27 6 2" xfId="34734"/>
    <cellStyle name="Normal 2 2 27 7" xfId="5083"/>
    <cellStyle name="Normal 2 2 27 7 2" xfId="34735"/>
    <cellStyle name="Normal 2 2 27 8" xfId="34736"/>
    <cellStyle name="Normal 2 2 28" xfId="5084"/>
    <cellStyle name="Normal 2 2 28 2" xfId="5085"/>
    <cellStyle name="Normal 2 2 28 2 2" xfId="5086"/>
    <cellStyle name="Normal 2 2 28 2 2 2" xfId="5087"/>
    <cellStyle name="Normal 2 2 28 2 2 2 2" xfId="34737"/>
    <cellStyle name="Normal 2 2 28 2 2 3" xfId="34738"/>
    <cellStyle name="Normal 2 2 28 2 3" xfId="5088"/>
    <cellStyle name="Normal 2 2 28 2 3 2" xfId="34739"/>
    <cellStyle name="Normal 2 2 28 2 4" xfId="34740"/>
    <cellStyle name="Normal 2 2 28 3" xfId="5089"/>
    <cellStyle name="Normal 2 2 28 3 2" xfId="5090"/>
    <cellStyle name="Normal 2 2 28 3 2 2" xfId="5091"/>
    <cellStyle name="Normal 2 2 28 3 2 2 2" xfId="34741"/>
    <cellStyle name="Normal 2 2 28 3 2 3" xfId="34742"/>
    <cellStyle name="Normal 2 2 28 3 3" xfId="5092"/>
    <cellStyle name="Normal 2 2 28 3 3 2" xfId="34743"/>
    <cellStyle name="Normal 2 2 28 3 4" xfId="34744"/>
    <cellStyle name="Normal 2 2 28 4" xfId="5093"/>
    <cellStyle name="Normal 2 2 28 4 2" xfId="5094"/>
    <cellStyle name="Normal 2 2 28 4 2 2" xfId="5095"/>
    <cellStyle name="Normal 2 2 28 4 2 2 2" xfId="34745"/>
    <cellStyle name="Normal 2 2 28 4 2 3" xfId="34746"/>
    <cellStyle name="Normal 2 2 28 4 3" xfId="5096"/>
    <cellStyle name="Normal 2 2 28 4 3 2" xfId="34747"/>
    <cellStyle name="Normal 2 2 28 4 4" xfId="34748"/>
    <cellStyle name="Normal 2 2 28 5" xfId="5097"/>
    <cellStyle name="Normal 2 2 28 5 2" xfId="5098"/>
    <cellStyle name="Normal 2 2 28 5 2 2" xfId="34749"/>
    <cellStyle name="Normal 2 2 28 5 3" xfId="34750"/>
    <cellStyle name="Normal 2 2 28 6" xfId="5099"/>
    <cellStyle name="Normal 2 2 28 6 2" xfId="34751"/>
    <cellStyle name="Normal 2 2 28 7" xfId="5100"/>
    <cellStyle name="Normal 2 2 28 7 2" xfId="34752"/>
    <cellStyle name="Normal 2 2 28 8" xfId="34753"/>
    <cellStyle name="Normal 2 2 29" xfId="5101"/>
    <cellStyle name="Normal 2 2 29 2" xfId="5102"/>
    <cellStyle name="Normal 2 2 29 2 2" xfId="5103"/>
    <cellStyle name="Normal 2 2 29 2 2 2" xfId="5104"/>
    <cellStyle name="Normal 2 2 29 2 2 2 2" xfId="34754"/>
    <cellStyle name="Normal 2 2 29 2 2 3" xfId="34755"/>
    <cellStyle name="Normal 2 2 29 2 3" xfId="5105"/>
    <cellStyle name="Normal 2 2 29 2 3 2" xfId="34756"/>
    <cellStyle name="Normal 2 2 29 2 4" xfId="34757"/>
    <cellStyle name="Normal 2 2 29 3" xfId="5106"/>
    <cellStyle name="Normal 2 2 29 3 2" xfId="5107"/>
    <cellStyle name="Normal 2 2 29 3 2 2" xfId="5108"/>
    <cellStyle name="Normal 2 2 29 3 2 2 2" xfId="34758"/>
    <cellStyle name="Normal 2 2 29 3 2 3" xfId="34759"/>
    <cellStyle name="Normal 2 2 29 3 3" xfId="5109"/>
    <cellStyle name="Normal 2 2 29 3 3 2" xfId="34760"/>
    <cellStyle name="Normal 2 2 29 3 4" xfId="34761"/>
    <cellStyle name="Normal 2 2 29 4" xfId="5110"/>
    <cellStyle name="Normal 2 2 29 4 2" xfId="5111"/>
    <cellStyle name="Normal 2 2 29 4 2 2" xfId="5112"/>
    <cellStyle name="Normal 2 2 29 4 2 2 2" xfId="34762"/>
    <cellStyle name="Normal 2 2 29 4 2 3" xfId="34763"/>
    <cellStyle name="Normal 2 2 29 4 3" xfId="5113"/>
    <cellStyle name="Normal 2 2 29 4 3 2" xfId="34764"/>
    <cellStyle name="Normal 2 2 29 4 4" xfId="34765"/>
    <cellStyle name="Normal 2 2 29 5" xfId="5114"/>
    <cellStyle name="Normal 2 2 29 5 2" xfId="5115"/>
    <cellStyle name="Normal 2 2 29 5 2 2" xfId="34766"/>
    <cellStyle name="Normal 2 2 29 5 3" xfId="34767"/>
    <cellStyle name="Normal 2 2 29 6" xfId="5116"/>
    <cellStyle name="Normal 2 2 29 6 2" xfId="34768"/>
    <cellStyle name="Normal 2 2 29 7" xfId="5117"/>
    <cellStyle name="Normal 2 2 29 7 2" xfId="34769"/>
    <cellStyle name="Normal 2 2 29 8" xfId="34770"/>
    <cellStyle name="Normal 2 2 3" xfId="5118"/>
    <cellStyle name="Normal 2 2 3 10" xfId="5119"/>
    <cellStyle name="Normal 2 2 3 10 2" xfId="5120"/>
    <cellStyle name="Normal 2 2 3 10 2 2" xfId="5121"/>
    <cellStyle name="Normal 2 2 3 10 2 2 2" xfId="5122"/>
    <cellStyle name="Normal 2 2 3 10 2 2 2 2" xfId="34771"/>
    <cellStyle name="Normal 2 2 3 10 2 2 3" xfId="34772"/>
    <cellStyle name="Normal 2 2 3 10 2 3" xfId="5123"/>
    <cellStyle name="Normal 2 2 3 10 2 3 2" xfId="34773"/>
    <cellStyle name="Normal 2 2 3 10 2 4" xfId="34774"/>
    <cellStyle name="Normal 2 2 3 10 3" xfId="5124"/>
    <cellStyle name="Normal 2 2 3 10 3 2" xfId="5125"/>
    <cellStyle name="Normal 2 2 3 10 3 2 2" xfId="5126"/>
    <cellStyle name="Normal 2 2 3 10 3 2 2 2" xfId="34775"/>
    <cellStyle name="Normal 2 2 3 10 3 2 3" xfId="34776"/>
    <cellStyle name="Normal 2 2 3 10 3 3" xfId="5127"/>
    <cellStyle name="Normal 2 2 3 10 3 3 2" xfId="34777"/>
    <cellStyle name="Normal 2 2 3 10 3 4" xfId="34778"/>
    <cellStyle name="Normal 2 2 3 10 4" xfId="5128"/>
    <cellStyle name="Normal 2 2 3 10 4 2" xfId="5129"/>
    <cellStyle name="Normal 2 2 3 10 4 2 2" xfId="5130"/>
    <cellStyle name="Normal 2 2 3 10 4 2 2 2" xfId="34779"/>
    <cellStyle name="Normal 2 2 3 10 4 2 3" xfId="34780"/>
    <cellStyle name="Normal 2 2 3 10 4 3" xfId="5131"/>
    <cellStyle name="Normal 2 2 3 10 4 3 2" xfId="34781"/>
    <cellStyle name="Normal 2 2 3 10 4 4" xfId="34782"/>
    <cellStyle name="Normal 2 2 3 10 5" xfId="5132"/>
    <cellStyle name="Normal 2 2 3 10 5 2" xfId="5133"/>
    <cellStyle name="Normal 2 2 3 10 5 2 2" xfId="34783"/>
    <cellStyle name="Normal 2 2 3 10 5 3" xfId="34784"/>
    <cellStyle name="Normal 2 2 3 10 6" xfId="5134"/>
    <cellStyle name="Normal 2 2 3 10 6 2" xfId="34785"/>
    <cellStyle name="Normal 2 2 3 10 7" xfId="5135"/>
    <cellStyle name="Normal 2 2 3 10 7 2" xfId="34786"/>
    <cellStyle name="Normal 2 2 3 10 8" xfId="34787"/>
    <cellStyle name="Normal 2 2 3 11" xfId="5136"/>
    <cellStyle name="Normal 2 2 3 11 2" xfId="5137"/>
    <cellStyle name="Normal 2 2 3 11 2 2" xfId="5138"/>
    <cellStyle name="Normal 2 2 3 11 2 2 2" xfId="5139"/>
    <cellStyle name="Normal 2 2 3 11 2 2 2 2" xfId="34788"/>
    <cellStyle name="Normal 2 2 3 11 2 2 3" xfId="34789"/>
    <cellStyle name="Normal 2 2 3 11 2 3" xfId="5140"/>
    <cellStyle name="Normal 2 2 3 11 2 3 2" xfId="34790"/>
    <cellStyle name="Normal 2 2 3 11 2 4" xfId="34791"/>
    <cellStyle name="Normal 2 2 3 11 3" xfId="5141"/>
    <cellStyle name="Normal 2 2 3 11 3 2" xfId="5142"/>
    <cellStyle name="Normal 2 2 3 11 3 2 2" xfId="5143"/>
    <cellStyle name="Normal 2 2 3 11 3 2 2 2" xfId="34792"/>
    <cellStyle name="Normal 2 2 3 11 3 2 3" xfId="34793"/>
    <cellStyle name="Normal 2 2 3 11 3 3" xfId="5144"/>
    <cellStyle name="Normal 2 2 3 11 3 3 2" xfId="34794"/>
    <cellStyle name="Normal 2 2 3 11 3 4" xfId="34795"/>
    <cellStyle name="Normal 2 2 3 11 4" xfId="5145"/>
    <cellStyle name="Normal 2 2 3 11 4 2" xfId="5146"/>
    <cellStyle name="Normal 2 2 3 11 4 2 2" xfId="5147"/>
    <cellStyle name="Normal 2 2 3 11 4 2 2 2" xfId="34796"/>
    <cellStyle name="Normal 2 2 3 11 4 2 3" xfId="34797"/>
    <cellStyle name="Normal 2 2 3 11 4 3" xfId="5148"/>
    <cellStyle name="Normal 2 2 3 11 4 3 2" xfId="34798"/>
    <cellStyle name="Normal 2 2 3 11 4 4" xfId="34799"/>
    <cellStyle name="Normal 2 2 3 11 5" xfId="5149"/>
    <cellStyle name="Normal 2 2 3 11 5 2" xfId="5150"/>
    <cellStyle name="Normal 2 2 3 11 5 2 2" xfId="34800"/>
    <cellStyle name="Normal 2 2 3 11 5 3" xfId="34801"/>
    <cellStyle name="Normal 2 2 3 11 6" xfId="5151"/>
    <cellStyle name="Normal 2 2 3 11 6 2" xfId="34802"/>
    <cellStyle name="Normal 2 2 3 11 7" xfId="5152"/>
    <cellStyle name="Normal 2 2 3 11 7 2" xfId="34803"/>
    <cellStyle name="Normal 2 2 3 11 8" xfId="34804"/>
    <cellStyle name="Normal 2 2 3 12" xfId="5153"/>
    <cellStyle name="Normal 2 2 3 12 2" xfId="5154"/>
    <cellStyle name="Normal 2 2 3 12 2 2" xfId="5155"/>
    <cellStyle name="Normal 2 2 3 12 2 2 2" xfId="5156"/>
    <cellStyle name="Normal 2 2 3 12 2 2 2 2" xfId="34805"/>
    <cellStyle name="Normal 2 2 3 12 2 2 3" xfId="34806"/>
    <cellStyle name="Normal 2 2 3 12 2 3" xfId="5157"/>
    <cellStyle name="Normal 2 2 3 12 2 3 2" xfId="34807"/>
    <cellStyle name="Normal 2 2 3 12 2 4" xfId="34808"/>
    <cellStyle name="Normal 2 2 3 12 3" xfId="5158"/>
    <cellStyle name="Normal 2 2 3 12 3 2" xfId="5159"/>
    <cellStyle name="Normal 2 2 3 12 3 2 2" xfId="5160"/>
    <cellStyle name="Normal 2 2 3 12 3 2 2 2" xfId="34809"/>
    <cellStyle name="Normal 2 2 3 12 3 2 3" xfId="34810"/>
    <cellStyle name="Normal 2 2 3 12 3 3" xfId="5161"/>
    <cellStyle name="Normal 2 2 3 12 3 3 2" xfId="34811"/>
    <cellStyle name="Normal 2 2 3 12 3 4" xfId="34812"/>
    <cellStyle name="Normal 2 2 3 12 4" xfId="5162"/>
    <cellStyle name="Normal 2 2 3 12 4 2" xfId="5163"/>
    <cellStyle name="Normal 2 2 3 12 4 2 2" xfId="5164"/>
    <cellStyle name="Normal 2 2 3 12 4 2 2 2" xfId="34813"/>
    <cellStyle name="Normal 2 2 3 12 4 2 3" xfId="34814"/>
    <cellStyle name="Normal 2 2 3 12 4 3" xfId="5165"/>
    <cellStyle name="Normal 2 2 3 12 4 3 2" xfId="34815"/>
    <cellStyle name="Normal 2 2 3 12 4 4" xfId="34816"/>
    <cellStyle name="Normal 2 2 3 12 5" xfId="5166"/>
    <cellStyle name="Normal 2 2 3 12 5 2" xfId="5167"/>
    <cellStyle name="Normal 2 2 3 12 5 2 2" xfId="34817"/>
    <cellStyle name="Normal 2 2 3 12 5 3" xfId="34818"/>
    <cellStyle name="Normal 2 2 3 12 6" xfId="5168"/>
    <cellStyle name="Normal 2 2 3 12 6 2" xfId="34819"/>
    <cellStyle name="Normal 2 2 3 12 7" xfId="5169"/>
    <cellStyle name="Normal 2 2 3 12 7 2" xfId="34820"/>
    <cellStyle name="Normal 2 2 3 12 8" xfId="34821"/>
    <cellStyle name="Normal 2 2 3 13" xfId="5170"/>
    <cellStyle name="Normal 2 2 3 13 2" xfId="5171"/>
    <cellStyle name="Normal 2 2 3 13 2 2" xfId="5172"/>
    <cellStyle name="Normal 2 2 3 13 2 2 2" xfId="5173"/>
    <cellStyle name="Normal 2 2 3 13 2 2 2 2" xfId="34822"/>
    <cellStyle name="Normal 2 2 3 13 2 2 3" xfId="34823"/>
    <cellStyle name="Normal 2 2 3 13 2 3" xfId="5174"/>
    <cellStyle name="Normal 2 2 3 13 2 3 2" xfId="34824"/>
    <cellStyle name="Normal 2 2 3 13 2 4" xfId="34825"/>
    <cellStyle name="Normal 2 2 3 13 3" xfId="5175"/>
    <cellStyle name="Normal 2 2 3 13 3 2" xfId="5176"/>
    <cellStyle name="Normal 2 2 3 13 3 2 2" xfId="5177"/>
    <cellStyle name="Normal 2 2 3 13 3 2 2 2" xfId="34826"/>
    <cellStyle name="Normal 2 2 3 13 3 2 3" xfId="34827"/>
    <cellStyle name="Normal 2 2 3 13 3 3" xfId="5178"/>
    <cellStyle name="Normal 2 2 3 13 3 3 2" xfId="34828"/>
    <cellStyle name="Normal 2 2 3 13 3 4" xfId="34829"/>
    <cellStyle name="Normal 2 2 3 13 4" xfId="5179"/>
    <cellStyle name="Normal 2 2 3 13 4 2" xfId="5180"/>
    <cellStyle name="Normal 2 2 3 13 4 2 2" xfId="5181"/>
    <cellStyle name="Normal 2 2 3 13 4 2 2 2" xfId="34830"/>
    <cellStyle name="Normal 2 2 3 13 4 2 3" xfId="34831"/>
    <cellStyle name="Normal 2 2 3 13 4 3" xfId="5182"/>
    <cellStyle name="Normal 2 2 3 13 4 3 2" xfId="34832"/>
    <cellStyle name="Normal 2 2 3 13 4 4" xfId="34833"/>
    <cellStyle name="Normal 2 2 3 13 5" xfId="5183"/>
    <cellStyle name="Normal 2 2 3 13 5 2" xfId="5184"/>
    <cellStyle name="Normal 2 2 3 13 5 2 2" xfId="34834"/>
    <cellStyle name="Normal 2 2 3 13 5 3" xfId="34835"/>
    <cellStyle name="Normal 2 2 3 13 6" xfId="5185"/>
    <cellStyle name="Normal 2 2 3 13 6 2" xfId="34836"/>
    <cellStyle name="Normal 2 2 3 13 7" xfId="5186"/>
    <cellStyle name="Normal 2 2 3 13 7 2" xfId="34837"/>
    <cellStyle name="Normal 2 2 3 13 8" xfId="34838"/>
    <cellStyle name="Normal 2 2 3 14" xfId="5187"/>
    <cellStyle name="Normal 2 2 3 14 2" xfId="5188"/>
    <cellStyle name="Normal 2 2 3 14 2 2" xfId="5189"/>
    <cellStyle name="Normal 2 2 3 14 2 2 2" xfId="5190"/>
    <cellStyle name="Normal 2 2 3 14 2 2 2 2" xfId="34839"/>
    <cellStyle name="Normal 2 2 3 14 2 2 3" xfId="34840"/>
    <cellStyle name="Normal 2 2 3 14 2 3" xfId="5191"/>
    <cellStyle name="Normal 2 2 3 14 2 3 2" xfId="34841"/>
    <cellStyle name="Normal 2 2 3 14 2 4" xfId="34842"/>
    <cellStyle name="Normal 2 2 3 14 3" xfId="5192"/>
    <cellStyle name="Normal 2 2 3 14 3 2" xfId="5193"/>
    <cellStyle name="Normal 2 2 3 14 3 2 2" xfId="5194"/>
    <cellStyle name="Normal 2 2 3 14 3 2 2 2" xfId="34843"/>
    <cellStyle name="Normal 2 2 3 14 3 2 3" xfId="34844"/>
    <cellStyle name="Normal 2 2 3 14 3 3" xfId="5195"/>
    <cellStyle name="Normal 2 2 3 14 3 3 2" xfId="34845"/>
    <cellStyle name="Normal 2 2 3 14 3 4" xfId="34846"/>
    <cellStyle name="Normal 2 2 3 14 4" xfId="5196"/>
    <cellStyle name="Normal 2 2 3 14 4 2" xfId="5197"/>
    <cellStyle name="Normal 2 2 3 14 4 2 2" xfId="5198"/>
    <cellStyle name="Normal 2 2 3 14 4 2 2 2" xfId="34847"/>
    <cellStyle name="Normal 2 2 3 14 4 2 3" xfId="34848"/>
    <cellStyle name="Normal 2 2 3 14 4 3" xfId="5199"/>
    <cellStyle name="Normal 2 2 3 14 4 3 2" xfId="34849"/>
    <cellStyle name="Normal 2 2 3 14 4 4" xfId="34850"/>
    <cellStyle name="Normal 2 2 3 14 5" xfId="5200"/>
    <cellStyle name="Normal 2 2 3 14 5 2" xfId="5201"/>
    <cellStyle name="Normal 2 2 3 14 5 2 2" xfId="34851"/>
    <cellStyle name="Normal 2 2 3 14 5 3" xfId="34852"/>
    <cellStyle name="Normal 2 2 3 14 6" xfId="5202"/>
    <cellStyle name="Normal 2 2 3 14 6 2" xfId="34853"/>
    <cellStyle name="Normal 2 2 3 14 7" xfId="5203"/>
    <cellStyle name="Normal 2 2 3 14 7 2" xfId="34854"/>
    <cellStyle name="Normal 2 2 3 14 8" xfId="34855"/>
    <cellStyle name="Normal 2 2 3 15" xfId="5204"/>
    <cellStyle name="Normal 2 2 3 15 2" xfId="5205"/>
    <cellStyle name="Normal 2 2 3 15 2 2" xfId="5206"/>
    <cellStyle name="Normal 2 2 3 15 2 2 2" xfId="5207"/>
    <cellStyle name="Normal 2 2 3 15 2 2 2 2" xfId="34856"/>
    <cellStyle name="Normal 2 2 3 15 2 2 3" xfId="34857"/>
    <cellStyle name="Normal 2 2 3 15 2 3" xfId="5208"/>
    <cellStyle name="Normal 2 2 3 15 2 3 2" xfId="34858"/>
    <cellStyle name="Normal 2 2 3 15 2 4" xfId="34859"/>
    <cellStyle name="Normal 2 2 3 15 3" xfId="5209"/>
    <cellStyle name="Normal 2 2 3 15 3 2" xfId="5210"/>
    <cellStyle name="Normal 2 2 3 15 3 2 2" xfId="5211"/>
    <cellStyle name="Normal 2 2 3 15 3 2 2 2" xfId="34860"/>
    <cellStyle name="Normal 2 2 3 15 3 2 3" xfId="34861"/>
    <cellStyle name="Normal 2 2 3 15 3 3" xfId="5212"/>
    <cellStyle name="Normal 2 2 3 15 3 3 2" xfId="34862"/>
    <cellStyle name="Normal 2 2 3 15 3 4" xfId="34863"/>
    <cellStyle name="Normal 2 2 3 15 4" xfId="5213"/>
    <cellStyle name="Normal 2 2 3 15 4 2" xfId="5214"/>
    <cellStyle name="Normal 2 2 3 15 4 2 2" xfId="5215"/>
    <cellStyle name="Normal 2 2 3 15 4 2 2 2" xfId="34864"/>
    <cellStyle name="Normal 2 2 3 15 4 2 3" xfId="34865"/>
    <cellStyle name="Normal 2 2 3 15 4 3" xfId="5216"/>
    <cellStyle name="Normal 2 2 3 15 4 3 2" xfId="34866"/>
    <cellStyle name="Normal 2 2 3 15 4 4" xfId="34867"/>
    <cellStyle name="Normal 2 2 3 15 5" xfId="5217"/>
    <cellStyle name="Normal 2 2 3 15 5 2" xfId="5218"/>
    <cellStyle name="Normal 2 2 3 15 5 2 2" xfId="34868"/>
    <cellStyle name="Normal 2 2 3 15 5 3" xfId="34869"/>
    <cellStyle name="Normal 2 2 3 15 6" xfId="5219"/>
    <cellStyle name="Normal 2 2 3 15 6 2" xfId="34870"/>
    <cellStyle name="Normal 2 2 3 15 7" xfId="5220"/>
    <cellStyle name="Normal 2 2 3 15 7 2" xfId="34871"/>
    <cellStyle name="Normal 2 2 3 15 8" xfId="34872"/>
    <cellStyle name="Normal 2 2 3 16" xfId="5221"/>
    <cellStyle name="Normal 2 2 3 16 2" xfId="5222"/>
    <cellStyle name="Normal 2 2 3 16 2 2" xfId="5223"/>
    <cellStyle name="Normal 2 2 3 16 2 2 2" xfId="5224"/>
    <cellStyle name="Normal 2 2 3 16 2 2 2 2" xfId="34873"/>
    <cellStyle name="Normal 2 2 3 16 2 2 3" xfId="34874"/>
    <cellStyle name="Normal 2 2 3 16 2 3" xfId="5225"/>
    <cellStyle name="Normal 2 2 3 16 2 3 2" xfId="34875"/>
    <cellStyle name="Normal 2 2 3 16 2 4" xfId="34876"/>
    <cellStyle name="Normal 2 2 3 16 3" xfId="5226"/>
    <cellStyle name="Normal 2 2 3 16 3 2" xfId="5227"/>
    <cellStyle name="Normal 2 2 3 16 3 2 2" xfId="5228"/>
    <cellStyle name="Normal 2 2 3 16 3 2 2 2" xfId="34877"/>
    <cellStyle name="Normal 2 2 3 16 3 2 3" xfId="34878"/>
    <cellStyle name="Normal 2 2 3 16 3 3" xfId="5229"/>
    <cellStyle name="Normal 2 2 3 16 3 3 2" xfId="34879"/>
    <cellStyle name="Normal 2 2 3 16 3 4" xfId="34880"/>
    <cellStyle name="Normal 2 2 3 16 4" xfId="5230"/>
    <cellStyle name="Normal 2 2 3 16 4 2" xfId="5231"/>
    <cellStyle name="Normal 2 2 3 16 4 2 2" xfId="5232"/>
    <cellStyle name="Normal 2 2 3 16 4 2 2 2" xfId="34881"/>
    <cellStyle name="Normal 2 2 3 16 4 2 3" xfId="34882"/>
    <cellStyle name="Normal 2 2 3 16 4 3" xfId="5233"/>
    <cellStyle name="Normal 2 2 3 16 4 3 2" xfId="34883"/>
    <cellStyle name="Normal 2 2 3 16 4 4" xfId="34884"/>
    <cellStyle name="Normal 2 2 3 16 5" xfId="5234"/>
    <cellStyle name="Normal 2 2 3 16 5 2" xfId="5235"/>
    <cellStyle name="Normal 2 2 3 16 5 2 2" xfId="34885"/>
    <cellStyle name="Normal 2 2 3 16 5 3" xfId="34886"/>
    <cellStyle name="Normal 2 2 3 16 6" xfId="5236"/>
    <cellStyle name="Normal 2 2 3 16 6 2" xfId="34887"/>
    <cellStyle name="Normal 2 2 3 16 7" xfId="5237"/>
    <cellStyle name="Normal 2 2 3 16 7 2" xfId="34888"/>
    <cellStyle name="Normal 2 2 3 16 8" xfId="34889"/>
    <cellStyle name="Normal 2 2 3 17" xfId="5238"/>
    <cellStyle name="Normal 2 2 3 17 2" xfId="5239"/>
    <cellStyle name="Normal 2 2 3 17 2 2" xfId="5240"/>
    <cellStyle name="Normal 2 2 3 17 2 2 2" xfId="5241"/>
    <cellStyle name="Normal 2 2 3 17 2 2 2 2" xfId="34890"/>
    <cellStyle name="Normal 2 2 3 17 2 2 3" xfId="34891"/>
    <cellStyle name="Normal 2 2 3 17 2 3" xfId="5242"/>
    <cellStyle name="Normal 2 2 3 17 2 3 2" xfId="34892"/>
    <cellStyle name="Normal 2 2 3 17 2 4" xfId="34893"/>
    <cellStyle name="Normal 2 2 3 17 3" xfId="5243"/>
    <cellStyle name="Normal 2 2 3 17 3 2" xfId="5244"/>
    <cellStyle name="Normal 2 2 3 17 3 2 2" xfId="5245"/>
    <cellStyle name="Normal 2 2 3 17 3 2 2 2" xfId="34894"/>
    <cellStyle name="Normal 2 2 3 17 3 2 3" xfId="34895"/>
    <cellStyle name="Normal 2 2 3 17 3 3" xfId="5246"/>
    <cellStyle name="Normal 2 2 3 17 3 3 2" xfId="34896"/>
    <cellStyle name="Normal 2 2 3 17 3 4" xfId="34897"/>
    <cellStyle name="Normal 2 2 3 17 4" xfId="5247"/>
    <cellStyle name="Normal 2 2 3 17 4 2" xfId="5248"/>
    <cellStyle name="Normal 2 2 3 17 4 2 2" xfId="5249"/>
    <cellStyle name="Normal 2 2 3 17 4 2 2 2" xfId="34898"/>
    <cellStyle name="Normal 2 2 3 17 4 2 3" xfId="34899"/>
    <cellStyle name="Normal 2 2 3 17 4 3" xfId="5250"/>
    <cellStyle name="Normal 2 2 3 17 4 3 2" xfId="34900"/>
    <cellStyle name="Normal 2 2 3 17 4 4" xfId="34901"/>
    <cellStyle name="Normal 2 2 3 17 5" xfId="5251"/>
    <cellStyle name="Normal 2 2 3 17 5 2" xfId="5252"/>
    <cellStyle name="Normal 2 2 3 17 5 2 2" xfId="34902"/>
    <cellStyle name="Normal 2 2 3 17 5 3" xfId="34903"/>
    <cellStyle name="Normal 2 2 3 17 6" xfId="5253"/>
    <cellStyle name="Normal 2 2 3 17 6 2" xfId="34904"/>
    <cellStyle name="Normal 2 2 3 17 7" xfId="5254"/>
    <cellStyle name="Normal 2 2 3 17 7 2" xfId="34905"/>
    <cellStyle name="Normal 2 2 3 17 8" xfId="34906"/>
    <cellStyle name="Normal 2 2 3 18" xfId="5255"/>
    <cellStyle name="Normal 2 2 3 18 2" xfId="5256"/>
    <cellStyle name="Normal 2 2 3 18 2 2" xfId="5257"/>
    <cellStyle name="Normal 2 2 3 18 2 2 2" xfId="5258"/>
    <cellStyle name="Normal 2 2 3 18 2 2 2 2" xfId="34907"/>
    <cellStyle name="Normal 2 2 3 18 2 2 3" xfId="34908"/>
    <cellStyle name="Normal 2 2 3 18 2 3" xfId="5259"/>
    <cellStyle name="Normal 2 2 3 18 2 3 2" xfId="34909"/>
    <cellStyle name="Normal 2 2 3 18 2 4" xfId="34910"/>
    <cellStyle name="Normal 2 2 3 18 3" xfId="5260"/>
    <cellStyle name="Normal 2 2 3 18 3 2" xfId="5261"/>
    <cellStyle name="Normal 2 2 3 18 3 2 2" xfId="5262"/>
    <cellStyle name="Normal 2 2 3 18 3 2 2 2" xfId="34911"/>
    <cellStyle name="Normal 2 2 3 18 3 2 3" xfId="34912"/>
    <cellStyle name="Normal 2 2 3 18 3 3" xfId="5263"/>
    <cellStyle name="Normal 2 2 3 18 3 3 2" xfId="34913"/>
    <cellStyle name="Normal 2 2 3 18 3 4" xfId="34914"/>
    <cellStyle name="Normal 2 2 3 18 4" xfId="5264"/>
    <cellStyle name="Normal 2 2 3 18 4 2" xfId="5265"/>
    <cellStyle name="Normal 2 2 3 18 4 2 2" xfId="5266"/>
    <cellStyle name="Normal 2 2 3 18 4 2 2 2" xfId="34915"/>
    <cellStyle name="Normal 2 2 3 18 4 2 3" xfId="34916"/>
    <cellStyle name="Normal 2 2 3 18 4 3" xfId="5267"/>
    <cellStyle name="Normal 2 2 3 18 4 3 2" xfId="34917"/>
    <cellStyle name="Normal 2 2 3 18 4 4" xfId="34918"/>
    <cellStyle name="Normal 2 2 3 18 5" xfId="5268"/>
    <cellStyle name="Normal 2 2 3 18 5 2" xfId="5269"/>
    <cellStyle name="Normal 2 2 3 18 5 2 2" xfId="34919"/>
    <cellStyle name="Normal 2 2 3 18 5 3" xfId="34920"/>
    <cellStyle name="Normal 2 2 3 18 6" xfId="5270"/>
    <cellStyle name="Normal 2 2 3 18 6 2" xfId="34921"/>
    <cellStyle name="Normal 2 2 3 18 7" xfId="5271"/>
    <cellStyle name="Normal 2 2 3 18 7 2" xfId="34922"/>
    <cellStyle name="Normal 2 2 3 18 8" xfId="34923"/>
    <cellStyle name="Normal 2 2 3 19" xfId="5272"/>
    <cellStyle name="Normal 2 2 3 19 2" xfId="5273"/>
    <cellStyle name="Normal 2 2 3 19 2 2" xfId="5274"/>
    <cellStyle name="Normal 2 2 3 19 2 2 2" xfId="5275"/>
    <cellStyle name="Normal 2 2 3 19 2 2 2 2" xfId="34924"/>
    <cellStyle name="Normal 2 2 3 19 2 2 3" xfId="34925"/>
    <cellStyle name="Normal 2 2 3 19 2 3" xfId="5276"/>
    <cellStyle name="Normal 2 2 3 19 2 3 2" xfId="34926"/>
    <cellStyle name="Normal 2 2 3 19 2 4" xfId="34927"/>
    <cellStyle name="Normal 2 2 3 19 3" xfId="5277"/>
    <cellStyle name="Normal 2 2 3 19 3 2" xfId="5278"/>
    <cellStyle name="Normal 2 2 3 19 3 2 2" xfId="5279"/>
    <cellStyle name="Normal 2 2 3 19 3 2 2 2" xfId="34928"/>
    <cellStyle name="Normal 2 2 3 19 3 2 3" xfId="34929"/>
    <cellStyle name="Normal 2 2 3 19 3 3" xfId="5280"/>
    <cellStyle name="Normal 2 2 3 19 3 3 2" xfId="34930"/>
    <cellStyle name="Normal 2 2 3 19 3 4" xfId="34931"/>
    <cellStyle name="Normal 2 2 3 19 4" xfId="5281"/>
    <cellStyle name="Normal 2 2 3 19 4 2" xfId="5282"/>
    <cellStyle name="Normal 2 2 3 19 4 2 2" xfId="5283"/>
    <cellStyle name="Normal 2 2 3 19 4 2 2 2" xfId="34932"/>
    <cellStyle name="Normal 2 2 3 19 4 2 3" xfId="34933"/>
    <cellStyle name="Normal 2 2 3 19 4 3" xfId="5284"/>
    <cellStyle name="Normal 2 2 3 19 4 3 2" xfId="34934"/>
    <cellStyle name="Normal 2 2 3 19 4 4" xfId="34935"/>
    <cellStyle name="Normal 2 2 3 19 5" xfId="5285"/>
    <cellStyle name="Normal 2 2 3 19 5 2" xfId="5286"/>
    <cellStyle name="Normal 2 2 3 19 5 2 2" xfId="34936"/>
    <cellStyle name="Normal 2 2 3 19 5 3" xfId="34937"/>
    <cellStyle name="Normal 2 2 3 19 6" xfId="5287"/>
    <cellStyle name="Normal 2 2 3 19 6 2" xfId="34938"/>
    <cellStyle name="Normal 2 2 3 19 7" xfId="5288"/>
    <cellStyle name="Normal 2 2 3 19 7 2" xfId="34939"/>
    <cellStyle name="Normal 2 2 3 19 8" xfId="34940"/>
    <cellStyle name="Normal 2 2 3 2" xfId="5289"/>
    <cellStyle name="Normal 2 2 3 2 2" xfId="5290"/>
    <cellStyle name="Normal 2 2 3 2 2 2" xfId="5291"/>
    <cellStyle name="Normal 2 2 3 2 2 2 2" xfId="5292"/>
    <cellStyle name="Normal 2 2 3 2 2 2 2 2" xfId="34941"/>
    <cellStyle name="Normal 2 2 3 2 2 2 3" xfId="34942"/>
    <cellStyle name="Normal 2 2 3 2 2 3" xfId="5293"/>
    <cellStyle name="Normal 2 2 3 2 2 3 2" xfId="34943"/>
    <cellStyle name="Normal 2 2 3 2 2 4" xfId="34944"/>
    <cellStyle name="Normal 2 2 3 2 3" xfId="5294"/>
    <cellStyle name="Normal 2 2 3 2 3 2" xfId="5295"/>
    <cellStyle name="Normal 2 2 3 2 3 2 2" xfId="5296"/>
    <cellStyle name="Normal 2 2 3 2 3 2 2 2" xfId="34945"/>
    <cellStyle name="Normal 2 2 3 2 3 2 3" xfId="34946"/>
    <cellStyle name="Normal 2 2 3 2 3 3" xfId="5297"/>
    <cellStyle name="Normal 2 2 3 2 3 3 2" xfId="34947"/>
    <cellStyle name="Normal 2 2 3 2 3 4" xfId="34948"/>
    <cellStyle name="Normal 2 2 3 2 4" xfId="5298"/>
    <cellStyle name="Normal 2 2 3 2 4 2" xfId="5299"/>
    <cellStyle name="Normal 2 2 3 2 4 2 2" xfId="5300"/>
    <cellStyle name="Normal 2 2 3 2 4 2 2 2" xfId="34949"/>
    <cellStyle name="Normal 2 2 3 2 4 2 3" xfId="34950"/>
    <cellStyle name="Normal 2 2 3 2 4 3" xfId="5301"/>
    <cellStyle name="Normal 2 2 3 2 4 3 2" xfId="34951"/>
    <cellStyle name="Normal 2 2 3 2 4 4" xfId="34952"/>
    <cellStyle name="Normal 2 2 3 2 5" xfId="5302"/>
    <cellStyle name="Normal 2 2 3 2 5 2" xfId="5303"/>
    <cellStyle name="Normal 2 2 3 2 5 2 2" xfId="34953"/>
    <cellStyle name="Normal 2 2 3 2 5 3" xfId="34954"/>
    <cellStyle name="Normal 2 2 3 2 6" xfId="5304"/>
    <cellStyle name="Normal 2 2 3 2 6 2" xfId="34955"/>
    <cellStyle name="Normal 2 2 3 2 7" xfId="5305"/>
    <cellStyle name="Normal 2 2 3 2 7 2" xfId="34956"/>
    <cellStyle name="Normal 2 2 3 2 8" xfId="34957"/>
    <cellStyle name="Normal 2 2 3 20" xfId="5306"/>
    <cellStyle name="Normal 2 2 3 20 2" xfId="5307"/>
    <cellStyle name="Normal 2 2 3 20 2 2" xfId="5308"/>
    <cellStyle name="Normal 2 2 3 20 2 2 2" xfId="5309"/>
    <cellStyle name="Normal 2 2 3 20 2 2 2 2" xfId="34958"/>
    <cellStyle name="Normal 2 2 3 20 2 2 3" xfId="34959"/>
    <cellStyle name="Normal 2 2 3 20 2 3" xfId="5310"/>
    <cellStyle name="Normal 2 2 3 20 2 3 2" xfId="34960"/>
    <cellStyle name="Normal 2 2 3 20 2 4" xfId="34961"/>
    <cellStyle name="Normal 2 2 3 20 3" xfId="5311"/>
    <cellStyle name="Normal 2 2 3 20 3 2" xfId="5312"/>
    <cellStyle name="Normal 2 2 3 20 3 2 2" xfId="5313"/>
    <cellStyle name="Normal 2 2 3 20 3 2 2 2" xfId="34962"/>
    <cellStyle name="Normal 2 2 3 20 3 2 3" xfId="34963"/>
    <cellStyle name="Normal 2 2 3 20 3 3" xfId="5314"/>
    <cellStyle name="Normal 2 2 3 20 3 3 2" xfId="34964"/>
    <cellStyle name="Normal 2 2 3 20 3 4" xfId="34965"/>
    <cellStyle name="Normal 2 2 3 20 4" xfId="5315"/>
    <cellStyle name="Normal 2 2 3 20 4 2" xfId="5316"/>
    <cellStyle name="Normal 2 2 3 20 4 2 2" xfId="5317"/>
    <cellStyle name="Normal 2 2 3 20 4 2 2 2" xfId="34966"/>
    <cellStyle name="Normal 2 2 3 20 4 2 3" xfId="34967"/>
    <cellStyle name="Normal 2 2 3 20 4 3" xfId="5318"/>
    <cellStyle name="Normal 2 2 3 20 4 3 2" xfId="34968"/>
    <cellStyle name="Normal 2 2 3 20 4 4" xfId="34969"/>
    <cellStyle name="Normal 2 2 3 20 5" xfId="5319"/>
    <cellStyle name="Normal 2 2 3 20 5 2" xfId="5320"/>
    <cellStyle name="Normal 2 2 3 20 5 2 2" xfId="34970"/>
    <cellStyle name="Normal 2 2 3 20 5 3" xfId="34971"/>
    <cellStyle name="Normal 2 2 3 20 6" xfId="5321"/>
    <cellStyle name="Normal 2 2 3 20 6 2" xfId="34972"/>
    <cellStyle name="Normal 2 2 3 20 7" xfId="5322"/>
    <cellStyle name="Normal 2 2 3 20 7 2" xfId="34973"/>
    <cellStyle name="Normal 2 2 3 20 8" xfId="34974"/>
    <cellStyle name="Normal 2 2 3 21" xfId="5323"/>
    <cellStyle name="Normal 2 2 3 21 2" xfId="5324"/>
    <cellStyle name="Normal 2 2 3 21 2 2" xfId="5325"/>
    <cellStyle name="Normal 2 2 3 21 2 2 2" xfId="5326"/>
    <cellStyle name="Normal 2 2 3 21 2 2 2 2" xfId="34975"/>
    <cellStyle name="Normal 2 2 3 21 2 2 3" xfId="34976"/>
    <cellStyle name="Normal 2 2 3 21 2 3" xfId="5327"/>
    <cellStyle name="Normal 2 2 3 21 2 3 2" xfId="34977"/>
    <cellStyle name="Normal 2 2 3 21 2 4" xfId="34978"/>
    <cellStyle name="Normal 2 2 3 21 3" xfId="5328"/>
    <cellStyle name="Normal 2 2 3 21 3 2" xfId="5329"/>
    <cellStyle name="Normal 2 2 3 21 3 2 2" xfId="5330"/>
    <cellStyle name="Normal 2 2 3 21 3 2 2 2" xfId="34979"/>
    <cellStyle name="Normal 2 2 3 21 3 2 3" xfId="34980"/>
    <cellStyle name="Normal 2 2 3 21 3 3" xfId="5331"/>
    <cellStyle name="Normal 2 2 3 21 3 3 2" xfId="34981"/>
    <cellStyle name="Normal 2 2 3 21 3 4" xfId="34982"/>
    <cellStyle name="Normal 2 2 3 21 4" xfId="5332"/>
    <cellStyle name="Normal 2 2 3 21 4 2" xfId="5333"/>
    <cellStyle name="Normal 2 2 3 21 4 2 2" xfId="5334"/>
    <cellStyle name="Normal 2 2 3 21 4 2 2 2" xfId="34983"/>
    <cellStyle name="Normal 2 2 3 21 4 2 3" xfId="34984"/>
    <cellStyle name="Normal 2 2 3 21 4 3" xfId="5335"/>
    <cellStyle name="Normal 2 2 3 21 4 3 2" xfId="34985"/>
    <cellStyle name="Normal 2 2 3 21 4 4" xfId="34986"/>
    <cellStyle name="Normal 2 2 3 21 5" xfId="5336"/>
    <cellStyle name="Normal 2 2 3 21 5 2" xfId="5337"/>
    <cellStyle name="Normal 2 2 3 21 5 2 2" xfId="34987"/>
    <cellStyle name="Normal 2 2 3 21 5 3" xfId="34988"/>
    <cellStyle name="Normal 2 2 3 21 6" xfId="5338"/>
    <cellStyle name="Normal 2 2 3 21 6 2" xfId="34989"/>
    <cellStyle name="Normal 2 2 3 21 7" xfId="5339"/>
    <cellStyle name="Normal 2 2 3 21 7 2" xfId="34990"/>
    <cellStyle name="Normal 2 2 3 21 8" xfId="34991"/>
    <cellStyle name="Normal 2 2 3 22" xfId="5340"/>
    <cellStyle name="Normal 2 2 3 22 2" xfId="5341"/>
    <cellStyle name="Normal 2 2 3 22 2 2" xfId="5342"/>
    <cellStyle name="Normal 2 2 3 22 2 2 2" xfId="5343"/>
    <cellStyle name="Normal 2 2 3 22 2 2 2 2" xfId="34992"/>
    <cellStyle name="Normal 2 2 3 22 2 2 3" xfId="34993"/>
    <cellStyle name="Normal 2 2 3 22 2 3" xfId="5344"/>
    <cellStyle name="Normal 2 2 3 22 2 3 2" xfId="34994"/>
    <cellStyle name="Normal 2 2 3 22 2 4" xfId="34995"/>
    <cellStyle name="Normal 2 2 3 22 3" xfId="5345"/>
    <cellStyle name="Normal 2 2 3 22 3 2" xfId="5346"/>
    <cellStyle name="Normal 2 2 3 22 3 2 2" xfId="5347"/>
    <cellStyle name="Normal 2 2 3 22 3 2 2 2" xfId="34996"/>
    <cellStyle name="Normal 2 2 3 22 3 2 3" xfId="34997"/>
    <cellStyle name="Normal 2 2 3 22 3 3" xfId="5348"/>
    <cellStyle name="Normal 2 2 3 22 3 3 2" xfId="34998"/>
    <cellStyle name="Normal 2 2 3 22 3 4" xfId="34999"/>
    <cellStyle name="Normal 2 2 3 22 4" xfId="5349"/>
    <cellStyle name="Normal 2 2 3 22 4 2" xfId="5350"/>
    <cellStyle name="Normal 2 2 3 22 4 2 2" xfId="5351"/>
    <cellStyle name="Normal 2 2 3 22 4 2 2 2" xfId="35000"/>
    <cellStyle name="Normal 2 2 3 22 4 2 3" xfId="35001"/>
    <cellStyle name="Normal 2 2 3 22 4 3" xfId="5352"/>
    <cellStyle name="Normal 2 2 3 22 4 3 2" xfId="35002"/>
    <cellStyle name="Normal 2 2 3 22 4 4" xfId="35003"/>
    <cellStyle name="Normal 2 2 3 22 5" xfId="5353"/>
    <cellStyle name="Normal 2 2 3 22 5 2" xfId="5354"/>
    <cellStyle name="Normal 2 2 3 22 5 2 2" xfId="35004"/>
    <cellStyle name="Normal 2 2 3 22 5 3" xfId="35005"/>
    <cellStyle name="Normal 2 2 3 22 6" xfId="5355"/>
    <cellStyle name="Normal 2 2 3 22 6 2" xfId="35006"/>
    <cellStyle name="Normal 2 2 3 22 7" xfId="5356"/>
    <cellStyle name="Normal 2 2 3 22 7 2" xfId="35007"/>
    <cellStyle name="Normal 2 2 3 22 8" xfId="35008"/>
    <cellStyle name="Normal 2 2 3 23" xfId="5357"/>
    <cellStyle name="Normal 2 2 3 23 2" xfId="5358"/>
    <cellStyle name="Normal 2 2 3 23 2 2" xfId="5359"/>
    <cellStyle name="Normal 2 2 3 23 2 2 2" xfId="5360"/>
    <cellStyle name="Normal 2 2 3 23 2 2 2 2" xfId="35009"/>
    <cellStyle name="Normal 2 2 3 23 2 2 3" xfId="35010"/>
    <cellStyle name="Normal 2 2 3 23 2 3" xfId="5361"/>
    <cellStyle name="Normal 2 2 3 23 2 3 2" xfId="35011"/>
    <cellStyle name="Normal 2 2 3 23 2 4" xfId="35012"/>
    <cellStyle name="Normal 2 2 3 23 3" xfId="5362"/>
    <cellStyle name="Normal 2 2 3 23 3 2" xfId="5363"/>
    <cellStyle name="Normal 2 2 3 23 3 2 2" xfId="5364"/>
    <cellStyle name="Normal 2 2 3 23 3 2 2 2" xfId="35013"/>
    <cellStyle name="Normal 2 2 3 23 3 2 3" xfId="35014"/>
    <cellStyle name="Normal 2 2 3 23 3 3" xfId="5365"/>
    <cellStyle name="Normal 2 2 3 23 3 3 2" xfId="35015"/>
    <cellStyle name="Normal 2 2 3 23 3 4" xfId="35016"/>
    <cellStyle name="Normal 2 2 3 23 4" xfId="5366"/>
    <cellStyle name="Normal 2 2 3 23 4 2" xfId="5367"/>
    <cellStyle name="Normal 2 2 3 23 4 2 2" xfId="5368"/>
    <cellStyle name="Normal 2 2 3 23 4 2 2 2" xfId="35017"/>
    <cellStyle name="Normal 2 2 3 23 4 2 3" xfId="35018"/>
    <cellStyle name="Normal 2 2 3 23 4 3" xfId="5369"/>
    <cellStyle name="Normal 2 2 3 23 4 3 2" xfId="35019"/>
    <cellStyle name="Normal 2 2 3 23 4 4" xfId="35020"/>
    <cellStyle name="Normal 2 2 3 23 5" xfId="5370"/>
    <cellStyle name="Normal 2 2 3 23 5 2" xfId="5371"/>
    <cellStyle name="Normal 2 2 3 23 5 2 2" xfId="35021"/>
    <cellStyle name="Normal 2 2 3 23 5 3" xfId="35022"/>
    <cellStyle name="Normal 2 2 3 23 6" xfId="5372"/>
    <cellStyle name="Normal 2 2 3 23 6 2" xfId="35023"/>
    <cellStyle name="Normal 2 2 3 23 7" xfId="5373"/>
    <cellStyle name="Normal 2 2 3 23 7 2" xfId="35024"/>
    <cellStyle name="Normal 2 2 3 23 8" xfId="35025"/>
    <cellStyle name="Normal 2 2 3 24" xfId="5374"/>
    <cellStyle name="Normal 2 2 3 24 2" xfId="5375"/>
    <cellStyle name="Normal 2 2 3 24 2 2" xfId="5376"/>
    <cellStyle name="Normal 2 2 3 24 2 2 2" xfId="5377"/>
    <cellStyle name="Normal 2 2 3 24 2 2 2 2" xfId="35026"/>
    <cellStyle name="Normal 2 2 3 24 2 2 3" xfId="35027"/>
    <cellStyle name="Normal 2 2 3 24 2 3" xfId="5378"/>
    <cellStyle name="Normal 2 2 3 24 2 3 2" xfId="35028"/>
    <cellStyle name="Normal 2 2 3 24 2 4" xfId="35029"/>
    <cellStyle name="Normal 2 2 3 24 3" xfId="5379"/>
    <cellStyle name="Normal 2 2 3 24 3 2" xfId="5380"/>
    <cellStyle name="Normal 2 2 3 24 3 2 2" xfId="5381"/>
    <cellStyle name="Normal 2 2 3 24 3 2 2 2" xfId="35030"/>
    <cellStyle name="Normal 2 2 3 24 3 2 3" xfId="35031"/>
    <cellStyle name="Normal 2 2 3 24 3 3" xfId="5382"/>
    <cellStyle name="Normal 2 2 3 24 3 3 2" xfId="35032"/>
    <cellStyle name="Normal 2 2 3 24 3 4" xfId="35033"/>
    <cellStyle name="Normal 2 2 3 24 4" xfId="5383"/>
    <cellStyle name="Normal 2 2 3 24 4 2" xfId="5384"/>
    <cellStyle name="Normal 2 2 3 24 4 2 2" xfId="5385"/>
    <cellStyle name="Normal 2 2 3 24 4 2 2 2" xfId="35034"/>
    <cellStyle name="Normal 2 2 3 24 4 2 3" xfId="35035"/>
    <cellStyle name="Normal 2 2 3 24 4 3" xfId="5386"/>
    <cellStyle name="Normal 2 2 3 24 4 3 2" xfId="35036"/>
    <cellStyle name="Normal 2 2 3 24 4 4" xfId="35037"/>
    <cellStyle name="Normal 2 2 3 24 5" xfId="5387"/>
    <cellStyle name="Normal 2 2 3 24 5 2" xfId="5388"/>
    <cellStyle name="Normal 2 2 3 24 5 2 2" xfId="35038"/>
    <cellStyle name="Normal 2 2 3 24 5 3" xfId="35039"/>
    <cellStyle name="Normal 2 2 3 24 6" xfId="5389"/>
    <cellStyle name="Normal 2 2 3 24 6 2" xfId="35040"/>
    <cellStyle name="Normal 2 2 3 24 7" xfId="5390"/>
    <cellStyle name="Normal 2 2 3 24 7 2" xfId="35041"/>
    <cellStyle name="Normal 2 2 3 24 8" xfId="35042"/>
    <cellStyle name="Normal 2 2 3 25" xfId="5391"/>
    <cellStyle name="Normal 2 2 3 25 2" xfId="5392"/>
    <cellStyle name="Normal 2 2 3 25 2 2" xfId="5393"/>
    <cellStyle name="Normal 2 2 3 25 2 2 2" xfId="5394"/>
    <cellStyle name="Normal 2 2 3 25 2 2 2 2" xfId="35043"/>
    <cellStyle name="Normal 2 2 3 25 2 2 3" xfId="35044"/>
    <cellStyle name="Normal 2 2 3 25 2 3" xfId="5395"/>
    <cellStyle name="Normal 2 2 3 25 2 3 2" xfId="35045"/>
    <cellStyle name="Normal 2 2 3 25 2 4" xfId="35046"/>
    <cellStyle name="Normal 2 2 3 25 3" xfId="5396"/>
    <cellStyle name="Normal 2 2 3 25 3 2" xfId="5397"/>
    <cellStyle name="Normal 2 2 3 25 3 2 2" xfId="5398"/>
    <cellStyle name="Normal 2 2 3 25 3 2 2 2" xfId="35047"/>
    <cellStyle name="Normal 2 2 3 25 3 2 3" xfId="35048"/>
    <cellStyle name="Normal 2 2 3 25 3 3" xfId="5399"/>
    <cellStyle name="Normal 2 2 3 25 3 3 2" xfId="35049"/>
    <cellStyle name="Normal 2 2 3 25 3 4" xfId="35050"/>
    <cellStyle name="Normal 2 2 3 25 4" xfId="5400"/>
    <cellStyle name="Normal 2 2 3 25 4 2" xfId="5401"/>
    <cellStyle name="Normal 2 2 3 25 4 2 2" xfId="5402"/>
    <cellStyle name="Normal 2 2 3 25 4 2 2 2" xfId="35051"/>
    <cellStyle name="Normal 2 2 3 25 4 2 3" xfId="35052"/>
    <cellStyle name="Normal 2 2 3 25 4 3" xfId="5403"/>
    <cellStyle name="Normal 2 2 3 25 4 3 2" xfId="35053"/>
    <cellStyle name="Normal 2 2 3 25 4 4" xfId="35054"/>
    <cellStyle name="Normal 2 2 3 25 5" xfId="5404"/>
    <cellStyle name="Normal 2 2 3 25 5 2" xfId="5405"/>
    <cellStyle name="Normal 2 2 3 25 5 2 2" xfId="35055"/>
    <cellStyle name="Normal 2 2 3 25 5 3" xfId="35056"/>
    <cellStyle name="Normal 2 2 3 25 6" xfId="5406"/>
    <cellStyle name="Normal 2 2 3 25 6 2" xfId="35057"/>
    <cellStyle name="Normal 2 2 3 25 7" xfId="5407"/>
    <cellStyle name="Normal 2 2 3 25 7 2" xfId="35058"/>
    <cellStyle name="Normal 2 2 3 25 8" xfId="35059"/>
    <cellStyle name="Normal 2 2 3 26" xfId="5408"/>
    <cellStyle name="Normal 2 2 3 26 2" xfId="5409"/>
    <cellStyle name="Normal 2 2 3 26 2 2" xfId="5410"/>
    <cellStyle name="Normal 2 2 3 26 2 2 2" xfId="5411"/>
    <cellStyle name="Normal 2 2 3 26 2 2 2 2" xfId="35060"/>
    <cellStyle name="Normal 2 2 3 26 2 2 3" xfId="35061"/>
    <cellStyle name="Normal 2 2 3 26 2 3" xfId="5412"/>
    <cellStyle name="Normal 2 2 3 26 2 3 2" xfId="35062"/>
    <cellStyle name="Normal 2 2 3 26 2 4" xfId="35063"/>
    <cellStyle name="Normal 2 2 3 26 3" xfId="5413"/>
    <cellStyle name="Normal 2 2 3 26 3 2" xfId="5414"/>
    <cellStyle name="Normal 2 2 3 26 3 2 2" xfId="5415"/>
    <cellStyle name="Normal 2 2 3 26 3 2 2 2" xfId="35064"/>
    <cellStyle name="Normal 2 2 3 26 3 2 3" xfId="35065"/>
    <cellStyle name="Normal 2 2 3 26 3 3" xfId="5416"/>
    <cellStyle name="Normal 2 2 3 26 3 3 2" xfId="35066"/>
    <cellStyle name="Normal 2 2 3 26 3 4" xfId="35067"/>
    <cellStyle name="Normal 2 2 3 26 4" xfId="5417"/>
    <cellStyle name="Normal 2 2 3 26 4 2" xfId="5418"/>
    <cellStyle name="Normal 2 2 3 26 4 2 2" xfId="5419"/>
    <cellStyle name="Normal 2 2 3 26 4 2 2 2" xfId="35068"/>
    <cellStyle name="Normal 2 2 3 26 4 2 3" xfId="35069"/>
    <cellStyle name="Normal 2 2 3 26 4 3" xfId="5420"/>
    <cellStyle name="Normal 2 2 3 26 4 3 2" xfId="35070"/>
    <cellStyle name="Normal 2 2 3 26 4 4" xfId="35071"/>
    <cellStyle name="Normal 2 2 3 26 5" xfId="5421"/>
    <cellStyle name="Normal 2 2 3 26 5 2" xfId="5422"/>
    <cellStyle name="Normal 2 2 3 26 5 2 2" xfId="35072"/>
    <cellStyle name="Normal 2 2 3 26 5 3" xfId="35073"/>
    <cellStyle name="Normal 2 2 3 26 6" xfId="5423"/>
    <cellStyle name="Normal 2 2 3 26 6 2" xfId="35074"/>
    <cellStyle name="Normal 2 2 3 26 7" xfId="5424"/>
    <cellStyle name="Normal 2 2 3 26 7 2" xfId="35075"/>
    <cellStyle name="Normal 2 2 3 26 8" xfId="35076"/>
    <cellStyle name="Normal 2 2 3 27" xfId="5425"/>
    <cellStyle name="Normal 2 2 3 27 2" xfId="5426"/>
    <cellStyle name="Normal 2 2 3 27 2 2" xfId="5427"/>
    <cellStyle name="Normal 2 2 3 27 2 2 2" xfId="5428"/>
    <cellStyle name="Normal 2 2 3 27 2 2 2 2" xfId="35077"/>
    <cellStyle name="Normal 2 2 3 27 2 2 3" xfId="35078"/>
    <cellStyle name="Normal 2 2 3 27 2 3" xfId="5429"/>
    <cellStyle name="Normal 2 2 3 27 2 3 2" xfId="35079"/>
    <cellStyle name="Normal 2 2 3 27 2 4" xfId="35080"/>
    <cellStyle name="Normal 2 2 3 27 3" xfId="5430"/>
    <cellStyle name="Normal 2 2 3 27 3 2" xfId="5431"/>
    <cellStyle name="Normal 2 2 3 27 3 2 2" xfId="5432"/>
    <cellStyle name="Normal 2 2 3 27 3 2 2 2" xfId="35081"/>
    <cellStyle name="Normal 2 2 3 27 3 2 3" xfId="35082"/>
    <cellStyle name="Normal 2 2 3 27 3 3" xfId="5433"/>
    <cellStyle name="Normal 2 2 3 27 3 3 2" xfId="35083"/>
    <cellStyle name="Normal 2 2 3 27 3 4" xfId="35084"/>
    <cellStyle name="Normal 2 2 3 27 4" xfId="5434"/>
    <cellStyle name="Normal 2 2 3 27 4 2" xfId="5435"/>
    <cellStyle name="Normal 2 2 3 27 4 2 2" xfId="5436"/>
    <cellStyle name="Normal 2 2 3 27 4 2 2 2" xfId="35085"/>
    <cellStyle name="Normal 2 2 3 27 4 2 3" xfId="35086"/>
    <cellStyle name="Normal 2 2 3 27 4 3" xfId="5437"/>
    <cellStyle name="Normal 2 2 3 27 4 3 2" xfId="35087"/>
    <cellStyle name="Normal 2 2 3 27 4 4" xfId="35088"/>
    <cellStyle name="Normal 2 2 3 27 5" xfId="5438"/>
    <cellStyle name="Normal 2 2 3 27 5 2" xfId="5439"/>
    <cellStyle name="Normal 2 2 3 27 5 2 2" xfId="35089"/>
    <cellStyle name="Normal 2 2 3 27 5 3" xfId="35090"/>
    <cellStyle name="Normal 2 2 3 27 6" xfId="5440"/>
    <cellStyle name="Normal 2 2 3 27 6 2" xfId="35091"/>
    <cellStyle name="Normal 2 2 3 27 7" xfId="5441"/>
    <cellStyle name="Normal 2 2 3 27 7 2" xfId="35092"/>
    <cellStyle name="Normal 2 2 3 27 8" xfId="35093"/>
    <cellStyle name="Normal 2 2 3 28" xfId="5442"/>
    <cellStyle name="Normal 2 2 3 28 2" xfId="5443"/>
    <cellStyle name="Normal 2 2 3 28 2 2" xfId="5444"/>
    <cellStyle name="Normal 2 2 3 28 2 2 2" xfId="5445"/>
    <cellStyle name="Normal 2 2 3 28 2 2 2 2" xfId="35094"/>
    <cellStyle name="Normal 2 2 3 28 2 2 3" xfId="35095"/>
    <cellStyle name="Normal 2 2 3 28 2 3" xfId="5446"/>
    <cellStyle name="Normal 2 2 3 28 2 3 2" xfId="35096"/>
    <cellStyle name="Normal 2 2 3 28 2 4" xfId="35097"/>
    <cellStyle name="Normal 2 2 3 28 3" xfId="5447"/>
    <cellStyle name="Normal 2 2 3 28 3 2" xfId="5448"/>
    <cellStyle name="Normal 2 2 3 28 3 2 2" xfId="5449"/>
    <cellStyle name="Normal 2 2 3 28 3 2 2 2" xfId="35098"/>
    <cellStyle name="Normal 2 2 3 28 3 2 3" xfId="35099"/>
    <cellStyle name="Normal 2 2 3 28 3 3" xfId="5450"/>
    <cellStyle name="Normal 2 2 3 28 3 3 2" xfId="35100"/>
    <cellStyle name="Normal 2 2 3 28 3 4" xfId="35101"/>
    <cellStyle name="Normal 2 2 3 28 4" xfId="5451"/>
    <cellStyle name="Normal 2 2 3 28 4 2" xfId="5452"/>
    <cellStyle name="Normal 2 2 3 28 4 2 2" xfId="5453"/>
    <cellStyle name="Normal 2 2 3 28 4 2 2 2" xfId="35102"/>
    <cellStyle name="Normal 2 2 3 28 4 2 3" xfId="35103"/>
    <cellStyle name="Normal 2 2 3 28 4 3" xfId="5454"/>
    <cellStyle name="Normal 2 2 3 28 4 3 2" xfId="35104"/>
    <cellStyle name="Normal 2 2 3 28 4 4" xfId="35105"/>
    <cellStyle name="Normal 2 2 3 28 5" xfId="5455"/>
    <cellStyle name="Normal 2 2 3 28 5 2" xfId="5456"/>
    <cellStyle name="Normal 2 2 3 28 5 2 2" xfId="35106"/>
    <cellStyle name="Normal 2 2 3 28 5 3" xfId="35107"/>
    <cellStyle name="Normal 2 2 3 28 6" xfId="5457"/>
    <cellStyle name="Normal 2 2 3 28 6 2" xfId="35108"/>
    <cellStyle name="Normal 2 2 3 28 7" xfId="5458"/>
    <cellStyle name="Normal 2 2 3 28 7 2" xfId="35109"/>
    <cellStyle name="Normal 2 2 3 28 8" xfId="35110"/>
    <cellStyle name="Normal 2 2 3 29" xfId="5459"/>
    <cellStyle name="Normal 2 2 3 29 2" xfId="5460"/>
    <cellStyle name="Normal 2 2 3 29 2 2" xfId="5461"/>
    <cellStyle name="Normal 2 2 3 29 2 2 2" xfId="5462"/>
    <cellStyle name="Normal 2 2 3 29 2 2 2 2" xfId="35111"/>
    <cellStyle name="Normal 2 2 3 29 2 2 3" xfId="35112"/>
    <cellStyle name="Normal 2 2 3 29 2 3" xfId="5463"/>
    <cellStyle name="Normal 2 2 3 29 2 3 2" xfId="35113"/>
    <cellStyle name="Normal 2 2 3 29 2 4" xfId="35114"/>
    <cellStyle name="Normal 2 2 3 29 3" xfId="5464"/>
    <cellStyle name="Normal 2 2 3 29 3 2" xfId="5465"/>
    <cellStyle name="Normal 2 2 3 29 3 2 2" xfId="5466"/>
    <cellStyle name="Normal 2 2 3 29 3 2 2 2" xfId="35115"/>
    <cellStyle name="Normal 2 2 3 29 3 2 3" xfId="35116"/>
    <cellStyle name="Normal 2 2 3 29 3 3" xfId="5467"/>
    <cellStyle name="Normal 2 2 3 29 3 3 2" xfId="35117"/>
    <cellStyle name="Normal 2 2 3 29 3 4" xfId="35118"/>
    <cellStyle name="Normal 2 2 3 29 4" xfId="5468"/>
    <cellStyle name="Normal 2 2 3 29 4 2" xfId="5469"/>
    <cellStyle name="Normal 2 2 3 29 4 2 2" xfId="5470"/>
    <cellStyle name="Normal 2 2 3 29 4 2 2 2" xfId="35119"/>
    <cellStyle name="Normal 2 2 3 29 4 2 3" xfId="35120"/>
    <cellStyle name="Normal 2 2 3 29 4 3" xfId="5471"/>
    <cellStyle name="Normal 2 2 3 29 4 3 2" xfId="35121"/>
    <cellStyle name="Normal 2 2 3 29 4 4" xfId="35122"/>
    <cellStyle name="Normal 2 2 3 29 5" xfId="5472"/>
    <cellStyle name="Normal 2 2 3 29 5 2" xfId="5473"/>
    <cellStyle name="Normal 2 2 3 29 5 2 2" xfId="35123"/>
    <cellStyle name="Normal 2 2 3 29 5 3" xfId="35124"/>
    <cellStyle name="Normal 2 2 3 29 6" xfId="5474"/>
    <cellStyle name="Normal 2 2 3 29 6 2" xfId="35125"/>
    <cellStyle name="Normal 2 2 3 29 7" xfId="5475"/>
    <cellStyle name="Normal 2 2 3 29 7 2" xfId="35126"/>
    <cellStyle name="Normal 2 2 3 29 8" xfId="35127"/>
    <cellStyle name="Normal 2 2 3 3" xfId="5476"/>
    <cellStyle name="Normal 2 2 3 3 2" xfId="5477"/>
    <cellStyle name="Normal 2 2 3 3 2 2" xfId="5478"/>
    <cellStyle name="Normal 2 2 3 3 2 2 2" xfId="5479"/>
    <cellStyle name="Normal 2 2 3 3 2 2 2 2" xfId="35128"/>
    <cellStyle name="Normal 2 2 3 3 2 2 3" xfId="35129"/>
    <cellStyle name="Normal 2 2 3 3 2 3" xfId="5480"/>
    <cellStyle name="Normal 2 2 3 3 2 3 2" xfId="35130"/>
    <cellStyle name="Normal 2 2 3 3 2 4" xfId="35131"/>
    <cellStyle name="Normal 2 2 3 3 3" xfId="5481"/>
    <cellStyle name="Normal 2 2 3 3 3 2" xfId="5482"/>
    <cellStyle name="Normal 2 2 3 3 3 2 2" xfId="5483"/>
    <cellStyle name="Normal 2 2 3 3 3 2 2 2" xfId="35132"/>
    <cellStyle name="Normal 2 2 3 3 3 2 3" xfId="35133"/>
    <cellStyle name="Normal 2 2 3 3 3 3" xfId="5484"/>
    <cellStyle name="Normal 2 2 3 3 3 3 2" xfId="35134"/>
    <cellStyle name="Normal 2 2 3 3 3 4" xfId="35135"/>
    <cellStyle name="Normal 2 2 3 3 4" xfId="5485"/>
    <cellStyle name="Normal 2 2 3 3 4 2" xfId="5486"/>
    <cellStyle name="Normal 2 2 3 3 4 2 2" xfId="5487"/>
    <cellStyle name="Normal 2 2 3 3 4 2 2 2" xfId="35136"/>
    <cellStyle name="Normal 2 2 3 3 4 2 3" xfId="35137"/>
    <cellStyle name="Normal 2 2 3 3 4 3" xfId="5488"/>
    <cellStyle name="Normal 2 2 3 3 4 3 2" xfId="35138"/>
    <cellStyle name="Normal 2 2 3 3 4 4" xfId="35139"/>
    <cellStyle name="Normal 2 2 3 3 5" xfId="5489"/>
    <cellStyle name="Normal 2 2 3 3 5 2" xfId="5490"/>
    <cellStyle name="Normal 2 2 3 3 5 2 2" xfId="35140"/>
    <cellStyle name="Normal 2 2 3 3 5 3" xfId="35141"/>
    <cellStyle name="Normal 2 2 3 3 6" xfId="5491"/>
    <cellStyle name="Normal 2 2 3 3 6 2" xfId="35142"/>
    <cellStyle name="Normal 2 2 3 3 7" xfId="5492"/>
    <cellStyle name="Normal 2 2 3 3 7 2" xfId="35143"/>
    <cellStyle name="Normal 2 2 3 3 8" xfId="35144"/>
    <cellStyle name="Normal 2 2 3 30" xfId="5493"/>
    <cellStyle name="Normal 2 2 3 30 2" xfId="5494"/>
    <cellStyle name="Normal 2 2 3 30 2 2" xfId="5495"/>
    <cellStyle name="Normal 2 2 3 30 2 2 2" xfId="35145"/>
    <cellStyle name="Normal 2 2 3 30 2 3" xfId="35146"/>
    <cellStyle name="Normal 2 2 3 30 3" xfId="5496"/>
    <cellStyle name="Normal 2 2 3 30 3 2" xfId="35147"/>
    <cellStyle name="Normal 2 2 3 30 4" xfId="35148"/>
    <cellStyle name="Normal 2 2 3 31" xfId="5497"/>
    <cellStyle name="Normal 2 2 3 31 2" xfId="5498"/>
    <cellStyle name="Normal 2 2 3 31 2 2" xfId="5499"/>
    <cellStyle name="Normal 2 2 3 31 2 2 2" xfId="35149"/>
    <cellStyle name="Normal 2 2 3 31 2 3" xfId="35150"/>
    <cellStyle name="Normal 2 2 3 31 3" xfId="5500"/>
    <cellStyle name="Normal 2 2 3 31 3 2" xfId="35151"/>
    <cellStyle name="Normal 2 2 3 31 4" xfId="35152"/>
    <cellStyle name="Normal 2 2 3 32" xfId="5501"/>
    <cellStyle name="Normal 2 2 3 32 2" xfId="5502"/>
    <cellStyle name="Normal 2 2 3 32 2 2" xfId="5503"/>
    <cellStyle name="Normal 2 2 3 32 2 2 2" xfId="35153"/>
    <cellStyle name="Normal 2 2 3 32 2 3" xfId="35154"/>
    <cellStyle name="Normal 2 2 3 32 3" xfId="5504"/>
    <cellStyle name="Normal 2 2 3 32 3 2" xfId="35155"/>
    <cellStyle name="Normal 2 2 3 32 4" xfId="35156"/>
    <cellStyle name="Normal 2 2 3 33" xfId="5505"/>
    <cellStyle name="Normal 2 2 3 33 2" xfId="5506"/>
    <cellStyle name="Normal 2 2 3 33 2 2" xfId="35157"/>
    <cellStyle name="Normal 2 2 3 33 3" xfId="35158"/>
    <cellStyle name="Normal 2 2 3 34" xfId="5507"/>
    <cellStyle name="Normal 2 2 3 34 2" xfId="35159"/>
    <cellStyle name="Normal 2 2 3 35" xfId="5508"/>
    <cellStyle name="Normal 2 2 3 35 2" xfId="35160"/>
    <cellStyle name="Normal 2 2 3 36" xfId="35161"/>
    <cellStyle name="Normal 2 2 3 4" xfId="5509"/>
    <cellStyle name="Normal 2 2 3 4 2" xfId="5510"/>
    <cellStyle name="Normal 2 2 3 4 2 2" xfId="5511"/>
    <cellStyle name="Normal 2 2 3 4 2 2 2" xfId="5512"/>
    <cellStyle name="Normal 2 2 3 4 2 2 2 2" xfId="35162"/>
    <cellStyle name="Normal 2 2 3 4 2 2 3" xfId="35163"/>
    <cellStyle name="Normal 2 2 3 4 2 3" xfId="5513"/>
    <cellStyle name="Normal 2 2 3 4 2 3 2" xfId="35164"/>
    <cellStyle name="Normal 2 2 3 4 2 4" xfId="35165"/>
    <cellStyle name="Normal 2 2 3 4 3" xfId="5514"/>
    <cellStyle name="Normal 2 2 3 4 3 2" xfId="5515"/>
    <cellStyle name="Normal 2 2 3 4 3 2 2" xfId="5516"/>
    <cellStyle name="Normal 2 2 3 4 3 2 2 2" xfId="35166"/>
    <cellStyle name="Normal 2 2 3 4 3 2 3" xfId="35167"/>
    <cellStyle name="Normal 2 2 3 4 3 3" xfId="5517"/>
    <cellStyle name="Normal 2 2 3 4 3 3 2" xfId="35168"/>
    <cellStyle name="Normal 2 2 3 4 3 4" xfId="35169"/>
    <cellStyle name="Normal 2 2 3 4 4" xfId="5518"/>
    <cellStyle name="Normal 2 2 3 4 4 2" xfId="5519"/>
    <cellStyle name="Normal 2 2 3 4 4 2 2" xfId="5520"/>
    <cellStyle name="Normal 2 2 3 4 4 2 2 2" xfId="35170"/>
    <cellStyle name="Normal 2 2 3 4 4 2 3" xfId="35171"/>
    <cellStyle name="Normal 2 2 3 4 4 3" xfId="5521"/>
    <cellStyle name="Normal 2 2 3 4 4 3 2" xfId="35172"/>
    <cellStyle name="Normal 2 2 3 4 4 4" xfId="35173"/>
    <cellStyle name="Normal 2 2 3 4 5" xfId="5522"/>
    <cellStyle name="Normal 2 2 3 4 5 2" xfId="5523"/>
    <cellStyle name="Normal 2 2 3 4 5 2 2" xfId="35174"/>
    <cellStyle name="Normal 2 2 3 4 5 3" xfId="35175"/>
    <cellStyle name="Normal 2 2 3 4 6" xfId="5524"/>
    <cellStyle name="Normal 2 2 3 4 6 2" xfId="35176"/>
    <cellStyle name="Normal 2 2 3 4 7" xfId="5525"/>
    <cellStyle name="Normal 2 2 3 4 7 2" xfId="35177"/>
    <cellStyle name="Normal 2 2 3 4 8" xfId="35178"/>
    <cellStyle name="Normal 2 2 3 5" xfId="5526"/>
    <cellStyle name="Normal 2 2 3 5 2" xfId="5527"/>
    <cellStyle name="Normal 2 2 3 5 2 2" xfId="5528"/>
    <cellStyle name="Normal 2 2 3 5 2 2 2" xfId="5529"/>
    <cellStyle name="Normal 2 2 3 5 2 2 2 2" xfId="35179"/>
    <cellStyle name="Normal 2 2 3 5 2 2 3" xfId="35180"/>
    <cellStyle name="Normal 2 2 3 5 2 3" xfId="5530"/>
    <cellStyle name="Normal 2 2 3 5 2 3 2" xfId="35181"/>
    <cellStyle name="Normal 2 2 3 5 2 4" xfId="35182"/>
    <cellStyle name="Normal 2 2 3 5 3" xfId="5531"/>
    <cellStyle name="Normal 2 2 3 5 3 2" xfId="5532"/>
    <cellStyle name="Normal 2 2 3 5 3 2 2" xfId="5533"/>
    <cellStyle name="Normal 2 2 3 5 3 2 2 2" xfId="35183"/>
    <cellStyle name="Normal 2 2 3 5 3 2 3" xfId="35184"/>
    <cellStyle name="Normal 2 2 3 5 3 3" xfId="5534"/>
    <cellStyle name="Normal 2 2 3 5 3 3 2" xfId="35185"/>
    <cellStyle name="Normal 2 2 3 5 3 4" xfId="35186"/>
    <cellStyle name="Normal 2 2 3 5 4" xfId="5535"/>
    <cellStyle name="Normal 2 2 3 5 4 2" xfId="5536"/>
    <cellStyle name="Normal 2 2 3 5 4 2 2" xfId="5537"/>
    <cellStyle name="Normal 2 2 3 5 4 2 2 2" xfId="35187"/>
    <cellStyle name="Normal 2 2 3 5 4 2 3" xfId="35188"/>
    <cellStyle name="Normal 2 2 3 5 4 3" xfId="5538"/>
    <cellStyle name="Normal 2 2 3 5 4 3 2" xfId="35189"/>
    <cellStyle name="Normal 2 2 3 5 4 4" xfId="35190"/>
    <cellStyle name="Normal 2 2 3 5 5" xfId="5539"/>
    <cellStyle name="Normal 2 2 3 5 5 2" xfId="5540"/>
    <cellStyle name="Normal 2 2 3 5 5 2 2" xfId="35191"/>
    <cellStyle name="Normal 2 2 3 5 5 3" xfId="35192"/>
    <cellStyle name="Normal 2 2 3 5 6" xfId="5541"/>
    <cellStyle name="Normal 2 2 3 5 6 2" xfId="35193"/>
    <cellStyle name="Normal 2 2 3 5 7" xfId="5542"/>
    <cellStyle name="Normal 2 2 3 5 7 2" xfId="35194"/>
    <cellStyle name="Normal 2 2 3 5 8" xfId="35195"/>
    <cellStyle name="Normal 2 2 3 6" xfId="5543"/>
    <cellStyle name="Normal 2 2 3 6 2" xfId="5544"/>
    <cellStyle name="Normal 2 2 3 6 2 2" xfId="5545"/>
    <cellStyle name="Normal 2 2 3 6 2 2 2" xfId="5546"/>
    <cellStyle name="Normal 2 2 3 6 2 2 2 2" xfId="35196"/>
    <cellStyle name="Normal 2 2 3 6 2 2 3" xfId="35197"/>
    <cellStyle name="Normal 2 2 3 6 2 3" xfId="5547"/>
    <cellStyle name="Normal 2 2 3 6 2 3 2" xfId="35198"/>
    <cellStyle name="Normal 2 2 3 6 2 4" xfId="35199"/>
    <cellStyle name="Normal 2 2 3 6 3" xfId="5548"/>
    <cellStyle name="Normal 2 2 3 6 3 2" xfId="5549"/>
    <cellStyle name="Normal 2 2 3 6 3 2 2" xfId="5550"/>
    <cellStyle name="Normal 2 2 3 6 3 2 2 2" xfId="35200"/>
    <cellStyle name="Normal 2 2 3 6 3 2 3" xfId="35201"/>
    <cellStyle name="Normal 2 2 3 6 3 3" xfId="5551"/>
    <cellStyle name="Normal 2 2 3 6 3 3 2" xfId="35202"/>
    <cellStyle name="Normal 2 2 3 6 3 4" xfId="35203"/>
    <cellStyle name="Normal 2 2 3 6 4" xfId="5552"/>
    <cellStyle name="Normal 2 2 3 6 4 2" xfId="5553"/>
    <cellStyle name="Normal 2 2 3 6 4 2 2" xfId="5554"/>
    <cellStyle name="Normal 2 2 3 6 4 2 2 2" xfId="35204"/>
    <cellStyle name="Normal 2 2 3 6 4 2 3" xfId="35205"/>
    <cellStyle name="Normal 2 2 3 6 4 3" xfId="5555"/>
    <cellStyle name="Normal 2 2 3 6 4 3 2" xfId="35206"/>
    <cellStyle name="Normal 2 2 3 6 4 4" xfId="35207"/>
    <cellStyle name="Normal 2 2 3 6 5" xfId="5556"/>
    <cellStyle name="Normal 2 2 3 6 5 2" xfId="5557"/>
    <cellStyle name="Normal 2 2 3 6 5 2 2" xfId="35208"/>
    <cellStyle name="Normal 2 2 3 6 5 3" xfId="35209"/>
    <cellStyle name="Normal 2 2 3 6 6" xfId="5558"/>
    <cellStyle name="Normal 2 2 3 6 6 2" xfId="35210"/>
    <cellStyle name="Normal 2 2 3 6 7" xfId="5559"/>
    <cellStyle name="Normal 2 2 3 6 7 2" xfId="35211"/>
    <cellStyle name="Normal 2 2 3 6 8" xfId="35212"/>
    <cellStyle name="Normal 2 2 3 7" xfId="5560"/>
    <cellStyle name="Normal 2 2 3 7 2" xfId="5561"/>
    <cellStyle name="Normal 2 2 3 7 2 2" xfId="5562"/>
    <cellStyle name="Normal 2 2 3 7 2 2 2" xfId="5563"/>
    <cellStyle name="Normal 2 2 3 7 2 2 2 2" xfId="35213"/>
    <cellStyle name="Normal 2 2 3 7 2 2 3" xfId="35214"/>
    <cellStyle name="Normal 2 2 3 7 2 3" xfId="5564"/>
    <cellStyle name="Normal 2 2 3 7 2 3 2" xfId="35215"/>
    <cellStyle name="Normal 2 2 3 7 2 4" xfId="35216"/>
    <cellStyle name="Normal 2 2 3 7 3" xfId="5565"/>
    <cellStyle name="Normal 2 2 3 7 3 2" xfId="5566"/>
    <cellStyle name="Normal 2 2 3 7 3 2 2" xfId="5567"/>
    <cellStyle name="Normal 2 2 3 7 3 2 2 2" xfId="35217"/>
    <cellStyle name="Normal 2 2 3 7 3 2 3" xfId="35218"/>
    <cellStyle name="Normal 2 2 3 7 3 3" xfId="5568"/>
    <cellStyle name="Normal 2 2 3 7 3 3 2" xfId="35219"/>
    <cellStyle name="Normal 2 2 3 7 3 4" xfId="35220"/>
    <cellStyle name="Normal 2 2 3 7 4" xfId="5569"/>
    <cellStyle name="Normal 2 2 3 7 4 2" xfId="5570"/>
    <cellStyle name="Normal 2 2 3 7 4 2 2" xfId="5571"/>
    <cellStyle name="Normal 2 2 3 7 4 2 2 2" xfId="35221"/>
    <cellStyle name="Normal 2 2 3 7 4 2 3" xfId="35222"/>
    <cellStyle name="Normal 2 2 3 7 4 3" xfId="5572"/>
    <cellStyle name="Normal 2 2 3 7 4 3 2" xfId="35223"/>
    <cellStyle name="Normal 2 2 3 7 4 4" xfId="35224"/>
    <cellStyle name="Normal 2 2 3 7 5" xfId="5573"/>
    <cellStyle name="Normal 2 2 3 7 5 2" xfId="5574"/>
    <cellStyle name="Normal 2 2 3 7 5 2 2" xfId="35225"/>
    <cellStyle name="Normal 2 2 3 7 5 3" xfId="35226"/>
    <cellStyle name="Normal 2 2 3 7 6" xfId="5575"/>
    <cellStyle name="Normal 2 2 3 7 6 2" xfId="35227"/>
    <cellStyle name="Normal 2 2 3 7 7" xfId="5576"/>
    <cellStyle name="Normal 2 2 3 7 7 2" xfId="35228"/>
    <cellStyle name="Normal 2 2 3 7 8" xfId="35229"/>
    <cellStyle name="Normal 2 2 3 8" xfId="5577"/>
    <cellStyle name="Normal 2 2 3 8 2" xfId="5578"/>
    <cellStyle name="Normal 2 2 3 8 2 2" xfId="5579"/>
    <cellStyle name="Normal 2 2 3 8 2 2 2" xfId="5580"/>
    <cellStyle name="Normal 2 2 3 8 2 2 2 2" xfId="35230"/>
    <cellStyle name="Normal 2 2 3 8 2 2 3" xfId="35231"/>
    <cellStyle name="Normal 2 2 3 8 2 3" xfId="5581"/>
    <cellStyle name="Normal 2 2 3 8 2 3 2" xfId="35232"/>
    <cellStyle name="Normal 2 2 3 8 2 4" xfId="35233"/>
    <cellStyle name="Normal 2 2 3 8 3" xfId="5582"/>
    <cellStyle name="Normal 2 2 3 8 3 2" xfId="5583"/>
    <cellStyle name="Normal 2 2 3 8 3 2 2" xfId="5584"/>
    <cellStyle name="Normal 2 2 3 8 3 2 2 2" xfId="35234"/>
    <cellStyle name="Normal 2 2 3 8 3 2 3" xfId="35235"/>
    <cellStyle name="Normal 2 2 3 8 3 3" xfId="5585"/>
    <cellStyle name="Normal 2 2 3 8 3 3 2" xfId="35236"/>
    <cellStyle name="Normal 2 2 3 8 3 4" xfId="35237"/>
    <cellStyle name="Normal 2 2 3 8 4" xfId="5586"/>
    <cellStyle name="Normal 2 2 3 8 4 2" xfId="5587"/>
    <cellStyle name="Normal 2 2 3 8 4 2 2" xfId="5588"/>
    <cellStyle name="Normal 2 2 3 8 4 2 2 2" xfId="35238"/>
    <cellStyle name="Normal 2 2 3 8 4 2 3" xfId="35239"/>
    <cellStyle name="Normal 2 2 3 8 4 3" xfId="5589"/>
    <cellStyle name="Normal 2 2 3 8 4 3 2" xfId="35240"/>
    <cellStyle name="Normal 2 2 3 8 4 4" xfId="35241"/>
    <cellStyle name="Normal 2 2 3 8 5" xfId="5590"/>
    <cellStyle name="Normal 2 2 3 8 5 2" xfId="5591"/>
    <cellStyle name="Normal 2 2 3 8 5 2 2" xfId="35242"/>
    <cellStyle name="Normal 2 2 3 8 5 3" xfId="35243"/>
    <cellStyle name="Normal 2 2 3 8 6" xfId="5592"/>
    <cellStyle name="Normal 2 2 3 8 6 2" xfId="35244"/>
    <cellStyle name="Normal 2 2 3 8 7" xfId="5593"/>
    <cellStyle name="Normal 2 2 3 8 7 2" xfId="35245"/>
    <cellStyle name="Normal 2 2 3 8 8" xfId="35246"/>
    <cellStyle name="Normal 2 2 3 9" xfId="5594"/>
    <cellStyle name="Normal 2 2 3 9 2" xfId="5595"/>
    <cellStyle name="Normal 2 2 3 9 2 2" xfId="5596"/>
    <cellStyle name="Normal 2 2 3 9 2 2 2" xfId="5597"/>
    <cellStyle name="Normal 2 2 3 9 2 2 2 2" xfId="35247"/>
    <cellStyle name="Normal 2 2 3 9 2 2 3" xfId="35248"/>
    <cellStyle name="Normal 2 2 3 9 2 3" xfId="5598"/>
    <cellStyle name="Normal 2 2 3 9 2 3 2" xfId="35249"/>
    <cellStyle name="Normal 2 2 3 9 2 4" xfId="35250"/>
    <cellStyle name="Normal 2 2 3 9 3" xfId="5599"/>
    <cellStyle name="Normal 2 2 3 9 3 2" xfId="5600"/>
    <cellStyle name="Normal 2 2 3 9 3 2 2" xfId="5601"/>
    <cellStyle name="Normal 2 2 3 9 3 2 2 2" xfId="35251"/>
    <cellStyle name="Normal 2 2 3 9 3 2 3" xfId="35252"/>
    <cellStyle name="Normal 2 2 3 9 3 3" xfId="5602"/>
    <cellStyle name="Normal 2 2 3 9 3 3 2" xfId="35253"/>
    <cellStyle name="Normal 2 2 3 9 3 4" xfId="35254"/>
    <cellStyle name="Normal 2 2 3 9 4" xfId="5603"/>
    <cellStyle name="Normal 2 2 3 9 4 2" xfId="5604"/>
    <cellStyle name="Normal 2 2 3 9 4 2 2" xfId="5605"/>
    <cellStyle name="Normal 2 2 3 9 4 2 2 2" xfId="35255"/>
    <cellStyle name="Normal 2 2 3 9 4 2 3" xfId="35256"/>
    <cellStyle name="Normal 2 2 3 9 4 3" xfId="5606"/>
    <cellStyle name="Normal 2 2 3 9 4 3 2" xfId="35257"/>
    <cellStyle name="Normal 2 2 3 9 4 4" xfId="35258"/>
    <cellStyle name="Normal 2 2 3 9 5" xfId="5607"/>
    <cellStyle name="Normal 2 2 3 9 5 2" xfId="5608"/>
    <cellStyle name="Normal 2 2 3 9 5 2 2" xfId="35259"/>
    <cellStyle name="Normal 2 2 3 9 5 3" xfId="35260"/>
    <cellStyle name="Normal 2 2 3 9 6" xfId="5609"/>
    <cellStyle name="Normal 2 2 3 9 6 2" xfId="35261"/>
    <cellStyle name="Normal 2 2 3 9 7" xfId="5610"/>
    <cellStyle name="Normal 2 2 3 9 7 2" xfId="35262"/>
    <cellStyle name="Normal 2 2 3 9 8" xfId="35263"/>
    <cellStyle name="Normal 2 2 30" xfId="5611"/>
    <cellStyle name="Normal 2 2 30 2" xfId="5612"/>
    <cellStyle name="Normal 2 2 30 2 2" xfId="5613"/>
    <cellStyle name="Normal 2 2 30 2 2 2" xfId="5614"/>
    <cellStyle name="Normal 2 2 30 2 2 2 2" xfId="35264"/>
    <cellStyle name="Normal 2 2 30 2 2 3" xfId="35265"/>
    <cellStyle name="Normal 2 2 30 2 3" xfId="5615"/>
    <cellStyle name="Normal 2 2 30 2 3 2" xfId="35266"/>
    <cellStyle name="Normal 2 2 30 2 4" xfId="35267"/>
    <cellStyle name="Normal 2 2 30 3" xfId="5616"/>
    <cellStyle name="Normal 2 2 30 3 2" xfId="5617"/>
    <cellStyle name="Normal 2 2 30 3 2 2" xfId="5618"/>
    <cellStyle name="Normal 2 2 30 3 2 2 2" xfId="35268"/>
    <cellStyle name="Normal 2 2 30 3 2 3" xfId="35269"/>
    <cellStyle name="Normal 2 2 30 3 3" xfId="5619"/>
    <cellStyle name="Normal 2 2 30 3 3 2" xfId="35270"/>
    <cellStyle name="Normal 2 2 30 3 4" xfId="35271"/>
    <cellStyle name="Normal 2 2 30 4" xfId="5620"/>
    <cellStyle name="Normal 2 2 30 4 2" xfId="5621"/>
    <cellStyle name="Normal 2 2 30 4 2 2" xfId="5622"/>
    <cellStyle name="Normal 2 2 30 4 2 2 2" xfId="35272"/>
    <cellStyle name="Normal 2 2 30 4 2 3" xfId="35273"/>
    <cellStyle name="Normal 2 2 30 4 3" xfId="5623"/>
    <cellStyle name="Normal 2 2 30 4 3 2" xfId="35274"/>
    <cellStyle name="Normal 2 2 30 4 4" xfId="35275"/>
    <cellStyle name="Normal 2 2 30 5" xfId="5624"/>
    <cellStyle name="Normal 2 2 30 5 2" xfId="5625"/>
    <cellStyle name="Normal 2 2 30 5 2 2" xfId="35276"/>
    <cellStyle name="Normal 2 2 30 5 3" xfId="35277"/>
    <cellStyle name="Normal 2 2 30 6" xfId="5626"/>
    <cellStyle name="Normal 2 2 30 6 2" xfId="35278"/>
    <cellStyle name="Normal 2 2 30 7" xfId="5627"/>
    <cellStyle name="Normal 2 2 30 7 2" xfId="35279"/>
    <cellStyle name="Normal 2 2 30 8" xfId="35280"/>
    <cellStyle name="Normal 2 2 31" xfId="5628"/>
    <cellStyle name="Normal 2 2 31 2" xfId="5629"/>
    <cellStyle name="Normal 2 2 31 2 2" xfId="5630"/>
    <cellStyle name="Normal 2 2 31 2 2 2" xfId="5631"/>
    <cellStyle name="Normal 2 2 31 2 2 2 2" xfId="35281"/>
    <cellStyle name="Normal 2 2 31 2 2 3" xfId="35282"/>
    <cellStyle name="Normal 2 2 31 2 3" xfId="5632"/>
    <cellStyle name="Normal 2 2 31 2 3 2" xfId="35283"/>
    <cellStyle name="Normal 2 2 31 2 4" xfId="35284"/>
    <cellStyle name="Normal 2 2 31 3" xfId="5633"/>
    <cellStyle name="Normal 2 2 31 3 2" xfId="5634"/>
    <cellStyle name="Normal 2 2 31 3 2 2" xfId="5635"/>
    <cellStyle name="Normal 2 2 31 3 2 2 2" xfId="35285"/>
    <cellStyle name="Normal 2 2 31 3 2 3" xfId="35286"/>
    <cellStyle name="Normal 2 2 31 3 3" xfId="5636"/>
    <cellStyle name="Normal 2 2 31 3 3 2" xfId="35287"/>
    <cellStyle name="Normal 2 2 31 3 4" xfId="35288"/>
    <cellStyle name="Normal 2 2 31 4" xfId="5637"/>
    <cellStyle name="Normal 2 2 31 4 2" xfId="5638"/>
    <cellStyle name="Normal 2 2 31 4 2 2" xfId="5639"/>
    <cellStyle name="Normal 2 2 31 4 2 2 2" xfId="35289"/>
    <cellStyle name="Normal 2 2 31 4 2 3" xfId="35290"/>
    <cellStyle name="Normal 2 2 31 4 3" xfId="5640"/>
    <cellStyle name="Normal 2 2 31 4 3 2" xfId="35291"/>
    <cellStyle name="Normal 2 2 31 4 4" xfId="35292"/>
    <cellStyle name="Normal 2 2 31 5" xfId="5641"/>
    <cellStyle name="Normal 2 2 31 5 2" xfId="5642"/>
    <cellStyle name="Normal 2 2 31 5 2 2" xfId="35293"/>
    <cellStyle name="Normal 2 2 31 5 3" xfId="35294"/>
    <cellStyle name="Normal 2 2 31 6" xfId="5643"/>
    <cellStyle name="Normal 2 2 31 6 2" xfId="35295"/>
    <cellStyle name="Normal 2 2 31 7" xfId="5644"/>
    <cellStyle name="Normal 2 2 31 7 2" xfId="35296"/>
    <cellStyle name="Normal 2 2 31 8" xfId="35297"/>
    <cellStyle name="Normal 2 2 32" xfId="5645"/>
    <cellStyle name="Normal 2 2 32 2" xfId="5646"/>
    <cellStyle name="Normal 2 2 32 2 2" xfId="5647"/>
    <cellStyle name="Normal 2 2 32 2 2 2" xfId="5648"/>
    <cellStyle name="Normal 2 2 32 2 2 2 2" xfId="35298"/>
    <cellStyle name="Normal 2 2 32 2 2 3" xfId="35299"/>
    <cellStyle name="Normal 2 2 32 2 3" xfId="5649"/>
    <cellStyle name="Normal 2 2 32 2 3 2" xfId="35300"/>
    <cellStyle name="Normal 2 2 32 2 4" xfId="35301"/>
    <cellStyle name="Normal 2 2 32 3" xfId="5650"/>
    <cellStyle name="Normal 2 2 32 3 2" xfId="5651"/>
    <cellStyle name="Normal 2 2 32 3 2 2" xfId="5652"/>
    <cellStyle name="Normal 2 2 32 3 2 2 2" xfId="35302"/>
    <cellStyle name="Normal 2 2 32 3 2 3" xfId="35303"/>
    <cellStyle name="Normal 2 2 32 3 3" xfId="5653"/>
    <cellStyle name="Normal 2 2 32 3 3 2" xfId="35304"/>
    <cellStyle name="Normal 2 2 32 3 4" xfId="35305"/>
    <cellStyle name="Normal 2 2 32 4" xfId="5654"/>
    <cellStyle name="Normal 2 2 32 4 2" xfId="5655"/>
    <cellStyle name="Normal 2 2 32 4 2 2" xfId="5656"/>
    <cellStyle name="Normal 2 2 32 4 2 2 2" xfId="35306"/>
    <cellStyle name="Normal 2 2 32 4 2 3" xfId="35307"/>
    <cellStyle name="Normal 2 2 32 4 3" xfId="5657"/>
    <cellStyle name="Normal 2 2 32 4 3 2" xfId="35308"/>
    <cellStyle name="Normal 2 2 32 4 4" xfId="35309"/>
    <cellStyle name="Normal 2 2 32 5" xfId="5658"/>
    <cellStyle name="Normal 2 2 32 5 2" xfId="5659"/>
    <cellStyle name="Normal 2 2 32 5 2 2" xfId="35310"/>
    <cellStyle name="Normal 2 2 32 5 3" xfId="35311"/>
    <cellStyle name="Normal 2 2 32 6" xfId="5660"/>
    <cellStyle name="Normal 2 2 32 6 2" xfId="35312"/>
    <cellStyle name="Normal 2 2 32 7" xfId="5661"/>
    <cellStyle name="Normal 2 2 32 7 2" xfId="35313"/>
    <cellStyle name="Normal 2 2 32 8" xfId="35314"/>
    <cellStyle name="Normal 2 2 33" xfId="5662"/>
    <cellStyle name="Normal 2 2 33 2" xfId="5663"/>
    <cellStyle name="Normal 2 2 33 2 2" xfId="5664"/>
    <cellStyle name="Normal 2 2 33 2 2 2" xfId="5665"/>
    <cellStyle name="Normal 2 2 33 2 2 2 2" xfId="35315"/>
    <cellStyle name="Normal 2 2 33 2 2 3" xfId="35316"/>
    <cellStyle name="Normal 2 2 33 2 3" xfId="5666"/>
    <cellStyle name="Normal 2 2 33 2 3 2" xfId="35317"/>
    <cellStyle name="Normal 2 2 33 2 4" xfId="35318"/>
    <cellStyle name="Normal 2 2 33 3" xfId="5667"/>
    <cellStyle name="Normal 2 2 33 3 2" xfId="5668"/>
    <cellStyle name="Normal 2 2 33 3 2 2" xfId="5669"/>
    <cellStyle name="Normal 2 2 33 3 2 2 2" xfId="35319"/>
    <cellStyle name="Normal 2 2 33 3 2 3" xfId="35320"/>
    <cellStyle name="Normal 2 2 33 3 3" xfId="5670"/>
    <cellStyle name="Normal 2 2 33 3 3 2" xfId="35321"/>
    <cellStyle name="Normal 2 2 33 3 4" xfId="35322"/>
    <cellStyle name="Normal 2 2 33 4" xfId="5671"/>
    <cellStyle name="Normal 2 2 33 4 2" xfId="5672"/>
    <cellStyle name="Normal 2 2 33 4 2 2" xfId="5673"/>
    <cellStyle name="Normal 2 2 33 4 2 2 2" xfId="35323"/>
    <cellStyle name="Normal 2 2 33 4 2 3" xfId="35324"/>
    <cellStyle name="Normal 2 2 33 4 3" xfId="5674"/>
    <cellStyle name="Normal 2 2 33 4 3 2" xfId="35325"/>
    <cellStyle name="Normal 2 2 33 4 4" xfId="35326"/>
    <cellStyle name="Normal 2 2 33 5" xfId="5675"/>
    <cellStyle name="Normal 2 2 33 5 2" xfId="5676"/>
    <cellStyle name="Normal 2 2 33 5 2 2" xfId="35327"/>
    <cellStyle name="Normal 2 2 33 5 3" xfId="35328"/>
    <cellStyle name="Normal 2 2 33 6" xfId="5677"/>
    <cellStyle name="Normal 2 2 33 6 2" xfId="35329"/>
    <cellStyle name="Normal 2 2 33 7" xfId="5678"/>
    <cellStyle name="Normal 2 2 33 7 2" xfId="35330"/>
    <cellStyle name="Normal 2 2 33 8" xfId="35331"/>
    <cellStyle name="Normal 2 2 34" xfId="5679"/>
    <cellStyle name="Normal 2 2 34 2" xfId="5680"/>
    <cellStyle name="Normal 2 2 34 2 2" xfId="5681"/>
    <cellStyle name="Normal 2 2 34 2 2 2" xfId="5682"/>
    <cellStyle name="Normal 2 2 34 2 2 2 2" xfId="35332"/>
    <cellStyle name="Normal 2 2 34 2 2 3" xfId="35333"/>
    <cellStyle name="Normal 2 2 34 2 3" xfId="5683"/>
    <cellStyle name="Normal 2 2 34 2 3 2" xfId="35334"/>
    <cellStyle name="Normal 2 2 34 2 4" xfId="35335"/>
    <cellStyle name="Normal 2 2 34 3" xfId="5684"/>
    <cellStyle name="Normal 2 2 34 3 2" xfId="5685"/>
    <cellStyle name="Normal 2 2 34 3 2 2" xfId="5686"/>
    <cellStyle name="Normal 2 2 34 3 2 2 2" xfId="35336"/>
    <cellStyle name="Normal 2 2 34 3 2 3" xfId="35337"/>
    <cellStyle name="Normal 2 2 34 3 3" xfId="5687"/>
    <cellStyle name="Normal 2 2 34 3 3 2" xfId="35338"/>
    <cellStyle name="Normal 2 2 34 3 4" xfId="35339"/>
    <cellStyle name="Normal 2 2 34 4" xfId="5688"/>
    <cellStyle name="Normal 2 2 34 4 2" xfId="5689"/>
    <cellStyle name="Normal 2 2 34 4 2 2" xfId="5690"/>
    <cellStyle name="Normal 2 2 34 4 2 2 2" xfId="35340"/>
    <cellStyle name="Normal 2 2 34 4 2 3" xfId="35341"/>
    <cellStyle name="Normal 2 2 34 4 3" xfId="5691"/>
    <cellStyle name="Normal 2 2 34 4 3 2" xfId="35342"/>
    <cellStyle name="Normal 2 2 34 4 4" xfId="35343"/>
    <cellStyle name="Normal 2 2 34 5" xfId="5692"/>
    <cellStyle name="Normal 2 2 34 5 2" xfId="5693"/>
    <cellStyle name="Normal 2 2 34 5 2 2" xfId="35344"/>
    <cellStyle name="Normal 2 2 34 5 3" xfId="35345"/>
    <cellStyle name="Normal 2 2 34 6" xfId="5694"/>
    <cellStyle name="Normal 2 2 34 6 2" xfId="35346"/>
    <cellStyle name="Normal 2 2 34 7" xfId="5695"/>
    <cellStyle name="Normal 2 2 34 7 2" xfId="35347"/>
    <cellStyle name="Normal 2 2 34 8" xfId="35348"/>
    <cellStyle name="Normal 2 2 35" xfId="5696"/>
    <cellStyle name="Normal 2 2 35 2" xfId="5697"/>
    <cellStyle name="Normal 2 2 35 2 2" xfId="5698"/>
    <cellStyle name="Normal 2 2 35 2 2 2" xfId="5699"/>
    <cellStyle name="Normal 2 2 35 2 2 2 2" xfId="35349"/>
    <cellStyle name="Normal 2 2 35 2 2 3" xfId="35350"/>
    <cellStyle name="Normal 2 2 35 2 3" xfId="5700"/>
    <cellStyle name="Normal 2 2 35 2 3 2" xfId="35351"/>
    <cellStyle name="Normal 2 2 35 2 4" xfId="35352"/>
    <cellStyle name="Normal 2 2 35 3" xfId="5701"/>
    <cellStyle name="Normal 2 2 35 3 2" xfId="5702"/>
    <cellStyle name="Normal 2 2 35 3 2 2" xfId="5703"/>
    <cellStyle name="Normal 2 2 35 3 2 2 2" xfId="35353"/>
    <cellStyle name="Normal 2 2 35 3 2 3" xfId="35354"/>
    <cellStyle name="Normal 2 2 35 3 3" xfId="5704"/>
    <cellStyle name="Normal 2 2 35 3 3 2" xfId="35355"/>
    <cellStyle name="Normal 2 2 35 3 4" xfId="35356"/>
    <cellStyle name="Normal 2 2 35 4" xfId="5705"/>
    <cellStyle name="Normal 2 2 35 4 2" xfId="5706"/>
    <cellStyle name="Normal 2 2 35 4 2 2" xfId="5707"/>
    <cellStyle name="Normal 2 2 35 4 2 2 2" xfId="35357"/>
    <cellStyle name="Normal 2 2 35 4 2 3" xfId="35358"/>
    <cellStyle name="Normal 2 2 35 4 3" xfId="5708"/>
    <cellStyle name="Normal 2 2 35 4 3 2" xfId="35359"/>
    <cellStyle name="Normal 2 2 35 4 4" xfId="35360"/>
    <cellStyle name="Normal 2 2 35 5" xfId="5709"/>
    <cellStyle name="Normal 2 2 35 5 2" xfId="5710"/>
    <cellStyle name="Normal 2 2 35 5 2 2" xfId="35361"/>
    <cellStyle name="Normal 2 2 35 5 3" xfId="35362"/>
    <cellStyle name="Normal 2 2 35 6" xfId="5711"/>
    <cellStyle name="Normal 2 2 35 6 2" xfId="35363"/>
    <cellStyle name="Normal 2 2 35 7" xfId="5712"/>
    <cellStyle name="Normal 2 2 35 7 2" xfId="35364"/>
    <cellStyle name="Normal 2 2 35 8" xfId="35365"/>
    <cellStyle name="Normal 2 2 36" xfId="5713"/>
    <cellStyle name="Normal 2 2 36 2" xfId="5714"/>
    <cellStyle name="Normal 2 2 36 2 2" xfId="5715"/>
    <cellStyle name="Normal 2 2 36 2 2 2" xfId="35366"/>
    <cellStyle name="Normal 2 2 36 2 3" xfId="35367"/>
    <cellStyle name="Normal 2 2 36 3" xfId="5716"/>
    <cellStyle name="Normal 2 2 36 3 2" xfId="35368"/>
    <cellStyle name="Normal 2 2 36 4" xfId="35369"/>
    <cellStyle name="Normal 2 2 37" xfId="5717"/>
    <cellStyle name="Normal 2 2 37 2" xfId="5718"/>
    <cellStyle name="Normal 2 2 37 2 2" xfId="5719"/>
    <cellStyle name="Normal 2 2 37 2 2 2" xfId="35370"/>
    <cellStyle name="Normal 2 2 37 2 3" xfId="35371"/>
    <cellStyle name="Normal 2 2 37 3" xfId="5720"/>
    <cellStyle name="Normal 2 2 37 3 2" xfId="35372"/>
    <cellStyle name="Normal 2 2 37 4" xfId="35373"/>
    <cellStyle name="Normal 2 2 38" xfId="5721"/>
    <cellStyle name="Normal 2 2 38 2" xfId="5722"/>
    <cellStyle name="Normal 2 2 38 2 2" xfId="5723"/>
    <cellStyle name="Normal 2 2 38 2 2 2" xfId="35374"/>
    <cellStyle name="Normal 2 2 38 2 3" xfId="35375"/>
    <cellStyle name="Normal 2 2 38 3" xfId="5724"/>
    <cellStyle name="Normal 2 2 38 3 2" xfId="35376"/>
    <cellStyle name="Normal 2 2 38 4" xfId="35377"/>
    <cellStyle name="Normal 2 2 39" xfId="5725"/>
    <cellStyle name="Normal 2 2 39 2" xfId="5726"/>
    <cellStyle name="Normal 2 2 39 2 2" xfId="35378"/>
    <cellStyle name="Normal 2 2 39 3" xfId="35379"/>
    <cellStyle name="Normal 2 2 4" xfId="5727"/>
    <cellStyle name="Normal 2 2 4 10" xfId="5728"/>
    <cellStyle name="Normal 2 2 4 10 2" xfId="5729"/>
    <cellStyle name="Normal 2 2 4 10 2 2" xfId="5730"/>
    <cellStyle name="Normal 2 2 4 10 2 2 2" xfId="5731"/>
    <cellStyle name="Normal 2 2 4 10 2 2 2 2" xfId="35380"/>
    <cellStyle name="Normal 2 2 4 10 2 2 3" xfId="35381"/>
    <cellStyle name="Normal 2 2 4 10 2 3" xfId="5732"/>
    <cellStyle name="Normal 2 2 4 10 2 3 2" xfId="35382"/>
    <cellStyle name="Normal 2 2 4 10 2 4" xfId="35383"/>
    <cellStyle name="Normal 2 2 4 10 3" xfId="5733"/>
    <cellStyle name="Normal 2 2 4 10 3 2" xfId="5734"/>
    <cellStyle name="Normal 2 2 4 10 3 2 2" xfId="5735"/>
    <cellStyle name="Normal 2 2 4 10 3 2 2 2" xfId="35384"/>
    <cellStyle name="Normal 2 2 4 10 3 2 3" xfId="35385"/>
    <cellStyle name="Normal 2 2 4 10 3 3" xfId="5736"/>
    <cellStyle name="Normal 2 2 4 10 3 3 2" xfId="35386"/>
    <cellStyle name="Normal 2 2 4 10 3 4" xfId="35387"/>
    <cellStyle name="Normal 2 2 4 10 4" xfId="5737"/>
    <cellStyle name="Normal 2 2 4 10 4 2" xfId="5738"/>
    <cellStyle name="Normal 2 2 4 10 4 2 2" xfId="5739"/>
    <cellStyle name="Normal 2 2 4 10 4 2 2 2" xfId="35388"/>
    <cellStyle name="Normal 2 2 4 10 4 2 3" xfId="35389"/>
    <cellStyle name="Normal 2 2 4 10 4 3" xfId="5740"/>
    <cellStyle name="Normal 2 2 4 10 4 3 2" xfId="35390"/>
    <cellStyle name="Normal 2 2 4 10 4 4" xfId="35391"/>
    <cellStyle name="Normal 2 2 4 10 5" xfId="5741"/>
    <cellStyle name="Normal 2 2 4 10 5 2" xfId="5742"/>
    <cellStyle name="Normal 2 2 4 10 5 2 2" xfId="35392"/>
    <cellStyle name="Normal 2 2 4 10 5 3" xfId="35393"/>
    <cellStyle name="Normal 2 2 4 10 6" xfId="5743"/>
    <cellStyle name="Normal 2 2 4 10 6 2" xfId="35394"/>
    <cellStyle name="Normal 2 2 4 10 7" xfId="5744"/>
    <cellStyle name="Normal 2 2 4 10 7 2" xfId="35395"/>
    <cellStyle name="Normal 2 2 4 10 8" xfId="35396"/>
    <cellStyle name="Normal 2 2 4 11" xfId="5745"/>
    <cellStyle name="Normal 2 2 4 11 2" xfId="5746"/>
    <cellStyle name="Normal 2 2 4 11 2 2" xfId="5747"/>
    <cellStyle name="Normal 2 2 4 11 2 2 2" xfId="5748"/>
    <cellStyle name="Normal 2 2 4 11 2 2 2 2" xfId="35397"/>
    <cellStyle name="Normal 2 2 4 11 2 2 3" xfId="35398"/>
    <cellStyle name="Normal 2 2 4 11 2 3" xfId="5749"/>
    <cellStyle name="Normal 2 2 4 11 2 3 2" xfId="35399"/>
    <cellStyle name="Normal 2 2 4 11 2 4" xfId="35400"/>
    <cellStyle name="Normal 2 2 4 11 3" xfId="5750"/>
    <cellStyle name="Normal 2 2 4 11 3 2" xfId="5751"/>
    <cellStyle name="Normal 2 2 4 11 3 2 2" xfId="5752"/>
    <cellStyle name="Normal 2 2 4 11 3 2 2 2" xfId="35401"/>
    <cellStyle name="Normal 2 2 4 11 3 2 3" xfId="35402"/>
    <cellStyle name="Normal 2 2 4 11 3 3" xfId="5753"/>
    <cellStyle name="Normal 2 2 4 11 3 3 2" xfId="35403"/>
    <cellStyle name="Normal 2 2 4 11 3 4" xfId="35404"/>
    <cellStyle name="Normal 2 2 4 11 4" xfId="5754"/>
    <cellStyle name="Normal 2 2 4 11 4 2" xfId="5755"/>
    <cellStyle name="Normal 2 2 4 11 4 2 2" xfId="5756"/>
    <cellStyle name="Normal 2 2 4 11 4 2 2 2" xfId="35405"/>
    <cellStyle name="Normal 2 2 4 11 4 2 3" xfId="35406"/>
    <cellStyle name="Normal 2 2 4 11 4 3" xfId="5757"/>
    <cellStyle name="Normal 2 2 4 11 4 3 2" xfId="35407"/>
    <cellStyle name="Normal 2 2 4 11 4 4" xfId="35408"/>
    <cellStyle name="Normal 2 2 4 11 5" xfId="5758"/>
    <cellStyle name="Normal 2 2 4 11 5 2" xfId="5759"/>
    <cellStyle name="Normal 2 2 4 11 5 2 2" xfId="35409"/>
    <cellStyle name="Normal 2 2 4 11 5 3" xfId="35410"/>
    <cellStyle name="Normal 2 2 4 11 6" xfId="5760"/>
    <cellStyle name="Normal 2 2 4 11 6 2" xfId="35411"/>
    <cellStyle name="Normal 2 2 4 11 7" xfId="5761"/>
    <cellStyle name="Normal 2 2 4 11 7 2" xfId="35412"/>
    <cellStyle name="Normal 2 2 4 11 8" xfId="35413"/>
    <cellStyle name="Normal 2 2 4 12" xfId="5762"/>
    <cellStyle name="Normal 2 2 4 12 2" xfId="5763"/>
    <cellStyle name="Normal 2 2 4 12 2 2" xfId="5764"/>
    <cellStyle name="Normal 2 2 4 12 2 2 2" xfId="5765"/>
    <cellStyle name="Normal 2 2 4 12 2 2 2 2" xfId="35414"/>
    <cellStyle name="Normal 2 2 4 12 2 2 3" xfId="35415"/>
    <cellStyle name="Normal 2 2 4 12 2 3" xfId="5766"/>
    <cellStyle name="Normal 2 2 4 12 2 3 2" xfId="35416"/>
    <cellStyle name="Normal 2 2 4 12 2 4" xfId="35417"/>
    <cellStyle name="Normal 2 2 4 12 3" xfId="5767"/>
    <cellStyle name="Normal 2 2 4 12 3 2" xfId="5768"/>
    <cellStyle name="Normal 2 2 4 12 3 2 2" xfId="5769"/>
    <cellStyle name="Normal 2 2 4 12 3 2 2 2" xfId="35418"/>
    <cellStyle name="Normal 2 2 4 12 3 2 3" xfId="35419"/>
    <cellStyle name="Normal 2 2 4 12 3 3" xfId="5770"/>
    <cellStyle name="Normal 2 2 4 12 3 3 2" xfId="35420"/>
    <cellStyle name="Normal 2 2 4 12 3 4" xfId="35421"/>
    <cellStyle name="Normal 2 2 4 12 4" xfId="5771"/>
    <cellStyle name="Normal 2 2 4 12 4 2" xfId="5772"/>
    <cellStyle name="Normal 2 2 4 12 4 2 2" xfId="5773"/>
    <cellStyle name="Normal 2 2 4 12 4 2 2 2" xfId="35422"/>
    <cellStyle name="Normal 2 2 4 12 4 2 3" xfId="35423"/>
    <cellStyle name="Normal 2 2 4 12 4 3" xfId="5774"/>
    <cellStyle name="Normal 2 2 4 12 4 3 2" xfId="35424"/>
    <cellStyle name="Normal 2 2 4 12 4 4" xfId="35425"/>
    <cellStyle name="Normal 2 2 4 12 5" xfId="5775"/>
    <cellStyle name="Normal 2 2 4 12 5 2" xfId="5776"/>
    <cellStyle name="Normal 2 2 4 12 5 2 2" xfId="35426"/>
    <cellStyle name="Normal 2 2 4 12 5 3" xfId="35427"/>
    <cellStyle name="Normal 2 2 4 12 6" xfId="5777"/>
    <cellStyle name="Normal 2 2 4 12 6 2" xfId="35428"/>
    <cellStyle name="Normal 2 2 4 12 7" xfId="5778"/>
    <cellStyle name="Normal 2 2 4 12 7 2" xfId="35429"/>
    <cellStyle name="Normal 2 2 4 12 8" xfId="35430"/>
    <cellStyle name="Normal 2 2 4 13" xfId="5779"/>
    <cellStyle name="Normal 2 2 4 13 2" xfId="5780"/>
    <cellStyle name="Normal 2 2 4 13 2 2" xfId="5781"/>
    <cellStyle name="Normal 2 2 4 13 2 2 2" xfId="5782"/>
    <cellStyle name="Normal 2 2 4 13 2 2 2 2" xfId="35431"/>
    <cellStyle name="Normal 2 2 4 13 2 2 3" xfId="35432"/>
    <cellStyle name="Normal 2 2 4 13 2 3" xfId="5783"/>
    <cellStyle name="Normal 2 2 4 13 2 3 2" xfId="35433"/>
    <cellStyle name="Normal 2 2 4 13 2 4" xfId="35434"/>
    <cellStyle name="Normal 2 2 4 13 3" xfId="5784"/>
    <cellStyle name="Normal 2 2 4 13 3 2" xfId="5785"/>
    <cellStyle name="Normal 2 2 4 13 3 2 2" xfId="5786"/>
    <cellStyle name="Normal 2 2 4 13 3 2 2 2" xfId="35435"/>
    <cellStyle name="Normal 2 2 4 13 3 2 3" xfId="35436"/>
    <cellStyle name="Normal 2 2 4 13 3 3" xfId="5787"/>
    <cellStyle name="Normal 2 2 4 13 3 3 2" xfId="35437"/>
    <cellStyle name="Normal 2 2 4 13 3 4" xfId="35438"/>
    <cellStyle name="Normal 2 2 4 13 4" xfId="5788"/>
    <cellStyle name="Normal 2 2 4 13 4 2" xfId="5789"/>
    <cellStyle name="Normal 2 2 4 13 4 2 2" xfId="5790"/>
    <cellStyle name="Normal 2 2 4 13 4 2 2 2" xfId="35439"/>
    <cellStyle name="Normal 2 2 4 13 4 2 3" xfId="35440"/>
    <cellStyle name="Normal 2 2 4 13 4 3" xfId="5791"/>
    <cellStyle name="Normal 2 2 4 13 4 3 2" xfId="35441"/>
    <cellStyle name="Normal 2 2 4 13 4 4" xfId="35442"/>
    <cellStyle name="Normal 2 2 4 13 5" xfId="5792"/>
    <cellStyle name="Normal 2 2 4 13 5 2" xfId="5793"/>
    <cellStyle name="Normal 2 2 4 13 5 2 2" xfId="35443"/>
    <cellStyle name="Normal 2 2 4 13 5 3" xfId="35444"/>
    <cellStyle name="Normal 2 2 4 13 6" xfId="5794"/>
    <cellStyle name="Normal 2 2 4 13 6 2" xfId="35445"/>
    <cellStyle name="Normal 2 2 4 13 7" xfId="5795"/>
    <cellStyle name="Normal 2 2 4 13 7 2" xfId="35446"/>
    <cellStyle name="Normal 2 2 4 13 8" xfId="35447"/>
    <cellStyle name="Normal 2 2 4 14" xfId="5796"/>
    <cellStyle name="Normal 2 2 4 14 2" xfId="5797"/>
    <cellStyle name="Normal 2 2 4 14 2 2" xfId="5798"/>
    <cellStyle name="Normal 2 2 4 14 2 2 2" xfId="5799"/>
    <cellStyle name="Normal 2 2 4 14 2 2 2 2" xfId="35448"/>
    <cellStyle name="Normal 2 2 4 14 2 2 3" xfId="35449"/>
    <cellStyle name="Normal 2 2 4 14 2 3" xfId="5800"/>
    <cellStyle name="Normal 2 2 4 14 2 3 2" xfId="35450"/>
    <cellStyle name="Normal 2 2 4 14 2 4" xfId="35451"/>
    <cellStyle name="Normal 2 2 4 14 3" xfId="5801"/>
    <cellStyle name="Normal 2 2 4 14 3 2" xfId="5802"/>
    <cellStyle name="Normal 2 2 4 14 3 2 2" xfId="5803"/>
    <cellStyle name="Normal 2 2 4 14 3 2 2 2" xfId="35452"/>
    <cellStyle name="Normal 2 2 4 14 3 2 3" xfId="35453"/>
    <cellStyle name="Normal 2 2 4 14 3 3" xfId="5804"/>
    <cellStyle name="Normal 2 2 4 14 3 3 2" xfId="35454"/>
    <cellStyle name="Normal 2 2 4 14 3 4" xfId="35455"/>
    <cellStyle name="Normal 2 2 4 14 4" xfId="5805"/>
    <cellStyle name="Normal 2 2 4 14 4 2" xfId="5806"/>
    <cellStyle name="Normal 2 2 4 14 4 2 2" xfId="5807"/>
    <cellStyle name="Normal 2 2 4 14 4 2 2 2" xfId="35456"/>
    <cellStyle name="Normal 2 2 4 14 4 2 3" xfId="35457"/>
    <cellStyle name="Normal 2 2 4 14 4 3" xfId="5808"/>
    <cellStyle name="Normal 2 2 4 14 4 3 2" xfId="35458"/>
    <cellStyle name="Normal 2 2 4 14 4 4" xfId="35459"/>
    <cellStyle name="Normal 2 2 4 14 5" xfId="5809"/>
    <cellStyle name="Normal 2 2 4 14 5 2" xfId="5810"/>
    <cellStyle name="Normal 2 2 4 14 5 2 2" xfId="35460"/>
    <cellStyle name="Normal 2 2 4 14 5 3" xfId="35461"/>
    <cellStyle name="Normal 2 2 4 14 6" xfId="5811"/>
    <cellStyle name="Normal 2 2 4 14 6 2" xfId="35462"/>
    <cellStyle name="Normal 2 2 4 14 7" xfId="5812"/>
    <cellStyle name="Normal 2 2 4 14 7 2" xfId="35463"/>
    <cellStyle name="Normal 2 2 4 14 8" xfId="35464"/>
    <cellStyle name="Normal 2 2 4 15" xfId="5813"/>
    <cellStyle name="Normal 2 2 4 15 2" xfId="5814"/>
    <cellStyle name="Normal 2 2 4 15 2 2" xfId="5815"/>
    <cellStyle name="Normal 2 2 4 15 2 2 2" xfId="5816"/>
    <cellStyle name="Normal 2 2 4 15 2 2 2 2" xfId="35465"/>
    <cellStyle name="Normal 2 2 4 15 2 2 3" xfId="35466"/>
    <cellStyle name="Normal 2 2 4 15 2 3" xfId="5817"/>
    <cellStyle name="Normal 2 2 4 15 2 3 2" xfId="35467"/>
    <cellStyle name="Normal 2 2 4 15 2 4" xfId="35468"/>
    <cellStyle name="Normal 2 2 4 15 3" xfId="5818"/>
    <cellStyle name="Normal 2 2 4 15 3 2" xfId="5819"/>
    <cellStyle name="Normal 2 2 4 15 3 2 2" xfId="5820"/>
    <cellStyle name="Normal 2 2 4 15 3 2 2 2" xfId="35469"/>
    <cellStyle name="Normal 2 2 4 15 3 2 3" xfId="35470"/>
    <cellStyle name="Normal 2 2 4 15 3 3" xfId="5821"/>
    <cellStyle name="Normal 2 2 4 15 3 3 2" xfId="35471"/>
    <cellStyle name="Normal 2 2 4 15 3 4" xfId="35472"/>
    <cellStyle name="Normal 2 2 4 15 4" xfId="5822"/>
    <cellStyle name="Normal 2 2 4 15 4 2" xfId="5823"/>
    <cellStyle name="Normal 2 2 4 15 4 2 2" xfId="5824"/>
    <cellStyle name="Normal 2 2 4 15 4 2 2 2" xfId="35473"/>
    <cellStyle name="Normal 2 2 4 15 4 2 3" xfId="35474"/>
    <cellStyle name="Normal 2 2 4 15 4 3" xfId="5825"/>
    <cellStyle name="Normal 2 2 4 15 4 3 2" xfId="35475"/>
    <cellStyle name="Normal 2 2 4 15 4 4" xfId="35476"/>
    <cellStyle name="Normal 2 2 4 15 5" xfId="5826"/>
    <cellStyle name="Normal 2 2 4 15 5 2" xfId="5827"/>
    <cellStyle name="Normal 2 2 4 15 5 2 2" xfId="35477"/>
    <cellStyle name="Normal 2 2 4 15 5 3" xfId="35478"/>
    <cellStyle name="Normal 2 2 4 15 6" xfId="5828"/>
    <cellStyle name="Normal 2 2 4 15 6 2" xfId="35479"/>
    <cellStyle name="Normal 2 2 4 15 7" xfId="5829"/>
    <cellStyle name="Normal 2 2 4 15 7 2" xfId="35480"/>
    <cellStyle name="Normal 2 2 4 15 8" xfId="35481"/>
    <cellStyle name="Normal 2 2 4 16" xfId="5830"/>
    <cellStyle name="Normal 2 2 4 16 2" xfId="5831"/>
    <cellStyle name="Normal 2 2 4 16 2 2" xfId="5832"/>
    <cellStyle name="Normal 2 2 4 16 2 2 2" xfId="5833"/>
    <cellStyle name="Normal 2 2 4 16 2 2 2 2" xfId="35482"/>
    <cellStyle name="Normal 2 2 4 16 2 2 3" xfId="35483"/>
    <cellStyle name="Normal 2 2 4 16 2 3" xfId="5834"/>
    <cellStyle name="Normal 2 2 4 16 2 3 2" xfId="35484"/>
    <cellStyle name="Normal 2 2 4 16 2 4" xfId="35485"/>
    <cellStyle name="Normal 2 2 4 16 3" xfId="5835"/>
    <cellStyle name="Normal 2 2 4 16 3 2" xfId="5836"/>
    <cellStyle name="Normal 2 2 4 16 3 2 2" xfId="5837"/>
    <cellStyle name="Normal 2 2 4 16 3 2 2 2" xfId="35486"/>
    <cellStyle name="Normal 2 2 4 16 3 2 3" xfId="35487"/>
    <cellStyle name="Normal 2 2 4 16 3 3" xfId="5838"/>
    <cellStyle name="Normal 2 2 4 16 3 3 2" xfId="35488"/>
    <cellStyle name="Normal 2 2 4 16 3 4" xfId="35489"/>
    <cellStyle name="Normal 2 2 4 16 4" xfId="5839"/>
    <cellStyle name="Normal 2 2 4 16 4 2" xfId="5840"/>
    <cellStyle name="Normal 2 2 4 16 4 2 2" xfId="5841"/>
    <cellStyle name="Normal 2 2 4 16 4 2 2 2" xfId="35490"/>
    <cellStyle name="Normal 2 2 4 16 4 2 3" xfId="35491"/>
    <cellStyle name="Normal 2 2 4 16 4 3" xfId="5842"/>
    <cellStyle name="Normal 2 2 4 16 4 3 2" xfId="35492"/>
    <cellStyle name="Normal 2 2 4 16 4 4" xfId="35493"/>
    <cellStyle name="Normal 2 2 4 16 5" xfId="5843"/>
    <cellStyle name="Normal 2 2 4 16 5 2" xfId="5844"/>
    <cellStyle name="Normal 2 2 4 16 5 2 2" xfId="35494"/>
    <cellStyle name="Normal 2 2 4 16 5 3" xfId="35495"/>
    <cellStyle name="Normal 2 2 4 16 6" xfId="5845"/>
    <cellStyle name="Normal 2 2 4 16 6 2" xfId="35496"/>
    <cellStyle name="Normal 2 2 4 16 7" xfId="5846"/>
    <cellStyle name="Normal 2 2 4 16 7 2" xfId="35497"/>
    <cellStyle name="Normal 2 2 4 16 8" xfId="35498"/>
    <cellStyle name="Normal 2 2 4 17" xfId="5847"/>
    <cellStyle name="Normal 2 2 4 17 2" xfId="5848"/>
    <cellStyle name="Normal 2 2 4 17 2 2" xfId="5849"/>
    <cellStyle name="Normal 2 2 4 17 2 2 2" xfId="5850"/>
    <cellStyle name="Normal 2 2 4 17 2 2 2 2" xfId="35499"/>
    <cellStyle name="Normal 2 2 4 17 2 2 3" xfId="35500"/>
    <cellStyle name="Normal 2 2 4 17 2 3" xfId="5851"/>
    <cellStyle name="Normal 2 2 4 17 2 3 2" xfId="35501"/>
    <cellStyle name="Normal 2 2 4 17 2 4" xfId="35502"/>
    <cellStyle name="Normal 2 2 4 17 3" xfId="5852"/>
    <cellStyle name="Normal 2 2 4 17 3 2" xfId="5853"/>
    <cellStyle name="Normal 2 2 4 17 3 2 2" xfId="5854"/>
    <cellStyle name="Normal 2 2 4 17 3 2 2 2" xfId="35503"/>
    <cellStyle name="Normal 2 2 4 17 3 2 3" xfId="35504"/>
    <cellStyle name="Normal 2 2 4 17 3 3" xfId="5855"/>
    <cellStyle name="Normal 2 2 4 17 3 3 2" xfId="35505"/>
    <cellStyle name="Normal 2 2 4 17 3 4" xfId="35506"/>
    <cellStyle name="Normal 2 2 4 17 4" xfId="5856"/>
    <cellStyle name="Normal 2 2 4 17 4 2" xfId="5857"/>
    <cellStyle name="Normal 2 2 4 17 4 2 2" xfId="5858"/>
    <cellStyle name="Normal 2 2 4 17 4 2 2 2" xfId="35507"/>
    <cellStyle name="Normal 2 2 4 17 4 2 3" xfId="35508"/>
    <cellStyle name="Normal 2 2 4 17 4 3" xfId="5859"/>
    <cellStyle name="Normal 2 2 4 17 4 3 2" xfId="35509"/>
    <cellStyle name="Normal 2 2 4 17 4 4" xfId="35510"/>
    <cellStyle name="Normal 2 2 4 17 5" xfId="5860"/>
    <cellStyle name="Normal 2 2 4 17 5 2" xfId="5861"/>
    <cellStyle name="Normal 2 2 4 17 5 2 2" xfId="35511"/>
    <cellStyle name="Normal 2 2 4 17 5 3" xfId="35512"/>
    <cellStyle name="Normal 2 2 4 17 6" xfId="5862"/>
    <cellStyle name="Normal 2 2 4 17 6 2" xfId="35513"/>
    <cellStyle name="Normal 2 2 4 17 7" xfId="5863"/>
    <cellStyle name="Normal 2 2 4 17 7 2" xfId="35514"/>
    <cellStyle name="Normal 2 2 4 17 8" xfId="35515"/>
    <cellStyle name="Normal 2 2 4 18" xfId="5864"/>
    <cellStyle name="Normal 2 2 4 18 2" xfId="5865"/>
    <cellStyle name="Normal 2 2 4 18 2 2" xfId="5866"/>
    <cellStyle name="Normal 2 2 4 18 2 2 2" xfId="5867"/>
    <cellStyle name="Normal 2 2 4 18 2 2 2 2" xfId="35516"/>
    <cellStyle name="Normal 2 2 4 18 2 2 3" xfId="35517"/>
    <cellStyle name="Normal 2 2 4 18 2 3" xfId="5868"/>
    <cellStyle name="Normal 2 2 4 18 2 3 2" xfId="35518"/>
    <cellStyle name="Normal 2 2 4 18 2 4" xfId="35519"/>
    <cellStyle name="Normal 2 2 4 18 3" xfId="5869"/>
    <cellStyle name="Normal 2 2 4 18 3 2" xfId="5870"/>
    <cellStyle name="Normal 2 2 4 18 3 2 2" xfId="5871"/>
    <cellStyle name="Normal 2 2 4 18 3 2 2 2" xfId="35520"/>
    <cellStyle name="Normal 2 2 4 18 3 2 3" xfId="35521"/>
    <cellStyle name="Normal 2 2 4 18 3 3" xfId="5872"/>
    <cellStyle name="Normal 2 2 4 18 3 3 2" xfId="35522"/>
    <cellStyle name="Normal 2 2 4 18 3 4" xfId="35523"/>
    <cellStyle name="Normal 2 2 4 18 4" xfId="5873"/>
    <cellStyle name="Normal 2 2 4 18 4 2" xfId="5874"/>
    <cellStyle name="Normal 2 2 4 18 4 2 2" xfId="5875"/>
    <cellStyle name="Normal 2 2 4 18 4 2 2 2" xfId="35524"/>
    <cellStyle name="Normal 2 2 4 18 4 2 3" xfId="35525"/>
    <cellStyle name="Normal 2 2 4 18 4 3" xfId="5876"/>
    <cellStyle name="Normal 2 2 4 18 4 3 2" xfId="35526"/>
    <cellStyle name="Normal 2 2 4 18 4 4" xfId="35527"/>
    <cellStyle name="Normal 2 2 4 18 5" xfId="5877"/>
    <cellStyle name="Normal 2 2 4 18 5 2" xfId="5878"/>
    <cellStyle name="Normal 2 2 4 18 5 2 2" xfId="35528"/>
    <cellStyle name="Normal 2 2 4 18 5 3" xfId="35529"/>
    <cellStyle name="Normal 2 2 4 18 6" xfId="5879"/>
    <cellStyle name="Normal 2 2 4 18 6 2" xfId="35530"/>
    <cellStyle name="Normal 2 2 4 18 7" xfId="5880"/>
    <cellStyle name="Normal 2 2 4 18 7 2" xfId="35531"/>
    <cellStyle name="Normal 2 2 4 18 8" xfId="35532"/>
    <cellStyle name="Normal 2 2 4 19" xfId="5881"/>
    <cellStyle name="Normal 2 2 4 19 2" xfId="5882"/>
    <cellStyle name="Normal 2 2 4 19 2 2" xfId="5883"/>
    <cellStyle name="Normal 2 2 4 19 2 2 2" xfId="5884"/>
    <cellStyle name="Normal 2 2 4 19 2 2 2 2" xfId="35533"/>
    <cellStyle name="Normal 2 2 4 19 2 2 3" xfId="35534"/>
    <cellStyle name="Normal 2 2 4 19 2 3" xfId="5885"/>
    <cellStyle name="Normal 2 2 4 19 2 3 2" xfId="35535"/>
    <cellStyle name="Normal 2 2 4 19 2 4" xfId="35536"/>
    <cellStyle name="Normal 2 2 4 19 3" xfId="5886"/>
    <cellStyle name="Normal 2 2 4 19 3 2" xfId="5887"/>
    <cellStyle name="Normal 2 2 4 19 3 2 2" xfId="5888"/>
    <cellStyle name="Normal 2 2 4 19 3 2 2 2" xfId="35537"/>
    <cellStyle name="Normal 2 2 4 19 3 2 3" xfId="35538"/>
    <cellStyle name="Normal 2 2 4 19 3 3" xfId="5889"/>
    <cellStyle name="Normal 2 2 4 19 3 3 2" xfId="35539"/>
    <cellStyle name="Normal 2 2 4 19 3 4" xfId="35540"/>
    <cellStyle name="Normal 2 2 4 19 4" xfId="5890"/>
    <cellStyle name="Normal 2 2 4 19 4 2" xfId="5891"/>
    <cellStyle name="Normal 2 2 4 19 4 2 2" xfId="5892"/>
    <cellStyle name="Normal 2 2 4 19 4 2 2 2" xfId="35541"/>
    <cellStyle name="Normal 2 2 4 19 4 2 3" xfId="35542"/>
    <cellStyle name="Normal 2 2 4 19 4 3" xfId="5893"/>
    <cellStyle name="Normal 2 2 4 19 4 3 2" xfId="35543"/>
    <cellStyle name="Normal 2 2 4 19 4 4" xfId="35544"/>
    <cellStyle name="Normal 2 2 4 19 5" xfId="5894"/>
    <cellStyle name="Normal 2 2 4 19 5 2" xfId="5895"/>
    <cellStyle name="Normal 2 2 4 19 5 2 2" xfId="35545"/>
    <cellStyle name="Normal 2 2 4 19 5 3" xfId="35546"/>
    <cellStyle name="Normal 2 2 4 19 6" xfId="5896"/>
    <cellStyle name="Normal 2 2 4 19 6 2" xfId="35547"/>
    <cellStyle name="Normal 2 2 4 19 7" xfId="5897"/>
    <cellStyle name="Normal 2 2 4 19 7 2" xfId="35548"/>
    <cellStyle name="Normal 2 2 4 19 8" xfId="35549"/>
    <cellStyle name="Normal 2 2 4 2" xfId="5898"/>
    <cellStyle name="Normal 2 2 4 2 2" xfId="5899"/>
    <cellStyle name="Normal 2 2 4 2 2 2" xfId="5900"/>
    <cellStyle name="Normal 2 2 4 2 2 2 2" xfId="5901"/>
    <cellStyle name="Normal 2 2 4 2 2 2 2 2" xfId="35550"/>
    <cellStyle name="Normal 2 2 4 2 2 2 3" xfId="35551"/>
    <cellStyle name="Normal 2 2 4 2 2 3" xfId="5902"/>
    <cellStyle name="Normal 2 2 4 2 2 3 2" xfId="35552"/>
    <cellStyle name="Normal 2 2 4 2 2 4" xfId="35553"/>
    <cellStyle name="Normal 2 2 4 2 3" xfId="5903"/>
    <cellStyle name="Normal 2 2 4 2 3 2" xfId="5904"/>
    <cellStyle name="Normal 2 2 4 2 3 2 2" xfId="5905"/>
    <cellStyle name="Normal 2 2 4 2 3 2 2 2" xfId="35554"/>
    <cellStyle name="Normal 2 2 4 2 3 2 3" xfId="35555"/>
    <cellStyle name="Normal 2 2 4 2 3 3" xfId="5906"/>
    <cellStyle name="Normal 2 2 4 2 3 3 2" xfId="35556"/>
    <cellStyle name="Normal 2 2 4 2 3 4" xfId="35557"/>
    <cellStyle name="Normal 2 2 4 2 4" xfId="5907"/>
    <cellStyle name="Normal 2 2 4 2 4 2" xfId="5908"/>
    <cellStyle name="Normal 2 2 4 2 4 2 2" xfId="5909"/>
    <cellStyle name="Normal 2 2 4 2 4 2 2 2" xfId="35558"/>
    <cellStyle name="Normal 2 2 4 2 4 2 3" xfId="35559"/>
    <cellStyle name="Normal 2 2 4 2 4 3" xfId="5910"/>
    <cellStyle name="Normal 2 2 4 2 4 3 2" xfId="35560"/>
    <cellStyle name="Normal 2 2 4 2 4 4" xfId="35561"/>
    <cellStyle name="Normal 2 2 4 2 5" xfId="5911"/>
    <cellStyle name="Normal 2 2 4 2 5 2" xfId="5912"/>
    <cellStyle name="Normal 2 2 4 2 5 2 2" xfId="35562"/>
    <cellStyle name="Normal 2 2 4 2 5 3" xfId="35563"/>
    <cellStyle name="Normal 2 2 4 2 6" xfId="5913"/>
    <cellStyle name="Normal 2 2 4 2 6 2" xfId="35564"/>
    <cellStyle name="Normal 2 2 4 2 7" xfId="5914"/>
    <cellStyle name="Normal 2 2 4 2 7 2" xfId="35565"/>
    <cellStyle name="Normal 2 2 4 2 8" xfId="35566"/>
    <cellStyle name="Normal 2 2 4 20" xfId="5915"/>
    <cellStyle name="Normal 2 2 4 20 2" xfId="5916"/>
    <cellStyle name="Normal 2 2 4 20 2 2" xfId="5917"/>
    <cellStyle name="Normal 2 2 4 20 2 2 2" xfId="5918"/>
    <cellStyle name="Normal 2 2 4 20 2 2 2 2" xfId="35567"/>
    <cellStyle name="Normal 2 2 4 20 2 2 3" xfId="35568"/>
    <cellStyle name="Normal 2 2 4 20 2 3" xfId="5919"/>
    <cellStyle name="Normal 2 2 4 20 2 3 2" xfId="35569"/>
    <cellStyle name="Normal 2 2 4 20 2 4" xfId="35570"/>
    <cellStyle name="Normal 2 2 4 20 3" xfId="5920"/>
    <cellStyle name="Normal 2 2 4 20 3 2" xfId="5921"/>
    <cellStyle name="Normal 2 2 4 20 3 2 2" xfId="5922"/>
    <cellStyle name="Normal 2 2 4 20 3 2 2 2" xfId="35571"/>
    <cellStyle name="Normal 2 2 4 20 3 2 3" xfId="35572"/>
    <cellStyle name="Normal 2 2 4 20 3 3" xfId="5923"/>
    <cellStyle name="Normal 2 2 4 20 3 3 2" xfId="35573"/>
    <cellStyle name="Normal 2 2 4 20 3 4" xfId="35574"/>
    <cellStyle name="Normal 2 2 4 20 4" xfId="5924"/>
    <cellStyle name="Normal 2 2 4 20 4 2" xfId="5925"/>
    <cellStyle name="Normal 2 2 4 20 4 2 2" xfId="5926"/>
    <cellStyle name="Normal 2 2 4 20 4 2 2 2" xfId="35575"/>
    <cellStyle name="Normal 2 2 4 20 4 2 3" xfId="35576"/>
    <cellStyle name="Normal 2 2 4 20 4 3" xfId="5927"/>
    <cellStyle name="Normal 2 2 4 20 4 3 2" xfId="35577"/>
    <cellStyle name="Normal 2 2 4 20 4 4" xfId="35578"/>
    <cellStyle name="Normal 2 2 4 20 5" xfId="5928"/>
    <cellStyle name="Normal 2 2 4 20 5 2" xfId="5929"/>
    <cellStyle name="Normal 2 2 4 20 5 2 2" xfId="35579"/>
    <cellStyle name="Normal 2 2 4 20 5 3" xfId="35580"/>
    <cellStyle name="Normal 2 2 4 20 6" xfId="5930"/>
    <cellStyle name="Normal 2 2 4 20 6 2" xfId="35581"/>
    <cellStyle name="Normal 2 2 4 20 7" xfId="5931"/>
    <cellStyle name="Normal 2 2 4 20 7 2" xfId="35582"/>
    <cellStyle name="Normal 2 2 4 20 8" xfId="35583"/>
    <cellStyle name="Normal 2 2 4 21" xfId="5932"/>
    <cellStyle name="Normal 2 2 4 21 2" xfId="5933"/>
    <cellStyle name="Normal 2 2 4 21 2 2" xfId="5934"/>
    <cellStyle name="Normal 2 2 4 21 2 2 2" xfId="5935"/>
    <cellStyle name="Normal 2 2 4 21 2 2 2 2" xfId="35584"/>
    <cellStyle name="Normal 2 2 4 21 2 2 3" xfId="35585"/>
    <cellStyle name="Normal 2 2 4 21 2 3" xfId="5936"/>
    <cellStyle name="Normal 2 2 4 21 2 3 2" xfId="35586"/>
    <cellStyle name="Normal 2 2 4 21 2 4" xfId="35587"/>
    <cellStyle name="Normal 2 2 4 21 3" xfId="5937"/>
    <cellStyle name="Normal 2 2 4 21 3 2" xfId="5938"/>
    <cellStyle name="Normal 2 2 4 21 3 2 2" xfId="5939"/>
    <cellStyle name="Normal 2 2 4 21 3 2 2 2" xfId="35588"/>
    <cellStyle name="Normal 2 2 4 21 3 2 3" xfId="35589"/>
    <cellStyle name="Normal 2 2 4 21 3 3" xfId="5940"/>
    <cellStyle name="Normal 2 2 4 21 3 3 2" xfId="35590"/>
    <cellStyle name="Normal 2 2 4 21 3 4" xfId="35591"/>
    <cellStyle name="Normal 2 2 4 21 4" xfId="5941"/>
    <cellStyle name="Normal 2 2 4 21 4 2" xfId="5942"/>
    <cellStyle name="Normal 2 2 4 21 4 2 2" xfId="5943"/>
    <cellStyle name="Normal 2 2 4 21 4 2 2 2" xfId="35592"/>
    <cellStyle name="Normal 2 2 4 21 4 2 3" xfId="35593"/>
    <cellStyle name="Normal 2 2 4 21 4 3" xfId="5944"/>
    <cellStyle name="Normal 2 2 4 21 4 3 2" xfId="35594"/>
    <cellStyle name="Normal 2 2 4 21 4 4" xfId="35595"/>
    <cellStyle name="Normal 2 2 4 21 5" xfId="5945"/>
    <cellStyle name="Normal 2 2 4 21 5 2" xfId="5946"/>
    <cellStyle name="Normal 2 2 4 21 5 2 2" xfId="35596"/>
    <cellStyle name="Normal 2 2 4 21 5 3" xfId="35597"/>
    <cellStyle name="Normal 2 2 4 21 6" xfId="5947"/>
    <cellStyle name="Normal 2 2 4 21 6 2" xfId="35598"/>
    <cellStyle name="Normal 2 2 4 21 7" xfId="5948"/>
    <cellStyle name="Normal 2 2 4 21 7 2" xfId="35599"/>
    <cellStyle name="Normal 2 2 4 21 8" xfId="35600"/>
    <cellStyle name="Normal 2 2 4 22" xfId="5949"/>
    <cellStyle name="Normal 2 2 4 22 2" xfId="5950"/>
    <cellStyle name="Normal 2 2 4 22 2 2" xfId="5951"/>
    <cellStyle name="Normal 2 2 4 22 2 2 2" xfId="5952"/>
    <cellStyle name="Normal 2 2 4 22 2 2 2 2" xfId="35601"/>
    <cellStyle name="Normal 2 2 4 22 2 2 3" xfId="35602"/>
    <cellStyle name="Normal 2 2 4 22 2 3" xfId="5953"/>
    <cellStyle name="Normal 2 2 4 22 2 3 2" xfId="35603"/>
    <cellStyle name="Normal 2 2 4 22 2 4" xfId="35604"/>
    <cellStyle name="Normal 2 2 4 22 3" xfId="5954"/>
    <cellStyle name="Normal 2 2 4 22 3 2" xfId="5955"/>
    <cellStyle name="Normal 2 2 4 22 3 2 2" xfId="5956"/>
    <cellStyle name="Normal 2 2 4 22 3 2 2 2" xfId="35605"/>
    <cellStyle name="Normal 2 2 4 22 3 2 3" xfId="35606"/>
    <cellStyle name="Normal 2 2 4 22 3 3" xfId="5957"/>
    <cellStyle name="Normal 2 2 4 22 3 3 2" xfId="35607"/>
    <cellStyle name="Normal 2 2 4 22 3 4" xfId="35608"/>
    <cellStyle name="Normal 2 2 4 22 4" xfId="5958"/>
    <cellStyle name="Normal 2 2 4 22 4 2" xfId="5959"/>
    <cellStyle name="Normal 2 2 4 22 4 2 2" xfId="5960"/>
    <cellStyle name="Normal 2 2 4 22 4 2 2 2" xfId="35609"/>
    <cellStyle name="Normal 2 2 4 22 4 2 3" xfId="35610"/>
    <cellStyle name="Normal 2 2 4 22 4 3" xfId="5961"/>
    <cellStyle name="Normal 2 2 4 22 4 3 2" xfId="35611"/>
    <cellStyle name="Normal 2 2 4 22 4 4" xfId="35612"/>
    <cellStyle name="Normal 2 2 4 22 5" xfId="5962"/>
    <cellStyle name="Normal 2 2 4 22 5 2" xfId="5963"/>
    <cellStyle name="Normal 2 2 4 22 5 2 2" xfId="35613"/>
    <cellStyle name="Normal 2 2 4 22 5 3" xfId="35614"/>
    <cellStyle name="Normal 2 2 4 22 6" xfId="5964"/>
    <cellStyle name="Normal 2 2 4 22 6 2" xfId="35615"/>
    <cellStyle name="Normal 2 2 4 22 7" xfId="5965"/>
    <cellStyle name="Normal 2 2 4 22 7 2" xfId="35616"/>
    <cellStyle name="Normal 2 2 4 22 8" xfId="35617"/>
    <cellStyle name="Normal 2 2 4 23" xfId="5966"/>
    <cellStyle name="Normal 2 2 4 23 2" xfId="5967"/>
    <cellStyle name="Normal 2 2 4 23 2 2" xfId="5968"/>
    <cellStyle name="Normal 2 2 4 23 2 2 2" xfId="5969"/>
    <cellStyle name="Normal 2 2 4 23 2 2 2 2" xfId="35618"/>
    <cellStyle name="Normal 2 2 4 23 2 2 3" xfId="35619"/>
    <cellStyle name="Normal 2 2 4 23 2 3" xfId="5970"/>
    <cellStyle name="Normal 2 2 4 23 2 3 2" xfId="35620"/>
    <cellStyle name="Normal 2 2 4 23 2 4" xfId="35621"/>
    <cellStyle name="Normal 2 2 4 23 3" xfId="5971"/>
    <cellStyle name="Normal 2 2 4 23 3 2" xfId="5972"/>
    <cellStyle name="Normal 2 2 4 23 3 2 2" xfId="5973"/>
    <cellStyle name="Normal 2 2 4 23 3 2 2 2" xfId="35622"/>
    <cellStyle name="Normal 2 2 4 23 3 2 3" xfId="35623"/>
    <cellStyle name="Normal 2 2 4 23 3 3" xfId="5974"/>
    <cellStyle name="Normal 2 2 4 23 3 3 2" xfId="35624"/>
    <cellStyle name="Normal 2 2 4 23 3 4" xfId="35625"/>
    <cellStyle name="Normal 2 2 4 23 4" xfId="5975"/>
    <cellStyle name="Normal 2 2 4 23 4 2" xfId="5976"/>
    <cellStyle name="Normal 2 2 4 23 4 2 2" xfId="5977"/>
    <cellStyle name="Normal 2 2 4 23 4 2 2 2" xfId="35626"/>
    <cellStyle name="Normal 2 2 4 23 4 2 3" xfId="35627"/>
    <cellStyle name="Normal 2 2 4 23 4 3" xfId="5978"/>
    <cellStyle name="Normal 2 2 4 23 4 3 2" xfId="35628"/>
    <cellStyle name="Normal 2 2 4 23 4 4" xfId="35629"/>
    <cellStyle name="Normal 2 2 4 23 5" xfId="5979"/>
    <cellStyle name="Normal 2 2 4 23 5 2" xfId="5980"/>
    <cellStyle name="Normal 2 2 4 23 5 2 2" xfId="35630"/>
    <cellStyle name="Normal 2 2 4 23 5 3" xfId="35631"/>
    <cellStyle name="Normal 2 2 4 23 6" xfId="5981"/>
    <cellStyle name="Normal 2 2 4 23 6 2" xfId="35632"/>
    <cellStyle name="Normal 2 2 4 23 7" xfId="5982"/>
    <cellStyle name="Normal 2 2 4 23 7 2" xfId="35633"/>
    <cellStyle name="Normal 2 2 4 23 8" xfId="35634"/>
    <cellStyle name="Normal 2 2 4 24" xfId="5983"/>
    <cellStyle name="Normal 2 2 4 24 2" xfId="5984"/>
    <cellStyle name="Normal 2 2 4 24 2 2" xfId="5985"/>
    <cellStyle name="Normal 2 2 4 24 2 2 2" xfId="5986"/>
    <cellStyle name="Normal 2 2 4 24 2 2 2 2" xfId="35635"/>
    <cellStyle name="Normal 2 2 4 24 2 2 3" xfId="35636"/>
    <cellStyle name="Normal 2 2 4 24 2 3" xfId="5987"/>
    <cellStyle name="Normal 2 2 4 24 2 3 2" xfId="35637"/>
    <cellStyle name="Normal 2 2 4 24 2 4" xfId="35638"/>
    <cellStyle name="Normal 2 2 4 24 3" xfId="5988"/>
    <cellStyle name="Normal 2 2 4 24 3 2" xfId="5989"/>
    <cellStyle name="Normal 2 2 4 24 3 2 2" xfId="5990"/>
    <cellStyle name="Normal 2 2 4 24 3 2 2 2" xfId="35639"/>
    <cellStyle name="Normal 2 2 4 24 3 2 3" xfId="35640"/>
    <cellStyle name="Normal 2 2 4 24 3 3" xfId="5991"/>
    <cellStyle name="Normal 2 2 4 24 3 3 2" xfId="35641"/>
    <cellStyle name="Normal 2 2 4 24 3 4" xfId="35642"/>
    <cellStyle name="Normal 2 2 4 24 4" xfId="5992"/>
    <cellStyle name="Normal 2 2 4 24 4 2" xfId="5993"/>
    <cellStyle name="Normal 2 2 4 24 4 2 2" xfId="5994"/>
    <cellStyle name="Normal 2 2 4 24 4 2 2 2" xfId="35643"/>
    <cellStyle name="Normal 2 2 4 24 4 2 3" xfId="35644"/>
    <cellStyle name="Normal 2 2 4 24 4 3" xfId="5995"/>
    <cellStyle name="Normal 2 2 4 24 4 3 2" xfId="35645"/>
    <cellStyle name="Normal 2 2 4 24 4 4" xfId="35646"/>
    <cellStyle name="Normal 2 2 4 24 5" xfId="5996"/>
    <cellStyle name="Normal 2 2 4 24 5 2" xfId="5997"/>
    <cellStyle name="Normal 2 2 4 24 5 2 2" xfId="35647"/>
    <cellStyle name="Normal 2 2 4 24 5 3" xfId="35648"/>
    <cellStyle name="Normal 2 2 4 24 6" xfId="5998"/>
    <cellStyle name="Normal 2 2 4 24 6 2" xfId="35649"/>
    <cellStyle name="Normal 2 2 4 24 7" xfId="5999"/>
    <cellStyle name="Normal 2 2 4 24 7 2" xfId="35650"/>
    <cellStyle name="Normal 2 2 4 24 8" xfId="35651"/>
    <cellStyle name="Normal 2 2 4 25" xfId="6000"/>
    <cellStyle name="Normal 2 2 4 25 2" xfId="6001"/>
    <cellStyle name="Normal 2 2 4 25 2 2" xfId="6002"/>
    <cellStyle name="Normal 2 2 4 25 2 2 2" xfId="6003"/>
    <cellStyle name="Normal 2 2 4 25 2 2 2 2" xfId="35652"/>
    <cellStyle name="Normal 2 2 4 25 2 2 3" xfId="35653"/>
    <cellStyle name="Normal 2 2 4 25 2 3" xfId="6004"/>
    <cellStyle name="Normal 2 2 4 25 2 3 2" xfId="35654"/>
    <cellStyle name="Normal 2 2 4 25 2 4" xfId="35655"/>
    <cellStyle name="Normal 2 2 4 25 3" xfId="6005"/>
    <cellStyle name="Normal 2 2 4 25 3 2" xfId="6006"/>
    <cellStyle name="Normal 2 2 4 25 3 2 2" xfId="6007"/>
    <cellStyle name="Normal 2 2 4 25 3 2 2 2" xfId="35656"/>
    <cellStyle name="Normal 2 2 4 25 3 2 3" xfId="35657"/>
    <cellStyle name="Normal 2 2 4 25 3 3" xfId="6008"/>
    <cellStyle name="Normal 2 2 4 25 3 3 2" xfId="35658"/>
    <cellStyle name="Normal 2 2 4 25 3 4" xfId="35659"/>
    <cellStyle name="Normal 2 2 4 25 4" xfId="6009"/>
    <cellStyle name="Normal 2 2 4 25 4 2" xfId="6010"/>
    <cellStyle name="Normal 2 2 4 25 4 2 2" xfId="6011"/>
    <cellStyle name="Normal 2 2 4 25 4 2 2 2" xfId="35660"/>
    <cellStyle name="Normal 2 2 4 25 4 2 3" xfId="35661"/>
    <cellStyle name="Normal 2 2 4 25 4 3" xfId="6012"/>
    <cellStyle name="Normal 2 2 4 25 4 3 2" xfId="35662"/>
    <cellStyle name="Normal 2 2 4 25 4 4" xfId="35663"/>
    <cellStyle name="Normal 2 2 4 25 5" xfId="6013"/>
    <cellStyle name="Normal 2 2 4 25 5 2" xfId="6014"/>
    <cellStyle name="Normal 2 2 4 25 5 2 2" xfId="35664"/>
    <cellStyle name="Normal 2 2 4 25 5 3" xfId="35665"/>
    <cellStyle name="Normal 2 2 4 25 6" xfId="6015"/>
    <cellStyle name="Normal 2 2 4 25 6 2" xfId="35666"/>
    <cellStyle name="Normal 2 2 4 25 7" xfId="6016"/>
    <cellStyle name="Normal 2 2 4 25 7 2" xfId="35667"/>
    <cellStyle name="Normal 2 2 4 25 8" xfId="35668"/>
    <cellStyle name="Normal 2 2 4 26" xfId="6017"/>
    <cellStyle name="Normal 2 2 4 26 2" xfId="6018"/>
    <cellStyle name="Normal 2 2 4 26 2 2" xfId="6019"/>
    <cellStyle name="Normal 2 2 4 26 2 2 2" xfId="6020"/>
    <cellStyle name="Normal 2 2 4 26 2 2 2 2" xfId="35669"/>
    <cellStyle name="Normal 2 2 4 26 2 2 3" xfId="35670"/>
    <cellStyle name="Normal 2 2 4 26 2 3" xfId="6021"/>
    <cellStyle name="Normal 2 2 4 26 2 3 2" xfId="35671"/>
    <cellStyle name="Normal 2 2 4 26 2 4" xfId="35672"/>
    <cellStyle name="Normal 2 2 4 26 3" xfId="6022"/>
    <cellStyle name="Normal 2 2 4 26 3 2" xfId="6023"/>
    <cellStyle name="Normal 2 2 4 26 3 2 2" xfId="6024"/>
    <cellStyle name="Normal 2 2 4 26 3 2 2 2" xfId="35673"/>
    <cellStyle name="Normal 2 2 4 26 3 2 3" xfId="35674"/>
    <cellStyle name="Normal 2 2 4 26 3 3" xfId="6025"/>
    <cellStyle name="Normal 2 2 4 26 3 3 2" xfId="35675"/>
    <cellStyle name="Normal 2 2 4 26 3 4" xfId="35676"/>
    <cellStyle name="Normal 2 2 4 26 4" xfId="6026"/>
    <cellStyle name="Normal 2 2 4 26 4 2" xfId="6027"/>
    <cellStyle name="Normal 2 2 4 26 4 2 2" xfId="6028"/>
    <cellStyle name="Normal 2 2 4 26 4 2 2 2" xfId="35677"/>
    <cellStyle name="Normal 2 2 4 26 4 2 3" xfId="35678"/>
    <cellStyle name="Normal 2 2 4 26 4 3" xfId="6029"/>
    <cellStyle name="Normal 2 2 4 26 4 3 2" xfId="35679"/>
    <cellStyle name="Normal 2 2 4 26 4 4" xfId="35680"/>
    <cellStyle name="Normal 2 2 4 26 5" xfId="6030"/>
    <cellStyle name="Normal 2 2 4 26 5 2" xfId="6031"/>
    <cellStyle name="Normal 2 2 4 26 5 2 2" xfId="35681"/>
    <cellStyle name="Normal 2 2 4 26 5 3" xfId="35682"/>
    <cellStyle name="Normal 2 2 4 26 6" xfId="6032"/>
    <cellStyle name="Normal 2 2 4 26 6 2" xfId="35683"/>
    <cellStyle name="Normal 2 2 4 26 7" xfId="6033"/>
    <cellStyle name="Normal 2 2 4 26 7 2" xfId="35684"/>
    <cellStyle name="Normal 2 2 4 26 8" xfId="35685"/>
    <cellStyle name="Normal 2 2 4 27" xfId="6034"/>
    <cellStyle name="Normal 2 2 4 27 2" xfId="6035"/>
    <cellStyle name="Normal 2 2 4 27 2 2" xfId="6036"/>
    <cellStyle name="Normal 2 2 4 27 2 2 2" xfId="6037"/>
    <cellStyle name="Normal 2 2 4 27 2 2 2 2" xfId="35686"/>
    <cellStyle name="Normal 2 2 4 27 2 2 3" xfId="35687"/>
    <cellStyle name="Normal 2 2 4 27 2 3" xfId="6038"/>
    <cellStyle name="Normal 2 2 4 27 2 3 2" xfId="35688"/>
    <cellStyle name="Normal 2 2 4 27 2 4" xfId="35689"/>
    <cellStyle name="Normal 2 2 4 27 3" xfId="6039"/>
    <cellStyle name="Normal 2 2 4 27 3 2" xfId="6040"/>
    <cellStyle name="Normal 2 2 4 27 3 2 2" xfId="6041"/>
    <cellStyle name="Normal 2 2 4 27 3 2 2 2" xfId="35690"/>
    <cellStyle name="Normal 2 2 4 27 3 2 3" xfId="35691"/>
    <cellStyle name="Normal 2 2 4 27 3 3" xfId="6042"/>
    <cellStyle name="Normal 2 2 4 27 3 3 2" xfId="35692"/>
    <cellStyle name="Normal 2 2 4 27 3 4" xfId="35693"/>
    <cellStyle name="Normal 2 2 4 27 4" xfId="6043"/>
    <cellStyle name="Normal 2 2 4 27 4 2" xfId="6044"/>
    <cellStyle name="Normal 2 2 4 27 4 2 2" xfId="6045"/>
    <cellStyle name="Normal 2 2 4 27 4 2 2 2" xfId="35694"/>
    <cellStyle name="Normal 2 2 4 27 4 2 3" xfId="35695"/>
    <cellStyle name="Normal 2 2 4 27 4 3" xfId="6046"/>
    <cellStyle name="Normal 2 2 4 27 4 3 2" xfId="35696"/>
    <cellStyle name="Normal 2 2 4 27 4 4" xfId="35697"/>
    <cellStyle name="Normal 2 2 4 27 5" xfId="6047"/>
    <cellStyle name="Normal 2 2 4 27 5 2" xfId="6048"/>
    <cellStyle name="Normal 2 2 4 27 5 2 2" xfId="35698"/>
    <cellStyle name="Normal 2 2 4 27 5 3" xfId="35699"/>
    <cellStyle name="Normal 2 2 4 27 6" xfId="6049"/>
    <cellStyle name="Normal 2 2 4 27 6 2" xfId="35700"/>
    <cellStyle name="Normal 2 2 4 27 7" xfId="6050"/>
    <cellStyle name="Normal 2 2 4 27 7 2" xfId="35701"/>
    <cellStyle name="Normal 2 2 4 27 8" xfId="35702"/>
    <cellStyle name="Normal 2 2 4 28" xfId="6051"/>
    <cellStyle name="Normal 2 2 4 28 2" xfId="6052"/>
    <cellStyle name="Normal 2 2 4 28 2 2" xfId="6053"/>
    <cellStyle name="Normal 2 2 4 28 2 2 2" xfId="6054"/>
    <cellStyle name="Normal 2 2 4 28 2 2 2 2" xfId="35703"/>
    <cellStyle name="Normal 2 2 4 28 2 2 3" xfId="35704"/>
    <cellStyle name="Normal 2 2 4 28 2 3" xfId="6055"/>
    <cellStyle name="Normal 2 2 4 28 2 3 2" xfId="35705"/>
    <cellStyle name="Normal 2 2 4 28 2 4" xfId="35706"/>
    <cellStyle name="Normal 2 2 4 28 3" xfId="6056"/>
    <cellStyle name="Normal 2 2 4 28 3 2" xfId="6057"/>
    <cellStyle name="Normal 2 2 4 28 3 2 2" xfId="6058"/>
    <cellStyle name="Normal 2 2 4 28 3 2 2 2" xfId="35707"/>
    <cellStyle name="Normal 2 2 4 28 3 2 3" xfId="35708"/>
    <cellStyle name="Normal 2 2 4 28 3 3" xfId="6059"/>
    <cellStyle name="Normal 2 2 4 28 3 3 2" xfId="35709"/>
    <cellStyle name="Normal 2 2 4 28 3 4" xfId="35710"/>
    <cellStyle name="Normal 2 2 4 28 4" xfId="6060"/>
    <cellStyle name="Normal 2 2 4 28 4 2" xfId="6061"/>
    <cellStyle name="Normal 2 2 4 28 4 2 2" xfId="6062"/>
    <cellStyle name="Normal 2 2 4 28 4 2 2 2" xfId="35711"/>
    <cellStyle name="Normal 2 2 4 28 4 2 3" xfId="35712"/>
    <cellStyle name="Normal 2 2 4 28 4 3" xfId="6063"/>
    <cellStyle name="Normal 2 2 4 28 4 3 2" xfId="35713"/>
    <cellStyle name="Normal 2 2 4 28 4 4" xfId="35714"/>
    <cellStyle name="Normal 2 2 4 28 5" xfId="6064"/>
    <cellStyle name="Normal 2 2 4 28 5 2" xfId="6065"/>
    <cellStyle name="Normal 2 2 4 28 5 2 2" xfId="35715"/>
    <cellStyle name="Normal 2 2 4 28 5 3" xfId="35716"/>
    <cellStyle name="Normal 2 2 4 28 6" xfId="6066"/>
    <cellStyle name="Normal 2 2 4 28 6 2" xfId="35717"/>
    <cellStyle name="Normal 2 2 4 28 7" xfId="6067"/>
    <cellStyle name="Normal 2 2 4 28 7 2" xfId="35718"/>
    <cellStyle name="Normal 2 2 4 28 8" xfId="35719"/>
    <cellStyle name="Normal 2 2 4 29" xfId="6068"/>
    <cellStyle name="Normal 2 2 4 29 2" xfId="6069"/>
    <cellStyle name="Normal 2 2 4 29 2 2" xfId="6070"/>
    <cellStyle name="Normal 2 2 4 29 2 2 2" xfId="6071"/>
    <cellStyle name="Normal 2 2 4 29 2 2 2 2" xfId="35720"/>
    <cellStyle name="Normal 2 2 4 29 2 2 3" xfId="35721"/>
    <cellStyle name="Normal 2 2 4 29 2 3" xfId="6072"/>
    <cellStyle name="Normal 2 2 4 29 2 3 2" xfId="35722"/>
    <cellStyle name="Normal 2 2 4 29 2 4" xfId="35723"/>
    <cellStyle name="Normal 2 2 4 29 3" xfId="6073"/>
    <cellStyle name="Normal 2 2 4 29 3 2" xfId="6074"/>
    <cellStyle name="Normal 2 2 4 29 3 2 2" xfId="6075"/>
    <cellStyle name="Normal 2 2 4 29 3 2 2 2" xfId="35724"/>
    <cellStyle name="Normal 2 2 4 29 3 2 3" xfId="35725"/>
    <cellStyle name="Normal 2 2 4 29 3 3" xfId="6076"/>
    <cellStyle name="Normal 2 2 4 29 3 3 2" xfId="35726"/>
    <cellStyle name="Normal 2 2 4 29 3 4" xfId="35727"/>
    <cellStyle name="Normal 2 2 4 29 4" xfId="6077"/>
    <cellStyle name="Normal 2 2 4 29 4 2" xfId="6078"/>
    <cellStyle name="Normal 2 2 4 29 4 2 2" xfId="6079"/>
    <cellStyle name="Normal 2 2 4 29 4 2 2 2" xfId="35728"/>
    <cellStyle name="Normal 2 2 4 29 4 2 3" xfId="35729"/>
    <cellStyle name="Normal 2 2 4 29 4 3" xfId="6080"/>
    <cellStyle name="Normal 2 2 4 29 4 3 2" xfId="35730"/>
    <cellStyle name="Normal 2 2 4 29 4 4" xfId="35731"/>
    <cellStyle name="Normal 2 2 4 29 5" xfId="6081"/>
    <cellStyle name="Normal 2 2 4 29 5 2" xfId="6082"/>
    <cellStyle name="Normal 2 2 4 29 5 2 2" xfId="35732"/>
    <cellStyle name="Normal 2 2 4 29 5 3" xfId="35733"/>
    <cellStyle name="Normal 2 2 4 29 6" xfId="6083"/>
    <cellStyle name="Normal 2 2 4 29 6 2" xfId="35734"/>
    <cellStyle name="Normal 2 2 4 29 7" xfId="6084"/>
    <cellStyle name="Normal 2 2 4 29 7 2" xfId="35735"/>
    <cellStyle name="Normal 2 2 4 29 8" xfId="35736"/>
    <cellStyle name="Normal 2 2 4 3" xfId="6085"/>
    <cellStyle name="Normal 2 2 4 3 2" xfId="6086"/>
    <cellStyle name="Normal 2 2 4 3 2 2" xfId="6087"/>
    <cellStyle name="Normal 2 2 4 3 2 2 2" xfId="6088"/>
    <cellStyle name="Normal 2 2 4 3 2 2 2 2" xfId="35737"/>
    <cellStyle name="Normal 2 2 4 3 2 2 3" xfId="35738"/>
    <cellStyle name="Normal 2 2 4 3 2 3" xfId="6089"/>
    <cellStyle name="Normal 2 2 4 3 2 3 2" xfId="35739"/>
    <cellStyle name="Normal 2 2 4 3 2 4" xfId="35740"/>
    <cellStyle name="Normal 2 2 4 3 3" xfId="6090"/>
    <cellStyle name="Normal 2 2 4 3 3 2" xfId="6091"/>
    <cellStyle name="Normal 2 2 4 3 3 2 2" xfId="6092"/>
    <cellStyle name="Normal 2 2 4 3 3 2 2 2" xfId="35741"/>
    <cellStyle name="Normal 2 2 4 3 3 2 3" xfId="35742"/>
    <cellStyle name="Normal 2 2 4 3 3 3" xfId="6093"/>
    <cellStyle name="Normal 2 2 4 3 3 3 2" xfId="35743"/>
    <cellStyle name="Normal 2 2 4 3 3 4" xfId="35744"/>
    <cellStyle name="Normal 2 2 4 3 4" xfId="6094"/>
    <cellStyle name="Normal 2 2 4 3 4 2" xfId="6095"/>
    <cellStyle name="Normal 2 2 4 3 4 2 2" xfId="6096"/>
    <cellStyle name="Normal 2 2 4 3 4 2 2 2" xfId="35745"/>
    <cellStyle name="Normal 2 2 4 3 4 2 3" xfId="35746"/>
    <cellStyle name="Normal 2 2 4 3 4 3" xfId="6097"/>
    <cellStyle name="Normal 2 2 4 3 4 3 2" xfId="35747"/>
    <cellStyle name="Normal 2 2 4 3 4 4" xfId="35748"/>
    <cellStyle name="Normal 2 2 4 3 5" xfId="6098"/>
    <cellStyle name="Normal 2 2 4 3 5 2" xfId="6099"/>
    <cellStyle name="Normal 2 2 4 3 5 2 2" xfId="35749"/>
    <cellStyle name="Normal 2 2 4 3 5 3" xfId="35750"/>
    <cellStyle name="Normal 2 2 4 3 6" xfId="6100"/>
    <cellStyle name="Normal 2 2 4 3 6 2" xfId="35751"/>
    <cellStyle name="Normal 2 2 4 3 7" xfId="6101"/>
    <cellStyle name="Normal 2 2 4 3 7 2" xfId="35752"/>
    <cellStyle name="Normal 2 2 4 3 8" xfId="35753"/>
    <cellStyle name="Normal 2 2 4 30" xfId="6102"/>
    <cellStyle name="Normal 2 2 4 30 2" xfId="6103"/>
    <cellStyle name="Normal 2 2 4 30 2 2" xfId="6104"/>
    <cellStyle name="Normal 2 2 4 30 2 2 2" xfId="35754"/>
    <cellStyle name="Normal 2 2 4 30 2 3" xfId="35755"/>
    <cellStyle name="Normal 2 2 4 30 3" xfId="6105"/>
    <cellStyle name="Normal 2 2 4 30 3 2" xfId="35756"/>
    <cellStyle name="Normal 2 2 4 30 4" xfId="35757"/>
    <cellStyle name="Normal 2 2 4 31" xfId="6106"/>
    <cellStyle name="Normal 2 2 4 31 2" xfId="6107"/>
    <cellStyle name="Normal 2 2 4 31 2 2" xfId="6108"/>
    <cellStyle name="Normal 2 2 4 31 2 2 2" xfId="35758"/>
    <cellStyle name="Normal 2 2 4 31 2 3" xfId="35759"/>
    <cellStyle name="Normal 2 2 4 31 3" xfId="6109"/>
    <cellStyle name="Normal 2 2 4 31 3 2" xfId="35760"/>
    <cellStyle name="Normal 2 2 4 31 4" xfId="35761"/>
    <cellStyle name="Normal 2 2 4 32" xfId="6110"/>
    <cellStyle name="Normal 2 2 4 32 2" xfId="6111"/>
    <cellStyle name="Normal 2 2 4 32 2 2" xfId="6112"/>
    <cellStyle name="Normal 2 2 4 32 2 2 2" xfId="35762"/>
    <cellStyle name="Normal 2 2 4 32 2 3" xfId="35763"/>
    <cellStyle name="Normal 2 2 4 32 3" xfId="6113"/>
    <cellStyle name="Normal 2 2 4 32 3 2" xfId="35764"/>
    <cellStyle name="Normal 2 2 4 32 4" xfId="35765"/>
    <cellStyle name="Normal 2 2 4 33" xfId="6114"/>
    <cellStyle name="Normal 2 2 4 33 2" xfId="6115"/>
    <cellStyle name="Normal 2 2 4 33 2 2" xfId="35766"/>
    <cellStyle name="Normal 2 2 4 33 3" xfId="35767"/>
    <cellStyle name="Normal 2 2 4 34" xfId="6116"/>
    <cellStyle name="Normal 2 2 4 34 2" xfId="35768"/>
    <cellStyle name="Normal 2 2 4 35" xfId="6117"/>
    <cellStyle name="Normal 2 2 4 35 2" xfId="35769"/>
    <cellStyle name="Normal 2 2 4 36" xfId="35770"/>
    <cellStyle name="Normal 2 2 4 4" xfId="6118"/>
    <cellStyle name="Normal 2 2 4 4 2" xfId="6119"/>
    <cellStyle name="Normal 2 2 4 4 2 2" xfId="6120"/>
    <cellStyle name="Normal 2 2 4 4 2 2 2" xfId="6121"/>
    <cellStyle name="Normal 2 2 4 4 2 2 2 2" xfId="35771"/>
    <cellStyle name="Normal 2 2 4 4 2 2 3" xfId="35772"/>
    <cellStyle name="Normal 2 2 4 4 2 3" xfId="6122"/>
    <cellStyle name="Normal 2 2 4 4 2 3 2" xfId="35773"/>
    <cellStyle name="Normal 2 2 4 4 2 4" xfId="35774"/>
    <cellStyle name="Normal 2 2 4 4 3" xfId="6123"/>
    <cellStyle name="Normal 2 2 4 4 3 2" xfId="6124"/>
    <cellStyle name="Normal 2 2 4 4 3 2 2" xfId="6125"/>
    <cellStyle name="Normal 2 2 4 4 3 2 2 2" xfId="35775"/>
    <cellStyle name="Normal 2 2 4 4 3 2 3" xfId="35776"/>
    <cellStyle name="Normal 2 2 4 4 3 3" xfId="6126"/>
    <cellStyle name="Normal 2 2 4 4 3 3 2" xfId="35777"/>
    <cellStyle name="Normal 2 2 4 4 3 4" xfId="35778"/>
    <cellStyle name="Normal 2 2 4 4 4" xfId="6127"/>
    <cellStyle name="Normal 2 2 4 4 4 2" xfId="6128"/>
    <cellStyle name="Normal 2 2 4 4 4 2 2" xfId="6129"/>
    <cellStyle name="Normal 2 2 4 4 4 2 2 2" xfId="35779"/>
    <cellStyle name="Normal 2 2 4 4 4 2 3" xfId="35780"/>
    <cellStyle name="Normal 2 2 4 4 4 3" xfId="6130"/>
    <cellStyle name="Normal 2 2 4 4 4 3 2" xfId="35781"/>
    <cellStyle name="Normal 2 2 4 4 4 4" xfId="35782"/>
    <cellStyle name="Normal 2 2 4 4 5" xfId="6131"/>
    <cellStyle name="Normal 2 2 4 4 5 2" xfId="6132"/>
    <cellStyle name="Normal 2 2 4 4 5 2 2" xfId="35783"/>
    <cellStyle name="Normal 2 2 4 4 5 3" xfId="35784"/>
    <cellStyle name="Normal 2 2 4 4 6" xfId="6133"/>
    <cellStyle name="Normal 2 2 4 4 6 2" xfId="35785"/>
    <cellStyle name="Normal 2 2 4 4 7" xfId="6134"/>
    <cellStyle name="Normal 2 2 4 4 7 2" xfId="35786"/>
    <cellStyle name="Normal 2 2 4 4 8" xfId="35787"/>
    <cellStyle name="Normal 2 2 4 5" xfId="6135"/>
    <cellStyle name="Normal 2 2 4 5 2" xfId="6136"/>
    <cellStyle name="Normal 2 2 4 5 2 2" xfId="6137"/>
    <cellStyle name="Normal 2 2 4 5 2 2 2" xfId="6138"/>
    <cellStyle name="Normal 2 2 4 5 2 2 2 2" xfId="35788"/>
    <cellStyle name="Normal 2 2 4 5 2 2 3" xfId="35789"/>
    <cellStyle name="Normal 2 2 4 5 2 3" xfId="6139"/>
    <cellStyle name="Normal 2 2 4 5 2 3 2" xfId="35790"/>
    <cellStyle name="Normal 2 2 4 5 2 4" xfId="35791"/>
    <cellStyle name="Normal 2 2 4 5 3" xfId="6140"/>
    <cellStyle name="Normal 2 2 4 5 3 2" xfId="6141"/>
    <cellStyle name="Normal 2 2 4 5 3 2 2" xfId="6142"/>
    <cellStyle name="Normal 2 2 4 5 3 2 2 2" xfId="35792"/>
    <cellStyle name="Normal 2 2 4 5 3 2 3" xfId="35793"/>
    <cellStyle name="Normal 2 2 4 5 3 3" xfId="6143"/>
    <cellStyle name="Normal 2 2 4 5 3 3 2" xfId="35794"/>
    <cellStyle name="Normal 2 2 4 5 3 4" xfId="35795"/>
    <cellStyle name="Normal 2 2 4 5 4" xfId="6144"/>
    <cellStyle name="Normal 2 2 4 5 4 2" xfId="6145"/>
    <cellStyle name="Normal 2 2 4 5 4 2 2" xfId="6146"/>
    <cellStyle name="Normal 2 2 4 5 4 2 2 2" xfId="35796"/>
    <cellStyle name="Normal 2 2 4 5 4 2 3" xfId="35797"/>
    <cellStyle name="Normal 2 2 4 5 4 3" xfId="6147"/>
    <cellStyle name="Normal 2 2 4 5 4 3 2" xfId="35798"/>
    <cellStyle name="Normal 2 2 4 5 4 4" xfId="35799"/>
    <cellStyle name="Normal 2 2 4 5 5" xfId="6148"/>
    <cellStyle name="Normal 2 2 4 5 5 2" xfId="6149"/>
    <cellStyle name="Normal 2 2 4 5 5 2 2" xfId="35800"/>
    <cellStyle name="Normal 2 2 4 5 5 3" xfId="35801"/>
    <cellStyle name="Normal 2 2 4 5 6" xfId="6150"/>
    <cellStyle name="Normal 2 2 4 5 6 2" xfId="35802"/>
    <cellStyle name="Normal 2 2 4 5 7" xfId="6151"/>
    <cellStyle name="Normal 2 2 4 5 7 2" xfId="35803"/>
    <cellStyle name="Normal 2 2 4 5 8" xfId="35804"/>
    <cellStyle name="Normal 2 2 4 6" xfId="6152"/>
    <cellStyle name="Normal 2 2 4 6 2" xfId="6153"/>
    <cellStyle name="Normal 2 2 4 6 2 2" xfId="6154"/>
    <cellStyle name="Normal 2 2 4 6 2 2 2" xfId="6155"/>
    <cellStyle name="Normal 2 2 4 6 2 2 2 2" xfId="35805"/>
    <cellStyle name="Normal 2 2 4 6 2 2 3" xfId="35806"/>
    <cellStyle name="Normal 2 2 4 6 2 3" xfId="6156"/>
    <cellStyle name="Normal 2 2 4 6 2 3 2" xfId="35807"/>
    <cellStyle name="Normal 2 2 4 6 2 4" xfId="35808"/>
    <cellStyle name="Normal 2 2 4 6 3" xfId="6157"/>
    <cellStyle name="Normal 2 2 4 6 3 2" xfId="6158"/>
    <cellStyle name="Normal 2 2 4 6 3 2 2" xfId="6159"/>
    <cellStyle name="Normal 2 2 4 6 3 2 2 2" xfId="35809"/>
    <cellStyle name="Normal 2 2 4 6 3 2 3" xfId="35810"/>
    <cellStyle name="Normal 2 2 4 6 3 3" xfId="6160"/>
    <cellStyle name="Normal 2 2 4 6 3 3 2" xfId="35811"/>
    <cellStyle name="Normal 2 2 4 6 3 4" xfId="35812"/>
    <cellStyle name="Normal 2 2 4 6 4" xfId="6161"/>
    <cellStyle name="Normal 2 2 4 6 4 2" xfId="6162"/>
    <cellStyle name="Normal 2 2 4 6 4 2 2" xfId="6163"/>
    <cellStyle name="Normal 2 2 4 6 4 2 2 2" xfId="35813"/>
    <cellStyle name="Normal 2 2 4 6 4 2 3" xfId="35814"/>
    <cellStyle name="Normal 2 2 4 6 4 3" xfId="6164"/>
    <cellStyle name="Normal 2 2 4 6 4 3 2" xfId="35815"/>
    <cellStyle name="Normal 2 2 4 6 4 4" xfId="35816"/>
    <cellStyle name="Normal 2 2 4 6 5" xfId="6165"/>
    <cellStyle name="Normal 2 2 4 6 5 2" xfId="6166"/>
    <cellStyle name="Normal 2 2 4 6 5 2 2" xfId="35817"/>
    <cellStyle name="Normal 2 2 4 6 5 3" xfId="35818"/>
    <cellStyle name="Normal 2 2 4 6 6" xfId="6167"/>
    <cellStyle name="Normal 2 2 4 6 6 2" xfId="35819"/>
    <cellStyle name="Normal 2 2 4 6 7" xfId="6168"/>
    <cellStyle name="Normal 2 2 4 6 7 2" xfId="35820"/>
    <cellStyle name="Normal 2 2 4 6 8" xfId="35821"/>
    <cellStyle name="Normal 2 2 4 7" xfId="6169"/>
    <cellStyle name="Normal 2 2 4 7 2" xfId="6170"/>
    <cellStyle name="Normal 2 2 4 7 2 2" xfId="6171"/>
    <cellStyle name="Normal 2 2 4 7 2 2 2" xfId="6172"/>
    <cellStyle name="Normal 2 2 4 7 2 2 2 2" xfId="35822"/>
    <cellStyle name="Normal 2 2 4 7 2 2 3" xfId="35823"/>
    <cellStyle name="Normal 2 2 4 7 2 3" xfId="6173"/>
    <cellStyle name="Normal 2 2 4 7 2 3 2" xfId="35824"/>
    <cellStyle name="Normal 2 2 4 7 2 4" xfId="35825"/>
    <cellStyle name="Normal 2 2 4 7 3" xfId="6174"/>
    <cellStyle name="Normal 2 2 4 7 3 2" xfId="6175"/>
    <cellStyle name="Normal 2 2 4 7 3 2 2" xfId="6176"/>
    <cellStyle name="Normal 2 2 4 7 3 2 2 2" xfId="35826"/>
    <cellStyle name="Normal 2 2 4 7 3 2 3" xfId="35827"/>
    <cellStyle name="Normal 2 2 4 7 3 3" xfId="6177"/>
    <cellStyle name="Normal 2 2 4 7 3 3 2" xfId="35828"/>
    <cellStyle name="Normal 2 2 4 7 3 4" xfId="35829"/>
    <cellStyle name="Normal 2 2 4 7 4" xfId="6178"/>
    <cellStyle name="Normal 2 2 4 7 4 2" xfId="6179"/>
    <cellStyle name="Normal 2 2 4 7 4 2 2" xfId="6180"/>
    <cellStyle name="Normal 2 2 4 7 4 2 2 2" xfId="35830"/>
    <cellStyle name="Normal 2 2 4 7 4 2 3" xfId="35831"/>
    <cellStyle name="Normal 2 2 4 7 4 3" xfId="6181"/>
    <cellStyle name="Normal 2 2 4 7 4 3 2" xfId="35832"/>
    <cellStyle name="Normal 2 2 4 7 4 4" xfId="35833"/>
    <cellStyle name="Normal 2 2 4 7 5" xfId="6182"/>
    <cellStyle name="Normal 2 2 4 7 5 2" xfId="6183"/>
    <cellStyle name="Normal 2 2 4 7 5 2 2" xfId="35834"/>
    <cellStyle name="Normal 2 2 4 7 5 3" xfId="35835"/>
    <cellStyle name="Normal 2 2 4 7 6" xfId="6184"/>
    <cellStyle name="Normal 2 2 4 7 6 2" xfId="35836"/>
    <cellStyle name="Normal 2 2 4 7 7" xfId="6185"/>
    <cellStyle name="Normal 2 2 4 7 7 2" xfId="35837"/>
    <cellStyle name="Normal 2 2 4 7 8" xfId="35838"/>
    <cellStyle name="Normal 2 2 4 8" xfId="6186"/>
    <cellStyle name="Normal 2 2 4 8 2" xfId="6187"/>
    <cellStyle name="Normal 2 2 4 8 2 2" xfId="6188"/>
    <cellStyle name="Normal 2 2 4 8 2 2 2" xfId="6189"/>
    <cellStyle name="Normal 2 2 4 8 2 2 2 2" xfId="35839"/>
    <cellStyle name="Normal 2 2 4 8 2 2 3" xfId="35840"/>
    <cellStyle name="Normal 2 2 4 8 2 3" xfId="6190"/>
    <cellStyle name="Normal 2 2 4 8 2 3 2" xfId="35841"/>
    <cellStyle name="Normal 2 2 4 8 2 4" xfId="35842"/>
    <cellStyle name="Normal 2 2 4 8 3" xfId="6191"/>
    <cellStyle name="Normal 2 2 4 8 3 2" xfId="6192"/>
    <cellStyle name="Normal 2 2 4 8 3 2 2" xfId="6193"/>
    <cellStyle name="Normal 2 2 4 8 3 2 2 2" xfId="35843"/>
    <cellStyle name="Normal 2 2 4 8 3 2 3" xfId="35844"/>
    <cellStyle name="Normal 2 2 4 8 3 3" xfId="6194"/>
    <cellStyle name="Normal 2 2 4 8 3 3 2" xfId="35845"/>
    <cellStyle name="Normal 2 2 4 8 3 4" xfId="35846"/>
    <cellStyle name="Normal 2 2 4 8 4" xfId="6195"/>
    <cellStyle name="Normal 2 2 4 8 4 2" xfId="6196"/>
    <cellStyle name="Normal 2 2 4 8 4 2 2" xfId="6197"/>
    <cellStyle name="Normal 2 2 4 8 4 2 2 2" xfId="35847"/>
    <cellStyle name="Normal 2 2 4 8 4 2 3" xfId="35848"/>
    <cellStyle name="Normal 2 2 4 8 4 3" xfId="6198"/>
    <cellStyle name="Normal 2 2 4 8 4 3 2" xfId="35849"/>
    <cellStyle name="Normal 2 2 4 8 4 4" xfId="35850"/>
    <cellStyle name="Normal 2 2 4 8 5" xfId="6199"/>
    <cellStyle name="Normal 2 2 4 8 5 2" xfId="6200"/>
    <cellStyle name="Normal 2 2 4 8 5 2 2" xfId="35851"/>
    <cellStyle name="Normal 2 2 4 8 5 3" xfId="35852"/>
    <cellStyle name="Normal 2 2 4 8 6" xfId="6201"/>
    <cellStyle name="Normal 2 2 4 8 6 2" xfId="35853"/>
    <cellStyle name="Normal 2 2 4 8 7" xfId="6202"/>
    <cellStyle name="Normal 2 2 4 8 7 2" xfId="35854"/>
    <cellStyle name="Normal 2 2 4 8 8" xfId="35855"/>
    <cellStyle name="Normal 2 2 4 9" xfId="6203"/>
    <cellStyle name="Normal 2 2 4 9 2" xfId="6204"/>
    <cellStyle name="Normal 2 2 4 9 2 2" xfId="6205"/>
    <cellStyle name="Normal 2 2 4 9 2 2 2" xfId="6206"/>
    <cellStyle name="Normal 2 2 4 9 2 2 2 2" xfId="35856"/>
    <cellStyle name="Normal 2 2 4 9 2 2 3" xfId="35857"/>
    <cellStyle name="Normal 2 2 4 9 2 3" xfId="6207"/>
    <cellStyle name="Normal 2 2 4 9 2 3 2" xfId="35858"/>
    <cellStyle name="Normal 2 2 4 9 2 4" xfId="35859"/>
    <cellStyle name="Normal 2 2 4 9 3" xfId="6208"/>
    <cellStyle name="Normal 2 2 4 9 3 2" xfId="6209"/>
    <cellStyle name="Normal 2 2 4 9 3 2 2" xfId="6210"/>
    <cellStyle name="Normal 2 2 4 9 3 2 2 2" xfId="35860"/>
    <cellStyle name="Normal 2 2 4 9 3 2 3" xfId="35861"/>
    <cellStyle name="Normal 2 2 4 9 3 3" xfId="6211"/>
    <cellStyle name="Normal 2 2 4 9 3 3 2" xfId="35862"/>
    <cellStyle name="Normal 2 2 4 9 3 4" xfId="35863"/>
    <cellStyle name="Normal 2 2 4 9 4" xfId="6212"/>
    <cellStyle name="Normal 2 2 4 9 4 2" xfId="6213"/>
    <cellStyle name="Normal 2 2 4 9 4 2 2" xfId="6214"/>
    <cellStyle name="Normal 2 2 4 9 4 2 2 2" xfId="35864"/>
    <cellStyle name="Normal 2 2 4 9 4 2 3" xfId="35865"/>
    <cellStyle name="Normal 2 2 4 9 4 3" xfId="6215"/>
    <cellStyle name="Normal 2 2 4 9 4 3 2" xfId="35866"/>
    <cellStyle name="Normal 2 2 4 9 4 4" xfId="35867"/>
    <cellStyle name="Normal 2 2 4 9 5" xfId="6216"/>
    <cellStyle name="Normal 2 2 4 9 5 2" xfId="6217"/>
    <cellStyle name="Normal 2 2 4 9 5 2 2" xfId="35868"/>
    <cellStyle name="Normal 2 2 4 9 5 3" xfId="35869"/>
    <cellStyle name="Normal 2 2 4 9 6" xfId="6218"/>
    <cellStyle name="Normal 2 2 4 9 6 2" xfId="35870"/>
    <cellStyle name="Normal 2 2 4 9 7" xfId="6219"/>
    <cellStyle name="Normal 2 2 4 9 7 2" xfId="35871"/>
    <cellStyle name="Normal 2 2 4 9 8" xfId="35872"/>
    <cellStyle name="Normal 2 2 40" xfId="6220"/>
    <cellStyle name="Normal 2 2 40 2" xfId="35873"/>
    <cellStyle name="Normal 2 2 41" xfId="6221"/>
    <cellStyle name="Normal 2 2 41 2" xfId="35874"/>
    <cellStyle name="Normal 2 2 42" xfId="35875"/>
    <cellStyle name="Normal 2 2 5" xfId="6222"/>
    <cellStyle name="Normal 2 2 5 10" xfId="6223"/>
    <cellStyle name="Normal 2 2 5 10 2" xfId="6224"/>
    <cellStyle name="Normal 2 2 5 10 2 2" xfId="6225"/>
    <cellStyle name="Normal 2 2 5 10 2 2 2" xfId="6226"/>
    <cellStyle name="Normal 2 2 5 10 2 2 2 2" xfId="35876"/>
    <cellStyle name="Normal 2 2 5 10 2 2 3" xfId="35877"/>
    <cellStyle name="Normal 2 2 5 10 2 3" xfId="6227"/>
    <cellStyle name="Normal 2 2 5 10 2 3 2" xfId="35878"/>
    <cellStyle name="Normal 2 2 5 10 2 4" xfId="35879"/>
    <cellStyle name="Normal 2 2 5 10 3" xfId="6228"/>
    <cellStyle name="Normal 2 2 5 10 3 2" xfId="6229"/>
    <cellStyle name="Normal 2 2 5 10 3 2 2" xfId="6230"/>
    <cellStyle name="Normal 2 2 5 10 3 2 2 2" xfId="35880"/>
    <cellStyle name="Normal 2 2 5 10 3 2 3" xfId="35881"/>
    <cellStyle name="Normal 2 2 5 10 3 3" xfId="6231"/>
    <cellStyle name="Normal 2 2 5 10 3 3 2" xfId="35882"/>
    <cellStyle name="Normal 2 2 5 10 3 4" xfId="35883"/>
    <cellStyle name="Normal 2 2 5 10 4" xfId="6232"/>
    <cellStyle name="Normal 2 2 5 10 4 2" xfId="6233"/>
    <cellStyle name="Normal 2 2 5 10 4 2 2" xfId="6234"/>
    <cellStyle name="Normal 2 2 5 10 4 2 2 2" xfId="35884"/>
    <cellStyle name="Normal 2 2 5 10 4 2 3" xfId="35885"/>
    <cellStyle name="Normal 2 2 5 10 4 3" xfId="6235"/>
    <cellStyle name="Normal 2 2 5 10 4 3 2" xfId="35886"/>
    <cellStyle name="Normal 2 2 5 10 4 4" xfId="35887"/>
    <cellStyle name="Normal 2 2 5 10 5" xfId="6236"/>
    <cellStyle name="Normal 2 2 5 10 5 2" xfId="6237"/>
    <cellStyle name="Normal 2 2 5 10 5 2 2" xfId="35888"/>
    <cellStyle name="Normal 2 2 5 10 5 3" xfId="35889"/>
    <cellStyle name="Normal 2 2 5 10 6" xfId="6238"/>
    <cellStyle name="Normal 2 2 5 10 6 2" xfId="35890"/>
    <cellStyle name="Normal 2 2 5 10 7" xfId="6239"/>
    <cellStyle name="Normal 2 2 5 10 7 2" xfId="35891"/>
    <cellStyle name="Normal 2 2 5 10 8" xfId="35892"/>
    <cellStyle name="Normal 2 2 5 11" xfId="6240"/>
    <cellStyle name="Normal 2 2 5 11 2" xfId="6241"/>
    <cellStyle name="Normal 2 2 5 11 2 2" xfId="6242"/>
    <cellStyle name="Normal 2 2 5 11 2 2 2" xfId="6243"/>
    <cellStyle name="Normal 2 2 5 11 2 2 2 2" xfId="35893"/>
    <cellStyle name="Normal 2 2 5 11 2 2 3" xfId="35894"/>
    <cellStyle name="Normal 2 2 5 11 2 3" xfId="6244"/>
    <cellStyle name="Normal 2 2 5 11 2 3 2" xfId="35895"/>
    <cellStyle name="Normal 2 2 5 11 2 4" xfId="35896"/>
    <cellStyle name="Normal 2 2 5 11 3" xfId="6245"/>
    <cellStyle name="Normal 2 2 5 11 3 2" xfId="6246"/>
    <cellStyle name="Normal 2 2 5 11 3 2 2" xfId="6247"/>
    <cellStyle name="Normal 2 2 5 11 3 2 2 2" xfId="35897"/>
    <cellStyle name="Normal 2 2 5 11 3 2 3" xfId="35898"/>
    <cellStyle name="Normal 2 2 5 11 3 3" xfId="6248"/>
    <cellStyle name="Normal 2 2 5 11 3 3 2" xfId="35899"/>
    <cellStyle name="Normal 2 2 5 11 3 4" xfId="35900"/>
    <cellStyle name="Normal 2 2 5 11 4" xfId="6249"/>
    <cellStyle name="Normal 2 2 5 11 4 2" xfId="6250"/>
    <cellStyle name="Normal 2 2 5 11 4 2 2" xfId="6251"/>
    <cellStyle name="Normal 2 2 5 11 4 2 2 2" xfId="35901"/>
    <cellStyle name="Normal 2 2 5 11 4 2 3" xfId="35902"/>
    <cellStyle name="Normal 2 2 5 11 4 3" xfId="6252"/>
    <cellStyle name="Normal 2 2 5 11 4 3 2" xfId="35903"/>
    <cellStyle name="Normal 2 2 5 11 4 4" xfId="35904"/>
    <cellStyle name="Normal 2 2 5 11 5" xfId="6253"/>
    <cellStyle name="Normal 2 2 5 11 5 2" xfId="6254"/>
    <cellStyle name="Normal 2 2 5 11 5 2 2" xfId="35905"/>
    <cellStyle name="Normal 2 2 5 11 5 3" xfId="35906"/>
    <cellStyle name="Normal 2 2 5 11 6" xfId="6255"/>
    <cellStyle name="Normal 2 2 5 11 6 2" xfId="35907"/>
    <cellStyle name="Normal 2 2 5 11 7" xfId="6256"/>
    <cellStyle name="Normal 2 2 5 11 7 2" xfId="35908"/>
    <cellStyle name="Normal 2 2 5 11 8" xfId="35909"/>
    <cellStyle name="Normal 2 2 5 12" xfId="6257"/>
    <cellStyle name="Normal 2 2 5 12 2" xfId="6258"/>
    <cellStyle name="Normal 2 2 5 12 2 2" xfId="6259"/>
    <cellStyle name="Normal 2 2 5 12 2 2 2" xfId="6260"/>
    <cellStyle name="Normal 2 2 5 12 2 2 2 2" xfId="35910"/>
    <cellStyle name="Normal 2 2 5 12 2 2 3" xfId="35911"/>
    <cellStyle name="Normal 2 2 5 12 2 3" xfId="6261"/>
    <cellStyle name="Normal 2 2 5 12 2 3 2" xfId="35912"/>
    <cellStyle name="Normal 2 2 5 12 2 4" xfId="35913"/>
    <cellStyle name="Normal 2 2 5 12 3" xfId="6262"/>
    <cellStyle name="Normal 2 2 5 12 3 2" xfId="6263"/>
    <cellStyle name="Normal 2 2 5 12 3 2 2" xfId="6264"/>
    <cellStyle name="Normal 2 2 5 12 3 2 2 2" xfId="35914"/>
    <cellStyle name="Normal 2 2 5 12 3 2 3" xfId="35915"/>
    <cellStyle name="Normal 2 2 5 12 3 3" xfId="6265"/>
    <cellStyle name="Normal 2 2 5 12 3 3 2" xfId="35916"/>
    <cellStyle name="Normal 2 2 5 12 3 4" xfId="35917"/>
    <cellStyle name="Normal 2 2 5 12 4" xfId="6266"/>
    <cellStyle name="Normal 2 2 5 12 4 2" xfId="6267"/>
    <cellStyle name="Normal 2 2 5 12 4 2 2" xfId="6268"/>
    <cellStyle name="Normal 2 2 5 12 4 2 2 2" xfId="35918"/>
    <cellStyle name="Normal 2 2 5 12 4 2 3" xfId="35919"/>
    <cellStyle name="Normal 2 2 5 12 4 3" xfId="6269"/>
    <cellStyle name="Normal 2 2 5 12 4 3 2" xfId="35920"/>
    <cellStyle name="Normal 2 2 5 12 4 4" xfId="35921"/>
    <cellStyle name="Normal 2 2 5 12 5" xfId="6270"/>
    <cellStyle name="Normal 2 2 5 12 5 2" xfId="6271"/>
    <cellStyle name="Normal 2 2 5 12 5 2 2" xfId="35922"/>
    <cellStyle name="Normal 2 2 5 12 5 3" xfId="35923"/>
    <cellStyle name="Normal 2 2 5 12 6" xfId="6272"/>
    <cellStyle name="Normal 2 2 5 12 6 2" xfId="35924"/>
    <cellStyle name="Normal 2 2 5 12 7" xfId="6273"/>
    <cellStyle name="Normal 2 2 5 12 7 2" xfId="35925"/>
    <cellStyle name="Normal 2 2 5 12 8" xfId="35926"/>
    <cellStyle name="Normal 2 2 5 13" xfId="6274"/>
    <cellStyle name="Normal 2 2 5 13 2" xfId="6275"/>
    <cellStyle name="Normal 2 2 5 13 2 2" xfId="6276"/>
    <cellStyle name="Normal 2 2 5 13 2 2 2" xfId="6277"/>
    <cellStyle name="Normal 2 2 5 13 2 2 2 2" xfId="35927"/>
    <cellStyle name="Normal 2 2 5 13 2 2 3" xfId="35928"/>
    <cellStyle name="Normal 2 2 5 13 2 3" xfId="6278"/>
    <cellStyle name="Normal 2 2 5 13 2 3 2" xfId="35929"/>
    <cellStyle name="Normal 2 2 5 13 2 4" xfId="35930"/>
    <cellStyle name="Normal 2 2 5 13 3" xfId="6279"/>
    <cellStyle name="Normal 2 2 5 13 3 2" xfId="6280"/>
    <cellStyle name="Normal 2 2 5 13 3 2 2" xfId="6281"/>
    <cellStyle name="Normal 2 2 5 13 3 2 2 2" xfId="35931"/>
    <cellStyle name="Normal 2 2 5 13 3 2 3" xfId="35932"/>
    <cellStyle name="Normal 2 2 5 13 3 3" xfId="6282"/>
    <cellStyle name="Normal 2 2 5 13 3 3 2" xfId="35933"/>
    <cellStyle name="Normal 2 2 5 13 3 4" xfId="35934"/>
    <cellStyle name="Normal 2 2 5 13 4" xfId="6283"/>
    <cellStyle name="Normal 2 2 5 13 4 2" xfId="6284"/>
    <cellStyle name="Normal 2 2 5 13 4 2 2" xfId="6285"/>
    <cellStyle name="Normal 2 2 5 13 4 2 2 2" xfId="35935"/>
    <cellStyle name="Normal 2 2 5 13 4 2 3" xfId="35936"/>
    <cellStyle name="Normal 2 2 5 13 4 3" xfId="6286"/>
    <cellStyle name="Normal 2 2 5 13 4 3 2" xfId="35937"/>
    <cellStyle name="Normal 2 2 5 13 4 4" xfId="35938"/>
    <cellStyle name="Normal 2 2 5 13 5" xfId="6287"/>
    <cellStyle name="Normal 2 2 5 13 5 2" xfId="6288"/>
    <cellStyle name="Normal 2 2 5 13 5 2 2" xfId="35939"/>
    <cellStyle name="Normal 2 2 5 13 5 3" xfId="35940"/>
    <cellStyle name="Normal 2 2 5 13 6" xfId="6289"/>
    <cellStyle name="Normal 2 2 5 13 6 2" xfId="35941"/>
    <cellStyle name="Normal 2 2 5 13 7" xfId="6290"/>
    <cellStyle name="Normal 2 2 5 13 7 2" xfId="35942"/>
    <cellStyle name="Normal 2 2 5 13 8" xfId="35943"/>
    <cellStyle name="Normal 2 2 5 14" xfId="6291"/>
    <cellStyle name="Normal 2 2 5 14 2" xfId="6292"/>
    <cellStyle name="Normal 2 2 5 14 2 2" xfId="6293"/>
    <cellStyle name="Normal 2 2 5 14 2 2 2" xfId="6294"/>
    <cellStyle name="Normal 2 2 5 14 2 2 2 2" xfId="35944"/>
    <cellStyle name="Normal 2 2 5 14 2 2 3" xfId="35945"/>
    <cellStyle name="Normal 2 2 5 14 2 3" xfId="6295"/>
    <cellStyle name="Normal 2 2 5 14 2 3 2" xfId="35946"/>
    <cellStyle name="Normal 2 2 5 14 2 4" xfId="35947"/>
    <cellStyle name="Normal 2 2 5 14 3" xfId="6296"/>
    <cellStyle name="Normal 2 2 5 14 3 2" xfId="6297"/>
    <cellStyle name="Normal 2 2 5 14 3 2 2" xfId="6298"/>
    <cellStyle name="Normal 2 2 5 14 3 2 2 2" xfId="35948"/>
    <cellStyle name="Normal 2 2 5 14 3 2 3" xfId="35949"/>
    <cellStyle name="Normal 2 2 5 14 3 3" xfId="6299"/>
    <cellStyle name="Normal 2 2 5 14 3 3 2" xfId="35950"/>
    <cellStyle name="Normal 2 2 5 14 3 4" xfId="35951"/>
    <cellStyle name="Normal 2 2 5 14 4" xfId="6300"/>
    <cellStyle name="Normal 2 2 5 14 4 2" xfId="6301"/>
    <cellStyle name="Normal 2 2 5 14 4 2 2" xfId="6302"/>
    <cellStyle name="Normal 2 2 5 14 4 2 2 2" xfId="35952"/>
    <cellStyle name="Normal 2 2 5 14 4 2 3" xfId="35953"/>
    <cellStyle name="Normal 2 2 5 14 4 3" xfId="6303"/>
    <cellStyle name="Normal 2 2 5 14 4 3 2" xfId="35954"/>
    <cellStyle name="Normal 2 2 5 14 4 4" xfId="35955"/>
    <cellStyle name="Normal 2 2 5 14 5" xfId="6304"/>
    <cellStyle name="Normal 2 2 5 14 5 2" xfId="6305"/>
    <cellStyle name="Normal 2 2 5 14 5 2 2" xfId="35956"/>
    <cellStyle name="Normal 2 2 5 14 5 3" xfId="35957"/>
    <cellStyle name="Normal 2 2 5 14 6" xfId="6306"/>
    <cellStyle name="Normal 2 2 5 14 6 2" xfId="35958"/>
    <cellStyle name="Normal 2 2 5 14 7" xfId="6307"/>
    <cellStyle name="Normal 2 2 5 14 7 2" xfId="35959"/>
    <cellStyle name="Normal 2 2 5 14 8" xfId="35960"/>
    <cellStyle name="Normal 2 2 5 15" xfId="6308"/>
    <cellStyle name="Normal 2 2 5 15 2" xfId="6309"/>
    <cellStyle name="Normal 2 2 5 15 2 2" xfId="6310"/>
    <cellStyle name="Normal 2 2 5 15 2 2 2" xfId="6311"/>
    <cellStyle name="Normal 2 2 5 15 2 2 2 2" xfId="35961"/>
    <cellStyle name="Normal 2 2 5 15 2 2 3" xfId="35962"/>
    <cellStyle name="Normal 2 2 5 15 2 3" xfId="6312"/>
    <cellStyle name="Normal 2 2 5 15 2 3 2" xfId="35963"/>
    <cellStyle name="Normal 2 2 5 15 2 4" xfId="35964"/>
    <cellStyle name="Normal 2 2 5 15 3" xfId="6313"/>
    <cellStyle name="Normal 2 2 5 15 3 2" xfId="6314"/>
    <cellStyle name="Normal 2 2 5 15 3 2 2" xfId="6315"/>
    <cellStyle name="Normal 2 2 5 15 3 2 2 2" xfId="35965"/>
    <cellStyle name="Normal 2 2 5 15 3 2 3" xfId="35966"/>
    <cellStyle name="Normal 2 2 5 15 3 3" xfId="6316"/>
    <cellStyle name="Normal 2 2 5 15 3 3 2" xfId="35967"/>
    <cellStyle name="Normal 2 2 5 15 3 4" xfId="35968"/>
    <cellStyle name="Normal 2 2 5 15 4" xfId="6317"/>
    <cellStyle name="Normal 2 2 5 15 4 2" xfId="6318"/>
    <cellStyle name="Normal 2 2 5 15 4 2 2" xfId="6319"/>
    <cellStyle name="Normal 2 2 5 15 4 2 2 2" xfId="35969"/>
    <cellStyle name="Normal 2 2 5 15 4 2 3" xfId="35970"/>
    <cellStyle name="Normal 2 2 5 15 4 3" xfId="6320"/>
    <cellStyle name="Normal 2 2 5 15 4 3 2" xfId="35971"/>
    <cellStyle name="Normal 2 2 5 15 4 4" xfId="35972"/>
    <cellStyle name="Normal 2 2 5 15 5" xfId="6321"/>
    <cellStyle name="Normal 2 2 5 15 5 2" xfId="6322"/>
    <cellStyle name="Normal 2 2 5 15 5 2 2" xfId="35973"/>
    <cellStyle name="Normal 2 2 5 15 5 3" xfId="35974"/>
    <cellStyle name="Normal 2 2 5 15 6" xfId="6323"/>
    <cellStyle name="Normal 2 2 5 15 6 2" xfId="35975"/>
    <cellStyle name="Normal 2 2 5 15 7" xfId="6324"/>
    <cellStyle name="Normal 2 2 5 15 7 2" xfId="35976"/>
    <cellStyle name="Normal 2 2 5 15 8" xfId="35977"/>
    <cellStyle name="Normal 2 2 5 16" xfId="6325"/>
    <cellStyle name="Normal 2 2 5 16 2" xfId="6326"/>
    <cellStyle name="Normal 2 2 5 16 2 2" xfId="6327"/>
    <cellStyle name="Normal 2 2 5 16 2 2 2" xfId="6328"/>
    <cellStyle name="Normal 2 2 5 16 2 2 2 2" xfId="35978"/>
    <cellStyle name="Normal 2 2 5 16 2 2 3" xfId="35979"/>
    <cellStyle name="Normal 2 2 5 16 2 3" xfId="6329"/>
    <cellStyle name="Normal 2 2 5 16 2 3 2" xfId="35980"/>
    <cellStyle name="Normal 2 2 5 16 2 4" xfId="35981"/>
    <cellStyle name="Normal 2 2 5 16 3" xfId="6330"/>
    <cellStyle name="Normal 2 2 5 16 3 2" xfId="6331"/>
    <cellStyle name="Normal 2 2 5 16 3 2 2" xfId="6332"/>
    <cellStyle name="Normal 2 2 5 16 3 2 2 2" xfId="35982"/>
    <cellStyle name="Normal 2 2 5 16 3 2 3" xfId="35983"/>
    <cellStyle name="Normal 2 2 5 16 3 3" xfId="6333"/>
    <cellStyle name="Normal 2 2 5 16 3 3 2" xfId="35984"/>
    <cellStyle name="Normal 2 2 5 16 3 4" xfId="35985"/>
    <cellStyle name="Normal 2 2 5 16 4" xfId="6334"/>
    <cellStyle name="Normal 2 2 5 16 4 2" xfId="6335"/>
    <cellStyle name="Normal 2 2 5 16 4 2 2" xfId="6336"/>
    <cellStyle name="Normal 2 2 5 16 4 2 2 2" xfId="35986"/>
    <cellStyle name="Normal 2 2 5 16 4 2 3" xfId="35987"/>
    <cellStyle name="Normal 2 2 5 16 4 3" xfId="6337"/>
    <cellStyle name="Normal 2 2 5 16 4 3 2" xfId="35988"/>
    <cellStyle name="Normal 2 2 5 16 4 4" xfId="35989"/>
    <cellStyle name="Normal 2 2 5 16 5" xfId="6338"/>
    <cellStyle name="Normal 2 2 5 16 5 2" xfId="6339"/>
    <cellStyle name="Normal 2 2 5 16 5 2 2" xfId="35990"/>
    <cellStyle name="Normal 2 2 5 16 5 3" xfId="35991"/>
    <cellStyle name="Normal 2 2 5 16 6" xfId="6340"/>
    <cellStyle name="Normal 2 2 5 16 6 2" xfId="35992"/>
    <cellStyle name="Normal 2 2 5 16 7" xfId="6341"/>
    <cellStyle name="Normal 2 2 5 16 7 2" xfId="35993"/>
    <cellStyle name="Normal 2 2 5 16 8" xfId="35994"/>
    <cellStyle name="Normal 2 2 5 17" xfId="6342"/>
    <cellStyle name="Normal 2 2 5 17 2" xfId="6343"/>
    <cellStyle name="Normal 2 2 5 17 2 2" xfId="6344"/>
    <cellStyle name="Normal 2 2 5 17 2 2 2" xfId="6345"/>
    <cellStyle name="Normal 2 2 5 17 2 2 2 2" xfId="35995"/>
    <cellStyle name="Normal 2 2 5 17 2 2 3" xfId="35996"/>
    <cellStyle name="Normal 2 2 5 17 2 3" xfId="6346"/>
    <cellStyle name="Normal 2 2 5 17 2 3 2" xfId="35997"/>
    <cellStyle name="Normal 2 2 5 17 2 4" xfId="35998"/>
    <cellStyle name="Normal 2 2 5 17 3" xfId="6347"/>
    <cellStyle name="Normal 2 2 5 17 3 2" xfId="6348"/>
    <cellStyle name="Normal 2 2 5 17 3 2 2" xfId="6349"/>
    <cellStyle name="Normal 2 2 5 17 3 2 2 2" xfId="35999"/>
    <cellStyle name="Normal 2 2 5 17 3 2 3" xfId="36000"/>
    <cellStyle name="Normal 2 2 5 17 3 3" xfId="6350"/>
    <cellStyle name="Normal 2 2 5 17 3 3 2" xfId="36001"/>
    <cellStyle name="Normal 2 2 5 17 3 4" xfId="36002"/>
    <cellStyle name="Normal 2 2 5 17 4" xfId="6351"/>
    <cellStyle name="Normal 2 2 5 17 4 2" xfId="6352"/>
    <cellStyle name="Normal 2 2 5 17 4 2 2" xfId="6353"/>
    <cellStyle name="Normal 2 2 5 17 4 2 2 2" xfId="36003"/>
    <cellStyle name="Normal 2 2 5 17 4 2 3" xfId="36004"/>
    <cellStyle name="Normal 2 2 5 17 4 3" xfId="6354"/>
    <cellStyle name="Normal 2 2 5 17 4 3 2" xfId="36005"/>
    <cellStyle name="Normal 2 2 5 17 4 4" xfId="36006"/>
    <cellStyle name="Normal 2 2 5 17 5" xfId="6355"/>
    <cellStyle name="Normal 2 2 5 17 5 2" xfId="6356"/>
    <cellStyle name="Normal 2 2 5 17 5 2 2" xfId="36007"/>
    <cellStyle name="Normal 2 2 5 17 5 3" xfId="36008"/>
    <cellStyle name="Normal 2 2 5 17 6" xfId="6357"/>
    <cellStyle name="Normal 2 2 5 17 6 2" xfId="36009"/>
    <cellStyle name="Normal 2 2 5 17 7" xfId="6358"/>
    <cellStyle name="Normal 2 2 5 17 7 2" xfId="36010"/>
    <cellStyle name="Normal 2 2 5 17 8" xfId="36011"/>
    <cellStyle name="Normal 2 2 5 18" xfId="6359"/>
    <cellStyle name="Normal 2 2 5 18 2" xfId="6360"/>
    <cellStyle name="Normal 2 2 5 18 2 2" xfId="6361"/>
    <cellStyle name="Normal 2 2 5 18 2 2 2" xfId="6362"/>
    <cellStyle name="Normal 2 2 5 18 2 2 2 2" xfId="36012"/>
    <cellStyle name="Normal 2 2 5 18 2 2 3" xfId="36013"/>
    <cellStyle name="Normal 2 2 5 18 2 3" xfId="6363"/>
    <cellStyle name="Normal 2 2 5 18 2 3 2" xfId="36014"/>
    <cellStyle name="Normal 2 2 5 18 2 4" xfId="36015"/>
    <cellStyle name="Normal 2 2 5 18 3" xfId="6364"/>
    <cellStyle name="Normal 2 2 5 18 3 2" xfId="6365"/>
    <cellStyle name="Normal 2 2 5 18 3 2 2" xfId="6366"/>
    <cellStyle name="Normal 2 2 5 18 3 2 2 2" xfId="36016"/>
    <cellStyle name="Normal 2 2 5 18 3 2 3" xfId="36017"/>
    <cellStyle name="Normal 2 2 5 18 3 3" xfId="6367"/>
    <cellStyle name="Normal 2 2 5 18 3 3 2" xfId="36018"/>
    <cellStyle name="Normal 2 2 5 18 3 4" xfId="36019"/>
    <cellStyle name="Normal 2 2 5 18 4" xfId="6368"/>
    <cellStyle name="Normal 2 2 5 18 4 2" xfId="6369"/>
    <cellStyle name="Normal 2 2 5 18 4 2 2" xfId="6370"/>
    <cellStyle name="Normal 2 2 5 18 4 2 2 2" xfId="36020"/>
    <cellStyle name="Normal 2 2 5 18 4 2 3" xfId="36021"/>
    <cellStyle name="Normal 2 2 5 18 4 3" xfId="6371"/>
    <cellStyle name="Normal 2 2 5 18 4 3 2" xfId="36022"/>
    <cellStyle name="Normal 2 2 5 18 4 4" xfId="36023"/>
    <cellStyle name="Normal 2 2 5 18 5" xfId="6372"/>
    <cellStyle name="Normal 2 2 5 18 5 2" xfId="6373"/>
    <cellStyle name="Normal 2 2 5 18 5 2 2" xfId="36024"/>
    <cellStyle name="Normal 2 2 5 18 5 3" xfId="36025"/>
    <cellStyle name="Normal 2 2 5 18 6" xfId="6374"/>
    <cellStyle name="Normal 2 2 5 18 6 2" xfId="36026"/>
    <cellStyle name="Normal 2 2 5 18 7" xfId="6375"/>
    <cellStyle name="Normal 2 2 5 18 7 2" xfId="36027"/>
    <cellStyle name="Normal 2 2 5 18 8" xfId="36028"/>
    <cellStyle name="Normal 2 2 5 19" xfId="6376"/>
    <cellStyle name="Normal 2 2 5 19 2" xfId="6377"/>
    <cellStyle name="Normal 2 2 5 19 2 2" xfId="6378"/>
    <cellStyle name="Normal 2 2 5 19 2 2 2" xfId="6379"/>
    <cellStyle name="Normal 2 2 5 19 2 2 2 2" xfId="36029"/>
    <cellStyle name="Normal 2 2 5 19 2 2 3" xfId="36030"/>
    <cellStyle name="Normal 2 2 5 19 2 3" xfId="6380"/>
    <cellStyle name="Normal 2 2 5 19 2 3 2" xfId="36031"/>
    <cellStyle name="Normal 2 2 5 19 2 4" xfId="36032"/>
    <cellStyle name="Normal 2 2 5 19 3" xfId="6381"/>
    <cellStyle name="Normal 2 2 5 19 3 2" xfId="6382"/>
    <cellStyle name="Normal 2 2 5 19 3 2 2" xfId="6383"/>
    <cellStyle name="Normal 2 2 5 19 3 2 2 2" xfId="36033"/>
    <cellStyle name="Normal 2 2 5 19 3 2 3" xfId="36034"/>
    <cellStyle name="Normal 2 2 5 19 3 3" xfId="6384"/>
    <cellStyle name="Normal 2 2 5 19 3 3 2" xfId="36035"/>
    <cellStyle name="Normal 2 2 5 19 3 4" xfId="36036"/>
    <cellStyle name="Normal 2 2 5 19 4" xfId="6385"/>
    <cellStyle name="Normal 2 2 5 19 4 2" xfId="6386"/>
    <cellStyle name="Normal 2 2 5 19 4 2 2" xfId="6387"/>
    <cellStyle name="Normal 2 2 5 19 4 2 2 2" xfId="36037"/>
    <cellStyle name="Normal 2 2 5 19 4 2 3" xfId="36038"/>
    <cellStyle name="Normal 2 2 5 19 4 3" xfId="6388"/>
    <cellStyle name="Normal 2 2 5 19 4 3 2" xfId="36039"/>
    <cellStyle name="Normal 2 2 5 19 4 4" xfId="36040"/>
    <cellStyle name="Normal 2 2 5 19 5" xfId="6389"/>
    <cellStyle name="Normal 2 2 5 19 5 2" xfId="6390"/>
    <cellStyle name="Normal 2 2 5 19 5 2 2" xfId="36041"/>
    <cellStyle name="Normal 2 2 5 19 5 3" xfId="36042"/>
    <cellStyle name="Normal 2 2 5 19 6" xfId="6391"/>
    <cellStyle name="Normal 2 2 5 19 6 2" xfId="36043"/>
    <cellStyle name="Normal 2 2 5 19 7" xfId="6392"/>
    <cellStyle name="Normal 2 2 5 19 7 2" xfId="36044"/>
    <cellStyle name="Normal 2 2 5 19 8" xfId="36045"/>
    <cellStyle name="Normal 2 2 5 2" xfId="6393"/>
    <cellStyle name="Normal 2 2 5 2 2" xfId="6394"/>
    <cellStyle name="Normal 2 2 5 2 2 2" xfId="6395"/>
    <cellStyle name="Normal 2 2 5 2 2 2 2" xfId="6396"/>
    <cellStyle name="Normal 2 2 5 2 2 2 2 2" xfId="36046"/>
    <cellStyle name="Normal 2 2 5 2 2 2 3" xfId="36047"/>
    <cellStyle name="Normal 2 2 5 2 2 3" xfId="6397"/>
    <cellStyle name="Normal 2 2 5 2 2 3 2" xfId="36048"/>
    <cellStyle name="Normal 2 2 5 2 2 4" xfId="36049"/>
    <cellStyle name="Normal 2 2 5 2 3" xfId="6398"/>
    <cellStyle name="Normal 2 2 5 2 3 2" xfId="6399"/>
    <cellStyle name="Normal 2 2 5 2 3 2 2" xfId="6400"/>
    <cellStyle name="Normal 2 2 5 2 3 2 2 2" xfId="36050"/>
    <cellStyle name="Normal 2 2 5 2 3 2 3" xfId="36051"/>
    <cellStyle name="Normal 2 2 5 2 3 3" xfId="6401"/>
    <cellStyle name="Normal 2 2 5 2 3 3 2" xfId="36052"/>
    <cellStyle name="Normal 2 2 5 2 3 4" xfId="36053"/>
    <cellStyle name="Normal 2 2 5 2 4" xfId="6402"/>
    <cellStyle name="Normal 2 2 5 2 4 2" xfId="6403"/>
    <cellStyle name="Normal 2 2 5 2 4 2 2" xfId="6404"/>
    <cellStyle name="Normal 2 2 5 2 4 2 2 2" xfId="36054"/>
    <cellStyle name="Normal 2 2 5 2 4 2 3" xfId="36055"/>
    <cellStyle name="Normal 2 2 5 2 4 3" xfId="6405"/>
    <cellStyle name="Normal 2 2 5 2 4 3 2" xfId="36056"/>
    <cellStyle name="Normal 2 2 5 2 4 4" xfId="36057"/>
    <cellStyle name="Normal 2 2 5 2 5" xfId="6406"/>
    <cellStyle name="Normal 2 2 5 2 5 2" xfId="6407"/>
    <cellStyle name="Normal 2 2 5 2 5 2 2" xfId="36058"/>
    <cellStyle name="Normal 2 2 5 2 5 3" xfId="36059"/>
    <cellStyle name="Normal 2 2 5 2 6" xfId="6408"/>
    <cellStyle name="Normal 2 2 5 2 6 2" xfId="36060"/>
    <cellStyle name="Normal 2 2 5 2 7" xfId="6409"/>
    <cellStyle name="Normal 2 2 5 2 7 2" xfId="36061"/>
    <cellStyle name="Normal 2 2 5 2 8" xfId="36062"/>
    <cellStyle name="Normal 2 2 5 20" xfId="6410"/>
    <cellStyle name="Normal 2 2 5 20 2" xfId="6411"/>
    <cellStyle name="Normal 2 2 5 20 2 2" xfId="6412"/>
    <cellStyle name="Normal 2 2 5 20 2 2 2" xfId="6413"/>
    <cellStyle name="Normal 2 2 5 20 2 2 2 2" xfId="36063"/>
    <cellStyle name="Normal 2 2 5 20 2 2 3" xfId="36064"/>
    <cellStyle name="Normal 2 2 5 20 2 3" xfId="6414"/>
    <cellStyle name="Normal 2 2 5 20 2 3 2" xfId="36065"/>
    <cellStyle name="Normal 2 2 5 20 2 4" xfId="36066"/>
    <cellStyle name="Normal 2 2 5 20 3" xfId="6415"/>
    <cellStyle name="Normal 2 2 5 20 3 2" xfId="6416"/>
    <cellStyle name="Normal 2 2 5 20 3 2 2" xfId="6417"/>
    <cellStyle name="Normal 2 2 5 20 3 2 2 2" xfId="36067"/>
    <cellStyle name="Normal 2 2 5 20 3 2 3" xfId="36068"/>
    <cellStyle name="Normal 2 2 5 20 3 3" xfId="6418"/>
    <cellStyle name="Normal 2 2 5 20 3 3 2" xfId="36069"/>
    <cellStyle name="Normal 2 2 5 20 3 4" xfId="36070"/>
    <cellStyle name="Normal 2 2 5 20 4" xfId="6419"/>
    <cellStyle name="Normal 2 2 5 20 4 2" xfId="6420"/>
    <cellStyle name="Normal 2 2 5 20 4 2 2" xfId="6421"/>
    <cellStyle name="Normal 2 2 5 20 4 2 2 2" xfId="36071"/>
    <cellStyle name="Normal 2 2 5 20 4 2 3" xfId="36072"/>
    <cellStyle name="Normal 2 2 5 20 4 3" xfId="6422"/>
    <cellStyle name="Normal 2 2 5 20 4 3 2" xfId="36073"/>
    <cellStyle name="Normal 2 2 5 20 4 4" xfId="36074"/>
    <cellStyle name="Normal 2 2 5 20 5" xfId="6423"/>
    <cellStyle name="Normal 2 2 5 20 5 2" xfId="6424"/>
    <cellStyle name="Normal 2 2 5 20 5 2 2" xfId="36075"/>
    <cellStyle name="Normal 2 2 5 20 5 3" xfId="36076"/>
    <cellStyle name="Normal 2 2 5 20 6" xfId="6425"/>
    <cellStyle name="Normal 2 2 5 20 6 2" xfId="36077"/>
    <cellStyle name="Normal 2 2 5 20 7" xfId="6426"/>
    <cellStyle name="Normal 2 2 5 20 7 2" xfId="36078"/>
    <cellStyle name="Normal 2 2 5 20 8" xfId="36079"/>
    <cellStyle name="Normal 2 2 5 21" xfId="6427"/>
    <cellStyle name="Normal 2 2 5 21 2" xfId="6428"/>
    <cellStyle name="Normal 2 2 5 21 2 2" xfId="6429"/>
    <cellStyle name="Normal 2 2 5 21 2 2 2" xfId="6430"/>
    <cellStyle name="Normal 2 2 5 21 2 2 2 2" xfId="36080"/>
    <cellStyle name="Normal 2 2 5 21 2 2 3" xfId="36081"/>
    <cellStyle name="Normal 2 2 5 21 2 3" xfId="6431"/>
    <cellStyle name="Normal 2 2 5 21 2 3 2" xfId="36082"/>
    <cellStyle name="Normal 2 2 5 21 2 4" xfId="36083"/>
    <cellStyle name="Normal 2 2 5 21 3" xfId="6432"/>
    <cellStyle name="Normal 2 2 5 21 3 2" xfId="6433"/>
    <cellStyle name="Normal 2 2 5 21 3 2 2" xfId="6434"/>
    <cellStyle name="Normal 2 2 5 21 3 2 2 2" xfId="36084"/>
    <cellStyle name="Normal 2 2 5 21 3 2 3" xfId="36085"/>
    <cellStyle name="Normal 2 2 5 21 3 3" xfId="6435"/>
    <cellStyle name="Normal 2 2 5 21 3 3 2" xfId="36086"/>
    <cellStyle name="Normal 2 2 5 21 3 4" xfId="36087"/>
    <cellStyle name="Normal 2 2 5 21 4" xfId="6436"/>
    <cellStyle name="Normal 2 2 5 21 4 2" xfId="6437"/>
    <cellStyle name="Normal 2 2 5 21 4 2 2" xfId="6438"/>
    <cellStyle name="Normal 2 2 5 21 4 2 2 2" xfId="36088"/>
    <cellStyle name="Normal 2 2 5 21 4 2 3" xfId="36089"/>
    <cellStyle name="Normal 2 2 5 21 4 3" xfId="6439"/>
    <cellStyle name="Normal 2 2 5 21 4 3 2" xfId="36090"/>
    <cellStyle name="Normal 2 2 5 21 4 4" xfId="36091"/>
    <cellStyle name="Normal 2 2 5 21 5" xfId="6440"/>
    <cellStyle name="Normal 2 2 5 21 5 2" xfId="6441"/>
    <cellStyle name="Normal 2 2 5 21 5 2 2" xfId="36092"/>
    <cellStyle name="Normal 2 2 5 21 5 3" xfId="36093"/>
    <cellStyle name="Normal 2 2 5 21 6" xfId="6442"/>
    <cellStyle name="Normal 2 2 5 21 6 2" xfId="36094"/>
    <cellStyle name="Normal 2 2 5 21 7" xfId="6443"/>
    <cellStyle name="Normal 2 2 5 21 7 2" xfId="36095"/>
    <cellStyle name="Normal 2 2 5 21 8" xfId="36096"/>
    <cellStyle name="Normal 2 2 5 22" xfId="6444"/>
    <cellStyle name="Normal 2 2 5 22 2" xfId="6445"/>
    <cellStyle name="Normal 2 2 5 22 2 2" xfId="6446"/>
    <cellStyle name="Normal 2 2 5 22 2 2 2" xfId="6447"/>
    <cellStyle name="Normal 2 2 5 22 2 2 2 2" xfId="36097"/>
    <cellStyle name="Normal 2 2 5 22 2 2 3" xfId="36098"/>
    <cellStyle name="Normal 2 2 5 22 2 3" xfId="6448"/>
    <cellStyle name="Normal 2 2 5 22 2 3 2" xfId="36099"/>
    <cellStyle name="Normal 2 2 5 22 2 4" xfId="36100"/>
    <cellStyle name="Normal 2 2 5 22 3" xfId="6449"/>
    <cellStyle name="Normal 2 2 5 22 3 2" xfId="6450"/>
    <cellStyle name="Normal 2 2 5 22 3 2 2" xfId="6451"/>
    <cellStyle name="Normal 2 2 5 22 3 2 2 2" xfId="36101"/>
    <cellStyle name="Normal 2 2 5 22 3 2 3" xfId="36102"/>
    <cellStyle name="Normal 2 2 5 22 3 3" xfId="6452"/>
    <cellStyle name="Normal 2 2 5 22 3 3 2" xfId="36103"/>
    <cellStyle name="Normal 2 2 5 22 3 4" xfId="36104"/>
    <cellStyle name="Normal 2 2 5 22 4" xfId="6453"/>
    <cellStyle name="Normal 2 2 5 22 4 2" xfId="6454"/>
    <cellStyle name="Normal 2 2 5 22 4 2 2" xfId="6455"/>
    <cellStyle name="Normal 2 2 5 22 4 2 2 2" xfId="36105"/>
    <cellStyle name="Normal 2 2 5 22 4 2 3" xfId="36106"/>
    <cellStyle name="Normal 2 2 5 22 4 3" xfId="6456"/>
    <cellStyle name="Normal 2 2 5 22 4 3 2" xfId="36107"/>
    <cellStyle name="Normal 2 2 5 22 4 4" xfId="36108"/>
    <cellStyle name="Normal 2 2 5 22 5" xfId="6457"/>
    <cellStyle name="Normal 2 2 5 22 5 2" xfId="6458"/>
    <cellStyle name="Normal 2 2 5 22 5 2 2" xfId="36109"/>
    <cellStyle name="Normal 2 2 5 22 5 3" xfId="36110"/>
    <cellStyle name="Normal 2 2 5 22 6" xfId="6459"/>
    <cellStyle name="Normal 2 2 5 22 6 2" xfId="36111"/>
    <cellStyle name="Normal 2 2 5 22 7" xfId="6460"/>
    <cellStyle name="Normal 2 2 5 22 7 2" xfId="36112"/>
    <cellStyle name="Normal 2 2 5 22 8" xfId="36113"/>
    <cellStyle name="Normal 2 2 5 23" xfId="6461"/>
    <cellStyle name="Normal 2 2 5 23 2" xfId="6462"/>
    <cellStyle name="Normal 2 2 5 23 2 2" xfId="6463"/>
    <cellStyle name="Normal 2 2 5 23 2 2 2" xfId="6464"/>
    <cellStyle name="Normal 2 2 5 23 2 2 2 2" xfId="36114"/>
    <cellStyle name="Normal 2 2 5 23 2 2 3" xfId="36115"/>
    <cellStyle name="Normal 2 2 5 23 2 3" xfId="6465"/>
    <cellStyle name="Normal 2 2 5 23 2 3 2" xfId="36116"/>
    <cellStyle name="Normal 2 2 5 23 2 4" xfId="36117"/>
    <cellStyle name="Normal 2 2 5 23 3" xfId="6466"/>
    <cellStyle name="Normal 2 2 5 23 3 2" xfId="6467"/>
    <cellStyle name="Normal 2 2 5 23 3 2 2" xfId="6468"/>
    <cellStyle name="Normal 2 2 5 23 3 2 2 2" xfId="36118"/>
    <cellStyle name="Normal 2 2 5 23 3 2 3" xfId="36119"/>
    <cellStyle name="Normal 2 2 5 23 3 3" xfId="6469"/>
    <cellStyle name="Normal 2 2 5 23 3 3 2" xfId="36120"/>
    <cellStyle name="Normal 2 2 5 23 3 4" xfId="36121"/>
    <cellStyle name="Normal 2 2 5 23 4" xfId="6470"/>
    <cellStyle name="Normal 2 2 5 23 4 2" xfId="6471"/>
    <cellStyle name="Normal 2 2 5 23 4 2 2" xfId="6472"/>
    <cellStyle name="Normal 2 2 5 23 4 2 2 2" xfId="36122"/>
    <cellStyle name="Normal 2 2 5 23 4 2 3" xfId="36123"/>
    <cellStyle name="Normal 2 2 5 23 4 3" xfId="6473"/>
    <cellStyle name="Normal 2 2 5 23 4 3 2" xfId="36124"/>
    <cellStyle name="Normal 2 2 5 23 4 4" xfId="36125"/>
    <cellStyle name="Normal 2 2 5 23 5" xfId="6474"/>
    <cellStyle name="Normal 2 2 5 23 5 2" xfId="6475"/>
    <cellStyle name="Normal 2 2 5 23 5 2 2" xfId="36126"/>
    <cellStyle name="Normal 2 2 5 23 5 3" xfId="36127"/>
    <cellStyle name="Normal 2 2 5 23 6" xfId="6476"/>
    <cellStyle name="Normal 2 2 5 23 6 2" xfId="36128"/>
    <cellStyle name="Normal 2 2 5 23 7" xfId="6477"/>
    <cellStyle name="Normal 2 2 5 23 7 2" xfId="36129"/>
    <cellStyle name="Normal 2 2 5 23 8" xfId="36130"/>
    <cellStyle name="Normal 2 2 5 24" xfId="6478"/>
    <cellStyle name="Normal 2 2 5 24 2" xfId="6479"/>
    <cellStyle name="Normal 2 2 5 24 2 2" xfId="6480"/>
    <cellStyle name="Normal 2 2 5 24 2 2 2" xfId="6481"/>
    <cellStyle name="Normal 2 2 5 24 2 2 2 2" xfId="36131"/>
    <cellStyle name="Normal 2 2 5 24 2 2 3" xfId="36132"/>
    <cellStyle name="Normal 2 2 5 24 2 3" xfId="6482"/>
    <cellStyle name="Normal 2 2 5 24 2 3 2" xfId="36133"/>
    <cellStyle name="Normal 2 2 5 24 2 4" xfId="36134"/>
    <cellStyle name="Normal 2 2 5 24 3" xfId="6483"/>
    <cellStyle name="Normal 2 2 5 24 3 2" xfId="6484"/>
    <cellStyle name="Normal 2 2 5 24 3 2 2" xfId="6485"/>
    <cellStyle name="Normal 2 2 5 24 3 2 2 2" xfId="36135"/>
    <cellStyle name="Normal 2 2 5 24 3 2 3" xfId="36136"/>
    <cellStyle name="Normal 2 2 5 24 3 3" xfId="6486"/>
    <cellStyle name="Normal 2 2 5 24 3 3 2" xfId="36137"/>
    <cellStyle name="Normal 2 2 5 24 3 4" xfId="36138"/>
    <cellStyle name="Normal 2 2 5 24 4" xfId="6487"/>
    <cellStyle name="Normal 2 2 5 24 4 2" xfId="6488"/>
    <cellStyle name="Normal 2 2 5 24 4 2 2" xfId="6489"/>
    <cellStyle name="Normal 2 2 5 24 4 2 2 2" xfId="36139"/>
    <cellStyle name="Normal 2 2 5 24 4 2 3" xfId="36140"/>
    <cellStyle name="Normal 2 2 5 24 4 3" xfId="6490"/>
    <cellStyle name="Normal 2 2 5 24 4 3 2" xfId="36141"/>
    <cellStyle name="Normal 2 2 5 24 4 4" xfId="36142"/>
    <cellStyle name="Normal 2 2 5 24 5" xfId="6491"/>
    <cellStyle name="Normal 2 2 5 24 5 2" xfId="6492"/>
    <cellStyle name="Normal 2 2 5 24 5 2 2" xfId="36143"/>
    <cellStyle name="Normal 2 2 5 24 5 3" xfId="36144"/>
    <cellStyle name="Normal 2 2 5 24 6" xfId="6493"/>
    <cellStyle name="Normal 2 2 5 24 6 2" xfId="36145"/>
    <cellStyle name="Normal 2 2 5 24 7" xfId="6494"/>
    <cellStyle name="Normal 2 2 5 24 7 2" xfId="36146"/>
    <cellStyle name="Normal 2 2 5 24 8" xfId="36147"/>
    <cellStyle name="Normal 2 2 5 25" xfId="6495"/>
    <cellStyle name="Normal 2 2 5 25 2" xfId="6496"/>
    <cellStyle name="Normal 2 2 5 25 2 2" xfId="6497"/>
    <cellStyle name="Normal 2 2 5 25 2 2 2" xfId="6498"/>
    <cellStyle name="Normal 2 2 5 25 2 2 2 2" xfId="36148"/>
    <cellStyle name="Normal 2 2 5 25 2 2 3" xfId="36149"/>
    <cellStyle name="Normal 2 2 5 25 2 3" xfId="6499"/>
    <cellStyle name="Normal 2 2 5 25 2 3 2" xfId="36150"/>
    <cellStyle name="Normal 2 2 5 25 2 4" xfId="36151"/>
    <cellStyle name="Normal 2 2 5 25 3" xfId="6500"/>
    <cellStyle name="Normal 2 2 5 25 3 2" xfId="6501"/>
    <cellStyle name="Normal 2 2 5 25 3 2 2" xfId="6502"/>
    <cellStyle name="Normal 2 2 5 25 3 2 2 2" xfId="36152"/>
    <cellStyle name="Normal 2 2 5 25 3 2 3" xfId="36153"/>
    <cellStyle name="Normal 2 2 5 25 3 3" xfId="6503"/>
    <cellStyle name="Normal 2 2 5 25 3 3 2" xfId="36154"/>
    <cellStyle name="Normal 2 2 5 25 3 4" xfId="36155"/>
    <cellStyle name="Normal 2 2 5 25 4" xfId="6504"/>
    <cellStyle name="Normal 2 2 5 25 4 2" xfId="6505"/>
    <cellStyle name="Normal 2 2 5 25 4 2 2" xfId="6506"/>
    <cellStyle name="Normal 2 2 5 25 4 2 2 2" xfId="36156"/>
    <cellStyle name="Normal 2 2 5 25 4 2 3" xfId="36157"/>
    <cellStyle name="Normal 2 2 5 25 4 3" xfId="6507"/>
    <cellStyle name="Normal 2 2 5 25 4 3 2" xfId="36158"/>
    <cellStyle name="Normal 2 2 5 25 4 4" xfId="36159"/>
    <cellStyle name="Normal 2 2 5 25 5" xfId="6508"/>
    <cellStyle name="Normal 2 2 5 25 5 2" xfId="6509"/>
    <cellStyle name="Normal 2 2 5 25 5 2 2" xfId="36160"/>
    <cellStyle name="Normal 2 2 5 25 5 3" xfId="36161"/>
    <cellStyle name="Normal 2 2 5 25 6" xfId="6510"/>
    <cellStyle name="Normal 2 2 5 25 6 2" xfId="36162"/>
    <cellStyle name="Normal 2 2 5 25 7" xfId="6511"/>
    <cellStyle name="Normal 2 2 5 25 7 2" xfId="36163"/>
    <cellStyle name="Normal 2 2 5 25 8" xfId="36164"/>
    <cellStyle name="Normal 2 2 5 26" xfId="6512"/>
    <cellStyle name="Normal 2 2 5 26 2" xfId="6513"/>
    <cellStyle name="Normal 2 2 5 26 2 2" xfId="6514"/>
    <cellStyle name="Normal 2 2 5 26 2 2 2" xfId="6515"/>
    <cellStyle name="Normal 2 2 5 26 2 2 2 2" xfId="36165"/>
    <cellStyle name="Normal 2 2 5 26 2 2 3" xfId="36166"/>
    <cellStyle name="Normal 2 2 5 26 2 3" xfId="6516"/>
    <cellStyle name="Normal 2 2 5 26 2 3 2" xfId="36167"/>
    <cellStyle name="Normal 2 2 5 26 2 4" xfId="36168"/>
    <cellStyle name="Normal 2 2 5 26 3" xfId="6517"/>
    <cellStyle name="Normal 2 2 5 26 3 2" xfId="6518"/>
    <cellStyle name="Normal 2 2 5 26 3 2 2" xfId="6519"/>
    <cellStyle name="Normal 2 2 5 26 3 2 2 2" xfId="36169"/>
    <cellStyle name="Normal 2 2 5 26 3 2 3" xfId="36170"/>
    <cellStyle name="Normal 2 2 5 26 3 3" xfId="6520"/>
    <cellStyle name="Normal 2 2 5 26 3 3 2" xfId="36171"/>
    <cellStyle name="Normal 2 2 5 26 3 4" xfId="36172"/>
    <cellStyle name="Normal 2 2 5 26 4" xfId="6521"/>
    <cellStyle name="Normal 2 2 5 26 4 2" xfId="6522"/>
    <cellStyle name="Normal 2 2 5 26 4 2 2" xfId="6523"/>
    <cellStyle name="Normal 2 2 5 26 4 2 2 2" xfId="36173"/>
    <cellStyle name="Normal 2 2 5 26 4 2 3" xfId="36174"/>
    <cellStyle name="Normal 2 2 5 26 4 3" xfId="6524"/>
    <cellStyle name="Normal 2 2 5 26 4 3 2" xfId="36175"/>
    <cellStyle name="Normal 2 2 5 26 4 4" xfId="36176"/>
    <cellStyle name="Normal 2 2 5 26 5" xfId="6525"/>
    <cellStyle name="Normal 2 2 5 26 5 2" xfId="6526"/>
    <cellStyle name="Normal 2 2 5 26 5 2 2" xfId="36177"/>
    <cellStyle name="Normal 2 2 5 26 5 3" xfId="36178"/>
    <cellStyle name="Normal 2 2 5 26 6" xfId="6527"/>
    <cellStyle name="Normal 2 2 5 26 6 2" xfId="36179"/>
    <cellStyle name="Normal 2 2 5 26 7" xfId="6528"/>
    <cellStyle name="Normal 2 2 5 26 7 2" xfId="36180"/>
    <cellStyle name="Normal 2 2 5 26 8" xfId="36181"/>
    <cellStyle name="Normal 2 2 5 27" xfId="6529"/>
    <cellStyle name="Normal 2 2 5 27 2" xfId="6530"/>
    <cellStyle name="Normal 2 2 5 27 2 2" xfId="6531"/>
    <cellStyle name="Normal 2 2 5 27 2 2 2" xfId="6532"/>
    <cellStyle name="Normal 2 2 5 27 2 2 2 2" xfId="36182"/>
    <cellStyle name="Normal 2 2 5 27 2 2 3" xfId="36183"/>
    <cellStyle name="Normal 2 2 5 27 2 3" xfId="6533"/>
    <cellStyle name="Normal 2 2 5 27 2 3 2" xfId="36184"/>
    <cellStyle name="Normal 2 2 5 27 2 4" xfId="36185"/>
    <cellStyle name="Normal 2 2 5 27 3" xfId="6534"/>
    <cellStyle name="Normal 2 2 5 27 3 2" xfId="6535"/>
    <cellStyle name="Normal 2 2 5 27 3 2 2" xfId="6536"/>
    <cellStyle name="Normal 2 2 5 27 3 2 2 2" xfId="36186"/>
    <cellStyle name="Normal 2 2 5 27 3 2 3" xfId="36187"/>
    <cellStyle name="Normal 2 2 5 27 3 3" xfId="6537"/>
    <cellStyle name="Normal 2 2 5 27 3 3 2" xfId="36188"/>
    <cellStyle name="Normal 2 2 5 27 3 4" xfId="36189"/>
    <cellStyle name="Normal 2 2 5 27 4" xfId="6538"/>
    <cellStyle name="Normal 2 2 5 27 4 2" xfId="6539"/>
    <cellStyle name="Normal 2 2 5 27 4 2 2" xfId="6540"/>
    <cellStyle name="Normal 2 2 5 27 4 2 2 2" xfId="36190"/>
    <cellStyle name="Normal 2 2 5 27 4 2 3" xfId="36191"/>
    <cellStyle name="Normal 2 2 5 27 4 3" xfId="6541"/>
    <cellStyle name="Normal 2 2 5 27 4 3 2" xfId="36192"/>
    <cellStyle name="Normal 2 2 5 27 4 4" xfId="36193"/>
    <cellStyle name="Normal 2 2 5 27 5" xfId="6542"/>
    <cellStyle name="Normal 2 2 5 27 5 2" xfId="6543"/>
    <cellStyle name="Normal 2 2 5 27 5 2 2" xfId="36194"/>
    <cellStyle name="Normal 2 2 5 27 5 3" xfId="36195"/>
    <cellStyle name="Normal 2 2 5 27 6" xfId="6544"/>
    <cellStyle name="Normal 2 2 5 27 6 2" xfId="36196"/>
    <cellStyle name="Normal 2 2 5 27 7" xfId="6545"/>
    <cellStyle name="Normal 2 2 5 27 7 2" xfId="36197"/>
    <cellStyle name="Normal 2 2 5 27 8" xfId="36198"/>
    <cellStyle name="Normal 2 2 5 28" xfId="6546"/>
    <cellStyle name="Normal 2 2 5 28 2" xfId="6547"/>
    <cellStyle name="Normal 2 2 5 28 2 2" xfId="6548"/>
    <cellStyle name="Normal 2 2 5 28 2 2 2" xfId="6549"/>
    <cellStyle name="Normal 2 2 5 28 2 2 2 2" xfId="36199"/>
    <cellStyle name="Normal 2 2 5 28 2 2 3" xfId="36200"/>
    <cellStyle name="Normal 2 2 5 28 2 3" xfId="6550"/>
    <cellStyle name="Normal 2 2 5 28 2 3 2" xfId="36201"/>
    <cellStyle name="Normal 2 2 5 28 2 4" xfId="36202"/>
    <cellStyle name="Normal 2 2 5 28 3" xfId="6551"/>
    <cellStyle name="Normal 2 2 5 28 3 2" xfId="6552"/>
    <cellStyle name="Normal 2 2 5 28 3 2 2" xfId="6553"/>
    <cellStyle name="Normal 2 2 5 28 3 2 2 2" xfId="36203"/>
    <cellStyle name="Normal 2 2 5 28 3 2 3" xfId="36204"/>
    <cellStyle name="Normal 2 2 5 28 3 3" xfId="6554"/>
    <cellStyle name="Normal 2 2 5 28 3 3 2" xfId="36205"/>
    <cellStyle name="Normal 2 2 5 28 3 4" xfId="36206"/>
    <cellStyle name="Normal 2 2 5 28 4" xfId="6555"/>
    <cellStyle name="Normal 2 2 5 28 4 2" xfId="6556"/>
    <cellStyle name="Normal 2 2 5 28 4 2 2" xfId="6557"/>
    <cellStyle name="Normal 2 2 5 28 4 2 2 2" xfId="36207"/>
    <cellStyle name="Normal 2 2 5 28 4 2 3" xfId="36208"/>
    <cellStyle name="Normal 2 2 5 28 4 3" xfId="6558"/>
    <cellStyle name="Normal 2 2 5 28 4 3 2" xfId="36209"/>
    <cellStyle name="Normal 2 2 5 28 4 4" xfId="36210"/>
    <cellStyle name="Normal 2 2 5 28 5" xfId="6559"/>
    <cellStyle name="Normal 2 2 5 28 5 2" xfId="6560"/>
    <cellStyle name="Normal 2 2 5 28 5 2 2" xfId="36211"/>
    <cellStyle name="Normal 2 2 5 28 5 3" xfId="36212"/>
    <cellStyle name="Normal 2 2 5 28 6" xfId="6561"/>
    <cellStyle name="Normal 2 2 5 28 6 2" xfId="36213"/>
    <cellStyle name="Normal 2 2 5 28 7" xfId="6562"/>
    <cellStyle name="Normal 2 2 5 28 7 2" xfId="36214"/>
    <cellStyle name="Normal 2 2 5 28 8" xfId="36215"/>
    <cellStyle name="Normal 2 2 5 29" xfId="6563"/>
    <cellStyle name="Normal 2 2 5 29 2" xfId="6564"/>
    <cellStyle name="Normal 2 2 5 29 2 2" xfId="6565"/>
    <cellStyle name="Normal 2 2 5 29 2 2 2" xfId="6566"/>
    <cellStyle name="Normal 2 2 5 29 2 2 2 2" xfId="36216"/>
    <cellStyle name="Normal 2 2 5 29 2 2 3" xfId="36217"/>
    <cellStyle name="Normal 2 2 5 29 2 3" xfId="6567"/>
    <cellStyle name="Normal 2 2 5 29 2 3 2" xfId="36218"/>
    <cellStyle name="Normal 2 2 5 29 2 4" xfId="36219"/>
    <cellStyle name="Normal 2 2 5 29 3" xfId="6568"/>
    <cellStyle name="Normal 2 2 5 29 3 2" xfId="6569"/>
    <cellStyle name="Normal 2 2 5 29 3 2 2" xfId="6570"/>
    <cellStyle name="Normal 2 2 5 29 3 2 2 2" xfId="36220"/>
    <cellStyle name="Normal 2 2 5 29 3 2 3" xfId="36221"/>
    <cellStyle name="Normal 2 2 5 29 3 3" xfId="6571"/>
    <cellStyle name="Normal 2 2 5 29 3 3 2" xfId="36222"/>
    <cellStyle name="Normal 2 2 5 29 3 4" xfId="36223"/>
    <cellStyle name="Normal 2 2 5 29 4" xfId="6572"/>
    <cellStyle name="Normal 2 2 5 29 4 2" xfId="6573"/>
    <cellStyle name="Normal 2 2 5 29 4 2 2" xfId="6574"/>
    <cellStyle name="Normal 2 2 5 29 4 2 2 2" xfId="36224"/>
    <cellStyle name="Normal 2 2 5 29 4 2 3" xfId="36225"/>
    <cellStyle name="Normal 2 2 5 29 4 3" xfId="6575"/>
    <cellStyle name="Normal 2 2 5 29 4 3 2" xfId="36226"/>
    <cellStyle name="Normal 2 2 5 29 4 4" xfId="36227"/>
    <cellStyle name="Normal 2 2 5 29 5" xfId="6576"/>
    <cellStyle name="Normal 2 2 5 29 5 2" xfId="6577"/>
    <cellStyle name="Normal 2 2 5 29 5 2 2" xfId="36228"/>
    <cellStyle name="Normal 2 2 5 29 5 3" xfId="36229"/>
    <cellStyle name="Normal 2 2 5 29 6" xfId="6578"/>
    <cellStyle name="Normal 2 2 5 29 6 2" xfId="36230"/>
    <cellStyle name="Normal 2 2 5 29 7" xfId="6579"/>
    <cellStyle name="Normal 2 2 5 29 7 2" xfId="36231"/>
    <cellStyle name="Normal 2 2 5 29 8" xfId="36232"/>
    <cellStyle name="Normal 2 2 5 3" xfId="6580"/>
    <cellStyle name="Normal 2 2 5 3 2" xfId="6581"/>
    <cellStyle name="Normal 2 2 5 3 2 2" xfId="6582"/>
    <cellStyle name="Normal 2 2 5 3 2 2 2" xfId="6583"/>
    <cellStyle name="Normal 2 2 5 3 2 2 2 2" xfId="36233"/>
    <cellStyle name="Normal 2 2 5 3 2 2 3" xfId="36234"/>
    <cellStyle name="Normal 2 2 5 3 2 3" xfId="6584"/>
    <cellStyle name="Normal 2 2 5 3 2 3 2" xfId="36235"/>
    <cellStyle name="Normal 2 2 5 3 2 4" xfId="36236"/>
    <cellStyle name="Normal 2 2 5 3 3" xfId="6585"/>
    <cellStyle name="Normal 2 2 5 3 3 2" xfId="6586"/>
    <cellStyle name="Normal 2 2 5 3 3 2 2" xfId="6587"/>
    <cellStyle name="Normal 2 2 5 3 3 2 2 2" xfId="36237"/>
    <cellStyle name="Normal 2 2 5 3 3 2 3" xfId="36238"/>
    <cellStyle name="Normal 2 2 5 3 3 3" xfId="6588"/>
    <cellStyle name="Normal 2 2 5 3 3 3 2" xfId="36239"/>
    <cellStyle name="Normal 2 2 5 3 3 4" xfId="36240"/>
    <cellStyle name="Normal 2 2 5 3 4" xfId="6589"/>
    <cellStyle name="Normal 2 2 5 3 4 2" xfId="6590"/>
    <cellStyle name="Normal 2 2 5 3 4 2 2" xfId="6591"/>
    <cellStyle name="Normal 2 2 5 3 4 2 2 2" xfId="36241"/>
    <cellStyle name="Normal 2 2 5 3 4 2 3" xfId="36242"/>
    <cellStyle name="Normal 2 2 5 3 4 3" xfId="6592"/>
    <cellStyle name="Normal 2 2 5 3 4 3 2" xfId="36243"/>
    <cellStyle name="Normal 2 2 5 3 4 4" xfId="36244"/>
    <cellStyle name="Normal 2 2 5 3 5" xfId="6593"/>
    <cellStyle name="Normal 2 2 5 3 5 2" xfId="6594"/>
    <cellStyle name="Normal 2 2 5 3 5 2 2" xfId="36245"/>
    <cellStyle name="Normal 2 2 5 3 5 3" xfId="36246"/>
    <cellStyle name="Normal 2 2 5 3 6" xfId="6595"/>
    <cellStyle name="Normal 2 2 5 3 6 2" xfId="36247"/>
    <cellStyle name="Normal 2 2 5 3 7" xfId="6596"/>
    <cellStyle name="Normal 2 2 5 3 7 2" xfId="36248"/>
    <cellStyle name="Normal 2 2 5 3 8" xfId="36249"/>
    <cellStyle name="Normal 2 2 5 30" xfId="6597"/>
    <cellStyle name="Normal 2 2 5 30 2" xfId="6598"/>
    <cellStyle name="Normal 2 2 5 30 2 2" xfId="6599"/>
    <cellStyle name="Normal 2 2 5 30 2 2 2" xfId="36250"/>
    <cellStyle name="Normal 2 2 5 30 2 3" xfId="36251"/>
    <cellStyle name="Normal 2 2 5 30 3" xfId="6600"/>
    <cellStyle name="Normal 2 2 5 30 3 2" xfId="36252"/>
    <cellStyle name="Normal 2 2 5 30 4" xfId="36253"/>
    <cellStyle name="Normal 2 2 5 31" xfId="6601"/>
    <cellStyle name="Normal 2 2 5 31 2" xfId="6602"/>
    <cellStyle name="Normal 2 2 5 31 2 2" xfId="6603"/>
    <cellStyle name="Normal 2 2 5 31 2 2 2" xfId="36254"/>
    <cellStyle name="Normal 2 2 5 31 2 3" xfId="36255"/>
    <cellStyle name="Normal 2 2 5 31 3" xfId="6604"/>
    <cellStyle name="Normal 2 2 5 31 3 2" xfId="36256"/>
    <cellStyle name="Normal 2 2 5 31 4" xfId="36257"/>
    <cellStyle name="Normal 2 2 5 32" xfId="6605"/>
    <cellStyle name="Normal 2 2 5 32 2" xfId="6606"/>
    <cellStyle name="Normal 2 2 5 32 2 2" xfId="6607"/>
    <cellStyle name="Normal 2 2 5 32 2 2 2" xfId="36258"/>
    <cellStyle name="Normal 2 2 5 32 2 3" xfId="36259"/>
    <cellStyle name="Normal 2 2 5 32 3" xfId="6608"/>
    <cellStyle name="Normal 2 2 5 32 3 2" xfId="36260"/>
    <cellStyle name="Normal 2 2 5 32 4" xfId="36261"/>
    <cellStyle name="Normal 2 2 5 33" xfId="6609"/>
    <cellStyle name="Normal 2 2 5 33 2" xfId="6610"/>
    <cellStyle name="Normal 2 2 5 33 2 2" xfId="36262"/>
    <cellStyle name="Normal 2 2 5 33 3" xfId="36263"/>
    <cellStyle name="Normal 2 2 5 34" xfId="6611"/>
    <cellStyle name="Normal 2 2 5 34 2" xfId="36264"/>
    <cellStyle name="Normal 2 2 5 35" xfId="6612"/>
    <cellStyle name="Normal 2 2 5 35 2" xfId="36265"/>
    <cellStyle name="Normal 2 2 5 36" xfId="36266"/>
    <cellStyle name="Normal 2 2 5 4" xfId="6613"/>
    <cellStyle name="Normal 2 2 5 4 2" xfId="6614"/>
    <cellStyle name="Normal 2 2 5 4 2 2" xfId="6615"/>
    <cellStyle name="Normal 2 2 5 4 2 2 2" xfId="6616"/>
    <cellStyle name="Normal 2 2 5 4 2 2 2 2" xfId="36267"/>
    <cellStyle name="Normal 2 2 5 4 2 2 3" xfId="36268"/>
    <cellStyle name="Normal 2 2 5 4 2 3" xfId="6617"/>
    <cellStyle name="Normal 2 2 5 4 2 3 2" xfId="36269"/>
    <cellStyle name="Normal 2 2 5 4 2 4" xfId="36270"/>
    <cellStyle name="Normal 2 2 5 4 3" xfId="6618"/>
    <cellStyle name="Normal 2 2 5 4 3 2" xfId="6619"/>
    <cellStyle name="Normal 2 2 5 4 3 2 2" xfId="6620"/>
    <cellStyle name="Normal 2 2 5 4 3 2 2 2" xfId="36271"/>
    <cellStyle name="Normal 2 2 5 4 3 2 3" xfId="36272"/>
    <cellStyle name="Normal 2 2 5 4 3 3" xfId="6621"/>
    <cellStyle name="Normal 2 2 5 4 3 3 2" xfId="36273"/>
    <cellStyle name="Normal 2 2 5 4 3 4" xfId="36274"/>
    <cellStyle name="Normal 2 2 5 4 4" xfId="6622"/>
    <cellStyle name="Normal 2 2 5 4 4 2" xfId="6623"/>
    <cellStyle name="Normal 2 2 5 4 4 2 2" xfId="6624"/>
    <cellStyle name="Normal 2 2 5 4 4 2 2 2" xfId="36275"/>
    <cellStyle name="Normal 2 2 5 4 4 2 3" xfId="36276"/>
    <cellStyle name="Normal 2 2 5 4 4 3" xfId="6625"/>
    <cellStyle name="Normal 2 2 5 4 4 3 2" xfId="36277"/>
    <cellStyle name="Normal 2 2 5 4 4 4" xfId="36278"/>
    <cellStyle name="Normal 2 2 5 4 5" xfId="6626"/>
    <cellStyle name="Normal 2 2 5 4 5 2" xfId="6627"/>
    <cellStyle name="Normal 2 2 5 4 5 2 2" xfId="36279"/>
    <cellStyle name="Normal 2 2 5 4 5 3" xfId="36280"/>
    <cellStyle name="Normal 2 2 5 4 6" xfId="6628"/>
    <cellStyle name="Normal 2 2 5 4 6 2" xfId="36281"/>
    <cellStyle name="Normal 2 2 5 4 7" xfId="6629"/>
    <cellStyle name="Normal 2 2 5 4 7 2" xfId="36282"/>
    <cellStyle name="Normal 2 2 5 4 8" xfId="36283"/>
    <cellStyle name="Normal 2 2 5 5" xfId="6630"/>
    <cellStyle name="Normal 2 2 5 5 2" xfId="6631"/>
    <cellStyle name="Normal 2 2 5 5 2 2" xfId="6632"/>
    <cellStyle name="Normal 2 2 5 5 2 2 2" xfId="6633"/>
    <cellStyle name="Normal 2 2 5 5 2 2 2 2" xfId="36284"/>
    <cellStyle name="Normal 2 2 5 5 2 2 3" xfId="36285"/>
    <cellStyle name="Normal 2 2 5 5 2 3" xfId="6634"/>
    <cellStyle name="Normal 2 2 5 5 2 3 2" xfId="36286"/>
    <cellStyle name="Normal 2 2 5 5 2 4" xfId="36287"/>
    <cellStyle name="Normal 2 2 5 5 3" xfId="6635"/>
    <cellStyle name="Normal 2 2 5 5 3 2" xfId="6636"/>
    <cellStyle name="Normal 2 2 5 5 3 2 2" xfId="6637"/>
    <cellStyle name="Normal 2 2 5 5 3 2 2 2" xfId="36288"/>
    <cellStyle name="Normal 2 2 5 5 3 2 3" xfId="36289"/>
    <cellStyle name="Normal 2 2 5 5 3 3" xfId="6638"/>
    <cellStyle name="Normal 2 2 5 5 3 3 2" xfId="36290"/>
    <cellStyle name="Normal 2 2 5 5 3 4" xfId="36291"/>
    <cellStyle name="Normal 2 2 5 5 4" xfId="6639"/>
    <cellStyle name="Normal 2 2 5 5 4 2" xfId="6640"/>
    <cellStyle name="Normal 2 2 5 5 4 2 2" xfId="6641"/>
    <cellStyle name="Normal 2 2 5 5 4 2 2 2" xfId="36292"/>
    <cellStyle name="Normal 2 2 5 5 4 2 3" xfId="36293"/>
    <cellStyle name="Normal 2 2 5 5 4 3" xfId="6642"/>
    <cellStyle name="Normal 2 2 5 5 4 3 2" xfId="36294"/>
    <cellStyle name="Normal 2 2 5 5 4 4" xfId="36295"/>
    <cellStyle name="Normal 2 2 5 5 5" xfId="6643"/>
    <cellStyle name="Normal 2 2 5 5 5 2" xfId="6644"/>
    <cellStyle name="Normal 2 2 5 5 5 2 2" xfId="36296"/>
    <cellStyle name="Normal 2 2 5 5 5 3" xfId="36297"/>
    <cellStyle name="Normal 2 2 5 5 6" xfId="6645"/>
    <cellStyle name="Normal 2 2 5 5 6 2" xfId="36298"/>
    <cellStyle name="Normal 2 2 5 5 7" xfId="6646"/>
    <cellStyle name="Normal 2 2 5 5 7 2" xfId="36299"/>
    <cellStyle name="Normal 2 2 5 5 8" xfId="36300"/>
    <cellStyle name="Normal 2 2 5 6" xfId="6647"/>
    <cellStyle name="Normal 2 2 5 6 2" xfId="6648"/>
    <cellStyle name="Normal 2 2 5 6 2 2" xfId="6649"/>
    <cellStyle name="Normal 2 2 5 6 2 2 2" xfId="6650"/>
    <cellStyle name="Normal 2 2 5 6 2 2 2 2" xfId="36301"/>
    <cellStyle name="Normal 2 2 5 6 2 2 3" xfId="36302"/>
    <cellStyle name="Normal 2 2 5 6 2 3" xfId="6651"/>
    <cellStyle name="Normal 2 2 5 6 2 3 2" xfId="36303"/>
    <cellStyle name="Normal 2 2 5 6 2 4" xfId="36304"/>
    <cellStyle name="Normal 2 2 5 6 3" xfId="6652"/>
    <cellStyle name="Normal 2 2 5 6 3 2" xfId="6653"/>
    <cellStyle name="Normal 2 2 5 6 3 2 2" xfId="6654"/>
    <cellStyle name="Normal 2 2 5 6 3 2 2 2" xfId="36305"/>
    <cellStyle name="Normal 2 2 5 6 3 2 3" xfId="36306"/>
    <cellStyle name="Normal 2 2 5 6 3 3" xfId="6655"/>
    <cellStyle name="Normal 2 2 5 6 3 3 2" xfId="36307"/>
    <cellStyle name="Normal 2 2 5 6 3 4" xfId="36308"/>
    <cellStyle name="Normal 2 2 5 6 4" xfId="6656"/>
    <cellStyle name="Normal 2 2 5 6 4 2" xfId="6657"/>
    <cellStyle name="Normal 2 2 5 6 4 2 2" xfId="6658"/>
    <cellStyle name="Normal 2 2 5 6 4 2 2 2" xfId="36309"/>
    <cellStyle name="Normal 2 2 5 6 4 2 3" xfId="36310"/>
    <cellStyle name="Normal 2 2 5 6 4 3" xfId="6659"/>
    <cellStyle name="Normal 2 2 5 6 4 3 2" xfId="36311"/>
    <cellStyle name="Normal 2 2 5 6 4 4" xfId="36312"/>
    <cellStyle name="Normal 2 2 5 6 5" xfId="6660"/>
    <cellStyle name="Normal 2 2 5 6 5 2" xfId="6661"/>
    <cellStyle name="Normal 2 2 5 6 5 2 2" xfId="36313"/>
    <cellStyle name="Normal 2 2 5 6 5 3" xfId="36314"/>
    <cellStyle name="Normal 2 2 5 6 6" xfId="6662"/>
    <cellStyle name="Normal 2 2 5 6 6 2" xfId="36315"/>
    <cellStyle name="Normal 2 2 5 6 7" xfId="6663"/>
    <cellStyle name="Normal 2 2 5 6 7 2" xfId="36316"/>
    <cellStyle name="Normal 2 2 5 6 8" xfId="36317"/>
    <cellStyle name="Normal 2 2 5 7" xfId="6664"/>
    <cellStyle name="Normal 2 2 5 7 2" xfId="6665"/>
    <cellStyle name="Normal 2 2 5 7 2 2" xfId="6666"/>
    <cellStyle name="Normal 2 2 5 7 2 2 2" xfId="6667"/>
    <cellStyle name="Normal 2 2 5 7 2 2 2 2" xfId="36318"/>
    <cellStyle name="Normal 2 2 5 7 2 2 3" xfId="36319"/>
    <cellStyle name="Normal 2 2 5 7 2 3" xfId="6668"/>
    <cellStyle name="Normal 2 2 5 7 2 3 2" xfId="36320"/>
    <cellStyle name="Normal 2 2 5 7 2 4" xfId="36321"/>
    <cellStyle name="Normal 2 2 5 7 3" xfId="6669"/>
    <cellStyle name="Normal 2 2 5 7 3 2" xfId="6670"/>
    <cellStyle name="Normal 2 2 5 7 3 2 2" xfId="6671"/>
    <cellStyle name="Normal 2 2 5 7 3 2 2 2" xfId="36322"/>
    <cellStyle name="Normal 2 2 5 7 3 2 3" xfId="36323"/>
    <cellStyle name="Normal 2 2 5 7 3 3" xfId="6672"/>
    <cellStyle name="Normal 2 2 5 7 3 3 2" xfId="36324"/>
    <cellStyle name="Normal 2 2 5 7 3 4" xfId="36325"/>
    <cellStyle name="Normal 2 2 5 7 4" xfId="6673"/>
    <cellStyle name="Normal 2 2 5 7 4 2" xfId="6674"/>
    <cellStyle name="Normal 2 2 5 7 4 2 2" xfId="6675"/>
    <cellStyle name="Normal 2 2 5 7 4 2 2 2" xfId="36326"/>
    <cellStyle name="Normal 2 2 5 7 4 2 3" xfId="36327"/>
    <cellStyle name="Normal 2 2 5 7 4 3" xfId="6676"/>
    <cellStyle name="Normal 2 2 5 7 4 3 2" xfId="36328"/>
    <cellStyle name="Normal 2 2 5 7 4 4" xfId="36329"/>
    <cellStyle name="Normal 2 2 5 7 5" xfId="6677"/>
    <cellStyle name="Normal 2 2 5 7 5 2" xfId="6678"/>
    <cellStyle name="Normal 2 2 5 7 5 2 2" xfId="36330"/>
    <cellStyle name="Normal 2 2 5 7 5 3" xfId="36331"/>
    <cellStyle name="Normal 2 2 5 7 6" xfId="6679"/>
    <cellStyle name="Normal 2 2 5 7 6 2" xfId="36332"/>
    <cellStyle name="Normal 2 2 5 7 7" xfId="6680"/>
    <cellStyle name="Normal 2 2 5 7 7 2" xfId="36333"/>
    <cellStyle name="Normal 2 2 5 7 8" xfId="36334"/>
    <cellStyle name="Normal 2 2 5 8" xfId="6681"/>
    <cellStyle name="Normal 2 2 5 8 2" xfId="6682"/>
    <cellStyle name="Normal 2 2 5 8 2 2" xfId="6683"/>
    <cellStyle name="Normal 2 2 5 8 2 2 2" xfId="6684"/>
    <cellStyle name="Normal 2 2 5 8 2 2 2 2" xfId="36335"/>
    <cellStyle name="Normal 2 2 5 8 2 2 3" xfId="36336"/>
    <cellStyle name="Normal 2 2 5 8 2 3" xfId="6685"/>
    <cellStyle name="Normal 2 2 5 8 2 3 2" xfId="36337"/>
    <cellStyle name="Normal 2 2 5 8 2 4" xfId="36338"/>
    <cellStyle name="Normal 2 2 5 8 3" xfId="6686"/>
    <cellStyle name="Normal 2 2 5 8 3 2" xfId="6687"/>
    <cellStyle name="Normal 2 2 5 8 3 2 2" xfId="6688"/>
    <cellStyle name="Normal 2 2 5 8 3 2 2 2" xfId="36339"/>
    <cellStyle name="Normal 2 2 5 8 3 2 3" xfId="36340"/>
    <cellStyle name="Normal 2 2 5 8 3 3" xfId="6689"/>
    <cellStyle name="Normal 2 2 5 8 3 3 2" xfId="36341"/>
    <cellStyle name="Normal 2 2 5 8 3 4" xfId="36342"/>
    <cellStyle name="Normal 2 2 5 8 4" xfId="6690"/>
    <cellStyle name="Normal 2 2 5 8 4 2" xfId="6691"/>
    <cellStyle name="Normal 2 2 5 8 4 2 2" xfId="6692"/>
    <cellStyle name="Normal 2 2 5 8 4 2 2 2" xfId="36343"/>
    <cellStyle name="Normal 2 2 5 8 4 2 3" xfId="36344"/>
    <cellStyle name="Normal 2 2 5 8 4 3" xfId="6693"/>
    <cellStyle name="Normal 2 2 5 8 4 3 2" xfId="36345"/>
    <cellStyle name="Normal 2 2 5 8 4 4" xfId="36346"/>
    <cellStyle name="Normal 2 2 5 8 5" xfId="6694"/>
    <cellStyle name="Normal 2 2 5 8 5 2" xfId="6695"/>
    <cellStyle name="Normal 2 2 5 8 5 2 2" xfId="36347"/>
    <cellStyle name="Normal 2 2 5 8 5 3" xfId="36348"/>
    <cellStyle name="Normal 2 2 5 8 6" xfId="6696"/>
    <cellStyle name="Normal 2 2 5 8 6 2" xfId="36349"/>
    <cellStyle name="Normal 2 2 5 8 7" xfId="6697"/>
    <cellStyle name="Normal 2 2 5 8 7 2" xfId="36350"/>
    <cellStyle name="Normal 2 2 5 8 8" xfId="36351"/>
    <cellStyle name="Normal 2 2 5 9" xfId="6698"/>
    <cellStyle name="Normal 2 2 5 9 2" xfId="6699"/>
    <cellStyle name="Normal 2 2 5 9 2 2" xfId="6700"/>
    <cellStyle name="Normal 2 2 5 9 2 2 2" xfId="6701"/>
    <cellStyle name="Normal 2 2 5 9 2 2 2 2" xfId="36352"/>
    <cellStyle name="Normal 2 2 5 9 2 2 3" xfId="36353"/>
    <cellStyle name="Normal 2 2 5 9 2 3" xfId="6702"/>
    <cellStyle name="Normal 2 2 5 9 2 3 2" xfId="36354"/>
    <cellStyle name="Normal 2 2 5 9 2 4" xfId="36355"/>
    <cellStyle name="Normal 2 2 5 9 3" xfId="6703"/>
    <cellStyle name="Normal 2 2 5 9 3 2" xfId="6704"/>
    <cellStyle name="Normal 2 2 5 9 3 2 2" xfId="6705"/>
    <cellStyle name="Normal 2 2 5 9 3 2 2 2" xfId="36356"/>
    <cellStyle name="Normal 2 2 5 9 3 2 3" xfId="36357"/>
    <cellStyle name="Normal 2 2 5 9 3 3" xfId="6706"/>
    <cellStyle name="Normal 2 2 5 9 3 3 2" xfId="36358"/>
    <cellStyle name="Normal 2 2 5 9 3 4" xfId="36359"/>
    <cellStyle name="Normal 2 2 5 9 4" xfId="6707"/>
    <cellStyle name="Normal 2 2 5 9 4 2" xfId="6708"/>
    <cellStyle name="Normal 2 2 5 9 4 2 2" xfId="6709"/>
    <cellStyle name="Normal 2 2 5 9 4 2 2 2" xfId="36360"/>
    <cellStyle name="Normal 2 2 5 9 4 2 3" xfId="36361"/>
    <cellStyle name="Normal 2 2 5 9 4 3" xfId="6710"/>
    <cellStyle name="Normal 2 2 5 9 4 3 2" xfId="36362"/>
    <cellStyle name="Normal 2 2 5 9 4 4" xfId="36363"/>
    <cellStyle name="Normal 2 2 5 9 5" xfId="6711"/>
    <cellStyle name="Normal 2 2 5 9 5 2" xfId="6712"/>
    <cellStyle name="Normal 2 2 5 9 5 2 2" xfId="36364"/>
    <cellStyle name="Normal 2 2 5 9 5 3" xfId="36365"/>
    <cellStyle name="Normal 2 2 5 9 6" xfId="6713"/>
    <cellStyle name="Normal 2 2 5 9 6 2" xfId="36366"/>
    <cellStyle name="Normal 2 2 5 9 7" xfId="6714"/>
    <cellStyle name="Normal 2 2 5 9 7 2" xfId="36367"/>
    <cellStyle name="Normal 2 2 5 9 8" xfId="36368"/>
    <cellStyle name="Normal 2 2 6" xfId="6715"/>
    <cellStyle name="Normal 2 2 6 10" xfId="6716"/>
    <cellStyle name="Normal 2 2 6 10 2" xfId="6717"/>
    <cellStyle name="Normal 2 2 6 10 2 2" xfId="6718"/>
    <cellStyle name="Normal 2 2 6 10 2 2 2" xfId="6719"/>
    <cellStyle name="Normal 2 2 6 10 2 2 2 2" xfId="36369"/>
    <cellStyle name="Normal 2 2 6 10 2 2 3" xfId="36370"/>
    <cellStyle name="Normal 2 2 6 10 2 3" xfId="6720"/>
    <cellStyle name="Normal 2 2 6 10 2 3 2" xfId="36371"/>
    <cellStyle name="Normal 2 2 6 10 2 4" xfId="36372"/>
    <cellStyle name="Normal 2 2 6 10 3" xfId="6721"/>
    <cellStyle name="Normal 2 2 6 10 3 2" xfId="6722"/>
    <cellStyle name="Normal 2 2 6 10 3 2 2" xfId="6723"/>
    <cellStyle name="Normal 2 2 6 10 3 2 2 2" xfId="36373"/>
    <cellStyle name="Normal 2 2 6 10 3 2 3" xfId="36374"/>
    <cellStyle name="Normal 2 2 6 10 3 3" xfId="6724"/>
    <cellStyle name="Normal 2 2 6 10 3 3 2" xfId="36375"/>
    <cellStyle name="Normal 2 2 6 10 3 4" xfId="36376"/>
    <cellStyle name="Normal 2 2 6 10 4" xfId="6725"/>
    <cellStyle name="Normal 2 2 6 10 4 2" xfId="6726"/>
    <cellStyle name="Normal 2 2 6 10 4 2 2" xfId="6727"/>
    <cellStyle name="Normal 2 2 6 10 4 2 2 2" xfId="36377"/>
    <cellStyle name="Normal 2 2 6 10 4 2 3" xfId="36378"/>
    <cellStyle name="Normal 2 2 6 10 4 3" xfId="6728"/>
    <cellStyle name="Normal 2 2 6 10 4 3 2" xfId="36379"/>
    <cellStyle name="Normal 2 2 6 10 4 4" xfId="36380"/>
    <cellStyle name="Normal 2 2 6 10 5" xfId="6729"/>
    <cellStyle name="Normal 2 2 6 10 5 2" xfId="6730"/>
    <cellStyle name="Normal 2 2 6 10 5 2 2" xfId="36381"/>
    <cellStyle name="Normal 2 2 6 10 5 3" xfId="36382"/>
    <cellStyle name="Normal 2 2 6 10 6" xfId="6731"/>
    <cellStyle name="Normal 2 2 6 10 6 2" xfId="36383"/>
    <cellStyle name="Normal 2 2 6 10 7" xfId="6732"/>
    <cellStyle name="Normal 2 2 6 10 7 2" xfId="36384"/>
    <cellStyle name="Normal 2 2 6 10 8" xfId="36385"/>
    <cellStyle name="Normal 2 2 6 11" xfId="6733"/>
    <cellStyle name="Normal 2 2 6 11 2" xfId="6734"/>
    <cellStyle name="Normal 2 2 6 11 2 2" xfId="6735"/>
    <cellStyle name="Normal 2 2 6 11 2 2 2" xfId="6736"/>
    <cellStyle name="Normal 2 2 6 11 2 2 2 2" xfId="36386"/>
    <cellStyle name="Normal 2 2 6 11 2 2 3" xfId="36387"/>
    <cellStyle name="Normal 2 2 6 11 2 3" xfId="6737"/>
    <cellStyle name="Normal 2 2 6 11 2 3 2" xfId="36388"/>
    <cellStyle name="Normal 2 2 6 11 2 4" xfId="36389"/>
    <cellStyle name="Normal 2 2 6 11 3" xfId="6738"/>
    <cellStyle name="Normal 2 2 6 11 3 2" xfId="6739"/>
    <cellStyle name="Normal 2 2 6 11 3 2 2" xfId="6740"/>
    <cellStyle name="Normal 2 2 6 11 3 2 2 2" xfId="36390"/>
    <cellStyle name="Normal 2 2 6 11 3 2 3" xfId="36391"/>
    <cellStyle name="Normal 2 2 6 11 3 3" xfId="6741"/>
    <cellStyle name="Normal 2 2 6 11 3 3 2" xfId="36392"/>
    <cellStyle name="Normal 2 2 6 11 3 4" xfId="36393"/>
    <cellStyle name="Normal 2 2 6 11 4" xfId="6742"/>
    <cellStyle name="Normal 2 2 6 11 4 2" xfId="6743"/>
    <cellStyle name="Normal 2 2 6 11 4 2 2" xfId="6744"/>
    <cellStyle name="Normal 2 2 6 11 4 2 2 2" xfId="36394"/>
    <cellStyle name="Normal 2 2 6 11 4 2 3" xfId="36395"/>
    <cellStyle name="Normal 2 2 6 11 4 3" xfId="6745"/>
    <cellStyle name="Normal 2 2 6 11 4 3 2" xfId="36396"/>
    <cellStyle name="Normal 2 2 6 11 4 4" xfId="36397"/>
    <cellStyle name="Normal 2 2 6 11 5" xfId="6746"/>
    <cellStyle name="Normal 2 2 6 11 5 2" xfId="6747"/>
    <cellStyle name="Normal 2 2 6 11 5 2 2" xfId="36398"/>
    <cellStyle name="Normal 2 2 6 11 5 3" xfId="36399"/>
    <cellStyle name="Normal 2 2 6 11 6" xfId="6748"/>
    <cellStyle name="Normal 2 2 6 11 6 2" xfId="36400"/>
    <cellStyle name="Normal 2 2 6 11 7" xfId="6749"/>
    <cellStyle name="Normal 2 2 6 11 7 2" xfId="36401"/>
    <cellStyle name="Normal 2 2 6 11 8" xfId="36402"/>
    <cellStyle name="Normal 2 2 6 12" xfId="6750"/>
    <cellStyle name="Normal 2 2 6 12 2" xfId="6751"/>
    <cellStyle name="Normal 2 2 6 12 2 2" xfId="6752"/>
    <cellStyle name="Normal 2 2 6 12 2 2 2" xfId="6753"/>
    <cellStyle name="Normal 2 2 6 12 2 2 2 2" xfId="36403"/>
    <cellStyle name="Normal 2 2 6 12 2 2 3" xfId="36404"/>
    <cellStyle name="Normal 2 2 6 12 2 3" xfId="6754"/>
    <cellStyle name="Normal 2 2 6 12 2 3 2" xfId="36405"/>
    <cellStyle name="Normal 2 2 6 12 2 4" xfId="36406"/>
    <cellStyle name="Normal 2 2 6 12 3" xfId="6755"/>
    <cellStyle name="Normal 2 2 6 12 3 2" xfId="6756"/>
    <cellStyle name="Normal 2 2 6 12 3 2 2" xfId="6757"/>
    <cellStyle name="Normal 2 2 6 12 3 2 2 2" xfId="36407"/>
    <cellStyle name="Normal 2 2 6 12 3 2 3" xfId="36408"/>
    <cellStyle name="Normal 2 2 6 12 3 3" xfId="6758"/>
    <cellStyle name="Normal 2 2 6 12 3 3 2" xfId="36409"/>
    <cellStyle name="Normal 2 2 6 12 3 4" xfId="36410"/>
    <cellStyle name="Normal 2 2 6 12 4" xfId="6759"/>
    <cellStyle name="Normal 2 2 6 12 4 2" xfId="6760"/>
    <cellStyle name="Normal 2 2 6 12 4 2 2" xfId="6761"/>
    <cellStyle name="Normal 2 2 6 12 4 2 2 2" xfId="36411"/>
    <cellStyle name="Normal 2 2 6 12 4 2 3" xfId="36412"/>
    <cellStyle name="Normal 2 2 6 12 4 3" xfId="6762"/>
    <cellStyle name="Normal 2 2 6 12 4 3 2" xfId="36413"/>
    <cellStyle name="Normal 2 2 6 12 4 4" xfId="36414"/>
    <cellStyle name="Normal 2 2 6 12 5" xfId="6763"/>
    <cellStyle name="Normal 2 2 6 12 5 2" xfId="6764"/>
    <cellStyle name="Normal 2 2 6 12 5 2 2" xfId="36415"/>
    <cellStyle name="Normal 2 2 6 12 5 3" xfId="36416"/>
    <cellStyle name="Normal 2 2 6 12 6" xfId="6765"/>
    <cellStyle name="Normal 2 2 6 12 6 2" xfId="36417"/>
    <cellStyle name="Normal 2 2 6 12 7" xfId="6766"/>
    <cellStyle name="Normal 2 2 6 12 7 2" xfId="36418"/>
    <cellStyle name="Normal 2 2 6 12 8" xfId="36419"/>
    <cellStyle name="Normal 2 2 6 13" xfId="6767"/>
    <cellStyle name="Normal 2 2 6 13 2" xfId="6768"/>
    <cellStyle name="Normal 2 2 6 13 2 2" xfId="6769"/>
    <cellStyle name="Normal 2 2 6 13 2 2 2" xfId="6770"/>
    <cellStyle name="Normal 2 2 6 13 2 2 2 2" xfId="36420"/>
    <cellStyle name="Normal 2 2 6 13 2 2 3" xfId="36421"/>
    <cellStyle name="Normal 2 2 6 13 2 3" xfId="6771"/>
    <cellStyle name="Normal 2 2 6 13 2 3 2" xfId="36422"/>
    <cellStyle name="Normal 2 2 6 13 2 4" xfId="36423"/>
    <cellStyle name="Normal 2 2 6 13 3" xfId="6772"/>
    <cellStyle name="Normal 2 2 6 13 3 2" xfId="6773"/>
    <cellStyle name="Normal 2 2 6 13 3 2 2" xfId="6774"/>
    <cellStyle name="Normal 2 2 6 13 3 2 2 2" xfId="36424"/>
    <cellStyle name="Normal 2 2 6 13 3 2 3" xfId="36425"/>
    <cellStyle name="Normal 2 2 6 13 3 3" xfId="6775"/>
    <cellStyle name="Normal 2 2 6 13 3 3 2" xfId="36426"/>
    <cellStyle name="Normal 2 2 6 13 3 4" xfId="36427"/>
    <cellStyle name="Normal 2 2 6 13 4" xfId="6776"/>
    <cellStyle name="Normal 2 2 6 13 4 2" xfId="6777"/>
    <cellStyle name="Normal 2 2 6 13 4 2 2" xfId="6778"/>
    <cellStyle name="Normal 2 2 6 13 4 2 2 2" xfId="36428"/>
    <cellStyle name="Normal 2 2 6 13 4 2 3" xfId="36429"/>
    <cellStyle name="Normal 2 2 6 13 4 3" xfId="6779"/>
    <cellStyle name="Normal 2 2 6 13 4 3 2" xfId="36430"/>
    <cellStyle name="Normal 2 2 6 13 4 4" xfId="36431"/>
    <cellStyle name="Normal 2 2 6 13 5" xfId="6780"/>
    <cellStyle name="Normal 2 2 6 13 5 2" xfId="6781"/>
    <cellStyle name="Normal 2 2 6 13 5 2 2" xfId="36432"/>
    <cellStyle name="Normal 2 2 6 13 5 3" xfId="36433"/>
    <cellStyle name="Normal 2 2 6 13 6" xfId="6782"/>
    <cellStyle name="Normal 2 2 6 13 6 2" xfId="36434"/>
    <cellStyle name="Normal 2 2 6 13 7" xfId="6783"/>
    <cellStyle name="Normal 2 2 6 13 7 2" xfId="36435"/>
    <cellStyle name="Normal 2 2 6 13 8" xfId="36436"/>
    <cellStyle name="Normal 2 2 6 14" xfId="6784"/>
    <cellStyle name="Normal 2 2 6 14 2" xfId="6785"/>
    <cellStyle name="Normal 2 2 6 14 2 2" xfId="6786"/>
    <cellStyle name="Normal 2 2 6 14 2 2 2" xfId="6787"/>
    <cellStyle name="Normal 2 2 6 14 2 2 2 2" xfId="36437"/>
    <cellStyle name="Normal 2 2 6 14 2 2 3" xfId="36438"/>
    <cellStyle name="Normal 2 2 6 14 2 3" xfId="6788"/>
    <cellStyle name="Normal 2 2 6 14 2 3 2" xfId="36439"/>
    <cellStyle name="Normal 2 2 6 14 2 4" xfId="36440"/>
    <cellStyle name="Normal 2 2 6 14 3" xfId="6789"/>
    <cellStyle name="Normal 2 2 6 14 3 2" xfId="6790"/>
    <cellStyle name="Normal 2 2 6 14 3 2 2" xfId="6791"/>
    <cellStyle name="Normal 2 2 6 14 3 2 2 2" xfId="36441"/>
    <cellStyle name="Normal 2 2 6 14 3 2 3" xfId="36442"/>
    <cellStyle name="Normal 2 2 6 14 3 3" xfId="6792"/>
    <cellStyle name="Normal 2 2 6 14 3 3 2" xfId="36443"/>
    <cellStyle name="Normal 2 2 6 14 3 4" xfId="36444"/>
    <cellStyle name="Normal 2 2 6 14 4" xfId="6793"/>
    <cellStyle name="Normal 2 2 6 14 4 2" xfId="6794"/>
    <cellStyle name="Normal 2 2 6 14 4 2 2" xfId="6795"/>
    <cellStyle name="Normal 2 2 6 14 4 2 2 2" xfId="36445"/>
    <cellStyle name="Normal 2 2 6 14 4 2 3" xfId="36446"/>
    <cellStyle name="Normal 2 2 6 14 4 3" xfId="6796"/>
    <cellStyle name="Normal 2 2 6 14 4 3 2" xfId="36447"/>
    <cellStyle name="Normal 2 2 6 14 4 4" xfId="36448"/>
    <cellStyle name="Normal 2 2 6 14 5" xfId="6797"/>
    <cellStyle name="Normal 2 2 6 14 5 2" xfId="6798"/>
    <cellStyle name="Normal 2 2 6 14 5 2 2" xfId="36449"/>
    <cellStyle name="Normal 2 2 6 14 5 3" xfId="36450"/>
    <cellStyle name="Normal 2 2 6 14 6" xfId="6799"/>
    <cellStyle name="Normal 2 2 6 14 6 2" xfId="36451"/>
    <cellStyle name="Normal 2 2 6 14 7" xfId="6800"/>
    <cellStyle name="Normal 2 2 6 14 7 2" xfId="36452"/>
    <cellStyle name="Normal 2 2 6 14 8" xfId="36453"/>
    <cellStyle name="Normal 2 2 6 15" xfId="6801"/>
    <cellStyle name="Normal 2 2 6 15 2" xfId="6802"/>
    <cellStyle name="Normal 2 2 6 15 2 2" xfId="6803"/>
    <cellStyle name="Normal 2 2 6 15 2 2 2" xfId="6804"/>
    <cellStyle name="Normal 2 2 6 15 2 2 2 2" xfId="36454"/>
    <cellStyle name="Normal 2 2 6 15 2 2 3" xfId="36455"/>
    <cellStyle name="Normal 2 2 6 15 2 3" xfId="6805"/>
    <cellStyle name="Normal 2 2 6 15 2 3 2" xfId="36456"/>
    <cellStyle name="Normal 2 2 6 15 2 4" xfId="36457"/>
    <cellStyle name="Normal 2 2 6 15 3" xfId="6806"/>
    <cellStyle name="Normal 2 2 6 15 3 2" xfId="6807"/>
    <cellStyle name="Normal 2 2 6 15 3 2 2" xfId="6808"/>
    <cellStyle name="Normal 2 2 6 15 3 2 2 2" xfId="36458"/>
    <cellStyle name="Normal 2 2 6 15 3 2 3" xfId="36459"/>
    <cellStyle name="Normal 2 2 6 15 3 3" xfId="6809"/>
    <cellStyle name="Normal 2 2 6 15 3 3 2" xfId="36460"/>
    <cellStyle name="Normal 2 2 6 15 3 4" xfId="36461"/>
    <cellStyle name="Normal 2 2 6 15 4" xfId="6810"/>
    <cellStyle name="Normal 2 2 6 15 4 2" xfId="6811"/>
    <cellStyle name="Normal 2 2 6 15 4 2 2" xfId="6812"/>
    <cellStyle name="Normal 2 2 6 15 4 2 2 2" xfId="36462"/>
    <cellStyle name="Normal 2 2 6 15 4 2 3" xfId="36463"/>
    <cellStyle name="Normal 2 2 6 15 4 3" xfId="6813"/>
    <cellStyle name="Normal 2 2 6 15 4 3 2" xfId="36464"/>
    <cellStyle name="Normal 2 2 6 15 4 4" xfId="36465"/>
    <cellStyle name="Normal 2 2 6 15 5" xfId="6814"/>
    <cellStyle name="Normal 2 2 6 15 5 2" xfId="6815"/>
    <cellStyle name="Normal 2 2 6 15 5 2 2" xfId="36466"/>
    <cellStyle name="Normal 2 2 6 15 5 3" xfId="36467"/>
    <cellStyle name="Normal 2 2 6 15 6" xfId="6816"/>
    <cellStyle name="Normal 2 2 6 15 6 2" xfId="36468"/>
    <cellStyle name="Normal 2 2 6 15 7" xfId="6817"/>
    <cellStyle name="Normal 2 2 6 15 7 2" xfId="36469"/>
    <cellStyle name="Normal 2 2 6 15 8" xfId="36470"/>
    <cellStyle name="Normal 2 2 6 16" xfId="6818"/>
    <cellStyle name="Normal 2 2 6 16 2" xfId="6819"/>
    <cellStyle name="Normal 2 2 6 16 2 2" xfId="6820"/>
    <cellStyle name="Normal 2 2 6 16 2 2 2" xfId="6821"/>
    <cellStyle name="Normal 2 2 6 16 2 2 2 2" xfId="36471"/>
    <cellStyle name="Normal 2 2 6 16 2 2 3" xfId="36472"/>
    <cellStyle name="Normal 2 2 6 16 2 3" xfId="6822"/>
    <cellStyle name="Normal 2 2 6 16 2 3 2" xfId="36473"/>
    <cellStyle name="Normal 2 2 6 16 2 4" xfId="36474"/>
    <cellStyle name="Normal 2 2 6 16 3" xfId="6823"/>
    <cellStyle name="Normal 2 2 6 16 3 2" xfId="6824"/>
    <cellStyle name="Normal 2 2 6 16 3 2 2" xfId="6825"/>
    <cellStyle name="Normal 2 2 6 16 3 2 2 2" xfId="36475"/>
    <cellStyle name="Normal 2 2 6 16 3 2 3" xfId="36476"/>
    <cellStyle name="Normal 2 2 6 16 3 3" xfId="6826"/>
    <cellStyle name="Normal 2 2 6 16 3 3 2" xfId="36477"/>
    <cellStyle name="Normal 2 2 6 16 3 4" xfId="36478"/>
    <cellStyle name="Normal 2 2 6 16 4" xfId="6827"/>
    <cellStyle name="Normal 2 2 6 16 4 2" xfId="6828"/>
    <cellStyle name="Normal 2 2 6 16 4 2 2" xfId="6829"/>
    <cellStyle name="Normal 2 2 6 16 4 2 2 2" xfId="36479"/>
    <cellStyle name="Normal 2 2 6 16 4 2 3" xfId="36480"/>
    <cellStyle name="Normal 2 2 6 16 4 3" xfId="6830"/>
    <cellStyle name="Normal 2 2 6 16 4 3 2" xfId="36481"/>
    <cellStyle name="Normal 2 2 6 16 4 4" xfId="36482"/>
    <cellStyle name="Normal 2 2 6 16 5" xfId="6831"/>
    <cellStyle name="Normal 2 2 6 16 5 2" xfId="6832"/>
    <cellStyle name="Normal 2 2 6 16 5 2 2" xfId="36483"/>
    <cellStyle name="Normal 2 2 6 16 5 3" xfId="36484"/>
    <cellStyle name="Normal 2 2 6 16 6" xfId="6833"/>
    <cellStyle name="Normal 2 2 6 16 6 2" xfId="36485"/>
    <cellStyle name="Normal 2 2 6 16 7" xfId="6834"/>
    <cellStyle name="Normal 2 2 6 16 7 2" xfId="36486"/>
    <cellStyle name="Normal 2 2 6 16 8" xfId="36487"/>
    <cellStyle name="Normal 2 2 6 17" xfId="6835"/>
    <cellStyle name="Normal 2 2 6 17 2" xfId="6836"/>
    <cellStyle name="Normal 2 2 6 17 2 2" xfId="6837"/>
    <cellStyle name="Normal 2 2 6 17 2 2 2" xfId="6838"/>
    <cellStyle name="Normal 2 2 6 17 2 2 2 2" xfId="36488"/>
    <cellStyle name="Normal 2 2 6 17 2 2 3" xfId="36489"/>
    <cellStyle name="Normal 2 2 6 17 2 3" xfId="6839"/>
    <cellStyle name="Normal 2 2 6 17 2 3 2" xfId="36490"/>
    <cellStyle name="Normal 2 2 6 17 2 4" xfId="36491"/>
    <cellStyle name="Normal 2 2 6 17 3" xfId="6840"/>
    <cellStyle name="Normal 2 2 6 17 3 2" xfId="6841"/>
    <cellStyle name="Normal 2 2 6 17 3 2 2" xfId="6842"/>
    <cellStyle name="Normal 2 2 6 17 3 2 2 2" xfId="36492"/>
    <cellStyle name="Normal 2 2 6 17 3 2 3" xfId="36493"/>
    <cellStyle name="Normal 2 2 6 17 3 3" xfId="6843"/>
    <cellStyle name="Normal 2 2 6 17 3 3 2" xfId="36494"/>
    <cellStyle name="Normal 2 2 6 17 3 4" xfId="36495"/>
    <cellStyle name="Normal 2 2 6 17 4" xfId="6844"/>
    <cellStyle name="Normal 2 2 6 17 4 2" xfId="6845"/>
    <cellStyle name="Normal 2 2 6 17 4 2 2" xfId="6846"/>
    <cellStyle name="Normal 2 2 6 17 4 2 2 2" xfId="36496"/>
    <cellStyle name="Normal 2 2 6 17 4 2 3" xfId="36497"/>
    <cellStyle name="Normal 2 2 6 17 4 3" xfId="6847"/>
    <cellStyle name="Normal 2 2 6 17 4 3 2" xfId="36498"/>
    <cellStyle name="Normal 2 2 6 17 4 4" xfId="36499"/>
    <cellStyle name="Normal 2 2 6 17 5" xfId="6848"/>
    <cellStyle name="Normal 2 2 6 17 5 2" xfId="6849"/>
    <cellStyle name="Normal 2 2 6 17 5 2 2" xfId="36500"/>
    <cellStyle name="Normal 2 2 6 17 5 3" xfId="36501"/>
    <cellStyle name="Normal 2 2 6 17 6" xfId="6850"/>
    <cellStyle name="Normal 2 2 6 17 6 2" xfId="36502"/>
    <cellStyle name="Normal 2 2 6 17 7" xfId="6851"/>
    <cellStyle name="Normal 2 2 6 17 7 2" xfId="36503"/>
    <cellStyle name="Normal 2 2 6 17 8" xfId="36504"/>
    <cellStyle name="Normal 2 2 6 18" xfId="6852"/>
    <cellStyle name="Normal 2 2 6 18 2" xfId="6853"/>
    <cellStyle name="Normal 2 2 6 18 2 2" xfId="6854"/>
    <cellStyle name="Normal 2 2 6 18 2 2 2" xfId="6855"/>
    <cellStyle name="Normal 2 2 6 18 2 2 2 2" xfId="36505"/>
    <cellStyle name="Normal 2 2 6 18 2 2 3" xfId="36506"/>
    <cellStyle name="Normal 2 2 6 18 2 3" xfId="6856"/>
    <cellStyle name="Normal 2 2 6 18 2 3 2" xfId="36507"/>
    <cellStyle name="Normal 2 2 6 18 2 4" xfId="36508"/>
    <cellStyle name="Normal 2 2 6 18 3" xfId="6857"/>
    <cellStyle name="Normal 2 2 6 18 3 2" xfId="6858"/>
    <cellStyle name="Normal 2 2 6 18 3 2 2" xfId="6859"/>
    <cellStyle name="Normal 2 2 6 18 3 2 2 2" xfId="36509"/>
    <cellStyle name="Normal 2 2 6 18 3 2 3" xfId="36510"/>
    <cellStyle name="Normal 2 2 6 18 3 3" xfId="6860"/>
    <cellStyle name="Normal 2 2 6 18 3 3 2" xfId="36511"/>
    <cellStyle name="Normal 2 2 6 18 3 4" xfId="36512"/>
    <cellStyle name="Normal 2 2 6 18 4" xfId="6861"/>
    <cellStyle name="Normal 2 2 6 18 4 2" xfId="6862"/>
    <cellStyle name="Normal 2 2 6 18 4 2 2" xfId="6863"/>
    <cellStyle name="Normal 2 2 6 18 4 2 2 2" xfId="36513"/>
    <cellStyle name="Normal 2 2 6 18 4 2 3" xfId="36514"/>
    <cellStyle name="Normal 2 2 6 18 4 3" xfId="6864"/>
    <cellStyle name="Normal 2 2 6 18 4 3 2" xfId="36515"/>
    <cellStyle name="Normal 2 2 6 18 4 4" xfId="36516"/>
    <cellStyle name="Normal 2 2 6 18 5" xfId="6865"/>
    <cellStyle name="Normal 2 2 6 18 5 2" xfId="6866"/>
    <cellStyle name="Normal 2 2 6 18 5 2 2" xfId="36517"/>
    <cellStyle name="Normal 2 2 6 18 5 3" xfId="36518"/>
    <cellStyle name="Normal 2 2 6 18 6" xfId="6867"/>
    <cellStyle name="Normal 2 2 6 18 6 2" xfId="36519"/>
    <cellStyle name="Normal 2 2 6 18 7" xfId="6868"/>
    <cellStyle name="Normal 2 2 6 18 7 2" xfId="36520"/>
    <cellStyle name="Normal 2 2 6 18 8" xfId="36521"/>
    <cellStyle name="Normal 2 2 6 19" xfId="6869"/>
    <cellStyle name="Normal 2 2 6 19 2" xfId="6870"/>
    <cellStyle name="Normal 2 2 6 19 2 2" xfId="6871"/>
    <cellStyle name="Normal 2 2 6 19 2 2 2" xfId="6872"/>
    <cellStyle name="Normal 2 2 6 19 2 2 2 2" xfId="36522"/>
    <cellStyle name="Normal 2 2 6 19 2 2 3" xfId="36523"/>
    <cellStyle name="Normal 2 2 6 19 2 3" xfId="6873"/>
    <cellStyle name="Normal 2 2 6 19 2 3 2" xfId="36524"/>
    <cellStyle name="Normal 2 2 6 19 2 4" xfId="36525"/>
    <cellStyle name="Normal 2 2 6 19 3" xfId="6874"/>
    <cellStyle name="Normal 2 2 6 19 3 2" xfId="6875"/>
    <cellStyle name="Normal 2 2 6 19 3 2 2" xfId="6876"/>
    <cellStyle name="Normal 2 2 6 19 3 2 2 2" xfId="36526"/>
    <cellStyle name="Normal 2 2 6 19 3 2 3" xfId="36527"/>
    <cellStyle name="Normal 2 2 6 19 3 3" xfId="6877"/>
    <cellStyle name="Normal 2 2 6 19 3 3 2" xfId="36528"/>
    <cellStyle name="Normal 2 2 6 19 3 4" xfId="36529"/>
    <cellStyle name="Normal 2 2 6 19 4" xfId="6878"/>
    <cellStyle name="Normal 2 2 6 19 4 2" xfId="6879"/>
    <cellStyle name="Normal 2 2 6 19 4 2 2" xfId="6880"/>
    <cellStyle name="Normal 2 2 6 19 4 2 2 2" xfId="36530"/>
    <cellStyle name="Normal 2 2 6 19 4 2 3" xfId="36531"/>
    <cellStyle name="Normal 2 2 6 19 4 3" xfId="6881"/>
    <cellStyle name="Normal 2 2 6 19 4 3 2" xfId="36532"/>
    <cellStyle name="Normal 2 2 6 19 4 4" xfId="36533"/>
    <cellStyle name="Normal 2 2 6 19 5" xfId="6882"/>
    <cellStyle name="Normal 2 2 6 19 5 2" xfId="6883"/>
    <cellStyle name="Normal 2 2 6 19 5 2 2" xfId="36534"/>
    <cellStyle name="Normal 2 2 6 19 5 3" xfId="36535"/>
    <cellStyle name="Normal 2 2 6 19 6" xfId="6884"/>
    <cellStyle name="Normal 2 2 6 19 6 2" xfId="36536"/>
    <cellStyle name="Normal 2 2 6 19 7" xfId="6885"/>
    <cellStyle name="Normal 2 2 6 19 7 2" xfId="36537"/>
    <cellStyle name="Normal 2 2 6 19 8" xfId="36538"/>
    <cellStyle name="Normal 2 2 6 2" xfId="6886"/>
    <cellStyle name="Normal 2 2 6 2 2" xfId="6887"/>
    <cellStyle name="Normal 2 2 6 2 2 2" xfId="6888"/>
    <cellStyle name="Normal 2 2 6 2 2 2 2" xfId="6889"/>
    <cellStyle name="Normal 2 2 6 2 2 2 2 2" xfId="36539"/>
    <cellStyle name="Normal 2 2 6 2 2 2 3" xfId="36540"/>
    <cellStyle name="Normal 2 2 6 2 2 3" xfId="6890"/>
    <cellStyle name="Normal 2 2 6 2 2 3 2" xfId="36541"/>
    <cellStyle name="Normal 2 2 6 2 2 4" xfId="36542"/>
    <cellStyle name="Normal 2 2 6 2 3" xfId="6891"/>
    <cellStyle name="Normal 2 2 6 2 3 2" xfId="6892"/>
    <cellStyle name="Normal 2 2 6 2 3 2 2" xfId="6893"/>
    <cellStyle name="Normal 2 2 6 2 3 2 2 2" xfId="36543"/>
    <cellStyle name="Normal 2 2 6 2 3 2 3" xfId="36544"/>
    <cellStyle name="Normal 2 2 6 2 3 3" xfId="6894"/>
    <cellStyle name="Normal 2 2 6 2 3 3 2" xfId="36545"/>
    <cellStyle name="Normal 2 2 6 2 3 4" xfId="36546"/>
    <cellStyle name="Normal 2 2 6 2 4" xfId="6895"/>
    <cellStyle name="Normal 2 2 6 2 4 2" xfId="6896"/>
    <cellStyle name="Normal 2 2 6 2 4 2 2" xfId="6897"/>
    <cellStyle name="Normal 2 2 6 2 4 2 2 2" xfId="36547"/>
    <cellStyle name="Normal 2 2 6 2 4 2 3" xfId="36548"/>
    <cellStyle name="Normal 2 2 6 2 4 3" xfId="6898"/>
    <cellStyle name="Normal 2 2 6 2 4 3 2" xfId="36549"/>
    <cellStyle name="Normal 2 2 6 2 4 4" xfId="36550"/>
    <cellStyle name="Normal 2 2 6 2 5" xfId="6899"/>
    <cellStyle name="Normal 2 2 6 2 5 2" xfId="6900"/>
    <cellStyle name="Normal 2 2 6 2 5 2 2" xfId="36551"/>
    <cellStyle name="Normal 2 2 6 2 5 3" xfId="36552"/>
    <cellStyle name="Normal 2 2 6 2 6" xfId="6901"/>
    <cellStyle name="Normal 2 2 6 2 6 2" xfId="36553"/>
    <cellStyle name="Normal 2 2 6 2 7" xfId="6902"/>
    <cellStyle name="Normal 2 2 6 2 7 2" xfId="36554"/>
    <cellStyle name="Normal 2 2 6 2 8" xfId="36555"/>
    <cellStyle name="Normal 2 2 6 20" xfId="6903"/>
    <cellStyle name="Normal 2 2 6 20 2" xfId="6904"/>
    <cellStyle name="Normal 2 2 6 20 2 2" xfId="6905"/>
    <cellStyle name="Normal 2 2 6 20 2 2 2" xfId="6906"/>
    <cellStyle name="Normal 2 2 6 20 2 2 2 2" xfId="36556"/>
    <cellStyle name="Normal 2 2 6 20 2 2 3" xfId="36557"/>
    <cellStyle name="Normal 2 2 6 20 2 3" xfId="6907"/>
    <cellStyle name="Normal 2 2 6 20 2 3 2" xfId="36558"/>
    <cellStyle name="Normal 2 2 6 20 2 4" xfId="36559"/>
    <cellStyle name="Normal 2 2 6 20 3" xfId="6908"/>
    <cellStyle name="Normal 2 2 6 20 3 2" xfId="6909"/>
    <cellStyle name="Normal 2 2 6 20 3 2 2" xfId="6910"/>
    <cellStyle name="Normal 2 2 6 20 3 2 2 2" xfId="36560"/>
    <cellStyle name="Normal 2 2 6 20 3 2 3" xfId="36561"/>
    <cellStyle name="Normal 2 2 6 20 3 3" xfId="6911"/>
    <cellStyle name="Normal 2 2 6 20 3 3 2" xfId="36562"/>
    <cellStyle name="Normal 2 2 6 20 3 4" xfId="36563"/>
    <cellStyle name="Normal 2 2 6 20 4" xfId="6912"/>
    <cellStyle name="Normal 2 2 6 20 4 2" xfId="6913"/>
    <cellStyle name="Normal 2 2 6 20 4 2 2" xfId="6914"/>
    <cellStyle name="Normal 2 2 6 20 4 2 2 2" xfId="36564"/>
    <cellStyle name="Normal 2 2 6 20 4 2 3" xfId="36565"/>
    <cellStyle name="Normal 2 2 6 20 4 3" xfId="6915"/>
    <cellStyle name="Normal 2 2 6 20 4 3 2" xfId="36566"/>
    <cellStyle name="Normal 2 2 6 20 4 4" xfId="36567"/>
    <cellStyle name="Normal 2 2 6 20 5" xfId="6916"/>
    <cellStyle name="Normal 2 2 6 20 5 2" xfId="6917"/>
    <cellStyle name="Normal 2 2 6 20 5 2 2" xfId="36568"/>
    <cellStyle name="Normal 2 2 6 20 5 3" xfId="36569"/>
    <cellStyle name="Normal 2 2 6 20 6" xfId="6918"/>
    <cellStyle name="Normal 2 2 6 20 6 2" xfId="36570"/>
    <cellStyle name="Normal 2 2 6 20 7" xfId="6919"/>
    <cellStyle name="Normal 2 2 6 20 7 2" xfId="36571"/>
    <cellStyle name="Normal 2 2 6 20 8" xfId="36572"/>
    <cellStyle name="Normal 2 2 6 21" xfId="6920"/>
    <cellStyle name="Normal 2 2 6 21 2" xfId="6921"/>
    <cellStyle name="Normal 2 2 6 21 2 2" xfId="6922"/>
    <cellStyle name="Normal 2 2 6 21 2 2 2" xfId="6923"/>
    <cellStyle name="Normal 2 2 6 21 2 2 2 2" xfId="36573"/>
    <cellStyle name="Normal 2 2 6 21 2 2 3" xfId="36574"/>
    <cellStyle name="Normal 2 2 6 21 2 3" xfId="6924"/>
    <cellStyle name="Normal 2 2 6 21 2 3 2" xfId="36575"/>
    <cellStyle name="Normal 2 2 6 21 2 4" xfId="36576"/>
    <cellStyle name="Normal 2 2 6 21 3" xfId="6925"/>
    <cellStyle name="Normal 2 2 6 21 3 2" xfId="6926"/>
    <cellStyle name="Normal 2 2 6 21 3 2 2" xfId="6927"/>
    <cellStyle name="Normal 2 2 6 21 3 2 2 2" xfId="36577"/>
    <cellStyle name="Normal 2 2 6 21 3 2 3" xfId="36578"/>
    <cellStyle name="Normal 2 2 6 21 3 3" xfId="6928"/>
    <cellStyle name="Normal 2 2 6 21 3 3 2" xfId="36579"/>
    <cellStyle name="Normal 2 2 6 21 3 4" xfId="36580"/>
    <cellStyle name="Normal 2 2 6 21 4" xfId="6929"/>
    <cellStyle name="Normal 2 2 6 21 4 2" xfId="6930"/>
    <cellStyle name="Normal 2 2 6 21 4 2 2" xfId="6931"/>
    <cellStyle name="Normal 2 2 6 21 4 2 2 2" xfId="36581"/>
    <cellStyle name="Normal 2 2 6 21 4 2 3" xfId="36582"/>
    <cellStyle name="Normal 2 2 6 21 4 3" xfId="6932"/>
    <cellStyle name="Normal 2 2 6 21 4 3 2" xfId="36583"/>
    <cellStyle name="Normal 2 2 6 21 4 4" xfId="36584"/>
    <cellStyle name="Normal 2 2 6 21 5" xfId="6933"/>
    <cellStyle name="Normal 2 2 6 21 5 2" xfId="6934"/>
    <cellStyle name="Normal 2 2 6 21 5 2 2" xfId="36585"/>
    <cellStyle name="Normal 2 2 6 21 5 3" xfId="36586"/>
    <cellStyle name="Normal 2 2 6 21 6" xfId="6935"/>
    <cellStyle name="Normal 2 2 6 21 6 2" xfId="36587"/>
    <cellStyle name="Normal 2 2 6 21 7" xfId="6936"/>
    <cellStyle name="Normal 2 2 6 21 7 2" xfId="36588"/>
    <cellStyle name="Normal 2 2 6 21 8" xfId="36589"/>
    <cellStyle name="Normal 2 2 6 22" xfId="6937"/>
    <cellStyle name="Normal 2 2 6 22 2" xfId="6938"/>
    <cellStyle name="Normal 2 2 6 22 2 2" xfId="6939"/>
    <cellStyle name="Normal 2 2 6 22 2 2 2" xfId="6940"/>
    <cellStyle name="Normal 2 2 6 22 2 2 2 2" xfId="36590"/>
    <cellStyle name="Normal 2 2 6 22 2 2 3" xfId="36591"/>
    <cellStyle name="Normal 2 2 6 22 2 3" xfId="6941"/>
    <cellStyle name="Normal 2 2 6 22 2 3 2" xfId="36592"/>
    <cellStyle name="Normal 2 2 6 22 2 4" xfId="36593"/>
    <cellStyle name="Normal 2 2 6 22 3" xfId="6942"/>
    <cellStyle name="Normal 2 2 6 22 3 2" xfId="6943"/>
    <cellStyle name="Normal 2 2 6 22 3 2 2" xfId="6944"/>
    <cellStyle name="Normal 2 2 6 22 3 2 2 2" xfId="36594"/>
    <cellStyle name="Normal 2 2 6 22 3 2 3" xfId="36595"/>
    <cellStyle name="Normal 2 2 6 22 3 3" xfId="6945"/>
    <cellStyle name="Normal 2 2 6 22 3 3 2" xfId="36596"/>
    <cellStyle name="Normal 2 2 6 22 3 4" xfId="36597"/>
    <cellStyle name="Normal 2 2 6 22 4" xfId="6946"/>
    <cellStyle name="Normal 2 2 6 22 4 2" xfId="6947"/>
    <cellStyle name="Normal 2 2 6 22 4 2 2" xfId="6948"/>
    <cellStyle name="Normal 2 2 6 22 4 2 2 2" xfId="36598"/>
    <cellStyle name="Normal 2 2 6 22 4 2 3" xfId="36599"/>
    <cellStyle name="Normal 2 2 6 22 4 3" xfId="6949"/>
    <cellStyle name="Normal 2 2 6 22 4 3 2" xfId="36600"/>
    <cellStyle name="Normal 2 2 6 22 4 4" xfId="36601"/>
    <cellStyle name="Normal 2 2 6 22 5" xfId="6950"/>
    <cellStyle name="Normal 2 2 6 22 5 2" xfId="6951"/>
    <cellStyle name="Normal 2 2 6 22 5 2 2" xfId="36602"/>
    <cellStyle name="Normal 2 2 6 22 5 3" xfId="36603"/>
    <cellStyle name="Normal 2 2 6 22 6" xfId="6952"/>
    <cellStyle name="Normal 2 2 6 22 6 2" xfId="36604"/>
    <cellStyle name="Normal 2 2 6 22 7" xfId="6953"/>
    <cellStyle name="Normal 2 2 6 22 7 2" xfId="36605"/>
    <cellStyle name="Normal 2 2 6 22 8" xfId="36606"/>
    <cellStyle name="Normal 2 2 6 23" xfId="6954"/>
    <cellStyle name="Normal 2 2 6 23 2" xfId="6955"/>
    <cellStyle name="Normal 2 2 6 23 2 2" xfId="6956"/>
    <cellStyle name="Normal 2 2 6 23 2 2 2" xfId="6957"/>
    <cellStyle name="Normal 2 2 6 23 2 2 2 2" xfId="36607"/>
    <cellStyle name="Normal 2 2 6 23 2 2 3" xfId="36608"/>
    <cellStyle name="Normal 2 2 6 23 2 3" xfId="6958"/>
    <cellStyle name="Normal 2 2 6 23 2 3 2" xfId="36609"/>
    <cellStyle name="Normal 2 2 6 23 2 4" xfId="36610"/>
    <cellStyle name="Normal 2 2 6 23 3" xfId="6959"/>
    <cellStyle name="Normal 2 2 6 23 3 2" xfId="6960"/>
    <cellStyle name="Normal 2 2 6 23 3 2 2" xfId="6961"/>
    <cellStyle name="Normal 2 2 6 23 3 2 2 2" xfId="36611"/>
    <cellStyle name="Normal 2 2 6 23 3 2 3" xfId="36612"/>
    <cellStyle name="Normal 2 2 6 23 3 3" xfId="6962"/>
    <cellStyle name="Normal 2 2 6 23 3 3 2" xfId="36613"/>
    <cellStyle name="Normal 2 2 6 23 3 4" xfId="36614"/>
    <cellStyle name="Normal 2 2 6 23 4" xfId="6963"/>
    <cellStyle name="Normal 2 2 6 23 4 2" xfId="6964"/>
    <cellStyle name="Normal 2 2 6 23 4 2 2" xfId="6965"/>
    <cellStyle name="Normal 2 2 6 23 4 2 2 2" xfId="36615"/>
    <cellStyle name="Normal 2 2 6 23 4 2 3" xfId="36616"/>
    <cellStyle name="Normal 2 2 6 23 4 3" xfId="6966"/>
    <cellStyle name="Normal 2 2 6 23 4 3 2" xfId="36617"/>
    <cellStyle name="Normal 2 2 6 23 4 4" xfId="36618"/>
    <cellStyle name="Normal 2 2 6 23 5" xfId="6967"/>
    <cellStyle name="Normal 2 2 6 23 5 2" xfId="6968"/>
    <cellStyle name="Normal 2 2 6 23 5 2 2" xfId="36619"/>
    <cellStyle name="Normal 2 2 6 23 5 3" xfId="36620"/>
    <cellStyle name="Normal 2 2 6 23 6" xfId="6969"/>
    <cellStyle name="Normal 2 2 6 23 6 2" xfId="36621"/>
    <cellStyle name="Normal 2 2 6 23 7" xfId="6970"/>
    <cellStyle name="Normal 2 2 6 23 7 2" xfId="36622"/>
    <cellStyle name="Normal 2 2 6 23 8" xfId="36623"/>
    <cellStyle name="Normal 2 2 6 24" xfId="6971"/>
    <cellStyle name="Normal 2 2 6 24 2" xfId="6972"/>
    <cellStyle name="Normal 2 2 6 24 2 2" xfId="6973"/>
    <cellStyle name="Normal 2 2 6 24 2 2 2" xfId="6974"/>
    <cellStyle name="Normal 2 2 6 24 2 2 2 2" xfId="36624"/>
    <cellStyle name="Normal 2 2 6 24 2 2 3" xfId="36625"/>
    <cellStyle name="Normal 2 2 6 24 2 3" xfId="6975"/>
    <cellStyle name="Normal 2 2 6 24 2 3 2" xfId="36626"/>
    <cellStyle name="Normal 2 2 6 24 2 4" xfId="36627"/>
    <cellStyle name="Normal 2 2 6 24 3" xfId="6976"/>
    <cellStyle name="Normal 2 2 6 24 3 2" xfId="6977"/>
    <cellStyle name="Normal 2 2 6 24 3 2 2" xfId="6978"/>
    <cellStyle name="Normal 2 2 6 24 3 2 2 2" xfId="36628"/>
    <cellStyle name="Normal 2 2 6 24 3 2 3" xfId="36629"/>
    <cellStyle name="Normal 2 2 6 24 3 3" xfId="6979"/>
    <cellStyle name="Normal 2 2 6 24 3 3 2" xfId="36630"/>
    <cellStyle name="Normal 2 2 6 24 3 4" xfId="36631"/>
    <cellStyle name="Normal 2 2 6 24 4" xfId="6980"/>
    <cellStyle name="Normal 2 2 6 24 4 2" xfId="6981"/>
    <cellStyle name="Normal 2 2 6 24 4 2 2" xfId="6982"/>
    <cellStyle name="Normal 2 2 6 24 4 2 2 2" xfId="36632"/>
    <cellStyle name="Normal 2 2 6 24 4 2 3" xfId="36633"/>
    <cellStyle name="Normal 2 2 6 24 4 3" xfId="6983"/>
    <cellStyle name="Normal 2 2 6 24 4 3 2" xfId="36634"/>
    <cellStyle name="Normal 2 2 6 24 4 4" xfId="36635"/>
    <cellStyle name="Normal 2 2 6 24 5" xfId="6984"/>
    <cellStyle name="Normal 2 2 6 24 5 2" xfId="6985"/>
    <cellStyle name="Normal 2 2 6 24 5 2 2" xfId="36636"/>
    <cellStyle name="Normal 2 2 6 24 5 3" xfId="36637"/>
    <cellStyle name="Normal 2 2 6 24 6" xfId="6986"/>
    <cellStyle name="Normal 2 2 6 24 6 2" xfId="36638"/>
    <cellStyle name="Normal 2 2 6 24 7" xfId="6987"/>
    <cellStyle name="Normal 2 2 6 24 7 2" xfId="36639"/>
    <cellStyle name="Normal 2 2 6 24 8" xfId="36640"/>
    <cellStyle name="Normal 2 2 6 25" xfId="6988"/>
    <cellStyle name="Normal 2 2 6 25 2" xfId="6989"/>
    <cellStyle name="Normal 2 2 6 25 2 2" xfId="6990"/>
    <cellStyle name="Normal 2 2 6 25 2 2 2" xfId="6991"/>
    <cellStyle name="Normal 2 2 6 25 2 2 2 2" xfId="36641"/>
    <cellStyle name="Normal 2 2 6 25 2 2 3" xfId="36642"/>
    <cellStyle name="Normal 2 2 6 25 2 3" xfId="6992"/>
    <cellStyle name="Normal 2 2 6 25 2 3 2" xfId="36643"/>
    <cellStyle name="Normal 2 2 6 25 2 4" xfId="36644"/>
    <cellStyle name="Normal 2 2 6 25 3" xfId="6993"/>
    <cellStyle name="Normal 2 2 6 25 3 2" xfId="6994"/>
    <cellStyle name="Normal 2 2 6 25 3 2 2" xfId="6995"/>
    <cellStyle name="Normal 2 2 6 25 3 2 2 2" xfId="36645"/>
    <cellStyle name="Normal 2 2 6 25 3 2 3" xfId="36646"/>
    <cellStyle name="Normal 2 2 6 25 3 3" xfId="6996"/>
    <cellStyle name="Normal 2 2 6 25 3 3 2" xfId="36647"/>
    <cellStyle name="Normal 2 2 6 25 3 4" xfId="36648"/>
    <cellStyle name="Normal 2 2 6 25 4" xfId="6997"/>
    <cellStyle name="Normal 2 2 6 25 4 2" xfId="6998"/>
    <cellStyle name="Normal 2 2 6 25 4 2 2" xfId="6999"/>
    <cellStyle name="Normal 2 2 6 25 4 2 2 2" xfId="36649"/>
    <cellStyle name="Normal 2 2 6 25 4 2 3" xfId="36650"/>
    <cellStyle name="Normal 2 2 6 25 4 3" xfId="7000"/>
    <cellStyle name="Normal 2 2 6 25 4 3 2" xfId="36651"/>
    <cellStyle name="Normal 2 2 6 25 4 4" xfId="36652"/>
    <cellStyle name="Normal 2 2 6 25 5" xfId="7001"/>
    <cellStyle name="Normal 2 2 6 25 5 2" xfId="7002"/>
    <cellStyle name="Normal 2 2 6 25 5 2 2" xfId="36653"/>
    <cellStyle name="Normal 2 2 6 25 5 3" xfId="36654"/>
    <cellStyle name="Normal 2 2 6 25 6" xfId="7003"/>
    <cellStyle name="Normal 2 2 6 25 6 2" xfId="36655"/>
    <cellStyle name="Normal 2 2 6 25 7" xfId="7004"/>
    <cellStyle name="Normal 2 2 6 25 7 2" xfId="36656"/>
    <cellStyle name="Normal 2 2 6 25 8" xfId="36657"/>
    <cellStyle name="Normal 2 2 6 26" xfId="7005"/>
    <cellStyle name="Normal 2 2 6 26 2" xfId="7006"/>
    <cellStyle name="Normal 2 2 6 26 2 2" xfId="7007"/>
    <cellStyle name="Normal 2 2 6 26 2 2 2" xfId="7008"/>
    <cellStyle name="Normal 2 2 6 26 2 2 2 2" xfId="36658"/>
    <cellStyle name="Normal 2 2 6 26 2 2 3" xfId="36659"/>
    <cellStyle name="Normal 2 2 6 26 2 3" xfId="7009"/>
    <cellStyle name="Normal 2 2 6 26 2 3 2" xfId="36660"/>
    <cellStyle name="Normal 2 2 6 26 2 4" xfId="36661"/>
    <cellStyle name="Normal 2 2 6 26 3" xfId="7010"/>
    <cellStyle name="Normal 2 2 6 26 3 2" xfId="7011"/>
    <cellStyle name="Normal 2 2 6 26 3 2 2" xfId="7012"/>
    <cellStyle name="Normal 2 2 6 26 3 2 2 2" xfId="36662"/>
    <cellStyle name="Normal 2 2 6 26 3 2 3" xfId="36663"/>
    <cellStyle name="Normal 2 2 6 26 3 3" xfId="7013"/>
    <cellStyle name="Normal 2 2 6 26 3 3 2" xfId="36664"/>
    <cellStyle name="Normal 2 2 6 26 3 4" xfId="36665"/>
    <cellStyle name="Normal 2 2 6 26 4" xfId="7014"/>
    <cellStyle name="Normal 2 2 6 26 4 2" xfId="7015"/>
    <cellStyle name="Normal 2 2 6 26 4 2 2" xfId="7016"/>
    <cellStyle name="Normal 2 2 6 26 4 2 2 2" xfId="36666"/>
    <cellStyle name="Normal 2 2 6 26 4 2 3" xfId="36667"/>
    <cellStyle name="Normal 2 2 6 26 4 3" xfId="7017"/>
    <cellStyle name="Normal 2 2 6 26 4 3 2" xfId="36668"/>
    <cellStyle name="Normal 2 2 6 26 4 4" xfId="36669"/>
    <cellStyle name="Normal 2 2 6 26 5" xfId="7018"/>
    <cellStyle name="Normal 2 2 6 26 5 2" xfId="7019"/>
    <cellStyle name="Normal 2 2 6 26 5 2 2" xfId="36670"/>
    <cellStyle name="Normal 2 2 6 26 5 3" xfId="36671"/>
    <cellStyle name="Normal 2 2 6 26 6" xfId="7020"/>
    <cellStyle name="Normal 2 2 6 26 6 2" xfId="36672"/>
    <cellStyle name="Normal 2 2 6 26 7" xfId="7021"/>
    <cellStyle name="Normal 2 2 6 26 7 2" xfId="36673"/>
    <cellStyle name="Normal 2 2 6 26 8" xfId="36674"/>
    <cellStyle name="Normal 2 2 6 27" xfId="7022"/>
    <cellStyle name="Normal 2 2 6 27 2" xfId="7023"/>
    <cellStyle name="Normal 2 2 6 27 2 2" xfId="7024"/>
    <cellStyle name="Normal 2 2 6 27 2 2 2" xfId="7025"/>
    <cellStyle name="Normal 2 2 6 27 2 2 2 2" xfId="36675"/>
    <cellStyle name="Normal 2 2 6 27 2 2 3" xfId="36676"/>
    <cellStyle name="Normal 2 2 6 27 2 3" xfId="7026"/>
    <cellStyle name="Normal 2 2 6 27 2 3 2" xfId="36677"/>
    <cellStyle name="Normal 2 2 6 27 2 4" xfId="36678"/>
    <cellStyle name="Normal 2 2 6 27 3" xfId="7027"/>
    <cellStyle name="Normal 2 2 6 27 3 2" xfId="7028"/>
    <cellStyle name="Normal 2 2 6 27 3 2 2" xfId="7029"/>
    <cellStyle name="Normal 2 2 6 27 3 2 2 2" xfId="36679"/>
    <cellStyle name="Normal 2 2 6 27 3 2 3" xfId="36680"/>
    <cellStyle name="Normal 2 2 6 27 3 3" xfId="7030"/>
    <cellStyle name="Normal 2 2 6 27 3 3 2" xfId="36681"/>
    <cellStyle name="Normal 2 2 6 27 3 4" xfId="36682"/>
    <cellStyle name="Normal 2 2 6 27 4" xfId="7031"/>
    <cellStyle name="Normal 2 2 6 27 4 2" xfId="7032"/>
    <cellStyle name="Normal 2 2 6 27 4 2 2" xfId="7033"/>
    <cellStyle name="Normal 2 2 6 27 4 2 2 2" xfId="36683"/>
    <cellStyle name="Normal 2 2 6 27 4 2 3" xfId="36684"/>
    <cellStyle name="Normal 2 2 6 27 4 3" xfId="7034"/>
    <cellStyle name="Normal 2 2 6 27 4 3 2" xfId="36685"/>
    <cellStyle name="Normal 2 2 6 27 4 4" xfId="36686"/>
    <cellStyle name="Normal 2 2 6 27 5" xfId="7035"/>
    <cellStyle name="Normal 2 2 6 27 5 2" xfId="7036"/>
    <cellStyle name="Normal 2 2 6 27 5 2 2" xfId="36687"/>
    <cellStyle name="Normal 2 2 6 27 5 3" xfId="36688"/>
    <cellStyle name="Normal 2 2 6 27 6" xfId="7037"/>
    <cellStyle name="Normal 2 2 6 27 6 2" xfId="36689"/>
    <cellStyle name="Normal 2 2 6 27 7" xfId="7038"/>
    <cellStyle name="Normal 2 2 6 27 7 2" xfId="36690"/>
    <cellStyle name="Normal 2 2 6 27 8" xfId="36691"/>
    <cellStyle name="Normal 2 2 6 28" xfId="7039"/>
    <cellStyle name="Normal 2 2 6 28 2" xfId="7040"/>
    <cellStyle name="Normal 2 2 6 28 2 2" xfId="7041"/>
    <cellStyle name="Normal 2 2 6 28 2 2 2" xfId="7042"/>
    <cellStyle name="Normal 2 2 6 28 2 2 2 2" xfId="36692"/>
    <cellStyle name="Normal 2 2 6 28 2 2 3" xfId="36693"/>
    <cellStyle name="Normal 2 2 6 28 2 3" xfId="7043"/>
    <cellStyle name="Normal 2 2 6 28 2 3 2" xfId="36694"/>
    <cellStyle name="Normal 2 2 6 28 2 4" xfId="36695"/>
    <cellStyle name="Normal 2 2 6 28 3" xfId="7044"/>
    <cellStyle name="Normal 2 2 6 28 3 2" xfId="7045"/>
    <cellStyle name="Normal 2 2 6 28 3 2 2" xfId="7046"/>
    <cellStyle name="Normal 2 2 6 28 3 2 2 2" xfId="36696"/>
    <cellStyle name="Normal 2 2 6 28 3 2 3" xfId="36697"/>
    <cellStyle name="Normal 2 2 6 28 3 3" xfId="7047"/>
    <cellStyle name="Normal 2 2 6 28 3 3 2" xfId="36698"/>
    <cellStyle name="Normal 2 2 6 28 3 4" xfId="36699"/>
    <cellStyle name="Normal 2 2 6 28 4" xfId="7048"/>
    <cellStyle name="Normal 2 2 6 28 4 2" xfId="7049"/>
    <cellStyle name="Normal 2 2 6 28 4 2 2" xfId="7050"/>
    <cellStyle name="Normal 2 2 6 28 4 2 2 2" xfId="36700"/>
    <cellStyle name="Normal 2 2 6 28 4 2 3" xfId="36701"/>
    <cellStyle name="Normal 2 2 6 28 4 3" xfId="7051"/>
    <cellStyle name="Normal 2 2 6 28 4 3 2" xfId="36702"/>
    <cellStyle name="Normal 2 2 6 28 4 4" xfId="36703"/>
    <cellStyle name="Normal 2 2 6 28 5" xfId="7052"/>
    <cellStyle name="Normal 2 2 6 28 5 2" xfId="7053"/>
    <cellStyle name="Normal 2 2 6 28 5 2 2" xfId="36704"/>
    <cellStyle name="Normal 2 2 6 28 5 3" xfId="36705"/>
    <cellStyle name="Normal 2 2 6 28 6" xfId="7054"/>
    <cellStyle name="Normal 2 2 6 28 6 2" xfId="36706"/>
    <cellStyle name="Normal 2 2 6 28 7" xfId="7055"/>
    <cellStyle name="Normal 2 2 6 28 7 2" xfId="36707"/>
    <cellStyle name="Normal 2 2 6 28 8" xfId="36708"/>
    <cellStyle name="Normal 2 2 6 29" xfId="7056"/>
    <cellStyle name="Normal 2 2 6 29 2" xfId="7057"/>
    <cellStyle name="Normal 2 2 6 29 2 2" xfId="7058"/>
    <cellStyle name="Normal 2 2 6 29 2 2 2" xfId="7059"/>
    <cellStyle name="Normal 2 2 6 29 2 2 2 2" xfId="36709"/>
    <cellStyle name="Normal 2 2 6 29 2 2 3" xfId="36710"/>
    <cellStyle name="Normal 2 2 6 29 2 3" xfId="7060"/>
    <cellStyle name="Normal 2 2 6 29 2 3 2" xfId="36711"/>
    <cellStyle name="Normal 2 2 6 29 2 4" xfId="36712"/>
    <cellStyle name="Normal 2 2 6 29 3" xfId="7061"/>
    <cellStyle name="Normal 2 2 6 29 3 2" xfId="7062"/>
    <cellStyle name="Normal 2 2 6 29 3 2 2" xfId="7063"/>
    <cellStyle name="Normal 2 2 6 29 3 2 2 2" xfId="36713"/>
    <cellStyle name="Normal 2 2 6 29 3 2 3" xfId="36714"/>
    <cellStyle name="Normal 2 2 6 29 3 3" xfId="7064"/>
    <cellStyle name="Normal 2 2 6 29 3 3 2" xfId="36715"/>
    <cellStyle name="Normal 2 2 6 29 3 4" xfId="36716"/>
    <cellStyle name="Normal 2 2 6 29 4" xfId="7065"/>
    <cellStyle name="Normal 2 2 6 29 4 2" xfId="7066"/>
    <cellStyle name="Normal 2 2 6 29 4 2 2" xfId="7067"/>
    <cellStyle name="Normal 2 2 6 29 4 2 2 2" xfId="36717"/>
    <cellStyle name="Normal 2 2 6 29 4 2 3" xfId="36718"/>
    <cellStyle name="Normal 2 2 6 29 4 3" xfId="7068"/>
    <cellStyle name="Normal 2 2 6 29 4 3 2" xfId="36719"/>
    <cellStyle name="Normal 2 2 6 29 4 4" xfId="36720"/>
    <cellStyle name="Normal 2 2 6 29 5" xfId="7069"/>
    <cellStyle name="Normal 2 2 6 29 5 2" xfId="7070"/>
    <cellStyle name="Normal 2 2 6 29 5 2 2" xfId="36721"/>
    <cellStyle name="Normal 2 2 6 29 5 3" xfId="36722"/>
    <cellStyle name="Normal 2 2 6 29 6" xfId="7071"/>
    <cellStyle name="Normal 2 2 6 29 6 2" xfId="36723"/>
    <cellStyle name="Normal 2 2 6 29 7" xfId="7072"/>
    <cellStyle name="Normal 2 2 6 29 7 2" xfId="36724"/>
    <cellStyle name="Normal 2 2 6 29 8" xfId="36725"/>
    <cellStyle name="Normal 2 2 6 3" xfId="7073"/>
    <cellStyle name="Normal 2 2 6 3 2" xfId="7074"/>
    <cellStyle name="Normal 2 2 6 3 2 2" xfId="7075"/>
    <cellStyle name="Normal 2 2 6 3 2 2 2" xfId="7076"/>
    <cellStyle name="Normal 2 2 6 3 2 2 2 2" xfId="36726"/>
    <cellStyle name="Normal 2 2 6 3 2 2 3" xfId="36727"/>
    <cellStyle name="Normal 2 2 6 3 2 3" xfId="7077"/>
    <cellStyle name="Normal 2 2 6 3 2 3 2" xfId="36728"/>
    <cellStyle name="Normal 2 2 6 3 2 4" xfId="36729"/>
    <cellStyle name="Normal 2 2 6 3 3" xfId="7078"/>
    <cellStyle name="Normal 2 2 6 3 3 2" xfId="7079"/>
    <cellStyle name="Normal 2 2 6 3 3 2 2" xfId="7080"/>
    <cellStyle name="Normal 2 2 6 3 3 2 2 2" xfId="36730"/>
    <cellStyle name="Normal 2 2 6 3 3 2 3" xfId="36731"/>
    <cellStyle name="Normal 2 2 6 3 3 3" xfId="7081"/>
    <cellStyle name="Normal 2 2 6 3 3 3 2" xfId="36732"/>
    <cellStyle name="Normal 2 2 6 3 3 4" xfId="36733"/>
    <cellStyle name="Normal 2 2 6 3 4" xfId="7082"/>
    <cellStyle name="Normal 2 2 6 3 4 2" xfId="7083"/>
    <cellStyle name="Normal 2 2 6 3 4 2 2" xfId="7084"/>
    <cellStyle name="Normal 2 2 6 3 4 2 2 2" xfId="36734"/>
    <cellStyle name="Normal 2 2 6 3 4 2 3" xfId="36735"/>
    <cellStyle name="Normal 2 2 6 3 4 3" xfId="7085"/>
    <cellStyle name="Normal 2 2 6 3 4 3 2" xfId="36736"/>
    <cellStyle name="Normal 2 2 6 3 4 4" xfId="36737"/>
    <cellStyle name="Normal 2 2 6 3 5" xfId="7086"/>
    <cellStyle name="Normal 2 2 6 3 5 2" xfId="7087"/>
    <cellStyle name="Normal 2 2 6 3 5 2 2" xfId="36738"/>
    <cellStyle name="Normal 2 2 6 3 5 3" xfId="36739"/>
    <cellStyle name="Normal 2 2 6 3 6" xfId="7088"/>
    <cellStyle name="Normal 2 2 6 3 6 2" xfId="36740"/>
    <cellStyle name="Normal 2 2 6 3 7" xfId="7089"/>
    <cellStyle name="Normal 2 2 6 3 7 2" xfId="36741"/>
    <cellStyle name="Normal 2 2 6 3 8" xfId="36742"/>
    <cellStyle name="Normal 2 2 6 30" xfId="7090"/>
    <cellStyle name="Normal 2 2 6 30 2" xfId="7091"/>
    <cellStyle name="Normal 2 2 6 30 2 2" xfId="7092"/>
    <cellStyle name="Normal 2 2 6 30 2 2 2" xfId="36743"/>
    <cellStyle name="Normal 2 2 6 30 2 3" xfId="36744"/>
    <cellStyle name="Normal 2 2 6 30 3" xfId="7093"/>
    <cellStyle name="Normal 2 2 6 30 3 2" xfId="36745"/>
    <cellStyle name="Normal 2 2 6 30 4" xfId="36746"/>
    <cellStyle name="Normal 2 2 6 31" xfId="7094"/>
    <cellStyle name="Normal 2 2 6 31 2" xfId="7095"/>
    <cellStyle name="Normal 2 2 6 31 2 2" xfId="7096"/>
    <cellStyle name="Normal 2 2 6 31 2 2 2" xfId="36747"/>
    <cellStyle name="Normal 2 2 6 31 2 3" xfId="36748"/>
    <cellStyle name="Normal 2 2 6 31 3" xfId="7097"/>
    <cellStyle name="Normal 2 2 6 31 3 2" xfId="36749"/>
    <cellStyle name="Normal 2 2 6 31 4" xfId="36750"/>
    <cellStyle name="Normal 2 2 6 32" xfId="7098"/>
    <cellStyle name="Normal 2 2 6 32 2" xfId="7099"/>
    <cellStyle name="Normal 2 2 6 32 2 2" xfId="7100"/>
    <cellStyle name="Normal 2 2 6 32 2 2 2" xfId="36751"/>
    <cellStyle name="Normal 2 2 6 32 2 3" xfId="36752"/>
    <cellStyle name="Normal 2 2 6 32 3" xfId="7101"/>
    <cellStyle name="Normal 2 2 6 32 3 2" xfId="36753"/>
    <cellStyle name="Normal 2 2 6 32 4" xfId="36754"/>
    <cellStyle name="Normal 2 2 6 33" xfId="7102"/>
    <cellStyle name="Normal 2 2 6 33 2" xfId="7103"/>
    <cellStyle name="Normal 2 2 6 33 2 2" xfId="36755"/>
    <cellStyle name="Normal 2 2 6 33 3" xfId="36756"/>
    <cellStyle name="Normal 2 2 6 34" xfId="7104"/>
    <cellStyle name="Normal 2 2 6 34 2" xfId="36757"/>
    <cellStyle name="Normal 2 2 6 35" xfId="7105"/>
    <cellStyle name="Normal 2 2 6 35 2" xfId="36758"/>
    <cellStyle name="Normal 2 2 6 36" xfId="36759"/>
    <cellStyle name="Normal 2 2 6 4" xfId="7106"/>
    <cellStyle name="Normal 2 2 6 4 2" xfId="7107"/>
    <cellStyle name="Normal 2 2 6 4 2 2" xfId="7108"/>
    <cellStyle name="Normal 2 2 6 4 2 2 2" xfId="7109"/>
    <cellStyle name="Normal 2 2 6 4 2 2 2 2" xfId="36760"/>
    <cellStyle name="Normal 2 2 6 4 2 2 3" xfId="36761"/>
    <cellStyle name="Normal 2 2 6 4 2 3" xfId="7110"/>
    <cellStyle name="Normal 2 2 6 4 2 3 2" xfId="36762"/>
    <cellStyle name="Normal 2 2 6 4 2 4" xfId="36763"/>
    <cellStyle name="Normal 2 2 6 4 3" xfId="7111"/>
    <cellStyle name="Normal 2 2 6 4 3 2" xfId="7112"/>
    <cellStyle name="Normal 2 2 6 4 3 2 2" xfId="7113"/>
    <cellStyle name="Normal 2 2 6 4 3 2 2 2" xfId="36764"/>
    <cellStyle name="Normal 2 2 6 4 3 2 3" xfId="36765"/>
    <cellStyle name="Normal 2 2 6 4 3 3" xfId="7114"/>
    <cellStyle name="Normal 2 2 6 4 3 3 2" xfId="36766"/>
    <cellStyle name="Normal 2 2 6 4 3 4" xfId="36767"/>
    <cellStyle name="Normal 2 2 6 4 4" xfId="7115"/>
    <cellStyle name="Normal 2 2 6 4 4 2" xfId="7116"/>
    <cellStyle name="Normal 2 2 6 4 4 2 2" xfId="7117"/>
    <cellStyle name="Normal 2 2 6 4 4 2 2 2" xfId="36768"/>
    <cellStyle name="Normal 2 2 6 4 4 2 3" xfId="36769"/>
    <cellStyle name="Normal 2 2 6 4 4 3" xfId="7118"/>
    <cellStyle name="Normal 2 2 6 4 4 3 2" xfId="36770"/>
    <cellStyle name="Normal 2 2 6 4 4 4" xfId="36771"/>
    <cellStyle name="Normal 2 2 6 4 5" xfId="7119"/>
    <cellStyle name="Normal 2 2 6 4 5 2" xfId="7120"/>
    <cellStyle name="Normal 2 2 6 4 5 2 2" xfId="36772"/>
    <cellStyle name="Normal 2 2 6 4 5 3" xfId="36773"/>
    <cellStyle name="Normal 2 2 6 4 6" xfId="7121"/>
    <cellStyle name="Normal 2 2 6 4 6 2" xfId="36774"/>
    <cellStyle name="Normal 2 2 6 4 7" xfId="7122"/>
    <cellStyle name="Normal 2 2 6 4 7 2" xfId="36775"/>
    <cellStyle name="Normal 2 2 6 4 8" xfId="36776"/>
    <cellStyle name="Normal 2 2 6 5" xfId="7123"/>
    <cellStyle name="Normal 2 2 6 5 2" xfId="7124"/>
    <cellStyle name="Normal 2 2 6 5 2 2" xfId="7125"/>
    <cellStyle name="Normal 2 2 6 5 2 2 2" xfId="7126"/>
    <cellStyle name="Normal 2 2 6 5 2 2 2 2" xfId="36777"/>
    <cellStyle name="Normal 2 2 6 5 2 2 3" xfId="36778"/>
    <cellStyle name="Normal 2 2 6 5 2 3" xfId="7127"/>
    <cellStyle name="Normal 2 2 6 5 2 3 2" xfId="36779"/>
    <cellStyle name="Normal 2 2 6 5 2 4" xfId="36780"/>
    <cellStyle name="Normal 2 2 6 5 3" xfId="7128"/>
    <cellStyle name="Normal 2 2 6 5 3 2" xfId="7129"/>
    <cellStyle name="Normal 2 2 6 5 3 2 2" xfId="7130"/>
    <cellStyle name="Normal 2 2 6 5 3 2 2 2" xfId="36781"/>
    <cellStyle name="Normal 2 2 6 5 3 2 3" xfId="36782"/>
    <cellStyle name="Normal 2 2 6 5 3 3" xfId="7131"/>
    <cellStyle name="Normal 2 2 6 5 3 3 2" xfId="36783"/>
    <cellStyle name="Normal 2 2 6 5 3 4" xfId="36784"/>
    <cellStyle name="Normal 2 2 6 5 4" xfId="7132"/>
    <cellStyle name="Normal 2 2 6 5 4 2" xfId="7133"/>
    <cellStyle name="Normal 2 2 6 5 4 2 2" xfId="7134"/>
    <cellStyle name="Normal 2 2 6 5 4 2 2 2" xfId="36785"/>
    <cellStyle name="Normal 2 2 6 5 4 2 3" xfId="36786"/>
    <cellStyle name="Normal 2 2 6 5 4 3" xfId="7135"/>
    <cellStyle name="Normal 2 2 6 5 4 3 2" xfId="36787"/>
    <cellStyle name="Normal 2 2 6 5 4 4" xfId="36788"/>
    <cellStyle name="Normal 2 2 6 5 5" xfId="7136"/>
    <cellStyle name="Normal 2 2 6 5 5 2" xfId="7137"/>
    <cellStyle name="Normal 2 2 6 5 5 2 2" xfId="36789"/>
    <cellStyle name="Normal 2 2 6 5 5 3" xfId="36790"/>
    <cellStyle name="Normal 2 2 6 5 6" xfId="7138"/>
    <cellStyle name="Normal 2 2 6 5 6 2" xfId="36791"/>
    <cellStyle name="Normal 2 2 6 5 7" xfId="7139"/>
    <cellStyle name="Normal 2 2 6 5 7 2" xfId="36792"/>
    <cellStyle name="Normal 2 2 6 5 8" xfId="36793"/>
    <cellStyle name="Normal 2 2 6 6" xfId="7140"/>
    <cellStyle name="Normal 2 2 6 6 2" xfId="7141"/>
    <cellStyle name="Normal 2 2 6 6 2 2" xfId="7142"/>
    <cellStyle name="Normal 2 2 6 6 2 2 2" xfId="7143"/>
    <cellStyle name="Normal 2 2 6 6 2 2 2 2" xfId="36794"/>
    <cellStyle name="Normal 2 2 6 6 2 2 3" xfId="36795"/>
    <cellStyle name="Normal 2 2 6 6 2 3" xfId="7144"/>
    <cellStyle name="Normal 2 2 6 6 2 3 2" xfId="36796"/>
    <cellStyle name="Normal 2 2 6 6 2 4" xfId="36797"/>
    <cellStyle name="Normal 2 2 6 6 3" xfId="7145"/>
    <cellStyle name="Normal 2 2 6 6 3 2" xfId="7146"/>
    <cellStyle name="Normal 2 2 6 6 3 2 2" xfId="7147"/>
    <cellStyle name="Normal 2 2 6 6 3 2 2 2" xfId="36798"/>
    <cellStyle name="Normal 2 2 6 6 3 2 3" xfId="36799"/>
    <cellStyle name="Normal 2 2 6 6 3 3" xfId="7148"/>
    <cellStyle name="Normal 2 2 6 6 3 3 2" xfId="36800"/>
    <cellStyle name="Normal 2 2 6 6 3 4" xfId="36801"/>
    <cellStyle name="Normal 2 2 6 6 4" xfId="7149"/>
    <cellStyle name="Normal 2 2 6 6 4 2" xfId="7150"/>
    <cellStyle name="Normal 2 2 6 6 4 2 2" xfId="7151"/>
    <cellStyle name="Normal 2 2 6 6 4 2 2 2" xfId="36802"/>
    <cellStyle name="Normal 2 2 6 6 4 2 3" xfId="36803"/>
    <cellStyle name="Normal 2 2 6 6 4 3" xfId="7152"/>
    <cellStyle name="Normal 2 2 6 6 4 3 2" xfId="36804"/>
    <cellStyle name="Normal 2 2 6 6 4 4" xfId="36805"/>
    <cellStyle name="Normal 2 2 6 6 5" xfId="7153"/>
    <cellStyle name="Normal 2 2 6 6 5 2" xfId="7154"/>
    <cellStyle name="Normal 2 2 6 6 5 2 2" xfId="36806"/>
    <cellStyle name="Normal 2 2 6 6 5 3" xfId="36807"/>
    <cellStyle name="Normal 2 2 6 6 6" xfId="7155"/>
    <cellStyle name="Normal 2 2 6 6 6 2" xfId="36808"/>
    <cellStyle name="Normal 2 2 6 6 7" xfId="7156"/>
    <cellStyle name="Normal 2 2 6 6 7 2" xfId="36809"/>
    <cellStyle name="Normal 2 2 6 6 8" xfId="36810"/>
    <cellStyle name="Normal 2 2 6 7" xfId="7157"/>
    <cellStyle name="Normal 2 2 6 7 2" xfId="7158"/>
    <cellStyle name="Normal 2 2 6 7 2 2" xfId="7159"/>
    <cellStyle name="Normal 2 2 6 7 2 2 2" xfId="7160"/>
    <cellStyle name="Normal 2 2 6 7 2 2 2 2" xfId="36811"/>
    <cellStyle name="Normal 2 2 6 7 2 2 3" xfId="36812"/>
    <cellStyle name="Normal 2 2 6 7 2 3" xfId="7161"/>
    <cellStyle name="Normal 2 2 6 7 2 3 2" xfId="36813"/>
    <cellStyle name="Normal 2 2 6 7 2 4" xfId="36814"/>
    <cellStyle name="Normal 2 2 6 7 3" xfId="7162"/>
    <cellStyle name="Normal 2 2 6 7 3 2" xfId="7163"/>
    <cellStyle name="Normal 2 2 6 7 3 2 2" xfId="7164"/>
    <cellStyle name="Normal 2 2 6 7 3 2 2 2" xfId="36815"/>
    <cellStyle name="Normal 2 2 6 7 3 2 3" xfId="36816"/>
    <cellStyle name="Normal 2 2 6 7 3 3" xfId="7165"/>
    <cellStyle name="Normal 2 2 6 7 3 3 2" xfId="36817"/>
    <cellStyle name="Normal 2 2 6 7 3 4" xfId="36818"/>
    <cellStyle name="Normal 2 2 6 7 4" xfId="7166"/>
    <cellStyle name="Normal 2 2 6 7 4 2" xfId="7167"/>
    <cellStyle name="Normal 2 2 6 7 4 2 2" xfId="7168"/>
    <cellStyle name="Normal 2 2 6 7 4 2 2 2" xfId="36819"/>
    <cellStyle name="Normal 2 2 6 7 4 2 3" xfId="36820"/>
    <cellStyle name="Normal 2 2 6 7 4 3" xfId="7169"/>
    <cellStyle name="Normal 2 2 6 7 4 3 2" xfId="36821"/>
    <cellStyle name="Normal 2 2 6 7 4 4" xfId="36822"/>
    <cellStyle name="Normal 2 2 6 7 5" xfId="7170"/>
    <cellStyle name="Normal 2 2 6 7 5 2" xfId="7171"/>
    <cellStyle name="Normal 2 2 6 7 5 2 2" xfId="36823"/>
    <cellStyle name="Normal 2 2 6 7 5 3" xfId="36824"/>
    <cellStyle name="Normal 2 2 6 7 6" xfId="7172"/>
    <cellStyle name="Normal 2 2 6 7 6 2" xfId="36825"/>
    <cellStyle name="Normal 2 2 6 7 7" xfId="7173"/>
    <cellStyle name="Normal 2 2 6 7 7 2" xfId="36826"/>
    <cellStyle name="Normal 2 2 6 7 8" xfId="36827"/>
    <cellStyle name="Normal 2 2 6 8" xfId="7174"/>
    <cellStyle name="Normal 2 2 6 8 2" xfId="7175"/>
    <cellStyle name="Normal 2 2 6 8 2 2" xfId="7176"/>
    <cellStyle name="Normal 2 2 6 8 2 2 2" xfId="7177"/>
    <cellStyle name="Normal 2 2 6 8 2 2 2 2" xfId="36828"/>
    <cellStyle name="Normal 2 2 6 8 2 2 3" xfId="36829"/>
    <cellStyle name="Normal 2 2 6 8 2 3" xfId="7178"/>
    <cellStyle name="Normal 2 2 6 8 2 3 2" xfId="36830"/>
    <cellStyle name="Normal 2 2 6 8 2 4" xfId="36831"/>
    <cellStyle name="Normal 2 2 6 8 3" xfId="7179"/>
    <cellStyle name="Normal 2 2 6 8 3 2" xfId="7180"/>
    <cellStyle name="Normal 2 2 6 8 3 2 2" xfId="7181"/>
    <cellStyle name="Normal 2 2 6 8 3 2 2 2" xfId="36832"/>
    <cellStyle name="Normal 2 2 6 8 3 2 3" xfId="36833"/>
    <cellStyle name="Normal 2 2 6 8 3 3" xfId="7182"/>
    <cellStyle name="Normal 2 2 6 8 3 3 2" xfId="36834"/>
    <cellStyle name="Normal 2 2 6 8 3 4" xfId="36835"/>
    <cellStyle name="Normal 2 2 6 8 4" xfId="7183"/>
    <cellStyle name="Normal 2 2 6 8 4 2" xfId="7184"/>
    <cellStyle name="Normal 2 2 6 8 4 2 2" xfId="7185"/>
    <cellStyle name="Normal 2 2 6 8 4 2 2 2" xfId="36836"/>
    <cellStyle name="Normal 2 2 6 8 4 2 3" xfId="36837"/>
    <cellStyle name="Normal 2 2 6 8 4 3" xfId="7186"/>
    <cellStyle name="Normal 2 2 6 8 4 3 2" xfId="36838"/>
    <cellStyle name="Normal 2 2 6 8 4 4" xfId="36839"/>
    <cellStyle name="Normal 2 2 6 8 5" xfId="7187"/>
    <cellStyle name="Normal 2 2 6 8 5 2" xfId="7188"/>
    <cellStyle name="Normal 2 2 6 8 5 2 2" xfId="36840"/>
    <cellStyle name="Normal 2 2 6 8 5 3" xfId="36841"/>
    <cellStyle name="Normal 2 2 6 8 6" xfId="7189"/>
    <cellStyle name="Normal 2 2 6 8 6 2" xfId="36842"/>
    <cellStyle name="Normal 2 2 6 8 7" xfId="7190"/>
    <cellStyle name="Normal 2 2 6 8 7 2" xfId="36843"/>
    <cellStyle name="Normal 2 2 6 8 8" xfId="36844"/>
    <cellStyle name="Normal 2 2 6 9" xfId="7191"/>
    <cellStyle name="Normal 2 2 6 9 2" xfId="7192"/>
    <cellStyle name="Normal 2 2 6 9 2 2" xfId="7193"/>
    <cellStyle name="Normal 2 2 6 9 2 2 2" xfId="7194"/>
    <cellStyle name="Normal 2 2 6 9 2 2 2 2" xfId="36845"/>
    <cellStyle name="Normal 2 2 6 9 2 2 3" xfId="36846"/>
    <cellStyle name="Normal 2 2 6 9 2 3" xfId="7195"/>
    <cellStyle name="Normal 2 2 6 9 2 3 2" xfId="36847"/>
    <cellStyle name="Normal 2 2 6 9 2 4" xfId="36848"/>
    <cellStyle name="Normal 2 2 6 9 3" xfId="7196"/>
    <cellStyle name="Normal 2 2 6 9 3 2" xfId="7197"/>
    <cellStyle name="Normal 2 2 6 9 3 2 2" xfId="7198"/>
    <cellStyle name="Normal 2 2 6 9 3 2 2 2" xfId="36849"/>
    <cellStyle name="Normal 2 2 6 9 3 2 3" xfId="36850"/>
    <cellStyle name="Normal 2 2 6 9 3 3" xfId="7199"/>
    <cellStyle name="Normal 2 2 6 9 3 3 2" xfId="36851"/>
    <cellStyle name="Normal 2 2 6 9 3 4" xfId="36852"/>
    <cellStyle name="Normal 2 2 6 9 4" xfId="7200"/>
    <cellStyle name="Normal 2 2 6 9 4 2" xfId="7201"/>
    <cellStyle name="Normal 2 2 6 9 4 2 2" xfId="7202"/>
    <cellStyle name="Normal 2 2 6 9 4 2 2 2" xfId="36853"/>
    <cellStyle name="Normal 2 2 6 9 4 2 3" xfId="36854"/>
    <cellStyle name="Normal 2 2 6 9 4 3" xfId="7203"/>
    <cellStyle name="Normal 2 2 6 9 4 3 2" xfId="36855"/>
    <cellStyle name="Normal 2 2 6 9 4 4" xfId="36856"/>
    <cellStyle name="Normal 2 2 6 9 5" xfId="7204"/>
    <cellStyle name="Normal 2 2 6 9 5 2" xfId="7205"/>
    <cellStyle name="Normal 2 2 6 9 5 2 2" xfId="36857"/>
    <cellStyle name="Normal 2 2 6 9 5 3" xfId="36858"/>
    <cellStyle name="Normal 2 2 6 9 6" xfId="7206"/>
    <cellStyle name="Normal 2 2 6 9 6 2" xfId="36859"/>
    <cellStyle name="Normal 2 2 6 9 7" xfId="7207"/>
    <cellStyle name="Normal 2 2 6 9 7 2" xfId="36860"/>
    <cellStyle name="Normal 2 2 6 9 8" xfId="36861"/>
    <cellStyle name="Normal 2 2 7" xfId="7208"/>
    <cellStyle name="Normal 2 2 7 10" xfId="7209"/>
    <cellStyle name="Normal 2 2 7 10 2" xfId="7210"/>
    <cellStyle name="Normal 2 2 7 10 2 2" xfId="7211"/>
    <cellStyle name="Normal 2 2 7 10 2 2 2" xfId="7212"/>
    <cellStyle name="Normal 2 2 7 10 2 2 2 2" xfId="36862"/>
    <cellStyle name="Normal 2 2 7 10 2 2 3" xfId="36863"/>
    <cellStyle name="Normal 2 2 7 10 2 3" xfId="7213"/>
    <cellStyle name="Normal 2 2 7 10 2 3 2" xfId="36864"/>
    <cellStyle name="Normal 2 2 7 10 2 4" xfId="36865"/>
    <cellStyle name="Normal 2 2 7 10 3" xfId="7214"/>
    <cellStyle name="Normal 2 2 7 10 3 2" xfId="7215"/>
    <cellStyle name="Normal 2 2 7 10 3 2 2" xfId="7216"/>
    <cellStyle name="Normal 2 2 7 10 3 2 2 2" xfId="36866"/>
    <cellStyle name="Normal 2 2 7 10 3 2 3" xfId="36867"/>
    <cellStyle name="Normal 2 2 7 10 3 3" xfId="7217"/>
    <cellStyle name="Normal 2 2 7 10 3 3 2" xfId="36868"/>
    <cellStyle name="Normal 2 2 7 10 3 4" xfId="36869"/>
    <cellStyle name="Normal 2 2 7 10 4" xfId="7218"/>
    <cellStyle name="Normal 2 2 7 10 4 2" xfId="7219"/>
    <cellStyle name="Normal 2 2 7 10 4 2 2" xfId="7220"/>
    <cellStyle name="Normal 2 2 7 10 4 2 2 2" xfId="36870"/>
    <cellStyle name="Normal 2 2 7 10 4 2 3" xfId="36871"/>
    <cellStyle name="Normal 2 2 7 10 4 3" xfId="7221"/>
    <cellStyle name="Normal 2 2 7 10 4 3 2" xfId="36872"/>
    <cellStyle name="Normal 2 2 7 10 4 4" xfId="36873"/>
    <cellStyle name="Normal 2 2 7 10 5" xfId="7222"/>
    <cellStyle name="Normal 2 2 7 10 5 2" xfId="7223"/>
    <cellStyle name="Normal 2 2 7 10 5 2 2" xfId="36874"/>
    <cellStyle name="Normal 2 2 7 10 5 3" xfId="36875"/>
    <cellStyle name="Normal 2 2 7 10 6" xfId="7224"/>
    <cellStyle name="Normal 2 2 7 10 6 2" xfId="36876"/>
    <cellStyle name="Normal 2 2 7 10 7" xfId="7225"/>
    <cellStyle name="Normal 2 2 7 10 7 2" xfId="36877"/>
    <cellStyle name="Normal 2 2 7 10 8" xfId="36878"/>
    <cellStyle name="Normal 2 2 7 11" xfId="7226"/>
    <cellStyle name="Normal 2 2 7 11 2" xfId="7227"/>
    <cellStyle name="Normal 2 2 7 11 2 2" xfId="7228"/>
    <cellStyle name="Normal 2 2 7 11 2 2 2" xfId="7229"/>
    <cellStyle name="Normal 2 2 7 11 2 2 2 2" xfId="36879"/>
    <cellStyle name="Normal 2 2 7 11 2 2 3" xfId="36880"/>
    <cellStyle name="Normal 2 2 7 11 2 3" xfId="7230"/>
    <cellStyle name="Normal 2 2 7 11 2 3 2" xfId="36881"/>
    <cellStyle name="Normal 2 2 7 11 2 4" xfId="36882"/>
    <cellStyle name="Normal 2 2 7 11 3" xfId="7231"/>
    <cellStyle name="Normal 2 2 7 11 3 2" xfId="7232"/>
    <cellStyle name="Normal 2 2 7 11 3 2 2" xfId="7233"/>
    <cellStyle name="Normal 2 2 7 11 3 2 2 2" xfId="36883"/>
    <cellStyle name="Normal 2 2 7 11 3 2 3" xfId="36884"/>
    <cellStyle name="Normal 2 2 7 11 3 3" xfId="7234"/>
    <cellStyle name="Normal 2 2 7 11 3 3 2" xfId="36885"/>
    <cellStyle name="Normal 2 2 7 11 3 4" xfId="36886"/>
    <cellStyle name="Normal 2 2 7 11 4" xfId="7235"/>
    <cellStyle name="Normal 2 2 7 11 4 2" xfId="7236"/>
    <cellStyle name="Normal 2 2 7 11 4 2 2" xfId="7237"/>
    <cellStyle name="Normal 2 2 7 11 4 2 2 2" xfId="36887"/>
    <cellStyle name="Normal 2 2 7 11 4 2 3" xfId="36888"/>
    <cellStyle name="Normal 2 2 7 11 4 3" xfId="7238"/>
    <cellStyle name="Normal 2 2 7 11 4 3 2" xfId="36889"/>
    <cellStyle name="Normal 2 2 7 11 4 4" xfId="36890"/>
    <cellStyle name="Normal 2 2 7 11 5" xfId="7239"/>
    <cellStyle name="Normal 2 2 7 11 5 2" xfId="7240"/>
    <cellStyle name="Normal 2 2 7 11 5 2 2" xfId="36891"/>
    <cellStyle name="Normal 2 2 7 11 5 3" xfId="36892"/>
    <cellStyle name="Normal 2 2 7 11 6" xfId="7241"/>
    <cellStyle name="Normal 2 2 7 11 6 2" xfId="36893"/>
    <cellStyle name="Normal 2 2 7 11 7" xfId="7242"/>
    <cellStyle name="Normal 2 2 7 11 7 2" xfId="36894"/>
    <cellStyle name="Normal 2 2 7 11 8" xfId="36895"/>
    <cellStyle name="Normal 2 2 7 12" xfId="7243"/>
    <cellStyle name="Normal 2 2 7 12 2" xfId="7244"/>
    <cellStyle name="Normal 2 2 7 12 2 2" xfId="7245"/>
    <cellStyle name="Normal 2 2 7 12 2 2 2" xfId="7246"/>
    <cellStyle name="Normal 2 2 7 12 2 2 2 2" xfId="36896"/>
    <cellStyle name="Normal 2 2 7 12 2 2 3" xfId="36897"/>
    <cellStyle name="Normal 2 2 7 12 2 3" xfId="7247"/>
    <cellStyle name="Normal 2 2 7 12 2 3 2" xfId="36898"/>
    <cellStyle name="Normal 2 2 7 12 2 4" xfId="36899"/>
    <cellStyle name="Normal 2 2 7 12 3" xfId="7248"/>
    <cellStyle name="Normal 2 2 7 12 3 2" xfId="7249"/>
    <cellStyle name="Normal 2 2 7 12 3 2 2" xfId="7250"/>
    <cellStyle name="Normal 2 2 7 12 3 2 2 2" xfId="36900"/>
    <cellStyle name="Normal 2 2 7 12 3 2 3" xfId="36901"/>
    <cellStyle name="Normal 2 2 7 12 3 3" xfId="7251"/>
    <cellStyle name="Normal 2 2 7 12 3 3 2" xfId="36902"/>
    <cellStyle name="Normal 2 2 7 12 3 4" xfId="36903"/>
    <cellStyle name="Normal 2 2 7 12 4" xfId="7252"/>
    <cellStyle name="Normal 2 2 7 12 4 2" xfId="7253"/>
    <cellStyle name="Normal 2 2 7 12 4 2 2" xfId="7254"/>
    <cellStyle name="Normal 2 2 7 12 4 2 2 2" xfId="36904"/>
    <cellStyle name="Normal 2 2 7 12 4 2 3" xfId="36905"/>
    <cellStyle name="Normal 2 2 7 12 4 3" xfId="7255"/>
    <cellStyle name="Normal 2 2 7 12 4 3 2" xfId="36906"/>
    <cellStyle name="Normal 2 2 7 12 4 4" xfId="36907"/>
    <cellStyle name="Normal 2 2 7 12 5" xfId="7256"/>
    <cellStyle name="Normal 2 2 7 12 5 2" xfId="7257"/>
    <cellStyle name="Normal 2 2 7 12 5 2 2" xfId="36908"/>
    <cellStyle name="Normal 2 2 7 12 5 3" xfId="36909"/>
    <cellStyle name="Normal 2 2 7 12 6" xfId="7258"/>
    <cellStyle name="Normal 2 2 7 12 6 2" xfId="36910"/>
    <cellStyle name="Normal 2 2 7 12 7" xfId="7259"/>
    <cellStyle name="Normal 2 2 7 12 7 2" xfId="36911"/>
    <cellStyle name="Normal 2 2 7 12 8" xfId="36912"/>
    <cellStyle name="Normal 2 2 7 13" xfId="7260"/>
    <cellStyle name="Normal 2 2 7 13 2" xfId="7261"/>
    <cellStyle name="Normal 2 2 7 13 2 2" xfId="7262"/>
    <cellStyle name="Normal 2 2 7 13 2 2 2" xfId="7263"/>
    <cellStyle name="Normal 2 2 7 13 2 2 2 2" xfId="36913"/>
    <cellStyle name="Normal 2 2 7 13 2 2 3" xfId="36914"/>
    <cellStyle name="Normal 2 2 7 13 2 3" xfId="7264"/>
    <cellStyle name="Normal 2 2 7 13 2 3 2" xfId="36915"/>
    <cellStyle name="Normal 2 2 7 13 2 4" xfId="36916"/>
    <cellStyle name="Normal 2 2 7 13 3" xfId="7265"/>
    <cellStyle name="Normal 2 2 7 13 3 2" xfId="7266"/>
    <cellStyle name="Normal 2 2 7 13 3 2 2" xfId="7267"/>
    <cellStyle name="Normal 2 2 7 13 3 2 2 2" xfId="36917"/>
    <cellStyle name="Normal 2 2 7 13 3 2 3" xfId="36918"/>
    <cellStyle name="Normal 2 2 7 13 3 3" xfId="7268"/>
    <cellStyle name="Normal 2 2 7 13 3 3 2" xfId="36919"/>
    <cellStyle name="Normal 2 2 7 13 3 4" xfId="36920"/>
    <cellStyle name="Normal 2 2 7 13 4" xfId="7269"/>
    <cellStyle name="Normal 2 2 7 13 4 2" xfId="7270"/>
    <cellStyle name="Normal 2 2 7 13 4 2 2" xfId="7271"/>
    <cellStyle name="Normal 2 2 7 13 4 2 2 2" xfId="36921"/>
    <cellStyle name="Normal 2 2 7 13 4 2 3" xfId="36922"/>
    <cellStyle name="Normal 2 2 7 13 4 3" xfId="7272"/>
    <cellStyle name="Normal 2 2 7 13 4 3 2" xfId="36923"/>
    <cellStyle name="Normal 2 2 7 13 4 4" xfId="36924"/>
    <cellStyle name="Normal 2 2 7 13 5" xfId="7273"/>
    <cellStyle name="Normal 2 2 7 13 5 2" xfId="7274"/>
    <cellStyle name="Normal 2 2 7 13 5 2 2" xfId="36925"/>
    <cellStyle name="Normal 2 2 7 13 5 3" xfId="36926"/>
    <cellStyle name="Normal 2 2 7 13 6" xfId="7275"/>
    <cellStyle name="Normal 2 2 7 13 6 2" xfId="36927"/>
    <cellStyle name="Normal 2 2 7 13 7" xfId="7276"/>
    <cellStyle name="Normal 2 2 7 13 7 2" xfId="36928"/>
    <cellStyle name="Normal 2 2 7 13 8" xfId="36929"/>
    <cellStyle name="Normal 2 2 7 14" xfId="7277"/>
    <cellStyle name="Normal 2 2 7 14 2" xfId="7278"/>
    <cellStyle name="Normal 2 2 7 14 2 2" xfId="7279"/>
    <cellStyle name="Normal 2 2 7 14 2 2 2" xfId="7280"/>
    <cellStyle name="Normal 2 2 7 14 2 2 2 2" xfId="36930"/>
    <cellStyle name="Normal 2 2 7 14 2 2 3" xfId="36931"/>
    <cellStyle name="Normal 2 2 7 14 2 3" xfId="7281"/>
    <cellStyle name="Normal 2 2 7 14 2 3 2" xfId="36932"/>
    <cellStyle name="Normal 2 2 7 14 2 4" xfId="36933"/>
    <cellStyle name="Normal 2 2 7 14 3" xfId="7282"/>
    <cellStyle name="Normal 2 2 7 14 3 2" xfId="7283"/>
    <cellStyle name="Normal 2 2 7 14 3 2 2" xfId="7284"/>
    <cellStyle name="Normal 2 2 7 14 3 2 2 2" xfId="36934"/>
    <cellStyle name="Normal 2 2 7 14 3 2 3" xfId="36935"/>
    <cellStyle name="Normal 2 2 7 14 3 3" xfId="7285"/>
    <cellStyle name="Normal 2 2 7 14 3 3 2" xfId="36936"/>
    <cellStyle name="Normal 2 2 7 14 3 4" xfId="36937"/>
    <cellStyle name="Normal 2 2 7 14 4" xfId="7286"/>
    <cellStyle name="Normal 2 2 7 14 4 2" xfId="7287"/>
    <cellStyle name="Normal 2 2 7 14 4 2 2" xfId="7288"/>
    <cellStyle name="Normal 2 2 7 14 4 2 2 2" xfId="36938"/>
    <cellStyle name="Normal 2 2 7 14 4 2 3" xfId="36939"/>
    <cellStyle name="Normal 2 2 7 14 4 3" xfId="7289"/>
    <cellStyle name="Normal 2 2 7 14 4 3 2" xfId="36940"/>
    <cellStyle name="Normal 2 2 7 14 4 4" xfId="36941"/>
    <cellStyle name="Normal 2 2 7 14 5" xfId="7290"/>
    <cellStyle name="Normal 2 2 7 14 5 2" xfId="7291"/>
    <cellStyle name="Normal 2 2 7 14 5 2 2" xfId="36942"/>
    <cellStyle name="Normal 2 2 7 14 5 3" xfId="36943"/>
    <cellStyle name="Normal 2 2 7 14 6" xfId="7292"/>
    <cellStyle name="Normal 2 2 7 14 6 2" xfId="36944"/>
    <cellStyle name="Normal 2 2 7 14 7" xfId="7293"/>
    <cellStyle name="Normal 2 2 7 14 7 2" xfId="36945"/>
    <cellStyle name="Normal 2 2 7 14 8" xfId="36946"/>
    <cellStyle name="Normal 2 2 7 15" xfId="7294"/>
    <cellStyle name="Normal 2 2 7 15 2" xfId="7295"/>
    <cellStyle name="Normal 2 2 7 15 2 2" xfId="7296"/>
    <cellStyle name="Normal 2 2 7 15 2 2 2" xfId="7297"/>
    <cellStyle name="Normal 2 2 7 15 2 2 2 2" xfId="36947"/>
    <cellStyle name="Normal 2 2 7 15 2 2 3" xfId="36948"/>
    <cellStyle name="Normal 2 2 7 15 2 3" xfId="7298"/>
    <cellStyle name="Normal 2 2 7 15 2 3 2" xfId="36949"/>
    <cellStyle name="Normal 2 2 7 15 2 4" xfId="36950"/>
    <cellStyle name="Normal 2 2 7 15 3" xfId="7299"/>
    <cellStyle name="Normal 2 2 7 15 3 2" xfId="7300"/>
    <cellStyle name="Normal 2 2 7 15 3 2 2" xfId="7301"/>
    <cellStyle name="Normal 2 2 7 15 3 2 2 2" xfId="36951"/>
    <cellStyle name="Normal 2 2 7 15 3 2 3" xfId="36952"/>
    <cellStyle name="Normal 2 2 7 15 3 3" xfId="7302"/>
    <cellStyle name="Normal 2 2 7 15 3 3 2" xfId="36953"/>
    <cellStyle name="Normal 2 2 7 15 3 4" xfId="36954"/>
    <cellStyle name="Normal 2 2 7 15 4" xfId="7303"/>
    <cellStyle name="Normal 2 2 7 15 4 2" xfId="7304"/>
    <cellStyle name="Normal 2 2 7 15 4 2 2" xfId="7305"/>
    <cellStyle name="Normal 2 2 7 15 4 2 2 2" xfId="36955"/>
    <cellStyle name="Normal 2 2 7 15 4 2 3" xfId="36956"/>
    <cellStyle name="Normal 2 2 7 15 4 3" xfId="7306"/>
    <cellStyle name="Normal 2 2 7 15 4 3 2" xfId="36957"/>
    <cellStyle name="Normal 2 2 7 15 4 4" xfId="36958"/>
    <cellStyle name="Normal 2 2 7 15 5" xfId="7307"/>
    <cellStyle name="Normal 2 2 7 15 5 2" xfId="7308"/>
    <cellStyle name="Normal 2 2 7 15 5 2 2" xfId="36959"/>
    <cellStyle name="Normal 2 2 7 15 5 3" xfId="36960"/>
    <cellStyle name="Normal 2 2 7 15 6" xfId="7309"/>
    <cellStyle name="Normal 2 2 7 15 6 2" xfId="36961"/>
    <cellStyle name="Normal 2 2 7 15 7" xfId="7310"/>
    <cellStyle name="Normal 2 2 7 15 7 2" xfId="36962"/>
    <cellStyle name="Normal 2 2 7 15 8" xfId="36963"/>
    <cellStyle name="Normal 2 2 7 16" xfId="7311"/>
    <cellStyle name="Normal 2 2 7 16 2" xfId="7312"/>
    <cellStyle name="Normal 2 2 7 16 2 2" xfId="7313"/>
    <cellStyle name="Normal 2 2 7 16 2 2 2" xfId="7314"/>
    <cellStyle name="Normal 2 2 7 16 2 2 2 2" xfId="36964"/>
    <cellStyle name="Normal 2 2 7 16 2 2 3" xfId="36965"/>
    <cellStyle name="Normal 2 2 7 16 2 3" xfId="7315"/>
    <cellStyle name="Normal 2 2 7 16 2 3 2" xfId="36966"/>
    <cellStyle name="Normal 2 2 7 16 2 4" xfId="36967"/>
    <cellStyle name="Normal 2 2 7 16 3" xfId="7316"/>
    <cellStyle name="Normal 2 2 7 16 3 2" xfId="7317"/>
    <cellStyle name="Normal 2 2 7 16 3 2 2" xfId="7318"/>
    <cellStyle name="Normal 2 2 7 16 3 2 2 2" xfId="36968"/>
    <cellStyle name="Normal 2 2 7 16 3 2 3" xfId="36969"/>
    <cellStyle name="Normal 2 2 7 16 3 3" xfId="7319"/>
    <cellStyle name="Normal 2 2 7 16 3 3 2" xfId="36970"/>
    <cellStyle name="Normal 2 2 7 16 3 4" xfId="36971"/>
    <cellStyle name="Normal 2 2 7 16 4" xfId="7320"/>
    <cellStyle name="Normal 2 2 7 16 4 2" xfId="7321"/>
    <cellStyle name="Normal 2 2 7 16 4 2 2" xfId="7322"/>
    <cellStyle name="Normal 2 2 7 16 4 2 2 2" xfId="36972"/>
    <cellStyle name="Normal 2 2 7 16 4 2 3" xfId="36973"/>
    <cellStyle name="Normal 2 2 7 16 4 3" xfId="7323"/>
    <cellStyle name="Normal 2 2 7 16 4 3 2" xfId="36974"/>
    <cellStyle name="Normal 2 2 7 16 4 4" xfId="36975"/>
    <cellStyle name="Normal 2 2 7 16 5" xfId="7324"/>
    <cellStyle name="Normal 2 2 7 16 5 2" xfId="7325"/>
    <cellStyle name="Normal 2 2 7 16 5 2 2" xfId="36976"/>
    <cellStyle name="Normal 2 2 7 16 5 3" xfId="36977"/>
    <cellStyle name="Normal 2 2 7 16 6" xfId="7326"/>
    <cellStyle name="Normal 2 2 7 16 6 2" xfId="36978"/>
    <cellStyle name="Normal 2 2 7 16 7" xfId="7327"/>
    <cellStyle name="Normal 2 2 7 16 7 2" xfId="36979"/>
    <cellStyle name="Normal 2 2 7 16 8" xfId="36980"/>
    <cellStyle name="Normal 2 2 7 17" xfId="7328"/>
    <cellStyle name="Normal 2 2 7 17 2" xfId="7329"/>
    <cellStyle name="Normal 2 2 7 17 2 2" xfId="7330"/>
    <cellStyle name="Normal 2 2 7 17 2 2 2" xfId="7331"/>
    <cellStyle name="Normal 2 2 7 17 2 2 2 2" xfId="36981"/>
    <cellStyle name="Normal 2 2 7 17 2 2 3" xfId="36982"/>
    <cellStyle name="Normal 2 2 7 17 2 3" xfId="7332"/>
    <cellStyle name="Normal 2 2 7 17 2 3 2" xfId="36983"/>
    <cellStyle name="Normal 2 2 7 17 2 4" xfId="36984"/>
    <cellStyle name="Normal 2 2 7 17 3" xfId="7333"/>
    <cellStyle name="Normal 2 2 7 17 3 2" xfId="7334"/>
    <cellStyle name="Normal 2 2 7 17 3 2 2" xfId="7335"/>
    <cellStyle name="Normal 2 2 7 17 3 2 2 2" xfId="36985"/>
    <cellStyle name="Normal 2 2 7 17 3 2 3" xfId="36986"/>
    <cellStyle name="Normal 2 2 7 17 3 3" xfId="7336"/>
    <cellStyle name="Normal 2 2 7 17 3 3 2" xfId="36987"/>
    <cellStyle name="Normal 2 2 7 17 3 4" xfId="36988"/>
    <cellStyle name="Normal 2 2 7 17 4" xfId="7337"/>
    <cellStyle name="Normal 2 2 7 17 4 2" xfId="7338"/>
    <cellStyle name="Normal 2 2 7 17 4 2 2" xfId="7339"/>
    <cellStyle name="Normal 2 2 7 17 4 2 2 2" xfId="36989"/>
    <cellStyle name="Normal 2 2 7 17 4 2 3" xfId="36990"/>
    <cellStyle name="Normal 2 2 7 17 4 3" xfId="7340"/>
    <cellStyle name="Normal 2 2 7 17 4 3 2" xfId="36991"/>
    <cellStyle name="Normal 2 2 7 17 4 4" xfId="36992"/>
    <cellStyle name="Normal 2 2 7 17 5" xfId="7341"/>
    <cellStyle name="Normal 2 2 7 17 5 2" xfId="7342"/>
    <cellStyle name="Normal 2 2 7 17 5 2 2" xfId="36993"/>
    <cellStyle name="Normal 2 2 7 17 5 3" xfId="36994"/>
    <cellStyle name="Normal 2 2 7 17 6" xfId="7343"/>
    <cellStyle name="Normal 2 2 7 17 6 2" xfId="36995"/>
    <cellStyle name="Normal 2 2 7 17 7" xfId="7344"/>
    <cellStyle name="Normal 2 2 7 17 7 2" xfId="36996"/>
    <cellStyle name="Normal 2 2 7 17 8" xfId="36997"/>
    <cellStyle name="Normal 2 2 7 18" xfId="7345"/>
    <cellStyle name="Normal 2 2 7 18 2" xfId="7346"/>
    <cellStyle name="Normal 2 2 7 18 2 2" xfId="7347"/>
    <cellStyle name="Normal 2 2 7 18 2 2 2" xfId="7348"/>
    <cellStyle name="Normal 2 2 7 18 2 2 2 2" xfId="36998"/>
    <cellStyle name="Normal 2 2 7 18 2 2 3" xfId="36999"/>
    <cellStyle name="Normal 2 2 7 18 2 3" xfId="7349"/>
    <cellStyle name="Normal 2 2 7 18 2 3 2" xfId="37000"/>
    <cellStyle name="Normal 2 2 7 18 2 4" xfId="37001"/>
    <cellStyle name="Normal 2 2 7 18 3" xfId="7350"/>
    <cellStyle name="Normal 2 2 7 18 3 2" xfId="7351"/>
    <cellStyle name="Normal 2 2 7 18 3 2 2" xfId="7352"/>
    <cellStyle name="Normal 2 2 7 18 3 2 2 2" xfId="37002"/>
    <cellStyle name="Normal 2 2 7 18 3 2 3" xfId="37003"/>
    <cellStyle name="Normal 2 2 7 18 3 3" xfId="7353"/>
    <cellStyle name="Normal 2 2 7 18 3 3 2" xfId="37004"/>
    <cellStyle name="Normal 2 2 7 18 3 4" xfId="37005"/>
    <cellStyle name="Normal 2 2 7 18 4" xfId="7354"/>
    <cellStyle name="Normal 2 2 7 18 4 2" xfId="7355"/>
    <cellStyle name="Normal 2 2 7 18 4 2 2" xfId="7356"/>
    <cellStyle name="Normal 2 2 7 18 4 2 2 2" xfId="37006"/>
    <cellStyle name="Normal 2 2 7 18 4 2 3" xfId="37007"/>
    <cellStyle name="Normal 2 2 7 18 4 3" xfId="7357"/>
    <cellStyle name="Normal 2 2 7 18 4 3 2" xfId="37008"/>
    <cellStyle name="Normal 2 2 7 18 4 4" xfId="37009"/>
    <cellStyle name="Normal 2 2 7 18 5" xfId="7358"/>
    <cellStyle name="Normal 2 2 7 18 5 2" xfId="7359"/>
    <cellStyle name="Normal 2 2 7 18 5 2 2" xfId="37010"/>
    <cellStyle name="Normal 2 2 7 18 5 3" xfId="37011"/>
    <cellStyle name="Normal 2 2 7 18 6" xfId="7360"/>
    <cellStyle name="Normal 2 2 7 18 6 2" xfId="37012"/>
    <cellStyle name="Normal 2 2 7 18 7" xfId="7361"/>
    <cellStyle name="Normal 2 2 7 18 7 2" xfId="37013"/>
    <cellStyle name="Normal 2 2 7 18 8" xfId="37014"/>
    <cellStyle name="Normal 2 2 7 19" xfId="7362"/>
    <cellStyle name="Normal 2 2 7 19 2" xfId="7363"/>
    <cellStyle name="Normal 2 2 7 19 2 2" xfId="7364"/>
    <cellStyle name="Normal 2 2 7 19 2 2 2" xfId="7365"/>
    <cellStyle name="Normal 2 2 7 19 2 2 2 2" xfId="37015"/>
    <cellStyle name="Normal 2 2 7 19 2 2 3" xfId="37016"/>
    <cellStyle name="Normal 2 2 7 19 2 3" xfId="7366"/>
    <cellStyle name="Normal 2 2 7 19 2 3 2" xfId="37017"/>
    <cellStyle name="Normal 2 2 7 19 2 4" xfId="37018"/>
    <cellStyle name="Normal 2 2 7 19 3" xfId="7367"/>
    <cellStyle name="Normal 2 2 7 19 3 2" xfId="7368"/>
    <cellStyle name="Normal 2 2 7 19 3 2 2" xfId="7369"/>
    <cellStyle name="Normal 2 2 7 19 3 2 2 2" xfId="37019"/>
    <cellStyle name="Normal 2 2 7 19 3 2 3" xfId="37020"/>
    <cellStyle name="Normal 2 2 7 19 3 3" xfId="7370"/>
    <cellStyle name="Normal 2 2 7 19 3 3 2" xfId="37021"/>
    <cellStyle name="Normal 2 2 7 19 3 4" xfId="37022"/>
    <cellStyle name="Normal 2 2 7 19 4" xfId="7371"/>
    <cellStyle name="Normal 2 2 7 19 4 2" xfId="7372"/>
    <cellStyle name="Normal 2 2 7 19 4 2 2" xfId="7373"/>
    <cellStyle name="Normal 2 2 7 19 4 2 2 2" xfId="37023"/>
    <cellStyle name="Normal 2 2 7 19 4 2 3" xfId="37024"/>
    <cellStyle name="Normal 2 2 7 19 4 3" xfId="7374"/>
    <cellStyle name="Normal 2 2 7 19 4 3 2" xfId="37025"/>
    <cellStyle name="Normal 2 2 7 19 4 4" xfId="37026"/>
    <cellStyle name="Normal 2 2 7 19 5" xfId="7375"/>
    <cellStyle name="Normal 2 2 7 19 5 2" xfId="7376"/>
    <cellStyle name="Normal 2 2 7 19 5 2 2" xfId="37027"/>
    <cellStyle name="Normal 2 2 7 19 5 3" xfId="37028"/>
    <cellStyle name="Normal 2 2 7 19 6" xfId="7377"/>
    <cellStyle name="Normal 2 2 7 19 6 2" xfId="37029"/>
    <cellStyle name="Normal 2 2 7 19 7" xfId="7378"/>
    <cellStyle name="Normal 2 2 7 19 7 2" xfId="37030"/>
    <cellStyle name="Normal 2 2 7 19 8" xfId="37031"/>
    <cellStyle name="Normal 2 2 7 2" xfId="7379"/>
    <cellStyle name="Normal 2 2 7 2 2" xfId="7380"/>
    <cellStyle name="Normal 2 2 7 2 2 2" xfId="7381"/>
    <cellStyle name="Normal 2 2 7 2 2 2 2" xfId="7382"/>
    <cellStyle name="Normal 2 2 7 2 2 2 2 2" xfId="37032"/>
    <cellStyle name="Normal 2 2 7 2 2 2 3" xfId="37033"/>
    <cellStyle name="Normal 2 2 7 2 2 3" xfId="7383"/>
    <cellStyle name="Normal 2 2 7 2 2 3 2" xfId="37034"/>
    <cellStyle name="Normal 2 2 7 2 2 4" xfId="37035"/>
    <cellStyle name="Normal 2 2 7 2 3" xfId="7384"/>
    <cellStyle name="Normal 2 2 7 2 3 2" xfId="7385"/>
    <cellStyle name="Normal 2 2 7 2 3 2 2" xfId="7386"/>
    <cellStyle name="Normal 2 2 7 2 3 2 2 2" xfId="37036"/>
    <cellStyle name="Normal 2 2 7 2 3 2 3" xfId="37037"/>
    <cellStyle name="Normal 2 2 7 2 3 3" xfId="7387"/>
    <cellStyle name="Normal 2 2 7 2 3 3 2" xfId="37038"/>
    <cellStyle name="Normal 2 2 7 2 3 4" xfId="37039"/>
    <cellStyle name="Normal 2 2 7 2 4" xfId="7388"/>
    <cellStyle name="Normal 2 2 7 2 4 2" xfId="7389"/>
    <cellStyle name="Normal 2 2 7 2 4 2 2" xfId="7390"/>
    <cellStyle name="Normal 2 2 7 2 4 2 2 2" xfId="37040"/>
    <cellStyle name="Normal 2 2 7 2 4 2 3" xfId="37041"/>
    <cellStyle name="Normal 2 2 7 2 4 3" xfId="7391"/>
    <cellStyle name="Normal 2 2 7 2 4 3 2" xfId="37042"/>
    <cellStyle name="Normal 2 2 7 2 4 4" xfId="37043"/>
    <cellStyle name="Normal 2 2 7 2 5" xfId="7392"/>
    <cellStyle name="Normal 2 2 7 2 5 2" xfId="7393"/>
    <cellStyle name="Normal 2 2 7 2 5 2 2" xfId="37044"/>
    <cellStyle name="Normal 2 2 7 2 5 3" xfId="37045"/>
    <cellStyle name="Normal 2 2 7 2 6" xfId="7394"/>
    <cellStyle name="Normal 2 2 7 2 6 2" xfId="37046"/>
    <cellStyle name="Normal 2 2 7 2 7" xfId="7395"/>
    <cellStyle name="Normal 2 2 7 2 7 2" xfId="37047"/>
    <cellStyle name="Normal 2 2 7 2 8" xfId="37048"/>
    <cellStyle name="Normal 2 2 7 20" xfId="7396"/>
    <cellStyle name="Normal 2 2 7 20 2" xfId="7397"/>
    <cellStyle name="Normal 2 2 7 20 2 2" xfId="7398"/>
    <cellStyle name="Normal 2 2 7 20 2 2 2" xfId="7399"/>
    <cellStyle name="Normal 2 2 7 20 2 2 2 2" xfId="37049"/>
    <cellStyle name="Normal 2 2 7 20 2 2 3" xfId="37050"/>
    <cellStyle name="Normal 2 2 7 20 2 3" xfId="7400"/>
    <cellStyle name="Normal 2 2 7 20 2 3 2" xfId="37051"/>
    <cellStyle name="Normal 2 2 7 20 2 4" xfId="37052"/>
    <cellStyle name="Normal 2 2 7 20 3" xfId="7401"/>
    <cellStyle name="Normal 2 2 7 20 3 2" xfId="7402"/>
    <cellStyle name="Normal 2 2 7 20 3 2 2" xfId="7403"/>
    <cellStyle name="Normal 2 2 7 20 3 2 2 2" xfId="37053"/>
    <cellStyle name="Normal 2 2 7 20 3 2 3" xfId="37054"/>
    <cellStyle name="Normal 2 2 7 20 3 3" xfId="7404"/>
    <cellStyle name="Normal 2 2 7 20 3 3 2" xfId="37055"/>
    <cellStyle name="Normal 2 2 7 20 3 4" xfId="37056"/>
    <cellStyle name="Normal 2 2 7 20 4" xfId="7405"/>
    <cellStyle name="Normal 2 2 7 20 4 2" xfId="7406"/>
    <cellStyle name="Normal 2 2 7 20 4 2 2" xfId="7407"/>
    <cellStyle name="Normal 2 2 7 20 4 2 2 2" xfId="37057"/>
    <cellStyle name="Normal 2 2 7 20 4 2 3" xfId="37058"/>
    <cellStyle name="Normal 2 2 7 20 4 3" xfId="7408"/>
    <cellStyle name="Normal 2 2 7 20 4 3 2" xfId="37059"/>
    <cellStyle name="Normal 2 2 7 20 4 4" xfId="37060"/>
    <cellStyle name="Normal 2 2 7 20 5" xfId="7409"/>
    <cellStyle name="Normal 2 2 7 20 5 2" xfId="7410"/>
    <cellStyle name="Normal 2 2 7 20 5 2 2" xfId="37061"/>
    <cellStyle name="Normal 2 2 7 20 5 3" xfId="37062"/>
    <cellStyle name="Normal 2 2 7 20 6" xfId="7411"/>
    <cellStyle name="Normal 2 2 7 20 6 2" xfId="37063"/>
    <cellStyle name="Normal 2 2 7 20 7" xfId="7412"/>
    <cellStyle name="Normal 2 2 7 20 7 2" xfId="37064"/>
    <cellStyle name="Normal 2 2 7 20 8" xfId="37065"/>
    <cellStyle name="Normal 2 2 7 21" xfId="7413"/>
    <cellStyle name="Normal 2 2 7 21 2" xfId="7414"/>
    <cellStyle name="Normal 2 2 7 21 2 2" xfId="7415"/>
    <cellStyle name="Normal 2 2 7 21 2 2 2" xfId="7416"/>
    <cellStyle name="Normal 2 2 7 21 2 2 2 2" xfId="37066"/>
    <cellStyle name="Normal 2 2 7 21 2 2 3" xfId="37067"/>
    <cellStyle name="Normal 2 2 7 21 2 3" xfId="7417"/>
    <cellStyle name="Normal 2 2 7 21 2 3 2" xfId="37068"/>
    <cellStyle name="Normal 2 2 7 21 2 4" xfId="37069"/>
    <cellStyle name="Normal 2 2 7 21 3" xfId="7418"/>
    <cellStyle name="Normal 2 2 7 21 3 2" xfId="7419"/>
    <cellStyle name="Normal 2 2 7 21 3 2 2" xfId="7420"/>
    <cellStyle name="Normal 2 2 7 21 3 2 2 2" xfId="37070"/>
    <cellStyle name="Normal 2 2 7 21 3 2 3" xfId="37071"/>
    <cellStyle name="Normal 2 2 7 21 3 3" xfId="7421"/>
    <cellStyle name="Normal 2 2 7 21 3 3 2" xfId="37072"/>
    <cellStyle name="Normal 2 2 7 21 3 4" xfId="37073"/>
    <cellStyle name="Normal 2 2 7 21 4" xfId="7422"/>
    <cellStyle name="Normal 2 2 7 21 4 2" xfId="7423"/>
    <cellStyle name="Normal 2 2 7 21 4 2 2" xfId="7424"/>
    <cellStyle name="Normal 2 2 7 21 4 2 2 2" xfId="37074"/>
    <cellStyle name="Normal 2 2 7 21 4 2 3" xfId="37075"/>
    <cellStyle name="Normal 2 2 7 21 4 3" xfId="7425"/>
    <cellStyle name="Normal 2 2 7 21 4 3 2" xfId="37076"/>
    <cellStyle name="Normal 2 2 7 21 4 4" xfId="37077"/>
    <cellStyle name="Normal 2 2 7 21 5" xfId="7426"/>
    <cellStyle name="Normal 2 2 7 21 5 2" xfId="7427"/>
    <cellStyle name="Normal 2 2 7 21 5 2 2" xfId="37078"/>
    <cellStyle name="Normal 2 2 7 21 5 3" xfId="37079"/>
    <cellStyle name="Normal 2 2 7 21 6" xfId="7428"/>
    <cellStyle name="Normal 2 2 7 21 6 2" xfId="37080"/>
    <cellStyle name="Normal 2 2 7 21 7" xfId="7429"/>
    <cellStyle name="Normal 2 2 7 21 7 2" xfId="37081"/>
    <cellStyle name="Normal 2 2 7 21 8" xfId="37082"/>
    <cellStyle name="Normal 2 2 7 22" xfId="7430"/>
    <cellStyle name="Normal 2 2 7 22 2" xfId="7431"/>
    <cellStyle name="Normal 2 2 7 22 2 2" xfId="7432"/>
    <cellStyle name="Normal 2 2 7 22 2 2 2" xfId="7433"/>
    <cellStyle name="Normal 2 2 7 22 2 2 2 2" xfId="37083"/>
    <cellStyle name="Normal 2 2 7 22 2 2 3" xfId="37084"/>
    <cellStyle name="Normal 2 2 7 22 2 3" xfId="7434"/>
    <cellStyle name="Normal 2 2 7 22 2 3 2" xfId="37085"/>
    <cellStyle name="Normal 2 2 7 22 2 4" xfId="37086"/>
    <cellStyle name="Normal 2 2 7 22 3" xfId="7435"/>
    <cellStyle name="Normal 2 2 7 22 3 2" xfId="7436"/>
    <cellStyle name="Normal 2 2 7 22 3 2 2" xfId="7437"/>
    <cellStyle name="Normal 2 2 7 22 3 2 2 2" xfId="37087"/>
    <cellStyle name="Normal 2 2 7 22 3 2 3" xfId="37088"/>
    <cellStyle name="Normal 2 2 7 22 3 3" xfId="7438"/>
    <cellStyle name="Normal 2 2 7 22 3 3 2" xfId="37089"/>
    <cellStyle name="Normal 2 2 7 22 3 4" xfId="37090"/>
    <cellStyle name="Normal 2 2 7 22 4" xfId="7439"/>
    <cellStyle name="Normal 2 2 7 22 4 2" xfId="7440"/>
    <cellStyle name="Normal 2 2 7 22 4 2 2" xfId="7441"/>
    <cellStyle name="Normal 2 2 7 22 4 2 2 2" xfId="37091"/>
    <cellStyle name="Normal 2 2 7 22 4 2 3" xfId="37092"/>
    <cellStyle name="Normal 2 2 7 22 4 3" xfId="7442"/>
    <cellStyle name="Normal 2 2 7 22 4 3 2" xfId="37093"/>
    <cellStyle name="Normal 2 2 7 22 4 4" xfId="37094"/>
    <cellStyle name="Normal 2 2 7 22 5" xfId="7443"/>
    <cellStyle name="Normal 2 2 7 22 5 2" xfId="7444"/>
    <cellStyle name="Normal 2 2 7 22 5 2 2" xfId="37095"/>
    <cellStyle name="Normal 2 2 7 22 5 3" xfId="37096"/>
    <cellStyle name="Normal 2 2 7 22 6" xfId="7445"/>
    <cellStyle name="Normal 2 2 7 22 6 2" xfId="37097"/>
    <cellStyle name="Normal 2 2 7 22 7" xfId="7446"/>
    <cellStyle name="Normal 2 2 7 22 7 2" xfId="37098"/>
    <cellStyle name="Normal 2 2 7 22 8" xfId="37099"/>
    <cellStyle name="Normal 2 2 7 23" xfId="7447"/>
    <cellStyle name="Normal 2 2 7 23 2" xfId="7448"/>
    <cellStyle name="Normal 2 2 7 23 2 2" xfId="7449"/>
    <cellStyle name="Normal 2 2 7 23 2 2 2" xfId="7450"/>
    <cellStyle name="Normal 2 2 7 23 2 2 2 2" xfId="37100"/>
    <cellStyle name="Normal 2 2 7 23 2 2 3" xfId="37101"/>
    <cellStyle name="Normal 2 2 7 23 2 3" xfId="7451"/>
    <cellStyle name="Normal 2 2 7 23 2 3 2" xfId="37102"/>
    <cellStyle name="Normal 2 2 7 23 2 4" xfId="37103"/>
    <cellStyle name="Normal 2 2 7 23 3" xfId="7452"/>
    <cellStyle name="Normal 2 2 7 23 3 2" xfId="7453"/>
    <cellStyle name="Normal 2 2 7 23 3 2 2" xfId="7454"/>
    <cellStyle name="Normal 2 2 7 23 3 2 2 2" xfId="37104"/>
    <cellStyle name="Normal 2 2 7 23 3 2 3" xfId="37105"/>
    <cellStyle name="Normal 2 2 7 23 3 3" xfId="7455"/>
    <cellStyle name="Normal 2 2 7 23 3 3 2" xfId="37106"/>
    <cellStyle name="Normal 2 2 7 23 3 4" xfId="37107"/>
    <cellStyle name="Normal 2 2 7 23 4" xfId="7456"/>
    <cellStyle name="Normal 2 2 7 23 4 2" xfId="7457"/>
    <cellStyle name="Normal 2 2 7 23 4 2 2" xfId="7458"/>
    <cellStyle name="Normal 2 2 7 23 4 2 2 2" xfId="37108"/>
    <cellStyle name="Normal 2 2 7 23 4 2 3" xfId="37109"/>
    <cellStyle name="Normal 2 2 7 23 4 3" xfId="7459"/>
    <cellStyle name="Normal 2 2 7 23 4 3 2" xfId="37110"/>
    <cellStyle name="Normal 2 2 7 23 4 4" xfId="37111"/>
    <cellStyle name="Normal 2 2 7 23 5" xfId="7460"/>
    <cellStyle name="Normal 2 2 7 23 5 2" xfId="7461"/>
    <cellStyle name="Normal 2 2 7 23 5 2 2" xfId="37112"/>
    <cellStyle name="Normal 2 2 7 23 5 3" xfId="37113"/>
    <cellStyle name="Normal 2 2 7 23 6" xfId="7462"/>
    <cellStyle name="Normal 2 2 7 23 6 2" xfId="37114"/>
    <cellStyle name="Normal 2 2 7 23 7" xfId="7463"/>
    <cellStyle name="Normal 2 2 7 23 7 2" xfId="37115"/>
    <cellStyle name="Normal 2 2 7 23 8" xfId="37116"/>
    <cellStyle name="Normal 2 2 7 24" xfId="7464"/>
    <cellStyle name="Normal 2 2 7 24 2" xfId="7465"/>
    <cellStyle name="Normal 2 2 7 24 2 2" xfId="7466"/>
    <cellStyle name="Normal 2 2 7 24 2 2 2" xfId="7467"/>
    <cellStyle name="Normal 2 2 7 24 2 2 2 2" xfId="37117"/>
    <cellStyle name="Normal 2 2 7 24 2 2 3" xfId="37118"/>
    <cellStyle name="Normal 2 2 7 24 2 3" xfId="7468"/>
    <cellStyle name="Normal 2 2 7 24 2 3 2" xfId="37119"/>
    <cellStyle name="Normal 2 2 7 24 2 4" xfId="37120"/>
    <cellStyle name="Normal 2 2 7 24 3" xfId="7469"/>
    <cellStyle name="Normal 2 2 7 24 3 2" xfId="7470"/>
    <cellStyle name="Normal 2 2 7 24 3 2 2" xfId="7471"/>
    <cellStyle name="Normal 2 2 7 24 3 2 2 2" xfId="37121"/>
    <cellStyle name="Normal 2 2 7 24 3 2 3" xfId="37122"/>
    <cellStyle name="Normal 2 2 7 24 3 3" xfId="7472"/>
    <cellStyle name="Normal 2 2 7 24 3 3 2" xfId="37123"/>
    <cellStyle name="Normal 2 2 7 24 3 4" xfId="37124"/>
    <cellStyle name="Normal 2 2 7 24 4" xfId="7473"/>
    <cellStyle name="Normal 2 2 7 24 4 2" xfId="7474"/>
    <cellStyle name="Normal 2 2 7 24 4 2 2" xfId="7475"/>
    <cellStyle name="Normal 2 2 7 24 4 2 2 2" xfId="37125"/>
    <cellStyle name="Normal 2 2 7 24 4 2 3" xfId="37126"/>
    <cellStyle name="Normal 2 2 7 24 4 3" xfId="7476"/>
    <cellStyle name="Normal 2 2 7 24 4 3 2" xfId="37127"/>
    <cellStyle name="Normal 2 2 7 24 4 4" xfId="37128"/>
    <cellStyle name="Normal 2 2 7 24 5" xfId="7477"/>
    <cellStyle name="Normal 2 2 7 24 5 2" xfId="7478"/>
    <cellStyle name="Normal 2 2 7 24 5 2 2" xfId="37129"/>
    <cellStyle name="Normal 2 2 7 24 5 3" xfId="37130"/>
    <cellStyle name="Normal 2 2 7 24 6" xfId="7479"/>
    <cellStyle name="Normal 2 2 7 24 6 2" xfId="37131"/>
    <cellStyle name="Normal 2 2 7 24 7" xfId="7480"/>
    <cellStyle name="Normal 2 2 7 24 7 2" xfId="37132"/>
    <cellStyle name="Normal 2 2 7 24 8" xfId="37133"/>
    <cellStyle name="Normal 2 2 7 25" xfId="7481"/>
    <cellStyle name="Normal 2 2 7 25 2" xfId="7482"/>
    <cellStyle name="Normal 2 2 7 25 2 2" xfId="7483"/>
    <cellStyle name="Normal 2 2 7 25 2 2 2" xfId="7484"/>
    <cellStyle name="Normal 2 2 7 25 2 2 2 2" xfId="37134"/>
    <cellStyle name="Normal 2 2 7 25 2 2 3" xfId="37135"/>
    <cellStyle name="Normal 2 2 7 25 2 3" xfId="7485"/>
    <cellStyle name="Normal 2 2 7 25 2 3 2" xfId="37136"/>
    <cellStyle name="Normal 2 2 7 25 2 4" xfId="37137"/>
    <cellStyle name="Normal 2 2 7 25 3" xfId="7486"/>
    <cellStyle name="Normal 2 2 7 25 3 2" xfId="7487"/>
    <cellStyle name="Normal 2 2 7 25 3 2 2" xfId="7488"/>
    <cellStyle name="Normal 2 2 7 25 3 2 2 2" xfId="37138"/>
    <cellStyle name="Normal 2 2 7 25 3 2 3" xfId="37139"/>
    <cellStyle name="Normal 2 2 7 25 3 3" xfId="7489"/>
    <cellStyle name="Normal 2 2 7 25 3 3 2" xfId="37140"/>
    <cellStyle name="Normal 2 2 7 25 3 4" xfId="37141"/>
    <cellStyle name="Normal 2 2 7 25 4" xfId="7490"/>
    <cellStyle name="Normal 2 2 7 25 4 2" xfId="7491"/>
    <cellStyle name="Normal 2 2 7 25 4 2 2" xfId="7492"/>
    <cellStyle name="Normal 2 2 7 25 4 2 2 2" xfId="37142"/>
    <cellStyle name="Normal 2 2 7 25 4 2 3" xfId="37143"/>
    <cellStyle name="Normal 2 2 7 25 4 3" xfId="7493"/>
    <cellStyle name="Normal 2 2 7 25 4 3 2" xfId="37144"/>
    <cellStyle name="Normal 2 2 7 25 4 4" xfId="37145"/>
    <cellStyle name="Normal 2 2 7 25 5" xfId="7494"/>
    <cellStyle name="Normal 2 2 7 25 5 2" xfId="7495"/>
    <cellStyle name="Normal 2 2 7 25 5 2 2" xfId="37146"/>
    <cellStyle name="Normal 2 2 7 25 5 3" xfId="37147"/>
    <cellStyle name="Normal 2 2 7 25 6" xfId="7496"/>
    <cellStyle name="Normal 2 2 7 25 6 2" xfId="37148"/>
    <cellStyle name="Normal 2 2 7 25 7" xfId="7497"/>
    <cellStyle name="Normal 2 2 7 25 7 2" xfId="37149"/>
    <cellStyle name="Normal 2 2 7 25 8" xfId="37150"/>
    <cellStyle name="Normal 2 2 7 26" xfId="7498"/>
    <cellStyle name="Normal 2 2 7 26 2" xfId="7499"/>
    <cellStyle name="Normal 2 2 7 26 2 2" xfId="7500"/>
    <cellStyle name="Normal 2 2 7 26 2 2 2" xfId="7501"/>
    <cellStyle name="Normal 2 2 7 26 2 2 2 2" xfId="37151"/>
    <cellStyle name="Normal 2 2 7 26 2 2 3" xfId="37152"/>
    <cellStyle name="Normal 2 2 7 26 2 3" xfId="7502"/>
    <cellStyle name="Normal 2 2 7 26 2 3 2" xfId="37153"/>
    <cellStyle name="Normal 2 2 7 26 2 4" xfId="37154"/>
    <cellStyle name="Normal 2 2 7 26 3" xfId="7503"/>
    <cellStyle name="Normal 2 2 7 26 3 2" xfId="7504"/>
    <cellStyle name="Normal 2 2 7 26 3 2 2" xfId="7505"/>
    <cellStyle name="Normal 2 2 7 26 3 2 2 2" xfId="37155"/>
    <cellStyle name="Normal 2 2 7 26 3 2 3" xfId="37156"/>
    <cellStyle name="Normal 2 2 7 26 3 3" xfId="7506"/>
    <cellStyle name="Normal 2 2 7 26 3 3 2" xfId="37157"/>
    <cellStyle name="Normal 2 2 7 26 3 4" xfId="37158"/>
    <cellStyle name="Normal 2 2 7 26 4" xfId="7507"/>
    <cellStyle name="Normal 2 2 7 26 4 2" xfId="7508"/>
    <cellStyle name="Normal 2 2 7 26 4 2 2" xfId="7509"/>
    <cellStyle name="Normal 2 2 7 26 4 2 2 2" xfId="37159"/>
    <cellStyle name="Normal 2 2 7 26 4 2 3" xfId="37160"/>
    <cellStyle name="Normal 2 2 7 26 4 3" xfId="7510"/>
    <cellStyle name="Normal 2 2 7 26 4 3 2" xfId="37161"/>
    <cellStyle name="Normal 2 2 7 26 4 4" xfId="37162"/>
    <cellStyle name="Normal 2 2 7 26 5" xfId="7511"/>
    <cellStyle name="Normal 2 2 7 26 5 2" xfId="7512"/>
    <cellStyle name="Normal 2 2 7 26 5 2 2" xfId="37163"/>
    <cellStyle name="Normal 2 2 7 26 5 3" xfId="37164"/>
    <cellStyle name="Normal 2 2 7 26 6" xfId="7513"/>
    <cellStyle name="Normal 2 2 7 26 6 2" xfId="37165"/>
    <cellStyle name="Normal 2 2 7 26 7" xfId="7514"/>
    <cellStyle name="Normal 2 2 7 26 7 2" xfId="37166"/>
    <cellStyle name="Normal 2 2 7 26 8" xfId="37167"/>
    <cellStyle name="Normal 2 2 7 27" xfId="7515"/>
    <cellStyle name="Normal 2 2 7 27 2" xfId="7516"/>
    <cellStyle name="Normal 2 2 7 27 2 2" xfId="7517"/>
    <cellStyle name="Normal 2 2 7 27 2 2 2" xfId="7518"/>
    <cellStyle name="Normal 2 2 7 27 2 2 2 2" xfId="37168"/>
    <cellStyle name="Normal 2 2 7 27 2 2 3" xfId="37169"/>
    <cellStyle name="Normal 2 2 7 27 2 3" xfId="7519"/>
    <cellStyle name="Normal 2 2 7 27 2 3 2" xfId="37170"/>
    <cellStyle name="Normal 2 2 7 27 2 4" xfId="37171"/>
    <cellStyle name="Normal 2 2 7 27 3" xfId="7520"/>
    <cellStyle name="Normal 2 2 7 27 3 2" xfId="7521"/>
    <cellStyle name="Normal 2 2 7 27 3 2 2" xfId="7522"/>
    <cellStyle name="Normal 2 2 7 27 3 2 2 2" xfId="37172"/>
    <cellStyle name="Normal 2 2 7 27 3 2 3" xfId="37173"/>
    <cellStyle name="Normal 2 2 7 27 3 3" xfId="7523"/>
    <cellStyle name="Normal 2 2 7 27 3 3 2" xfId="37174"/>
    <cellStyle name="Normal 2 2 7 27 3 4" xfId="37175"/>
    <cellStyle name="Normal 2 2 7 27 4" xfId="7524"/>
    <cellStyle name="Normal 2 2 7 27 4 2" xfId="7525"/>
    <cellStyle name="Normal 2 2 7 27 4 2 2" xfId="7526"/>
    <cellStyle name="Normal 2 2 7 27 4 2 2 2" xfId="37176"/>
    <cellStyle name="Normal 2 2 7 27 4 2 3" xfId="37177"/>
    <cellStyle name="Normal 2 2 7 27 4 3" xfId="7527"/>
    <cellStyle name="Normal 2 2 7 27 4 3 2" xfId="37178"/>
    <cellStyle name="Normal 2 2 7 27 4 4" xfId="37179"/>
    <cellStyle name="Normal 2 2 7 27 5" xfId="7528"/>
    <cellStyle name="Normal 2 2 7 27 5 2" xfId="7529"/>
    <cellStyle name="Normal 2 2 7 27 5 2 2" xfId="37180"/>
    <cellStyle name="Normal 2 2 7 27 5 3" xfId="37181"/>
    <cellStyle name="Normal 2 2 7 27 6" xfId="7530"/>
    <cellStyle name="Normal 2 2 7 27 6 2" xfId="37182"/>
    <cellStyle name="Normal 2 2 7 27 7" xfId="7531"/>
    <cellStyle name="Normal 2 2 7 27 7 2" xfId="37183"/>
    <cellStyle name="Normal 2 2 7 27 8" xfId="37184"/>
    <cellStyle name="Normal 2 2 7 28" xfId="7532"/>
    <cellStyle name="Normal 2 2 7 28 2" xfId="7533"/>
    <cellStyle name="Normal 2 2 7 28 2 2" xfId="7534"/>
    <cellStyle name="Normal 2 2 7 28 2 2 2" xfId="7535"/>
    <cellStyle name="Normal 2 2 7 28 2 2 2 2" xfId="37185"/>
    <cellStyle name="Normal 2 2 7 28 2 2 3" xfId="37186"/>
    <cellStyle name="Normal 2 2 7 28 2 3" xfId="7536"/>
    <cellStyle name="Normal 2 2 7 28 2 3 2" xfId="37187"/>
    <cellStyle name="Normal 2 2 7 28 2 4" xfId="37188"/>
    <cellStyle name="Normal 2 2 7 28 3" xfId="7537"/>
    <cellStyle name="Normal 2 2 7 28 3 2" xfId="7538"/>
    <cellStyle name="Normal 2 2 7 28 3 2 2" xfId="7539"/>
    <cellStyle name="Normal 2 2 7 28 3 2 2 2" xfId="37189"/>
    <cellStyle name="Normal 2 2 7 28 3 2 3" xfId="37190"/>
    <cellStyle name="Normal 2 2 7 28 3 3" xfId="7540"/>
    <cellStyle name="Normal 2 2 7 28 3 3 2" xfId="37191"/>
    <cellStyle name="Normal 2 2 7 28 3 4" xfId="37192"/>
    <cellStyle name="Normal 2 2 7 28 4" xfId="7541"/>
    <cellStyle name="Normal 2 2 7 28 4 2" xfId="7542"/>
    <cellStyle name="Normal 2 2 7 28 4 2 2" xfId="7543"/>
    <cellStyle name="Normal 2 2 7 28 4 2 2 2" xfId="37193"/>
    <cellStyle name="Normal 2 2 7 28 4 2 3" xfId="37194"/>
    <cellStyle name="Normal 2 2 7 28 4 3" xfId="7544"/>
    <cellStyle name="Normal 2 2 7 28 4 3 2" xfId="37195"/>
    <cellStyle name="Normal 2 2 7 28 4 4" xfId="37196"/>
    <cellStyle name="Normal 2 2 7 28 5" xfId="7545"/>
    <cellStyle name="Normal 2 2 7 28 5 2" xfId="7546"/>
    <cellStyle name="Normal 2 2 7 28 5 2 2" xfId="37197"/>
    <cellStyle name="Normal 2 2 7 28 5 3" xfId="37198"/>
    <cellStyle name="Normal 2 2 7 28 6" xfId="7547"/>
    <cellStyle name="Normal 2 2 7 28 6 2" xfId="37199"/>
    <cellStyle name="Normal 2 2 7 28 7" xfId="7548"/>
    <cellStyle name="Normal 2 2 7 28 7 2" xfId="37200"/>
    <cellStyle name="Normal 2 2 7 28 8" xfId="37201"/>
    <cellStyle name="Normal 2 2 7 29" xfId="7549"/>
    <cellStyle name="Normal 2 2 7 29 2" xfId="7550"/>
    <cellStyle name="Normal 2 2 7 29 2 2" xfId="7551"/>
    <cellStyle name="Normal 2 2 7 29 2 2 2" xfId="7552"/>
    <cellStyle name="Normal 2 2 7 29 2 2 2 2" xfId="37202"/>
    <cellStyle name="Normal 2 2 7 29 2 2 3" xfId="37203"/>
    <cellStyle name="Normal 2 2 7 29 2 3" xfId="7553"/>
    <cellStyle name="Normal 2 2 7 29 2 3 2" xfId="37204"/>
    <cellStyle name="Normal 2 2 7 29 2 4" xfId="37205"/>
    <cellStyle name="Normal 2 2 7 29 3" xfId="7554"/>
    <cellStyle name="Normal 2 2 7 29 3 2" xfId="7555"/>
    <cellStyle name="Normal 2 2 7 29 3 2 2" xfId="7556"/>
    <cellStyle name="Normal 2 2 7 29 3 2 2 2" xfId="37206"/>
    <cellStyle name="Normal 2 2 7 29 3 2 3" xfId="37207"/>
    <cellStyle name="Normal 2 2 7 29 3 3" xfId="7557"/>
    <cellStyle name="Normal 2 2 7 29 3 3 2" xfId="37208"/>
    <cellStyle name="Normal 2 2 7 29 3 4" xfId="37209"/>
    <cellStyle name="Normal 2 2 7 29 4" xfId="7558"/>
    <cellStyle name="Normal 2 2 7 29 4 2" xfId="7559"/>
    <cellStyle name="Normal 2 2 7 29 4 2 2" xfId="7560"/>
    <cellStyle name="Normal 2 2 7 29 4 2 2 2" xfId="37210"/>
    <cellStyle name="Normal 2 2 7 29 4 2 3" xfId="37211"/>
    <cellStyle name="Normal 2 2 7 29 4 3" xfId="7561"/>
    <cellStyle name="Normal 2 2 7 29 4 3 2" xfId="37212"/>
    <cellStyle name="Normal 2 2 7 29 4 4" xfId="37213"/>
    <cellStyle name="Normal 2 2 7 29 5" xfId="7562"/>
    <cellStyle name="Normal 2 2 7 29 5 2" xfId="7563"/>
    <cellStyle name="Normal 2 2 7 29 5 2 2" xfId="37214"/>
    <cellStyle name="Normal 2 2 7 29 5 3" xfId="37215"/>
    <cellStyle name="Normal 2 2 7 29 6" xfId="7564"/>
    <cellStyle name="Normal 2 2 7 29 6 2" xfId="37216"/>
    <cellStyle name="Normal 2 2 7 29 7" xfId="7565"/>
    <cellStyle name="Normal 2 2 7 29 7 2" xfId="37217"/>
    <cellStyle name="Normal 2 2 7 29 8" xfId="37218"/>
    <cellStyle name="Normal 2 2 7 3" xfId="7566"/>
    <cellStyle name="Normal 2 2 7 3 2" xfId="7567"/>
    <cellStyle name="Normal 2 2 7 3 2 2" xfId="7568"/>
    <cellStyle name="Normal 2 2 7 3 2 2 2" xfId="7569"/>
    <cellStyle name="Normal 2 2 7 3 2 2 2 2" xfId="37219"/>
    <cellStyle name="Normal 2 2 7 3 2 2 3" xfId="37220"/>
    <cellStyle name="Normal 2 2 7 3 2 3" xfId="7570"/>
    <cellStyle name="Normal 2 2 7 3 2 3 2" xfId="37221"/>
    <cellStyle name="Normal 2 2 7 3 2 4" xfId="37222"/>
    <cellStyle name="Normal 2 2 7 3 3" xfId="7571"/>
    <cellStyle name="Normal 2 2 7 3 3 2" xfId="7572"/>
    <cellStyle name="Normal 2 2 7 3 3 2 2" xfId="7573"/>
    <cellStyle name="Normal 2 2 7 3 3 2 2 2" xfId="37223"/>
    <cellStyle name="Normal 2 2 7 3 3 2 3" xfId="37224"/>
    <cellStyle name="Normal 2 2 7 3 3 3" xfId="7574"/>
    <cellStyle name="Normal 2 2 7 3 3 3 2" xfId="37225"/>
    <cellStyle name="Normal 2 2 7 3 3 4" xfId="37226"/>
    <cellStyle name="Normal 2 2 7 3 4" xfId="7575"/>
    <cellStyle name="Normal 2 2 7 3 4 2" xfId="7576"/>
    <cellStyle name="Normal 2 2 7 3 4 2 2" xfId="7577"/>
    <cellStyle name="Normal 2 2 7 3 4 2 2 2" xfId="37227"/>
    <cellStyle name="Normal 2 2 7 3 4 2 3" xfId="37228"/>
    <cellStyle name="Normal 2 2 7 3 4 3" xfId="7578"/>
    <cellStyle name="Normal 2 2 7 3 4 3 2" xfId="37229"/>
    <cellStyle name="Normal 2 2 7 3 4 4" xfId="37230"/>
    <cellStyle name="Normal 2 2 7 3 5" xfId="7579"/>
    <cellStyle name="Normal 2 2 7 3 5 2" xfId="7580"/>
    <cellStyle name="Normal 2 2 7 3 5 2 2" xfId="37231"/>
    <cellStyle name="Normal 2 2 7 3 5 3" xfId="37232"/>
    <cellStyle name="Normal 2 2 7 3 6" xfId="7581"/>
    <cellStyle name="Normal 2 2 7 3 6 2" xfId="37233"/>
    <cellStyle name="Normal 2 2 7 3 7" xfId="7582"/>
    <cellStyle name="Normal 2 2 7 3 7 2" xfId="37234"/>
    <cellStyle name="Normal 2 2 7 3 8" xfId="37235"/>
    <cellStyle name="Normal 2 2 7 30" xfId="7583"/>
    <cellStyle name="Normal 2 2 7 30 2" xfId="7584"/>
    <cellStyle name="Normal 2 2 7 30 2 2" xfId="7585"/>
    <cellStyle name="Normal 2 2 7 30 2 2 2" xfId="37236"/>
    <cellStyle name="Normal 2 2 7 30 2 3" xfId="37237"/>
    <cellStyle name="Normal 2 2 7 30 3" xfId="7586"/>
    <cellStyle name="Normal 2 2 7 30 3 2" xfId="37238"/>
    <cellStyle name="Normal 2 2 7 30 4" xfId="37239"/>
    <cellStyle name="Normal 2 2 7 31" xfId="7587"/>
    <cellStyle name="Normal 2 2 7 31 2" xfId="7588"/>
    <cellStyle name="Normal 2 2 7 31 2 2" xfId="7589"/>
    <cellStyle name="Normal 2 2 7 31 2 2 2" xfId="37240"/>
    <cellStyle name="Normal 2 2 7 31 2 3" xfId="37241"/>
    <cellStyle name="Normal 2 2 7 31 3" xfId="7590"/>
    <cellStyle name="Normal 2 2 7 31 3 2" xfId="37242"/>
    <cellStyle name="Normal 2 2 7 31 4" xfId="37243"/>
    <cellStyle name="Normal 2 2 7 32" xfId="7591"/>
    <cellStyle name="Normal 2 2 7 32 2" xfId="7592"/>
    <cellStyle name="Normal 2 2 7 32 2 2" xfId="7593"/>
    <cellStyle name="Normal 2 2 7 32 2 2 2" xfId="37244"/>
    <cellStyle name="Normal 2 2 7 32 2 3" xfId="37245"/>
    <cellStyle name="Normal 2 2 7 32 3" xfId="7594"/>
    <cellStyle name="Normal 2 2 7 32 3 2" xfId="37246"/>
    <cellStyle name="Normal 2 2 7 32 4" xfId="37247"/>
    <cellStyle name="Normal 2 2 7 33" xfId="7595"/>
    <cellStyle name="Normal 2 2 7 33 2" xfId="7596"/>
    <cellStyle name="Normal 2 2 7 33 2 2" xfId="37248"/>
    <cellStyle name="Normal 2 2 7 33 3" xfId="37249"/>
    <cellStyle name="Normal 2 2 7 34" xfId="7597"/>
    <cellStyle name="Normal 2 2 7 34 2" xfId="37250"/>
    <cellStyle name="Normal 2 2 7 35" xfId="7598"/>
    <cellStyle name="Normal 2 2 7 35 2" xfId="37251"/>
    <cellStyle name="Normal 2 2 7 36" xfId="37252"/>
    <cellStyle name="Normal 2 2 7 4" xfId="7599"/>
    <cellStyle name="Normal 2 2 7 4 2" xfId="7600"/>
    <cellStyle name="Normal 2 2 7 4 2 2" xfId="7601"/>
    <cellStyle name="Normal 2 2 7 4 2 2 2" xfId="7602"/>
    <cellStyle name="Normal 2 2 7 4 2 2 2 2" xfId="37253"/>
    <cellStyle name="Normal 2 2 7 4 2 2 3" xfId="37254"/>
    <cellStyle name="Normal 2 2 7 4 2 3" xfId="7603"/>
    <cellStyle name="Normal 2 2 7 4 2 3 2" xfId="37255"/>
    <cellStyle name="Normal 2 2 7 4 2 4" xfId="37256"/>
    <cellStyle name="Normal 2 2 7 4 3" xfId="7604"/>
    <cellStyle name="Normal 2 2 7 4 3 2" xfId="7605"/>
    <cellStyle name="Normal 2 2 7 4 3 2 2" xfId="7606"/>
    <cellStyle name="Normal 2 2 7 4 3 2 2 2" xfId="37257"/>
    <cellStyle name="Normal 2 2 7 4 3 2 3" xfId="37258"/>
    <cellStyle name="Normal 2 2 7 4 3 3" xfId="7607"/>
    <cellStyle name="Normal 2 2 7 4 3 3 2" xfId="37259"/>
    <cellStyle name="Normal 2 2 7 4 3 4" xfId="37260"/>
    <cellStyle name="Normal 2 2 7 4 4" xfId="7608"/>
    <cellStyle name="Normal 2 2 7 4 4 2" xfId="7609"/>
    <cellStyle name="Normal 2 2 7 4 4 2 2" xfId="7610"/>
    <cellStyle name="Normal 2 2 7 4 4 2 2 2" xfId="37261"/>
    <cellStyle name="Normal 2 2 7 4 4 2 3" xfId="37262"/>
    <cellStyle name="Normal 2 2 7 4 4 3" xfId="7611"/>
    <cellStyle name="Normal 2 2 7 4 4 3 2" xfId="37263"/>
    <cellStyle name="Normal 2 2 7 4 4 4" xfId="37264"/>
    <cellStyle name="Normal 2 2 7 4 5" xfId="7612"/>
    <cellStyle name="Normal 2 2 7 4 5 2" xfId="7613"/>
    <cellStyle name="Normal 2 2 7 4 5 2 2" xfId="37265"/>
    <cellStyle name="Normal 2 2 7 4 5 3" xfId="37266"/>
    <cellStyle name="Normal 2 2 7 4 6" xfId="7614"/>
    <cellStyle name="Normal 2 2 7 4 6 2" xfId="37267"/>
    <cellStyle name="Normal 2 2 7 4 7" xfId="7615"/>
    <cellStyle name="Normal 2 2 7 4 7 2" xfId="37268"/>
    <cellStyle name="Normal 2 2 7 4 8" xfId="37269"/>
    <cellStyle name="Normal 2 2 7 5" xfId="7616"/>
    <cellStyle name="Normal 2 2 7 5 2" xfId="7617"/>
    <cellStyle name="Normal 2 2 7 5 2 2" xfId="7618"/>
    <cellStyle name="Normal 2 2 7 5 2 2 2" xfId="7619"/>
    <cellStyle name="Normal 2 2 7 5 2 2 2 2" xfId="37270"/>
    <cellStyle name="Normal 2 2 7 5 2 2 3" xfId="37271"/>
    <cellStyle name="Normal 2 2 7 5 2 3" xfId="7620"/>
    <cellStyle name="Normal 2 2 7 5 2 3 2" xfId="37272"/>
    <cellStyle name="Normal 2 2 7 5 2 4" xfId="37273"/>
    <cellStyle name="Normal 2 2 7 5 3" xfId="7621"/>
    <cellStyle name="Normal 2 2 7 5 3 2" xfId="7622"/>
    <cellStyle name="Normal 2 2 7 5 3 2 2" xfId="7623"/>
    <cellStyle name="Normal 2 2 7 5 3 2 2 2" xfId="37274"/>
    <cellStyle name="Normal 2 2 7 5 3 2 3" xfId="37275"/>
    <cellStyle name="Normal 2 2 7 5 3 3" xfId="7624"/>
    <cellStyle name="Normal 2 2 7 5 3 3 2" xfId="37276"/>
    <cellStyle name="Normal 2 2 7 5 3 4" xfId="37277"/>
    <cellStyle name="Normal 2 2 7 5 4" xfId="7625"/>
    <cellStyle name="Normal 2 2 7 5 4 2" xfId="7626"/>
    <cellStyle name="Normal 2 2 7 5 4 2 2" xfId="7627"/>
    <cellStyle name="Normal 2 2 7 5 4 2 2 2" xfId="37278"/>
    <cellStyle name="Normal 2 2 7 5 4 2 3" xfId="37279"/>
    <cellStyle name="Normal 2 2 7 5 4 3" xfId="7628"/>
    <cellStyle name="Normal 2 2 7 5 4 3 2" xfId="37280"/>
    <cellStyle name="Normal 2 2 7 5 4 4" xfId="37281"/>
    <cellStyle name="Normal 2 2 7 5 5" xfId="7629"/>
    <cellStyle name="Normal 2 2 7 5 5 2" xfId="7630"/>
    <cellStyle name="Normal 2 2 7 5 5 2 2" xfId="37282"/>
    <cellStyle name="Normal 2 2 7 5 5 3" xfId="37283"/>
    <cellStyle name="Normal 2 2 7 5 6" xfId="7631"/>
    <cellStyle name="Normal 2 2 7 5 6 2" xfId="37284"/>
    <cellStyle name="Normal 2 2 7 5 7" xfId="7632"/>
    <cellStyle name="Normal 2 2 7 5 7 2" xfId="37285"/>
    <cellStyle name="Normal 2 2 7 5 8" xfId="37286"/>
    <cellStyle name="Normal 2 2 7 6" xfId="7633"/>
    <cellStyle name="Normal 2 2 7 6 2" xfId="7634"/>
    <cellStyle name="Normal 2 2 7 6 2 2" xfId="7635"/>
    <cellStyle name="Normal 2 2 7 6 2 2 2" xfId="7636"/>
    <cellStyle name="Normal 2 2 7 6 2 2 2 2" xfId="37287"/>
    <cellStyle name="Normal 2 2 7 6 2 2 3" xfId="37288"/>
    <cellStyle name="Normal 2 2 7 6 2 3" xfId="7637"/>
    <cellStyle name="Normal 2 2 7 6 2 3 2" xfId="37289"/>
    <cellStyle name="Normal 2 2 7 6 2 4" xfId="37290"/>
    <cellStyle name="Normal 2 2 7 6 3" xfId="7638"/>
    <cellStyle name="Normal 2 2 7 6 3 2" xfId="7639"/>
    <cellStyle name="Normal 2 2 7 6 3 2 2" xfId="7640"/>
    <cellStyle name="Normal 2 2 7 6 3 2 2 2" xfId="37291"/>
    <cellStyle name="Normal 2 2 7 6 3 2 3" xfId="37292"/>
    <cellStyle name="Normal 2 2 7 6 3 3" xfId="7641"/>
    <cellStyle name="Normal 2 2 7 6 3 3 2" xfId="37293"/>
    <cellStyle name="Normal 2 2 7 6 3 4" xfId="37294"/>
    <cellStyle name="Normal 2 2 7 6 4" xfId="7642"/>
    <cellStyle name="Normal 2 2 7 6 4 2" xfId="7643"/>
    <cellStyle name="Normal 2 2 7 6 4 2 2" xfId="7644"/>
    <cellStyle name="Normal 2 2 7 6 4 2 2 2" xfId="37295"/>
    <cellStyle name="Normal 2 2 7 6 4 2 3" xfId="37296"/>
    <cellStyle name="Normal 2 2 7 6 4 3" xfId="7645"/>
    <cellStyle name="Normal 2 2 7 6 4 3 2" xfId="37297"/>
    <cellStyle name="Normal 2 2 7 6 4 4" xfId="37298"/>
    <cellStyle name="Normal 2 2 7 6 5" xfId="7646"/>
    <cellStyle name="Normal 2 2 7 6 5 2" xfId="7647"/>
    <cellStyle name="Normal 2 2 7 6 5 2 2" xfId="37299"/>
    <cellStyle name="Normal 2 2 7 6 5 3" xfId="37300"/>
    <cellStyle name="Normal 2 2 7 6 6" xfId="7648"/>
    <cellStyle name="Normal 2 2 7 6 6 2" xfId="37301"/>
    <cellStyle name="Normal 2 2 7 6 7" xfId="7649"/>
    <cellStyle name="Normal 2 2 7 6 7 2" xfId="37302"/>
    <cellStyle name="Normal 2 2 7 6 8" xfId="37303"/>
    <cellStyle name="Normal 2 2 7 7" xfId="7650"/>
    <cellStyle name="Normal 2 2 7 7 2" xfId="7651"/>
    <cellStyle name="Normal 2 2 7 7 2 2" xfId="7652"/>
    <cellStyle name="Normal 2 2 7 7 2 2 2" xfId="7653"/>
    <cellStyle name="Normal 2 2 7 7 2 2 2 2" xfId="37304"/>
    <cellStyle name="Normal 2 2 7 7 2 2 3" xfId="37305"/>
    <cellStyle name="Normal 2 2 7 7 2 3" xfId="7654"/>
    <cellStyle name="Normal 2 2 7 7 2 3 2" xfId="37306"/>
    <cellStyle name="Normal 2 2 7 7 2 4" xfId="37307"/>
    <cellStyle name="Normal 2 2 7 7 3" xfId="7655"/>
    <cellStyle name="Normal 2 2 7 7 3 2" xfId="7656"/>
    <cellStyle name="Normal 2 2 7 7 3 2 2" xfId="7657"/>
    <cellStyle name="Normal 2 2 7 7 3 2 2 2" xfId="37308"/>
    <cellStyle name="Normal 2 2 7 7 3 2 3" xfId="37309"/>
    <cellStyle name="Normal 2 2 7 7 3 3" xfId="7658"/>
    <cellStyle name="Normal 2 2 7 7 3 3 2" xfId="37310"/>
    <cellStyle name="Normal 2 2 7 7 3 4" xfId="37311"/>
    <cellStyle name="Normal 2 2 7 7 4" xfId="7659"/>
    <cellStyle name="Normal 2 2 7 7 4 2" xfId="7660"/>
    <cellStyle name="Normal 2 2 7 7 4 2 2" xfId="7661"/>
    <cellStyle name="Normal 2 2 7 7 4 2 2 2" xfId="37312"/>
    <cellStyle name="Normal 2 2 7 7 4 2 3" xfId="37313"/>
    <cellStyle name="Normal 2 2 7 7 4 3" xfId="7662"/>
    <cellStyle name="Normal 2 2 7 7 4 3 2" xfId="37314"/>
    <cellStyle name="Normal 2 2 7 7 4 4" xfId="37315"/>
    <cellStyle name="Normal 2 2 7 7 5" xfId="7663"/>
    <cellStyle name="Normal 2 2 7 7 5 2" xfId="7664"/>
    <cellStyle name="Normal 2 2 7 7 5 2 2" xfId="37316"/>
    <cellStyle name="Normal 2 2 7 7 5 3" xfId="37317"/>
    <cellStyle name="Normal 2 2 7 7 6" xfId="7665"/>
    <cellStyle name="Normal 2 2 7 7 6 2" xfId="37318"/>
    <cellStyle name="Normal 2 2 7 7 7" xfId="7666"/>
    <cellStyle name="Normal 2 2 7 7 7 2" xfId="37319"/>
    <cellStyle name="Normal 2 2 7 7 8" xfId="37320"/>
    <cellStyle name="Normal 2 2 7 8" xfId="7667"/>
    <cellStyle name="Normal 2 2 7 8 2" xfId="7668"/>
    <cellStyle name="Normal 2 2 7 8 2 2" xfId="7669"/>
    <cellStyle name="Normal 2 2 7 8 2 2 2" xfId="7670"/>
    <cellStyle name="Normal 2 2 7 8 2 2 2 2" xfId="37321"/>
    <cellStyle name="Normal 2 2 7 8 2 2 3" xfId="37322"/>
    <cellStyle name="Normal 2 2 7 8 2 3" xfId="7671"/>
    <cellStyle name="Normal 2 2 7 8 2 3 2" xfId="37323"/>
    <cellStyle name="Normal 2 2 7 8 2 4" xfId="37324"/>
    <cellStyle name="Normal 2 2 7 8 3" xfId="7672"/>
    <cellStyle name="Normal 2 2 7 8 3 2" xfId="7673"/>
    <cellStyle name="Normal 2 2 7 8 3 2 2" xfId="7674"/>
    <cellStyle name="Normal 2 2 7 8 3 2 2 2" xfId="37325"/>
    <cellStyle name="Normal 2 2 7 8 3 2 3" xfId="37326"/>
    <cellStyle name="Normal 2 2 7 8 3 3" xfId="7675"/>
    <cellStyle name="Normal 2 2 7 8 3 3 2" xfId="37327"/>
    <cellStyle name="Normal 2 2 7 8 3 4" xfId="37328"/>
    <cellStyle name="Normal 2 2 7 8 4" xfId="7676"/>
    <cellStyle name="Normal 2 2 7 8 4 2" xfId="7677"/>
    <cellStyle name="Normal 2 2 7 8 4 2 2" xfId="7678"/>
    <cellStyle name="Normal 2 2 7 8 4 2 2 2" xfId="37329"/>
    <cellStyle name="Normal 2 2 7 8 4 2 3" xfId="37330"/>
    <cellStyle name="Normal 2 2 7 8 4 3" xfId="7679"/>
    <cellStyle name="Normal 2 2 7 8 4 3 2" xfId="37331"/>
    <cellStyle name="Normal 2 2 7 8 4 4" xfId="37332"/>
    <cellStyle name="Normal 2 2 7 8 5" xfId="7680"/>
    <cellStyle name="Normal 2 2 7 8 5 2" xfId="7681"/>
    <cellStyle name="Normal 2 2 7 8 5 2 2" xfId="37333"/>
    <cellStyle name="Normal 2 2 7 8 5 3" xfId="37334"/>
    <cellStyle name="Normal 2 2 7 8 6" xfId="7682"/>
    <cellStyle name="Normal 2 2 7 8 6 2" xfId="37335"/>
    <cellStyle name="Normal 2 2 7 8 7" xfId="7683"/>
    <cellStyle name="Normal 2 2 7 8 7 2" xfId="37336"/>
    <cellStyle name="Normal 2 2 7 8 8" xfId="37337"/>
    <cellStyle name="Normal 2 2 7 9" xfId="7684"/>
    <cellStyle name="Normal 2 2 7 9 2" xfId="7685"/>
    <cellStyle name="Normal 2 2 7 9 2 2" xfId="7686"/>
    <cellStyle name="Normal 2 2 7 9 2 2 2" xfId="7687"/>
    <cellStyle name="Normal 2 2 7 9 2 2 2 2" xfId="37338"/>
    <cellStyle name="Normal 2 2 7 9 2 2 3" xfId="37339"/>
    <cellStyle name="Normal 2 2 7 9 2 3" xfId="7688"/>
    <cellStyle name="Normal 2 2 7 9 2 3 2" xfId="37340"/>
    <cellStyle name="Normal 2 2 7 9 2 4" xfId="37341"/>
    <cellStyle name="Normal 2 2 7 9 3" xfId="7689"/>
    <cellStyle name="Normal 2 2 7 9 3 2" xfId="7690"/>
    <cellStyle name="Normal 2 2 7 9 3 2 2" xfId="7691"/>
    <cellStyle name="Normal 2 2 7 9 3 2 2 2" xfId="37342"/>
    <cellStyle name="Normal 2 2 7 9 3 2 3" xfId="37343"/>
    <cellStyle name="Normal 2 2 7 9 3 3" xfId="7692"/>
    <cellStyle name="Normal 2 2 7 9 3 3 2" xfId="37344"/>
    <cellStyle name="Normal 2 2 7 9 3 4" xfId="37345"/>
    <cellStyle name="Normal 2 2 7 9 4" xfId="7693"/>
    <cellStyle name="Normal 2 2 7 9 4 2" xfId="7694"/>
    <cellStyle name="Normal 2 2 7 9 4 2 2" xfId="7695"/>
    <cellStyle name="Normal 2 2 7 9 4 2 2 2" xfId="37346"/>
    <cellStyle name="Normal 2 2 7 9 4 2 3" xfId="37347"/>
    <cellStyle name="Normal 2 2 7 9 4 3" xfId="7696"/>
    <cellStyle name="Normal 2 2 7 9 4 3 2" xfId="37348"/>
    <cellStyle name="Normal 2 2 7 9 4 4" xfId="37349"/>
    <cellStyle name="Normal 2 2 7 9 5" xfId="7697"/>
    <cellStyle name="Normal 2 2 7 9 5 2" xfId="7698"/>
    <cellStyle name="Normal 2 2 7 9 5 2 2" xfId="37350"/>
    <cellStyle name="Normal 2 2 7 9 5 3" xfId="37351"/>
    <cellStyle name="Normal 2 2 7 9 6" xfId="7699"/>
    <cellStyle name="Normal 2 2 7 9 6 2" xfId="37352"/>
    <cellStyle name="Normal 2 2 7 9 7" xfId="7700"/>
    <cellStyle name="Normal 2 2 7 9 7 2" xfId="37353"/>
    <cellStyle name="Normal 2 2 7 9 8" xfId="37354"/>
    <cellStyle name="Normal 2 2 8" xfId="7701"/>
    <cellStyle name="Normal 2 2 8 2" xfId="7702"/>
    <cellStyle name="Normal 2 2 8 2 2" xfId="7703"/>
    <cellStyle name="Normal 2 2 8 2 2 2" xfId="7704"/>
    <cellStyle name="Normal 2 2 8 2 2 2 2" xfId="37355"/>
    <cellStyle name="Normal 2 2 8 2 2 3" xfId="37356"/>
    <cellStyle name="Normal 2 2 8 2 3" xfId="7705"/>
    <cellStyle name="Normal 2 2 8 2 3 2" xfId="37357"/>
    <cellStyle name="Normal 2 2 8 2 4" xfId="37358"/>
    <cellStyle name="Normal 2 2 8 3" xfId="7706"/>
    <cellStyle name="Normal 2 2 8 3 2" xfId="7707"/>
    <cellStyle name="Normal 2 2 8 3 2 2" xfId="7708"/>
    <cellStyle name="Normal 2 2 8 3 2 2 2" xfId="37359"/>
    <cellStyle name="Normal 2 2 8 3 2 3" xfId="37360"/>
    <cellStyle name="Normal 2 2 8 3 3" xfId="7709"/>
    <cellStyle name="Normal 2 2 8 3 3 2" xfId="37361"/>
    <cellStyle name="Normal 2 2 8 3 4" xfId="37362"/>
    <cellStyle name="Normal 2 2 8 4" xfId="7710"/>
    <cellStyle name="Normal 2 2 8 4 2" xfId="7711"/>
    <cellStyle name="Normal 2 2 8 4 2 2" xfId="7712"/>
    <cellStyle name="Normal 2 2 8 4 2 2 2" xfId="37363"/>
    <cellStyle name="Normal 2 2 8 4 2 3" xfId="37364"/>
    <cellStyle name="Normal 2 2 8 4 3" xfId="7713"/>
    <cellStyle name="Normal 2 2 8 4 3 2" xfId="37365"/>
    <cellStyle name="Normal 2 2 8 4 4" xfId="37366"/>
    <cellStyle name="Normal 2 2 8 5" xfId="7714"/>
    <cellStyle name="Normal 2 2 8 5 2" xfId="7715"/>
    <cellStyle name="Normal 2 2 8 5 2 2" xfId="37367"/>
    <cellStyle name="Normal 2 2 8 5 3" xfId="37368"/>
    <cellStyle name="Normal 2 2 8 6" xfId="7716"/>
    <cellStyle name="Normal 2 2 8 6 2" xfId="37369"/>
    <cellStyle name="Normal 2 2 8 7" xfId="7717"/>
    <cellStyle name="Normal 2 2 8 7 2" xfId="37370"/>
    <cellStyle name="Normal 2 2 8 8" xfId="37371"/>
    <cellStyle name="Normal 2 2 9" xfId="7718"/>
    <cellStyle name="Normal 2 2 9 2" xfId="7719"/>
    <cellStyle name="Normal 2 2 9 2 2" xfId="7720"/>
    <cellStyle name="Normal 2 2 9 2 2 2" xfId="7721"/>
    <cellStyle name="Normal 2 2 9 2 2 2 2" xfId="37372"/>
    <cellStyle name="Normal 2 2 9 2 2 3" xfId="37373"/>
    <cellStyle name="Normal 2 2 9 2 3" xfId="7722"/>
    <cellStyle name="Normal 2 2 9 2 3 2" xfId="37374"/>
    <cellStyle name="Normal 2 2 9 2 4" xfId="37375"/>
    <cellStyle name="Normal 2 2 9 3" xfId="7723"/>
    <cellStyle name="Normal 2 2 9 3 2" xfId="7724"/>
    <cellStyle name="Normal 2 2 9 3 2 2" xfId="7725"/>
    <cellStyle name="Normal 2 2 9 3 2 2 2" xfId="37376"/>
    <cellStyle name="Normal 2 2 9 3 2 3" xfId="37377"/>
    <cellStyle name="Normal 2 2 9 3 3" xfId="7726"/>
    <cellStyle name="Normal 2 2 9 3 3 2" xfId="37378"/>
    <cellStyle name="Normal 2 2 9 3 4" xfId="37379"/>
    <cellStyle name="Normal 2 2 9 4" xfId="7727"/>
    <cellStyle name="Normal 2 2 9 4 2" xfId="7728"/>
    <cellStyle name="Normal 2 2 9 4 2 2" xfId="7729"/>
    <cellStyle name="Normal 2 2 9 4 2 2 2" xfId="37380"/>
    <cellStyle name="Normal 2 2 9 4 2 3" xfId="37381"/>
    <cellStyle name="Normal 2 2 9 4 3" xfId="7730"/>
    <cellStyle name="Normal 2 2 9 4 3 2" xfId="37382"/>
    <cellStyle name="Normal 2 2 9 4 4" xfId="37383"/>
    <cellStyle name="Normal 2 2 9 5" xfId="7731"/>
    <cellStyle name="Normal 2 2 9 5 2" xfId="7732"/>
    <cellStyle name="Normal 2 2 9 5 2 2" xfId="37384"/>
    <cellStyle name="Normal 2 2 9 5 3" xfId="37385"/>
    <cellStyle name="Normal 2 2 9 6" xfId="7733"/>
    <cellStyle name="Normal 2 2 9 6 2" xfId="37386"/>
    <cellStyle name="Normal 2 2 9 7" xfId="7734"/>
    <cellStyle name="Normal 2 2 9 7 2" xfId="37387"/>
    <cellStyle name="Normal 2 2 9 8" xfId="37388"/>
    <cellStyle name="Normal 2 20" xfId="7735"/>
    <cellStyle name="Normal 2 20 2" xfId="7736"/>
    <cellStyle name="Normal 2 20 2 2" xfId="7737"/>
    <cellStyle name="Normal 2 20 2 2 2" xfId="7738"/>
    <cellStyle name="Normal 2 20 2 2 2 2" xfId="37389"/>
    <cellStyle name="Normal 2 20 2 2 3" xfId="37390"/>
    <cellStyle name="Normal 2 20 2 3" xfId="7739"/>
    <cellStyle name="Normal 2 20 2 3 2" xfId="37391"/>
    <cellStyle name="Normal 2 20 2 4" xfId="37392"/>
    <cellStyle name="Normal 2 20 3" xfId="7740"/>
    <cellStyle name="Normal 2 20 3 2" xfId="7741"/>
    <cellStyle name="Normal 2 20 3 2 2" xfId="7742"/>
    <cellStyle name="Normal 2 20 3 2 2 2" xfId="37393"/>
    <cellStyle name="Normal 2 20 3 2 3" xfId="37394"/>
    <cellStyle name="Normal 2 20 3 3" xfId="7743"/>
    <cellStyle name="Normal 2 20 3 3 2" xfId="37395"/>
    <cellStyle name="Normal 2 20 3 4" xfId="37396"/>
    <cellStyle name="Normal 2 20 4" xfId="7744"/>
    <cellStyle name="Normal 2 20 4 2" xfId="7745"/>
    <cellStyle name="Normal 2 20 4 2 2" xfId="7746"/>
    <cellStyle name="Normal 2 20 4 2 2 2" xfId="37397"/>
    <cellStyle name="Normal 2 20 4 2 3" xfId="37398"/>
    <cellStyle name="Normal 2 20 4 3" xfId="7747"/>
    <cellStyle name="Normal 2 20 4 3 2" xfId="37399"/>
    <cellStyle name="Normal 2 20 4 4" xfId="37400"/>
    <cellStyle name="Normal 2 20 5" xfId="7748"/>
    <cellStyle name="Normal 2 20 5 2" xfId="7749"/>
    <cellStyle name="Normal 2 20 5 2 2" xfId="37401"/>
    <cellStyle name="Normal 2 20 5 3" xfId="37402"/>
    <cellStyle name="Normal 2 20 6" xfId="7750"/>
    <cellStyle name="Normal 2 20 6 2" xfId="37403"/>
    <cellStyle name="Normal 2 20 7" xfId="7751"/>
    <cellStyle name="Normal 2 20 7 2" xfId="37404"/>
    <cellStyle name="Normal 2 20 8" xfId="37405"/>
    <cellStyle name="Normal 2 21" xfId="7752"/>
    <cellStyle name="Normal 2 21 2" xfId="7753"/>
    <cellStyle name="Normal 2 21 2 2" xfId="7754"/>
    <cellStyle name="Normal 2 21 2 2 2" xfId="7755"/>
    <cellStyle name="Normal 2 21 2 2 2 2" xfId="37406"/>
    <cellStyle name="Normal 2 21 2 2 3" xfId="37407"/>
    <cellStyle name="Normal 2 21 2 3" xfId="7756"/>
    <cellStyle name="Normal 2 21 2 3 2" xfId="37408"/>
    <cellStyle name="Normal 2 21 2 4" xfId="37409"/>
    <cellStyle name="Normal 2 21 3" xfId="7757"/>
    <cellStyle name="Normal 2 21 3 2" xfId="7758"/>
    <cellStyle name="Normal 2 21 3 2 2" xfId="7759"/>
    <cellStyle name="Normal 2 21 3 2 2 2" xfId="37410"/>
    <cellStyle name="Normal 2 21 3 2 3" xfId="37411"/>
    <cellStyle name="Normal 2 21 3 3" xfId="7760"/>
    <cellStyle name="Normal 2 21 3 3 2" xfId="37412"/>
    <cellStyle name="Normal 2 21 3 4" xfId="37413"/>
    <cellStyle name="Normal 2 21 4" xfId="7761"/>
    <cellStyle name="Normal 2 21 4 2" xfId="7762"/>
    <cellStyle name="Normal 2 21 4 2 2" xfId="7763"/>
    <cellStyle name="Normal 2 21 4 2 2 2" xfId="37414"/>
    <cellStyle name="Normal 2 21 4 2 3" xfId="37415"/>
    <cellStyle name="Normal 2 21 4 3" xfId="7764"/>
    <cellStyle name="Normal 2 21 4 3 2" xfId="37416"/>
    <cellStyle name="Normal 2 21 4 4" xfId="37417"/>
    <cellStyle name="Normal 2 21 5" xfId="7765"/>
    <cellStyle name="Normal 2 21 5 2" xfId="7766"/>
    <cellStyle name="Normal 2 21 5 2 2" xfId="37418"/>
    <cellStyle name="Normal 2 21 5 3" xfId="37419"/>
    <cellStyle name="Normal 2 21 6" xfId="7767"/>
    <cellStyle name="Normal 2 21 6 2" xfId="37420"/>
    <cellStyle name="Normal 2 21 7" xfId="7768"/>
    <cellStyle name="Normal 2 21 7 2" xfId="37421"/>
    <cellStyle name="Normal 2 21 8" xfId="37422"/>
    <cellStyle name="Normal 2 22" xfId="7769"/>
    <cellStyle name="Normal 2 22 2" xfId="7770"/>
    <cellStyle name="Normal 2 22 2 2" xfId="7771"/>
    <cellStyle name="Normal 2 22 2 2 2" xfId="7772"/>
    <cellStyle name="Normal 2 22 2 2 2 2" xfId="37423"/>
    <cellStyle name="Normal 2 22 2 2 3" xfId="37424"/>
    <cellStyle name="Normal 2 22 2 3" xfId="7773"/>
    <cellStyle name="Normal 2 22 2 3 2" xfId="37425"/>
    <cellStyle name="Normal 2 22 2 4" xfId="37426"/>
    <cellStyle name="Normal 2 22 3" xfId="7774"/>
    <cellStyle name="Normal 2 22 3 2" xfId="7775"/>
    <cellStyle name="Normal 2 22 3 2 2" xfId="7776"/>
    <cellStyle name="Normal 2 22 3 2 2 2" xfId="37427"/>
    <cellStyle name="Normal 2 22 3 2 3" xfId="37428"/>
    <cellStyle name="Normal 2 22 3 3" xfId="7777"/>
    <cellStyle name="Normal 2 22 3 3 2" xfId="37429"/>
    <cellStyle name="Normal 2 22 3 4" xfId="37430"/>
    <cellStyle name="Normal 2 22 4" xfId="7778"/>
    <cellStyle name="Normal 2 22 4 2" xfId="7779"/>
    <cellStyle name="Normal 2 22 4 2 2" xfId="7780"/>
    <cellStyle name="Normal 2 22 4 2 2 2" xfId="37431"/>
    <cellStyle name="Normal 2 22 4 2 3" xfId="37432"/>
    <cellStyle name="Normal 2 22 4 3" xfId="7781"/>
    <cellStyle name="Normal 2 22 4 3 2" xfId="37433"/>
    <cellStyle name="Normal 2 22 4 4" xfId="37434"/>
    <cellStyle name="Normal 2 22 5" xfId="7782"/>
    <cellStyle name="Normal 2 22 5 2" xfId="7783"/>
    <cellStyle name="Normal 2 22 5 2 2" xfId="37435"/>
    <cellStyle name="Normal 2 22 5 3" xfId="37436"/>
    <cellStyle name="Normal 2 22 6" xfId="7784"/>
    <cellStyle name="Normal 2 22 6 2" xfId="37437"/>
    <cellStyle name="Normal 2 22 7" xfId="7785"/>
    <cellStyle name="Normal 2 22 7 2" xfId="37438"/>
    <cellStyle name="Normal 2 22 8" xfId="37439"/>
    <cellStyle name="Normal 2 23" xfId="7786"/>
    <cellStyle name="Normal 2 23 2" xfId="7787"/>
    <cellStyle name="Normal 2 23 2 2" xfId="7788"/>
    <cellStyle name="Normal 2 23 2 2 2" xfId="7789"/>
    <cellStyle name="Normal 2 23 2 2 2 2" xfId="37440"/>
    <cellStyle name="Normal 2 23 2 2 3" xfId="37441"/>
    <cellStyle name="Normal 2 23 2 3" xfId="7790"/>
    <cellStyle name="Normal 2 23 2 3 2" xfId="37442"/>
    <cellStyle name="Normal 2 23 2 4" xfId="37443"/>
    <cellStyle name="Normal 2 23 3" xfId="7791"/>
    <cellStyle name="Normal 2 23 3 2" xfId="7792"/>
    <cellStyle name="Normal 2 23 3 2 2" xfId="7793"/>
    <cellStyle name="Normal 2 23 3 2 2 2" xfId="37444"/>
    <cellStyle name="Normal 2 23 3 2 3" xfId="37445"/>
    <cellStyle name="Normal 2 23 3 3" xfId="7794"/>
    <cellStyle name="Normal 2 23 3 3 2" xfId="37446"/>
    <cellStyle name="Normal 2 23 3 4" xfId="37447"/>
    <cellStyle name="Normal 2 23 4" xfId="7795"/>
    <cellStyle name="Normal 2 23 4 2" xfId="7796"/>
    <cellStyle name="Normal 2 23 4 2 2" xfId="7797"/>
    <cellStyle name="Normal 2 23 4 2 2 2" xfId="37448"/>
    <cellStyle name="Normal 2 23 4 2 3" xfId="37449"/>
    <cellStyle name="Normal 2 23 4 3" xfId="7798"/>
    <cellStyle name="Normal 2 23 4 3 2" xfId="37450"/>
    <cellStyle name="Normal 2 23 4 4" xfId="37451"/>
    <cellStyle name="Normal 2 23 5" xfId="7799"/>
    <cellStyle name="Normal 2 23 5 2" xfId="7800"/>
    <cellStyle name="Normal 2 23 5 2 2" xfId="37452"/>
    <cellStyle name="Normal 2 23 5 3" xfId="37453"/>
    <cellStyle name="Normal 2 23 6" xfId="7801"/>
    <cellStyle name="Normal 2 23 6 2" xfId="37454"/>
    <cellStyle name="Normal 2 23 7" xfId="7802"/>
    <cellStyle name="Normal 2 23 7 2" xfId="37455"/>
    <cellStyle name="Normal 2 23 8" xfId="37456"/>
    <cellStyle name="Normal 2 24" xfId="7803"/>
    <cellStyle name="Normal 2 24 2" xfId="7804"/>
    <cellStyle name="Normal 2 24 2 2" xfId="7805"/>
    <cellStyle name="Normal 2 24 2 2 2" xfId="7806"/>
    <cellStyle name="Normal 2 24 2 2 2 2" xfId="37457"/>
    <cellStyle name="Normal 2 24 2 2 3" xfId="37458"/>
    <cellStyle name="Normal 2 24 2 3" xfId="7807"/>
    <cellStyle name="Normal 2 24 2 3 2" xfId="37459"/>
    <cellStyle name="Normal 2 24 2 4" xfId="37460"/>
    <cellStyle name="Normal 2 24 3" xfId="7808"/>
    <cellStyle name="Normal 2 24 3 2" xfId="7809"/>
    <cellStyle name="Normal 2 24 3 2 2" xfId="7810"/>
    <cellStyle name="Normal 2 24 3 2 2 2" xfId="37461"/>
    <cellStyle name="Normal 2 24 3 2 3" xfId="37462"/>
    <cellStyle name="Normal 2 24 3 3" xfId="7811"/>
    <cellStyle name="Normal 2 24 3 3 2" xfId="37463"/>
    <cellStyle name="Normal 2 24 3 4" xfId="37464"/>
    <cellStyle name="Normal 2 24 4" xfId="7812"/>
    <cellStyle name="Normal 2 24 4 2" xfId="7813"/>
    <cellStyle name="Normal 2 24 4 2 2" xfId="7814"/>
    <cellStyle name="Normal 2 24 4 2 2 2" xfId="37465"/>
    <cellStyle name="Normal 2 24 4 2 3" xfId="37466"/>
    <cellStyle name="Normal 2 24 4 3" xfId="7815"/>
    <cellStyle name="Normal 2 24 4 3 2" xfId="37467"/>
    <cellStyle name="Normal 2 24 4 4" xfId="37468"/>
    <cellStyle name="Normal 2 24 5" xfId="7816"/>
    <cellStyle name="Normal 2 24 5 2" xfId="7817"/>
    <cellStyle name="Normal 2 24 5 2 2" xfId="37469"/>
    <cellStyle name="Normal 2 24 5 3" xfId="37470"/>
    <cellStyle name="Normal 2 24 6" xfId="7818"/>
    <cellStyle name="Normal 2 24 6 2" xfId="37471"/>
    <cellStyle name="Normal 2 24 7" xfId="7819"/>
    <cellStyle name="Normal 2 24 7 2" xfId="37472"/>
    <cellStyle name="Normal 2 24 8" xfId="37473"/>
    <cellStyle name="Normal 2 25" xfId="7820"/>
    <cellStyle name="Normal 2 25 2" xfId="7821"/>
    <cellStyle name="Normal 2 25 2 2" xfId="7822"/>
    <cellStyle name="Normal 2 25 2 2 2" xfId="7823"/>
    <cellStyle name="Normal 2 25 2 2 2 2" xfId="37474"/>
    <cellStyle name="Normal 2 25 2 2 3" xfId="37475"/>
    <cellStyle name="Normal 2 25 2 3" xfId="7824"/>
    <cellStyle name="Normal 2 25 2 3 2" xfId="37476"/>
    <cellStyle name="Normal 2 25 2 4" xfId="37477"/>
    <cellStyle name="Normal 2 25 3" xfId="7825"/>
    <cellStyle name="Normal 2 25 3 2" xfId="7826"/>
    <cellStyle name="Normal 2 25 3 2 2" xfId="7827"/>
    <cellStyle name="Normal 2 25 3 2 2 2" xfId="37478"/>
    <cellStyle name="Normal 2 25 3 2 3" xfId="37479"/>
    <cellStyle name="Normal 2 25 3 3" xfId="7828"/>
    <cellStyle name="Normal 2 25 3 3 2" xfId="37480"/>
    <cellStyle name="Normal 2 25 3 4" xfId="37481"/>
    <cellStyle name="Normal 2 25 4" xfId="7829"/>
    <cellStyle name="Normal 2 25 4 2" xfId="7830"/>
    <cellStyle name="Normal 2 25 4 2 2" xfId="7831"/>
    <cellStyle name="Normal 2 25 4 2 2 2" xfId="37482"/>
    <cellStyle name="Normal 2 25 4 2 3" xfId="37483"/>
    <cellStyle name="Normal 2 25 4 3" xfId="7832"/>
    <cellStyle name="Normal 2 25 4 3 2" xfId="37484"/>
    <cellStyle name="Normal 2 25 4 4" xfId="37485"/>
    <cellStyle name="Normal 2 25 5" xfId="7833"/>
    <cellStyle name="Normal 2 25 5 2" xfId="7834"/>
    <cellStyle name="Normal 2 25 5 2 2" xfId="37486"/>
    <cellStyle name="Normal 2 25 5 3" xfId="37487"/>
    <cellStyle name="Normal 2 25 6" xfId="7835"/>
    <cellStyle name="Normal 2 25 6 2" xfId="37488"/>
    <cellStyle name="Normal 2 25 7" xfId="7836"/>
    <cellStyle name="Normal 2 25 7 2" xfId="37489"/>
    <cellStyle name="Normal 2 25 8" xfId="37490"/>
    <cellStyle name="Normal 2 26" xfId="7837"/>
    <cellStyle name="Normal 2 26 2" xfId="7838"/>
    <cellStyle name="Normal 2 26 2 2" xfId="7839"/>
    <cellStyle name="Normal 2 26 2 2 2" xfId="7840"/>
    <cellStyle name="Normal 2 26 2 2 2 2" xfId="37491"/>
    <cellStyle name="Normal 2 26 2 2 3" xfId="37492"/>
    <cellStyle name="Normal 2 26 2 3" xfId="7841"/>
    <cellStyle name="Normal 2 26 2 3 2" xfId="37493"/>
    <cellStyle name="Normal 2 26 2 4" xfId="37494"/>
    <cellStyle name="Normal 2 26 3" xfId="7842"/>
    <cellStyle name="Normal 2 26 3 2" xfId="7843"/>
    <cellStyle name="Normal 2 26 3 2 2" xfId="7844"/>
    <cellStyle name="Normal 2 26 3 2 2 2" xfId="37495"/>
    <cellStyle name="Normal 2 26 3 2 3" xfId="37496"/>
    <cellStyle name="Normal 2 26 3 3" xfId="7845"/>
    <cellStyle name="Normal 2 26 3 3 2" xfId="37497"/>
    <cellStyle name="Normal 2 26 3 4" xfId="37498"/>
    <cellStyle name="Normal 2 26 4" xfId="7846"/>
    <cellStyle name="Normal 2 26 4 2" xfId="7847"/>
    <cellStyle name="Normal 2 26 4 2 2" xfId="7848"/>
    <cellStyle name="Normal 2 26 4 2 2 2" xfId="37499"/>
    <cellStyle name="Normal 2 26 4 2 3" xfId="37500"/>
    <cellStyle name="Normal 2 26 4 3" xfId="7849"/>
    <cellStyle name="Normal 2 26 4 3 2" xfId="37501"/>
    <cellStyle name="Normal 2 26 4 4" xfId="37502"/>
    <cellStyle name="Normal 2 26 5" xfId="7850"/>
    <cellStyle name="Normal 2 26 5 2" xfId="7851"/>
    <cellStyle name="Normal 2 26 5 2 2" xfId="37503"/>
    <cellStyle name="Normal 2 26 5 3" xfId="37504"/>
    <cellStyle name="Normal 2 26 6" xfId="7852"/>
    <cellStyle name="Normal 2 26 6 2" xfId="37505"/>
    <cellStyle name="Normal 2 26 7" xfId="7853"/>
    <cellStyle name="Normal 2 26 7 2" xfId="37506"/>
    <cellStyle name="Normal 2 26 8" xfId="37507"/>
    <cellStyle name="Normal 2 27" xfId="7854"/>
    <cellStyle name="Normal 2 27 2" xfId="7855"/>
    <cellStyle name="Normal 2 27 2 2" xfId="7856"/>
    <cellStyle name="Normal 2 27 2 2 2" xfId="7857"/>
    <cellStyle name="Normal 2 27 2 2 2 2" xfId="37508"/>
    <cellStyle name="Normal 2 27 2 2 3" xfId="37509"/>
    <cellStyle name="Normal 2 27 2 3" xfId="7858"/>
    <cellStyle name="Normal 2 27 2 3 2" xfId="37510"/>
    <cellStyle name="Normal 2 27 2 4" xfId="37511"/>
    <cellStyle name="Normal 2 27 3" xfId="7859"/>
    <cellStyle name="Normal 2 27 3 2" xfId="7860"/>
    <cellStyle name="Normal 2 27 3 2 2" xfId="7861"/>
    <cellStyle name="Normal 2 27 3 2 2 2" xfId="37512"/>
    <cellStyle name="Normal 2 27 3 2 3" xfId="37513"/>
    <cellStyle name="Normal 2 27 3 3" xfId="7862"/>
    <cellStyle name="Normal 2 27 3 3 2" xfId="37514"/>
    <cellStyle name="Normal 2 27 3 4" xfId="37515"/>
    <cellStyle name="Normal 2 27 4" xfId="7863"/>
    <cellStyle name="Normal 2 27 4 2" xfId="7864"/>
    <cellStyle name="Normal 2 27 4 2 2" xfId="7865"/>
    <cellStyle name="Normal 2 27 4 2 2 2" xfId="37516"/>
    <cellStyle name="Normal 2 27 4 2 3" xfId="37517"/>
    <cellStyle name="Normal 2 27 4 3" xfId="7866"/>
    <cellStyle name="Normal 2 27 4 3 2" xfId="37518"/>
    <cellStyle name="Normal 2 27 4 4" xfId="37519"/>
    <cellStyle name="Normal 2 27 5" xfId="7867"/>
    <cellStyle name="Normal 2 27 5 2" xfId="7868"/>
    <cellStyle name="Normal 2 27 5 2 2" xfId="37520"/>
    <cellStyle name="Normal 2 27 5 3" xfId="37521"/>
    <cellStyle name="Normal 2 27 6" xfId="7869"/>
    <cellStyle name="Normal 2 27 6 2" xfId="37522"/>
    <cellStyle name="Normal 2 27 7" xfId="7870"/>
    <cellStyle name="Normal 2 27 7 2" xfId="37523"/>
    <cellStyle name="Normal 2 27 8" xfId="37524"/>
    <cellStyle name="Normal 2 28" xfId="7871"/>
    <cellStyle name="Normal 2 28 2" xfId="7872"/>
    <cellStyle name="Normal 2 28 2 2" xfId="7873"/>
    <cellStyle name="Normal 2 28 2 2 2" xfId="7874"/>
    <cellStyle name="Normal 2 28 2 2 2 2" xfId="37525"/>
    <cellStyle name="Normal 2 28 2 2 3" xfId="37526"/>
    <cellStyle name="Normal 2 28 2 3" xfId="7875"/>
    <cellStyle name="Normal 2 28 2 3 2" xfId="37527"/>
    <cellStyle name="Normal 2 28 2 4" xfId="37528"/>
    <cellStyle name="Normal 2 28 3" xfId="7876"/>
    <cellStyle name="Normal 2 28 3 2" xfId="7877"/>
    <cellStyle name="Normal 2 28 3 2 2" xfId="7878"/>
    <cellStyle name="Normal 2 28 3 2 2 2" xfId="37529"/>
    <cellStyle name="Normal 2 28 3 2 3" xfId="37530"/>
    <cellStyle name="Normal 2 28 3 3" xfId="7879"/>
    <cellStyle name="Normal 2 28 3 3 2" xfId="37531"/>
    <cellStyle name="Normal 2 28 3 4" xfId="37532"/>
    <cellStyle name="Normal 2 28 4" xfId="7880"/>
    <cellStyle name="Normal 2 28 4 2" xfId="7881"/>
    <cellStyle name="Normal 2 28 4 2 2" xfId="7882"/>
    <cellStyle name="Normal 2 28 4 2 2 2" xfId="37533"/>
    <cellStyle name="Normal 2 28 4 2 3" xfId="37534"/>
    <cellStyle name="Normal 2 28 4 3" xfId="7883"/>
    <cellStyle name="Normal 2 28 4 3 2" xfId="37535"/>
    <cellStyle name="Normal 2 28 4 4" xfId="37536"/>
    <cellStyle name="Normal 2 28 5" xfId="7884"/>
    <cellStyle name="Normal 2 28 5 2" xfId="7885"/>
    <cellStyle name="Normal 2 28 5 2 2" xfId="37537"/>
    <cellStyle name="Normal 2 28 5 3" xfId="37538"/>
    <cellStyle name="Normal 2 28 6" xfId="7886"/>
    <cellStyle name="Normal 2 28 6 2" xfId="37539"/>
    <cellStyle name="Normal 2 28 7" xfId="7887"/>
    <cellStyle name="Normal 2 28 7 2" xfId="37540"/>
    <cellStyle name="Normal 2 28 8" xfId="37541"/>
    <cellStyle name="Normal 2 29" xfId="7888"/>
    <cellStyle name="Normal 2 29 2" xfId="7889"/>
    <cellStyle name="Normal 2 29 2 2" xfId="7890"/>
    <cellStyle name="Normal 2 29 2 2 2" xfId="7891"/>
    <cellStyle name="Normal 2 29 2 2 2 2" xfId="37542"/>
    <cellStyle name="Normal 2 29 2 2 3" xfId="37543"/>
    <cellStyle name="Normal 2 29 2 3" xfId="7892"/>
    <cellStyle name="Normal 2 29 2 3 2" xfId="37544"/>
    <cellStyle name="Normal 2 29 2 4" xfId="37545"/>
    <cellStyle name="Normal 2 29 3" xfId="7893"/>
    <cellStyle name="Normal 2 29 3 2" xfId="7894"/>
    <cellStyle name="Normal 2 29 3 2 2" xfId="7895"/>
    <cellStyle name="Normal 2 29 3 2 2 2" xfId="37546"/>
    <cellStyle name="Normal 2 29 3 2 3" xfId="37547"/>
    <cellStyle name="Normal 2 29 3 3" xfId="7896"/>
    <cellStyle name="Normal 2 29 3 3 2" xfId="37548"/>
    <cellStyle name="Normal 2 29 3 4" xfId="37549"/>
    <cellStyle name="Normal 2 29 4" xfId="7897"/>
    <cellStyle name="Normal 2 29 4 2" xfId="7898"/>
    <cellStyle name="Normal 2 29 4 2 2" xfId="7899"/>
    <cellStyle name="Normal 2 29 4 2 2 2" xfId="37550"/>
    <cellStyle name="Normal 2 29 4 2 3" xfId="37551"/>
    <cellStyle name="Normal 2 29 4 3" xfId="7900"/>
    <cellStyle name="Normal 2 29 4 3 2" xfId="37552"/>
    <cellStyle name="Normal 2 29 4 4" xfId="37553"/>
    <cellStyle name="Normal 2 29 5" xfId="7901"/>
    <cellStyle name="Normal 2 29 5 2" xfId="7902"/>
    <cellStyle name="Normal 2 29 5 2 2" xfId="37554"/>
    <cellStyle name="Normal 2 29 5 3" xfId="37555"/>
    <cellStyle name="Normal 2 29 6" xfId="7903"/>
    <cellStyle name="Normal 2 29 6 2" xfId="37556"/>
    <cellStyle name="Normal 2 29 7" xfId="7904"/>
    <cellStyle name="Normal 2 29 7 2" xfId="37557"/>
    <cellStyle name="Normal 2 29 8" xfId="37558"/>
    <cellStyle name="Normal 2 3" xfId="7905"/>
    <cellStyle name="Normal 2 3 10" xfId="7906"/>
    <cellStyle name="Normal 2 3 10 2" xfId="7907"/>
    <cellStyle name="Normal 2 3 10 2 2" xfId="7908"/>
    <cellStyle name="Normal 2 3 10 2 2 2" xfId="7909"/>
    <cellStyle name="Normal 2 3 10 2 2 2 2" xfId="37559"/>
    <cellStyle name="Normal 2 3 10 2 2 3" xfId="37560"/>
    <cellStyle name="Normal 2 3 10 2 3" xfId="7910"/>
    <cellStyle name="Normal 2 3 10 2 3 2" xfId="37561"/>
    <cellStyle name="Normal 2 3 10 2 4" xfId="37562"/>
    <cellStyle name="Normal 2 3 10 3" xfId="7911"/>
    <cellStyle name="Normal 2 3 10 3 2" xfId="7912"/>
    <cellStyle name="Normal 2 3 10 3 2 2" xfId="7913"/>
    <cellStyle name="Normal 2 3 10 3 2 2 2" xfId="37563"/>
    <cellStyle name="Normal 2 3 10 3 2 3" xfId="37564"/>
    <cellStyle name="Normal 2 3 10 3 3" xfId="7914"/>
    <cellStyle name="Normal 2 3 10 3 3 2" xfId="37565"/>
    <cellStyle name="Normal 2 3 10 3 4" xfId="37566"/>
    <cellStyle name="Normal 2 3 10 4" xfId="7915"/>
    <cellStyle name="Normal 2 3 10 4 2" xfId="7916"/>
    <cellStyle name="Normal 2 3 10 4 2 2" xfId="7917"/>
    <cellStyle name="Normal 2 3 10 4 2 2 2" xfId="37567"/>
    <cellStyle name="Normal 2 3 10 4 2 3" xfId="37568"/>
    <cellStyle name="Normal 2 3 10 4 3" xfId="7918"/>
    <cellStyle name="Normal 2 3 10 4 3 2" xfId="37569"/>
    <cellStyle name="Normal 2 3 10 4 4" xfId="37570"/>
    <cellStyle name="Normal 2 3 10 5" xfId="7919"/>
    <cellStyle name="Normal 2 3 10 5 2" xfId="7920"/>
    <cellStyle name="Normal 2 3 10 5 2 2" xfId="37571"/>
    <cellStyle name="Normal 2 3 10 5 3" xfId="37572"/>
    <cellStyle name="Normal 2 3 10 6" xfId="7921"/>
    <cellStyle name="Normal 2 3 10 6 2" xfId="37573"/>
    <cellStyle name="Normal 2 3 10 7" xfId="7922"/>
    <cellStyle name="Normal 2 3 10 7 2" xfId="37574"/>
    <cellStyle name="Normal 2 3 10 8" xfId="37575"/>
    <cellStyle name="Normal 2 3 11" xfId="7923"/>
    <cellStyle name="Normal 2 3 11 2" xfId="7924"/>
    <cellStyle name="Normal 2 3 11 2 2" xfId="7925"/>
    <cellStyle name="Normal 2 3 11 2 2 2" xfId="7926"/>
    <cellStyle name="Normal 2 3 11 2 2 2 2" xfId="37576"/>
    <cellStyle name="Normal 2 3 11 2 2 3" xfId="37577"/>
    <cellStyle name="Normal 2 3 11 2 3" xfId="7927"/>
    <cellStyle name="Normal 2 3 11 2 3 2" xfId="37578"/>
    <cellStyle name="Normal 2 3 11 2 4" xfId="37579"/>
    <cellStyle name="Normal 2 3 11 3" xfId="7928"/>
    <cellStyle name="Normal 2 3 11 3 2" xfId="7929"/>
    <cellStyle name="Normal 2 3 11 3 2 2" xfId="7930"/>
    <cellStyle name="Normal 2 3 11 3 2 2 2" xfId="37580"/>
    <cellStyle name="Normal 2 3 11 3 2 3" xfId="37581"/>
    <cellStyle name="Normal 2 3 11 3 3" xfId="7931"/>
    <cellStyle name="Normal 2 3 11 3 3 2" xfId="37582"/>
    <cellStyle name="Normal 2 3 11 3 4" xfId="37583"/>
    <cellStyle name="Normal 2 3 11 4" xfId="7932"/>
    <cellStyle name="Normal 2 3 11 4 2" xfId="7933"/>
    <cellStyle name="Normal 2 3 11 4 2 2" xfId="7934"/>
    <cellStyle name="Normal 2 3 11 4 2 2 2" xfId="37584"/>
    <cellStyle name="Normal 2 3 11 4 2 3" xfId="37585"/>
    <cellStyle name="Normal 2 3 11 4 3" xfId="7935"/>
    <cellStyle name="Normal 2 3 11 4 3 2" xfId="37586"/>
    <cellStyle name="Normal 2 3 11 4 4" xfId="37587"/>
    <cellStyle name="Normal 2 3 11 5" xfId="7936"/>
    <cellStyle name="Normal 2 3 11 5 2" xfId="7937"/>
    <cellStyle name="Normal 2 3 11 5 2 2" xfId="37588"/>
    <cellStyle name="Normal 2 3 11 5 3" xfId="37589"/>
    <cellStyle name="Normal 2 3 11 6" xfId="7938"/>
    <cellStyle name="Normal 2 3 11 6 2" xfId="37590"/>
    <cellStyle name="Normal 2 3 11 7" xfId="7939"/>
    <cellStyle name="Normal 2 3 11 7 2" xfId="37591"/>
    <cellStyle name="Normal 2 3 11 8" xfId="37592"/>
    <cellStyle name="Normal 2 3 12" xfId="7940"/>
    <cellStyle name="Normal 2 3 12 2" xfId="7941"/>
    <cellStyle name="Normal 2 3 12 2 2" xfId="7942"/>
    <cellStyle name="Normal 2 3 12 2 2 2" xfId="7943"/>
    <cellStyle name="Normal 2 3 12 2 2 2 2" xfId="37593"/>
    <cellStyle name="Normal 2 3 12 2 2 3" xfId="37594"/>
    <cellStyle name="Normal 2 3 12 2 3" xfId="7944"/>
    <cellStyle name="Normal 2 3 12 2 3 2" xfId="37595"/>
    <cellStyle name="Normal 2 3 12 2 4" xfId="37596"/>
    <cellStyle name="Normal 2 3 12 3" xfId="7945"/>
    <cellStyle name="Normal 2 3 12 3 2" xfId="7946"/>
    <cellStyle name="Normal 2 3 12 3 2 2" xfId="7947"/>
    <cellStyle name="Normal 2 3 12 3 2 2 2" xfId="37597"/>
    <cellStyle name="Normal 2 3 12 3 2 3" xfId="37598"/>
    <cellStyle name="Normal 2 3 12 3 3" xfId="7948"/>
    <cellStyle name="Normal 2 3 12 3 3 2" xfId="37599"/>
    <cellStyle name="Normal 2 3 12 3 4" xfId="37600"/>
    <cellStyle name="Normal 2 3 12 4" xfId="7949"/>
    <cellStyle name="Normal 2 3 12 4 2" xfId="7950"/>
    <cellStyle name="Normal 2 3 12 4 2 2" xfId="7951"/>
    <cellStyle name="Normal 2 3 12 4 2 2 2" xfId="37601"/>
    <cellStyle name="Normal 2 3 12 4 2 3" xfId="37602"/>
    <cellStyle name="Normal 2 3 12 4 3" xfId="7952"/>
    <cellStyle name="Normal 2 3 12 4 3 2" xfId="37603"/>
    <cellStyle name="Normal 2 3 12 4 4" xfId="37604"/>
    <cellStyle name="Normal 2 3 12 5" xfId="7953"/>
    <cellStyle name="Normal 2 3 12 5 2" xfId="7954"/>
    <cellStyle name="Normal 2 3 12 5 2 2" xfId="37605"/>
    <cellStyle name="Normal 2 3 12 5 3" xfId="37606"/>
    <cellStyle name="Normal 2 3 12 6" xfId="7955"/>
    <cellStyle name="Normal 2 3 12 6 2" xfId="37607"/>
    <cellStyle name="Normal 2 3 12 7" xfId="7956"/>
    <cellStyle name="Normal 2 3 12 7 2" xfId="37608"/>
    <cellStyle name="Normal 2 3 12 8" xfId="37609"/>
    <cellStyle name="Normal 2 3 13" xfId="7957"/>
    <cellStyle name="Normal 2 3 13 2" xfId="7958"/>
    <cellStyle name="Normal 2 3 13 2 2" xfId="7959"/>
    <cellStyle name="Normal 2 3 13 2 2 2" xfId="7960"/>
    <cellStyle name="Normal 2 3 13 2 2 2 2" xfId="37610"/>
    <cellStyle name="Normal 2 3 13 2 2 3" xfId="37611"/>
    <cellStyle name="Normal 2 3 13 2 3" xfId="7961"/>
    <cellStyle name="Normal 2 3 13 2 3 2" xfId="37612"/>
    <cellStyle name="Normal 2 3 13 2 4" xfId="37613"/>
    <cellStyle name="Normal 2 3 13 3" xfId="7962"/>
    <cellStyle name="Normal 2 3 13 3 2" xfId="7963"/>
    <cellStyle name="Normal 2 3 13 3 2 2" xfId="7964"/>
    <cellStyle name="Normal 2 3 13 3 2 2 2" xfId="37614"/>
    <cellStyle name="Normal 2 3 13 3 2 3" xfId="37615"/>
    <cellStyle name="Normal 2 3 13 3 3" xfId="7965"/>
    <cellStyle name="Normal 2 3 13 3 3 2" xfId="37616"/>
    <cellStyle name="Normal 2 3 13 3 4" xfId="37617"/>
    <cellStyle name="Normal 2 3 13 4" xfId="7966"/>
    <cellStyle name="Normal 2 3 13 4 2" xfId="7967"/>
    <cellStyle name="Normal 2 3 13 4 2 2" xfId="7968"/>
    <cellStyle name="Normal 2 3 13 4 2 2 2" xfId="37618"/>
    <cellStyle name="Normal 2 3 13 4 2 3" xfId="37619"/>
    <cellStyle name="Normal 2 3 13 4 3" xfId="7969"/>
    <cellStyle name="Normal 2 3 13 4 3 2" xfId="37620"/>
    <cellStyle name="Normal 2 3 13 4 4" xfId="37621"/>
    <cellStyle name="Normal 2 3 13 5" xfId="7970"/>
    <cellStyle name="Normal 2 3 13 5 2" xfId="7971"/>
    <cellStyle name="Normal 2 3 13 5 2 2" xfId="37622"/>
    <cellStyle name="Normal 2 3 13 5 3" xfId="37623"/>
    <cellStyle name="Normal 2 3 13 6" xfId="7972"/>
    <cellStyle name="Normal 2 3 13 6 2" xfId="37624"/>
    <cellStyle name="Normal 2 3 13 7" xfId="7973"/>
    <cellStyle name="Normal 2 3 13 7 2" xfId="37625"/>
    <cellStyle name="Normal 2 3 13 8" xfId="37626"/>
    <cellStyle name="Normal 2 3 14" xfId="7974"/>
    <cellStyle name="Normal 2 3 14 2" xfId="7975"/>
    <cellStyle name="Normal 2 3 14 2 2" xfId="7976"/>
    <cellStyle name="Normal 2 3 14 2 2 2" xfId="7977"/>
    <cellStyle name="Normal 2 3 14 2 2 2 2" xfId="37627"/>
    <cellStyle name="Normal 2 3 14 2 2 3" xfId="37628"/>
    <cellStyle name="Normal 2 3 14 2 3" xfId="7978"/>
    <cellStyle name="Normal 2 3 14 2 3 2" xfId="37629"/>
    <cellStyle name="Normal 2 3 14 2 4" xfId="37630"/>
    <cellStyle name="Normal 2 3 14 3" xfId="7979"/>
    <cellStyle name="Normal 2 3 14 3 2" xfId="7980"/>
    <cellStyle name="Normal 2 3 14 3 2 2" xfId="7981"/>
    <cellStyle name="Normal 2 3 14 3 2 2 2" xfId="37631"/>
    <cellStyle name="Normal 2 3 14 3 2 3" xfId="37632"/>
    <cellStyle name="Normal 2 3 14 3 3" xfId="7982"/>
    <cellStyle name="Normal 2 3 14 3 3 2" xfId="37633"/>
    <cellStyle name="Normal 2 3 14 3 4" xfId="37634"/>
    <cellStyle name="Normal 2 3 14 4" xfId="7983"/>
    <cellStyle name="Normal 2 3 14 4 2" xfId="7984"/>
    <cellStyle name="Normal 2 3 14 4 2 2" xfId="7985"/>
    <cellStyle name="Normal 2 3 14 4 2 2 2" xfId="37635"/>
    <cellStyle name="Normal 2 3 14 4 2 3" xfId="37636"/>
    <cellStyle name="Normal 2 3 14 4 3" xfId="7986"/>
    <cellStyle name="Normal 2 3 14 4 3 2" xfId="37637"/>
    <cellStyle name="Normal 2 3 14 4 4" xfId="37638"/>
    <cellStyle name="Normal 2 3 14 5" xfId="7987"/>
    <cellStyle name="Normal 2 3 14 5 2" xfId="7988"/>
    <cellStyle name="Normal 2 3 14 5 2 2" xfId="37639"/>
    <cellStyle name="Normal 2 3 14 5 3" xfId="37640"/>
    <cellStyle name="Normal 2 3 14 6" xfId="7989"/>
    <cellStyle name="Normal 2 3 14 6 2" xfId="37641"/>
    <cellStyle name="Normal 2 3 14 7" xfId="7990"/>
    <cellStyle name="Normal 2 3 14 7 2" xfId="37642"/>
    <cellStyle name="Normal 2 3 14 8" xfId="37643"/>
    <cellStyle name="Normal 2 3 15" xfId="7991"/>
    <cellStyle name="Normal 2 3 15 2" xfId="7992"/>
    <cellStyle name="Normal 2 3 15 2 2" xfId="7993"/>
    <cellStyle name="Normal 2 3 15 2 2 2" xfId="7994"/>
    <cellStyle name="Normal 2 3 15 2 2 2 2" xfId="37644"/>
    <cellStyle name="Normal 2 3 15 2 2 3" xfId="37645"/>
    <cellStyle name="Normal 2 3 15 2 3" xfId="7995"/>
    <cellStyle name="Normal 2 3 15 2 3 2" xfId="37646"/>
    <cellStyle name="Normal 2 3 15 2 4" xfId="37647"/>
    <cellStyle name="Normal 2 3 15 3" xfId="7996"/>
    <cellStyle name="Normal 2 3 15 3 2" xfId="7997"/>
    <cellStyle name="Normal 2 3 15 3 2 2" xfId="7998"/>
    <cellStyle name="Normal 2 3 15 3 2 2 2" xfId="37648"/>
    <cellStyle name="Normal 2 3 15 3 2 3" xfId="37649"/>
    <cellStyle name="Normal 2 3 15 3 3" xfId="7999"/>
    <cellStyle name="Normal 2 3 15 3 3 2" xfId="37650"/>
    <cellStyle name="Normal 2 3 15 3 4" xfId="37651"/>
    <cellStyle name="Normal 2 3 15 4" xfId="8000"/>
    <cellStyle name="Normal 2 3 15 4 2" xfId="8001"/>
    <cellStyle name="Normal 2 3 15 4 2 2" xfId="8002"/>
    <cellStyle name="Normal 2 3 15 4 2 2 2" xfId="37652"/>
    <cellStyle name="Normal 2 3 15 4 2 3" xfId="37653"/>
    <cellStyle name="Normal 2 3 15 4 3" xfId="8003"/>
    <cellStyle name="Normal 2 3 15 4 3 2" xfId="37654"/>
    <cellStyle name="Normal 2 3 15 4 4" xfId="37655"/>
    <cellStyle name="Normal 2 3 15 5" xfId="8004"/>
    <cellStyle name="Normal 2 3 15 5 2" xfId="8005"/>
    <cellStyle name="Normal 2 3 15 5 2 2" xfId="37656"/>
    <cellStyle name="Normal 2 3 15 5 3" xfId="37657"/>
    <cellStyle name="Normal 2 3 15 6" xfId="8006"/>
    <cellStyle name="Normal 2 3 15 6 2" xfId="37658"/>
    <cellStyle name="Normal 2 3 15 7" xfId="8007"/>
    <cellStyle name="Normal 2 3 15 7 2" xfId="37659"/>
    <cellStyle name="Normal 2 3 15 8" xfId="37660"/>
    <cellStyle name="Normal 2 3 16" xfId="8008"/>
    <cellStyle name="Normal 2 3 16 2" xfId="8009"/>
    <cellStyle name="Normal 2 3 16 2 2" xfId="8010"/>
    <cellStyle name="Normal 2 3 16 2 2 2" xfId="8011"/>
    <cellStyle name="Normal 2 3 16 2 2 2 2" xfId="37661"/>
    <cellStyle name="Normal 2 3 16 2 2 3" xfId="37662"/>
    <cellStyle name="Normal 2 3 16 2 3" xfId="8012"/>
    <cellStyle name="Normal 2 3 16 2 3 2" xfId="37663"/>
    <cellStyle name="Normal 2 3 16 2 4" xfId="37664"/>
    <cellStyle name="Normal 2 3 16 3" xfId="8013"/>
    <cellStyle name="Normal 2 3 16 3 2" xfId="8014"/>
    <cellStyle name="Normal 2 3 16 3 2 2" xfId="8015"/>
    <cellStyle name="Normal 2 3 16 3 2 2 2" xfId="37665"/>
    <cellStyle name="Normal 2 3 16 3 2 3" xfId="37666"/>
    <cellStyle name="Normal 2 3 16 3 3" xfId="8016"/>
    <cellStyle name="Normal 2 3 16 3 3 2" xfId="37667"/>
    <cellStyle name="Normal 2 3 16 3 4" xfId="37668"/>
    <cellStyle name="Normal 2 3 16 4" xfId="8017"/>
    <cellStyle name="Normal 2 3 16 4 2" xfId="8018"/>
    <cellStyle name="Normal 2 3 16 4 2 2" xfId="8019"/>
    <cellStyle name="Normal 2 3 16 4 2 2 2" xfId="37669"/>
    <cellStyle name="Normal 2 3 16 4 2 3" xfId="37670"/>
    <cellStyle name="Normal 2 3 16 4 3" xfId="8020"/>
    <cellStyle name="Normal 2 3 16 4 3 2" xfId="37671"/>
    <cellStyle name="Normal 2 3 16 4 4" xfId="37672"/>
    <cellStyle name="Normal 2 3 16 5" xfId="8021"/>
    <cellStyle name="Normal 2 3 16 5 2" xfId="8022"/>
    <cellStyle name="Normal 2 3 16 5 2 2" xfId="37673"/>
    <cellStyle name="Normal 2 3 16 5 3" xfId="37674"/>
    <cellStyle name="Normal 2 3 16 6" xfId="8023"/>
    <cellStyle name="Normal 2 3 16 6 2" xfId="37675"/>
    <cellStyle name="Normal 2 3 16 7" xfId="8024"/>
    <cellStyle name="Normal 2 3 16 7 2" xfId="37676"/>
    <cellStyle name="Normal 2 3 16 8" xfId="37677"/>
    <cellStyle name="Normal 2 3 17" xfId="8025"/>
    <cellStyle name="Normal 2 3 17 2" xfId="8026"/>
    <cellStyle name="Normal 2 3 17 2 2" xfId="8027"/>
    <cellStyle name="Normal 2 3 17 2 2 2" xfId="8028"/>
    <cellStyle name="Normal 2 3 17 2 2 2 2" xfId="37678"/>
    <cellStyle name="Normal 2 3 17 2 2 3" xfId="37679"/>
    <cellStyle name="Normal 2 3 17 2 3" xfId="8029"/>
    <cellStyle name="Normal 2 3 17 2 3 2" xfId="37680"/>
    <cellStyle name="Normal 2 3 17 2 4" xfId="37681"/>
    <cellStyle name="Normal 2 3 17 3" xfId="8030"/>
    <cellStyle name="Normal 2 3 17 3 2" xfId="8031"/>
    <cellStyle name="Normal 2 3 17 3 2 2" xfId="8032"/>
    <cellStyle name="Normal 2 3 17 3 2 2 2" xfId="37682"/>
    <cellStyle name="Normal 2 3 17 3 2 3" xfId="37683"/>
    <cellStyle name="Normal 2 3 17 3 3" xfId="8033"/>
    <cellStyle name="Normal 2 3 17 3 3 2" xfId="37684"/>
    <cellStyle name="Normal 2 3 17 3 4" xfId="37685"/>
    <cellStyle name="Normal 2 3 17 4" xfId="8034"/>
    <cellStyle name="Normal 2 3 17 4 2" xfId="8035"/>
    <cellStyle name="Normal 2 3 17 4 2 2" xfId="8036"/>
    <cellStyle name="Normal 2 3 17 4 2 2 2" xfId="37686"/>
    <cellStyle name="Normal 2 3 17 4 2 3" xfId="37687"/>
    <cellStyle name="Normal 2 3 17 4 3" xfId="8037"/>
    <cellStyle name="Normal 2 3 17 4 3 2" xfId="37688"/>
    <cellStyle name="Normal 2 3 17 4 4" xfId="37689"/>
    <cellStyle name="Normal 2 3 17 5" xfId="8038"/>
    <cellStyle name="Normal 2 3 17 5 2" xfId="8039"/>
    <cellStyle name="Normal 2 3 17 5 2 2" xfId="37690"/>
    <cellStyle name="Normal 2 3 17 5 3" xfId="37691"/>
    <cellStyle name="Normal 2 3 17 6" xfId="8040"/>
    <cellStyle name="Normal 2 3 17 6 2" xfId="37692"/>
    <cellStyle name="Normal 2 3 17 7" xfId="8041"/>
    <cellStyle name="Normal 2 3 17 7 2" xfId="37693"/>
    <cellStyle name="Normal 2 3 17 8" xfId="37694"/>
    <cellStyle name="Normal 2 3 18" xfId="8042"/>
    <cellStyle name="Normal 2 3 18 2" xfId="8043"/>
    <cellStyle name="Normal 2 3 18 2 2" xfId="8044"/>
    <cellStyle name="Normal 2 3 18 2 2 2" xfId="8045"/>
    <cellStyle name="Normal 2 3 18 2 2 2 2" xfId="37695"/>
    <cellStyle name="Normal 2 3 18 2 2 3" xfId="37696"/>
    <cellStyle name="Normal 2 3 18 2 3" xfId="8046"/>
    <cellStyle name="Normal 2 3 18 2 3 2" xfId="37697"/>
    <cellStyle name="Normal 2 3 18 2 4" xfId="37698"/>
    <cellStyle name="Normal 2 3 18 3" xfId="8047"/>
    <cellStyle name="Normal 2 3 18 3 2" xfId="8048"/>
    <cellStyle name="Normal 2 3 18 3 2 2" xfId="8049"/>
    <cellStyle name="Normal 2 3 18 3 2 2 2" xfId="37699"/>
    <cellStyle name="Normal 2 3 18 3 2 3" xfId="37700"/>
    <cellStyle name="Normal 2 3 18 3 3" xfId="8050"/>
    <cellStyle name="Normal 2 3 18 3 3 2" xfId="37701"/>
    <cellStyle name="Normal 2 3 18 3 4" xfId="37702"/>
    <cellStyle name="Normal 2 3 18 4" xfId="8051"/>
    <cellStyle name="Normal 2 3 18 4 2" xfId="8052"/>
    <cellStyle name="Normal 2 3 18 4 2 2" xfId="8053"/>
    <cellStyle name="Normal 2 3 18 4 2 2 2" xfId="37703"/>
    <cellStyle name="Normal 2 3 18 4 2 3" xfId="37704"/>
    <cellStyle name="Normal 2 3 18 4 3" xfId="8054"/>
    <cellStyle name="Normal 2 3 18 4 3 2" xfId="37705"/>
    <cellStyle name="Normal 2 3 18 4 4" xfId="37706"/>
    <cellStyle name="Normal 2 3 18 5" xfId="8055"/>
    <cellStyle name="Normal 2 3 18 5 2" xfId="8056"/>
    <cellStyle name="Normal 2 3 18 5 2 2" xfId="37707"/>
    <cellStyle name="Normal 2 3 18 5 3" xfId="37708"/>
    <cellStyle name="Normal 2 3 18 6" xfId="8057"/>
    <cellStyle name="Normal 2 3 18 6 2" xfId="37709"/>
    <cellStyle name="Normal 2 3 18 7" xfId="8058"/>
    <cellStyle name="Normal 2 3 18 7 2" xfId="37710"/>
    <cellStyle name="Normal 2 3 18 8" xfId="37711"/>
    <cellStyle name="Normal 2 3 19" xfId="8059"/>
    <cellStyle name="Normal 2 3 19 2" xfId="8060"/>
    <cellStyle name="Normal 2 3 19 2 2" xfId="8061"/>
    <cellStyle name="Normal 2 3 19 2 2 2" xfId="8062"/>
    <cellStyle name="Normal 2 3 19 2 2 2 2" xfId="37712"/>
    <cellStyle name="Normal 2 3 19 2 2 3" xfId="37713"/>
    <cellStyle name="Normal 2 3 19 2 3" xfId="8063"/>
    <cellStyle name="Normal 2 3 19 2 3 2" xfId="37714"/>
    <cellStyle name="Normal 2 3 19 2 4" xfId="37715"/>
    <cellStyle name="Normal 2 3 19 3" xfId="8064"/>
    <cellStyle name="Normal 2 3 19 3 2" xfId="8065"/>
    <cellStyle name="Normal 2 3 19 3 2 2" xfId="8066"/>
    <cellStyle name="Normal 2 3 19 3 2 2 2" xfId="37716"/>
    <cellStyle name="Normal 2 3 19 3 2 3" xfId="37717"/>
    <cellStyle name="Normal 2 3 19 3 3" xfId="8067"/>
    <cellStyle name="Normal 2 3 19 3 3 2" xfId="37718"/>
    <cellStyle name="Normal 2 3 19 3 4" xfId="37719"/>
    <cellStyle name="Normal 2 3 19 4" xfId="8068"/>
    <cellStyle name="Normal 2 3 19 4 2" xfId="8069"/>
    <cellStyle name="Normal 2 3 19 4 2 2" xfId="8070"/>
    <cellStyle name="Normal 2 3 19 4 2 2 2" xfId="37720"/>
    <cellStyle name="Normal 2 3 19 4 2 3" xfId="37721"/>
    <cellStyle name="Normal 2 3 19 4 3" xfId="8071"/>
    <cellStyle name="Normal 2 3 19 4 3 2" xfId="37722"/>
    <cellStyle name="Normal 2 3 19 4 4" xfId="37723"/>
    <cellStyle name="Normal 2 3 19 5" xfId="8072"/>
    <cellStyle name="Normal 2 3 19 5 2" xfId="8073"/>
    <cellStyle name="Normal 2 3 19 5 2 2" xfId="37724"/>
    <cellStyle name="Normal 2 3 19 5 3" xfId="37725"/>
    <cellStyle name="Normal 2 3 19 6" xfId="8074"/>
    <cellStyle name="Normal 2 3 19 6 2" xfId="37726"/>
    <cellStyle name="Normal 2 3 19 7" xfId="8075"/>
    <cellStyle name="Normal 2 3 19 7 2" xfId="37727"/>
    <cellStyle name="Normal 2 3 19 8" xfId="37728"/>
    <cellStyle name="Normal 2 3 2" xfId="8076"/>
    <cellStyle name="Normal 2 3 2 2" xfId="8077"/>
    <cellStyle name="Normal 2 3 2 2 2" xfId="8078"/>
    <cellStyle name="Normal 2 3 2 2 2 2" xfId="8079"/>
    <cellStyle name="Normal 2 3 2 2 2 2 2" xfId="37729"/>
    <cellStyle name="Normal 2 3 2 2 2 3" xfId="37730"/>
    <cellStyle name="Normal 2 3 2 2 3" xfId="8080"/>
    <cellStyle name="Normal 2 3 2 2 3 2" xfId="37731"/>
    <cellStyle name="Normal 2 3 2 2 4" xfId="37732"/>
    <cellStyle name="Normal 2 3 2 3" xfId="8081"/>
    <cellStyle name="Normal 2 3 2 3 2" xfId="8082"/>
    <cellStyle name="Normal 2 3 2 3 2 2" xfId="8083"/>
    <cellStyle name="Normal 2 3 2 3 2 2 2" xfId="37733"/>
    <cellStyle name="Normal 2 3 2 3 2 3" xfId="37734"/>
    <cellStyle name="Normal 2 3 2 3 3" xfId="8084"/>
    <cellStyle name="Normal 2 3 2 3 3 2" xfId="37735"/>
    <cellStyle name="Normal 2 3 2 3 4" xfId="37736"/>
    <cellStyle name="Normal 2 3 2 4" xfId="8085"/>
    <cellStyle name="Normal 2 3 2 4 2" xfId="8086"/>
    <cellStyle name="Normal 2 3 2 4 2 2" xfId="8087"/>
    <cellStyle name="Normal 2 3 2 4 2 2 2" xfId="37737"/>
    <cellStyle name="Normal 2 3 2 4 2 3" xfId="37738"/>
    <cellStyle name="Normal 2 3 2 4 3" xfId="8088"/>
    <cellStyle name="Normal 2 3 2 4 3 2" xfId="37739"/>
    <cellStyle name="Normal 2 3 2 4 4" xfId="37740"/>
    <cellStyle name="Normal 2 3 2 5" xfId="8089"/>
    <cellStyle name="Normal 2 3 2 5 2" xfId="8090"/>
    <cellStyle name="Normal 2 3 2 5 2 2" xfId="37741"/>
    <cellStyle name="Normal 2 3 2 5 3" xfId="37742"/>
    <cellStyle name="Normal 2 3 2 6" xfId="8091"/>
    <cellStyle name="Normal 2 3 2 6 2" xfId="37743"/>
    <cellStyle name="Normal 2 3 2 7" xfId="8092"/>
    <cellStyle name="Normal 2 3 2 7 2" xfId="37744"/>
    <cellStyle name="Normal 2 3 2 8" xfId="37745"/>
    <cellStyle name="Normal 2 3 20" xfId="8093"/>
    <cellStyle name="Normal 2 3 20 2" xfId="8094"/>
    <cellStyle name="Normal 2 3 20 2 2" xfId="8095"/>
    <cellStyle name="Normal 2 3 20 2 2 2" xfId="8096"/>
    <cellStyle name="Normal 2 3 20 2 2 2 2" xfId="37746"/>
    <cellStyle name="Normal 2 3 20 2 2 3" xfId="37747"/>
    <cellStyle name="Normal 2 3 20 2 3" xfId="8097"/>
    <cellStyle name="Normal 2 3 20 2 3 2" xfId="37748"/>
    <cellStyle name="Normal 2 3 20 2 4" xfId="37749"/>
    <cellStyle name="Normal 2 3 20 3" xfId="8098"/>
    <cellStyle name="Normal 2 3 20 3 2" xfId="8099"/>
    <cellStyle name="Normal 2 3 20 3 2 2" xfId="8100"/>
    <cellStyle name="Normal 2 3 20 3 2 2 2" xfId="37750"/>
    <cellStyle name="Normal 2 3 20 3 2 3" xfId="37751"/>
    <cellStyle name="Normal 2 3 20 3 3" xfId="8101"/>
    <cellStyle name="Normal 2 3 20 3 3 2" xfId="37752"/>
    <cellStyle name="Normal 2 3 20 3 4" xfId="37753"/>
    <cellStyle name="Normal 2 3 20 4" xfId="8102"/>
    <cellStyle name="Normal 2 3 20 4 2" xfId="8103"/>
    <cellStyle name="Normal 2 3 20 4 2 2" xfId="8104"/>
    <cellStyle name="Normal 2 3 20 4 2 2 2" xfId="37754"/>
    <cellStyle name="Normal 2 3 20 4 2 3" xfId="37755"/>
    <cellStyle name="Normal 2 3 20 4 3" xfId="8105"/>
    <cellStyle name="Normal 2 3 20 4 3 2" xfId="37756"/>
    <cellStyle name="Normal 2 3 20 4 4" xfId="37757"/>
    <cellStyle name="Normal 2 3 20 5" xfId="8106"/>
    <cellStyle name="Normal 2 3 20 5 2" xfId="8107"/>
    <cellStyle name="Normal 2 3 20 5 2 2" xfId="37758"/>
    <cellStyle name="Normal 2 3 20 5 3" xfId="37759"/>
    <cellStyle name="Normal 2 3 20 6" xfId="8108"/>
    <cellStyle name="Normal 2 3 20 6 2" xfId="37760"/>
    <cellStyle name="Normal 2 3 20 7" xfId="8109"/>
    <cellStyle name="Normal 2 3 20 7 2" xfId="37761"/>
    <cellStyle name="Normal 2 3 20 8" xfId="37762"/>
    <cellStyle name="Normal 2 3 21" xfId="8110"/>
    <cellStyle name="Normal 2 3 21 2" xfId="8111"/>
    <cellStyle name="Normal 2 3 21 2 2" xfId="8112"/>
    <cellStyle name="Normal 2 3 21 2 2 2" xfId="8113"/>
    <cellStyle name="Normal 2 3 21 2 2 2 2" xfId="37763"/>
    <cellStyle name="Normal 2 3 21 2 2 3" xfId="37764"/>
    <cellStyle name="Normal 2 3 21 2 3" xfId="8114"/>
    <cellStyle name="Normal 2 3 21 2 3 2" xfId="37765"/>
    <cellStyle name="Normal 2 3 21 2 4" xfId="37766"/>
    <cellStyle name="Normal 2 3 21 3" xfId="8115"/>
    <cellStyle name="Normal 2 3 21 3 2" xfId="8116"/>
    <cellStyle name="Normal 2 3 21 3 2 2" xfId="8117"/>
    <cellStyle name="Normal 2 3 21 3 2 2 2" xfId="37767"/>
    <cellStyle name="Normal 2 3 21 3 2 3" xfId="37768"/>
    <cellStyle name="Normal 2 3 21 3 3" xfId="8118"/>
    <cellStyle name="Normal 2 3 21 3 3 2" xfId="37769"/>
    <cellStyle name="Normal 2 3 21 3 4" xfId="37770"/>
    <cellStyle name="Normal 2 3 21 4" xfId="8119"/>
    <cellStyle name="Normal 2 3 21 4 2" xfId="8120"/>
    <cellStyle name="Normal 2 3 21 4 2 2" xfId="8121"/>
    <cellStyle name="Normal 2 3 21 4 2 2 2" xfId="37771"/>
    <cellStyle name="Normal 2 3 21 4 2 3" xfId="37772"/>
    <cellStyle name="Normal 2 3 21 4 3" xfId="8122"/>
    <cellStyle name="Normal 2 3 21 4 3 2" xfId="37773"/>
    <cellStyle name="Normal 2 3 21 4 4" xfId="37774"/>
    <cellStyle name="Normal 2 3 21 5" xfId="8123"/>
    <cellStyle name="Normal 2 3 21 5 2" xfId="8124"/>
    <cellStyle name="Normal 2 3 21 5 2 2" xfId="37775"/>
    <cellStyle name="Normal 2 3 21 5 3" xfId="37776"/>
    <cellStyle name="Normal 2 3 21 6" xfId="8125"/>
    <cellStyle name="Normal 2 3 21 6 2" xfId="37777"/>
    <cellStyle name="Normal 2 3 21 7" xfId="8126"/>
    <cellStyle name="Normal 2 3 21 7 2" xfId="37778"/>
    <cellStyle name="Normal 2 3 21 8" xfId="37779"/>
    <cellStyle name="Normal 2 3 22" xfId="8127"/>
    <cellStyle name="Normal 2 3 22 2" xfId="8128"/>
    <cellStyle name="Normal 2 3 22 2 2" xfId="8129"/>
    <cellStyle name="Normal 2 3 22 2 2 2" xfId="8130"/>
    <cellStyle name="Normal 2 3 22 2 2 2 2" xfId="37780"/>
    <cellStyle name="Normal 2 3 22 2 2 3" xfId="37781"/>
    <cellStyle name="Normal 2 3 22 2 3" xfId="8131"/>
    <cellStyle name="Normal 2 3 22 2 3 2" xfId="37782"/>
    <cellStyle name="Normal 2 3 22 2 4" xfId="37783"/>
    <cellStyle name="Normal 2 3 22 3" xfId="8132"/>
    <cellStyle name="Normal 2 3 22 3 2" xfId="8133"/>
    <cellStyle name="Normal 2 3 22 3 2 2" xfId="8134"/>
    <cellStyle name="Normal 2 3 22 3 2 2 2" xfId="37784"/>
    <cellStyle name="Normal 2 3 22 3 2 3" xfId="37785"/>
    <cellStyle name="Normal 2 3 22 3 3" xfId="8135"/>
    <cellStyle name="Normal 2 3 22 3 3 2" xfId="37786"/>
    <cellStyle name="Normal 2 3 22 3 4" xfId="37787"/>
    <cellStyle name="Normal 2 3 22 4" xfId="8136"/>
    <cellStyle name="Normal 2 3 22 4 2" xfId="8137"/>
    <cellStyle name="Normal 2 3 22 4 2 2" xfId="8138"/>
    <cellStyle name="Normal 2 3 22 4 2 2 2" xfId="37788"/>
    <cellStyle name="Normal 2 3 22 4 2 3" xfId="37789"/>
    <cellStyle name="Normal 2 3 22 4 3" xfId="8139"/>
    <cellStyle name="Normal 2 3 22 4 3 2" xfId="37790"/>
    <cellStyle name="Normal 2 3 22 4 4" xfId="37791"/>
    <cellStyle name="Normal 2 3 22 5" xfId="8140"/>
    <cellStyle name="Normal 2 3 22 5 2" xfId="8141"/>
    <cellStyle name="Normal 2 3 22 5 2 2" xfId="37792"/>
    <cellStyle name="Normal 2 3 22 5 3" xfId="37793"/>
    <cellStyle name="Normal 2 3 22 6" xfId="8142"/>
    <cellStyle name="Normal 2 3 22 6 2" xfId="37794"/>
    <cellStyle name="Normal 2 3 22 7" xfId="8143"/>
    <cellStyle name="Normal 2 3 22 7 2" xfId="37795"/>
    <cellStyle name="Normal 2 3 22 8" xfId="37796"/>
    <cellStyle name="Normal 2 3 23" xfId="8144"/>
    <cellStyle name="Normal 2 3 23 2" xfId="8145"/>
    <cellStyle name="Normal 2 3 23 2 2" xfId="8146"/>
    <cellStyle name="Normal 2 3 23 2 2 2" xfId="8147"/>
    <cellStyle name="Normal 2 3 23 2 2 2 2" xfId="37797"/>
    <cellStyle name="Normal 2 3 23 2 2 3" xfId="37798"/>
    <cellStyle name="Normal 2 3 23 2 3" xfId="8148"/>
    <cellStyle name="Normal 2 3 23 2 3 2" xfId="37799"/>
    <cellStyle name="Normal 2 3 23 2 4" xfId="37800"/>
    <cellStyle name="Normal 2 3 23 3" xfId="8149"/>
    <cellStyle name="Normal 2 3 23 3 2" xfId="8150"/>
    <cellStyle name="Normal 2 3 23 3 2 2" xfId="8151"/>
    <cellStyle name="Normal 2 3 23 3 2 2 2" xfId="37801"/>
    <cellStyle name="Normal 2 3 23 3 2 3" xfId="37802"/>
    <cellStyle name="Normal 2 3 23 3 3" xfId="8152"/>
    <cellStyle name="Normal 2 3 23 3 3 2" xfId="37803"/>
    <cellStyle name="Normal 2 3 23 3 4" xfId="37804"/>
    <cellStyle name="Normal 2 3 23 4" xfId="8153"/>
    <cellStyle name="Normal 2 3 23 4 2" xfId="8154"/>
    <cellStyle name="Normal 2 3 23 4 2 2" xfId="8155"/>
    <cellStyle name="Normal 2 3 23 4 2 2 2" xfId="37805"/>
    <cellStyle name="Normal 2 3 23 4 2 3" xfId="37806"/>
    <cellStyle name="Normal 2 3 23 4 3" xfId="8156"/>
    <cellStyle name="Normal 2 3 23 4 3 2" xfId="37807"/>
    <cellStyle name="Normal 2 3 23 4 4" xfId="37808"/>
    <cellStyle name="Normal 2 3 23 5" xfId="8157"/>
    <cellStyle name="Normal 2 3 23 5 2" xfId="8158"/>
    <cellStyle name="Normal 2 3 23 5 2 2" xfId="37809"/>
    <cellStyle name="Normal 2 3 23 5 3" xfId="37810"/>
    <cellStyle name="Normal 2 3 23 6" xfId="8159"/>
    <cellStyle name="Normal 2 3 23 6 2" xfId="37811"/>
    <cellStyle name="Normal 2 3 23 7" xfId="8160"/>
    <cellStyle name="Normal 2 3 23 7 2" xfId="37812"/>
    <cellStyle name="Normal 2 3 23 8" xfId="37813"/>
    <cellStyle name="Normal 2 3 24" xfId="8161"/>
    <cellStyle name="Normal 2 3 24 2" xfId="8162"/>
    <cellStyle name="Normal 2 3 24 2 2" xfId="8163"/>
    <cellStyle name="Normal 2 3 24 2 2 2" xfId="8164"/>
    <cellStyle name="Normal 2 3 24 2 2 2 2" xfId="37814"/>
    <cellStyle name="Normal 2 3 24 2 2 3" xfId="37815"/>
    <cellStyle name="Normal 2 3 24 2 3" xfId="8165"/>
    <cellStyle name="Normal 2 3 24 2 3 2" xfId="37816"/>
    <cellStyle name="Normal 2 3 24 2 4" xfId="37817"/>
    <cellStyle name="Normal 2 3 24 3" xfId="8166"/>
    <cellStyle name="Normal 2 3 24 3 2" xfId="8167"/>
    <cellStyle name="Normal 2 3 24 3 2 2" xfId="8168"/>
    <cellStyle name="Normal 2 3 24 3 2 2 2" xfId="37818"/>
    <cellStyle name="Normal 2 3 24 3 2 3" xfId="37819"/>
    <cellStyle name="Normal 2 3 24 3 3" xfId="8169"/>
    <cellStyle name="Normal 2 3 24 3 3 2" xfId="37820"/>
    <cellStyle name="Normal 2 3 24 3 4" xfId="37821"/>
    <cellStyle name="Normal 2 3 24 4" xfId="8170"/>
    <cellStyle name="Normal 2 3 24 4 2" xfId="8171"/>
    <cellStyle name="Normal 2 3 24 4 2 2" xfId="8172"/>
    <cellStyle name="Normal 2 3 24 4 2 2 2" xfId="37822"/>
    <cellStyle name="Normal 2 3 24 4 2 3" xfId="37823"/>
    <cellStyle name="Normal 2 3 24 4 3" xfId="8173"/>
    <cellStyle name="Normal 2 3 24 4 3 2" xfId="37824"/>
    <cellStyle name="Normal 2 3 24 4 4" xfId="37825"/>
    <cellStyle name="Normal 2 3 24 5" xfId="8174"/>
    <cellStyle name="Normal 2 3 24 5 2" xfId="8175"/>
    <cellStyle name="Normal 2 3 24 5 2 2" xfId="37826"/>
    <cellStyle name="Normal 2 3 24 5 3" xfId="37827"/>
    <cellStyle name="Normal 2 3 24 6" xfId="8176"/>
    <cellStyle name="Normal 2 3 24 6 2" xfId="37828"/>
    <cellStyle name="Normal 2 3 24 7" xfId="8177"/>
    <cellStyle name="Normal 2 3 24 7 2" xfId="37829"/>
    <cellStyle name="Normal 2 3 24 8" xfId="37830"/>
    <cellStyle name="Normal 2 3 25" xfId="8178"/>
    <cellStyle name="Normal 2 3 25 2" xfId="8179"/>
    <cellStyle name="Normal 2 3 25 2 2" xfId="8180"/>
    <cellStyle name="Normal 2 3 25 2 2 2" xfId="8181"/>
    <cellStyle name="Normal 2 3 25 2 2 2 2" xfId="37831"/>
    <cellStyle name="Normal 2 3 25 2 2 3" xfId="37832"/>
    <cellStyle name="Normal 2 3 25 2 3" xfId="8182"/>
    <cellStyle name="Normal 2 3 25 2 3 2" xfId="37833"/>
    <cellStyle name="Normal 2 3 25 2 4" xfId="37834"/>
    <cellStyle name="Normal 2 3 25 3" xfId="8183"/>
    <cellStyle name="Normal 2 3 25 3 2" xfId="8184"/>
    <cellStyle name="Normal 2 3 25 3 2 2" xfId="8185"/>
    <cellStyle name="Normal 2 3 25 3 2 2 2" xfId="37835"/>
    <cellStyle name="Normal 2 3 25 3 2 3" xfId="37836"/>
    <cellStyle name="Normal 2 3 25 3 3" xfId="8186"/>
    <cellStyle name="Normal 2 3 25 3 3 2" xfId="37837"/>
    <cellStyle name="Normal 2 3 25 3 4" xfId="37838"/>
    <cellStyle name="Normal 2 3 25 4" xfId="8187"/>
    <cellStyle name="Normal 2 3 25 4 2" xfId="8188"/>
    <cellStyle name="Normal 2 3 25 4 2 2" xfId="8189"/>
    <cellStyle name="Normal 2 3 25 4 2 2 2" xfId="37839"/>
    <cellStyle name="Normal 2 3 25 4 2 3" xfId="37840"/>
    <cellStyle name="Normal 2 3 25 4 3" xfId="8190"/>
    <cellStyle name="Normal 2 3 25 4 3 2" xfId="37841"/>
    <cellStyle name="Normal 2 3 25 4 4" xfId="37842"/>
    <cellStyle name="Normal 2 3 25 5" xfId="8191"/>
    <cellStyle name="Normal 2 3 25 5 2" xfId="8192"/>
    <cellStyle name="Normal 2 3 25 5 2 2" xfId="37843"/>
    <cellStyle name="Normal 2 3 25 5 3" xfId="37844"/>
    <cellStyle name="Normal 2 3 25 6" xfId="8193"/>
    <cellStyle name="Normal 2 3 25 6 2" xfId="37845"/>
    <cellStyle name="Normal 2 3 25 7" xfId="8194"/>
    <cellStyle name="Normal 2 3 25 7 2" xfId="37846"/>
    <cellStyle name="Normal 2 3 25 8" xfId="37847"/>
    <cellStyle name="Normal 2 3 26" xfId="8195"/>
    <cellStyle name="Normal 2 3 26 2" xfId="8196"/>
    <cellStyle name="Normal 2 3 26 2 2" xfId="8197"/>
    <cellStyle name="Normal 2 3 26 2 2 2" xfId="8198"/>
    <cellStyle name="Normal 2 3 26 2 2 2 2" xfId="37848"/>
    <cellStyle name="Normal 2 3 26 2 2 3" xfId="37849"/>
    <cellStyle name="Normal 2 3 26 2 3" xfId="8199"/>
    <cellStyle name="Normal 2 3 26 2 3 2" xfId="37850"/>
    <cellStyle name="Normal 2 3 26 2 4" xfId="37851"/>
    <cellStyle name="Normal 2 3 26 3" xfId="8200"/>
    <cellStyle name="Normal 2 3 26 3 2" xfId="8201"/>
    <cellStyle name="Normal 2 3 26 3 2 2" xfId="8202"/>
    <cellStyle name="Normal 2 3 26 3 2 2 2" xfId="37852"/>
    <cellStyle name="Normal 2 3 26 3 2 3" xfId="37853"/>
    <cellStyle name="Normal 2 3 26 3 3" xfId="8203"/>
    <cellStyle name="Normal 2 3 26 3 3 2" xfId="37854"/>
    <cellStyle name="Normal 2 3 26 3 4" xfId="37855"/>
    <cellStyle name="Normal 2 3 26 4" xfId="8204"/>
    <cellStyle name="Normal 2 3 26 4 2" xfId="8205"/>
    <cellStyle name="Normal 2 3 26 4 2 2" xfId="8206"/>
    <cellStyle name="Normal 2 3 26 4 2 2 2" xfId="37856"/>
    <cellStyle name="Normal 2 3 26 4 2 3" xfId="37857"/>
    <cellStyle name="Normal 2 3 26 4 3" xfId="8207"/>
    <cellStyle name="Normal 2 3 26 4 3 2" xfId="37858"/>
    <cellStyle name="Normal 2 3 26 4 4" xfId="37859"/>
    <cellStyle name="Normal 2 3 26 5" xfId="8208"/>
    <cellStyle name="Normal 2 3 26 5 2" xfId="8209"/>
    <cellStyle name="Normal 2 3 26 5 2 2" xfId="37860"/>
    <cellStyle name="Normal 2 3 26 5 3" xfId="37861"/>
    <cellStyle name="Normal 2 3 26 6" xfId="8210"/>
    <cellStyle name="Normal 2 3 26 6 2" xfId="37862"/>
    <cellStyle name="Normal 2 3 26 7" xfId="8211"/>
    <cellStyle name="Normal 2 3 26 7 2" xfId="37863"/>
    <cellStyle name="Normal 2 3 26 8" xfId="37864"/>
    <cellStyle name="Normal 2 3 27" xfId="8212"/>
    <cellStyle name="Normal 2 3 27 2" xfId="8213"/>
    <cellStyle name="Normal 2 3 27 2 2" xfId="8214"/>
    <cellStyle name="Normal 2 3 27 2 2 2" xfId="8215"/>
    <cellStyle name="Normal 2 3 27 2 2 2 2" xfId="37865"/>
    <cellStyle name="Normal 2 3 27 2 2 3" xfId="37866"/>
    <cellStyle name="Normal 2 3 27 2 3" xfId="8216"/>
    <cellStyle name="Normal 2 3 27 2 3 2" xfId="37867"/>
    <cellStyle name="Normal 2 3 27 2 4" xfId="37868"/>
    <cellStyle name="Normal 2 3 27 3" xfId="8217"/>
    <cellStyle name="Normal 2 3 27 3 2" xfId="8218"/>
    <cellStyle name="Normal 2 3 27 3 2 2" xfId="8219"/>
    <cellStyle name="Normal 2 3 27 3 2 2 2" xfId="37869"/>
    <cellStyle name="Normal 2 3 27 3 2 3" xfId="37870"/>
    <cellStyle name="Normal 2 3 27 3 3" xfId="8220"/>
    <cellStyle name="Normal 2 3 27 3 3 2" xfId="37871"/>
    <cellStyle name="Normal 2 3 27 3 4" xfId="37872"/>
    <cellStyle name="Normal 2 3 27 4" xfId="8221"/>
    <cellStyle name="Normal 2 3 27 4 2" xfId="8222"/>
    <cellStyle name="Normal 2 3 27 4 2 2" xfId="8223"/>
    <cellStyle name="Normal 2 3 27 4 2 2 2" xfId="37873"/>
    <cellStyle name="Normal 2 3 27 4 2 3" xfId="37874"/>
    <cellStyle name="Normal 2 3 27 4 3" xfId="8224"/>
    <cellStyle name="Normal 2 3 27 4 3 2" xfId="37875"/>
    <cellStyle name="Normal 2 3 27 4 4" xfId="37876"/>
    <cellStyle name="Normal 2 3 27 5" xfId="8225"/>
    <cellStyle name="Normal 2 3 27 5 2" xfId="8226"/>
    <cellStyle name="Normal 2 3 27 5 2 2" xfId="37877"/>
    <cellStyle name="Normal 2 3 27 5 3" xfId="37878"/>
    <cellStyle name="Normal 2 3 27 6" xfId="8227"/>
    <cellStyle name="Normal 2 3 27 6 2" xfId="37879"/>
    <cellStyle name="Normal 2 3 27 7" xfId="8228"/>
    <cellStyle name="Normal 2 3 27 7 2" xfId="37880"/>
    <cellStyle name="Normal 2 3 27 8" xfId="37881"/>
    <cellStyle name="Normal 2 3 28" xfId="8229"/>
    <cellStyle name="Normal 2 3 28 2" xfId="8230"/>
    <cellStyle name="Normal 2 3 28 2 2" xfId="8231"/>
    <cellStyle name="Normal 2 3 28 2 2 2" xfId="8232"/>
    <cellStyle name="Normal 2 3 28 2 2 2 2" xfId="37882"/>
    <cellStyle name="Normal 2 3 28 2 2 3" xfId="37883"/>
    <cellStyle name="Normal 2 3 28 2 3" xfId="8233"/>
    <cellStyle name="Normal 2 3 28 2 3 2" xfId="37884"/>
    <cellStyle name="Normal 2 3 28 2 4" xfId="37885"/>
    <cellStyle name="Normal 2 3 28 3" xfId="8234"/>
    <cellStyle name="Normal 2 3 28 3 2" xfId="8235"/>
    <cellStyle name="Normal 2 3 28 3 2 2" xfId="8236"/>
    <cellStyle name="Normal 2 3 28 3 2 2 2" xfId="37886"/>
    <cellStyle name="Normal 2 3 28 3 2 3" xfId="37887"/>
    <cellStyle name="Normal 2 3 28 3 3" xfId="8237"/>
    <cellStyle name="Normal 2 3 28 3 3 2" xfId="37888"/>
    <cellStyle name="Normal 2 3 28 3 4" xfId="37889"/>
    <cellStyle name="Normal 2 3 28 4" xfId="8238"/>
    <cellStyle name="Normal 2 3 28 4 2" xfId="8239"/>
    <cellStyle name="Normal 2 3 28 4 2 2" xfId="8240"/>
    <cellStyle name="Normal 2 3 28 4 2 2 2" xfId="37890"/>
    <cellStyle name="Normal 2 3 28 4 2 3" xfId="37891"/>
    <cellStyle name="Normal 2 3 28 4 3" xfId="8241"/>
    <cellStyle name="Normal 2 3 28 4 3 2" xfId="37892"/>
    <cellStyle name="Normal 2 3 28 4 4" xfId="37893"/>
    <cellStyle name="Normal 2 3 28 5" xfId="8242"/>
    <cellStyle name="Normal 2 3 28 5 2" xfId="8243"/>
    <cellStyle name="Normal 2 3 28 5 2 2" xfId="37894"/>
    <cellStyle name="Normal 2 3 28 5 3" xfId="37895"/>
    <cellStyle name="Normal 2 3 28 6" xfId="8244"/>
    <cellStyle name="Normal 2 3 28 6 2" xfId="37896"/>
    <cellStyle name="Normal 2 3 28 7" xfId="8245"/>
    <cellStyle name="Normal 2 3 28 7 2" xfId="37897"/>
    <cellStyle name="Normal 2 3 28 8" xfId="37898"/>
    <cellStyle name="Normal 2 3 29" xfId="8246"/>
    <cellStyle name="Normal 2 3 29 2" xfId="8247"/>
    <cellStyle name="Normal 2 3 29 2 2" xfId="8248"/>
    <cellStyle name="Normal 2 3 29 2 2 2" xfId="8249"/>
    <cellStyle name="Normal 2 3 29 2 2 2 2" xfId="37899"/>
    <cellStyle name="Normal 2 3 29 2 2 3" xfId="37900"/>
    <cellStyle name="Normal 2 3 29 2 3" xfId="8250"/>
    <cellStyle name="Normal 2 3 29 2 3 2" xfId="37901"/>
    <cellStyle name="Normal 2 3 29 2 4" xfId="37902"/>
    <cellStyle name="Normal 2 3 29 3" xfId="8251"/>
    <cellStyle name="Normal 2 3 29 3 2" xfId="8252"/>
    <cellStyle name="Normal 2 3 29 3 2 2" xfId="8253"/>
    <cellStyle name="Normal 2 3 29 3 2 2 2" xfId="37903"/>
    <cellStyle name="Normal 2 3 29 3 2 3" xfId="37904"/>
    <cellStyle name="Normal 2 3 29 3 3" xfId="8254"/>
    <cellStyle name="Normal 2 3 29 3 3 2" xfId="37905"/>
    <cellStyle name="Normal 2 3 29 3 4" xfId="37906"/>
    <cellStyle name="Normal 2 3 29 4" xfId="8255"/>
    <cellStyle name="Normal 2 3 29 4 2" xfId="8256"/>
    <cellStyle name="Normal 2 3 29 4 2 2" xfId="8257"/>
    <cellStyle name="Normal 2 3 29 4 2 2 2" xfId="37907"/>
    <cellStyle name="Normal 2 3 29 4 2 3" xfId="37908"/>
    <cellStyle name="Normal 2 3 29 4 3" xfId="8258"/>
    <cellStyle name="Normal 2 3 29 4 3 2" xfId="37909"/>
    <cellStyle name="Normal 2 3 29 4 4" xfId="37910"/>
    <cellStyle name="Normal 2 3 29 5" xfId="8259"/>
    <cellStyle name="Normal 2 3 29 5 2" xfId="8260"/>
    <cellStyle name="Normal 2 3 29 5 2 2" xfId="37911"/>
    <cellStyle name="Normal 2 3 29 5 3" xfId="37912"/>
    <cellStyle name="Normal 2 3 29 6" xfId="8261"/>
    <cellStyle name="Normal 2 3 29 6 2" xfId="37913"/>
    <cellStyle name="Normal 2 3 29 7" xfId="8262"/>
    <cellStyle name="Normal 2 3 29 7 2" xfId="37914"/>
    <cellStyle name="Normal 2 3 29 8" xfId="37915"/>
    <cellStyle name="Normal 2 3 3" xfId="8263"/>
    <cellStyle name="Normal 2 3 3 2" xfId="8264"/>
    <cellStyle name="Normal 2 3 3 2 2" xfId="8265"/>
    <cellStyle name="Normal 2 3 3 2 2 2" xfId="8266"/>
    <cellStyle name="Normal 2 3 3 2 2 2 2" xfId="37916"/>
    <cellStyle name="Normal 2 3 3 2 2 3" xfId="37917"/>
    <cellStyle name="Normal 2 3 3 2 3" xfId="8267"/>
    <cellStyle name="Normal 2 3 3 2 3 2" xfId="37918"/>
    <cellStyle name="Normal 2 3 3 2 4" xfId="37919"/>
    <cellStyle name="Normal 2 3 3 3" xfId="8268"/>
    <cellStyle name="Normal 2 3 3 3 2" xfId="8269"/>
    <cellStyle name="Normal 2 3 3 3 2 2" xfId="8270"/>
    <cellStyle name="Normal 2 3 3 3 2 2 2" xfId="37920"/>
    <cellStyle name="Normal 2 3 3 3 2 3" xfId="37921"/>
    <cellStyle name="Normal 2 3 3 3 3" xfId="8271"/>
    <cellStyle name="Normal 2 3 3 3 3 2" xfId="37922"/>
    <cellStyle name="Normal 2 3 3 3 4" xfId="37923"/>
    <cellStyle name="Normal 2 3 3 4" xfId="8272"/>
    <cellStyle name="Normal 2 3 3 4 2" xfId="8273"/>
    <cellStyle name="Normal 2 3 3 4 2 2" xfId="8274"/>
    <cellStyle name="Normal 2 3 3 4 2 2 2" xfId="37924"/>
    <cellStyle name="Normal 2 3 3 4 2 3" xfId="37925"/>
    <cellStyle name="Normal 2 3 3 4 3" xfId="8275"/>
    <cellStyle name="Normal 2 3 3 4 3 2" xfId="37926"/>
    <cellStyle name="Normal 2 3 3 4 4" xfId="37927"/>
    <cellStyle name="Normal 2 3 3 5" xfId="8276"/>
    <cellStyle name="Normal 2 3 3 5 2" xfId="8277"/>
    <cellStyle name="Normal 2 3 3 5 2 2" xfId="37928"/>
    <cellStyle name="Normal 2 3 3 5 3" xfId="37929"/>
    <cellStyle name="Normal 2 3 3 6" xfId="8278"/>
    <cellStyle name="Normal 2 3 3 6 2" xfId="37930"/>
    <cellStyle name="Normal 2 3 3 7" xfId="8279"/>
    <cellStyle name="Normal 2 3 3 7 2" xfId="37931"/>
    <cellStyle name="Normal 2 3 3 8" xfId="37932"/>
    <cellStyle name="Normal 2 3 30" xfId="8280"/>
    <cellStyle name="Normal 2 3 30 2" xfId="8281"/>
    <cellStyle name="Normal 2 3 30 2 2" xfId="8282"/>
    <cellStyle name="Normal 2 3 30 2 2 2" xfId="37933"/>
    <cellStyle name="Normal 2 3 30 2 3" xfId="37934"/>
    <cellStyle name="Normal 2 3 30 3" xfId="8283"/>
    <cellStyle name="Normal 2 3 30 3 2" xfId="37935"/>
    <cellStyle name="Normal 2 3 30 4" xfId="37936"/>
    <cellStyle name="Normal 2 3 31" xfId="8284"/>
    <cellStyle name="Normal 2 3 31 2" xfId="8285"/>
    <cellStyle name="Normal 2 3 31 2 2" xfId="8286"/>
    <cellStyle name="Normal 2 3 31 2 2 2" xfId="37937"/>
    <cellStyle name="Normal 2 3 31 2 3" xfId="37938"/>
    <cellStyle name="Normal 2 3 31 3" xfId="8287"/>
    <cellStyle name="Normal 2 3 31 3 2" xfId="37939"/>
    <cellStyle name="Normal 2 3 31 4" xfId="37940"/>
    <cellStyle name="Normal 2 3 32" xfId="8288"/>
    <cellStyle name="Normal 2 3 32 2" xfId="8289"/>
    <cellStyle name="Normal 2 3 32 2 2" xfId="8290"/>
    <cellStyle name="Normal 2 3 32 2 2 2" xfId="37941"/>
    <cellStyle name="Normal 2 3 32 2 3" xfId="37942"/>
    <cellStyle name="Normal 2 3 32 3" xfId="8291"/>
    <cellStyle name="Normal 2 3 32 3 2" xfId="37943"/>
    <cellStyle name="Normal 2 3 32 4" xfId="37944"/>
    <cellStyle name="Normal 2 3 33" xfId="8292"/>
    <cellStyle name="Normal 2 3 33 2" xfId="8293"/>
    <cellStyle name="Normal 2 3 33 2 2" xfId="37945"/>
    <cellStyle name="Normal 2 3 33 3" xfId="37946"/>
    <cellStyle name="Normal 2 3 34" xfId="8294"/>
    <cellStyle name="Normal 2 3 34 2" xfId="37947"/>
    <cellStyle name="Normal 2 3 35" xfId="8295"/>
    <cellStyle name="Normal 2 3 35 2" xfId="37948"/>
    <cellStyle name="Normal 2 3 36" xfId="37949"/>
    <cellStyle name="Normal 2 3 4" xfId="8296"/>
    <cellStyle name="Normal 2 3 4 2" xfId="8297"/>
    <cellStyle name="Normal 2 3 4 2 2" xfId="8298"/>
    <cellStyle name="Normal 2 3 4 2 2 2" xfId="8299"/>
    <cellStyle name="Normal 2 3 4 2 2 2 2" xfId="37950"/>
    <cellStyle name="Normal 2 3 4 2 2 3" xfId="37951"/>
    <cellStyle name="Normal 2 3 4 2 3" xfId="8300"/>
    <cellStyle name="Normal 2 3 4 2 3 2" xfId="37952"/>
    <cellStyle name="Normal 2 3 4 2 4" xfId="37953"/>
    <cellStyle name="Normal 2 3 4 3" xfId="8301"/>
    <cellStyle name="Normal 2 3 4 3 2" xfId="8302"/>
    <cellStyle name="Normal 2 3 4 3 2 2" xfId="8303"/>
    <cellStyle name="Normal 2 3 4 3 2 2 2" xfId="37954"/>
    <cellStyle name="Normal 2 3 4 3 2 3" xfId="37955"/>
    <cellStyle name="Normal 2 3 4 3 3" xfId="8304"/>
    <cellStyle name="Normal 2 3 4 3 3 2" xfId="37956"/>
    <cellStyle name="Normal 2 3 4 3 4" xfId="37957"/>
    <cellStyle name="Normal 2 3 4 4" xfId="8305"/>
    <cellStyle name="Normal 2 3 4 4 2" xfId="8306"/>
    <cellStyle name="Normal 2 3 4 4 2 2" xfId="8307"/>
    <cellStyle name="Normal 2 3 4 4 2 2 2" xfId="37958"/>
    <cellStyle name="Normal 2 3 4 4 2 3" xfId="37959"/>
    <cellStyle name="Normal 2 3 4 4 3" xfId="8308"/>
    <cellStyle name="Normal 2 3 4 4 3 2" xfId="37960"/>
    <cellStyle name="Normal 2 3 4 4 4" xfId="37961"/>
    <cellStyle name="Normal 2 3 4 5" xfId="8309"/>
    <cellStyle name="Normal 2 3 4 5 2" xfId="8310"/>
    <cellStyle name="Normal 2 3 4 5 2 2" xfId="37962"/>
    <cellStyle name="Normal 2 3 4 5 3" xfId="37963"/>
    <cellStyle name="Normal 2 3 4 6" xfId="8311"/>
    <cellStyle name="Normal 2 3 4 6 2" xfId="37964"/>
    <cellStyle name="Normal 2 3 4 7" xfId="8312"/>
    <cellStyle name="Normal 2 3 4 7 2" xfId="37965"/>
    <cellStyle name="Normal 2 3 4 8" xfId="37966"/>
    <cellStyle name="Normal 2 3 5" xfId="8313"/>
    <cellStyle name="Normal 2 3 5 2" xfId="8314"/>
    <cellStyle name="Normal 2 3 5 2 2" xfId="8315"/>
    <cellStyle name="Normal 2 3 5 2 2 2" xfId="8316"/>
    <cellStyle name="Normal 2 3 5 2 2 2 2" xfId="37967"/>
    <cellStyle name="Normal 2 3 5 2 2 3" xfId="37968"/>
    <cellStyle name="Normal 2 3 5 2 3" xfId="8317"/>
    <cellStyle name="Normal 2 3 5 2 3 2" xfId="37969"/>
    <cellStyle name="Normal 2 3 5 2 4" xfId="37970"/>
    <cellStyle name="Normal 2 3 5 3" xfId="8318"/>
    <cellStyle name="Normal 2 3 5 3 2" xfId="8319"/>
    <cellStyle name="Normal 2 3 5 3 2 2" xfId="8320"/>
    <cellStyle name="Normal 2 3 5 3 2 2 2" xfId="37971"/>
    <cellStyle name="Normal 2 3 5 3 2 3" xfId="37972"/>
    <cellStyle name="Normal 2 3 5 3 3" xfId="8321"/>
    <cellStyle name="Normal 2 3 5 3 3 2" xfId="37973"/>
    <cellStyle name="Normal 2 3 5 3 4" xfId="37974"/>
    <cellStyle name="Normal 2 3 5 4" xfId="8322"/>
    <cellStyle name="Normal 2 3 5 4 2" xfId="8323"/>
    <cellStyle name="Normal 2 3 5 4 2 2" xfId="8324"/>
    <cellStyle name="Normal 2 3 5 4 2 2 2" xfId="37975"/>
    <cellStyle name="Normal 2 3 5 4 2 3" xfId="37976"/>
    <cellStyle name="Normal 2 3 5 4 3" xfId="8325"/>
    <cellStyle name="Normal 2 3 5 4 3 2" xfId="37977"/>
    <cellStyle name="Normal 2 3 5 4 4" xfId="37978"/>
    <cellStyle name="Normal 2 3 5 5" xfId="8326"/>
    <cellStyle name="Normal 2 3 5 5 2" xfId="8327"/>
    <cellStyle name="Normal 2 3 5 5 2 2" xfId="37979"/>
    <cellStyle name="Normal 2 3 5 5 3" xfId="37980"/>
    <cellStyle name="Normal 2 3 5 6" xfId="8328"/>
    <cellStyle name="Normal 2 3 5 6 2" xfId="37981"/>
    <cellStyle name="Normal 2 3 5 7" xfId="8329"/>
    <cellStyle name="Normal 2 3 5 7 2" xfId="37982"/>
    <cellStyle name="Normal 2 3 5 8" xfId="37983"/>
    <cellStyle name="Normal 2 3 6" xfId="8330"/>
    <cellStyle name="Normal 2 3 6 2" xfId="8331"/>
    <cellStyle name="Normal 2 3 6 2 2" xfId="8332"/>
    <cellStyle name="Normal 2 3 6 2 2 2" xfId="8333"/>
    <cellStyle name="Normal 2 3 6 2 2 2 2" xfId="37984"/>
    <cellStyle name="Normal 2 3 6 2 2 3" xfId="37985"/>
    <cellStyle name="Normal 2 3 6 2 3" xfId="8334"/>
    <cellStyle name="Normal 2 3 6 2 3 2" xfId="37986"/>
    <cellStyle name="Normal 2 3 6 2 4" xfId="37987"/>
    <cellStyle name="Normal 2 3 6 3" xfId="8335"/>
    <cellStyle name="Normal 2 3 6 3 2" xfId="8336"/>
    <cellStyle name="Normal 2 3 6 3 2 2" xfId="8337"/>
    <cellStyle name="Normal 2 3 6 3 2 2 2" xfId="37988"/>
    <cellStyle name="Normal 2 3 6 3 2 3" xfId="37989"/>
    <cellStyle name="Normal 2 3 6 3 3" xfId="8338"/>
    <cellStyle name="Normal 2 3 6 3 3 2" xfId="37990"/>
    <cellStyle name="Normal 2 3 6 3 4" xfId="37991"/>
    <cellStyle name="Normal 2 3 6 4" xfId="8339"/>
    <cellStyle name="Normal 2 3 6 4 2" xfId="8340"/>
    <cellStyle name="Normal 2 3 6 4 2 2" xfId="8341"/>
    <cellStyle name="Normal 2 3 6 4 2 2 2" xfId="37992"/>
    <cellStyle name="Normal 2 3 6 4 2 3" xfId="37993"/>
    <cellStyle name="Normal 2 3 6 4 3" xfId="8342"/>
    <cellStyle name="Normal 2 3 6 4 3 2" xfId="37994"/>
    <cellStyle name="Normal 2 3 6 4 4" xfId="37995"/>
    <cellStyle name="Normal 2 3 6 5" xfId="8343"/>
    <cellStyle name="Normal 2 3 6 5 2" xfId="8344"/>
    <cellStyle name="Normal 2 3 6 5 2 2" xfId="37996"/>
    <cellStyle name="Normal 2 3 6 5 3" xfId="37997"/>
    <cellStyle name="Normal 2 3 6 6" xfId="8345"/>
    <cellStyle name="Normal 2 3 6 6 2" xfId="37998"/>
    <cellStyle name="Normal 2 3 6 7" xfId="8346"/>
    <cellStyle name="Normal 2 3 6 7 2" xfId="37999"/>
    <cellStyle name="Normal 2 3 6 8" xfId="38000"/>
    <cellStyle name="Normal 2 3 7" xfId="8347"/>
    <cellStyle name="Normal 2 3 7 2" xfId="8348"/>
    <cellStyle name="Normal 2 3 7 2 2" xfId="8349"/>
    <cellStyle name="Normal 2 3 7 2 2 2" xfId="8350"/>
    <cellStyle name="Normal 2 3 7 2 2 2 2" xfId="38001"/>
    <cellStyle name="Normal 2 3 7 2 2 3" xfId="38002"/>
    <cellStyle name="Normal 2 3 7 2 3" xfId="8351"/>
    <cellStyle name="Normal 2 3 7 2 3 2" xfId="38003"/>
    <cellStyle name="Normal 2 3 7 2 4" xfId="38004"/>
    <cellStyle name="Normal 2 3 7 3" xfId="8352"/>
    <cellStyle name="Normal 2 3 7 3 2" xfId="8353"/>
    <cellStyle name="Normal 2 3 7 3 2 2" xfId="8354"/>
    <cellStyle name="Normal 2 3 7 3 2 2 2" xfId="38005"/>
    <cellStyle name="Normal 2 3 7 3 2 3" xfId="38006"/>
    <cellStyle name="Normal 2 3 7 3 3" xfId="8355"/>
    <cellStyle name="Normal 2 3 7 3 3 2" xfId="38007"/>
    <cellStyle name="Normal 2 3 7 3 4" xfId="38008"/>
    <cellStyle name="Normal 2 3 7 4" xfId="8356"/>
    <cellStyle name="Normal 2 3 7 4 2" xfId="8357"/>
    <cellStyle name="Normal 2 3 7 4 2 2" xfId="8358"/>
    <cellStyle name="Normal 2 3 7 4 2 2 2" xfId="38009"/>
    <cellStyle name="Normal 2 3 7 4 2 3" xfId="38010"/>
    <cellStyle name="Normal 2 3 7 4 3" xfId="8359"/>
    <cellStyle name="Normal 2 3 7 4 3 2" xfId="38011"/>
    <cellStyle name="Normal 2 3 7 4 4" xfId="38012"/>
    <cellStyle name="Normal 2 3 7 5" xfId="8360"/>
    <cellStyle name="Normal 2 3 7 5 2" xfId="8361"/>
    <cellStyle name="Normal 2 3 7 5 2 2" xfId="38013"/>
    <cellStyle name="Normal 2 3 7 5 3" xfId="38014"/>
    <cellStyle name="Normal 2 3 7 6" xfId="8362"/>
    <cellStyle name="Normal 2 3 7 6 2" xfId="38015"/>
    <cellStyle name="Normal 2 3 7 7" xfId="8363"/>
    <cellStyle name="Normal 2 3 7 7 2" xfId="38016"/>
    <cellStyle name="Normal 2 3 7 8" xfId="38017"/>
    <cellStyle name="Normal 2 3 8" xfId="8364"/>
    <cellStyle name="Normal 2 3 8 2" xfId="8365"/>
    <cellStyle name="Normal 2 3 8 2 2" xfId="8366"/>
    <cellStyle name="Normal 2 3 8 2 2 2" xfId="8367"/>
    <cellStyle name="Normal 2 3 8 2 2 2 2" xfId="38018"/>
    <cellStyle name="Normal 2 3 8 2 2 3" xfId="38019"/>
    <cellStyle name="Normal 2 3 8 2 3" xfId="8368"/>
    <cellStyle name="Normal 2 3 8 2 3 2" xfId="38020"/>
    <cellStyle name="Normal 2 3 8 2 4" xfId="38021"/>
    <cellStyle name="Normal 2 3 8 3" xfId="8369"/>
    <cellStyle name="Normal 2 3 8 3 2" xfId="8370"/>
    <cellStyle name="Normal 2 3 8 3 2 2" xfId="8371"/>
    <cellStyle name="Normal 2 3 8 3 2 2 2" xfId="38022"/>
    <cellStyle name="Normal 2 3 8 3 2 3" xfId="38023"/>
    <cellStyle name="Normal 2 3 8 3 3" xfId="8372"/>
    <cellStyle name="Normal 2 3 8 3 3 2" xfId="38024"/>
    <cellStyle name="Normal 2 3 8 3 4" xfId="38025"/>
    <cellStyle name="Normal 2 3 8 4" xfId="8373"/>
    <cellStyle name="Normal 2 3 8 4 2" xfId="8374"/>
    <cellStyle name="Normal 2 3 8 4 2 2" xfId="8375"/>
    <cellStyle name="Normal 2 3 8 4 2 2 2" xfId="38026"/>
    <cellStyle name="Normal 2 3 8 4 2 3" xfId="38027"/>
    <cellStyle name="Normal 2 3 8 4 3" xfId="8376"/>
    <cellStyle name="Normal 2 3 8 4 3 2" xfId="38028"/>
    <cellStyle name="Normal 2 3 8 4 4" xfId="38029"/>
    <cellStyle name="Normal 2 3 8 5" xfId="8377"/>
    <cellStyle name="Normal 2 3 8 5 2" xfId="8378"/>
    <cellStyle name="Normal 2 3 8 5 2 2" xfId="38030"/>
    <cellStyle name="Normal 2 3 8 5 3" xfId="38031"/>
    <cellStyle name="Normal 2 3 8 6" xfId="8379"/>
    <cellStyle name="Normal 2 3 8 6 2" xfId="38032"/>
    <cellStyle name="Normal 2 3 8 7" xfId="8380"/>
    <cellStyle name="Normal 2 3 8 7 2" xfId="38033"/>
    <cellStyle name="Normal 2 3 8 8" xfId="38034"/>
    <cellStyle name="Normal 2 3 9" xfId="8381"/>
    <cellStyle name="Normal 2 3 9 2" xfId="8382"/>
    <cellStyle name="Normal 2 3 9 2 2" xfId="8383"/>
    <cellStyle name="Normal 2 3 9 2 2 2" xfId="8384"/>
    <cellStyle name="Normal 2 3 9 2 2 2 2" xfId="38035"/>
    <cellStyle name="Normal 2 3 9 2 2 3" xfId="38036"/>
    <cellStyle name="Normal 2 3 9 2 3" xfId="8385"/>
    <cellStyle name="Normal 2 3 9 2 3 2" xfId="38037"/>
    <cellStyle name="Normal 2 3 9 2 4" xfId="38038"/>
    <cellStyle name="Normal 2 3 9 3" xfId="8386"/>
    <cellStyle name="Normal 2 3 9 3 2" xfId="8387"/>
    <cellStyle name="Normal 2 3 9 3 2 2" xfId="8388"/>
    <cellStyle name="Normal 2 3 9 3 2 2 2" xfId="38039"/>
    <cellStyle name="Normal 2 3 9 3 2 3" xfId="38040"/>
    <cellStyle name="Normal 2 3 9 3 3" xfId="8389"/>
    <cellStyle name="Normal 2 3 9 3 3 2" xfId="38041"/>
    <cellStyle name="Normal 2 3 9 3 4" xfId="38042"/>
    <cellStyle name="Normal 2 3 9 4" xfId="8390"/>
    <cellStyle name="Normal 2 3 9 4 2" xfId="8391"/>
    <cellStyle name="Normal 2 3 9 4 2 2" xfId="8392"/>
    <cellStyle name="Normal 2 3 9 4 2 2 2" xfId="38043"/>
    <cellStyle name="Normal 2 3 9 4 2 3" xfId="38044"/>
    <cellStyle name="Normal 2 3 9 4 3" xfId="8393"/>
    <cellStyle name="Normal 2 3 9 4 3 2" xfId="38045"/>
    <cellStyle name="Normal 2 3 9 4 4" xfId="38046"/>
    <cellStyle name="Normal 2 3 9 5" xfId="8394"/>
    <cellStyle name="Normal 2 3 9 5 2" xfId="8395"/>
    <cellStyle name="Normal 2 3 9 5 2 2" xfId="38047"/>
    <cellStyle name="Normal 2 3 9 5 3" xfId="38048"/>
    <cellStyle name="Normal 2 3 9 6" xfId="8396"/>
    <cellStyle name="Normal 2 3 9 6 2" xfId="38049"/>
    <cellStyle name="Normal 2 3 9 7" xfId="8397"/>
    <cellStyle name="Normal 2 3 9 7 2" xfId="38050"/>
    <cellStyle name="Normal 2 3 9 8" xfId="38051"/>
    <cellStyle name="Normal 2 30" xfId="8398"/>
    <cellStyle name="Normal 2 30 2" xfId="8399"/>
    <cellStyle name="Normal 2 30 2 2" xfId="8400"/>
    <cellStyle name="Normal 2 30 2 2 2" xfId="8401"/>
    <cellStyle name="Normal 2 30 2 2 2 2" xfId="38052"/>
    <cellStyle name="Normal 2 30 2 2 3" xfId="38053"/>
    <cellStyle name="Normal 2 30 2 3" xfId="8402"/>
    <cellStyle name="Normal 2 30 2 3 2" xfId="38054"/>
    <cellStyle name="Normal 2 30 2 4" xfId="38055"/>
    <cellStyle name="Normal 2 30 3" xfId="8403"/>
    <cellStyle name="Normal 2 30 3 2" xfId="8404"/>
    <cellStyle name="Normal 2 30 3 2 2" xfId="8405"/>
    <cellStyle name="Normal 2 30 3 2 2 2" xfId="38056"/>
    <cellStyle name="Normal 2 30 3 2 3" xfId="38057"/>
    <cellStyle name="Normal 2 30 3 3" xfId="8406"/>
    <cellStyle name="Normal 2 30 3 3 2" xfId="38058"/>
    <cellStyle name="Normal 2 30 3 4" xfId="38059"/>
    <cellStyle name="Normal 2 30 4" xfId="8407"/>
    <cellStyle name="Normal 2 30 4 2" xfId="8408"/>
    <cellStyle name="Normal 2 30 4 2 2" xfId="8409"/>
    <cellStyle name="Normal 2 30 4 2 2 2" xfId="38060"/>
    <cellStyle name="Normal 2 30 4 2 3" xfId="38061"/>
    <cellStyle name="Normal 2 30 4 3" xfId="8410"/>
    <cellStyle name="Normal 2 30 4 3 2" xfId="38062"/>
    <cellStyle name="Normal 2 30 4 4" xfId="38063"/>
    <cellStyle name="Normal 2 30 5" xfId="8411"/>
    <cellStyle name="Normal 2 30 5 2" xfId="8412"/>
    <cellStyle name="Normal 2 30 5 2 2" xfId="38064"/>
    <cellStyle name="Normal 2 30 5 3" xfId="38065"/>
    <cellStyle name="Normal 2 30 6" xfId="8413"/>
    <cellStyle name="Normal 2 30 6 2" xfId="38066"/>
    <cellStyle name="Normal 2 30 7" xfId="8414"/>
    <cellStyle name="Normal 2 30 7 2" xfId="38067"/>
    <cellStyle name="Normal 2 30 8" xfId="38068"/>
    <cellStyle name="Normal 2 31" xfId="8415"/>
    <cellStyle name="Normal 2 31 2" xfId="8416"/>
    <cellStyle name="Normal 2 31 2 2" xfId="8417"/>
    <cellStyle name="Normal 2 31 2 2 2" xfId="8418"/>
    <cellStyle name="Normal 2 31 2 2 2 2" xfId="38069"/>
    <cellStyle name="Normal 2 31 2 2 3" xfId="38070"/>
    <cellStyle name="Normal 2 31 2 3" xfId="8419"/>
    <cellStyle name="Normal 2 31 2 3 2" xfId="38071"/>
    <cellStyle name="Normal 2 31 2 4" xfId="38072"/>
    <cellStyle name="Normal 2 31 3" xfId="8420"/>
    <cellStyle name="Normal 2 31 3 2" xfId="8421"/>
    <cellStyle name="Normal 2 31 3 2 2" xfId="8422"/>
    <cellStyle name="Normal 2 31 3 2 2 2" xfId="38073"/>
    <cellStyle name="Normal 2 31 3 2 3" xfId="38074"/>
    <cellStyle name="Normal 2 31 3 3" xfId="8423"/>
    <cellStyle name="Normal 2 31 3 3 2" xfId="38075"/>
    <cellStyle name="Normal 2 31 3 4" xfId="38076"/>
    <cellStyle name="Normal 2 31 4" xfId="8424"/>
    <cellStyle name="Normal 2 31 4 2" xfId="8425"/>
    <cellStyle name="Normal 2 31 4 2 2" xfId="8426"/>
    <cellStyle name="Normal 2 31 4 2 2 2" xfId="38077"/>
    <cellStyle name="Normal 2 31 4 2 3" xfId="38078"/>
    <cellStyle name="Normal 2 31 4 3" xfId="8427"/>
    <cellStyle name="Normal 2 31 4 3 2" xfId="38079"/>
    <cellStyle name="Normal 2 31 4 4" xfId="38080"/>
    <cellStyle name="Normal 2 31 5" xfId="8428"/>
    <cellStyle name="Normal 2 31 5 2" xfId="8429"/>
    <cellStyle name="Normal 2 31 5 2 2" xfId="38081"/>
    <cellStyle name="Normal 2 31 5 3" xfId="38082"/>
    <cellStyle name="Normal 2 31 6" xfId="8430"/>
    <cellStyle name="Normal 2 31 6 2" xfId="38083"/>
    <cellStyle name="Normal 2 31 7" xfId="8431"/>
    <cellStyle name="Normal 2 31 7 2" xfId="38084"/>
    <cellStyle name="Normal 2 31 8" xfId="38085"/>
    <cellStyle name="Normal 2 32" xfId="8432"/>
    <cellStyle name="Normal 2 32 2" xfId="8433"/>
    <cellStyle name="Normal 2 32 2 2" xfId="8434"/>
    <cellStyle name="Normal 2 32 2 2 2" xfId="8435"/>
    <cellStyle name="Normal 2 32 2 2 2 2" xfId="38086"/>
    <cellStyle name="Normal 2 32 2 2 3" xfId="38087"/>
    <cellStyle name="Normal 2 32 2 3" xfId="8436"/>
    <cellStyle name="Normal 2 32 2 3 2" xfId="38088"/>
    <cellStyle name="Normal 2 32 2 4" xfId="38089"/>
    <cellStyle name="Normal 2 32 3" xfId="8437"/>
    <cellStyle name="Normal 2 32 3 2" xfId="8438"/>
    <cellStyle name="Normal 2 32 3 2 2" xfId="8439"/>
    <cellStyle name="Normal 2 32 3 2 2 2" xfId="38090"/>
    <cellStyle name="Normal 2 32 3 2 3" xfId="38091"/>
    <cellStyle name="Normal 2 32 3 3" xfId="8440"/>
    <cellStyle name="Normal 2 32 3 3 2" xfId="38092"/>
    <cellStyle name="Normal 2 32 3 4" xfId="38093"/>
    <cellStyle name="Normal 2 32 4" xfId="8441"/>
    <cellStyle name="Normal 2 32 4 2" xfId="8442"/>
    <cellStyle name="Normal 2 32 4 2 2" xfId="8443"/>
    <cellStyle name="Normal 2 32 4 2 2 2" xfId="38094"/>
    <cellStyle name="Normal 2 32 4 2 3" xfId="38095"/>
    <cellStyle name="Normal 2 32 4 3" xfId="8444"/>
    <cellStyle name="Normal 2 32 4 3 2" xfId="38096"/>
    <cellStyle name="Normal 2 32 4 4" xfId="38097"/>
    <cellStyle name="Normal 2 32 5" xfId="8445"/>
    <cellStyle name="Normal 2 32 5 2" xfId="8446"/>
    <cellStyle name="Normal 2 32 5 2 2" xfId="38098"/>
    <cellStyle name="Normal 2 32 5 3" xfId="38099"/>
    <cellStyle name="Normal 2 32 6" xfId="8447"/>
    <cellStyle name="Normal 2 32 6 2" xfId="38100"/>
    <cellStyle name="Normal 2 32 7" xfId="8448"/>
    <cellStyle name="Normal 2 32 7 2" xfId="38101"/>
    <cellStyle name="Normal 2 32 8" xfId="38102"/>
    <cellStyle name="Normal 2 33" xfId="8449"/>
    <cellStyle name="Normal 2 33 2" xfId="8450"/>
    <cellStyle name="Normal 2 33 2 2" xfId="8451"/>
    <cellStyle name="Normal 2 33 2 2 2" xfId="8452"/>
    <cellStyle name="Normal 2 33 2 2 2 2" xfId="38103"/>
    <cellStyle name="Normal 2 33 2 2 3" xfId="38104"/>
    <cellStyle name="Normal 2 33 2 3" xfId="8453"/>
    <cellStyle name="Normal 2 33 2 3 2" xfId="38105"/>
    <cellStyle name="Normal 2 33 2 4" xfId="38106"/>
    <cellStyle name="Normal 2 33 3" xfId="8454"/>
    <cellStyle name="Normal 2 33 3 2" xfId="8455"/>
    <cellStyle name="Normal 2 33 3 2 2" xfId="8456"/>
    <cellStyle name="Normal 2 33 3 2 2 2" xfId="38107"/>
    <cellStyle name="Normal 2 33 3 2 3" xfId="38108"/>
    <cellStyle name="Normal 2 33 3 3" xfId="8457"/>
    <cellStyle name="Normal 2 33 3 3 2" xfId="38109"/>
    <cellStyle name="Normal 2 33 3 4" xfId="38110"/>
    <cellStyle name="Normal 2 33 4" xfId="8458"/>
    <cellStyle name="Normal 2 33 4 2" xfId="8459"/>
    <cellStyle name="Normal 2 33 4 2 2" xfId="8460"/>
    <cellStyle name="Normal 2 33 4 2 2 2" xfId="38111"/>
    <cellStyle name="Normal 2 33 4 2 3" xfId="38112"/>
    <cellStyle name="Normal 2 33 4 3" xfId="8461"/>
    <cellStyle name="Normal 2 33 4 3 2" xfId="38113"/>
    <cellStyle name="Normal 2 33 4 4" xfId="38114"/>
    <cellStyle name="Normal 2 33 5" xfId="8462"/>
    <cellStyle name="Normal 2 33 5 2" xfId="8463"/>
    <cellStyle name="Normal 2 33 5 2 2" xfId="38115"/>
    <cellStyle name="Normal 2 33 5 3" xfId="38116"/>
    <cellStyle name="Normal 2 33 6" xfId="8464"/>
    <cellStyle name="Normal 2 33 6 2" xfId="38117"/>
    <cellStyle name="Normal 2 33 7" xfId="8465"/>
    <cellStyle name="Normal 2 33 7 2" xfId="38118"/>
    <cellStyle name="Normal 2 33 8" xfId="38119"/>
    <cellStyle name="Normal 2 34" xfId="8466"/>
    <cellStyle name="Normal 2 34 2" xfId="8467"/>
    <cellStyle name="Normal 2 34 2 2" xfId="8468"/>
    <cellStyle name="Normal 2 34 2 2 2" xfId="8469"/>
    <cellStyle name="Normal 2 34 2 2 2 2" xfId="38120"/>
    <cellStyle name="Normal 2 34 2 2 3" xfId="38121"/>
    <cellStyle name="Normal 2 34 2 3" xfId="8470"/>
    <cellStyle name="Normal 2 34 2 3 2" xfId="38122"/>
    <cellStyle name="Normal 2 34 2 4" xfId="38123"/>
    <cellStyle name="Normal 2 34 3" xfId="8471"/>
    <cellStyle name="Normal 2 34 3 2" xfId="8472"/>
    <cellStyle name="Normal 2 34 3 2 2" xfId="8473"/>
    <cellStyle name="Normal 2 34 3 2 2 2" xfId="38124"/>
    <cellStyle name="Normal 2 34 3 2 3" xfId="38125"/>
    <cellStyle name="Normal 2 34 3 3" xfId="8474"/>
    <cellStyle name="Normal 2 34 3 3 2" xfId="38126"/>
    <cellStyle name="Normal 2 34 3 4" xfId="38127"/>
    <cellStyle name="Normal 2 34 4" xfId="8475"/>
    <cellStyle name="Normal 2 34 4 2" xfId="8476"/>
    <cellStyle name="Normal 2 34 4 2 2" xfId="8477"/>
    <cellStyle name="Normal 2 34 4 2 2 2" xfId="38128"/>
    <cellStyle name="Normal 2 34 4 2 3" xfId="38129"/>
    <cellStyle name="Normal 2 34 4 3" xfId="8478"/>
    <cellStyle name="Normal 2 34 4 3 2" xfId="38130"/>
    <cellStyle name="Normal 2 34 4 4" xfId="38131"/>
    <cellStyle name="Normal 2 34 5" xfId="8479"/>
    <cellStyle name="Normal 2 34 5 2" xfId="8480"/>
    <cellStyle name="Normal 2 34 5 2 2" xfId="38132"/>
    <cellStyle name="Normal 2 34 5 3" xfId="38133"/>
    <cellStyle name="Normal 2 34 6" xfId="8481"/>
    <cellStyle name="Normal 2 34 6 2" xfId="38134"/>
    <cellStyle name="Normal 2 34 7" xfId="8482"/>
    <cellStyle name="Normal 2 34 7 2" xfId="38135"/>
    <cellStyle name="Normal 2 34 8" xfId="38136"/>
    <cellStyle name="Normal 2 35" xfId="8483"/>
    <cellStyle name="Normal 2 35 2" xfId="8484"/>
    <cellStyle name="Normal 2 35 2 2" xfId="8485"/>
    <cellStyle name="Normal 2 35 2 2 2" xfId="8486"/>
    <cellStyle name="Normal 2 35 2 2 2 2" xfId="38137"/>
    <cellStyle name="Normal 2 35 2 2 3" xfId="38138"/>
    <cellStyle name="Normal 2 35 2 3" xfId="8487"/>
    <cellStyle name="Normal 2 35 2 3 2" xfId="38139"/>
    <cellStyle name="Normal 2 35 2 4" xfId="38140"/>
    <cellStyle name="Normal 2 35 3" xfId="8488"/>
    <cellStyle name="Normal 2 35 3 2" xfId="8489"/>
    <cellStyle name="Normal 2 35 3 2 2" xfId="8490"/>
    <cellStyle name="Normal 2 35 3 2 2 2" xfId="38141"/>
    <cellStyle name="Normal 2 35 3 2 3" xfId="38142"/>
    <cellStyle name="Normal 2 35 3 3" xfId="8491"/>
    <cellStyle name="Normal 2 35 3 3 2" xfId="38143"/>
    <cellStyle name="Normal 2 35 3 4" xfId="38144"/>
    <cellStyle name="Normal 2 35 4" xfId="8492"/>
    <cellStyle name="Normal 2 35 4 2" xfId="8493"/>
    <cellStyle name="Normal 2 35 4 2 2" xfId="8494"/>
    <cellStyle name="Normal 2 35 4 2 2 2" xfId="38145"/>
    <cellStyle name="Normal 2 35 4 2 3" xfId="38146"/>
    <cellStyle name="Normal 2 35 4 3" xfId="8495"/>
    <cellStyle name="Normal 2 35 4 3 2" xfId="38147"/>
    <cellStyle name="Normal 2 35 4 4" xfId="38148"/>
    <cellStyle name="Normal 2 35 5" xfId="8496"/>
    <cellStyle name="Normal 2 35 5 2" xfId="8497"/>
    <cellStyle name="Normal 2 35 5 2 2" xfId="38149"/>
    <cellStyle name="Normal 2 35 5 3" xfId="38150"/>
    <cellStyle name="Normal 2 35 6" xfId="8498"/>
    <cellStyle name="Normal 2 35 6 2" xfId="38151"/>
    <cellStyle name="Normal 2 35 7" xfId="8499"/>
    <cellStyle name="Normal 2 35 7 2" xfId="38152"/>
    <cellStyle name="Normal 2 35 8" xfId="38153"/>
    <cellStyle name="Normal 2 36" xfId="8500"/>
    <cellStyle name="Normal 2 36 2" xfId="8501"/>
    <cellStyle name="Normal 2 36 2 2" xfId="8502"/>
    <cellStyle name="Normal 2 36 2 2 2" xfId="8503"/>
    <cellStyle name="Normal 2 36 2 2 2 2" xfId="38154"/>
    <cellStyle name="Normal 2 36 2 2 3" xfId="38155"/>
    <cellStyle name="Normal 2 36 2 3" xfId="8504"/>
    <cellStyle name="Normal 2 36 2 3 2" xfId="38156"/>
    <cellStyle name="Normal 2 36 2 4" xfId="38157"/>
    <cellStyle name="Normal 2 36 3" xfId="8505"/>
    <cellStyle name="Normal 2 36 3 2" xfId="8506"/>
    <cellStyle name="Normal 2 36 3 2 2" xfId="8507"/>
    <cellStyle name="Normal 2 36 3 2 2 2" xfId="38158"/>
    <cellStyle name="Normal 2 36 3 2 3" xfId="38159"/>
    <cellStyle name="Normal 2 36 3 3" xfId="8508"/>
    <cellStyle name="Normal 2 36 3 3 2" xfId="38160"/>
    <cellStyle name="Normal 2 36 3 4" xfId="38161"/>
    <cellStyle name="Normal 2 36 4" xfId="8509"/>
    <cellStyle name="Normal 2 36 4 2" xfId="8510"/>
    <cellStyle name="Normal 2 36 4 2 2" xfId="8511"/>
    <cellStyle name="Normal 2 36 4 2 2 2" xfId="38162"/>
    <cellStyle name="Normal 2 36 4 2 3" xfId="38163"/>
    <cellStyle name="Normal 2 36 4 3" xfId="8512"/>
    <cellStyle name="Normal 2 36 4 3 2" xfId="38164"/>
    <cellStyle name="Normal 2 36 4 4" xfId="38165"/>
    <cellStyle name="Normal 2 36 5" xfId="8513"/>
    <cellStyle name="Normal 2 36 5 2" xfId="8514"/>
    <cellStyle name="Normal 2 36 5 2 2" xfId="38166"/>
    <cellStyle name="Normal 2 36 5 3" xfId="38167"/>
    <cellStyle name="Normal 2 36 6" xfId="8515"/>
    <cellStyle name="Normal 2 36 6 2" xfId="38168"/>
    <cellStyle name="Normal 2 36 7" xfId="8516"/>
    <cellStyle name="Normal 2 36 7 2" xfId="38169"/>
    <cellStyle name="Normal 2 36 8" xfId="38170"/>
    <cellStyle name="Normal 2 37" xfId="8517"/>
    <cellStyle name="Normal 2 37 2" xfId="8518"/>
    <cellStyle name="Normal 2 37 2 2" xfId="8519"/>
    <cellStyle name="Normal 2 37 2 2 2" xfId="38171"/>
    <cellStyle name="Normal 2 37 2 3" xfId="38172"/>
    <cellStyle name="Normal 2 37 3" xfId="8520"/>
    <cellStyle name="Normal 2 37 3 2" xfId="38173"/>
    <cellStyle name="Normal 2 37 4" xfId="38174"/>
    <cellStyle name="Normal 2 38" xfId="8521"/>
    <cellStyle name="Normal 2 38 2" xfId="8522"/>
    <cellStyle name="Normal 2 38 2 2" xfId="8523"/>
    <cellStyle name="Normal 2 38 2 2 2" xfId="38175"/>
    <cellStyle name="Normal 2 38 2 3" xfId="38176"/>
    <cellStyle name="Normal 2 38 3" xfId="8524"/>
    <cellStyle name="Normal 2 38 3 2" xfId="38177"/>
    <cellStyle name="Normal 2 38 4" xfId="38178"/>
    <cellStyle name="Normal 2 39" xfId="8525"/>
    <cellStyle name="Normal 2 39 2" xfId="8526"/>
    <cellStyle name="Normal 2 39 2 2" xfId="8527"/>
    <cellStyle name="Normal 2 39 2 2 2" xfId="38179"/>
    <cellStyle name="Normal 2 39 2 3" xfId="38180"/>
    <cellStyle name="Normal 2 39 3" xfId="8528"/>
    <cellStyle name="Normal 2 39 3 2" xfId="38181"/>
    <cellStyle name="Normal 2 39 4" xfId="38182"/>
    <cellStyle name="Normal 2 4" xfId="8529"/>
    <cellStyle name="Normal 2 4 10" xfId="8530"/>
    <cellStyle name="Normal 2 4 10 2" xfId="8531"/>
    <cellStyle name="Normal 2 4 10 2 2" xfId="8532"/>
    <cellStyle name="Normal 2 4 10 2 2 2" xfId="8533"/>
    <cellStyle name="Normal 2 4 10 2 2 2 2" xfId="38183"/>
    <cellStyle name="Normal 2 4 10 2 2 3" xfId="38184"/>
    <cellStyle name="Normal 2 4 10 2 3" xfId="8534"/>
    <cellStyle name="Normal 2 4 10 2 3 2" xfId="38185"/>
    <cellStyle name="Normal 2 4 10 2 4" xfId="38186"/>
    <cellStyle name="Normal 2 4 10 3" xfId="8535"/>
    <cellStyle name="Normal 2 4 10 3 2" xfId="8536"/>
    <cellStyle name="Normal 2 4 10 3 2 2" xfId="8537"/>
    <cellStyle name="Normal 2 4 10 3 2 2 2" xfId="38187"/>
    <cellStyle name="Normal 2 4 10 3 2 3" xfId="38188"/>
    <cellStyle name="Normal 2 4 10 3 3" xfId="8538"/>
    <cellStyle name="Normal 2 4 10 3 3 2" xfId="38189"/>
    <cellStyle name="Normal 2 4 10 3 4" xfId="38190"/>
    <cellStyle name="Normal 2 4 10 4" xfId="8539"/>
    <cellStyle name="Normal 2 4 10 4 2" xfId="8540"/>
    <cellStyle name="Normal 2 4 10 4 2 2" xfId="8541"/>
    <cellStyle name="Normal 2 4 10 4 2 2 2" xfId="38191"/>
    <cellStyle name="Normal 2 4 10 4 2 3" xfId="38192"/>
    <cellStyle name="Normal 2 4 10 4 3" xfId="8542"/>
    <cellStyle name="Normal 2 4 10 4 3 2" xfId="38193"/>
    <cellStyle name="Normal 2 4 10 4 4" xfId="38194"/>
    <cellStyle name="Normal 2 4 10 5" xfId="8543"/>
    <cellStyle name="Normal 2 4 10 5 2" xfId="8544"/>
    <cellStyle name="Normal 2 4 10 5 2 2" xfId="38195"/>
    <cellStyle name="Normal 2 4 10 5 3" xfId="38196"/>
    <cellStyle name="Normal 2 4 10 6" xfId="8545"/>
    <cellStyle name="Normal 2 4 10 6 2" xfId="38197"/>
    <cellStyle name="Normal 2 4 10 7" xfId="8546"/>
    <cellStyle name="Normal 2 4 10 7 2" xfId="38198"/>
    <cellStyle name="Normal 2 4 10 8" xfId="38199"/>
    <cellStyle name="Normal 2 4 11" xfId="8547"/>
    <cellStyle name="Normal 2 4 11 2" xfId="8548"/>
    <cellStyle name="Normal 2 4 11 2 2" xfId="8549"/>
    <cellStyle name="Normal 2 4 11 2 2 2" xfId="8550"/>
    <cellStyle name="Normal 2 4 11 2 2 2 2" xfId="38200"/>
    <cellStyle name="Normal 2 4 11 2 2 3" xfId="38201"/>
    <cellStyle name="Normal 2 4 11 2 3" xfId="8551"/>
    <cellStyle name="Normal 2 4 11 2 3 2" xfId="38202"/>
    <cellStyle name="Normal 2 4 11 2 4" xfId="38203"/>
    <cellStyle name="Normal 2 4 11 3" xfId="8552"/>
    <cellStyle name="Normal 2 4 11 3 2" xfId="8553"/>
    <cellStyle name="Normal 2 4 11 3 2 2" xfId="8554"/>
    <cellStyle name="Normal 2 4 11 3 2 2 2" xfId="38204"/>
    <cellStyle name="Normal 2 4 11 3 2 3" xfId="38205"/>
    <cellStyle name="Normal 2 4 11 3 3" xfId="8555"/>
    <cellStyle name="Normal 2 4 11 3 3 2" xfId="38206"/>
    <cellStyle name="Normal 2 4 11 3 4" xfId="38207"/>
    <cellStyle name="Normal 2 4 11 4" xfId="8556"/>
    <cellStyle name="Normal 2 4 11 4 2" xfId="8557"/>
    <cellStyle name="Normal 2 4 11 4 2 2" xfId="8558"/>
    <cellStyle name="Normal 2 4 11 4 2 2 2" xfId="38208"/>
    <cellStyle name="Normal 2 4 11 4 2 3" xfId="38209"/>
    <cellStyle name="Normal 2 4 11 4 3" xfId="8559"/>
    <cellStyle name="Normal 2 4 11 4 3 2" xfId="38210"/>
    <cellStyle name="Normal 2 4 11 4 4" xfId="38211"/>
    <cellStyle name="Normal 2 4 11 5" xfId="8560"/>
    <cellStyle name="Normal 2 4 11 5 2" xfId="8561"/>
    <cellStyle name="Normal 2 4 11 5 2 2" xfId="38212"/>
    <cellStyle name="Normal 2 4 11 5 3" xfId="38213"/>
    <cellStyle name="Normal 2 4 11 6" xfId="8562"/>
    <cellStyle name="Normal 2 4 11 6 2" xfId="38214"/>
    <cellStyle name="Normal 2 4 11 7" xfId="8563"/>
    <cellStyle name="Normal 2 4 11 7 2" xfId="38215"/>
    <cellStyle name="Normal 2 4 11 8" xfId="38216"/>
    <cellStyle name="Normal 2 4 12" xfId="8564"/>
    <cellStyle name="Normal 2 4 12 2" xfId="8565"/>
    <cellStyle name="Normal 2 4 12 2 2" xfId="8566"/>
    <cellStyle name="Normal 2 4 12 2 2 2" xfId="8567"/>
    <cellStyle name="Normal 2 4 12 2 2 2 2" xfId="38217"/>
    <cellStyle name="Normal 2 4 12 2 2 3" xfId="38218"/>
    <cellStyle name="Normal 2 4 12 2 3" xfId="8568"/>
    <cellStyle name="Normal 2 4 12 2 3 2" xfId="38219"/>
    <cellStyle name="Normal 2 4 12 2 4" xfId="38220"/>
    <cellStyle name="Normal 2 4 12 3" xfId="8569"/>
    <cellStyle name="Normal 2 4 12 3 2" xfId="8570"/>
    <cellStyle name="Normal 2 4 12 3 2 2" xfId="8571"/>
    <cellStyle name="Normal 2 4 12 3 2 2 2" xfId="38221"/>
    <cellStyle name="Normal 2 4 12 3 2 3" xfId="38222"/>
    <cellStyle name="Normal 2 4 12 3 3" xfId="8572"/>
    <cellStyle name="Normal 2 4 12 3 3 2" xfId="38223"/>
    <cellStyle name="Normal 2 4 12 3 4" xfId="38224"/>
    <cellStyle name="Normal 2 4 12 4" xfId="8573"/>
    <cellStyle name="Normal 2 4 12 4 2" xfId="8574"/>
    <cellStyle name="Normal 2 4 12 4 2 2" xfId="8575"/>
    <cellStyle name="Normal 2 4 12 4 2 2 2" xfId="38225"/>
    <cellStyle name="Normal 2 4 12 4 2 3" xfId="38226"/>
    <cellStyle name="Normal 2 4 12 4 3" xfId="8576"/>
    <cellStyle name="Normal 2 4 12 4 3 2" xfId="38227"/>
    <cellStyle name="Normal 2 4 12 4 4" xfId="38228"/>
    <cellStyle name="Normal 2 4 12 5" xfId="8577"/>
    <cellStyle name="Normal 2 4 12 5 2" xfId="8578"/>
    <cellStyle name="Normal 2 4 12 5 2 2" xfId="38229"/>
    <cellStyle name="Normal 2 4 12 5 3" xfId="38230"/>
    <cellStyle name="Normal 2 4 12 6" xfId="8579"/>
    <cellStyle name="Normal 2 4 12 6 2" xfId="38231"/>
    <cellStyle name="Normal 2 4 12 7" xfId="8580"/>
    <cellStyle name="Normal 2 4 12 7 2" xfId="38232"/>
    <cellStyle name="Normal 2 4 12 8" xfId="38233"/>
    <cellStyle name="Normal 2 4 13" xfId="8581"/>
    <cellStyle name="Normal 2 4 13 2" xfId="8582"/>
    <cellStyle name="Normal 2 4 13 2 2" xfId="8583"/>
    <cellStyle name="Normal 2 4 13 2 2 2" xfId="8584"/>
    <cellStyle name="Normal 2 4 13 2 2 2 2" xfId="38234"/>
    <cellStyle name="Normal 2 4 13 2 2 3" xfId="38235"/>
    <cellStyle name="Normal 2 4 13 2 3" xfId="8585"/>
    <cellStyle name="Normal 2 4 13 2 3 2" xfId="38236"/>
    <cellStyle name="Normal 2 4 13 2 4" xfId="38237"/>
    <cellStyle name="Normal 2 4 13 3" xfId="8586"/>
    <cellStyle name="Normal 2 4 13 3 2" xfId="8587"/>
    <cellStyle name="Normal 2 4 13 3 2 2" xfId="8588"/>
    <cellStyle name="Normal 2 4 13 3 2 2 2" xfId="38238"/>
    <cellStyle name="Normal 2 4 13 3 2 3" xfId="38239"/>
    <cellStyle name="Normal 2 4 13 3 3" xfId="8589"/>
    <cellStyle name="Normal 2 4 13 3 3 2" xfId="38240"/>
    <cellStyle name="Normal 2 4 13 3 4" xfId="38241"/>
    <cellStyle name="Normal 2 4 13 4" xfId="8590"/>
    <cellStyle name="Normal 2 4 13 4 2" xfId="8591"/>
    <cellStyle name="Normal 2 4 13 4 2 2" xfId="8592"/>
    <cellStyle name="Normal 2 4 13 4 2 2 2" xfId="38242"/>
    <cellStyle name="Normal 2 4 13 4 2 3" xfId="38243"/>
    <cellStyle name="Normal 2 4 13 4 3" xfId="8593"/>
    <cellStyle name="Normal 2 4 13 4 3 2" xfId="38244"/>
    <cellStyle name="Normal 2 4 13 4 4" xfId="38245"/>
    <cellStyle name="Normal 2 4 13 5" xfId="8594"/>
    <cellStyle name="Normal 2 4 13 5 2" xfId="8595"/>
    <cellStyle name="Normal 2 4 13 5 2 2" xfId="38246"/>
    <cellStyle name="Normal 2 4 13 5 3" xfId="38247"/>
    <cellStyle name="Normal 2 4 13 6" xfId="8596"/>
    <cellStyle name="Normal 2 4 13 6 2" xfId="38248"/>
    <cellStyle name="Normal 2 4 13 7" xfId="8597"/>
    <cellStyle name="Normal 2 4 13 7 2" xfId="38249"/>
    <cellStyle name="Normal 2 4 13 8" xfId="38250"/>
    <cellStyle name="Normal 2 4 14" xfId="8598"/>
    <cellStyle name="Normal 2 4 14 2" xfId="8599"/>
    <cellStyle name="Normal 2 4 14 2 2" xfId="8600"/>
    <cellStyle name="Normal 2 4 14 2 2 2" xfId="8601"/>
    <cellStyle name="Normal 2 4 14 2 2 2 2" xfId="38251"/>
    <cellStyle name="Normal 2 4 14 2 2 3" xfId="38252"/>
    <cellStyle name="Normal 2 4 14 2 3" xfId="8602"/>
    <cellStyle name="Normal 2 4 14 2 3 2" xfId="38253"/>
    <cellStyle name="Normal 2 4 14 2 4" xfId="38254"/>
    <cellStyle name="Normal 2 4 14 3" xfId="8603"/>
    <cellStyle name="Normal 2 4 14 3 2" xfId="8604"/>
    <cellStyle name="Normal 2 4 14 3 2 2" xfId="8605"/>
    <cellStyle name="Normal 2 4 14 3 2 2 2" xfId="38255"/>
    <cellStyle name="Normal 2 4 14 3 2 3" xfId="38256"/>
    <cellStyle name="Normal 2 4 14 3 3" xfId="8606"/>
    <cellStyle name="Normal 2 4 14 3 3 2" xfId="38257"/>
    <cellStyle name="Normal 2 4 14 3 4" xfId="38258"/>
    <cellStyle name="Normal 2 4 14 4" xfId="8607"/>
    <cellStyle name="Normal 2 4 14 4 2" xfId="8608"/>
    <cellStyle name="Normal 2 4 14 4 2 2" xfId="8609"/>
    <cellStyle name="Normal 2 4 14 4 2 2 2" xfId="38259"/>
    <cellStyle name="Normal 2 4 14 4 2 3" xfId="38260"/>
    <cellStyle name="Normal 2 4 14 4 3" xfId="8610"/>
    <cellStyle name="Normal 2 4 14 4 3 2" xfId="38261"/>
    <cellStyle name="Normal 2 4 14 4 4" xfId="38262"/>
    <cellStyle name="Normal 2 4 14 5" xfId="8611"/>
    <cellStyle name="Normal 2 4 14 5 2" xfId="8612"/>
    <cellStyle name="Normal 2 4 14 5 2 2" xfId="38263"/>
    <cellStyle name="Normal 2 4 14 5 3" xfId="38264"/>
    <cellStyle name="Normal 2 4 14 6" xfId="8613"/>
    <cellStyle name="Normal 2 4 14 6 2" xfId="38265"/>
    <cellStyle name="Normal 2 4 14 7" xfId="8614"/>
    <cellStyle name="Normal 2 4 14 7 2" xfId="38266"/>
    <cellStyle name="Normal 2 4 14 8" xfId="38267"/>
    <cellStyle name="Normal 2 4 15" xfId="8615"/>
    <cellStyle name="Normal 2 4 15 2" xfId="8616"/>
    <cellStyle name="Normal 2 4 15 2 2" xfId="8617"/>
    <cellStyle name="Normal 2 4 15 2 2 2" xfId="8618"/>
    <cellStyle name="Normal 2 4 15 2 2 2 2" xfId="38268"/>
    <cellStyle name="Normal 2 4 15 2 2 3" xfId="38269"/>
    <cellStyle name="Normal 2 4 15 2 3" xfId="8619"/>
    <cellStyle name="Normal 2 4 15 2 3 2" xfId="38270"/>
    <cellStyle name="Normal 2 4 15 2 4" xfId="38271"/>
    <cellStyle name="Normal 2 4 15 3" xfId="8620"/>
    <cellStyle name="Normal 2 4 15 3 2" xfId="8621"/>
    <cellStyle name="Normal 2 4 15 3 2 2" xfId="8622"/>
    <cellStyle name="Normal 2 4 15 3 2 2 2" xfId="38272"/>
    <cellStyle name="Normal 2 4 15 3 2 3" xfId="38273"/>
    <cellStyle name="Normal 2 4 15 3 3" xfId="8623"/>
    <cellStyle name="Normal 2 4 15 3 3 2" xfId="38274"/>
    <cellStyle name="Normal 2 4 15 3 4" xfId="38275"/>
    <cellStyle name="Normal 2 4 15 4" xfId="8624"/>
    <cellStyle name="Normal 2 4 15 4 2" xfId="8625"/>
    <cellStyle name="Normal 2 4 15 4 2 2" xfId="8626"/>
    <cellStyle name="Normal 2 4 15 4 2 2 2" xfId="38276"/>
    <cellStyle name="Normal 2 4 15 4 2 3" xfId="38277"/>
    <cellStyle name="Normal 2 4 15 4 3" xfId="8627"/>
    <cellStyle name="Normal 2 4 15 4 3 2" xfId="38278"/>
    <cellStyle name="Normal 2 4 15 4 4" xfId="38279"/>
    <cellStyle name="Normal 2 4 15 5" xfId="8628"/>
    <cellStyle name="Normal 2 4 15 5 2" xfId="8629"/>
    <cellStyle name="Normal 2 4 15 5 2 2" xfId="38280"/>
    <cellStyle name="Normal 2 4 15 5 3" xfId="38281"/>
    <cellStyle name="Normal 2 4 15 6" xfId="8630"/>
    <cellStyle name="Normal 2 4 15 6 2" xfId="38282"/>
    <cellStyle name="Normal 2 4 15 7" xfId="8631"/>
    <cellStyle name="Normal 2 4 15 7 2" xfId="38283"/>
    <cellStyle name="Normal 2 4 15 8" xfId="38284"/>
    <cellStyle name="Normal 2 4 16" xfId="8632"/>
    <cellStyle name="Normal 2 4 16 2" xfId="8633"/>
    <cellStyle name="Normal 2 4 16 2 2" xfId="8634"/>
    <cellStyle name="Normal 2 4 16 2 2 2" xfId="8635"/>
    <cellStyle name="Normal 2 4 16 2 2 2 2" xfId="38285"/>
    <cellStyle name="Normal 2 4 16 2 2 3" xfId="38286"/>
    <cellStyle name="Normal 2 4 16 2 3" xfId="8636"/>
    <cellStyle name="Normal 2 4 16 2 3 2" xfId="38287"/>
    <cellStyle name="Normal 2 4 16 2 4" xfId="38288"/>
    <cellStyle name="Normal 2 4 16 3" xfId="8637"/>
    <cellStyle name="Normal 2 4 16 3 2" xfId="8638"/>
    <cellStyle name="Normal 2 4 16 3 2 2" xfId="8639"/>
    <cellStyle name="Normal 2 4 16 3 2 2 2" xfId="38289"/>
    <cellStyle name="Normal 2 4 16 3 2 3" xfId="38290"/>
    <cellStyle name="Normal 2 4 16 3 3" xfId="8640"/>
    <cellStyle name="Normal 2 4 16 3 3 2" xfId="38291"/>
    <cellStyle name="Normal 2 4 16 3 4" xfId="38292"/>
    <cellStyle name="Normal 2 4 16 4" xfId="8641"/>
    <cellStyle name="Normal 2 4 16 4 2" xfId="8642"/>
    <cellStyle name="Normal 2 4 16 4 2 2" xfId="8643"/>
    <cellStyle name="Normal 2 4 16 4 2 2 2" xfId="38293"/>
    <cellStyle name="Normal 2 4 16 4 2 3" xfId="38294"/>
    <cellStyle name="Normal 2 4 16 4 3" xfId="8644"/>
    <cellStyle name="Normal 2 4 16 4 3 2" xfId="38295"/>
    <cellStyle name="Normal 2 4 16 4 4" xfId="38296"/>
    <cellStyle name="Normal 2 4 16 5" xfId="8645"/>
    <cellStyle name="Normal 2 4 16 5 2" xfId="8646"/>
    <cellStyle name="Normal 2 4 16 5 2 2" xfId="38297"/>
    <cellStyle name="Normal 2 4 16 5 3" xfId="38298"/>
    <cellStyle name="Normal 2 4 16 6" xfId="8647"/>
    <cellStyle name="Normal 2 4 16 6 2" xfId="38299"/>
    <cellStyle name="Normal 2 4 16 7" xfId="8648"/>
    <cellStyle name="Normal 2 4 16 7 2" xfId="38300"/>
    <cellStyle name="Normal 2 4 16 8" xfId="38301"/>
    <cellStyle name="Normal 2 4 17" xfId="8649"/>
    <cellStyle name="Normal 2 4 17 2" xfId="8650"/>
    <cellStyle name="Normal 2 4 17 2 2" xfId="8651"/>
    <cellStyle name="Normal 2 4 17 2 2 2" xfId="8652"/>
    <cellStyle name="Normal 2 4 17 2 2 2 2" xfId="38302"/>
    <cellStyle name="Normal 2 4 17 2 2 3" xfId="38303"/>
    <cellStyle name="Normal 2 4 17 2 3" xfId="8653"/>
    <cellStyle name="Normal 2 4 17 2 3 2" xfId="38304"/>
    <cellStyle name="Normal 2 4 17 2 4" xfId="38305"/>
    <cellStyle name="Normal 2 4 17 3" xfId="8654"/>
    <cellStyle name="Normal 2 4 17 3 2" xfId="8655"/>
    <cellStyle name="Normal 2 4 17 3 2 2" xfId="8656"/>
    <cellStyle name="Normal 2 4 17 3 2 2 2" xfId="38306"/>
    <cellStyle name="Normal 2 4 17 3 2 3" xfId="38307"/>
    <cellStyle name="Normal 2 4 17 3 3" xfId="8657"/>
    <cellStyle name="Normal 2 4 17 3 3 2" xfId="38308"/>
    <cellStyle name="Normal 2 4 17 3 4" xfId="38309"/>
    <cellStyle name="Normal 2 4 17 4" xfId="8658"/>
    <cellStyle name="Normal 2 4 17 4 2" xfId="8659"/>
    <cellStyle name="Normal 2 4 17 4 2 2" xfId="8660"/>
    <cellStyle name="Normal 2 4 17 4 2 2 2" xfId="38310"/>
    <cellStyle name="Normal 2 4 17 4 2 3" xfId="38311"/>
    <cellStyle name="Normal 2 4 17 4 3" xfId="8661"/>
    <cellStyle name="Normal 2 4 17 4 3 2" xfId="38312"/>
    <cellStyle name="Normal 2 4 17 4 4" xfId="38313"/>
    <cellStyle name="Normal 2 4 17 5" xfId="8662"/>
    <cellStyle name="Normal 2 4 17 5 2" xfId="8663"/>
    <cellStyle name="Normal 2 4 17 5 2 2" xfId="38314"/>
    <cellStyle name="Normal 2 4 17 5 3" xfId="38315"/>
    <cellStyle name="Normal 2 4 17 6" xfId="8664"/>
    <cellStyle name="Normal 2 4 17 6 2" xfId="38316"/>
    <cellStyle name="Normal 2 4 17 7" xfId="8665"/>
    <cellStyle name="Normal 2 4 17 7 2" xfId="38317"/>
    <cellStyle name="Normal 2 4 17 8" xfId="38318"/>
    <cellStyle name="Normal 2 4 18" xfId="8666"/>
    <cellStyle name="Normal 2 4 18 2" xfId="8667"/>
    <cellStyle name="Normal 2 4 18 2 2" xfId="8668"/>
    <cellStyle name="Normal 2 4 18 2 2 2" xfId="8669"/>
    <cellStyle name="Normal 2 4 18 2 2 2 2" xfId="38319"/>
    <cellStyle name="Normal 2 4 18 2 2 3" xfId="38320"/>
    <cellStyle name="Normal 2 4 18 2 3" xfId="8670"/>
    <cellStyle name="Normal 2 4 18 2 3 2" xfId="38321"/>
    <cellStyle name="Normal 2 4 18 2 4" xfId="38322"/>
    <cellStyle name="Normal 2 4 18 3" xfId="8671"/>
    <cellStyle name="Normal 2 4 18 3 2" xfId="8672"/>
    <cellStyle name="Normal 2 4 18 3 2 2" xfId="8673"/>
    <cellStyle name="Normal 2 4 18 3 2 2 2" xfId="38323"/>
    <cellStyle name="Normal 2 4 18 3 2 3" xfId="38324"/>
    <cellStyle name="Normal 2 4 18 3 3" xfId="8674"/>
    <cellStyle name="Normal 2 4 18 3 3 2" xfId="38325"/>
    <cellStyle name="Normal 2 4 18 3 4" xfId="38326"/>
    <cellStyle name="Normal 2 4 18 4" xfId="8675"/>
    <cellStyle name="Normal 2 4 18 4 2" xfId="8676"/>
    <cellStyle name="Normal 2 4 18 4 2 2" xfId="8677"/>
    <cellStyle name="Normal 2 4 18 4 2 2 2" xfId="38327"/>
    <cellStyle name="Normal 2 4 18 4 2 3" xfId="38328"/>
    <cellStyle name="Normal 2 4 18 4 3" xfId="8678"/>
    <cellStyle name="Normal 2 4 18 4 3 2" xfId="38329"/>
    <cellStyle name="Normal 2 4 18 4 4" xfId="38330"/>
    <cellStyle name="Normal 2 4 18 5" xfId="8679"/>
    <cellStyle name="Normal 2 4 18 5 2" xfId="8680"/>
    <cellStyle name="Normal 2 4 18 5 2 2" xfId="38331"/>
    <cellStyle name="Normal 2 4 18 5 3" xfId="38332"/>
    <cellStyle name="Normal 2 4 18 6" xfId="8681"/>
    <cellStyle name="Normal 2 4 18 6 2" xfId="38333"/>
    <cellStyle name="Normal 2 4 18 7" xfId="8682"/>
    <cellStyle name="Normal 2 4 18 7 2" xfId="38334"/>
    <cellStyle name="Normal 2 4 18 8" xfId="38335"/>
    <cellStyle name="Normal 2 4 19" xfId="8683"/>
    <cellStyle name="Normal 2 4 19 2" xfId="8684"/>
    <cellStyle name="Normal 2 4 19 2 2" xfId="8685"/>
    <cellStyle name="Normal 2 4 19 2 2 2" xfId="8686"/>
    <cellStyle name="Normal 2 4 19 2 2 2 2" xfId="38336"/>
    <cellStyle name="Normal 2 4 19 2 2 3" xfId="38337"/>
    <cellStyle name="Normal 2 4 19 2 3" xfId="8687"/>
    <cellStyle name="Normal 2 4 19 2 3 2" xfId="38338"/>
    <cellStyle name="Normal 2 4 19 2 4" xfId="38339"/>
    <cellStyle name="Normal 2 4 19 3" xfId="8688"/>
    <cellStyle name="Normal 2 4 19 3 2" xfId="8689"/>
    <cellStyle name="Normal 2 4 19 3 2 2" xfId="8690"/>
    <cellStyle name="Normal 2 4 19 3 2 2 2" xfId="38340"/>
    <cellStyle name="Normal 2 4 19 3 2 3" xfId="38341"/>
    <cellStyle name="Normal 2 4 19 3 3" xfId="8691"/>
    <cellStyle name="Normal 2 4 19 3 3 2" xfId="38342"/>
    <cellStyle name="Normal 2 4 19 3 4" xfId="38343"/>
    <cellStyle name="Normal 2 4 19 4" xfId="8692"/>
    <cellStyle name="Normal 2 4 19 4 2" xfId="8693"/>
    <cellStyle name="Normal 2 4 19 4 2 2" xfId="8694"/>
    <cellStyle name="Normal 2 4 19 4 2 2 2" xfId="38344"/>
    <cellStyle name="Normal 2 4 19 4 2 3" xfId="38345"/>
    <cellStyle name="Normal 2 4 19 4 3" xfId="8695"/>
    <cellStyle name="Normal 2 4 19 4 3 2" xfId="38346"/>
    <cellStyle name="Normal 2 4 19 4 4" xfId="38347"/>
    <cellStyle name="Normal 2 4 19 5" xfId="8696"/>
    <cellStyle name="Normal 2 4 19 5 2" xfId="8697"/>
    <cellStyle name="Normal 2 4 19 5 2 2" xfId="38348"/>
    <cellStyle name="Normal 2 4 19 5 3" xfId="38349"/>
    <cellStyle name="Normal 2 4 19 6" xfId="8698"/>
    <cellStyle name="Normal 2 4 19 6 2" xfId="38350"/>
    <cellStyle name="Normal 2 4 19 7" xfId="8699"/>
    <cellStyle name="Normal 2 4 19 7 2" xfId="38351"/>
    <cellStyle name="Normal 2 4 19 8" xfId="38352"/>
    <cellStyle name="Normal 2 4 2" xfId="8700"/>
    <cellStyle name="Normal 2 4 2 2" xfId="8701"/>
    <cellStyle name="Normal 2 4 2 2 2" xfId="8702"/>
    <cellStyle name="Normal 2 4 2 2 2 2" xfId="8703"/>
    <cellStyle name="Normal 2 4 2 2 2 2 2" xfId="38353"/>
    <cellStyle name="Normal 2 4 2 2 2 3" xfId="38354"/>
    <cellStyle name="Normal 2 4 2 2 3" xfId="8704"/>
    <cellStyle name="Normal 2 4 2 2 3 2" xfId="38355"/>
    <cellStyle name="Normal 2 4 2 2 4" xfId="38356"/>
    <cellStyle name="Normal 2 4 2 3" xfId="8705"/>
    <cellStyle name="Normal 2 4 2 3 2" xfId="8706"/>
    <cellStyle name="Normal 2 4 2 3 2 2" xfId="8707"/>
    <cellStyle name="Normal 2 4 2 3 2 2 2" xfId="38357"/>
    <cellStyle name="Normal 2 4 2 3 2 3" xfId="38358"/>
    <cellStyle name="Normal 2 4 2 3 3" xfId="8708"/>
    <cellStyle name="Normal 2 4 2 3 3 2" xfId="38359"/>
    <cellStyle name="Normal 2 4 2 3 4" xfId="38360"/>
    <cellStyle name="Normal 2 4 2 4" xfId="8709"/>
    <cellStyle name="Normal 2 4 2 4 2" xfId="8710"/>
    <cellStyle name="Normal 2 4 2 4 2 2" xfId="8711"/>
    <cellStyle name="Normal 2 4 2 4 2 2 2" xfId="38361"/>
    <cellStyle name="Normal 2 4 2 4 2 3" xfId="38362"/>
    <cellStyle name="Normal 2 4 2 4 3" xfId="8712"/>
    <cellStyle name="Normal 2 4 2 4 3 2" xfId="38363"/>
    <cellStyle name="Normal 2 4 2 4 4" xfId="38364"/>
    <cellStyle name="Normal 2 4 2 5" xfId="8713"/>
    <cellStyle name="Normal 2 4 2 5 2" xfId="8714"/>
    <cellStyle name="Normal 2 4 2 5 2 2" xfId="38365"/>
    <cellStyle name="Normal 2 4 2 5 3" xfId="38366"/>
    <cellStyle name="Normal 2 4 2 6" xfId="8715"/>
    <cellStyle name="Normal 2 4 2 6 2" xfId="38367"/>
    <cellStyle name="Normal 2 4 2 7" xfId="8716"/>
    <cellStyle name="Normal 2 4 2 7 2" xfId="38368"/>
    <cellStyle name="Normal 2 4 2 8" xfId="38369"/>
    <cellStyle name="Normal 2 4 20" xfId="8717"/>
    <cellStyle name="Normal 2 4 20 2" xfId="8718"/>
    <cellStyle name="Normal 2 4 20 2 2" xfId="8719"/>
    <cellStyle name="Normal 2 4 20 2 2 2" xfId="8720"/>
    <cellStyle name="Normal 2 4 20 2 2 2 2" xfId="38370"/>
    <cellStyle name="Normal 2 4 20 2 2 3" xfId="38371"/>
    <cellStyle name="Normal 2 4 20 2 3" xfId="8721"/>
    <cellStyle name="Normal 2 4 20 2 3 2" xfId="38372"/>
    <cellStyle name="Normal 2 4 20 2 4" xfId="38373"/>
    <cellStyle name="Normal 2 4 20 3" xfId="8722"/>
    <cellStyle name="Normal 2 4 20 3 2" xfId="8723"/>
    <cellStyle name="Normal 2 4 20 3 2 2" xfId="8724"/>
    <cellStyle name="Normal 2 4 20 3 2 2 2" xfId="38374"/>
    <cellStyle name="Normal 2 4 20 3 2 3" xfId="38375"/>
    <cellStyle name="Normal 2 4 20 3 3" xfId="8725"/>
    <cellStyle name="Normal 2 4 20 3 3 2" xfId="38376"/>
    <cellStyle name="Normal 2 4 20 3 4" xfId="38377"/>
    <cellStyle name="Normal 2 4 20 4" xfId="8726"/>
    <cellStyle name="Normal 2 4 20 4 2" xfId="8727"/>
    <cellStyle name="Normal 2 4 20 4 2 2" xfId="8728"/>
    <cellStyle name="Normal 2 4 20 4 2 2 2" xfId="38378"/>
    <cellStyle name="Normal 2 4 20 4 2 3" xfId="38379"/>
    <cellStyle name="Normal 2 4 20 4 3" xfId="8729"/>
    <cellStyle name="Normal 2 4 20 4 3 2" xfId="38380"/>
    <cellStyle name="Normal 2 4 20 4 4" xfId="38381"/>
    <cellStyle name="Normal 2 4 20 5" xfId="8730"/>
    <cellStyle name="Normal 2 4 20 5 2" xfId="8731"/>
    <cellStyle name="Normal 2 4 20 5 2 2" xfId="38382"/>
    <cellStyle name="Normal 2 4 20 5 3" xfId="38383"/>
    <cellStyle name="Normal 2 4 20 6" xfId="8732"/>
    <cellStyle name="Normal 2 4 20 6 2" xfId="38384"/>
    <cellStyle name="Normal 2 4 20 7" xfId="8733"/>
    <cellStyle name="Normal 2 4 20 7 2" xfId="38385"/>
    <cellStyle name="Normal 2 4 20 8" xfId="38386"/>
    <cellStyle name="Normal 2 4 21" xfId="8734"/>
    <cellStyle name="Normal 2 4 21 2" xfId="8735"/>
    <cellStyle name="Normal 2 4 21 2 2" xfId="8736"/>
    <cellStyle name="Normal 2 4 21 2 2 2" xfId="8737"/>
    <cellStyle name="Normal 2 4 21 2 2 2 2" xfId="38387"/>
    <cellStyle name="Normal 2 4 21 2 2 3" xfId="38388"/>
    <cellStyle name="Normal 2 4 21 2 3" xfId="8738"/>
    <cellStyle name="Normal 2 4 21 2 3 2" xfId="38389"/>
    <cellStyle name="Normal 2 4 21 2 4" xfId="38390"/>
    <cellStyle name="Normal 2 4 21 3" xfId="8739"/>
    <cellStyle name="Normal 2 4 21 3 2" xfId="8740"/>
    <cellStyle name="Normal 2 4 21 3 2 2" xfId="8741"/>
    <cellStyle name="Normal 2 4 21 3 2 2 2" xfId="38391"/>
    <cellStyle name="Normal 2 4 21 3 2 3" xfId="38392"/>
    <cellStyle name="Normal 2 4 21 3 3" xfId="8742"/>
    <cellStyle name="Normal 2 4 21 3 3 2" xfId="38393"/>
    <cellStyle name="Normal 2 4 21 3 4" xfId="38394"/>
    <cellStyle name="Normal 2 4 21 4" xfId="8743"/>
    <cellStyle name="Normal 2 4 21 4 2" xfId="8744"/>
    <cellStyle name="Normal 2 4 21 4 2 2" xfId="8745"/>
    <cellStyle name="Normal 2 4 21 4 2 2 2" xfId="38395"/>
    <cellStyle name="Normal 2 4 21 4 2 3" xfId="38396"/>
    <cellStyle name="Normal 2 4 21 4 3" xfId="8746"/>
    <cellStyle name="Normal 2 4 21 4 3 2" xfId="38397"/>
    <cellStyle name="Normal 2 4 21 4 4" xfId="38398"/>
    <cellStyle name="Normal 2 4 21 5" xfId="8747"/>
    <cellStyle name="Normal 2 4 21 5 2" xfId="8748"/>
    <cellStyle name="Normal 2 4 21 5 2 2" xfId="38399"/>
    <cellStyle name="Normal 2 4 21 5 3" xfId="38400"/>
    <cellStyle name="Normal 2 4 21 6" xfId="8749"/>
    <cellStyle name="Normal 2 4 21 6 2" xfId="38401"/>
    <cellStyle name="Normal 2 4 21 7" xfId="8750"/>
    <cellStyle name="Normal 2 4 21 7 2" xfId="38402"/>
    <cellStyle name="Normal 2 4 21 8" xfId="38403"/>
    <cellStyle name="Normal 2 4 22" xfId="8751"/>
    <cellStyle name="Normal 2 4 22 2" xfId="8752"/>
    <cellStyle name="Normal 2 4 22 2 2" xfId="8753"/>
    <cellStyle name="Normal 2 4 22 2 2 2" xfId="8754"/>
    <cellStyle name="Normal 2 4 22 2 2 2 2" xfId="38404"/>
    <cellStyle name="Normal 2 4 22 2 2 3" xfId="38405"/>
    <cellStyle name="Normal 2 4 22 2 3" xfId="8755"/>
    <cellStyle name="Normal 2 4 22 2 3 2" xfId="38406"/>
    <cellStyle name="Normal 2 4 22 2 4" xfId="38407"/>
    <cellStyle name="Normal 2 4 22 3" xfId="8756"/>
    <cellStyle name="Normal 2 4 22 3 2" xfId="8757"/>
    <cellStyle name="Normal 2 4 22 3 2 2" xfId="8758"/>
    <cellStyle name="Normal 2 4 22 3 2 2 2" xfId="38408"/>
    <cellStyle name="Normal 2 4 22 3 2 3" xfId="38409"/>
    <cellStyle name="Normal 2 4 22 3 3" xfId="8759"/>
    <cellStyle name="Normal 2 4 22 3 3 2" xfId="38410"/>
    <cellStyle name="Normal 2 4 22 3 4" xfId="38411"/>
    <cellStyle name="Normal 2 4 22 4" xfId="8760"/>
    <cellStyle name="Normal 2 4 22 4 2" xfId="8761"/>
    <cellStyle name="Normal 2 4 22 4 2 2" xfId="8762"/>
    <cellStyle name="Normal 2 4 22 4 2 2 2" xfId="38412"/>
    <cellStyle name="Normal 2 4 22 4 2 3" xfId="38413"/>
    <cellStyle name="Normal 2 4 22 4 3" xfId="8763"/>
    <cellStyle name="Normal 2 4 22 4 3 2" xfId="38414"/>
    <cellStyle name="Normal 2 4 22 4 4" xfId="38415"/>
    <cellStyle name="Normal 2 4 22 5" xfId="8764"/>
    <cellStyle name="Normal 2 4 22 5 2" xfId="8765"/>
    <cellStyle name="Normal 2 4 22 5 2 2" xfId="38416"/>
    <cellStyle name="Normal 2 4 22 5 3" xfId="38417"/>
    <cellStyle name="Normal 2 4 22 6" xfId="8766"/>
    <cellStyle name="Normal 2 4 22 6 2" xfId="38418"/>
    <cellStyle name="Normal 2 4 22 7" xfId="8767"/>
    <cellStyle name="Normal 2 4 22 7 2" xfId="38419"/>
    <cellStyle name="Normal 2 4 22 8" xfId="38420"/>
    <cellStyle name="Normal 2 4 23" xfId="8768"/>
    <cellStyle name="Normal 2 4 23 2" xfId="8769"/>
    <cellStyle name="Normal 2 4 23 2 2" xfId="8770"/>
    <cellStyle name="Normal 2 4 23 2 2 2" xfId="8771"/>
    <cellStyle name="Normal 2 4 23 2 2 2 2" xfId="38421"/>
    <cellStyle name="Normal 2 4 23 2 2 3" xfId="38422"/>
    <cellStyle name="Normal 2 4 23 2 3" xfId="8772"/>
    <cellStyle name="Normal 2 4 23 2 3 2" xfId="38423"/>
    <cellStyle name="Normal 2 4 23 2 4" xfId="38424"/>
    <cellStyle name="Normal 2 4 23 3" xfId="8773"/>
    <cellStyle name="Normal 2 4 23 3 2" xfId="8774"/>
    <cellStyle name="Normal 2 4 23 3 2 2" xfId="8775"/>
    <cellStyle name="Normal 2 4 23 3 2 2 2" xfId="38425"/>
    <cellStyle name="Normal 2 4 23 3 2 3" xfId="38426"/>
    <cellStyle name="Normal 2 4 23 3 3" xfId="8776"/>
    <cellStyle name="Normal 2 4 23 3 3 2" xfId="38427"/>
    <cellStyle name="Normal 2 4 23 3 4" xfId="38428"/>
    <cellStyle name="Normal 2 4 23 4" xfId="8777"/>
    <cellStyle name="Normal 2 4 23 4 2" xfId="8778"/>
    <cellStyle name="Normal 2 4 23 4 2 2" xfId="8779"/>
    <cellStyle name="Normal 2 4 23 4 2 2 2" xfId="38429"/>
    <cellStyle name="Normal 2 4 23 4 2 3" xfId="38430"/>
    <cellStyle name="Normal 2 4 23 4 3" xfId="8780"/>
    <cellStyle name="Normal 2 4 23 4 3 2" xfId="38431"/>
    <cellStyle name="Normal 2 4 23 4 4" xfId="38432"/>
    <cellStyle name="Normal 2 4 23 5" xfId="8781"/>
    <cellStyle name="Normal 2 4 23 5 2" xfId="8782"/>
    <cellStyle name="Normal 2 4 23 5 2 2" xfId="38433"/>
    <cellStyle name="Normal 2 4 23 5 3" xfId="38434"/>
    <cellStyle name="Normal 2 4 23 6" xfId="8783"/>
    <cellStyle name="Normal 2 4 23 6 2" xfId="38435"/>
    <cellStyle name="Normal 2 4 23 7" xfId="8784"/>
    <cellStyle name="Normal 2 4 23 7 2" xfId="38436"/>
    <cellStyle name="Normal 2 4 23 8" xfId="38437"/>
    <cellStyle name="Normal 2 4 24" xfId="8785"/>
    <cellStyle name="Normal 2 4 24 2" xfId="8786"/>
    <cellStyle name="Normal 2 4 24 2 2" xfId="8787"/>
    <cellStyle name="Normal 2 4 24 2 2 2" xfId="8788"/>
    <cellStyle name="Normal 2 4 24 2 2 2 2" xfId="38438"/>
    <cellStyle name="Normal 2 4 24 2 2 3" xfId="38439"/>
    <cellStyle name="Normal 2 4 24 2 3" xfId="8789"/>
    <cellStyle name="Normal 2 4 24 2 3 2" xfId="38440"/>
    <cellStyle name="Normal 2 4 24 2 4" xfId="38441"/>
    <cellStyle name="Normal 2 4 24 3" xfId="8790"/>
    <cellStyle name="Normal 2 4 24 3 2" xfId="8791"/>
    <cellStyle name="Normal 2 4 24 3 2 2" xfId="8792"/>
    <cellStyle name="Normal 2 4 24 3 2 2 2" xfId="38442"/>
    <cellStyle name="Normal 2 4 24 3 2 3" xfId="38443"/>
    <cellStyle name="Normal 2 4 24 3 3" xfId="8793"/>
    <cellStyle name="Normal 2 4 24 3 3 2" xfId="38444"/>
    <cellStyle name="Normal 2 4 24 3 4" xfId="38445"/>
    <cellStyle name="Normal 2 4 24 4" xfId="8794"/>
    <cellStyle name="Normal 2 4 24 4 2" xfId="8795"/>
    <cellStyle name="Normal 2 4 24 4 2 2" xfId="8796"/>
    <cellStyle name="Normal 2 4 24 4 2 2 2" xfId="38446"/>
    <cellStyle name="Normal 2 4 24 4 2 3" xfId="38447"/>
    <cellStyle name="Normal 2 4 24 4 3" xfId="8797"/>
    <cellStyle name="Normal 2 4 24 4 3 2" xfId="38448"/>
    <cellStyle name="Normal 2 4 24 4 4" xfId="38449"/>
    <cellStyle name="Normal 2 4 24 5" xfId="8798"/>
    <cellStyle name="Normal 2 4 24 5 2" xfId="8799"/>
    <cellStyle name="Normal 2 4 24 5 2 2" xfId="38450"/>
    <cellStyle name="Normal 2 4 24 5 3" xfId="38451"/>
    <cellStyle name="Normal 2 4 24 6" xfId="8800"/>
    <cellStyle name="Normal 2 4 24 6 2" xfId="38452"/>
    <cellStyle name="Normal 2 4 24 7" xfId="8801"/>
    <cellStyle name="Normal 2 4 24 7 2" xfId="38453"/>
    <cellStyle name="Normal 2 4 24 8" xfId="38454"/>
    <cellStyle name="Normal 2 4 25" xfId="8802"/>
    <cellStyle name="Normal 2 4 25 2" xfId="8803"/>
    <cellStyle name="Normal 2 4 25 2 2" xfId="8804"/>
    <cellStyle name="Normal 2 4 25 2 2 2" xfId="8805"/>
    <cellStyle name="Normal 2 4 25 2 2 2 2" xfId="38455"/>
    <cellStyle name="Normal 2 4 25 2 2 3" xfId="38456"/>
    <cellStyle name="Normal 2 4 25 2 3" xfId="8806"/>
    <cellStyle name="Normal 2 4 25 2 3 2" xfId="38457"/>
    <cellStyle name="Normal 2 4 25 2 4" xfId="38458"/>
    <cellStyle name="Normal 2 4 25 3" xfId="8807"/>
    <cellStyle name="Normal 2 4 25 3 2" xfId="8808"/>
    <cellStyle name="Normal 2 4 25 3 2 2" xfId="8809"/>
    <cellStyle name="Normal 2 4 25 3 2 2 2" xfId="38459"/>
    <cellStyle name="Normal 2 4 25 3 2 3" xfId="38460"/>
    <cellStyle name="Normal 2 4 25 3 3" xfId="8810"/>
    <cellStyle name="Normal 2 4 25 3 3 2" xfId="38461"/>
    <cellStyle name="Normal 2 4 25 3 4" xfId="38462"/>
    <cellStyle name="Normal 2 4 25 4" xfId="8811"/>
    <cellStyle name="Normal 2 4 25 4 2" xfId="8812"/>
    <cellStyle name="Normal 2 4 25 4 2 2" xfId="8813"/>
    <cellStyle name="Normal 2 4 25 4 2 2 2" xfId="38463"/>
    <cellStyle name="Normal 2 4 25 4 2 3" xfId="38464"/>
    <cellStyle name="Normal 2 4 25 4 3" xfId="8814"/>
    <cellStyle name="Normal 2 4 25 4 3 2" xfId="38465"/>
    <cellStyle name="Normal 2 4 25 4 4" xfId="38466"/>
    <cellStyle name="Normal 2 4 25 5" xfId="8815"/>
    <cellStyle name="Normal 2 4 25 5 2" xfId="8816"/>
    <cellStyle name="Normal 2 4 25 5 2 2" xfId="38467"/>
    <cellStyle name="Normal 2 4 25 5 3" xfId="38468"/>
    <cellStyle name="Normal 2 4 25 6" xfId="8817"/>
    <cellStyle name="Normal 2 4 25 6 2" xfId="38469"/>
    <cellStyle name="Normal 2 4 25 7" xfId="8818"/>
    <cellStyle name="Normal 2 4 25 7 2" xfId="38470"/>
    <cellStyle name="Normal 2 4 25 8" xfId="38471"/>
    <cellStyle name="Normal 2 4 26" xfId="8819"/>
    <cellStyle name="Normal 2 4 26 2" xfId="8820"/>
    <cellStyle name="Normal 2 4 26 2 2" xfId="8821"/>
    <cellStyle name="Normal 2 4 26 2 2 2" xfId="8822"/>
    <cellStyle name="Normal 2 4 26 2 2 2 2" xfId="38472"/>
    <cellStyle name="Normal 2 4 26 2 2 3" xfId="38473"/>
    <cellStyle name="Normal 2 4 26 2 3" xfId="8823"/>
    <cellStyle name="Normal 2 4 26 2 3 2" xfId="38474"/>
    <cellStyle name="Normal 2 4 26 2 4" xfId="38475"/>
    <cellStyle name="Normal 2 4 26 3" xfId="8824"/>
    <cellStyle name="Normal 2 4 26 3 2" xfId="8825"/>
    <cellStyle name="Normal 2 4 26 3 2 2" xfId="8826"/>
    <cellStyle name="Normal 2 4 26 3 2 2 2" xfId="38476"/>
    <cellStyle name="Normal 2 4 26 3 2 3" xfId="38477"/>
    <cellStyle name="Normal 2 4 26 3 3" xfId="8827"/>
    <cellStyle name="Normal 2 4 26 3 3 2" xfId="38478"/>
    <cellStyle name="Normal 2 4 26 3 4" xfId="38479"/>
    <cellStyle name="Normal 2 4 26 4" xfId="8828"/>
    <cellStyle name="Normal 2 4 26 4 2" xfId="8829"/>
    <cellStyle name="Normal 2 4 26 4 2 2" xfId="8830"/>
    <cellStyle name="Normal 2 4 26 4 2 2 2" xfId="38480"/>
    <cellStyle name="Normal 2 4 26 4 2 3" xfId="38481"/>
    <cellStyle name="Normal 2 4 26 4 3" xfId="8831"/>
    <cellStyle name="Normal 2 4 26 4 3 2" xfId="38482"/>
    <cellStyle name="Normal 2 4 26 4 4" xfId="38483"/>
    <cellStyle name="Normal 2 4 26 5" xfId="8832"/>
    <cellStyle name="Normal 2 4 26 5 2" xfId="8833"/>
    <cellStyle name="Normal 2 4 26 5 2 2" xfId="38484"/>
    <cellStyle name="Normal 2 4 26 5 3" xfId="38485"/>
    <cellStyle name="Normal 2 4 26 6" xfId="8834"/>
    <cellStyle name="Normal 2 4 26 6 2" xfId="38486"/>
    <cellStyle name="Normal 2 4 26 7" xfId="8835"/>
    <cellStyle name="Normal 2 4 26 7 2" xfId="38487"/>
    <cellStyle name="Normal 2 4 26 8" xfId="38488"/>
    <cellStyle name="Normal 2 4 27" xfId="8836"/>
    <cellStyle name="Normal 2 4 27 2" xfId="8837"/>
    <cellStyle name="Normal 2 4 27 2 2" xfId="8838"/>
    <cellStyle name="Normal 2 4 27 2 2 2" xfId="8839"/>
    <cellStyle name="Normal 2 4 27 2 2 2 2" xfId="38489"/>
    <cellStyle name="Normal 2 4 27 2 2 3" xfId="38490"/>
    <cellStyle name="Normal 2 4 27 2 3" xfId="8840"/>
    <cellStyle name="Normal 2 4 27 2 3 2" xfId="38491"/>
    <cellStyle name="Normal 2 4 27 2 4" xfId="38492"/>
    <cellStyle name="Normal 2 4 27 3" xfId="8841"/>
    <cellStyle name="Normal 2 4 27 3 2" xfId="8842"/>
    <cellStyle name="Normal 2 4 27 3 2 2" xfId="8843"/>
    <cellStyle name="Normal 2 4 27 3 2 2 2" xfId="38493"/>
    <cellStyle name="Normal 2 4 27 3 2 3" xfId="38494"/>
    <cellStyle name="Normal 2 4 27 3 3" xfId="8844"/>
    <cellStyle name="Normal 2 4 27 3 3 2" xfId="38495"/>
    <cellStyle name="Normal 2 4 27 3 4" xfId="38496"/>
    <cellStyle name="Normal 2 4 27 4" xfId="8845"/>
    <cellStyle name="Normal 2 4 27 4 2" xfId="8846"/>
    <cellStyle name="Normal 2 4 27 4 2 2" xfId="8847"/>
    <cellStyle name="Normal 2 4 27 4 2 2 2" xfId="38497"/>
    <cellStyle name="Normal 2 4 27 4 2 3" xfId="38498"/>
    <cellStyle name="Normal 2 4 27 4 3" xfId="8848"/>
    <cellStyle name="Normal 2 4 27 4 3 2" xfId="38499"/>
    <cellStyle name="Normal 2 4 27 4 4" xfId="38500"/>
    <cellStyle name="Normal 2 4 27 5" xfId="8849"/>
    <cellStyle name="Normal 2 4 27 5 2" xfId="8850"/>
    <cellStyle name="Normal 2 4 27 5 2 2" xfId="38501"/>
    <cellStyle name="Normal 2 4 27 5 3" xfId="38502"/>
    <cellStyle name="Normal 2 4 27 6" xfId="8851"/>
    <cellStyle name="Normal 2 4 27 6 2" xfId="38503"/>
    <cellStyle name="Normal 2 4 27 7" xfId="8852"/>
    <cellStyle name="Normal 2 4 27 7 2" xfId="38504"/>
    <cellStyle name="Normal 2 4 27 8" xfId="38505"/>
    <cellStyle name="Normal 2 4 28" xfId="8853"/>
    <cellStyle name="Normal 2 4 28 2" xfId="8854"/>
    <cellStyle name="Normal 2 4 28 2 2" xfId="8855"/>
    <cellStyle name="Normal 2 4 28 2 2 2" xfId="8856"/>
    <cellStyle name="Normal 2 4 28 2 2 2 2" xfId="38506"/>
    <cellStyle name="Normal 2 4 28 2 2 3" xfId="38507"/>
    <cellStyle name="Normal 2 4 28 2 3" xfId="8857"/>
    <cellStyle name="Normal 2 4 28 2 3 2" xfId="38508"/>
    <cellStyle name="Normal 2 4 28 2 4" xfId="38509"/>
    <cellStyle name="Normal 2 4 28 3" xfId="8858"/>
    <cellStyle name="Normal 2 4 28 3 2" xfId="8859"/>
    <cellStyle name="Normal 2 4 28 3 2 2" xfId="8860"/>
    <cellStyle name="Normal 2 4 28 3 2 2 2" xfId="38510"/>
    <cellStyle name="Normal 2 4 28 3 2 3" xfId="38511"/>
    <cellStyle name="Normal 2 4 28 3 3" xfId="8861"/>
    <cellStyle name="Normal 2 4 28 3 3 2" xfId="38512"/>
    <cellStyle name="Normal 2 4 28 3 4" xfId="38513"/>
    <cellStyle name="Normal 2 4 28 4" xfId="8862"/>
    <cellStyle name="Normal 2 4 28 4 2" xfId="8863"/>
    <cellStyle name="Normal 2 4 28 4 2 2" xfId="8864"/>
    <cellStyle name="Normal 2 4 28 4 2 2 2" xfId="38514"/>
    <cellStyle name="Normal 2 4 28 4 2 3" xfId="38515"/>
    <cellStyle name="Normal 2 4 28 4 3" xfId="8865"/>
    <cellStyle name="Normal 2 4 28 4 3 2" xfId="38516"/>
    <cellStyle name="Normal 2 4 28 4 4" xfId="38517"/>
    <cellStyle name="Normal 2 4 28 5" xfId="8866"/>
    <cellStyle name="Normal 2 4 28 5 2" xfId="8867"/>
    <cellStyle name="Normal 2 4 28 5 2 2" xfId="38518"/>
    <cellStyle name="Normal 2 4 28 5 3" xfId="38519"/>
    <cellStyle name="Normal 2 4 28 6" xfId="8868"/>
    <cellStyle name="Normal 2 4 28 6 2" xfId="38520"/>
    <cellStyle name="Normal 2 4 28 7" xfId="8869"/>
    <cellStyle name="Normal 2 4 28 7 2" xfId="38521"/>
    <cellStyle name="Normal 2 4 28 8" xfId="38522"/>
    <cellStyle name="Normal 2 4 29" xfId="8870"/>
    <cellStyle name="Normal 2 4 29 2" xfId="8871"/>
    <cellStyle name="Normal 2 4 29 2 2" xfId="8872"/>
    <cellStyle name="Normal 2 4 29 2 2 2" xfId="8873"/>
    <cellStyle name="Normal 2 4 29 2 2 2 2" xfId="38523"/>
    <cellStyle name="Normal 2 4 29 2 2 3" xfId="38524"/>
    <cellStyle name="Normal 2 4 29 2 3" xfId="8874"/>
    <cellStyle name="Normal 2 4 29 2 3 2" xfId="38525"/>
    <cellStyle name="Normal 2 4 29 2 4" xfId="38526"/>
    <cellStyle name="Normal 2 4 29 3" xfId="8875"/>
    <cellStyle name="Normal 2 4 29 3 2" xfId="8876"/>
    <cellStyle name="Normal 2 4 29 3 2 2" xfId="8877"/>
    <cellStyle name="Normal 2 4 29 3 2 2 2" xfId="38527"/>
    <cellStyle name="Normal 2 4 29 3 2 3" xfId="38528"/>
    <cellStyle name="Normal 2 4 29 3 3" xfId="8878"/>
    <cellStyle name="Normal 2 4 29 3 3 2" xfId="38529"/>
    <cellStyle name="Normal 2 4 29 3 4" xfId="38530"/>
    <cellStyle name="Normal 2 4 29 4" xfId="8879"/>
    <cellStyle name="Normal 2 4 29 4 2" xfId="8880"/>
    <cellStyle name="Normal 2 4 29 4 2 2" xfId="8881"/>
    <cellStyle name="Normal 2 4 29 4 2 2 2" xfId="38531"/>
    <cellStyle name="Normal 2 4 29 4 2 3" xfId="38532"/>
    <cellStyle name="Normal 2 4 29 4 3" xfId="8882"/>
    <cellStyle name="Normal 2 4 29 4 3 2" xfId="38533"/>
    <cellStyle name="Normal 2 4 29 4 4" xfId="38534"/>
    <cellStyle name="Normal 2 4 29 5" xfId="8883"/>
    <cellStyle name="Normal 2 4 29 5 2" xfId="8884"/>
    <cellStyle name="Normal 2 4 29 5 2 2" xfId="38535"/>
    <cellStyle name="Normal 2 4 29 5 3" xfId="38536"/>
    <cellStyle name="Normal 2 4 29 6" xfId="8885"/>
    <cellStyle name="Normal 2 4 29 6 2" xfId="38537"/>
    <cellStyle name="Normal 2 4 29 7" xfId="8886"/>
    <cellStyle name="Normal 2 4 29 7 2" xfId="38538"/>
    <cellStyle name="Normal 2 4 29 8" xfId="38539"/>
    <cellStyle name="Normal 2 4 3" xfId="8887"/>
    <cellStyle name="Normal 2 4 3 2" xfId="8888"/>
    <cellStyle name="Normal 2 4 3 2 2" xfId="8889"/>
    <cellStyle name="Normal 2 4 3 2 2 2" xfId="8890"/>
    <cellStyle name="Normal 2 4 3 2 2 2 2" xfId="38540"/>
    <cellStyle name="Normal 2 4 3 2 2 3" xfId="38541"/>
    <cellStyle name="Normal 2 4 3 2 3" xfId="8891"/>
    <cellStyle name="Normal 2 4 3 2 3 2" xfId="38542"/>
    <cellStyle name="Normal 2 4 3 2 4" xfId="38543"/>
    <cellStyle name="Normal 2 4 3 3" xfId="8892"/>
    <cellStyle name="Normal 2 4 3 3 2" xfId="8893"/>
    <cellStyle name="Normal 2 4 3 3 2 2" xfId="8894"/>
    <cellStyle name="Normal 2 4 3 3 2 2 2" xfId="38544"/>
    <cellStyle name="Normal 2 4 3 3 2 3" xfId="38545"/>
    <cellStyle name="Normal 2 4 3 3 3" xfId="8895"/>
    <cellStyle name="Normal 2 4 3 3 3 2" xfId="38546"/>
    <cellStyle name="Normal 2 4 3 3 4" xfId="38547"/>
    <cellStyle name="Normal 2 4 3 4" xfId="8896"/>
    <cellStyle name="Normal 2 4 3 4 2" xfId="8897"/>
    <cellStyle name="Normal 2 4 3 4 2 2" xfId="8898"/>
    <cellStyle name="Normal 2 4 3 4 2 2 2" xfId="38548"/>
    <cellStyle name="Normal 2 4 3 4 2 3" xfId="38549"/>
    <cellStyle name="Normal 2 4 3 4 3" xfId="8899"/>
    <cellStyle name="Normal 2 4 3 4 3 2" xfId="38550"/>
    <cellStyle name="Normal 2 4 3 4 4" xfId="38551"/>
    <cellStyle name="Normal 2 4 3 5" xfId="8900"/>
    <cellStyle name="Normal 2 4 3 5 2" xfId="8901"/>
    <cellStyle name="Normal 2 4 3 5 2 2" xfId="38552"/>
    <cellStyle name="Normal 2 4 3 5 3" xfId="38553"/>
    <cellStyle name="Normal 2 4 3 6" xfId="8902"/>
    <cellStyle name="Normal 2 4 3 6 2" xfId="38554"/>
    <cellStyle name="Normal 2 4 3 7" xfId="8903"/>
    <cellStyle name="Normal 2 4 3 7 2" xfId="38555"/>
    <cellStyle name="Normal 2 4 3 8" xfId="38556"/>
    <cellStyle name="Normal 2 4 30" xfId="8904"/>
    <cellStyle name="Normal 2 4 30 2" xfId="8905"/>
    <cellStyle name="Normal 2 4 30 2 2" xfId="8906"/>
    <cellStyle name="Normal 2 4 30 2 2 2" xfId="38557"/>
    <cellStyle name="Normal 2 4 30 2 3" xfId="38558"/>
    <cellStyle name="Normal 2 4 30 3" xfId="8907"/>
    <cellStyle name="Normal 2 4 30 3 2" xfId="38559"/>
    <cellStyle name="Normal 2 4 30 4" xfId="38560"/>
    <cellStyle name="Normal 2 4 31" xfId="8908"/>
    <cellStyle name="Normal 2 4 31 2" xfId="8909"/>
    <cellStyle name="Normal 2 4 31 2 2" xfId="8910"/>
    <cellStyle name="Normal 2 4 31 2 2 2" xfId="38561"/>
    <cellStyle name="Normal 2 4 31 2 3" xfId="38562"/>
    <cellStyle name="Normal 2 4 31 3" xfId="8911"/>
    <cellStyle name="Normal 2 4 31 3 2" xfId="38563"/>
    <cellStyle name="Normal 2 4 31 4" xfId="38564"/>
    <cellStyle name="Normal 2 4 32" xfId="8912"/>
    <cellStyle name="Normal 2 4 32 2" xfId="8913"/>
    <cellStyle name="Normal 2 4 32 2 2" xfId="8914"/>
    <cellStyle name="Normal 2 4 32 2 2 2" xfId="38565"/>
    <cellStyle name="Normal 2 4 32 2 3" xfId="38566"/>
    <cellStyle name="Normal 2 4 32 3" xfId="8915"/>
    <cellStyle name="Normal 2 4 32 3 2" xfId="38567"/>
    <cellStyle name="Normal 2 4 32 4" xfId="38568"/>
    <cellStyle name="Normal 2 4 33" xfId="8916"/>
    <cellStyle name="Normal 2 4 33 2" xfId="8917"/>
    <cellStyle name="Normal 2 4 33 2 2" xfId="38569"/>
    <cellStyle name="Normal 2 4 33 3" xfId="38570"/>
    <cellStyle name="Normal 2 4 34" xfId="8918"/>
    <cellStyle name="Normal 2 4 34 2" xfId="38571"/>
    <cellStyle name="Normal 2 4 35" xfId="8919"/>
    <cellStyle name="Normal 2 4 35 2" xfId="38572"/>
    <cellStyle name="Normal 2 4 36" xfId="38573"/>
    <cellStyle name="Normal 2 4 4" xfId="8920"/>
    <cellStyle name="Normal 2 4 4 2" xfId="8921"/>
    <cellStyle name="Normal 2 4 4 2 2" xfId="8922"/>
    <cellStyle name="Normal 2 4 4 2 2 2" xfId="8923"/>
    <cellStyle name="Normal 2 4 4 2 2 2 2" xfId="38574"/>
    <cellStyle name="Normal 2 4 4 2 2 3" xfId="38575"/>
    <cellStyle name="Normal 2 4 4 2 3" xfId="8924"/>
    <cellStyle name="Normal 2 4 4 2 3 2" xfId="38576"/>
    <cellStyle name="Normal 2 4 4 2 4" xfId="38577"/>
    <cellStyle name="Normal 2 4 4 3" xfId="8925"/>
    <cellStyle name="Normal 2 4 4 3 2" xfId="8926"/>
    <cellStyle name="Normal 2 4 4 3 2 2" xfId="8927"/>
    <cellStyle name="Normal 2 4 4 3 2 2 2" xfId="38578"/>
    <cellStyle name="Normal 2 4 4 3 2 3" xfId="38579"/>
    <cellStyle name="Normal 2 4 4 3 3" xfId="8928"/>
    <cellStyle name="Normal 2 4 4 3 3 2" xfId="38580"/>
    <cellStyle name="Normal 2 4 4 3 4" xfId="38581"/>
    <cellStyle name="Normal 2 4 4 4" xfId="8929"/>
    <cellStyle name="Normal 2 4 4 4 2" xfId="8930"/>
    <cellStyle name="Normal 2 4 4 4 2 2" xfId="8931"/>
    <cellStyle name="Normal 2 4 4 4 2 2 2" xfId="38582"/>
    <cellStyle name="Normal 2 4 4 4 2 3" xfId="38583"/>
    <cellStyle name="Normal 2 4 4 4 3" xfId="8932"/>
    <cellStyle name="Normal 2 4 4 4 3 2" xfId="38584"/>
    <cellStyle name="Normal 2 4 4 4 4" xfId="38585"/>
    <cellStyle name="Normal 2 4 4 5" xfId="8933"/>
    <cellStyle name="Normal 2 4 4 5 2" xfId="8934"/>
    <cellStyle name="Normal 2 4 4 5 2 2" xfId="38586"/>
    <cellStyle name="Normal 2 4 4 5 3" xfId="38587"/>
    <cellStyle name="Normal 2 4 4 6" xfId="8935"/>
    <cellStyle name="Normal 2 4 4 6 2" xfId="38588"/>
    <cellStyle name="Normal 2 4 4 7" xfId="8936"/>
    <cellStyle name="Normal 2 4 4 7 2" xfId="38589"/>
    <cellStyle name="Normal 2 4 4 8" xfId="38590"/>
    <cellStyle name="Normal 2 4 5" xfId="8937"/>
    <cellStyle name="Normal 2 4 5 2" xfId="8938"/>
    <cellStyle name="Normal 2 4 5 2 2" xfId="8939"/>
    <cellStyle name="Normal 2 4 5 2 2 2" xfId="8940"/>
    <cellStyle name="Normal 2 4 5 2 2 2 2" xfId="38591"/>
    <cellStyle name="Normal 2 4 5 2 2 3" xfId="38592"/>
    <cellStyle name="Normal 2 4 5 2 3" xfId="8941"/>
    <cellStyle name="Normal 2 4 5 2 3 2" xfId="38593"/>
    <cellStyle name="Normal 2 4 5 2 4" xfId="38594"/>
    <cellStyle name="Normal 2 4 5 3" xfId="8942"/>
    <cellStyle name="Normal 2 4 5 3 2" xfId="8943"/>
    <cellStyle name="Normal 2 4 5 3 2 2" xfId="8944"/>
    <cellStyle name="Normal 2 4 5 3 2 2 2" xfId="38595"/>
    <cellStyle name="Normal 2 4 5 3 2 3" xfId="38596"/>
    <cellStyle name="Normal 2 4 5 3 3" xfId="8945"/>
    <cellStyle name="Normal 2 4 5 3 3 2" xfId="38597"/>
    <cellStyle name="Normal 2 4 5 3 4" xfId="38598"/>
    <cellStyle name="Normal 2 4 5 4" xfId="8946"/>
    <cellStyle name="Normal 2 4 5 4 2" xfId="8947"/>
    <cellStyle name="Normal 2 4 5 4 2 2" xfId="8948"/>
    <cellStyle name="Normal 2 4 5 4 2 2 2" xfId="38599"/>
    <cellStyle name="Normal 2 4 5 4 2 3" xfId="38600"/>
    <cellStyle name="Normal 2 4 5 4 3" xfId="8949"/>
    <cellStyle name="Normal 2 4 5 4 3 2" xfId="38601"/>
    <cellStyle name="Normal 2 4 5 4 4" xfId="38602"/>
    <cellStyle name="Normal 2 4 5 5" xfId="8950"/>
    <cellStyle name="Normal 2 4 5 5 2" xfId="8951"/>
    <cellStyle name="Normal 2 4 5 5 2 2" xfId="38603"/>
    <cellStyle name="Normal 2 4 5 5 3" xfId="38604"/>
    <cellStyle name="Normal 2 4 5 6" xfId="8952"/>
    <cellStyle name="Normal 2 4 5 6 2" xfId="38605"/>
    <cellStyle name="Normal 2 4 5 7" xfId="8953"/>
    <cellStyle name="Normal 2 4 5 7 2" xfId="38606"/>
    <cellStyle name="Normal 2 4 5 8" xfId="38607"/>
    <cellStyle name="Normal 2 4 6" xfId="8954"/>
    <cellStyle name="Normal 2 4 6 2" xfId="8955"/>
    <cellStyle name="Normal 2 4 6 2 2" xfId="8956"/>
    <cellStyle name="Normal 2 4 6 2 2 2" xfId="8957"/>
    <cellStyle name="Normal 2 4 6 2 2 2 2" xfId="38608"/>
    <cellStyle name="Normal 2 4 6 2 2 3" xfId="38609"/>
    <cellStyle name="Normal 2 4 6 2 3" xfId="8958"/>
    <cellStyle name="Normal 2 4 6 2 3 2" xfId="38610"/>
    <cellStyle name="Normal 2 4 6 2 4" xfId="38611"/>
    <cellStyle name="Normal 2 4 6 3" xfId="8959"/>
    <cellStyle name="Normal 2 4 6 3 2" xfId="8960"/>
    <cellStyle name="Normal 2 4 6 3 2 2" xfId="8961"/>
    <cellStyle name="Normal 2 4 6 3 2 2 2" xfId="38612"/>
    <cellStyle name="Normal 2 4 6 3 2 3" xfId="38613"/>
    <cellStyle name="Normal 2 4 6 3 3" xfId="8962"/>
    <cellStyle name="Normal 2 4 6 3 3 2" xfId="38614"/>
    <cellStyle name="Normal 2 4 6 3 4" xfId="38615"/>
    <cellStyle name="Normal 2 4 6 4" xfId="8963"/>
    <cellStyle name="Normal 2 4 6 4 2" xfId="8964"/>
    <cellStyle name="Normal 2 4 6 4 2 2" xfId="8965"/>
    <cellStyle name="Normal 2 4 6 4 2 2 2" xfId="38616"/>
    <cellStyle name="Normal 2 4 6 4 2 3" xfId="38617"/>
    <cellStyle name="Normal 2 4 6 4 3" xfId="8966"/>
    <cellStyle name="Normal 2 4 6 4 3 2" xfId="38618"/>
    <cellStyle name="Normal 2 4 6 4 4" xfId="38619"/>
    <cellStyle name="Normal 2 4 6 5" xfId="8967"/>
    <cellStyle name="Normal 2 4 6 5 2" xfId="8968"/>
    <cellStyle name="Normal 2 4 6 5 2 2" xfId="38620"/>
    <cellStyle name="Normal 2 4 6 5 3" xfId="38621"/>
    <cellStyle name="Normal 2 4 6 6" xfId="8969"/>
    <cellStyle name="Normal 2 4 6 6 2" xfId="38622"/>
    <cellStyle name="Normal 2 4 6 7" xfId="8970"/>
    <cellStyle name="Normal 2 4 6 7 2" xfId="38623"/>
    <cellStyle name="Normal 2 4 6 8" xfId="38624"/>
    <cellStyle name="Normal 2 4 7" xfId="8971"/>
    <cellStyle name="Normal 2 4 7 2" xfId="8972"/>
    <cellStyle name="Normal 2 4 7 2 2" xfId="8973"/>
    <cellStyle name="Normal 2 4 7 2 2 2" xfId="8974"/>
    <cellStyle name="Normal 2 4 7 2 2 2 2" xfId="38625"/>
    <cellStyle name="Normal 2 4 7 2 2 3" xfId="38626"/>
    <cellStyle name="Normal 2 4 7 2 3" xfId="8975"/>
    <cellStyle name="Normal 2 4 7 2 3 2" xfId="38627"/>
    <cellStyle name="Normal 2 4 7 2 4" xfId="38628"/>
    <cellStyle name="Normal 2 4 7 3" xfId="8976"/>
    <cellStyle name="Normal 2 4 7 3 2" xfId="8977"/>
    <cellStyle name="Normal 2 4 7 3 2 2" xfId="8978"/>
    <cellStyle name="Normal 2 4 7 3 2 2 2" xfId="38629"/>
    <cellStyle name="Normal 2 4 7 3 2 3" xfId="38630"/>
    <cellStyle name="Normal 2 4 7 3 3" xfId="8979"/>
    <cellStyle name="Normal 2 4 7 3 3 2" xfId="38631"/>
    <cellStyle name="Normal 2 4 7 3 4" xfId="38632"/>
    <cellStyle name="Normal 2 4 7 4" xfId="8980"/>
    <cellStyle name="Normal 2 4 7 4 2" xfId="8981"/>
    <cellStyle name="Normal 2 4 7 4 2 2" xfId="8982"/>
    <cellStyle name="Normal 2 4 7 4 2 2 2" xfId="38633"/>
    <cellStyle name="Normal 2 4 7 4 2 3" xfId="38634"/>
    <cellStyle name="Normal 2 4 7 4 3" xfId="8983"/>
    <cellStyle name="Normal 2 4 7 4 3 2" xfId="38635"/>
    <cellStyle name="Normal 2 4 7 4 4" xfId="38636"/>
    <cellStyle name="Normal 2 4 7 5" xfId="8984"/>
    <cellStyle name="Normal 2 4 7 5 2" xfId="8985"/>
    <cellStyle name="Normal 2 4 7 5 2 2" xfId="38637"/>
    <cellStyle name="Normal 2 4 7 5 3" xfId="38638"/>
    <cellStyle name="Normal 2 4 7 6" xfId="8986"/>
    <cellStyle name="Normal 2 4 7 6 2" xfId="38639"/>
    <cellStyle name="Normal 2 4 7 7" xfId="8987"/>
    <cellStyle name="Normal 2 4 7 7 2" xfId="38640"/>
    <cellStyle name="Normal 2 4 7 8" xfId="38641"/>
    <cellStyle name="Normal 2 4 8" xfId="8988"/>
    <cellStyle name="Normal 2 4 8 2" xfId="8989"/>
    <cellStyle name="Normal 2 4 8 2 2" xfId="8990"/>
    <cellStyle name="Normal 2 4 8 2 2 2" xfId="8991"/>
    <cellStyle name="Normal 2 4 8 2 2 2 2" xfId="38642"/>
    <cellStyle name="Normal 2 4 8 2 2 3" xfId="38643"/>
    <cellStyle name="Normal 2 4 8 2 3" xfId="8992"/>
    <cellStyle name="Normal 2 4 8 2 3 2" xfId="38644"/>
    <cellStyle name="Normal 2 4 8 2 4" xfId="38645"/>
    <cellStyle name="Normal 2 4 8 3" xfId="8993"/>
    <cellStyle name="Normal 2 4 8 3 2" xfId="8994"/>
    <cellStyle name="Normal 2 4 8 3 2 2" xfId="8995"/>
    <cellStyle name="Normal 2 4 8 3 2 2 2" xfId="38646"/>
    <cellStyle name="Normal 2 4 8 3 2 3" xfId="38647"/>
    <cellStyle name="Normal 2 4 8 3 3" xfId="8996"/>
    <cellStyle name="Normal 2 4 8 3 3 2" xfId="38648"/>
    <cellStyle name="Normal 2 4 8 3 4" xfId="38649"/>
    <cellStyle name="Normal 2 4 8 4" xfId="8997"/>
    <cellStyle name="Normal 2 4 8 4 2" xfId="8998"/>
    <cellStyle name="Normal 2 4 8 4 2 2" xfId="8999"/>
    <cellStyle name="Normal 2 4 8 4 2 2 2" xfId="38650"/>
    <cellStyle name="Normal 2 4 8 4 2 3" xfId="38651"/>
    <cellStyle name="Normal 2 4 8 4 3" xfId="9000"/>
    <cellStyle name="Normal 2 4 8 4 3 2" xfId="38652"/>
    <cellStyle name="Normal 2 4 8 4 4" xfId="38653"/>
    <cellStyle name="Normal 2 4 8 5" xfId="9001"/>
    <cellStyle name="Normal 2 4 8 5 2" xfId="9002"/>
    <cellStyle name="Normal 2 4 8 5 2 2" xfId="38654"/>
    <cellStyle name="Normal 2 4 8 5 3" xfId="38655"/>
    <cellStyle name="Normal 2 4 8 6" xfId="9003"/>
    <cellStyle name="Normal 2 4 8 6 2" xfId="38656"/>
    <cellStyle name="Normal 2 4 8 7" xfId="9004"/>
    <cellStyle name="Normal 2 4 8 7 2" xfId="38657"/>
    <cellStyle name="Normal 2 4 8 8" xfId="38658"/>
    <cellStyle name="Normal 2 4 9" xfId="9005"/>
    <cellStyle name="Normal 2 4 9 2" xfId="9006"/>
    <cellStyle name="Normal 2 4 9 2 2" xfId="9007"/>
    <cellStyle name="Normal 2 4 9 2 2 2" xfId="9008"/>
    <cellStyle name="Normal 2 4 9 2 2 2 2" xfId="38659"/>
    <cellStyle name="Normal 2 4 9 2 2 3" xfId="38660"/>
    <cellStyle name="Normal 2 4 9 2 3" xfId="9009"/>
    <cellStyle name="Normal 2 4 9 2 3 2" xfId="38661"/>
    <cellStyle name="Normal 2 4 9 2 4" xfId="38662"/>
    <cellStyle name="Normal 2 4 9 3" xfId="9010"/>
    <cellStyle name="Normal 2 4 9 3 2" xfId="9011"/>
    <cellStyle name="Normal 2 4 9 3 2 2" xfId="9012"/>
    <cellStyle name="Normal 2 4 9 3 2 2 2" xfId="38663"/>
    <cellStyle name="Normal 2 4 9 3 2 3" xfId="38664"/>
    <cellStyle name="Normal 2 4 9 3 3" xfId="9013"/>
    <cellStyle name="Normal 2 4 9 3 3 2" xfId="38665"/>
    <cellStyle name="Normal 2 4 9 3 4" xfId="38666"/>
    <cellStyle name="Normal 2 4 9 4" xfId="9014"/>
    <cellStyle name="Normal 2 4 9 4 2" xfId="9015"/>
    <cellStyle name="Normal 2 4 9 4 2 2" xfId="9016"/>
    <cellStyle name="Normal 2 4 9 4 2 2 2" xfId="38667"/>
    <cellStyle name="Normal 2 4 9 4 2 3" xfId="38668"/>
    <cellStyle name="Normal 2 4 9 4 3" xfId="9017"/>
    <cellStyle name="Normal 2 4 9 4 3 2" xfId="38669"/>
    <cellStyle name="Normal 2 4 9 4 4" xfId="38670"/>
    <cellStyle name="Normal 2 4 9 5" xfId="9018"/>
    <cellStyle name="Normal 2 4 9 5 2" xfId="9019"/>
    <cellStyle name="Normal 2 4 9 5 2 2" xfId="38671"/>
    <cellStyle name="Normal 2 4 9 5 3" xfId="38672"/>
    <cellStyle name="Normal 2 4 9 6" xfId="9020"/>
    <cellStyle name="Normal 2 4 9 6 2" xfId="38673"/>
    <cellStyle name="Normal 2 4 9 7" xfId="9021"/>
    <cellStyle name="Normal 2 4 9 7 2" xfId="38674"/>
    <cellStyle name="Normal 2 4 9 8" xfId="38675"/>
    <cellStyle name="Normal 2 40" xfId="9022"/>
    <cellStyle name="Normal 2 40 2" xfId="9023"/>
    <cellStyle name="Normal 2 40 2 2" xfId="38676"/>
    <cellStyle name="Normal 2 40 3" xfId="38677"/>
    <cellStyle name="Normal 2 41" xfId="9024"/>
    <cellStyle name="Normal 2 41 2" xfId="38678"/>
    <cellStyle name="Normal 2 42" xfId="9025"/>
    <cellStyle name="Normal 2 42 2" xfId="38679"/>
    <cellStyle name="Normal 2 43" xfId="38680"/>
    <cellStyle name="Normal 2 5" xfId="9026"/>
    <cellStyle name="Normal 2 5 10" xfId="9027"/>
    <cellStyle name="Normal 2 5 10 2" xfId="9028"/>
    <cellStyle name="Normal 2 5 10 2 2" xfId="9029"/>
    <cellStyle name="Normal 2 5 10 2 2 2" xfId="9030"/>
    <cellStyle name="Normal 2 5 10 2 2 2 2" xfId="38681"/>
    <cellStyle name="Normal 2 5 10 2 2 3" xfId="38682"/>
    <cellStyle name="Normal 2 5 10 2 3" xfId="9031"/>
    <cellStyle name="Normal 2 5 10 2 3 2" xfId="38683"/>
    <cellStyle name="Normal 2 5 10 2 4" xfId="38684"/>
    <cellStyle name="Normal 2 5 10 3" xfId="9032"/>
    <cellStyle name="Normal 2 5 10 3 2" xfId="9033"/>
    <cellStyle name="Normal 2 5 10 3 2 2" xfId="9034"/>
    <cellStyle name="Normal 2 5 10 3 2 2 2" xfId="38685"/>
    <cellStyle name="Normal 2 5 10 3 2 3" xfId="38686"/>
    <cellStyle name="Normal 2 5 10 3 3" xfId="9035"/>
    <cellStyle name="Normal 2 5 10 3 3 2" xfId="38687"/>
    <cellStyle name="Normal 2 5 10 3 4" xfId="38688"/>
    <cellStyle name="Normal 2 5 10 4" xfId="9036"/>
    <cellStyle name="Normal 2 5 10 4 2" xfId="9037"/>
    <cellStyle name="Normal 2 5 10 4 2 2" xfId="9038"/>
    <cellStyle name="Normal 2 5 10 4 2 2 2" xfId="38689"/>
    <cellStyle name="Normal 2 5 10 4 2 3" xfId="38690"/>
    <cellStyle name="Normal 2 5 10 4 3" xfId="9039"/>
    <cellStyle name="Normal 2 5 10 4 3 2" xfId="38691"/>
    <cellStyle name="Normal 2 5 10 4 4" xfId="38692"/>
    <cellStyle name="Normal 2 5 10 5" xfId="9040"/>
    <cellStyle name="Normal 2 5 10 5 2" xfId="9041"/>
    <cellStyle name="Normal 2 5 10 5 2 2" xfId="38693"/>
    <cellStyle name="Normal 2 5 10 5 3" xfId="38694"/>
    <cellStyle name="Normal 2 5 10 6" xfId="9042"/>
    <cellStyle name="Normal 2 5 10 6 2" xfId="38695"/>
    <cellStyle name="Normal 2 5 10 7" xfId="9043"/>
    <cellStyle name="Normal 2 5 10 7 2" xfId="38696"/>
    <cellStyle name="Normal 2 5 10 8" xfId="38697"/>
    <cellStyle name="Normal 2 5 11" xfId="9044"/>
    <cellStyle name="Normal 2 5 11 2" xfId="9045"/>
    <cellStyle name="Normal 2 5 11 2 2" xfId="9046"/>
    <cellStyle name="Normal 2 5 11 2 2 2" xfId="9047"/>
    <cellStyle name="Normal 2 5 11 2 2 2 2" xfId="38698"/>
    <cellStyle name="Normal 2 5 11 2 2 3" xfId="38699"/>
    <cellStyle name="Normal 2 5 11 2 3" xfId="9048"/>
    <cellStyle name="Normal 2 5 11 2 3 2" xfId="38700"/>
    <cellStyle name="Normal 2 5 11 2 4" xfId="38701"/>
    <cellStyle name="Normal 2 5 11 3" xfId="9049"/>
    <cellStyle name="Normal 2 5 11 3 2" xfId="9050"/>
    <cellStyle name="Normal 2 5 11 3 2 2" xfId="9051"/>
    <cellStyle name="Normal 2 5 11 3 2 2 2" xfId="38702"/>
    <cellStyle name="Normal 2 5 11 3 2 3" xfId="38703"/>
    <cellStyle name="Normal 2 5 11 3 3" xfId="9052"/>
    <cellStyle name="Normal 2 5 11 3 3 2" xfId="38704"/>
    <cellStyle name="Normal 2 5 11 3 4" xfId="38705"/>
    <cellStyle name="Normal 2 5 11 4" xfId="9053"/>
    <cellStyle name="Normal 2 5 11 4 2" xfId="9054"/>
    <cellStyle name="Normal 2 5 11 4 2 2" xfId="9055"/>
    <cellStyle name="Normal 2 5 11 4 2 2 2" xfId="38706"/>
    <cellStyle name="Normal 2 5 11 4 2 3" xfId="38707"/>
    <cellStyle name="Normal 2 5 11 4 3" xfId="9056"/>
    <cellStyle name="Normal 2 5 11 4 3 2" xfId="38708"/>
    <cellStyle name="Normal 2 5 11 4 4" xfId="38709"/>
    <cellStyle name="Normal 2 5 11 5" xfId="9057"/>
    <cellStyle name="Normal 2 5 11 5 2" xfId="9058"/>
    <cellStyle name="Normal 2 5 11 5 2 2" xfId="38710"/>
    <cellStyle name="Normal 2 5 11 5 3" xfId="38711"/>
    <cellStyle name="Normal 2 5 11 6" xfId="9059"/>
    <cellStyle name="Normal 2 5 11 6 2" xfId="38712"/>
    <cellStyle name="Normal 2 5 11 7" xfId="9060"/>
    <cellStyle name="Normal 2 5 11 7 2" xfId="38713"/>
    <cellStyle name="Normal 2 5 11 8" xfId="38714"/>
    <cellStyle name="Normal 2 5 12" xfId="9061"/>
    <cellStyle name="Normal 2 5 12 2" xfId="9062"/>
    <cellStyle name="Normal 2 5 12 2 2" xfId="9063"/>
    <cellStyle name="Normal 2 5 12 2 2 2" xfId="9064"/>
    <cellStyle name="Normal 2 5 12 2 2 2 2" xfId="38715"/>
    <cellStyle name="Normal 2 5 12 2 2 3" xfId="38716"/>
    <cellStyle name="Normal 2 5 12 2 3" xfId="9065"/>
    <cellStyle name="Normal 2 5 12 2 3 2" xfId="38717"/>
    <cellStyle name="Normal 2 5 12 2 4" xfId="38718"/>
    <cellStyle name="Normal 2 5 12 3" xfId="9066"/>
    <cellStyle name="Normal 2 5 12 3 2" xfId="9067"/>
    <cellStyle name="Normal 2 5 12 3 2 2" xfId="9068"/>
    <cellStyle name="Normal 2 5 12 3 2 2 2" xfId="38719"/>
    <cellStyle name="Normal 2 5 12 3 2 3" xfId="38720"/>
    <cellStyle name="Normal 2 5 12 3 3" xfId="9069"/>
    <cellStyle name="Normal 2 5 12 3 3 2" xfId="38721"/>
    <cellStyle name="Normal 2 5 12 3 4" xfId="38722"/>
    <cellStyle name="Normal 2 5 12 4" xfId="9070"/>
    <cellStyle name="Normal 2 5 12 4 2" xfId="9071"/>
    <cellStyle name="Normal 2 5 12 4 2 2" xfId="9072"/>
    <cellStyle name="Normal 2 5 12 4 2 2 2" xfId="38723"/>
    <cellStyle name="Normal 2 5 12 4 2 3" xfId="38724"/>
    <cellStyle name="Normal 2 5 12 4 3" xfId="9073"/>
    <cellStyle name="Normal 2 5 12 4 3 2" xfId="38725"/>
    <cellStyle name="Normal 2 5 12 4 4" xfId="38726"/>
    <cellStyle name="Normal 2 5 12 5" xfId="9074"/>
    <cellStyle name="Normal 2 5 12 5 2" xfId="9075"/>
    <cellStyle name="Normal 2 5 12 5 2 2" xfId="38727"/>
    <cellStyle name="Normal 2 5 12 5 3" xfId="38728"/>
    <cellStyle name="Normal 2 5 12 6" xfId="9076"/>
    <cellStyle name="Normal 2 5 12 6 2" xfId="38729"/>
    <cellStyle name="Normal 2 5 12 7" xfId="9077"/>
    <cellStyle name="Normal 2 5 12 7 2" xfId="38730"/>
    <cellStyle name="Normal 2 5 12 8" xfId="38731"/>
    <cellStyle name="Normal 2 5 13" xfId="9078"/>
    <cellStyle name="Normal 2 5 13 2" xfId="9079"/>
    <cellStyle name="Normal 2 5 13 2 2" xfId="9080"/>
    <cellStyle name="Normal 2 5 13 2 2 2" xfId="9081"/>
    <cellStyle name="Normal 2 5 13 2 2 2 2" xfId="38732"/>
    <cellStyle name="Normal 2 5 13 2 2 3" xfId="38733"/>
    <cellStyle name="Normal 2 5 13 2 3" xfId="9082"/>
    <cellStyle name="Normal 2 5 13 2 3 2" xfId="38734"/>
    <cellStyle name="Normal 2 5 13 2 4" xfId="38735"/>
    <cellStyle name="Normal 2 5 13 3" xfId="9083"/>
    <cellStyle name="Normal 2 5 13 3 2" xfId="9084"/>
    <cellStyle name="Normal 2 5 13 3 2 2" xfId="9085"/>
    <cellStyle name="Normal 2 5 13 3 2 2 2" xfId="38736"/>
    <cellStyle name="Normal 2 5 13 3 2 3" xfId="38737"/>
    <cellStyle name="Normal 2 5 13 3 3" xfId="9086"/>
    <cellStyle name="Normal 2 5 13 3 3 2" xfId="38738"/>
    <cellStyle name="Normal 2 5 13 3 4" xfId="38739"/>
    <cellStyle name="Normal 2 5 13 4" xfId="9087"/>
    <cellStyle name="Normal 2 5 13 4 2" xfId="9088"/>
    <cellStyle name="Normal 2 5 13 4 2 2" xfId="9089"/>
    <cellStyle name="Normal 2 5 13 4 2 2 2" xfId="38740"/>
    <cellStyle name="Normal 2 5 13 4 2 3" xfId="38741"/>
    <cellStyle name="Normal 2 5 13 4 3" xfId="9090"/>
    <cellStyle name="Normal 2 5 13 4 3 2" xfId="38742"/>
    <cellStyle name="Normal 2 5 13 4 4" xfId="38743"/>
    <cellStyle name="Normal 2 5 13 5" xfId="9091"/>
    <cellStyle name="Normal 2 5 13 5 2" xfId="9092"/>
    <cellStyle name="Normal 2 5 13 5 2 2" xfId="38744"/>
    <cellStyle name="Normal 2 5 13 5 3" xfId="38745"/>
    <cellStyle name="Normal 2 5 13 6" xfId="9093"/>
    <cellStyle name="Normal 2 5 13 6 2" xfId="38746"/>
    <cellStyle name="Normal 2 5 13 7" xfId="9094"/>
    <cellStyle name="Normal 2 5 13 7 2" xfId="38747"/>
    <cellStyle name="Normal 2 5 13 8" xfId="38748"/>
    <cellStyle name="Normal 2 5 14" xfId="9095"/>
    <cellStyle name="Normal 2 5 14 2" xfId="9096"/>
    <cellStyle name="Normal 2 5 14 2 2" xfId="9097"/>
    <cellStyle name="Normal 2 5 14 2 2 2" xfId="9098"/>
    <cellStyle name="Normal 2 5 14 2 2 2 2" xfId="38749"/>
    <cellStyle name="Normal 2 5 14 2 2 3" xfId="38750"/>
    <cellStyle name="Normal 2 5 14 2 3" xfId="9099"/>
    <cellStyle name="Normal 2 5 14 2 3 2" xfId="38751"/>
    <cellStyle name="Normal 2 5 14 2 4" xfId="38752"/>
    <cellStyle name="Normal 2 5 14 3" xfId="9100"/>
    <cellStyle name="Normal 2 5 14 3 2" xfId="9101"/>
    <cellStyle name="Normal 2 5 14 3 2 2" xfId="9102"/>
    <cellStyle name="Normal 2 5 14 3 2 2 2" xfId="38753"/>
    <cellStyle name="Normal 2 5 14 3 2 3" xfId="38754"/>
    <cellStyle name="Normal 2 5 14 3 3" xfId="9103"/>
    <cellStyle name="Normal 2 5 14 3 3 2" xfId="38755"/>
    <cellStyle name="Normal 2 5 14 3 4" xfId="38756"/>
    <cellStyle name="Normal 2 5 14 4" xfId="9104"/>
    <cellStyle name="Normal 2 5 14 4 2" xfId="9105"/>
    <cellStyle name="Normal 2 5 14 4 2 2" xfId="9106"/>
    <cellStyle name="Normal 2 5 14 4 2 2 2" xfId="38757"/>
    <cellStyle name="Normal 2 5 14 4 2 3" xfId="38758"/>
    <cellStyle name="Normal 2 5 14 4 3" xfId="9107"/>
    <cellStyle name="Normal 2 5 14 4 3 2" xfId="38759"/>
    <cellStyle name="Normal 2 5 14 4 4" xfId="38760"/>
    <cellStyle name="Normal 2 5 14 5" xfId="9108"/>
    <cellStyle name="Normal 2 5 14 5 2" xfId="9109"/>
    <cellStyle name="Normal 2 5 14 5 2 2" xfId="38761"/>
    <cellStyle name="Normal 2 5 14 5 3" xfId="38762"/>
    <cellStyle name="Normal 2 5 14 6" xfId="9110"/>
    <cellStyle name="Normal 2 5 14 6 2" xfId="38763"/>
    <cellStyle name="Normal 2 5 14 7" xfId="9111"/>
    <cellStyle name="Normal 2 5 14 7 2" xfId="38764"/>
    <cellStyle name="Normal 2 5 14 8" xfId="38765"/>
    <cellStyle name="Normal 2 5 15" xfId="9112"/>
    <cellStyle name="Normal 2 5 15 2" xfId="9113"/>
    <cellStyle name="Normal 2 5 15 2 2" xfId="9114"/>
    <cellStyle name="Normal 2 5 15 2 2 2" xfId="9115"/>
    <cellStyle name="Normal 2 5 15 2 2 2 2" xfId="38766"/>
    <cellStyle name="Normal 2 5 15 2 2 3" xfId="38767"/>
    <cellStyle name="Normal 2 5 15 2 3" xfId="9116"/>
    <cellStyle name="Normal 2 5 15 2 3 2" xfId="38768"/>
    <cellStyle name="Normal 2 5 15 2 4" xfId="38769"/>
    <cellStyle name="Normal 2 5 15 3" xfId="9117"/>
    <cellStyle name="Normal 2 5 15 3 2" xfId="9118"/>
    <cellStyle name="Normal 2 5 15 3 2 2" xfId="9119"/>
    <cellStyle name="Normal 2 5 15 3 2 2 2" xfId="38770"/>
    <cellStyle name="Normal 2 5 15 3 2 3" xfId="38771"/>
    <cellStyle name="Normal 2 5 15 3 3" xfId="9120"/>
    <cellStyle name="Normal 2 5 15 3 3 2" xfId="38772"/>
    <cellStyle name="Normal 2 5 15 3 4" xfId="38773"/>
    <cellStyle name="Normal 2 5 15 4" xfId="9121"/>
    <cellStyle name="Normal 2 5 15 4 2" xfId="9122"/>
    <cellStyle name="Normal 2 5 15 4 2 2" xfId="9123"/>
    <cellStyle name="Normal 2 5 15 4 2 2 2" xfId="38774"/>
    <cellStyle name="Normal 2 5 15 4 2 3" xfId="38775"/>
    <cellStyle name="Normal 2 5 15 4 3" xfId="9124"/>
    <cellStyle name="Normal 2 5 15 4 3 2" xfId="38776"/>
    <cellStyle name="Normal 2 5 15 4 4" xfId="38777"/>
    <cellStyle name="Normal 2 5 15 5" xfId="9125"/>
    <cellStyle name="Normal 2 5 15 5 2" xfId="9126"/>
    <cellStyle name="Normal 2 5 15 5 2 2" xfId="38778"/>
    <cellStyle name="Normal 2 5 15 5 3" xfId="38779"/>
    <cellStyle name="Normal 2 5 15 6" xfId="9127"/>
    <cellStyle name="Normal 2 5 15 6 2" xfId="38780"/>
    <cellStyle name="Normal 2 5 15 7" xfId="9128"/>
    <cellStyle name="Normal 2 5 15 7 2" xfId="38781"/>
    <cellStyle name="Normal 2 5 15 8" xfId="38782"/>
    <cellStyle name="Normal 2 5 16" xfId="9129"/>
    <cellStyle name="Normal 2 5 16 2" xfId="9130"/>
    <cellStyle name="Normal 2 5 16 2 2" xfId="9131"/>
    <cellStyle name="Normal 2 5 16 2 2 2" xfId="9132"/>
    <cellStyle name="Normal 2 5 16 2 2 2 2" xfId="38783"/>
    <cellStyle name="Normal 2 5 16 2 2 3" xfId="38784"/>
    <cellStyle name="Normal 2 5 16 2 3" xfId="9133"/>
    <cellStyle name="Normal 2 5 16 2 3 2" xfId="38785"/>
    <cellStyle name="Normal 2 5 16 2 4" xfId="38786"/>
    <cellStyle name="Normal 2 5 16 3" xfId="9134"/>
    <cellStyle name="Normal 2 5 16 3 2" xfId="9135"/>
    <cellStyle name="Normal 2 5 16 3 2 2" xfId="9136"/>
    <cellStyle name="Normal 2 5 16 3 2 2 2" xfId="38787"/>
    <cellStyle name="Normal 2 5 16 3 2 3" xfId="38788"/>
    <cellStyle name="Normal 2 5 16 3 3" xfId="9137"/>
    <cellStyle name="Normal 2 5 16 3 3 2" xfId="38789"/>
    <cellStyle name="Normal 2 5 16 3 4" xfId="38790"/>
    <cellStyle name="Normal 2 5 16 4" xfId="9138"/>
    <cellStyle name="Normal 2 5 16 4 2" xfId="9139"/>
    <cellStyle name="Normal 2 5 16 4 2 2" xfId="9140"/>
    <cellStyle name="Normal 2 5 16 4 2 2 2" xfId="38791"/>
    <cellStyle name="Normal 2 5 16 4 2 3" xfId="38792"/>
    <cellStyle name="Normal 2 5 16 4 3" xfId="9141"/>
    <cellStyle name="Normal 2 5 16 4 3 2" xfId="38793"/>
    <cellStyle name="Normal 2 5 16 4 4" xfId="38794"/>
    <cellStyle name="Normal 2 5 16 5" xfId="9142"/>
    <cellStyle name="Normal 2 5 16 5 2" xfId="9143"/>
    <cellStyle name="Normal 2 5 16 5 2 2" xfId="38795"/>
    <cellStyle name="Normal 2 5 16 5 3" xfId="38796"/>
    <cellStyle name="Normal 2 5 16 6" xfId="9144"/>
    <cellStyle name="Normal 2 5 16 6 2" xfId="38797"/>
    <cellStyle name="Normal 2 5 16 7" xfId="9145"/>
    <cellStyle name="Normal 2 5 16 7 2" xfId="38798"/>
    <cellStyle name="Normal 2 5 16 8" xfId="38799"/>
    <cellStyle name="Normal 2 5 17" xfId="9146"/>
    <cellStyle name="Normal 2 5 17 2" xfId="9147"/>
    <cellStyle name="Normal 2 5 17 2 2" xfId="9148"/>
    <cellStyle name="Normal 2 5 17 2 2 2" xfId="9149"/>
    <cellStyle name="Normal 2 5 17 2 2 2 2" xfId="38800"/>
    <cellStyle name="Normal 2 5 17 2 2 3" xfId="38801"/>
    <cellStyle name="Normal 2 5 17 2 3" xfId="9150"/>
    <cellStyle name="Normal 2 5 17 2 3 2" xfId="38802"/>
    <cellStyle name="Normal 2 5 17 2 4" xfId="38803"/>
    <cellStyle name="Normal 2 5 17 3" xfId="9151"/>
    <cellStyle name="Normal 2 5 17 3 2" xfId="9152"/>
    <cellStyle name="Normal 2 5 17 3 2 2" xfId="9153"/>
    <cellStyle name="Normal 2 5 17 3 2 2 2" xfId="38804"/>
    <cellStyle name="Normal 2 5 17 3 2 3" xfId="38805"/>
    <cellStyle name="Normal 2 5 17 3 3" xfId="9154"/>
    <cellStyle name="Normal 2 5 17 3 3 2" xfId="38806"/>
    <cellStyle name="Normal 2 5 17 3 4" xfId="38807"/>
    <cellStyle name="Normal 2 5 17 4" xfId="9155"/>
    <cellStyle name="Normal 2 5 17 4 2" xfId="9156"/>
    <cellStyle name="Normal 2 5 17 4 2 2" xfId="9157"/>
    <cellStyle name="Normal 2 5 17 4 2 2 2" xfId="38808"/>
    <cellStyle name="Normal 2 5 17 4 2 3" xfId="38809"/>
    <cellStyle name="Normal 2 5 17 4 3" xfId="9158"/>
    <cellStyle name="Normal 2 5 17 4 3 2" xfId="38810"/>
    <cellStyle name="Normal 2 5 17 4 4" xfId="38811"/>
    <cellStyle name="Normal 2 5 17 5" xfId="9159"/>
    <cellStyle name="Normal 2 5 17 5 2" xfId="9160"/>
    <cellStyle name="Normal 2 5 17 5 2 2" xfId="38812"/>
    <cellStyle name="Normal 2 5 17 5 3" xfId="38813"/>
    <cellStyle name="Normal 2 5 17 6" xfId="9161"/>
    <cellStyle name="Normal 2 5 17 6 2" xfId="38814"/>
    <cellStyle name="Normal 2 5 17 7" xfId="9162"/>
    <cellStyle name="Normal 2 5 17 7 2" xfId="38815"/>
    <cellStyle name="Normal 2 5 17 8" xfId="38816"/>
    <cellStyle name="Normal 2 5 18" xfId="9163"/>
    <cellStyle name="Normal 2 5 18 2" xfId="9164"/>
    <cellStyle name="Normal 2 5 18 2 2" xfId="9165"/>
    <cellStyle name="Normal 2 5 18 2 2 2" xfId="9166"/>
    <cellStyle name="Normal 2 5 18 2 2 2 2" xfId="38817"/>
    <cellStyle name="Normal 2 5 18 2 2 3" xfId="38818"/>
    <cellStyle name="Normal 2 5 18 2 3" xfId="9167"/>
    <cellStyle name="Normal 2 5 18 2 3 2" xfId="38819"/>
    <cellStyle name="Normal 2 5 18 2 4" xfId="38820"/>
    <cellStyle name="Normal 2 5 18 3" xfId="9168"/>
    <cellStyle name="Normal 2 5 18 3 2" xfId="9169"/>
    <cellStyle name="Normal 2 5 18 3 2 2" xfId="9170"/>
    <cellStyle name="Normal 2 5 18 3 2 2 2" xfId="38821"/>
    <cellStyle name="Normal 2 5 18 3 2 3" xfId="38822"/>
    <cellStyle name="Normal 2 5 18 3 3" xfId="9171"/>
    <cellStyle name="Normal 2 5 18 3 3 2" xfId="38823"/>
    <cellStyle name="Normal 2 5 18 3 4" xfId="38824"/>
    <cellStyle name="Normal 2 5 18 4" xfId="9172"/>
    <cellStyle name="Normal 2 5 18 4 2" xfId="9173"/>
    <cellStyle name="Normal 2 5 18 4 2 2" xfId="9174"/>
    <cellStyle name="Normal 2 5 18 4 2 2 2" xfId="38825"/>
    <cellStyle name="Normal 2 5 18 4 2 3" xfId="38826"/>
    <cellStyle name="Normal 2 5 18 4 3" xfId="9175"/>
    <cellStyle name="Normal 2 5 18 4 3 2" xfId="38827"/>
    <cellStyle name="Normal 2 5 18 4 4" xfId="38828"/>
    <cellStyle name="Normal 2 5 18 5" xfId="9176"/>
    <cellStyle name="Normal 2 5 18 5 2" xfId="9177"/>
    <cellStyle name="Normal 2 5 18 5 2 2" xfId="38829"/>
    <cellStyle name="Normal 2 5 18 5 3" xfId="38830"/>
    <cellStyle name="Normal 2 5 18 6" xfId="9178"/>
    <cellStyle name="Normal 2 5 18 6 2" xfId="38831"/>
    <cellStyle name="Normal 2 5 18 7" xfId="9179"/>
    <cellStyle name="Normal 2 5 18 7 2" xfId="38832"/>
    <cellStyle name="Normal 2 5 18 8" xfId="38833"/>
    <cellStyle name="Normal 2 5 19" xfId="9180"/>
    <cellStyle name="Normal 2 5 19 2" xfId="9181"/>
    <cellStyle name="Normal 2 5 19 2 2" xfId="9182"/>
    <cellStyle name="Normal 2 5 19 2 2 2" xfId="9183"/>
    <cellStyle name="Normal 2 5 19 2 2 2 2" xfId="38834"/>
    <cellStyle name="Normal 2 5 19 2 2 3" xfId="38835"/>
    <cellStyle name="Normal 2 5 19 2 3" xfId="9184"/>
    <cellStyle name="Normal 2 5 19 2 3 2" xfId="38836"/>
    <cellStyle name="Normal 2 5 19 2 4" xfId="38837"/>
    <cellStyle name="Normal 2 5 19 3" xfId="9185"/>
    <cellStyle name="Normal 2 5 19 3 2" xfId="9186"/>
    <cellStyle name="Normal 2 5 19 3 2 2" xfId="9187"/>
    <cellStyle name="Normal 2 5 19 3 2 2 2" xfId="38838"/>
    <cellStyle name="Normal 2 5 19 3 2 3" xfId="38839"/>
    <cellStyle name="Normal 2 5 19 3 3" xfId="9188"/>
    <cellStyle name="Normal 2 5 19 3 3 2" xfId="38840"/>
    <cellStyle name="Normal 2 5 19 3 4" xfId="38841"/>
    <cellStyle name="Normal 2 5 19 4" xfId="9189"/>
    <cellStyle name="Normal 2 5 19 4 2" xfId="9190"/>
    <cellStyle name="Normal 2 5 19 4 2 2" xfId="9191"/>
    <cellStyle name="Normal 2 5 19 4 2 2 2" xfId="38842"/>
    <cellStyle name="Normal 2 5 19 4 2 3" xfId="38843"/>
    <cellStyle name="Normal 2 5 19 4 3" xfId="9192"/>
    <cellStyle name="Normal 2 5 19 4 3 2" xfId="38844"/>
    <cellStyle name="Normal 2 5 19 4 4" xfId="38845"/>
    <cellStyle name="Normal 2 5 19 5" xfId="9193"/>
    <cellStyle name="Normal 2 5 19 5 2" xfId="9194"/>
    <cellStyle name="Normal 2 5 19 5 2 2" xfId="38846"/>
    <cellStyle name="Normal 2 5 19 5 3" xfId="38847"/>
    <cellStyle name="Normal 2 5 19 6" xfId="9195"/>
    <cellStyle name="Normal 2 5 19 6 2" xfId="38848"/>
    <cellStyle name="Normal 2 5 19 7" xfId="9196"/>
    <cellStyle name="Normal 2 5 19 7 2" xfId="38849"/>
    <cellStyle name="Normal 2 5 19 8" xfId="38850"/>
    <cellStyle name="Normal 2 5 2" xfId="9197"/>
    <cellStyle name="Normal 2 5 2 2" xfId="9198"/>
    <cellStyle name="Normal 2 5 2 2 2" xfId="9199"/>
    <cellStyle name="Normal 2 5 2 2 2 2" xfId="9200"/>
    <cellStyle name="Normal 2 5 2 2 2 2 2" xfId="38851"/>
    <cellStyle name="Normal 2 5 2 2 2 3" xfId="38852"/>
    <cellStyle name="Normal 2 5 2 2 3" xfId="9201"/>
    <cellStyle name="Normal 2 5 2 2 3 2" xfId="38853"/>
    <cellStyle name="Normal 2 5 2 2 4" xfId="38854"/>
    <cellStyle name="Normal 2 5 2 3" xfId="9202"/>
    <cellStyle name="Normal 2 5 2 3 2" xfId="9203"/>
    <cellStyle name="Normal 2 5 2 3 2 2" xfId="9204"/>
    <cellStyle name="Normal 2 5 2 3 2 2 2" xfId="38855"/>
    <cellStyle name="Normal 2 5 2 3 2 3" xfId="38856"/>
    <cellStyle name="Normal 2 5 2 3 3" xfId="9205"/>
    <cellStyle name="Normal 2 5 2 3 3 2" xfId="38857"/>
    <cellStyle name="Normal 2 5 2 3 4" xfId="38858"/>
    <cellStyle name="Normal 2 5 2 4" xfId="9206"/>
    <cellStyle name="Normal 2 5 2 4 2" xfId="9207"/>
    <cellStyle name="Normal 2 5 2 4 2 2" xfId="9208"/>
    <cellStyle name="Normal 2 5 2 4 2 2 2" xfId="38859"/>
    <cellStyle name="Normal 2 5 2 4 2 3" xfId="38860"/>
    <cellStyle name="Normal 2 5 2 4 3" xfId="9209"/>
    <cellStyle name="Normal 2 5 2 4 3 2" xfId="38861"/>
    <cellStyle name="Normal 2 5 2 4 4" xfId="38862"/>
    <cellStyle name="Normal 2 5 2 5" xfId="9210"/>
    <cellStyle name="Normal 2 5 2 5 2" xfId="9211"/>
    <cellStyle name="Normal 2 5 2 5 2 2" xfId="38863"/>
    <cellStyle name="Normal 2 5 2 5 3" xfId="38864"/>
    <cellStyle name="Normal 2 5 2 6" xfId="9212"/>
    <cellStyle name="Normal 2 5 2 6 2" xfId="38865"/>
    <cellStyle name="Normal 2 5 2 7" xfId="9213"/>
    <cellStyle name="Normal 2 5 2 7 2" xfId="38866"/>
    <cellStyle name="Normal 2 5 2 8" xfId="38867"/>
    <cellStyle name="Normal 2 5 20" xfId="9214"/>
    <cellStyle name="Normal 2 5 20 2" xfId="9215"/>
    <cellStyle name="Normal 2 5 20 2 2" xfId="9216"/>
    <cellStyle name="Normal 2 5 20 2 2 2" xfId="9217"/>
    <cellStyle name="Normal 2 5 20 2 2 2 2" xfId="38868"/>
    <cellStyle name="Normal 2 5 20 2 2 3" xfId="38869"/>
    <cellStyle name="Normal 2 5 20 2 3" xfId="9218"/>
    <cellStyle name="Normal 2 5 20 2 3 2" xfId="38870"/>
    <cellStyle name="Normal 2 5 20 2 4" xfId="38871"/>
    <cellStyle name="Normal 2 5 20 3" xfId="9219"/>
    <cellStyle name="Normal 2 5 20 3 2" xfId="9220"/>
    <cellStyle name="Normal 2 5 20 3 2 2" xfId="9221"/>
    <cellStyle name="Normal 2 5 20 3 2 2 2" xfId="38872"/>
    <cellStyle name="Normal 2 5 20 3 2 3" xfId="38873"/>
    <cellStyle name="Normal 2 5 20 3 3" xfId="9222"/>
    <cellStyle name="Normal 2 5 20 3 3 2" xfId="38874"/>
    <cellStyle name="Normal 2 5 20 3 4" xfId="38875"/>
    <cellStyle name="Normal 2 5 20 4" xfId="9223"/>
    <cellStyle name="Normal 2 5 20 4 2" xfId="9224"/>
    <cellStyle name="Normal 2 5 20 4 2 2" xfId="9225"/>
    <cellStyle name="Normal 2 5 20 4 2 2 2" xfId="38876"/>
    <cellStyle name="Normal 2 5 20 4 2 3" xfId="38877"/>
    <cellStyle name="Normal 2 5 20 4 3" xfId="9226"/>
    <cellStyle name="Normal 2 5 20 4 3 2" xfId="38878"/>
    <cellStyle name="Normal 2 5 20 4 4" xfId="38879"/>
    <cellStyle name="Normal 2 5 20 5" xfId="9227"/>
    <cellStyle name="Normal 2 5 20 5 2" xfId="9228"/>
    <cellStyle name="Normal 2 5 20 5 2 2" xfId="38880"/>
    <cellStyle name="Normal 2 5 20 5 3" xfId="38881"/>
    <cellStyle name="Normal 2 5 20 6" xfId="9229"/>
    <cellStyle name="Normal 2 5 20 6 2" xfId="38882"/>
    <cellStyle name="Normal 2 5 20 7" xfId="9230"/>
    <cellStyle name="Normal 2 5 20 7 2" xfId="38883"/>
    <cellStyle name="Normal 2 5 20 8" xfId="38884"/>
    <cellStyle name="Normal 2 5 21" xfId="9231"/>
    <cellStyle name="Normal 2 5 21 2" xfId="9232"/>
    <cellStyle name="Normal 2 5 21 2 2" xfId="9233"/>
    <cellStyle name="Normal 2 5 21 2 2 2" xfId="9234"/>
    <cellStyle name="Normal 2 5 21 2 2 2 2" xfId="38885"/>
    <cellStyle name="Normal 2 5 21 2 2 3" xfId="38886"/>
    <cellStyle name="Normal 2 5 21 2 3" xfId="9235"/>
    <cellStyle name="Normal 2 5 21 2 3 2" xfId="38887"/>
    <cellStyle name="Normal 2 5 21 2 4" xfId="38888"/>
    <cellStyle name="Normal 2 5 21 3" xfId="9236"/>
    <cellStyle name="Normal 2 5 21 3 2" xfId="9237"/>
    <cellStyle name="Normal 2 5 21 3 2 2" xfId="9238"/>
    <cellStyle name="Normal 2 5 21 3 2 2 2" xfId="38889"/>
    <cellStyle name="Normal 2 5 21 3 2 3" xfId="38890"/>
    <cellStyle name="Normal 2 5 21 3 3" xfId="9239"/>
    <cellStyle name="Normal 2 5 21 3 3 2" xfId="38891"/>
    <cellStyle name="Normal 2 5 21 3 4" xfId="38892"/>
    <cellStyle name="Normal 2 5 21 4" xfId="9240"/>
    <cellStyle name="Normal 2 5 21 4 2" xfId="9241"/>
    <cellStyle name="Normal 2 5 21 4 2 2" xfId="9242"/>
    <cellStyle name="Normal 2 5 21 4 2 2 2" xfId="38893"/>
    <cellStyle name="Normal 2 5 21 4 2 3" xfId="38894"/>
    <cellStyle name="Normal 2 5 21 4 3" xfId="9243"/>
    <cellStyle name="Normal 2 5 21 4 3 2" xfId="38895"/>
    <cellStyle name="Normal 2 5 21 4 4" xfId="38896"/>
    <cellStyle name="Normal 2 5 21 5" xfId="9244"/>
    <cellStyle name="Normal 2 5 21 5 2" xfId="9245"/>
    <cellStyle name="Normal 2 5 21 5 2 2" xfId="38897"/>
    <cellStyle name="Normal 2 5 21 5 3" xfId="38898"/>
    <cellStyle name="Normal 2 5 21 6" xfId="9246"/>
    <cellStyle name="Normal 2 5 21 6 2" xfId="38899"/>
    <cellStyle name="Normal 2 5 21 7" xfId="9247"/>
    <cellStyle name="Normal 2 5 21 7 2" xfId="38900"/>
    <cellStyle name="Normal 2 5 21 8" xfId="38901"/>
    <cellStyle name="Normal 2 5 22" xfId="9248"/>
    <cellStyle name="Normal 2 5 22 2" xfId="9249"/>
    <cellStyle name="Normal 2 5 22 2 2" xfId="9250"/>
    <cellStyle name="Normal 2 5 22 2 2 2" xfId="9251"/>
    <cellStyle name="Normal 2 5 22 2 2 2 2" xfId="38902"/>
    <cellStyle name="Normal 2 5 22 2 2 3" xfId="38903"/>
    <cellStyle name="Normal 2 5 22 2 3" xfId="9252"/>
    <cellStyle name="Normal 2 5 22 2 3 2" xfId="38904"/>
    <cellStyle name="Normal 2 5 22 2 4" xfId="38905"/>
    <cellStyle name="Normal 2 5 22 3" xfId="9253"/>
    <cellStyle name="Normal 2 5 22 3 2" xfId="9254"/>
    <cellStyle name="Normal 2 5 22 3 2 2" xfId="9255"/>
    <cellStyle name="Normal 2 5 22 3 2 2 2" xfId="38906"/>
    <cellStyle name="Normal 2 5 22 3 2 3" xfId="38907"/>
    <cellStyle name="Normal 2 5 22 3 3" xfId="9256"/>
    <cellStyle name="Normal 2 5 22 3 3 2" xfId="38908"/>
    <cellStyle name="Normal 2 5 22 3 4" xfId="38909"/>
    <cellStyle name="Normal 2 5 22 4" xfId="9257"/>
    <cellStyle name="Normal 2 5 22 4 2" xfId="9258"/>
    <cellStyle name="Normal 2 5 22 4 2 2" xfId="9259"/>
    <cellStyle name="Normal 2 5 22 4 2 2 2" xfId="38910"/>
    <cellStyle name="Normal 2 5 22 4 2 3" xfId="38911"/>
    <cellStyle name="Normal 2 5 22 4 3" xfId="9260"/>
    <cellStyle name="Normal 2 5 22 4 3 2" xfId="38912"/>
    <cellStyle name="Normal 2 5 22 4 4" xfId="38913"/>
    <cellStyle name="Normal 2 5 22 5" xfId="9261"/>
    <cellStyle name="Normal 2 5 22 5 2" xfId="9262"/>
    <cellStyle name="Normal 2 5 22 5 2 2" xfId="38914"/>
    <cellStyle name="Normal 2 5 22 5 3" xfId="38915"/>
    <cellStyle name="Normal 2 5 22 6" xfId="9263"/>
    <cellStyle name="Normal 2 5 22 6 2" xfId="38916"/>
    <cellStyle name="Normal 2 5 22 7" xfId="9264"/>
    <cellStyle name="Normal 2 5 22 7 2" xfId="38917"/>
    <cellStyle name="Normal 2 5 22 8" xfId="38918"/>
    <cellStyle name="Normal 2 5 23" xfId="9265"/>
    <cellStyle name="Normal 2 5 23 2" xfId="9266"/>
    <cellStyle name="Normal 2 5 23 2 2" xfId="9267"/>
    <cellStyle name="Normal 2 5 23 2 2 2" xfId="9268"/>
    <cellStyle name="Normal 2 5 23 2 2 2 2" xfId="38919"/>
    <cellStyle name="Normal 2 5 23 2 2 3" xfId="38920"/>
    <cellStyle name="Normal 2 5 23 2 3" xfId="9269"/>
    <cellStyle name="Normal 2 5 23 2 3 2" xfId="38921"/>
    <cellStyle name="Normal 2 5 23 2 4" xfId="38922"/>
    <cellStyle name="Normal 2 5 23 3" xfId="9270"/>
    <cellStyle name="Normal 2 5 23 3 2" xfId="9271"/>
    <cellStyle name="Normal 2 5 23 3 2 2" xfId="9272"/>
    <cellStyle name="Normal 2 5 23 3 2 2 2" xfId="38923"/>
    <cellStyle name="Normal 2 5 23 3 2 3" xfId="38924"/>
    <cellStyle name="Normal 2 5 23 3 3" xfId="9273"/>
    <cellStyle name="Normal 2 5 23 3 3 2" xfId="38925"/>
    <cellStyle name="Normal 2 5 23 3 4" xfId="38926"/>
    <cellStyle name="Normal 2 5 23 4" xfId="9274"/>
    <cellStyle name="Normal 2 5 23 4 2" xfId="9275"/>
    <cellStyle name="Normal 2 5 23 4 2 2" xfId="9276"/>
    <cellStyle name="Normal 2 5 23 4 2 2 2" xfId="38927"/>
    <cellStyle name="Normal 2 5 23 4 2 3" xfId="38928"/>
    <cellStyle name="Normal 2 5 23 4 3" xfId="9277"/>
    <cellStyle name="Normal 2 5 23 4 3 2" xfId="38929"/>
    <cellStyle name="Normal 2 5 23 4 4" xfId="38930"/>
    <cellStyle name="Normal 2 5 23 5" xfId="9278"/>
    <cellStyle name="Normal 2 5 23 5 2" xfId="9279"/>
    <cellStyle name="Normal 2 5 23 5 2 2" xfId="38931"/>
    <cellStyle name="Normal 2 5 23 5 3" xfId="38932"/>
    <cellStyle name="Normal 2 5 23 6" xfId="9280"/>
    <cellStyle name="Normal 2 5 23 6 2" xfId="38933"/>
    <cellStyle name="Normal 2 5 23 7" xfId="9281"/>
    <cellStyle name="Normal 2 5 23 7 2" xfId="38934"/>
    <cellStyle name="Normal 2 5 23 8" xfId="38935"/>
    <cellStyle name="Normal 2 5 24" xfId="9282"/>
    <cellStyle name="Normal 2 5 24 2" xfId="9283"/>
    <cellStyle name="Normal 2 5 24 2 2" xfId="9284"/>
    <cellStyle name="Normal 2 5 24 2 2 2" xfId="9285"/>
    <cellStyle name="Normal 2 5 24 2 2 2 2" xfId="38936"/>
    <cellStyle name="Normal 2 5 24 2 2 3" xfId="38937"/>
    <cellStyle name="Normal 2 5 24 2 3" xfId="9286"/>
    <cellStyle name="Normal 2 5 24 2 3 2" xfId="38938"/>
    <cellStyle name="Normal 2 5 24 2 4" xfId="38939"/>
    <cellStyle name="Normal 2 5 24 3" xfId="9287"/>
    <cellStyle name="Normal 2 5 24 3 2" xfId="9288"/>
    <cellStyle name="Normal 2 5 24 3 2 2" xfId="9289"/>
    <cellStyle name="Normal 2 5 24 3 2 2 2" xfId="38940"/>
    <cellStyle name="Normal 2 5 24 3 2 3" xfId="38941"/>
    <cellStyle name="Normal 2 5 24 3 3" xfId="9290"/>
    <cellStyle name="Normal 2 5 24 3 3 2" xfId="38942"/>
    <cellStyle name="Normal 2 5 24 3 4" xfId="38943"/>
    <cellStyle name="Normal 2 5 24 4" xfId="9291"/>
    <cellStyle name="Normal 2 5 24 4 2" xfId="9292"/>
    <cellStyle name="Normal 2 5 24 4 2 2" xfId="9293"/>
    <cellStyle name="Normal 2 5 24 4 2 2 2" xfId="38944"/>
    <cellStyle name="Normal 2 5 24 4 2 3" xfId="38945"/>
    <cellStyle name="Normal 2 5 24 4 3" xfId="9294"/>
    <cellStyle name="Normal 2 5 24 4 3 2" xfId="38946"/>
    <cellStyle name="Normal 2 5 24 4 4" xfId="38947"/>
    <cellStyle name="Normal 2 5 24 5" xfId="9295"/>
    <cellStyle name="Normal 2 5 24 5 2" xfId="9296"/>
    <cellStyle name="Normal 2 5 24 5 2 2" xfId="38948"/>
    <cellStyle name="Normal 2 5 24 5 3" xfId="38949"/>
    <cellStyle name="Normal 2 5 24 6" xfId="9297"/>
    <cellStyle name="Normal 2 5 24 6 2" xfId="38950"/>
    <cellStyle name="Normal 2 5 24 7" xfId="9298"/>
    <cellStyle name="Normal 2 5 24 7 2" xfId="38951"/>
    <cellStyle name="Normal 2 5 24 8" xfId="38952"/>
    <cellStyle name="Normal 2 5 25" xfId="9299"/>
    <cellStyle name="Normal 2 5 25 2" xfId="9300"/>
    <cellStyle name="Normal 2 5 25 2 2" xfId="9301"/>
    <cellStyle name="Normal 2 5 25 2 2 2" xfId="9302"/>
    <cellStyle name="Normal 2 5 25 2 2 2 2" xfId="38953"/>
    <cellStyle name="Normal 2 5 25 2 2 3" xfId="38954"/>
    <cellStyle name="Normal 2 5 25 2 3" xfId="9303"/>
    <cellStyle name="Normal 2 5 25 2 3 2" xfId="38955"/>
    <cellStyle name="Normal 2 5 25 2 4" xfId="38956"/>
    <cellStyle name="Normal 2 5 25 3" xfId="9304"/>
    <cellStyle name="Normal 2 5 25 3 2" xfId="9305"/>
    <cellStyle name="Normal 2 5 25 3 2 2" xfId="9306"/>
    <cellStyle name="Normal 2 5 25 3 2 2 2" xfId="38957"/>
    <cellStyle name="Normal 2 5 25 3 2 3" xfId="38958"/>
    <cellStyle name="Normal 2 5 25 3 3" xfId="9307"/>
    <cellStyle name="Normal 2 5 25 3 3 2" xfId="38959"/>
    <cellStyle name="Normal 2 5 25 3 4" xfId="38960"/>
    <cellStyle name="Normal 2 5 25 4" xfId="9308"/>
    <cellStyle name="Normal 2 5 25 4 2" xfId="9309"/>
    <cellStyle name="Normal 2 5 25 4 2 2" xfId="9310"/>
    <cellStyle name="Normal 2 5 25 4 2 2 2" xfId="38961"/>
    <cellStyle name="Normal 2 5 25 4 2 3" xfId="38962"/>
    <cellStyle name="Normal 2 5 25 4 3" xfId="9311"/>
    <cellStyle name="Normal 2 5 25 4 3 2" xfId="38963"/>
    <cellStyle name="Normal 2 5 25 4 4" xfId="38964"/>
    <cellStyle name="Normal 2 5 25 5" xfId="9312"/>
    <cellStyle name="Normal 2 5 25 5 2" xfId="9313"/>
    <cellStyle name="Normal 2 5 25 5 2 2" xfId="38965"/>
    <cellStyle name="Normal 2 5 25 5 3" xfId="38966"/>
    <cellStyle name="Normal 2 5 25 6" xfId="9314"/>
    <cellStyle name="Normal 2 5 25 6 2" xfId="38967"/>
    <cellStyle name="Normal 2 5 25 7" xfId="9315"/>
    <cellStyle name="Normal 2 5 25 7 2" xfId="38968"/>
    <cellStyle name="Normal 2 5 25 8" xfId="38969"/>
    <cellStyle name="Normal 2 5 26" xfId="9316"/>
    <cellStyle name="Normal 2 5 26 2" xfId="9317"/>
    <cellStyle name="Normal 2 5 26 2 2" xfId="9318"/>
    <cellStyle name="Normal 2 5 26 2 2 2" xfId="9319"/>
    <cellStyle name="Normal 2 5 26 2 2 2 2" xfId="38970"/>
    <cellStyle name="Normal 2 5 26 2 2 3" xfId="38971"/>
    <cellStyle name="Normal 2 5 26 2 3" xfId="9320"/>
    <cellStyle name="Normal 2 5 26 2 3 2" xfId="38972"/>
    <cellStyle name="Normal 2 5 26 2 4" xfId="38973"/>
    <cellStyle name="Normal 2 5 26 3" xfId="9321"/>
    <cellStyle name="Normal 2 5 26 3 2" xfId="9322"/>
    <cellStyle name="Normal 2 5 26 3 2 2" xfId="9323"/>
    <cellStyle name="Normal 2 5 26 3 2 2 2" xfId="38974"/>
    <cellStyle name="Normal 2 5 26 3 2 3" xfId="38975"/>
    <cellStyle name="Normal 2 5 26 3 3" xfId="9324"/>
    <cellStyle name="Normal 2 5 26 3 3 2" xfId="38976"/>
    <cellStyle name="Normal 2 5 26 3 4" xfId="38977"/>
    <cellStyle name="Normal 2 5 26 4" xfId="9325"/>
    <cellStyle name="Normal 2 5 26 4 2" xfId="9326"/>
    <cellStyle name="Normal 2 5 26 4 2 2" xfId="9327"/>
    <cellStyle name="Normal 2 5 26 4 2 2 2" xfId="38978"/>
    <cellStyle name="Normal 2 5 26 4 2 3" xfId="38979"/>
    <cellStyle name="Normal 2 5 26 4 3" xfId="9328"/>
    <cellStyle name="Normal 2 5 26 4 3 2" xfId="38980"/>
    <cellStyle name="Normal 2 5 26 4 4" xfId="38981"/>
    <cellStyle name="Normal 2 5 26 5" xfId="9329"/>
    <cellStyle name="Normal 2 5 26 5 2" xfId="9330"/>
    <cellStyle name="Normal 2 5 26 5 2 2" xfId="38982"/>
    <cellStyle name="Normal 2 5 26 5 3" xfId="38983"/>
    <cellStyle name="Normal 2 5 26 6" xfId="9331"/>
    <cellStyle name="Normal 2 5 26 6 2" xfId="38984"/>
    <cellStyle name="Normal 2 5 26 7" xfId="9332"/>
    <cellStyle name="Normal 2 5 26 7 2" xfId="38985"/>
    <cellStyle name="Normal 2 5 26 8" xfId="38986"/>
    <cellStyle name="Normal 2 5 27" xfId="9333"/>
    <cellStyle name="Normal 2 5 27 2" xfId="9334"/>
    <cellStyle name="Normal 2 5 27 2 2" xfId="9335"/>
    <cellStyle name="Normal 2 5 27 2 2 2" xfId="9336"/>
    <cellStyle name="Normal 2 5 27 2 2 2 2" xfId="38987"/>
    <cellStyle name="Normal 2 5 27 2 2 3" xfId="38988"/>
    <cellStyle name="Normal 2 5 27 2 3" xfId="9337"/>
    <cellStyle name="Normal 2 5 27 2 3 2" xfId="38989"/>
    <cellStyle name="Normal 2 5 27 2 4" xfId="38990"/>
    <cellStyle name="Normal 2 5 27 3" xfId="9338"/>
    <cellStyle name="Normal 2 5 27 3 2" xfId="9339"/>
    <cellStyle name="Normal 2 5 27 3 2 2" xfId="9340"/>
    <cellStyle name="Normal 2 5 27 3 2 2 2" xfId="38991"/>
    <cellStyle name="Normal 2 5 27 3 2 3" xfId="38992"/>
    <cellStyle name="Normal 2 5 27 3 3" xfId="9341"/>
    <cellStyle name="Normal 2 5 27 3 3 2" xfId="38993"/>
    <cellStyle name="Normal 2 5 27 3 4" xfId="38994"/>
    <cellStyle name="Normal 2 5 27 4" xfId="9342"/>
    <cellStyle name="Normal 2 5 27 4 2" xfId="9343"/>
    <cellStyle name="Normal 2 5 27 4 2 2" xfId="9344"/>
    <cellStyle name="Normal 2 5 27 4 2 2 2" xfId="38995"/>
    <cellStyle name="Normal 2 5 27 4 2 3" xfId="38996"/>
    <cellStyle name="Normal 2 5 27 4 3" xfId="9345"/>
    <cellStyle name="Normal 2 5 27 4 3 2" xfId="38997"/>
    <cellStyle name="Normal 2 5 27 4 4" xfId="38998"/>
    <cellStyle name="Normal 2 5 27 5" xfId="9346"/>
    <cellStyle name="Normal 2 5 27 5 2" xfId="9347"/>
    <cellStyle name="Normal 2 5 27 5 2 2" xfId="38999"/>
    <cellStyle name="Normal 2 5 27 5 3" xfId="39000"/>
    <cellStyle name="Normal 2 5 27 6" xfId="9348"/>
    <cellStyle name="Normal 2 5 27 6 2" xfId="39001"/>
    <cellStyle name="Normal 2 5 27 7" xfId="9349"/>
    <cellStyle name="Normal 2 5 27 7 2" xfId="39002"/>
    <cellStyle name="Normal 2 5 27 8" xfId="39003"/>
    <cellStyle name="Normal 2 5 28" xfId="9350"/>
    <cellStyle name="Normal 2 5 28 2" xfId="9351"/>
    <cellStyle name="Normal 2 5 28 2 2" xfId="9352"/>
    <cellStyle name="Normal 2 5 28 2 2 2" xfId="9353"/>
    <cellStyle name="Normal 2 5 28 2 2 2 2" xfId="39004"/>
    <cellStyle name="Normal 2 5 28 2 2 3" xfId="39005"/>
    <cellStyle name="Normal 2 5 28 2 3" xfId="9354"/>
    <cellStyle name="Normal 2 5 28 2 3 2" xfId="39006"/>
    <cellStyle name="Normal 2 5 28 2 4" xfId="39007"/>
    <cellStyle name="Normal 2 5 28 3" xfId="9355"/>
    <cellStyle name="Normal 2 5 28 3 2" xfId="9356"/>
    <cellStyle name="Normal 2 5 28 3 2 2" xfId="9357"/>
    <cellStyle name="Normal 2 5 28 3 2 2 2" xfId="39008"/>
    <cellStyle name="Normal 2 5 28 3 2 3" xfId="39009"/>
    <cellStyle name="Normal 2 5 28 3 3" xfId="9358"/>
    <cellStyle name="Normal 2 5 28 3 3 2" xfId="39010"/>
    <cellStyle name="Normal 2 5 28 3 4" xfId="39011"/>
    <cellStyle name="Normal 2 5 28 4" xfId="9359"/>
    <cellStyle name="Normal 2 5 28 4 2" xfId="9360"/>
    <cellStyle name="Normal 2 5 28 4 2 2" xfId="9361"/>
    <cellStyle name="Normal 2 5 28 4 2 2 2" xfId="39012"/>
    <cellStyle name="Normal 2 5 28 4 2 3" xfId="39013"/>
    <cellStyle name="Normal 2 5 28 4 3" xfId="9362"/>
    <cellStyle name="Normal 2 5 28 4 3 2" xfId="39014"/>
    <cellStyle name="Normal 2 5 28 4 4" xfId="39015"/>
    <cellStyle name="Normal 2 5 28 5" xfId="9363"/>
    <cellStyle name="Normal 2 5 28 5 2" xfId="9364"/>
    <cellStyle name="Normal 2 5 28 5 2 2" xfId="39016"/>
    <cellStyle name="Normal 2 5 28 5 3" xfId="39017"/>
    <cellStyle name="Normal 2 5 28 6" xfId="9365"/>
    <cellStyle name="Normal 2 5 28 6 2" xfId="39018"/>
    <cellStyle name="Normal 2 5 28 7" xfId="9366"/>
    <cellStyle name="Normal 2 5 28 7 2" xfId="39019"/>
    <cellStyle name="Normal 2 5 28 8" xfId="39020"/>
    <cellStyle name="Normal 2 5 29" xfId="9367"/>
    <cellStyle name="Normal 2 5 29 2" xfId="9368"/>
    <cellStyle name="Normal 2 5 29 2 2" xfId="9369"/>
    <cellStyle name="Normal 2 5 29 2 2 2" xfId="9370"/>
    <cellStyle name="Normal 2 5 29 2 2 2 2" xfId="39021"/>
    <cellStyle name="Normal 2 5 29 2 2 3" xfId="39022"/>
    <cellStyle name="Normal 2 5 29 2 3" xfId="9371"/>
    <cellStyle name="Normal 2 5 29 2 3 2" xfId="39023"/>
    <cellStyle name="Normal 2 5 29 2 4" xfId="39024"/>
    <cellStyle name="Normal 2 5 29 3" xfId="9372"/>
    <cellStyle name="Normal 2 5 29 3 2" xfId="9373"/>
    <cellStyle name="Normal 2 5 29 3 2 2" xfId="9374"/>
    <cellStyle name="Normal 2 5 29 3 2 2 2" xfId="39025"/>
    <cellStyle name="Normal 2 5 29 3 2 3" xfId="39026"/>
    <cellStyle name="Normal 2 5 29 3 3" xfId="9375"/>
    <cellStyle name="Normal 2 5 29 3 3 2" xfId="39027"/>
    <cellStyle name="Normal 2 5 29 3 4" xfId="39028"/>
    <cellStyle name="Normal 2 5 29 4" xfId="9376"/>
    <cellStyle name="Normal 2 5 29 4 2" xfId="9377"/>
    <cellStyle name="Normal 2 5 29 4 2 2" xfId="9378"/>
    <cellStyle name="Normal 2 5 29 4 2 2 2" xfId="39029"/>
    <cellStyle name="Normal 2 5 29 4 2 3" xfId="39030"/>
    <cellStyle name="Normal 2 5 29 4 3" xfId="9379"/>
    <cellStyle name="Normal 2 5 29 4 3 2" xfId="39031"/>
    <cellStyle name="Normal 2 5 29 4 4" xfId="39032"/>
    <cellStyle name="Normal 2 5 29 5" xfId="9380"/>
    <cellStyle name="Normal 2 5 29 5 2" xfId="9381"/>
    <cellStyle name="Normal 2 5 29 5 2 2" xfId="39033"/>
    <cellStyle name="Normal 2 5 29 5 3" xfId="39034"/>
    <cellStyle name="Normal 2 5 29 6" xfId="9382"/>
    <cellStyle name="Normal 2 5 29 6 2" xfId="39035"/>
    <cellStyle name="Normal 2 5 29 7" xfId="9383"/>
    <cellStyle name="Normal 2 5 29 7 2" xfId="39036"/>
    <cellStyle name="Normal 2 5 29 8" xfId="39037"/>
    <cellStyle name="Normal 2 5 3" xfId="9384"/>
    <cellStyle name="Normal 2 5 3 2" xfId="9385"/>
    <cellStyle name="Normal 2 5 3 2 2" xfId="9386"/>
    <cellStyle name="Normal 2 5 3 2 2 2" xfId="9387"/>
    <cellStyle name="Normal 2 5 3 2 2 2 2" xfId="39038"/>
    <cellStyle name="Normal 2 5 3 2 2 3" xfId="39039"/>
    <cellStyle name="Normal 2 5 3 2 3" xfId="9388"/>
    <cellStyle name="Normal 2 5 3 2 3 2" xfId="39040"/>
    <cellStyle name="Normal 2 5 3 2 4" xfId="39041"/>
    <cellStyle name="Normal 2 5 3 3" xfId="9389"/>
    <cellStyle name="Normal 2 5 3 3 2" xfId="9390"/>
    <cellStyle name="Normal 2 5 3 3 2 2" xfId="9391"/>
    <cellStyle name="Normal 2 5 3 3 2 2 2" xfId="39042"/>
    <cellStyle name="Normal 2 5 3 3 2 3" xfId="39043"/>
    <cellStyle name="Normal 2 5 3 3 3" xfId="9392"/>
    <cellStyle name="Normal 2 5 3 3 3 2" xfId="39044"/>
    <cellStyle name="Normal 2 5 3 3 4" xfId="39045"/>
    <cellStyle name="Normal 2 5 3 4" xfId="9393"/>
    <cellStyle name="Normal 2 5 3 4 2" xfId="9394"/>
    <cellStyle name="Normal 2 5 3 4 2 2" xfId="9395"/>
    <cellStyle name="Normal 2 5 3 4 2 2 2" xfId="39046"/>
    <cellStyle name="Normal 2 5 3 4 2 3" xfId="39047"/>
    <cellStyle name="Normal 2 5 3 4 3" xfId="9396"/>
    <cellStyle name="Normal 2 5 3 4 3 2" xfId="39048"/>
    <cellStyle name="Normal 2 5 3 4 4" xfId="39049"/>
    <cellStyle name="Normal 2 5 3 5" xfId="9397"/>
    <cellStyle name="Normal 2 5 3 5 2" xfId="9398"/>
    <cellStyle name="Normal 2 5 3 5 2 2" xfId="39050"/>
    <cellStyle name="Normal 2 5 3 5 3" xfId="39051"/>
    <cellStyle name="Normal 2 5 3 6" xfId="9399"/>
    <cellStyle name="Normal 2 5 3 6 2" xfId="39052"/>
    <cellStyle name="Normal 2 5 3 7" xfId="9400"/>
    <cellStyle name="Normal 2 5 3 7 2" xfId="39053"/>
    <cellStyle name="Normal 2 5 3 8" xfId="39054"/>
    <cellStyle name="Normal 2 5 30" xfId="9401"/>
    <cellStyle name="Normal 2 5 30 2" xfId="9402"/>
    <cellStyle name="Normal 2 5 30 2 2" xfId="9403"/>
    <cellStyle name="Normal 2 5 30 2 2 2" xfId="39055"/>
    <cellStyle name="Normal 2 5 30 2 3" xfId="39056"/>
    <cellStyle name="Normal 2 5 30 3" xfId="9404"/>
    <cellStyle name="Normal 2 5 30 3 2" xfId="39057"/>
    <cellStyle name="Normal 2 5 30 4" xfId="39058"/>
    <cellStyle name="Normal 2 5 31" xfId="9405"/>
    <cellStyle name="Normal 2 5 31 2" xfId="9406"/>
    <cellStyle name="Normal 2 5 31 2 2" xfId="9407"/>
    <cellStyle name="Normal 2 5 31 2 2 2" xfId="39059"/>
    <cellStyle name="Normal 2 5 31 2 3" xfId="39060"/>
    <cellStyle name="Normal 2 5 31 3" xfId="9408"/>
    <cellStyle name="Normal 2 5 31 3 2" xfId="39061"/>
    <cellStyle name="Normal 2 5 31 4" xfId="39062"/>
    <cellStyle name="Normal 2 5 32" xfId="9409"/>
    <cellStyle name="Normal 2 5 32 2" xfId="9410"/>
    <cellStyle name="Normal 2 5 32 2 2" xfId="9411"/>
    <cellStyle name="Normal 2 5 32 2 2 2" xfId="39063"/>
    <cellStyle name="Normal 2 5 32 2 3" xfId="39064"/>
    <cellStyle name="Normal 2 5 32 3" xfId="9412"/>
    <cellStyle name="Normal 2 5 32 3 2" xfId="39065"/>
    <cellStyle name="Normal 2 5 32 4" xfId="39066"/>
    <cellStyle name="Normal 2 5 33" xfId="9413"/>
    <cellStyle name="Normal 2 5 33 2" xfId="9414"/>
    <cellStyle name="Normal 2 5 33 2 2" xfId="39067"/>
    <cellStyle name="Normal 2 5 33 3" xfId="39068"/>
    <cellStyle name="Normal 2 5 34" xfId="9415"/>
    <cellStyle name="Normal 2 5 34 2" xfId="39069"/>
    <cellStyle name="Normal 2 5 35" xfId="9416"/>
    <cellStyle name="Normal 2 5 35 2" xfId="39070"/>
    <cellStyle name="Normal 2 5 36" xfId="39071"/>
    <cellStyle name="Normal 2 5 4" xfId="9417"/>
    <cellStyle name="Normal 2 5 4 2" xfId="9418"/>
    <cellStyle name="Normal 2 5 4 2 2" xfId="9419"/>
    <cellStyle name="Normal 2 5 4 2 2 2" xfId="9420"/>
    <cellStyle name="Normal 2 5 4 2 2 2 2" xfId="39072"/>
    <cellStyle name="Normal 2 5 4 2 2 3" xfId="39073"/>
    <cellStyle name="Normal 2 5 4 2 3" xfId="9421"/>
    <cellStyle name="Normal 2 5 4 2 3 2" xfId="39074"/>
    <cellStyle name="Normal 2 5 4 2 4" xfId="39075"/>
    <cellStyle name="Normal 2 5 4 3" xfId="9422"/>
    <cellStyle name="Normal 2 5 4 3 2" xfId="9423"/>
    <cellStyle name="Normal 2 5 4 3 2 2" xfId="9424"/>
    <cellStyle name="Normal 2 5 4 3 2 2 2" xfId="39076"/>
    <cellStyle name="Normal 2 5 4 3 2 3" xfId="39077"/>
    <cellStyle name="Normal 2 5 4 3 3" xfId="9425"/>
    <cellStyle name="Normal 2 5 4 3 3 2" xfId="39078"/>
    <cellStyle name="Normal 2 5 4 3 4" xfId="39079"/>
    <cellStyle name="Normal 2 5 4 4" xfId="9426"/>
    <cellStyle name="Normal 2 5 4 4 2" xfId="9427"/>
    <cellStyle name="Normal 2 5 4 4 2 2" xfId="9428"/>
    <cellStyle name="Normal 2 5 4 4 2 2 2" xfId="39080"/>
    <cellStyle name="Normal 2 5 4 4 2 3" xfId="39081"/>
    <cellStyle name="Normal 2 5 4 4 3" xfId="9429"/>
    <cellStyle name="Normal 2 5 4 4 3 2" xfId="39082"/>
    <cellStyle name="Normal 2 5 4 4 4" xfId="39083"/>
    <cellStyle name="Normal 2 5 4 5" xfId="9430"/>
    <cellStyle name="Normal 2 5 4 5 2" xfId="9431"/>
    <cellStyle name="Normal 2 5 4 5 2 2" xfId="39084"/>
    <cellStyle name="Normal 2 5 4 5 3" xfId="39085"/>
    <cellStyle name="Normal 2 5 4 6" xfId="9432"/>
    <cellStyle name="Normal 2 5 4 6 2" xfId="39086"/>
    <cellStyle name="Normal 2 5 4 7" xfId="9433"/>
    <cellStyle name="Normal 2 5 4 7 2" xfId="39087"/>
    <cellStyle name="Normal 2 5 4 8" xfId="39088"/>
    <cellStyle name="Normal 2 5 5" xfId="9434"/>
    <cellStyle name="Normal 2 5 5 2" xfId="9435"/>
    <cellStyle name="Normal 2 5 5 2 2" xfId="9436"/>
    <cellStyle name="Normal 2 5 5 2 2 2" xfId="9437"/>
    <cellStyle name="Normal 2 5 5 2 2 2 2" xfId="39089"/>
    <cellStyle name="Normal 2 5 5 2 2 3" xfId="39090"/>
    <cellStyle name="Normal 2 5 5 2 3" xfId="9438"/>
    <cellStyle name="Normal 2 5 5 2 3 2" xfId="39091"/>
    <cellStyle name="Normal 2 5 5 2 4" xfId="39092"/>
    <cellStyle name="Normal 2 5 5 3" xfId="9439"/>
    <cellStyle name="Normal 2 5 5 3 2" xfId="9440"/>
    <cellStyle name="Normal 2 5 5 3 2 2" xfId="9441"/>
    <cellStyle name="Normal 2 5 5 3 2 2 2" xfId="39093"/>
    <cellStyle name="Normal 2 5 5 3 2 3" xfId="39094"/>
    <cellStyle name="Normal 2 5 5 3 3" xfId="9442"/>
    <cellStyle name="Normal 2 5 5 3 3 2" xfId="39095"/>
    <cellStyle name="Normal 2 5 5 3 4" xfId="39096"/>
    <cellStyle name="Normal 2 5 5 4" xfId="9443"/>
    <cellStyle name="Normal 2 5 5 4 2" xfId="9444"/>
    <cellStyle name="Normal 2 5 5 4 2 2" xfId="9445"/>
    <cellStyle name="Normal 2 5 5 4 2 2 2" xfId="39097"/>
    <cellStyle name="Normal 2 5 5 4 2 3" xfId="39098"/>
    <cellStyle name="Normal 2 5 5 4 3" xfId="9446"/>
    <cellStyle name="Normal 2 5 5 4 3 2" xfId="39099"/>
    <cellStyle name="Normal 2 5 5 4 4" xfId="39100"/>
    <cellStyle name="Normal 2 5 5 5" xfId="9447"/>
    <cellStyle name="Normal 2 5 5 5 2" xfId="9448"/>
    <cellStyle name="Normal 2 5 5 5 2 2" xfId="39101"/>
    <cellStyle name="Normal 2 5 5 5 3" xfId="39102"/>
    <cellStyle name="Normal 2 5 5 6" xfId="9449"/>
    <cellStyle name="Normal 2 5 5 6 2" xfId="39103"/>
    <cellStyle name="Normal 2 5 5 7" xfId="9450"/>
    <cellStyle name="Normal 2 5 5 7 2" xfId="39104"/>
    <cellStyle name="Normal 2 5 5 8" xfId="39105"/>
    <cellStyle name="Normal 2 5 6" xfId="9451"/>
    <cellStyle name="Normal 2 5 6 2" xfId="9452"/>
    <cellStyle name="Normal 2 5 6 2 2" xfId="9453"/>
    <cellStyle name="Normal 2 5 6 2 2 2" xfId="9454"/>
    <cellStyle name="Normal 2 5 6 2 2 2 2" xfId="39106"/>
    <cellStyle name="Normal 2 5 6 2 2 3" xfId="39107"/>
    <cellStyle name="Normal 2 5 6 2 3" xfId="9455"/>
    <cellStyle name="Normal 2 5 6 2 3 2" xfId="39108"/>
    <cellStyle name="Normal 2 5 6 2 4" xfId="39109"/>
    <cellStyle name="Normal 2 5 6 3" xfId="9456"/>
    <cellStyle name="Normal 2 5 6 3 2" xfId="9457"/>
    <cellStyle name="Normal 2 5 6 3 2 2" xfId="9458"/>
    <cellStyle name="Normal 2 5 6 3 2 2 2" xfId="39110"/>
    <cellStyle name="Normal 2 5 6 3 2 3" xfId="39111"/>
    <cellStyle name="Normal 2 5 6 3 3" xfId="9459"/>
    <cellStyle name="Normal 2 5 6 3 3 2" xfId="39112"/>
    <cellStyle name="Normal 2 5 6 3 4" xfId="39113"/>
    <cellStyle name="Normal 2 5 6 4" xfId="9460"/>
    <cellStyle name="Normal 2 5 6 4 2" xfId="9461"/>
    <cellStyle name="Normal 2 5 6 4 2 2" xfId="9462"/>
    <cellStyle name="Normal 2 5 6 4 2 2 2" xfId="39114"/>
    <cellStyle name="Normal 2 5 6 4 2 3" xfId="39115"/>
    <cellStyle name="Normal 2 5 6 4 3" xfId="9463"/>
    <cellStyle name="Normal 2 5 6 4 3 2" xfId="39116"/>
    <cellStyle name="Normal 2 5 6 4 4" xfId="39117"/>
    <cellStyle name="Normal 2 5 6 5" xfId="9464"/>
    <cellStyle name="Normal 2 5 6 5 2" xfId="9465"/>
    <cellStyle name="Normal 2 5 6 5 2 2" xfId="39118"/>
    <cellStyle name="Normal 2 5 6 5 3" xfId="39119"/>
    <cellStyle name="Normal 2 5 6 6" xfId="9466"/>
    <cellStyle name="Normal 2 5 6 6 2" xfId="39120"/>
    <cellStyle name="Normal 2 5 6 7" xfId="9467"/>
    <cellStyle name="Normal 2 5 6 7 2" xfId="39121"/>
    <cellStyle name="Normal 2 5 6 8" xfId="39122"/>
    <cellStyle name="Normal 2 5 7" xfId="9468"/>
    <cellStyle name="Normal 2 5 7 2" xfId="9469"/>
    <cellStyle name="Normal 2 5 7 2 2" xfId="9470"/>
    <cellStyle name="Normal 2 5 7 2 2 2" xfId="9471"/>
    <cellStyle name="Normal 2 5 7 2 2 2 2" xfId="39123"/>
    <cellStyle name="Normal 2 5 7 2 2 3" xfId="39124"/>
    <cellStyle name="Normal 2 5 7 2 3" xfId="9472"/>
    <cellStyle name="Normal 2 5 7 2 3 2" xfId="39125"/>
    <cellStyle name="Normal 2 5 7 2 4" xfId="39126"/>
    <cellStyle name="Normal 2 5 7 3" xfId="9473"/>
    <cellStyle name="Normal 2 5 7 3 2" xfId="9474"/>
    <cellStyle name="Normal 2 5 7 3 2 2" xfId="9475"/>
    <cellStyle name="Normal 2 5 7 3 2 2 2" xfId="39127"/>
    <cellStyle name="Normal 2 5 7 3 2 3" xfId="39128"/>
    <cellStyle name="Normal 2 5 7 3 3" xfId="9476"/>
    <cellStyle name="Normal 2 5 7 3 3 2" xfId="39129"/>
    <cellStyle name="Normal 2 5 7 3 4" xfId="39130"/>
    <cellStyle name="Normal 2 5 7 4" xfId="9477"/>
    <cellStyle name="Normal 2 5 7 4 2" xfId="9478"/>
    <cellStyle name="Normal 2 5 7 4 2 2" xfId="9479"/>
    <cellStyle name="Normal 2 5 7 4 2 2 2" xfId="39131"/>
    <cellStyle name="Normal 2 5 7 4 2 3" xfId="39132"/>
    <cellStyle name="Normal 2 5 7 4 3" xfId="9480"/>
    <cellStyle name="Normal 2 5 7 4 3 2" xfId="39133"/>
    <cellStyle name="Normal 2 5 7 4 4" xfId="39134"/>
    <cellStyle name="Normal 2 5 7 5" xfId="9481"/>
    <cellStyle name="Normal 2 5 7 5 2" xfId="9482"/>
    <cellStyle name="Normal 2 5 7 5 2 2" xfId="39135"/>
    <cellStyle name="Normal 2 5 7 5 3" xfId="39136"/>
    <cellStyle name="Normal 2 5 7 6" xfId="9483"/>
    <cellStyle name="Normal 2 5 7 6 2" xfId="39137"/>
    <cellStyle name="Normal 2 5 7 7" xfId="9484"/>
    <cellStyle name="Normal 2 5 7 7 2" xfId="39138"/>
    <cellStyle name="Normal 2 5 7 8" xfId="39139"/>
    <cellStyle name="Normal 2 5 8" xfId="9485"/>
    <cellStyle name="Normal 2 5 8 2" xfId="9486"/>
    <cellStyle name="Normal 2 5 8 2 2" xfId="9487"/>
    <cellStyle name="Normal 2 5 8 2 2 2" xfId="9488"/>
    <cellStyle name="Normal 2 5 8 2 2 2 2" xfId="39140"/>
    <cellStyle name="Normal 2 5 8 2 2 3" xfId="39141"/>
    <cellStyle name="Normal 2 5 8 2 3" xfId="9489"/>
    <cellStyle name="Normal 2 5 8 2 3 2" xfId="39142"/>
    <cellStyle name="Normal 2 5 8 2 4" xfId="39143"/>
    <cellStyle name="Normal 2 5 8 3" xfId="9490"/>
    <cellStyle name="Normal 2 5 8 3 2" xfId="9491"/>
    <cellStyle name="Normal 2 5 8 3 2 2" xfId="9492"/>
    <cellStyle name="Normal 2 5 8 3 2 2 2" xfId="39144"/>
    <cellStyle name="Normal 2 5 8 3 2 3" xfId="39145"/>
    <cellStyle name="Normal 2 5 8 3 3" xfId="9493"/>
    <cellStyle name="Normal 2 5 8 3 3 2" xfId="39146"/>
    <cellStyle name="Normal 2 5 8 3 4" xfId="39147"/>
    <cellStyle name="Normal 2 5 8 4" xfId="9494"/>
    <cellStyle name="Normal 2 5 8 4 2" xfId="9495"/>
    <cellStyle name="Normal 2 5 8 4 2 2" xfId="9496"/>
    <cellStyle name="Normal 2 5 8 4 2 2 2" xfId="39148"/>
    <cellStyle name="Normal 2 5 8 4 2 3" xfId="39149"/>
    <cellStyle name="Normal 2 5 8 4 3" xfId="9497"/>
    <cellStyle name="Normal 2 5 8 4 3 2" xfId="39150"/>
    <cellStyle name="Normal 2 5 8 4 4" xfId="39151"/>
    <cellStyle name="Normal 2 5 8 5" xfId="9498"/>
    <cellStyle name="Normal 2 5 8 5 2" xfId="9499"/>
    <cellStyle name="Normal 2 5 8 5 2 2" xfId="39152"/>
    <cellStyle name="Normal 2 5 8 5 3" xfId="39153"/>
    <cellStyle name="Normal 2 5 8 6" xfId="9500"/>
    <cellStyle name="Normal 2 5 8 6 2" xfId="39154"/>
    <cellStyle name="Normal 2 5 8 7" xfId="9501"/>
    <cellStyle name="Normal 2 5 8 7 2" xfId="39155"/>
    <cellStyle name="Normal 2 5 8 8" xfId="39156"/>
    <cellStyle name="Normal 2 5 9" xfId="9502"/>
    <cellStyle name="Normal 2 5 9 2" xfId="9503"/>
    <cellStyle name="Normal 2 5 9 2 2" xfId="9504"/>
    <cellStyle name="Normal 2 5 9 2 2 2" xfId="9505"/>
    <cellStyle name="Normal 2 5 9 2 2 2 2" xfId="39157"/>
    <cellStyle name="Normal 2 5 9 2 2 3" xfId="39158"/>
    <cellStyle name="Normal 2 5 9 2 3" xfId="9506"/>
    <cellStyle name="Normal 2 5 9 2 3 2" xfId="39159"/>
    <cellStyle name="Normal 2 5 9 2 4" xfId="39160"/>
    <cellStyle name="Normal 2 5 9 3" xfId="9507"/>
    <cellStyle name="Normal 2 5 9 3 2" xfId="9508"/>
    <cellStyle name="Normal 2 5 9 3 2 2" xfId="9509"/>
    <cellStyle name="Normal 2 5 9 3 2 2 2" xfId="39161"/>
    <cellStyle name="Normal 2 5 9 3 2 3" xfId="39162"/>
    <cellStyle name="Normal 2 5 9 3 3" xfId="9510"/>
    <cellStyle name="Normal 2 5 9 3 3 2" xfId="39163"/>
    <cellStyle name="Normal 2 5 9 3 4" xfId="39164"/>
    <cellStyle name="Normal 2 5 9 4" xfId="9511"/>
    <cellStyle name="Normal 2 5 9 4 2" xfId="9512"/>
    <cellStyle name="Normal 2 5 9 4 2 2" xfId="9513"/>
    <cellStyle name="Normal 2 5 9 4 2 2 2" xfId="39165"/>
    <cellStyle name="Normal 2 5 9 4 2 3" xfId="39166"/>
    <cellStyle name="Normal 2 5 9 4 3" xfId="9514"/>
    <cellStyle name="Normal 2 5 9 4 3 2" xfId="39167"/>
    <cellStyle name="Normal 2 5 9 4 4" xfId="39168"/>
    <cellStyle name="Normal 2 5 9 5" xfId="9515"/>
    <cellStyle name="Normal 2 5 9 5 2" xfId="9516"/>
    <cellStyle name="Normal 2 5 9 5 2 2" xfId="39169"/>
    <cellStyle name="Normal 2 5 9 5 3" xfId="39170"/>
    <cellStyle name="Normal 2 5 9 6" xfId="9517"/>
    <cellStyle name="Normal 2 5 9 6 2" xfId="39171"/>
    <cellStyle name="Normal 2 5 9 7" xfId="9518"/>
    <cellStyle name="Normal 2 5 9 7 2" xfId="39172"/>
    <cellStyle name="Normal 2 5 9 8" xfId="39173"/>
    <cellStyle name="Normal 2 6" xfId="9519"/>
    <cellStyle name="Normal 2 6 10" xfId="9520"/>
    <cellStyle name="Normal 2 6 10 2" xfId="9521"/>
    <cellStyle name="Normal 2 6 10 2 2" xfId="9522"/>
    <cellStyle name="Normal 2 6 10 2 2 2" xfId="9523"/>
    <cellStyle name="Normal 2 6 10 2 2 2 2" xfId="39174"/>
    <cellStyle name="Normal 2 6 10 2 2 3" xfId="39175"/>
    <cellStyle name="Normal 2 6 10 2 3" xfId="9524"/>
    <cellStyle name="Normal 2 6 10 2 3 2" xfId="39176"/>
    <cellStyle name="Normal 2 6 10 2 4" xfId="39177"/>
    <cellStyle name="Normal 2 6 10 3" xfId="9525"/>
    <cellStyle name="Normal 2 6 10 3 2" xfId="9526"/>
    <cellStyle name="Normal 2 6 10 3 2 2" xfId="9527"/>
    <cellStyle name="Normal 2 6 10 3 2 2 2" xfId="39178"/>
    <cellStyle name="Normal 2 6 10 3 2 3" xfId="39179"/>
    <cellStyle name="Normal 2 6 10 3 3" xfId="9528"/>
    <cellStyle name="Normal 2 6 10 3 3 2" xfId="39180"/>
    <cellStyle name="Normal 2 6 10 3 4" xfId="39181"/>
    <cellStyle name="Normal 2 6 10 4" xfId="9529"/>
    <cellStyle name="Normal 2 6 10 4 2" xfId="9530"/>
    <cellStyle name="Normal 2 6 10 4 2 2" xfId="9531"/>
    <cellStyle name="Normal 2 6 10 4 2 2 2" xfId="39182"/>
    <cellStyle name="Normal 2 6 10 4 2 3" xfId="39183"/>
    <cellStyle name="Normal 2 6 10 4 3" xfId="9532"/>
    <cellStyle name="Normal 2 6 10 4 3 2" xfId="39184"/>
    <cellStyle name="Normal 2 6 10 4 4" xfId="39185"/>
    <cellStyle name="Normal 2 6 10 5" xfId="9533"/>
    <cellStyle name="Normal 2 6 10 5 2" xfId="9534"/>
    <cellStyle name="Normal 2 6 10 5 2 2" xfId="39186"/>
    <cellStyle name="Normal 2 6 10 5 3" xfId="39187"/>
    <cellStyle name="Normal 2 6 10 6" xfId="9535"/>
    <cellStyle name="Normal 2 6 10 6 2" xfId="39188"/>
    <cellStyle name="Normal 2 6 10 7" xfId="9536"/>
    <cellStyle name="Normal 2 6 10 7 2" xfId="39189"/>
    <cellStyle name="Normal 2 6 10 8" xfId="39190"/>
    <cellStyle name="Normal 2 6 11" xfId="9537"/>
    <cellStyle name="Normal 2 6 11 2" xfId="9538"/>
    <cellStyle name="Normal 2 6 11 2 2" xfId="9539"/>
    <cellStyle name="Normal 2 6 11 2 2 2" xfId="9540"/>
    <cellStyle name="Normal 2 6 11 2 2 2 2" xfId="39191"/>
    <cellStyle name="Normal 2 6 11 2 2 3" xfId="39192"/>
    <cellStyle name="Normal 2 6 11 2 3" xfId="9541"/>
    <cellStyle name="Normal 2 6 11 2 3 2" xfId="39193"/>
    <cellStyle name="Normal 2 6 11 2 4" xfId="39194"/>
    <cellStyle name="Normal 2 6 11 3" xfId="9542"/>
    <cellStyle name="Normal 2 6 11 3 2" xfId="9543"/>
    <cellStyle name="Normal 2 6 11 3 2 2" xfId="9544"/>
    <cellStyle name="Normal 2 6 11 3 2 2 2" xfId="39195"/>
    <cellStyle name="Normal 2 6 11 3 2 3" xfId="39196"/>
    <cellStyle name="Normal 2 6 11 3 3" xfId="9545"/>
    <cellStyle name="Normal 2 6 11 3 3 2" xfId="39197"/>
    <cellStyle name="Normal 2 6 11 3 4" xfId="39198"/>
    <cellStyle name="Normal 2 6 11 4" xfId="9546"/>
    <cellStyle name="Normal 2 6 11 4 2" xfId="9547"/>
    <cellStyle name="Normal 2 6 11 4 2 2" xfId="9548"/>
    <cellStyle name="Normal 2 6 11 4 2 2 2" xfId="39199"/>
    <cellStyle name="Normal 2 6 11 4 2 3" xfId="39200"/>
    <cellStyle name="Normal 2 6 11 4 3" xfId="9549"/>
    <cellStyle name="Normal 2 6 11 4 3 2" xfId="39201"/>
    <cellStyle name="Normal 2 6 11 4 4" xfId="39202"/>
    <cellStyle name="Normal 2 6 11 5" xfId="9550"/>
    <cellStyle name="Normal 2 6 11 5 2" xfId="9551"/>
    <cellStyle name="Normal 2 6 11 5 2 2" xfId="39203"/>
    <cellStyle name="Normal 2 6 11 5 3" xfId="39204"/>
    <cellStyle name="Normal 2 6 11 6" xfId="9552"/>
    <cellStyle name="Normal 2 6 11 6 2" xfId="39205"/>
    <cellStyle name="Normal 2 6 11 7" xfId="9553"/>
    <cellStyle name="Normal 2 6 11 7 2" xfId="39206"/>
    <cellStyle name="Normal 2 6 11 8" xfId="39207"/>
    <cellStyle name="Normal 2 6 12" xfId="9554"/>
    <cellStyle name="Normal 2 6 12 2" xfId="9555"/>
    <cellStyle name="Normal 2 6 12 2 2" xfId="9556"/>
    <cellStyle name="Normal 2 6 12 2 2 2" xfId="9557"/>
    <cellStyle name="Normal 2 6 12 2 2 2 2" xfId="39208"/>
    <cellStyle name="Normal 2 6 12 2 2 3" xfId="39209"/>
    <cellStyle name="Normal 2 6 12 2 3" xfId="9558"/>
    <cellStyle name="Normal 2 6 12 2 3 2" xfId="39210"/>
    <cellStyle name="Normal 2 6 12 2 4" xfId="39211"/>
    <cellStyle name="Normal 2 6 12 3" xfId="9559"/>
    <cellStyle name="Normal 2 6 12 3 2" xfId="9560"/>
    <cellStyle name="Normal 2 6 12 3 2 2" xfId="9561"/>
    <cellStyle name="Normal 2 6 12 3 2 2 2" xfId="39212"/>
    <cellStyle name="Normal 2 6 12 3 2 3" xfId="39213"/>
    <cellStyle name="Normal 2 6 12 3 3" xfId="9562"/>
    <cellStyle name="Normal 2 6 12 3 3 2" xfId="39214"/>
    <cellStyle name="Normal 2 6 12 3 4" xfId="39215"/>
    <cellStyle name="Normal 2 6 12 4" xfId="9563"/>
    <cellStyle name="Normal 2 6 12 4 2" xfId="9564"/>
    <cellStyle name="Normal 2 6 12 4 2 2" xfId="9565"/>
    <cellStyle name="Normal 2 6 12 4 2 2 2" xfId="39216"/>
    <cellStyle name="Normal 2 6 12 4 2 3" xfId="39217"/>
    <cellStyle name="Normal 2 6 12 4 3" xfId="9566"/>
    <cellStyle name="Normal 2 6 12 4 3 2" xfId="39218"/>
    <cellStyle name="Normal 2 6 12 4 4" xfId="39219"/>
    <cellStyle name="Normal 2 6 12 5" xfId="9567"/>
    <cellStyle name="Normal 2 6 12 5 2" xfId="9568"/>
    <cellStyle name="Normal 2 6 12 5 2 2" xfId="39220"/>
    <cellStyle name="Normal 2 6 12 5 3" xfId="39221"/>
    <cellStyle name="Normal 2 6 12 6" xfId="9569"/>
    <cellStyle name="Normal 2 6 12 6 2" xfId="39222"/>
    <cellStyle name="Normal 2 6 12 7" xfId="9570"/>
    <cellStyle name="Normal 2 6 12 7 2" xfId="39223"/>
    <cellStyle name="Normal 2 6 12 8" xfId="39224"/>
    <cellStyle name="Normal 2 6 13" xfId="9571"/>
    <cellStyle name="Normal 2 6 13 2" xfId="9572"/>
    <cellStyle name="Normal 2 6 13 2 2" xfId="9573"/>
    <cellStyle name="Normal 2 6 13 2 2 2" xfId="9574"/>
    <cellStyle name="Normal 2 6 13 2 2 2 2" xfId="39225"/>
    <cellStyle name="Normal 2 6 13 2 2 3" xfId="39226"/>
    <cellStyle name="Normal 2 6 13 2 3" xfId="9575"/>
    <cellStyle name="Normal 2 6 13 2 3 2" xfId="39227"/>
    <cellStyle name="Normal 2 6 13 2 4" xfId="39228"/>
    <cellStyle name="Normal 2 6 13 3" xfId="9576"/>
    <cellStyle name="Normal 2 6 13 3 2" xfId="9577"/>
    <cellStyle name="Normal 2 6 13 3 2 2" xfId="9578"/>
    <cellStyle name="Normal 2 6 13 3 2 2 2" xfId="39229"/>
    <cellStyle name="Normal 2 6 13 3 2 3" xfId="39230"/>
    <cellStyle name="Normal 2 6 13 3 3" xfId="9579"/>
    <cellStyle name="Normal 2 6 13 3 3 2" xfId="39231"/>
    <cellStyle name="Normal 2 6 13 3 4" xfId="39232"/>
    <cellStyle name="Normal 2 6 13 4" xfId="9580"/>
    <cellStyle name="Normal 2 6 13 4 2" xfId="9581"/>
    <cellStyle name="Normal 2 6 13 4 2 2" xfId="9582"/>
    <cellStyle name="Normal 2 6 13 4 2 2 2" xfId="39233"/>
    <cellStyle name="Normal 2 6 13 4 2 3" xfId="39234"/>
    <cellStyle name="Normal 2 6 13 4 3" xfId="9583"/>
    <cellStyle name="Normal 2 6 13 4 3 2" xfId="39235"/>
    <cellStyle name="Normal 2 6 13 4 4" xfId="39236"/>
    <cellStyle name="Normal 2 6 13 5" xfId="9584"/>
    <cellStyle name="Normal 2 6 13 5 2" xfId="9585"/>
    <cellStyle name="Normal 2 6 13 5 2 2" xfId="39237"/>
    <cellStyle name="Normal 2 6 13 5 3" xfId="39238"/>
    <cellStyle name="Normal 2 6 13 6" xfId="9586"/>
    <cellStyle name="Normal 2 6 13 6 2" xfId="39239"/>
    <cellStyle name="Normal 2 6 13 7" xfId="9587"/>
    <cellStyle name="Normal 2 6 13 7 2" xfId="39240"/>
    <cellStyle name="Normal 2 6 13 8" xfId="39241"/>
    <cellStyle name="Normal 2 6 14" xfId="9588"/>
    <cellStyle name="Normal 2 6 14 2" xfId="9589"/>
    <cellStyle name="Normal 2 6 14 2 2" xfId="9590"/>
    <cellStyle name="Normal 2 6 14 2 2 2" xfId="9591"/>
    <cellStyle name="Normal 2 6 14 2 2 2 2" xfId="39242"/>
    <cellStyle name="Normal 2 6 14 2 2 3" xfId="39243"/>
    <cellStyle name="Normal 2 6 14 2 3" xfId="9592"/>
    <cellStyle name="Normal 2 6 14 2 3 2" xfId="39244"/>
    <cellStyle name="Normal 2 6 14 2 4" xfId="39245"/>
    <cellStyle name="Normal 2 6 14 3" xfId="9593"/>
    <cellStyle name="Normal 2 6 14 3 2" xfId="9594"/>
    <cellStyle name="Normal 2 6 14 3 2 2" xfId="9595"/>
    <cellStyle name="Normal 2 6 14 3 2 2 2" xfId="39246"/>
    <cellStyle name="Normal 2 6 14 3 2 3" xfId="39247"/>
    <cellStyle name="Normal 2 6 14 3 3" xfId="9596"/>
    <cellStyle name="Normal 2 6 14 3 3 2" xfId="39248"/>
    <cellStyle name="Normal 2 6 14 3 4" xfId="39249"/>
    <cellStyle name="Normal 2 6 14 4" xfId="9597"/>
    <cellStyle name="Normal 2 6 14 4 2" xfId="9598"/>
    <cellStyle name="Normal 2 6 14 4 2 2" xfId="9599"/>
    <cellStyle name="Normal 2 6 14 4 2 2 2" xfId="39250"/>
    <cellStyle name="Normal 2 6 14 4 2 3" xfId="39251"/>
    <cellStyle name="Normal 2 6 14 4 3" xfId="9600"/>
    <cellStyle name="Normal 2 6 14 4 3 2" xfId="39252"/>
    <cellStyle name="Normal 2 6 14 4 4" xfId="39253"/>
    <cellStyle name="Normal 2 6 14 5" xfId="9601"/>
    <cellStyle name="Normal 2 6 14 5 2" xfId="9602"/>
    <cellStyle name="Normal 2 6 14 5 2 2" xfId="39254"/>
    <cellStyle name="Normal 2 6 14 5 3" xfId="39255"/>
    <cellStyle name="Normal 2 6 14 6" xfId="9603"/>
    <cellStyle name="Normal 2 6 14 6 2" xfId="39256"/>
    <cellStyle name="Normal 2 6 14 7" xfId="9604"/>
    <cellStyle name="Normal 2 6 14 7 2" xfId="39257"/>
    <cellStyle name="Normal 2 6 14 8" xfId="39258"/>
    <cellStyle name="Normal 2 6 15" xfId="9605"/>
    <cellStyle name="Normal 2 6 15 2" xfId="9606"/>
    <cellStyle name="Normal 2 6 15 2 2" xfId="9607"/>
    <cellStyle name="Normal 2 6 15 2 2 2" xfId="9608"/>
    <cellStyle name="Normal 2 6 15 2 2 2 2" xfId="39259"/>
    <cellStyle name="Normal 2 6 15 2 2 3" xfId="39260"/>
    <cellStyle name="Normal 2 6 15 2 3" xfId="9609"/>
    <cellStyle name="Normal 2 6 15 2 3 2" xfId="39261"/>
    <cellStyle name="Normal 2 6 15 2 4" xfId="39262"/>
    <cellStyle name="Normal 2 6 15 3" xfId="9610"/>
    <cellStyle name="Normal 2 6 15 3 2" xfId="9611"/>
    <cellStyle name="Normal 2 6 15 3 2 2" xfId="9612"/>
    <cellStyle name="Normal 2 6 15 3 2 2 2" xfId="39263"/>
    <cellStyle name="Normal 2 6 15 3 2 3" xfId="39264"/>
    <cellStyle name="Normal 2 6 15 3 3" xfId="9613"/>
    <cellStyle name="Normal 2 6 15 3 3 2" xfId="39265"/>
    <cellStyle name="Normal 2 6 15 3 4" xfId="39266"/>
    <cellStyle name="Normal 2 6 15 4" xfId="9614"/>
    <cellStyle name="Normal 2 6 15 4 2" xfId="9615"/>
    <cellStyle name="Normal 2 6 15 4 2 2" xfId="9616"/>
    <cellStyle name="Normal 2 6 15 4 2 2 2" xfId="39267"/>
    <cellStyle name="Normal 2 6 15 4 2 3" xfId="39268"/>
    <cellStyle name="Normal 2 6 15 4 3" xfId="9617"/>
    <cellStyle name="Normal 2 6 15 4 3 2" xfId="39269"/>
    <cellStyle name="Normal 2 6 15 4 4" xfId="39270"/>
    <cellStyle name="Normal 2 6 15 5" xfId="9618"/>
    <cellStyle name="Normal 2 6 15 5 2" xfId="9619"/>
    <cellStyle name="Normal 2 6 15 5 2 2" xfId="39271"/>
    <cellStyle name="Normal 2 6 15 5 3" xfId="39272"/>
    <cellStyle name="Normal 2 6 15 6" xfId="9620"/>
    <cellStyle name="Normal 2 6 15 6 2" xfId="39273"/>
    <cellStyle name="Normal 2 6 15 7" xfId="9621"/>
    <cellStyle name="Normal 2 6 15 7 2" xfId="39274"/>
    <cellStyle name="Normal 2 6 15 8" xfId="39275"/>
    <cellStyle name="Normal 2 6 16" xfId="9622"/>
    <cellStyle name="Normal 2 6 16 2" xfId="9623"/>
    <cellStyle name="Normal 2 6 16 2 2" xfId="9624"/>
    <cellStyle name="Normal 2 6 16 2 2 2" xfId="9625"/>
    <cellStyle name="Normal 2 6 16 2 2 2 2" xfId="39276"/>
    <cellStyle name="Normal 2 6 16 2 2 3" xfId="39277"/>
    <cellStyle name="Normal 2 6 16 2 3" xfId="9626"/>
    <cellStyle name="Normal 2 6 16 2 3 2" xfId="39278"/>
    <cellStyle name="Normal 2 6 16 2 4" xfId="39279"/>
    <cellStyle name="Normal 2 6 16 3" xfId="9627"/>
    <cellStyle name="Normal 2 6 16 3 2" xfId="9628"/>
    <cellStyle name="Normal 2 6 16 3 2 2" xfId="9629"/>
    <cellStyle name="Normal 2 6 16 3 2 2 2" xfId="39280"/>
    <cellStyle name="Normal 2 6 16 3 2 3" xfId="39281"/>
    <cellStyle name="Normal 2 6 16 3 3" xfId="9630"/>
    <cellStyle name="Normal 2 6 16 3 3 2" xfId="39282"/>
    <cellStyle name="Normal 2 6 16 3 4" xfId="39283"/>
    <cellStyle name="Normal 2 6 16 4" xfId="9631"/>
    <cellStyle name="Normal 2 6 16 4 2" xfId="9632"/>
    <cellStyle name="Normal 2 6 16 4 2 2" xfId="9633"/>
    <cellStyle name="Normal 2 6 16 4 2 2 2" xfId="39284"/>
    <cellStyle name="Normal 2 6 16 4 2 3" xfId="39285"/>
    <cellStyle name="Normal 2 6 16 4 3" xfId="9634"/>
    <cellStyle name="Normal 2 6 16 4 3 2" xfId="39286"/>
    <cellStyle name="Normal 2 6 16 4 4" xfId="39287"/>
    <cellStyle name="Normal 2 6 16 5" xfId="9635"/>
    <cellStyle name="Normal 2 6 16 5 2" xfId="9636"/>
    <cellStyle name="Normal 2 6 16 5 2 2" xfId="39288"/>
    <cellStyle name="Normal 2 6 16 5 3" xfId="39289"/>
    <cellStyle name="Normal 2 6 16 6" xfId="9637"/>
    <cellStyle name="Normal 2 6 16 6 2" xfId="39290"/>
    <cellStyle name="Normal 2 6 16 7" xfId="9638"/>
    <cellStyle name="Normal 2 6 16 7 2" xfId="39291"/>
    <cellStyle name="Normal 2 6 16 8" xfId="39292"/>
    <cellStyle name="Normal 2 6 17" xfId="9639"/>
    <cellStyle name="Normal 2 6 17 2" xfId="9640"/>
    <cellStyle name="Normal 2 6 17 2 2" xfId="9641"/>
    <cellStyle name="Normal 2 6 17 2 2 2" xfId="9642"/>
    <cellStyle name="Normal 2 6 17 2 2 2 2" xfId="39293"/>
    <cellStyle name="Normal 2 6 17 2 2 3" xfId="39294"/>
    <cellStyle name="Normal 2 6 17 2 3" xfId="9643"/>
    <cellStyle name="Normal 2 6 17 2 3 2" xfId="39295"/>
    <cellStyle name="Normal 2 6 17 2 4" xfId="39296"/>
    <cellStyle name="Normal 2 6 17 3" xfId="9644"/>
    <cellStyle name="Normal 2 6 17 3 2" xfId="9645"/>
    <cellStyle name="Normal 2 6 17 3 2 2" xfId="9646"/>
    <cellStyle name="Normal 2 6 17 3 2 2 2" xfId="39297"/>
    <cellStyle name="Normal 2 6 17 3 2 3" xfId="39298"/>
    <cellStyle name="Normal 2 6 17 3 3" xfId="9647"/>
    <cellStyle name="Normal 2 6 17 3 3 2" xfId="39299"/>
    <cellStyle name="Normal 2 6 17 3 4" xfId="39300"/>
    <cellStyle name="Normal 2 6 17 4" xfId="9648"/>
    <cellStyle name="Normal 2 6 17 4 2" xfId="9649"/>
    <cellStyle name="Normal 2 6 17 4 2 2" xfId="9650"/>
    <cellStyle name="Normal 2 6 17 4 2 2 2" xfId="39301"/>
    <cellStyle name="Normal 2 6 17 4 2 3" xfId="39302"/>
    <cellStyle name="Normal 2 6 17 4 3" xfId="9651"/>
    <cellStyle name="Normal 2 6 17 4 3 2" xfId="39303"/>
    <cellStyle name="Normal 2 6 17 4 4" xfId="39304"/>
    <cellStyle name="Normal 2 6 17 5" xfId="9652"/>
    <cellStyle name="Normal 2 6 17 5 2" xfId="9653"/>
    <cellStyle name="Normal 2 6 17 5 2 2" xfId="39305"/>
    <cellStyle name="Normal 2 6 17 5 3" xfId="39306"/>
    <cellStyle name="Normal 2 6 17 6" xfId="9654"/>
    <cellStyle name="Normal 2 6 17 6 2" xfId="39307"/>
    <cellStyle name="Normal 2 6 17 7" xfId="9655"/>
    <cellStyle name="Normal 2 6 17 7 2" xfId="39308"/>
    <cellStyle name="Normal 2 6 17 8" xfId="39309"/>
    <cellStyle name="Normal 2 6 18" xfId="9656"/>
    <cellStyle name="Normal 2 6 18 2" xfId="9657"/>
    <cellStyle name="Normal 2 6 18 2 2" xfId="9658"/>
    <cellStyle name="Normal 2 6 18 2 2 2" xfId="9659"/>
    <cellStyle name="Normal 2 6 18 2 2 2 2" xfId="39310"/>
    <cellStyle name="Normal 2 6 18 2 2 3" xfId="39311"/>
    <cellStyle name="Normal 2 6 18 2 3" xfId="9660"/>
    <cellStyle name="Normal 2 6 18 2 3 2" xfId="39312"/>
    <cellStyle name="Normal 2 6 18 2 4" xfId="39313"/>
    <cellStyle name="Normal 2 6 18 3" xfId="9661"/>
    <cellStyle name="Normal 2 6 18 3 2" xfId="9662"/>
    <cellStyle name="Normal 2 6 18 3 2 2" xfId="9663"/>
    <cellStyle name="Normal 2 6 18 3 2 2 2" xfId="39314"/>
    <cellStyle name="Normal 2 6 18 3 2 3" xfId="39315"/>
    <cellStyle name="Normal 2 6 18 3 3" xfId="9664"/>
    <cellStyle name="Normal 2 6 18 3 3 2" xfId="39316"/>
    <cellStyle name="Normal 2 6 18 3 4" xfId="39317"/>
    <cellStyle name="Normal 2 6 18 4" xfId="9665"/>
    <cellStyle name="Normal 2 6 18 4 2" xfId="9666"/>
    <cellStyle name="Normal 2 6 18 4 2 2" xfId="9667"/>
    <cellStyle name="Normal 2 6 18 4 2 2 2" xfId="39318"/>
    <cellStyle name="Normal 2 6 18 4 2 3" xfId="39319"/>
    <cellStyle name="Normal 2 6 18 4 3" xfId="9668"/>
    <cellStyle name="Normal 2 6 18 4 3 2" xfId="39320"/>
    <cellStyle name="Normal 2 6 18 4 4" xfId="39321"/>
    <cellStyle name="Normal 2 6 18 5" xfId="9669"/>
    <cellStyle name="Normal 2 6 18 5 2" xfId="9670"/>
    <cellStyle name="Normal 2 6 18 5 2 2" xfId="39322"/>
    <cellStyle name="Normal 2 6 18 5 3" xfId="39323"/>
    <cellStyle name="Normal 2 6 18 6" xfId="9671"/>
    <cellStyle name="Normal 2 6 18 6 2" xfId="39324"/>
    <cellStyle name="Normal 2 6 18 7" xfId="9672"/>
    <cellStyle name="Normal 2 6 18 7 2" xfId="39325"/>
    <cellStyle name="Normal 2 6 18 8" xfId="39326"/>
    <cellStyle name="Normal 2 6 19" xfId="9673"/>
    <cellStyle name="Normal 2 6 19 2" xfId="9674"/>
    <cellStyle name="Normal 2 6 19 2 2" xfId="9675"/>
    <cellStyle name="Normal 2 6 19 2 2 2" xfId="9676"/>
    <cellStyle name="Normal 2 6 19 2 2 2 2" xfId="39327"/>
    <cellStyle name="Normal 2 6 19 2 2 3" xfId="39328"/>
    <cellStyle name="Normal 2 6 19 2 3" xfId="9677"/>
    <cellStyle name="Normal 2 6 19 2 3 2" xfId="39329"/>
    <cellStyle name="Normal 2 6 19 2 4" xfId="39330"/>
    <cellStyle name="Normal 2 6 19 3" xfId="9678"/>
    <cellStyle name="Normal 2 6 19 3 2" xfId="9679"/>
    <cellStyle name="Normal 2 6 19 3 2 2" xfId="9680"/>
    <cellStyle name="Normal 2 6 19 3 2 2 2" xfId="39331"/>
    <cellStyle name="Normal 2 6 19 3 2 3" xfId="39332"/>
    <cellStyle name="Normal 2 6 19 3 3" xfId="9681"/>
    <cellStyle name="Normal 2 6 19 3 3 2" xfId="39333"/>
    <cellStyle name="Normal 2 6 19 3 4" xfId="39334"/>
    <cellStyle name="Normal 2 6 19 4" xfId="9682"/>
    <cellStyle name="Normal 2 6 19 4 2" xfId="9683"/>
    <cellStyle name="Normal 2 6 19 4 2 2" xfId="9684"/>
    <cellStyle name="Normal 2 6 19 4 2 2 2" xfId="39335"/>
    <cellStyle name="Normal 2 6 19 4 2 3" xfId="39336"/>
    <cellStyle name="Normal 2 6 19 4 3" xfId="9685"/>
    <cellStyle name="Normal 2 6 19 4 3 2" xfId="39337"/>
    <cellStyle name="Normal 2 6 19 4 4" xfId="39338"/>
    <cellStyle name="Normal 2 6 19 5" xfId="9686"/>
    <cellStyle name="Normal 2 6 19 5 2" xfId="9687"/>
    <cellStyle name="Normal 2 6 19 5 2 2" xfId="39339"/>
    <cellStyle name="Normal 2 6 19 5 3" xfId="39340"/>
    <cellStyle name="Normal 2 6 19 6" xfId="9688"/>
    <cellStyle name="Normal 2 6 19 6 2" xfId="39341"/>
    <cellStyle name="Normal 2 6 19 7" xfId="9689"/>
    <cellStyle name="Normal 2 6 19 7 2" xfId="39342"/>
    <cellStyle name="Normal 2 6 19 8" xfId="39343"/>
    <cellStyle name="Normal 2 6 2" xfId="9690"/>
    <cellStyle name="Normal 2 6 2 2" xfId="9691"/>
    <cellStyle name="Normal 2 6 2 2 2" xfId="9692"/>
    <cellStyle name="Normal 2 6 2 2 2 2" xfId="9693"/>
    <cellStyle name="Normal 2 6 2 2 2 2 2" xfId="39344"/>
    <cellStyle name="Normal 2 6 2 2 2 3" xfId="39345"/>
    <cellStyle name="Normal 2 6 2 2 3" xfId="9694"/>
    <cellStyle name="Normal 2 6 2 2 3 2" xfId="39346"/>
    <cellStyle name="Normal 2 6 2 2 4" xfId="39347"/>
    <cellStyle name="Normal 2 6 2 3" xfId="9695"/>
    <cellStyle name="Normal 2 6 2 3 2" xfId="9696"/>
    <cellStyle name="Normal 2 6 2 3 2 2" xfId="9697"/>
    <cellStyle name="Normal 2 6 2 3 2 2 2" xfId="39348"/>
    <cellStyle name="Normal 2 6 2 3 2 3" xfId="39349"/>
    <cellStyle name="Normal 2 6 2 3 3" xfId="9698"/>
    <cellStyle name="Normal 2 6 2 3 3 2" xfId="39350"/>
    <cellStyle name="Normal 2 6 2 3 4" xfId="39351"/>
    <cellStyle name="Normal 2 6 2 4" xfId="9699"/>
    <cellStyle name="Normal 2 6 2 4 2" xfId="9700"/>
    <cellStyle name="Normal 2 6 2 4 2 2" xfId="9701"/>
    <cellStyle name="Normal 2 6 2 4 2 2 2" xfId="39352"/>
    <cellStyle name="Normal 2 6 2 4 2 3" xfId="39353"/>
    <cellStyle name="Normal 2 6 2 4 3" xfId="9702"/>
    <cellStyle name="Normal 2 6 2 4 3 2" xfId="39354"/>
    <cellStyle name="Normal 2 6 2 4 4" xfId="39355"/>
    <cellStyle name="Normal 2 6 2 5" xfId="9703"/>
    <cellStyle name="Normal 2 6 2 5 2" xfId="9704"/>
    <cellStyle name="Normal 2 6 2 5 2 2" xfId="39356"/>
    <cellStyle name="Normal 2 6 2 5 3" xfId="39357"/>
    <cellStyle name="Normal 2 6 2 6" xfId="9705"/>
    <cellStyle name="Normal 2 6 2 6 2" xfId="39358"/>
    <cellStyle name="Normal 2 6 2 7" xfId="9706"/>
    <cellStyle name="Normal 2 6 2 7 2" xfId="39359"/>
    <cellStyle name="Normal 2 6 2 8" xfId="39360"/>
    <cellStyle name="Normal 2 6 20" xfId="9707"/>
    <cellStyle name="Normal 2 6 20 2" xfId="9708"/>
    <cellStyle name="Normal 2 6 20 2 2" xfId="9709"/>
    <cellStyle name="Normal 2 6 20 2 2 2" xfId="9710"/>
    <cellStyle name="Normal 2 6 20 2 2 2 2" xfId="39361"/>
    <cellStyle name="Normal 2 6 20 2 2 3" xfId="39362"/>
    <cellStyle name="Normal 2 6 20 2 3" xfId="9711"/>
    <cellStyle name="Normal 2 6 20 2 3 2" xfId="39363"/>
    <cellStyle name="Normal 2 6 20 2 4" xfId="39364"/>
    <cellStyle name="Normal 2 6 20 3" xfId="9712"/>
    <cellStyle name="Normal 2 6 20 3 2" xfId="9713"/>
    <cellStyle name="Normal 2 6 20 3 2 2" xfId="9714"/>
    <cellStyle name="Normal 2 6 20 3 2 2 2" xfId="39365"/>
    <cellStyle name="Normal 2 6 20 3 2 3" xfId="39366"/>
    <cellStyle name="Normal 2 6 20 3 3" xfId="9715"/>
    <cellStyle name="Normal 2 6 20 3 3 2" xfId="39367"/>
    <cellStyle name="Normal 2 6 20 3 4" xfId="39368"/>
    <cellStyle name="Normal 2 6 20 4" xfId="9716"/>
    <cellStyle name="Normal 2 6 20 4 2" xfId="9717"/>
    <cellStyle name="Normal 2 6 20 4 2 2" xfId="9718"/>
    <cellStyle name="Normal 2 6 20 4 2 2 2" xfId="39369"/>
    <cellStyle name="Normal 2 6 20 4 2 3" xfId="39370"/>
    <cellStyle name="Normal 2 6 20 4 3" xfId="9719"/>
    <cellStyle name="Normal 2 6 20 4 3 2" xfId="39371"/>
    <cellStyle name="Normal 2 6 20 4 4" xfId="39372"/>
    <cellStyle name="Normal 2 6 20 5" xfId="9720"/>
    <cellStyle name="Normal 2 6 20 5 2" xfId="9721"/>
    <cellStyle name="Normal 2 6 20 5 2 2" xfId="39373"/>
    <cellStyle name="Normal 2 6 20 5 3" xfId="39374"/>
    <cellStyle name="Normal 2 6 20 6" xfId="9722"/>
    <cellStyle name="Normal 2 6 20 6 2" xfId="39375"/>
    <cellStyle name="Normal 2 6 20 7" xfId="9723"/>
    <cellStyle name="Normal 2 6 20 7 2" xfId="39376"/>
    <cellStyle name="Normal 2 6 20 8" xfId="39377"/>
    <cellStyle name="Normal 2 6 21" xfId="9724"/>
    <cellStyle name="Normal 2 6 21 2" xfId="9725"/>
    <cellStyle name="Normal 2 6 21 2 2" xfId="9726"/>
    <cellStyle name="Normal 2 6 21 2 2 2" xfId="9727"/>
    <cellStyle name="Normal 2 6 21 2 2 2 2" xfId="39378"/>
    <cellStyle name="Normal 2 6 21 2 2 3" xfId="39379"/>
    <cellStyle name="Normal 2 6 21 2 3" xfId="9728"/>
    <cellStyle name="Normal 2 6 21 2 3 2" xfId="39380"/>
    <cellStyle name="Normal 2 6 21 2 4" xfId="39381"/>
    <cellStyle name="Normal 2 6 21 3" xfId="9729"/>
    <cellStyle name="Normal 2 6 21 3 2" xfId="9730"/>
    <cellStyle name="Normal 2 6 21 3 2 2" xfId="9731"/>
    <cellStyle name="Normal 2 6 21 3 2 2 2" xfId="39382"/>
    <cellStyle name="Normal 2 6 21 3 2 3" xfId="39383"/>
    <cellStyle name="Normal 2 6 21 3 3" xfId="9732"/>
    <cellStyle name="Normal 2 6 21 3 3 2" xfId="39384"/>
    <cellStyle name="Normal 2 6 21 3 4" xfId="39385"/>
    <cellStyle name="Normal 2 6 21 4" xfId="9733"/>
    <cellStyle name="Normal 2 6 21 4 2" xfId="9734"/>
    <cellStyle name="Normal 2 6 21 4 2 2" xfId="9735"/>
    <cellStyle name="Normal 2 6 21 4 2 2 2" xfId="39386"/>
    <cellStyle name="Normal 2 6 21 4 2 3" xfId="39387"/>
    <cellStyle name="Normal 2 6 21 4 3" xfId="9736"/>
    <cellStyle name="Normal 2 6 21 4 3 2" xfId="39388"/>
    <cellStyle name="Normal 2 6 21 4 4" xfId="39389"/>
    <cellStyle name="Normal 2 6 21 5" xfId="9737"/>
    <cellStyle name="Normal 2 6 21 5 2" xfId="9738"/>
    <cellStyle name="Normal 2 6 21 5 2 2" xfId="39390"/>
    <cellStyle name="Normal 2 6 21 5 3" xfId="39391"/>
    <cellStyle name="Normal 2 6 21 6" xfId="9739"/>
    <cellStyle name="Normal 2 6 21 6 2" xfId="39392"/>
    <cellStyle name="Normal 2 6 21 7" xfId="9740"/>
    <cellStyle name="Normal 2 6 21 7 2" xfId="39393"/>
    <cellStyle name="Normal 2 6 21 8" xfId="39394"/>
    <cellStyle name="Normal 2 6 22" xfId="9741"/>
    <cellStyle name="Normal 2 6 22 2" xfId="9742"/>
    <cellStyle name="Normal 2 6 22 2 2" xfId="9743"/>
    <cellStyle name="Normal 2 6 22 2 2 2" xfId="9744"/>
    <cellStyle name="Normal 2 6 22 2 2 2 2" xfId="39395"/>
    <cellStyle name="Normal 2 6 22 2 2 3" xfId="39396"/>
    <cellStyle name="Normal 2 6 22 2 3" xfId="9745"/>
    <cellStyle name="Normal 2 6 22 2 3 2" xfId="39397"/>
    <cellStyle name="Normal 2 6 22 2 4" xfId="39398"/>
    <cellStyle name="Normal 2 6 22 3" xfId="9746"/>
    <cellStyle name="Normal 2 6 22 3 2" xfId="9747"/>
    <cellStyle name="Normal 2 6 22 3 2 2" xfId="9748"/>
    <cellStyle name="Normal 2 6 22 3 2 2 2" xfId="39399"/>
    <cellStyle name="Normal 2 6 22 3 2 3" xfId="39400"/>
    <cellStyle name="Normal 2 6 22 3 3" xfId="9749"/>
    <cellStyle name="Normal 2 6 22 3 3 2" xfId="39401"/>
    <cellStyle name="Normal 2 6 22 3 4" xfId="39402"/>
    <cellStyle name="Normal 2 6 22 4" xfId="9750"/>
    <cellStyle name="Normal 2 6 22 4 2" xfId="9751"/>
    <cellStyle name="Normal 2 6 22 4 2 2" xfId="9752"/>
    <cellStyle name="Normal 2 6 22 4 2 2 2" xfId="39403"/>
    <cellStyle name="Normal 2 6 22 4 2 3" xfId="39404"/>
    <cellStyle name="Normal 2 6 22 4 3" xfId="9753"/>
    <cellStyle name="Normal 2 6 22 4 3 2" xfId="39405"/>
    <cellStyle name="Normal 2 6 22 4 4" xfId="39406"/>
    <cellStyle name="Normal 2 6 22 5" xfId="9754"/>
    <cellStyle name="Normal 2 6 22 5 2" xfId="9755"/>
    <cellStyle name="Normal 2 6 22 5 2 2" xfId="39407"/>
    <cellStyle name="Normal 2 6 22 5 3" xfId="39408"/>
    <cellStyle name="Normal 2 6 22 6" xfId="9756"/>
    <cellStyle name="Normal 2 6 22 6 2" xfId="39409"/>
    <cellStyle name="Normal 2 6 22 7" xfId="9757"/>
    <cellStyle name="Normal 2 6 22 7 2" xfId="39410"/>
    <cellStyle name="Normal 2 6 22 8" xfId="39411"/>
    <cellStyle name="Normal 2 6 23" xfId="9758"/>
    <cellStyle name="Normal 2 6 23 2" xfId="9759"/>
    <cellStyle name="Normal 2 6 23 2 2" xfId="9760"/>
    <cellStyle name="Normal 2 6 23 2 2 2" xfId="9761"/>
    <cellStyle name="Normal 2 6 23 2 2 2 2" xfId="39412"/>
    <cellStyle name="Normal 2 6 23 2 2 3" xfId="39413"/>
    <cellStyle name="Normal 2 6 23 2 3" xfId="9762"/>
    <cellStyle name="Normal 2 6 23 2 3 2" xfId="39414"/>
    <cellStyle name="Normal 2 6 23 2 4" xfId="39415"/>
    <cellStyle name="Normal 2 6 23 3" xfId="9763"/>
    <cellStyle name="Normal 2 6 23 3 2" xfId="9764"/>
    <cellStyle name="Normal 2 6 23 3 2 2" xfId="9765"/>
    <cellStyle name="Normal 2 6 23 3 2 2 2" xfId="39416"/>
    <cellStyle name="Normal 2 6 23 3 2 3" xfId="39417"/>
    <cellStyle name="Normal 2 6 23 3 3" xfId="9766"/>
    <cellStyle name="Normal 2 6 23 3 3 2" xfId="39418"/>
    <cellStyle name="Normal 2 6 23 3 4" xfId="39419"/>
    <cellStyle name="Normal 2 6 23 4" xfId="9767"/>
    <cellStyle name="Normal 2 6 23 4 2" xfId="9768"/>
    <cellStyle name="Normal 2 6 23 4 2 2" xfId="9769"/>
    <cellStyle name="Normal 2 6 23 4 2 2 2" xfId="39420"/>
    <cellStyle name="Normal 2 6 23 4 2 3" xfId="39421"/>
    <cellStyle name="Normal 2 6 23 4 3" xfId="9770"/>
    <cellStyle name="Normal 2 6 23 4 3 2" xfId="39422"/>
    <cellStyle name="Normal 2 6 23 4 4" xfId="39423"/>
    <cellStyle name="Normal 2 6 23 5" xfId="9771"/>
    <cellStyle name="Normal 2 6 23 5 2" xfId="9772"/>
    <cellStyle name="Normal 2 6 23 5 2 2" xfId="39424"/>
    <cellStyle name="Normal 2 6 23 5 3" xfId="39425"/>
    <cellStyle name="Normal 2 6 23 6" xfId="9773"/>
    <cellStyle name="Normal 2 6 23 6 2" xfId="39426"/>
    <cellStyle name="Normal 2 6 23 7" xfId="9774"/>
    <cellStyle name="Normal 2 6 23 7 2" xfId="39427"/>
    <cellStyle name="Normal 2 6 23 8" xfId="39428"/>
    <cellStyle name="Normal 2 6 24" xfId="9775"/>
    <cellStyle name="Normal 2 6 24 2" xfId="9776"/>
    <cellStyle name="Normal 2 6 24 2 2" xfId="9777"/>
    <cellStyle name="Normal 2 6 24 2 2 2" xfId="9778"/>
    <cellStyle name="Normal 2 6 24 2 2 2 2" xfId="39429"/>
    <cellStyle name="Normal 2 6 24 2 2 3" xfId="39430"/>
    <cellStyle name="Normal 2 6 24 2 3" xfId="9779"/>
    <cellStyle name="Normal 2 6 24 2 3 2" xfId="39431"/>
    <cellStyle name="Normal 2 6 24 2 4" xfId="39432"/>
    <cellStyle name="Normal 2 6 24 3" xfId="9780"/>
    <cellStyle name="Normal 2 6 24 3 2" xfId="9781"/>
    <cellStyle name="Normal 2 6 24 3 2 2" xfId="9782"/>
    <cellStyle name="Normal 2 6 24 3 2 2 2" xfId="39433"/>
    <cellStyle name="Normal 2 6 24 3 2 3" xfId="39434"/>
    <cellStyle name="Normal 2 6 24 3 3" xfId="9783"/>
    <cellStyle name="Normal 2 6 24 3 3 2" xfId="39435"/>
    <cellStyle name="Normal 2 6 24 3 4" xfId="39436"/>
    <cellStyle name="Normal 2 6 24 4" xfId="9784"/>
    <cellStyle name="Normal 2 6 24 4 2" xfId="9785"/>
    <cellStyle name="Normal 2 6 24 4 2 2" xfId="9786"/>
    <cellStyle name="Normal 2 6 24 4 2 2 2" xfId="39437"/>
    <cellStyle name="Normal 2 6 24 4 2 3" xfId="39438"/>
    <cellStyle name="Normal 2 6 24 4 3" xfId="9787"/>
    <cellStyle name="Normal 2 6 24 4 3 2" xfId="39439"/>
    <cellStyle name="Normal 2 6 24 4 4" xfId="39440"/>
    <cellStyle name="Normal 2 6 24 5" xfId="9788"/>
    <cellStyle name="Normal 2 6 24 5 2" xfId="9789"/>
    <cellStyle name="Normal 2 6 24 5 2 2" xfId="39441"/>
    <cellStyle name="Normal 2 6 24 5 3" xfId="39442"/>
    <cellStyle name="Normal 2 6 24 6" xfId="9790"/>
    <cellStyle name="Normal 2 6 24 6 2" xfId="39443"/>
    <cellStyle name="Normal 2 6 24 7" xfId="9791"/>
    <cellStyle name="Normal 2 6 24 7 2" xfId="39444"/>
    <cellStyle name="Normal 2 6 24 8" xfId="39445"/>
    <cellStyle name="Normal 2 6 25" xfId="9792"/>
    <cellStyle name="Normal 2 6 25 2" xfId="9793"/>
    <cellStyle name="Normal 2 6 25 2 2" xfId="9794"/>
    <cellStyle name="Normal 2 6 25 2 2 2" xfId="9795"/>
    <cellStyle name="Normal 2 6 25 2 2 2 2" xfId="39446"/>
    <cellStyle name="Normal 2 6 25 2 2 3" xfId="39447"/>
    <cellStyle name="Normal 2 6 25 2 3" xfId="9796"/>
    <cellStyle name="Normal 2 6 25 2 3 2" xfId="39448"/>
    <cellStyle name="Normal 2 6 25 2 4" xfId="39449"/>
    <cellStyle name="Normal 2 6 25 3" xfId="9797"/>
    <cellStyle name="Normal 2 6 25 3 2" xfId="9798"/>
    <cellStyle name="Normal 2 6 25 3 2 2" xfId="9799"/>
    <cellStyle name="Normal 2 6 25 3 2 2 2" xfId="39450"/>
    <cellStyle name="Normal 2 6 25 3 2 3" xfId="39451"/>
    <cellStyle name="Normal 2 6 25 3 3" xfId="9800"/>
    <cellStyle name="Normal 2 6 25 3 3 2" xfId="39452"/>
    <cellStyle name="Normal 2 6 25 3 4" xfId="39453"/>
    <cellStyle name="Normal 2 6 25 4" xfId="9801"/>
    <cellStyle name="Normal 2 6 25 4 2" xfId="9802"/>
    <cellStyle name="Normal 2 6 25 4 2 2" xfId="9803"/>
    <cellStyle name="Normal 2 6 25 4 2 2 2" xfId="39454"/>
    <cellStyle name="Normal 2 6 25 4 2 3" xfId="39455"/>
    <cellStyle name="Normal 2 6 25 4 3" xfId="9804"/>
    <cellStyle name="Normal 2 6 25 4 3 2" xfId="39456"/>
    <cellStyle name="Normal 2 6 25 4 4" xfId="39457"/>
    <cellStyle name="Normal 2 6 25 5" xfId="9805"/>
    <cellStyle name="Normal 2 6 25 5 2" xfId="9806"/>
    <cellStyle name="Normal 2 6 25 5 2 2" xfId="39458"/>
    <cellStyle name="Normal 2 6 25 5 3" xfId="39459"/>
    <cellStyle name="Normal 2 6 25 6" xfId="9807"/>
    <cellStyle name="Normal 2 6 25 6 2" xfId="39460"/>
    <cellStyle name="Normal 2 6 25 7" xfId="9808"/>
    <cellStyle name="Normal 2 6 25 7 2" xfId="39461"/>
    <cellStyle name="Normal 2 6 25 8" xfId="39462"/>
    <cellStyle name="Normal 2 6 26" xfId="9809"/>
    <cellStyle name="Normal 2 6 26 2" xfId="9810"/>
    <cellStyle name="Normal 2 6 26 2 2" xfId="9811"/>
    <cellStyle name="Normal 2 6 26 2 2 2" xfId="9812"/>
    <cellStyle name="Normal 2 6 26 2 2 2 2" xfId="39463"/>
    <cellStyle name="Normal 2 6 26 2 2 3" xfId="39464"/>
    <cellStyle name="Normal 2 6 26 2 3" xfId="9813"/>
    <cellStyle name="Normal 2 6 26 2 3 2" xfId="39465"/>
    <cellStyle name="Normal 2 6 26 2 4" xfId="39466"/>
    <cellStyle name="Normal 2 6 26 3" xfId="9814"/>
    <cellStyle name="Normal 2 6 26 3 2" xfId="9815"/>
    <cellStyle name="Normal 2 6 26 3 2 2" xfId="9816"/>
    <cellStyle name="Normal 2 6 26 3 2 2 2" xfId="39467"/>
    <cellStyle name="Normal 2 6 26 3 2 3" xfId="39468"/>
    <cellStyle name="Normal 2 6 26 3 3" xfId="9817"/>
    <cellStyle name="Normal 2 6 26 3 3 2" xfId="39469"/>
    <cellStyle name="Normal 2 6 26 3 4" xfId="39470"/>
    <cellStyle name="Normal 2 6 26 4" xfId="9818"/>
    <cellStyle name="Normal 2 6 26 4 2" xfId="9819"/>
    <cellStyle name="Normal 2 6 26 4 2 2" xfId="9820"/>
    <cellStyle name="Normal 2 6 26 4 2 2 2" xfId="39471"/>
    <cellStyle name="Normal 2 6 26 4 2 3" xfId="39472"/>
    <cellStyle name="Normal 2 6 26 4 3" xfId="9821"/>
    <cellStyle name="Normal 2 6 26 4 3 2" xfId="39473"/>
    <cellStyle name="Normal 2 6 26 4 4" xfId="39474"/>
    <cellStyle name="Normal 2 6 26 5" xfId="9822"/>
    <cellStyle name="Normal 2 6 26 5 2" xfId="9823"/>
    <cellStyle name="Normal 2 6 26 5 2 2" xfId="39475"/>
    <cellStyle name="Normal 2 6 26 5 3" xfId="39476"/>
    <cellStyle name="Normal 2 6 26 6" xfId="9824"/>
    <cellStyle name="Normal 2 6 26 6 2" xfId="39477"/>
    <cellStyle name="Normal 2 6 26 7" xfId="9825"/>
    <cellStyle name="Normal 2 6 26 7 2" xfId="39478"/>
    <cellStyle name="Normal 2 6 26 8" xfId="39479"/>
    <cellStyle name="Normal 2 6 27" xfId="9826"/>
    <cellStyle name="Normal 2 6 27 2" xfId="9827"/>
    <cellStyle name="Normal 2 6 27 2 2" xfId="9828"/>
    <cellStyle name="Normal 2 6 27 2 2 2" xfId="9829"/>
    <cellStyle name="Normal 2 6 27 2 2 2 2" xfId="39480"/>
    <cellStyle name="Normal 2 6 27 2 2 3" xfId="39481"/>
    <cellStyle name="Normal 2 6 27 2 3" xfId="9830"/>
    <cellStyle name="Normal 2 6 27 2 3 2" xfId="39482"/>
    <cellStyle name="Normal 2 6 27 2 4" xfId="39483"/>
    <cellStyle name="Normal 2 6 27 3" xfId="9831"/>
    <cellStyle name="Normal 2 6 27 3 2" xfId="9832"/>
    <cellStyle name="Normal 2 6 27 3 2 2" xfId="9833"/>
    <cellStyle name="Normal 2 6 27 3 2 2 2" xfId="39484"/>
    <cellStyle name="Normal 2 6 27 3 2 3" xfId="39485"/>
    <cellStyle name="Normal 2 6 27 3 3" xfId="9834"/>
    <cellStyle name="Normal 2 6 27 3 3 2" xfId="39486"/>
    <cellStyle name="Normal 2 6 27 3 4" xfId="39487"/>
    <cellStyle name="Normal 2 6 27 4" xfId="9835"/>
    <cellStyle name="Normal 2 6 27 4 2" xfId="9836"/>
    <cellStyle name="Normal 2 6 27 4 2 2" xfId="9837"/>
    <cellStyle name="Normal 2 6 27 4 2 2 2" xfId="39488"/>
    <cellStyle name="Normal 2 6 27 4 2 3" xfId="39489"/>
    <cellStyle name="Normal 2 6 27 4 3" xfId="9838"/>
    <cellStyle name="Normal 2 6 27 4 3 2" xfId="39490"/>
    <cellStyle name="Normal 2 6 27 4 4" xfId="39491"/>
    <cellStyle name="Normal 2 6 27 5" xfId="9839"/>
    <cellStyle name="Normal 2 6 27 5 2" xfId="9840"/>
    <cellStyle name="Normal 2 6 27 5 2 2" xfId="39492"/>
    <cellStyle name="Normal 2 6 27 5 3" xfId="39493"/>
    <cellStyle name="Normal 2 6 27 6" xfId="9841"/>
    <cellStyle name="Normal 2 6 27 6 2" xfId="39494"/>
    <cellStyle name="Normal 2 6 27 7" xfId="9842"/>
    <cellStyle name="Normal 2 6 27 7 2" xfId="39495"/>
    <cellStyle name="Normal 2 6 27 8" xfId="39496"/>
    <cellStyle name="Normal 2 6 28" xfId="9843"/>
    <cellStyle name="Normal 2 6 28 2" xfId="9844"/>
    <cellStyle name="Normal 2 6 28 2 2" xfId="9845"/>
    <cellStyle name="Normal 2 6 28 2 2 2" xfId="9846"/>
    <cellStyle name="Normal 2 6 28 2 2 2 2" xfId="39497"/>
    <cellStyle name="Normal 2 6 28 2 2 3" xfId="39498"/>
    <cellStyle name="Normal 2 6 28 2 3" xfId="9847"/>
    <cellStyle name="Normal 2 6 28 2 3 2" xfId="39499"/>
    <cellStyle name="Normal 2 6 28 2 4" xfId="39500"/>
    <cellStyle name="Normal 2 6 28 3" xfId="9848"/>
    <cellStyle name="Normal 2 6 28 3 2" xfId="9849"/>
    <cellStyle name="Normal 2 6 28 3 2 2" xfId="9850"/>
    <cellStyle name="Normal 2 6 28 3 2 2 2" xfId="39501"/>
    <cellStyle name="Normal 2 6 28 3 2 3" xfId="39502"/>
    <cellStyle name="Normal 2 6 28 3 3" xfId="9851"/>
    <cellStyle name="Normal 2 6 28 3 3 2" xfId="39503"/>
    <cellStyle name="Normal 2 6 28 3 4" xfId="39504"/>
    <cellStyle name="Normal 2 6 28 4" xfId="9852"/>
    <cellStyle name="Normal 2 6 28 4 2" xfId="9853"/>
    <cellStyle name="Normal 2 6 28 4 2 2" xfId="9854"/>
    <cellStyle name="Normal 2 6 28 4 2 2 2" xfId="39505"/>
    <cellStyle name="Normal 2 6 28 4 2 3" xfId="39506"/>
    <cellStyle name="Normal 2 6 28 4 3" xfId="9855"/>
    <cellStyle name="Normal 2 6 28 4 3 2" xfId="39507"/>
    <cellStyle name="Normal 2 6 28 4 4" xfId="39508"/>
    <cellStyle name="Normal 2 6 28 5" xfId="9856"/>
    <cellStyle name="Normal 2 6 28 5 2" xfId="9857"/>
    <cellStyle name="Normal 2 6 28 5 2 2" xfId="39509"/>
    <cellStyle name="Normal 2 6 28 5 3" xfId="39510"/>
    <cellStyle name="Normal 2 6 28 6" xfId="9858"/>
    <cellStyle name="Normal 2 6 28 6 2" xfId="39511"/>
    <cellStyle name="Normal 2 6 28 7" xfId="9859"/>
    <cellStyle name="Normal 2 6 28 7 2" xfId="39512"/>
    <cellStyle name="Normal 2 6 28 8" xfId="39513"/>
    <cellStyle name="Normal 2 6 29" xfId="9860"/>
    <cellStyle name="Normal 2 6 29 2" xfId="9861"/>
    <cellStyle name="Normal 2 6 29 2 2" xfId="9862"/>
    <cellStyle name="Normal 2 6 29 2 2 2" xfId="9863"/>
    <cellStyle name="Normal 2 6 29 2 2 2 2" xfId="39514"/>
    <cellStyle name="Normal 2 6 29 2 2 3" xfId="39515"/>
    <cellStyle name="Normal 2 6 29 2 3" xfId="9864"/>
    <cellStyle name="Normal 2 6 29 2 3 2" xfId="39516"/>
    <cellStyle name="Normal 2 6 29 2 4" xfId="39517"/>
    <cellStyle name="Normal 2 6 29 3" xfId="9865"/>
    <cellStyle name="Normal 2 6 29 3 2" xfId="9866"/>
    <cellStyle name="Normal 2 6 29 3 2 2" xfId="9867"/>
    <cellStyle name="Normal 2 6 29 3 2 2 2" xfId="39518"/>
    <cellStyle name="Normal 2 6 29 3 2 3" xfId="39519"/>
    <cellStyle name="Normal 2 6 29 3 3" xfId="9868"/>
    <cellStyle name="Normal 2 6 29 3 3 2" xfId="39520"/>
    <cellStyle name="Normal 2 6 29 3 4" xfId="39521"/>
    <cellStyle name="Normal 2 6 29 4" xfId="9869"/>
    <cellStyle name="Normal 2 6 29 4 2" xfId="9870"/>
    <cellStyle name="Normal 2 6 29 4 2 2" xfId="9871"/>
    <cellStyle name="Normal 2 6 29 4 2 2 2" xfId="39522"/>
    <cellStyle name="Normal 2 6 29 4 2 3" xfId="39523"/>
    <cellStyle name="Normal 2 6 29 4 3" xfId="9872"/>
    <cellStyle name="Normal 2 6 29 4 3 2" xfId="39524"/>
    <cellStyle name="Normal 2 6 29 4 4" xfId="39525"/>
    <cellStyle name="Normal 2 6 29 5" xfId="9873"/>
    <cellStyle name="Normal 2 6 29 5 2" xfId="9874"/>
    <cellStyle name="Normal 2 6 29 5 2 2" xfId="39526"/>
    <cellStyle name="Normal 2 6 29 5 3" xfId="39527"/>
    <cellStyle name="Normal 2 6 29 6" xfId="9875"/>
    <cellStyle name="Normal 2 6 29 6 2" xfId="39528"/>
    <cellStyle name="Normal 2 6 29 7" xfId="9876"/>
    <cellStyle name="Normal 2 6 29 7 2" xfId="39529"/>
    <cellStyle name="Normal 2 6 29 8" xfId="39530"/>
    <cellStyle name="Normal 2 6 3" xfId="9877"/>
    <cellStyle name="Normal 2 6 3 2" xfId="9878"/>
    <cellStyle name="Normal 2 6 3 2 2" xfId="9879"/>
    <cellStyle name="Normal 2 6 3 2 2 2" xfId="9880"/>
    <cellStyle name="Normal 2 6 3 2 2 2 2" xfId="39531"/>
    <cellStyle name="Normal 2 6 3 2 2 3" xfId="39532"/>
    <cellStyle name="Normal 2 6 3 2 3" xfId="9881"/>
    <cellStyle name="Normal 2 6 3 2 3 2" xfId="39533"/>
    <cellStyle name="Normal 2 6 3 2 4" xfId="39534"/>
    <cellStyle name="Normal 2 6 3 3" xfId="9882"/>
    <cellStyle name="Normal 2 6 3 3 2" xfId="9883"/>
    <cellStyle name="Normal 2 6 3 3 2 2" xfId="9884"/>
    <cellStyle name="Normal 2 6 3 3 2 2 2" xfId="39535"/>
    <cellStyle name="Normal 2 6 3 3 2 3" xfId="39536"/>
    <cellStyle name="Normal 2 6 3 3 3" xfId="9885"/>
    <cellStyle name="Normal 2 6 3 3 3 2" xfId="39537"/>
    <cellStyle name="Normal 2 6 3 3 4" xfId="39538"/>
    <cellStyle name="Normal 2 6 3 4" xfId="9886"/>
    <cellStyle name="Normal 2 6 3 4 2" xfId="9887"/>
    <cellStyle name="Normal 2 6 3 4 2 2" xfId="9888"/>
    <cellStyle name="Normal 2 6 3 4 2 2 2" xfId="39539"/>
    <cellStyle name="Normal 2 6 3 4 2 3" xfId="39540"/>
    <cellStyle name="Normal 2 6 3 4 3" xfId="9889"/>
    <cellStyle name="Normal 2 6 3 4 3 2" xfId="39541"/>
    <cellStyle name="Normal 2 6 3 4 4" xfId="39542"/>
    <cellStyle name="Normal 2 6 3 5" xfId="9890"/>
    <cellStyle name="Normal 2 6 3 5 2" xfId="9891"/>
    <cellStyle name="Normal 2 6 3 5 2 2" xfId="39543"/>
    <cellStyle name="Normal 2 6 3 5 3" xfId="39544"/>
    <cellStyle name="Normal 2 6 3 6" xfId="9892"/>
    <cellStyle name="Normal 2 6 3 6 2" xfId="39545"/>
    <cellStyle name="Normal 2 6 3 7" xfId="9893"/>
    <cellStyle name="Normal 2 6 3 7 2" xfId="39546"/>
    <cellStyle name="Normal 2 6 3 8" xfId="39547"/>
    <cellStyle name="Normal 2 6 30" xfId="9894"/>
    <cellStyle name="Normal 2 6 30 2" xfId="9895"/>
    <cellStyle name="Normal 2 6 30 2 2" xfId="9896"/>
    <cellStyle name="Normal 2 6 30 2 2 2" xfId="39548"/>
    <cellStyle name="Normal 2 6 30 2 3" xfId="39549"/>
    <cellStyle name="Normal 2 6 30 3" xfId="9897"/>
    <cellStyle name="Normal 2 6 30 3 2" xfId="39550"/>
    <cellStyle name="Normal 2 6 30 4" xfId="39551"/>
    <cellStyle name="Normal 2 6 31" xfId="9898"/>
    <cellStyle name="Normal 2 6 31 2" xfId="9899"/>
    <cellStyle name="Normal 2 6 31 2 2" xfId="9900"/>
    <cellStyle name="Normal 2 6 31 2 2 2" xfId="39552"/>
    <cellStyle name="Normal 2 6 31 2 3" xfId="39553"/>
    <cellStyle name="Normal 2 6 31 3" xfId="9901"/>
    <cellStyle name="Normal 2 6 31 3 2" xfId="39554"/>
    <cellStyle name="Normal 2 6 31 4" xfId="39555"/>
    <cellStyle name="Normal 2 6 32" xfId="9902"/>
    <cellStyle name="Normal 2 6 32 2" xfId="9903"/>
    <cellStyle name="Normal 2 6 32 2 2" xfId="9904"/>
    <cellStyle name="Normal 2 6 32 2 2 2" xfId="39556"/>
    <cellStyle name="Normal 2 6 32 2 3" xfId="39557"/>
    <cellStyle name="Normal 2 6 32 3" xfId="9905"/>
    <cellStyle name="Normal 2 6 32 3 2" xfId="39558"/>
    <cellStyle name="Normal 2 6 32 4" xfId="39559"/>
    <cellStyle name="Normal 2 6 33" xfId="9906"/>
    <cellStyle name="Normal 2 6 33 2" xfId="9907"/>
    <cellStyle name="Normal 2 6 33 2 2" xfId="39560"/>
    <cellStyle name="Normal 2 6 33 3" xfId="39561"/>
    <cellStyle name="Normal 2 6 34" xfId="9908"/>
    <cellStyle name="Normal 2 6 34 2" xfId="39562"/>
    <cellStyle name="Normal 2 6 35" xfId="9909"/>
    <cellStyle name="Normal 2 6 35 2" xfId="39563"/>
    <cellStyle name="Normal 2 6 36" xfId="39564"/>
    <cellStyle name="Normal 2 6 4" xfId="9910"/>
    <cellStyle name="Normal 2 6 4 2" xfId="9911"/>
    <cellStyle name="Normal 2 6 4 2 2" xfId="9912"/>
    <cellStyle name="Normal 2 6 4 2 2 2" xfId="9913"/>
    <cellStyle name="Normal 2 6 4 2 2 2 2" xfId="39565"/>
    <cellStyle name="Normal 2 6 4 2 2 3" xfId="39566"/>
    <cellStyle name="Normal 2 6 4 2 3" xfId="9914"/>
    <cellStyle name="Normal 2 6 4 2 3 2" xfId="39567"/>
    <cellStyle name="Normal 2 6 4 2 4" xfId="39568"/>
    <cellStyle name="Normal 2 6 4 3" xfId="9915"/>
    <cellStyle name="Normal 2 6 4 3 2" xfId="9916"/>
    <cellStyle name="Normal 2 6 4 3 2 2" xfId="9917"/>
    <cellStyle name="Normal 2 6 4 3 2 2 2" xfId="39569"/>
    <cellStyle name="Normal 2 6 4 3 2 3" xfId="39570"/>
    <cellStyle name="Normal 2 6 4 3 3" xfId="9918"/>
    <cellStyle name="Normal 2 6 4 3 3 2" xfId="39571"/>
    <cellStyle name="Normal 2 6 4 3 4" xfId="39572"/>
    <cellStyle name="Normal 2 6 4 4" xfId="9919"/>
    <cellStyle name="Normal 2 6 4 4 2" xfId="9920"/>
    <cellStyle name="Normal 2 6 4 4 2 2" xfId="9921"/>
    <cellStyle name="Normal 2 6 4 4 2 2 2" xfId="39573"/>
    <cellStyle name="Normal 2 6 4 4 2 3" xfId="39574"/>
    <cellStyle name="Normal 2 6 4 4 3" xfId="9922"/>
    <cellStyle name="Normal 2 6 4 4 3 2" xfId="39575"/>
    <cellStyle name="Normal 2 6 4 4 4" xfId="39576"/>
    <cellStyle name="Normal 2 6 4 5" xfId="9923"/>
    <cellStyle name="Normal 2 6 4 5 2" xfId="9924"/>
    <cellStyle name="Normal 2 6 4 5 2 2" xfId="39577"/>
    <cellStyle name="Normal 2 6 4 5 3" xfId="39578"/>
    <cellStyle name="Normal 2 6 4 6" xfId="9925"/>
    <cellStyle name="Normal 2 6 4 6 2" xfId="39579"/>
    <cellStyle name="Normal 2 6 4 7" xfId="9926"/>
    <cellStyle name="Normal 2 6 4 7 2" xfId="39580"/>
    <cellStyle name="Normal 2 6 4 8" xfId="39581"/>
    <cellStyle name="Normal 2 6 5" xfId="9927"/>
    <cellStyle name="Normal 2 6 5 2" xfId="9928"/>
    <cellStyle name="Normal 2 6 5 2 2" xfId="9929"/>
    <cellStyle name="Normal 2 6 5 2 2 2" xfId="9930"/>
    <cellStyle name="Normal 2 6 5 2 2 2 2" xfId="39582"/>
    <cellStyle name="Normal 2 6 5 2 2 3" xfId="39583"/>
    <cellStyle name="Normal 2 6 5 2 3" xfId="9931"/>
    <cellStyle name="Normal 2 6 5 2 3 2" xfId="39584"/>
    <cellStyle name="Normal 2 6 5 2 4" xfId="39585"/>
    <cellStyle name="Normal 2 6 5 3" xfId="9932"/>
    <cellStyle name="Normal 2 6 5 3 2" xfId="9933"/>
    <cellStyle name="Normal 2 6 5 3 2 2" xfId="9934"/>
    <cellStyle name="Normal 2 6 5 3 2 2 2" xfId="39586"/>
    <cellStyle name="Normal 2 6 5 3 2 3" xfId="39587"/>
    <cellStyle name="Normal 2 6 5 3 3" xfId="9935"/>
    <cellStyle name="Normal 2 6 5 3 3 2" xfId="39588"/>
    <cellStyle name="Normal 2 6 5 3 4" xfId="39589"/>
    <cellStyle name="Normal 2 6 5 4" xfId="9936"/>
    <cellStyle name="Normal 2 6 5 4 2" xfId="9937"/>
    <cellStyle name="Normal 2 6 5 4 2 2" xfId="9938"/>
    <cellStyle name="Normal 2 6 5 4 2 2 2" xfId="39590"/>
    <cellStyle name="Normal 2 6 5 4 2 3" xfId="39591"/>
    <cellStyle name="Normal 2 6 5 4 3" xfId="9939"/>
    <cellStyle name="Normal 2 6 5 4 3 2" xfId="39592"/>
    <cellStyle name="Normal 2 6 5 4 4" xfId="39593"/>
    <cellStyle name="Normal 2 6 5 5" xfId="9940"/>
    <cellStyle name="Normal 2 6 5 5 2" xfId="9941"/>
    <cellStyle name="Normal 2 6 5 5 2 2" xfId="39594"/>
    <cellStyle name="Normal 2 6 5 5 3" xfId="39595"/>
    <cellStyle name="Normal 2 6 5 6" xfId="9942"/>
    <cellStyle name="Normal 2 6 5 6 2" xfId="39596"/>
    <cellStyle name="Normal 2 6 5 7" xfId="9943"/>
    <cellStyle name="Normal 2 6 5 7 2" xfId="39597"/>
    <cellStyle name="Normal 2 6 5 8" xfId="39598"/>
    <cellStyle name="Normal 2 6 6" xfId="9944"/>
    <cellStyle name="Normal 2 6 6 2" xfId="9945"/>
    <cellStyle name="Normal 2 6 6 2 2" xfId="9946"/>
    <cellStyle name="Normal 2 6 6 2 2 2" xfId="9947"/>
    <cellStyle name="Normal 2 6 6 2 2 2 2" xfId="39599"/>
    <cellStyle name="Normal 2 6 6 2 2 3" xfId="39600"/>
    <cellStyle name="Normal 2 6 6 2 3" xfId="9948"/>
    <cellStyle name="Normal 2 6 6 2 3 2" xfId="39601"/>
    <cellStyle name="Normal 2 6 6 2 4" xfId="39602"/>
    <cellStyle name="Normal 2 6 6 3" xfId="9949"/>
    <cellStyle name="Normal 2 6 6 3 2" xfId="9950"/>
    <cellStyle name="Normal 2 6 6 3 2 2" xfId="9951"/>
    <cellStyle name="Normal 2 6 6 3 2 2 2" xfId="39603"/>
    <cellStyle name="Normal 2 6 6 3 2 3" xfId="39604"/>
    <cellStyle name="Normal 2 6 6 3 3" xfId="9952"/>
    <cellStyle name="Normal 2 6 6 3 3 2" xfId="39605"/>
    <cellStyle name="Normal 2 6 6 3 4" xfId="39606"/>
    <cellStyle name="Normal 2 6 6 4" xfId="9953"/>
    <cellStyle name="Normal 2 6 6 4 2" xfId="9954"/>
    <cellStyle name="Normal 2 6 6 4 2 2" xfId="9955"/>
    <cellStyle name="Normal 2 6 6 4 2 2 2" xfId="39607"/>
    <cellStyle name="Normal 2 6 6 4 2 3" xfId="39608"/>
    <cellStyle name="Normal 2 6 6 4 3" xfId="9956"/>
    <cellStyle name="Normal 2 6 6 4 3 2" xfId="39609"/>
    <cellStyle name="Normal 2 6 6 4 4" xfId="39610"/>
    <cellStyle name="Normal 2 6 6 5" xfId="9957"/>
    <cellStyle name="Normal 2 6 6 5 2" xfId="9958"/>
    <cellStyle name="Normal 2 6 6 5 2 2" xfId="39611"/>
    <cellStyle name="Normal 2 6 6 5 3" xfId="39612"/>
    <cellStyle name="Normal 2 6 6 6" xfId="9959"/>
    <cellStyle name="Normal 2 6 6 6 2" xfId="39613"/>
    <cellStyle name="Normal 2 6 6 7" xfId="9960"/>
    <cellStyle name="Normal 2 6 6 7 2" xfId="39614"/>
    <cellStyle name="Normal 2 6 6 8" xfId="39615"/>
    <cellStyle name="Normal 2 6 7" xfId="9961"/>
    <cellStyle name="Normal 2 6 7 2" xfId="9962"/>
    <cellStyle name="Normal 2 6 7 2 2" xfId="9963"/>
    <cellStyle name="Normal 2 6 7 2 2 2" xfId="9964"/>
    <cellStyle name="Normal 2 6 7 2 2 2 2" xfId="39616"/>
    <cellStyle name="Normal 2 6 7 2 2 3" xfId="39617"/>
    <cellStyle name="Normal 2 6 7 2 3" xfId="9965"/>
    <cellStyle name="Normal 2 6 7 2 3 2" xfId="39618"/>
    <cellStyle name="Normal 2 6 7 2 4" xfId="39619"/>
    <cellStyle name="Normal 2 6 7 3" xfId="9966"/>
    <cellStyle name="Normal 2 6 7 3 2" xfId="9967"/>
    <cellStyle name="Normal 2 6 7 3 2 2" xfId="9968"/>
    <cellStyle name="Normal 2 6 7 3 2 2 2" xfId="39620"/>
    <cellStyle name="Normal 2 6 7 3 2 3" xfId="39621"/>
    <cellStyle name="Normal 2 6 7 3 3" xfId="9969"/>
    <cellStyle name="Normal 2 6 7 3 3 2" xfId="39622"/>
    <cellStyle name="Normal 2 6 7 3 4" xfId="39623"/>
    <cellStyle name="Normal 2 6 7 4" xfId="9970"/>
    <cellStyle name="Normal 2 6 7 4 2" xfId="9971"/>
    <cellStyle name="Normal 2 6 7 4 2 2" xfId="9972"/>
    <cellStyle name="Normal 2 6 7 4 2 2 2" xfId="39624"/>
    <cellStyle name="Normal 2 6 7 4 2 3" xfId="39625"/>
    <cellStyle name="Normal 2 6 7 4 3" xfId="9973"/>
    <cellStyle name="Normal 2 6 7 4 3 2" xfId="39626"/>
    <cellStyle name="Normal 2 6 7 4 4" xfId="39627"/>
    <cellStyle name="Normal 2 6 7 5" xfId="9974"/>
    <cellStyle name="Normal 2 6 7 5 2" xfId="9975"/>
    <cellStyle name="Normal 2 6 7 5 2 2" xfId="39628"/>
    <cellStyle name="Normal 2 6 7 5 3" xfId="39629"/>
    <cellStyle name="Normal 2 6 7 6" xfId="9976"/>
    <cellStyle name="Normal 2 6 7 6 2" xfId="39630"/>
    <cellStyle name="Normal 2 6 7 7" xfId="9977"/>
    <cellStyle name="Normal 2 6 7 7 2" xfId="39631"/>
    <cellStyle name="Normal 2 6 7 8" xfId="39632"/>
    <cellStyle name="Normal 2 6 8" xfId="9978"/>
    <cellStyle name="Normal 2 6 8 2" xfId="9979"/>
    <cellStyle name="Normal 2 6 8 2 2" xfId="9980"/>
    <cellStyle name="Normal 2 6 8 2 2 2" xfId="9981"/>
    <cellStyle name="Normal 2 6 8 2 2 2 2" xfId="39633"/>
    <cellStyle name="Normal 2 6 8 2 2 3" xfId="39634"/>
    <cellStyle name="Normal 2 6 8 2 3" xfId="9982"/>
    <cellStyle name="Normal 2 6 8 2 3 2" xfId="39635"/>
    <cellStyle name="Normal 2 6 8 2 4" xfId="39636"/>
    <cellStyle name="Normal 2 6 8 3" xfId="9983"/>
    <cellStyle name="Normal 2 6 8 3 2" xfId="9984"/>
    <cellStyle name="Normal 2 6 8 3 2 2" xfId="9985"/>
    <cellStyle name="Normal 2 6 8 3 2 2 2" xfId="39637"/>
    <cellStyle name="Normal 2 6 8 3 2 3" xfId="39638"/>
    <cellStyle name="Normal 2 6 8 3 3" xfId="9986"/>
    <cellStyle name="Normal 2 6 8 3 3 2" xfId="39639"/>
    <cellStyle name="Normal 2 6 8 3 4" xfId="39640"/>
    <cellStyle name="Normal 2 6 8 4" xfId="9987"/>
    <cellStyle name="Normal 2 6 8 4 2" xfId="9988"/>
    <cellStyle name="Normal 2 6 8 4 2 2" xfId="9989"/>
    <cellStyle name="Normal 2 6 8 4 2 2 2" xfId="39641"/>
    <cellStyle name="Normal 2 6 8 4 2 3" xfId="39642"/>
    <cellStyle name="Normal 2 6 8 4 3" xfId="9990"/>
    <cellStyle name="Normal 2 6 8 4 3 2" xfId="39643"/>
    <cellStyle name="Normal 2 6 8 4 4" xfId="39644"/>
    <cellStyle name="Normal 2 6 8 5" xfId="9991"/>
    <cellStyle name="Normal 2 6 8 5 2" xfId="9992"/>
    <cellStyle name="Normal 2 6 8 5 2 2" xfId="39645"/>
    <cellStyle name="Normal 2 6 8 5 3" xfId="39646"/>
    <cellStyle name="Normal 2 6 8 6" xfId="9993"/>
    <cellStyle name="Normal 2 6 8 6 2" xfId="39647"/>
    <cellStyle name="Normal 2 6 8 7" xfId="9994"/>
    <cellStyle name="Normal 2 6 8 7 2" xfId="39648"/>
    <cellStyle name="Normal 2 6 8 8" xfId="39649"/>
    <cellStyle name="Normal 2 6 9" xfId="9995"/>
    <cellStyle name="Normal 2 6 9 2" xfId="9996"/>
    <cellStyle name="Normal 2 6 9 2 2" xfId="9997"/>
    <cellStyle name="Normal 2 6 9 2 2 2" xfId="9998"/>
    <cellStyle name="Normal 2 6 9 2 2 2 2" xfId="39650"/>
    <cellStyle name="Normal 2 6 9 2 2 3" xfId="39651"/>
    <cellStyle name="Normal 2 6 9 2 3" xfId="9999"/>
    <cellStyle name="Normal 2 6 9 2 3 2" xfId="39652"/>
    <cellStyle name="Normal 2 6 9 2 4" xfId="39653"/>
    <cellStyle name="Normal 2 6 9 3" xfId="10000"/>
    <cellStyle name="Normal 2 6 9 3 2" xfId="10001"/>
    <cellStyle name="Normal 2 6 9 3 2 2" xfId="10002"/>
    <cellStyle name="Normal 2 6 9 3 2 2 2" xfId="39654"/>
    <cellStyle name="Normal 2 6 9 3 2 3" xfId="39655"/>
    <cellStyle name="Normal 2 6 9 3 3" xfId="10003"/>
    <cellStyle name="Normal 2 6 9 3 3 2" xfId="39656"/>
    <cellStyle name="Normal 2 6 9 3 4" xfId="39657"/>
    <cellStyle name="Normal 2 6 9 4" xfId="10004"/>
    <cellStyle name="Normal 2 6 9 4 2" xfId="10005"/>
    <cellStyle name="Normal 2 6 9 4 2 2" xfId="10006"/>
    <cellStyle name="Normal 2 6 9 4 2 2 2" xfId="39658"/>
    <cellStyle name="Normal 2 6 9 4 2 3" xfId="39659"/>
    <cellStyle name="Normal 2 6 9 4 3" xfId="10007"/>
    <cellStyle name="Normal 2 6 9 4 3 2" xfId="39660"/>
    <cellStyle name="Normal 2 6 9 4 4" xfId="39661"/>
    <cellStyle name="Normal 2 6 9 5" xfId="10008"/>
    <cellStyle name="Normal 2 6 9 5 2" xfId="10009"/>
    <cellStyle name="Normal 2 6 9 5 2 2" xfId="39662"/>
    <cellStyle name="Normal 2 6 9 5 3" xfId="39663"/>
    <cellStyle name="Normal 2 6 9 6" xfId="10010"/>
    <cellStyle name="Normal 2 6 9 6 2" xfId="39664"/>
    <cellStyle name="Normal 2 6 9 7" xfId="10011"/>
    <cellStyle name="Normal 2 6 9 7 2" xfId="39665"/>
    <cellStyle name="Normal 2 6 9 8" xfId="39666"/>
    <cellStyle name="Normal 2 7" xfId="10012"/>
    <cellStyle name="Normal 2 7 10" xfId="10013"/>
    <cellStyle name="Normal 2 7 10 2" xfId="10014"/>
    <cellStyle name="Normal 2 7 10 2 2" xfId="10015"/>
    <cellStyle name="Normal 2 7 10 2 2 2" xfId="10016"/>
    <cellStyle name="Normal 2 7 10 2 2 2 2" xfId="39667"/>
    <cellStyle name="Normal 2 7 10 2 2 3" xfId="39668"/>
    <cellStyle name="Normal 2 7 10 2 3" xfId="10017"/>
    <cellStyle name="Normal 2 7 10 2 3 2" xfId="39669"/>
    <cellStyle name="Normal 2 7 10 2 4" xfId="39670"/>
    <cellStyle name="Normal 2 7 10 3" xfId="10018"/>
    <cellStyle name="Normal 2 7 10 3 2" xfId="10019"/>
    <cellStyle name="Normal 2 7 10 3 2 2" xfId="10020"/>
    <cellStyle name="Normal 2 7 10 3 2 2 2" xfId="39671"/>
    <cellStyle name="Normal 2 7 10 3 2 3" xfId="39672"/>
    <cellStyle name="Normal 2 7 10 3 3" xfId="10021"/>
    <cellStyle name="Normal 2 7 10 3 3 2" xfId="39673"/>
    <cellStyle name="Normal 2 7 10 3 4" xfId="39674"/>
    <cellStyle name="Normal 2 7 10 4" xfId="10022"/>
    <cellStyle name="Normal 2 7 10 4 2" xfId="10023"/>
    <cellStyle name="Normal 2 7 10 4 2 2" xfId="10024"/>
    <cellStyle name="Normal 2 7 10 4 2 2 2" xfId="39675"/>
    <cellStyle name="Normal 2 7 10 4 2 3" xfId="39676"/>
    <cellStyle name="Normal 2 7 10 4 3" xfId="10025"/>
    <cellStyle name="Normal 2 7 10 4 3 2" xfId="39677"/>
    <cellStyle name="Normal 2 7 10 4 4" xfId="39678"/>
    <cellStyle name="Normal 2 7 10 5" xfId="10026"/>
    <cellStyle name="Normal 2 7 10 5 2" xfId="10027"/>
    <cellStyle name="Normal 2 7 10 5 2 2" xfId="39679"/>
    <cellStyle name="Normal 2 7 10 5 3" xfId="39680"/>
    <cellStyle name="Normal 2 7 10 6" xfId="10028"/>
    <cellStyle name="Normal 2 7 10 6 2" xfId="39681"/>
    <cellStyle name="Normal 2 7 10 7" xfId="10029"/>
    <cellStyle name="Normal 2 7 10 7 2" xfId="39682"/>
    <cellStyle name="Normal 2 7 10 8" xfId="39683"/>
    <cellStyle name="Normal 2 7 11" xfId="10030"/>
    <cellStyle name="Normal 2 7 11 2" xfId="10031"/>
    <cellStyle name="Normal 2 7 11 2 2" xfId="10032"/>
    <cellStyle name="Normal 2 7 11 2 2 2" xfId="10033"/>
    <cellStyle name="Normal 2 7 11 2 2 2 2" xfId="39684"/>
    <cellStyle name="Normal 2 7 11 2 2 3" xfId="39685"/>
    <cellStyle name="Normal 2 7 11 2 3" xfId="10034"/>
    <cellStyle name="Normal 2 7 11 2 3 2" xfId="39686"/>
    <cellStyle name="Normal 2 7 11 2 4" xfId="39687"/>
    <cellStyle name="Normal 2 7 11 3" xfId="10035"/>
    <cellStyle name="Normal 2 7 11 3 2" xfId="10036"/>
    <cellStyle name="Normal 2 7 11 3 2 2" xfId="10037"/>
    <cellStyle name="Normal 2 7 11 3 2 2 2" xfId="39688"/>
    <cellStyle name="Normal 2 7 11 3 2 3" xfId="39689"/>
    <cellStyle name="Normal 2 7 11 3 3" xfId="10038"/>
    <cellStyle name="Normal 2 7 11 3 3 2" xfId="39690"/>
    <cellStyle name="Normal 2 7 11 3 4" xfId="39691"/>
    <cellStyle name="Normal 2 7 11 4" xfId="10039"/>
    <cellStyle name="Normal 2 7 11 4 2" xfId="10040"/>
    <cellStyle name="Normal 2 7 11 4 2 2" xfId="10041"/>
    <cellStyle name="Normal 2 7 11 4 2 2 2" xfId="39692"/>
    <cellStyle name="Normal 2 7 11 4 2 3" xfId="39693"/>
    <cellStyle name="Normal 2 7 11 4 3" xfId="10042"/>
    <cellStyle name="Normal 2 7 11 4 3 2" xfId="39694"/>
    <cellStyle name="Normal 2 7 11 4 4" xfId="39695"/>
    <cellStyle name="Normal 2 7 11 5" xfId="10043"/>
    <cellStyle name="Normal 2 7 11 5 2" xfId="10044"/>
    <cellStyle name="Normal 2 7 11 5 2 2" xfId="39696"/>
    <cellStyle name="Normal 2 7 11 5 3" xfId="39697"/>
    <cellStyle name="Normal 2 7 11 6" xfId="10045"/>
    <cellStyle name="Normal 2 7 11 6 2" xfId="39698"/>
    <cellStyle name="Normal 2 7 11 7" xfId="10046"/>
    <cellStyle name="Normal 2 7 11 7 2" xfId="39699"/>
    <cellStyle name="Normal 2 7 11 8" xfId="39700"/>
    <cellStyle name="Normal 2 7 12" xfId="10047"/>
    <cellStyle name="Normal 2 7 12 2" xfId="10048"/>
    <cellStyle name="Normal 2 7 12 2 2" xfId="10049"/>
    <cellStyle name="Normal 2 7 12 2 2 2" xfId="10050"/>
    <cellStyle name="Normal 2 7 12 2 2 2 2" xfId="39701"/>
    <cellStyle name="Normal 2 7 12 2 2 3" xfId="39702"/>
    <cellStyle name="Normal 2 7 12 2 3" xfId="10051"/>
    <cellStyle name="Normal 2 7 12 2 3 2" xfId="39703"/>
    <cellStyle name="Normal 2 7 12 2 4" xfId="39704"/>
    <cellStyle name="Normal 2 7 12 3" xfId="10052"/>
    <cellStyle name="Normal 2 7 12 3 2" xfId="10053"/>
    <cellStyle name="Normal 2 7 12 3 2 2" xfId="10054"/>
    <cellStyle name="Normal 2 7 12 3 2 2 2" xfId="39705"/>
    <cellStyle name="Normal 2 7 12 3 2 3" xfId="39706"/>
    <cellStyle name="Normal 2 7 12 3 3" xfId="10055"/>
    <cellStyle name="Normal 2 7 12 3 3 2" xfId="39707"/>
    <cellStyle name="Normal 2 7 12 3 4" xfId="39708"/>
    <cellStyle name="Normal 2 7 12 4" xfId="10056"/>
    <cellStyle name="Normal 2 7 12 4 2" xfId="10057"/>
    <cellStyle name="Normal 2 7 12 4 2 2" xfId="10058"/>
    <cellStyle name="Normal 2 7 12 4 2 2 2" xfId="39709"/>
    <cellStyle name="Normal 2 7 12 4 2 3" xfId="39710"/>
    <cellStyle name="Normal 2 7 12 4 3" xfId="10059"/>
    <cellStyle name="Normal 2 7 12 4 3 2" xfId="39711"/>
    <cellStyle name="Normal 2 7 12 4 4" xfId="39712"/>
    <cellStyle name="Normal 2 7 12 5" xfId="10060"/>
    <cellStyle name="Normal 2 7 12 5 2" xfId="10061"/>
    <cellStyle name="Normal 2 7 12 5 2 2" xfId="39713"/>
    <cellStyle name="Normal 2 7 12 5 3" xfId="39714"/>
    <cellStyle name="Normal 2 7 12 6" xfId="10062"/>
    <cellStyle name="Normal 2 7 12 6 2" xfId="39715"/>
    <cellStyle name="Normal 2 7 12 7" xfId="10063"/>
    <cellStyle name="Normal 2 7 12 7 2" xfId="39716"/>
    <cellStyle name="Normal 2 7 12 8" xfId="39717"/>
    <cellStyle name="Normal 2 7 13" xfId="10064"/>
    <cellStyle name="Normal 2 7 13 2" xfId="10065"/>
    <cellStyle name="Normal 2 7 13 2 2" xfId="10066"/>
    <cellStyle name="Normal 2 7 13 2 2 2" xfId="10067"/>
    <cellStyle name="Normal 2 7 13 2 2 2 2" xfId="39718"/>
    <cellStyle name="Normal 2 7 13 2 2 3" xfId="39719"/>
    <cellStyle name="Normal 2 7 13 2 3" xfId="10068"/>
    <cellStyle name="Normal 2 7 13 2 3 2" xfId="39720"/>
    <cellStyle name="Normal 2 7 13 2 4" xfId="39721"/>
    <cellStyle name="Normal 2 7 13 3" xfId="10069"/>
    <cellStyle name="Normal 2 7 13 3 2" xfId="10070"/>
    <cellStyle name="Normal 2 7 13 3 2 2" xfId="10071"/>
    <cellStyle name="Normal 2 7 13 3 2 2 2" xfId="39722"/>
    <cellStyle name="Normal 2 7 13 3 2 3" xfId="39723"/>
    <cellStyle name="Normal 2 7 13 3 3" xfId="10072"/>
    <cellStyle name="Normal 2 7 13 3 3 2" xfId="39724"/>
    <cellStyle name="Normal 2 7 13 3 4" xfId="39725"/>
    <cellStyle name="Normal 2 7 13 4" xfId="10073"/>
    <cellStyle name="Normal 2 7 13 4 2" xfId="10074"/>
    <cellStyle name="Normal 2 7 13 4 2 2" xfId="10075"/>
    <cellStyle name="Normal 2 7 13 4 2 2 2" xfId="39726"/>
    <cellStyle name="Normal 2 7 13 4 2 3" xfId="39727"/>
    <cellStyle name="Normal 2 7 13 4 3" xfId="10076"/>
    <cellStyle name="Normal 2 7 13 4 3 2" xfId="39728"/>
    <cellStyle name="Normal 2 7 13 4 4" xfId="39729"/>
    <cellStyle name="Normal 2 7 13 5" xfId="10077"/>
    <cellStyle name="Normal 2 7 13 5 2" xfId="10078"/>
    <cellStyle name="Normal 2 7 13 5 2 2" xfId="39730"/>
    <cellStyle name="Normal 2 7 13 5 3" xfId="39731"/>
    <cellStyle name="Normal 2 7 13 6" xfId="10079"/>
    <cellStyle name="Normal 2 7 13 6 2" xfId="39732"/>
    <cellStyle name="Normal 2 7 13 7" xfId="10080"/>
    <cellStyle name="Normal 2 7 13 7 2" xfId="39733"/>
    <cellStyle name="Normal 2 7 13 8" xfId="39734"/>
    <cellStyle name="Normal 2 7 14" xfId="10081"/>
    <cellStyle name="Normal 2 7 14 2" xfId="10082"/>
    <cellStyle name="Normal 2 7 14 2 2" xfId="10083"/>
    <cellStyle name="Normal 2 7 14 2 2 2" xfId="10084"/>
    <cellStyle name="Normal 2 7 14 2 2 2 2" xfId="39735"/>
    <cellStyle name="Normal 2 7 14 2 2 3" xfId="39736"/>
    <cellStyle name="Normal 2 7 14 2 3" xfId="10085"/>
    <cellStyle name="Normal 2 7 14 2 3 2" xfId="39737"/>
    <cellStyle name="Normal 2 7 14 2 4" xfId="39738"/>
    <cellStyle name="Normal 2 7 14 3" xfId="10086"/>
    <cellStyle name="Normal 2 7 14 3 2" xfId="10087"/>
    <cellStyle name="Normal 2 7 14 3 2 2" xfId="10088"/>
    <cellStyle name="Normal 2 7 14 3 2 2 2" xfId="39739"/>
    <cellStyle name="Normal 2 7 14 3 2 3" xfId="39740"/>
    <cellStyle name="Normal 2 7 14 3 3" xfId="10089"/>
    <cellStyle name="Normal 2 7 14 3 3 2" xfId="39741"/>
    <cellStyle name="Normal 2 7 14 3 4" xfId="39742"/>
    <cellStyle name="Normal 2 7 14 4" xfId="10090"/>
    <cellStyle name="Normal 2 7 14 4 2" xfId="10091"/>
    <cellStyle name="Normal 2 7 14 4 2 2" xfId="10092"/>
    <cellStyle name="Normal 2 7 14 4 2 2 2" xfId="39743"/>
    <cellStyle name="Normal 2 7 14 4 2 3" xfId="39744"/>
    <cellStyle name="Normal 2 7 14 4 3" xfId="10093"/>
    <cellStyle name="Normal 2 7 14 4 3 2" xfId="39745"/>
    <cellStyle name="Normal 2 7 14 4 4" xfId="39746"/>
    <cellStyle name="Normal 2 7 14 5" xfId="10094"/>
    <cellStyle name="Normal 2 7 14 5 2" xfId="10095"/>
    <cellStyle name="Normal 2 7 14 5 2 2" xfId="39747"/>
    <cellStyle name="Normal 2 7 14 5 3" xfId="39748"/>
    <cellStyle name="Normal 2 7 14 6" xfId="10096"/>
    <cellStyle name="Normal 2 7 14 6 2" xfId="39749"/>
    <cellStyle name="Normal 2 7 14 7" xfId="10097"/>
    <cellStyle name="Normal 2 7 14 7 2" xfId="39750"/>
    <cellStyle name="Normal 2 7 14 8" xfId="39751"/>
    <cellStyle name="Normal 2 7 15" xfId="10098"/>
    <cellStyle name="Normal 2 7 15 2" xfId="10099"/>
    <cellStyle name="Normal 2 7 15 2 2" xfId="10100"/>
    <cellStyle name="Normal 2 7 15 2 2 2" xfId="10101"/>
    <cellStyle name="Normal 2 7 15 2 2 2 2" xfId="39752"/>
    <cellStyle name="Normal 2 7 15 2 2 3" xfId="39753"/>
    <cellStyle name="Normal 2 7 15 2 3" xfId="10102"/>
    <cellStyle name="Normal 2 7 15 2 3 2" xfId="39754"/>
    <cellStyle name="Normal 2 7 15 2 4" xfId="39755"/>
    <cellStyle name="Normal 2 7 15 3" xfId="10103"/>
    <cellStyle name="Normal 2 7 15 3 2" xfId="10104"/>
    <cellStyle name="Normal 2 7 15 3 2 2" xfId="10105"/>
    <cellStyle name="Normal 2 7 15 3 2 2 2" xfId="39756"/>
    <cellStyle name="Normal 2 7 15 3 2 3" xfId="39757"/>
    <cellStyle name="Normal 2 7 15 3 3" xfId="10106"/>
    <cellStyle name="Normal 2 7 15 3 3 2" xfId="39758"/>
    <cellStyle name="Normal 2 7 15 3 4" xfId="39759"/>
    <cellStyle name="Normal 2 7 15 4" xfId="10107"/>
    <cellStyle name="Normal 2 7 15 4 2" xfId="10108"/>
    <cellStyle name="Normal 2 7 15 4 2 2" xfId="10109"/>
    <cellStyle name="Normal 2 7 15 4 2 2 2" xfId="39760"/>
    <cellStyle name="Normal 2 7 15 4 2 3" xfId="39761"/>
    <cellStyle name="Normal 2 7 15 4 3" xfId="10110"/>
    <cellStyle name="Normal 2 7 15 4 3 2" xfId="39762"/>
    <cellStyle name="Normal 2 7 15 4 4" xfId="39763"/>
    <cellStyle name="Normal 2 7 15 5" xfId="10111"/>
    <cellStyle name="Normal 2 7 15 5 2" xfId="10112"/>
    <cellStyle name="Normal 2 7 15 5 2 2" xfId="39764"/>
    <cellStyle name="Normal 2 7 15 5 3" xfId="39765"/>
    <cellStyle name="Normal 2 7 15 6" xfId="10113"/>
    <cellStyle name="Normal 2 7 15 6 2" xfId="39766"/>
    <cellStyle name="Normal 2 7 15 7" xfId="10114"/>
    <cellStyle name="Normal 2 7 15 7 2" xfId="39767"/>
    <cellStyle name="Normal 2 7 15 8" xfId="39768"/>
    <cellStyle name="Normal 2 7 16" xfId="10115"/>
    <cellStyle name="Normal 2 7 16 2" xfId="10116"/>
    <cellStyle name="Normal 2 7 16 2 2" xfId="10117"/>
    <cellStyle name="Normal 2 7 16 2 2 2" xfId="10118"/>
    <cellStyle name="Normal 2 7 16 2 2 2 2" xfId="39769"/>
    <cellStyle name="Normal 2 7 16 2 2 3" xfId="39770"/>
    <cellStyle name="Normal 2 7 16 2 3" xfId="10119"/>
    <cellStyle name="Normal 2 7 16 2 3 2" xfId="39771"/>
    <cellStyle name="Normal 2 7 16 2 4" xfId="39772"/>
    <cellStyle name="Normal 2 7 16 3" xfId="10120"/>
    <cellStyle name="Normal 2 7 16 3 2" xfId="10121"/>
    <cellStyle name="Normal 2 7 16 3 2 2" xfId="10122"/>
    <cellStyle name="Normal 2 7 16 3 2 2 2" xfId="39773"/>
    <cellStyle name="Normal 2 7 16 3 2 3" xfId="39774"/>
    <cellStyle name="Normal 2 7 16 3 3" xfId="10123"/>
    <cellStyle name="Normal 2 7 16 3 3 2" xfId="39775"/>
    <cellStyle name="Normal 2 7 16 3 4" xfId="39776"/>
    <cellStyle name="Normal 2 7 16 4" xfId="10124"/>
    <cellStyle name="Normal 2 7 16 4 2" xfId="10125"/>
    <cellStyle name="Normal 2 7 16 4 2 2" xfId="10126"/>
    <cellStyle name="Normal 2 7 16 4 2 2 2" xfId="39777"/>
    <cellStyle name="Normal 2 7 16 4 2 3" xfId="39778"/>
    <cellStyle name="Normal 2 7 16 4 3" xfId="10127"/>
    <cellStyle name="Normal 2 7 16 4 3 2" xfId="39779"/>
    <cellStyle name="Normal 2 7 16 4 4" xfId="39780"/>
    <cellStyle name="Normal 2 7 16 5" xfId="10128"/>
    <cellStyle name="Normal 2 7 16 5 2" xfId="10129"/>
    <cellStyle name="Normal 2 7 16 5 2 2" xfId="39781"/>
    <cellStyle name="Normal 2 7 16 5 3" xfId="39782"/>
    <cellStyle name="Normal 2 7 16 6" xfId="10130"/>
    <cellStyle name="Normal 2 7 16 6 2" xfId="39783"/>
    <cellStyle name="Normal 2 7 16 7" xfId="10131"/>
    <cellStyle name="Normal 2 7 16 7 2" xfId="39784"/>
    <cellStyle name="Normal 2 7 16 8" xfId="39785"/>
    <cellStyle name="Normal 2 7 17" xfId="10132"/>
    <cellStyle name="Normal 2 7 17 2" xfId="10133"/>
    <cellStyle name="Normal 2 7 17 2 2" xfId="10134"/>
    <cellStyle name="Normal 2 7 17 2 2 2" xfId="10135"/>
    <cellStyle name="Normal 2 7 17 2 2 2 2" xfId="39786"/>
    <cellStyle name="Normal 2 7 17 2 2 3" xfId="39787"/>
    <cellStyle name="Normal 2 7 17 2 3" xfId="10136"/>
    <cellStyle name="Normal 2 7 17 2 3 2" xfId="39788"/>
    <cellStyle name="Normal 2 7 17 2 4" xfId="39789"/>
    <cellStyle name="Normal 2 7 17 3" xfId="10137"/>
    <cellStyle name="Normal 2 7 17 3 2" xfId="10138"/>
    <cellStyle name="Normal 2 7 17 3 2 2" xfId="10139"/>
    <cellStyle name="Normal 2 7 17 3 2 2 2" xfId="39790"/>
    <cellStyle name="Normal 2 7 17 3 2 3" xfId="39791"/>
    <cellStyle name="Normal 2 7 17 3 3" xfId="10140"/>
    <cellStyle name="Normal 2 7 17 3 3 2" xfId="39792"/>
    <cellStyle name="Normal 2 7 17 3 4" xfId="39793"/>
    <cellStyle name="Normal 2 7 17 4" xfId="10141"/>
    <cellStyle name="Normal 2 7 17 4 2" xfId="10142"/>
    <cellStyle name="Normal 2 7 17 4 2 2" xfId="10143"/>
    <cellStyle name="Normal 2 7 17 4 2 2 2" xfId="39794"/>
    <cellStyle name="Normal 2 7 17 4 2 3" xfId="39795"/>
    <cellStyle name="Normal 2 7 17 4 3" xfId="10144"/>
    <cellStyle name="Normal 2 7 17 4 3 2" xfId="39796"/>
    <cellStyle name="Normal 2 7 17 4 4" xfId="39797"/>
    <cellStyle name="Normal 2 7 17 5" xfId="10145"/>
    <cellStyle name="Normal 2 7 17 5 2" xfId="10146"/>
    <cellStyle name="Normal 2 7 17 5 2 2" xfId="39798"/>
    <cellStyle name="Normal 2 7 17 5 3" xfId="39799"/>
    <cellStyle name="Normal 2 7 17 6" xfId="10147"/>
    <cellStyle name="Normal 2 7 17 6 2" xfId="39800"/>
    <cellStyle name="Normal 2 7 17 7" xfId="10148"/>
    <cellStyle name="Normal 2 7 17 7 2" xfId="39801"/>
    <cellStyle name="Normal 2 7 17 8" xfId="39802"/>
    <cellStyle name="Normal 2 7 18" xfId="10149"/>
    <cellStyle name="Normal 2 7 18 2" xfId="10150"/>
    <cellStyle name="Normal 2 7 18 2 2" xfId="10151"/>
    <cellStyle name="Normal 2 7 18 2 2 2" xfId="10152"/>
    <cellStyle name="Normal 2 7 18 2 2 2 2" xfId="39803"/>
    <cellStyle name="Normal 2 7 18 2 2 3" xfId="39804"/>
    <cellStyle name="Normal 2 7 18 2 3" xfId="10153"/>
    <cellStyle name="Normal 2 7 18 2 3 2" xfId="39805"/>
    <cellStyle name="Normal 2 7 18 2 4" xfId="39806"/>
    <cellStyle name="Normal 2 7 18 3" xfId="10154"/>
    <cellStyle name="Normal 2 7 18 3 2" xfId="10155"/>
    <cellStyle name="Normal 2 7 18 3 2 2" xfId="10156"/>
    <cellStyle name="Normal 2 7 18 3 2 2 2" xfId="39807"/>
    <cellStyle name="Normal 2 7 18 3 2 3" xfId="39808"/>
    <cellStyle name="Normal 2 7 18 3 3" xfId="10157"/>
    <cellStyle name="Normal 2 7 18 3 3 2" xfId="39809"/>
    <cellStyle name="Normal 2 7 18 3 4" xfId="39810"/>
    <cellStyle name="Normal 2 7 18 4" xfId="10158"/>
    <cellStyle name="Normal 2 7 18 4 2" xfId="10159"/>
    <cellStyle name="Normal 2 7 18 4 2 2" xfId="10160"/>
    <cellStyle name="Normal 2 7 18 4 2 2 2" xfId="39811"/>
    <cellStyle name="Normal 2 7 18 4 2 3" xfId="39812"/>
    <cellStyle name="Normal 2 7 18 4 3" xfId="10161"/>
    <cellStyle name="Normal 2 7 18 4 3 2" xfId="39813"/>
    <cellStyle name="Normal 2 7 18 4 4" xfId="39814"/>
    <cellStyle name="Normal 2 7 18 5" xfId="10162"/>
    <cellStyle name="Normal 2 7 18 5 2" xfId="10163"/>
    <cellStyle name="Normal 2 7 18 5 2 2" xfId="39815"/>
    <cellStyle name="Normal 2 7 18 5 3" xfId="39816"/>
    <cellStyle name="Normal 2 7 18 6" xfId="10164"/>
    <cellStyle name="Normal 2 7 18 6 2" xfId="39817"/>
    <cellStyle name="Normal 2 7 18 7" xfId="10165"/>
    <cellStyle name="Normal 2 7 18 7 2" xfId="39818"/>
    <cellStyle name="Normal 2 7 18 8" xfId="39819"/>
    <cellStyle name="Normal 2 7 19" xfId="10166"/>
    <cellStyle name="Normal 2 7 19 2" xfId="10167"/>
    <cellStyle name="Normal 2 7 19 2 2" xfId="10168"/>
    <cellStyle name="Normal 2 7 19 2 2 2" xfId="10169"/>
    <cellStyle name="Normal 2 7 19 2 2 2 2" xfId="39820"/>
    <cellStyle name="Normal 2 7 19 2 2 3" xfId="39821"/>
    <cellStyle name="Normal 2 7 19 2 3" xfId="10170"/>
    <cellStyle name="Normal 2 7 19 2 3 2" xfId="39822"/>
    <cellStyle name="Normal 2 7 19 2 4" xfId="39823"/>
    <cellStyle name="Normal 2 7 19 3" xfId="10171"/>
    <cellStyle name="Normal 2 7 19 3 2" xfId="10172"/>
    <cellStyle name="Normal 2 7 19 3 2 2" xfId="10173"/>
    <cellStyle name="Normal 2 7 19 3 2 2 2" xfId="39824"/>
    <cellStyle name="Normal 2 7 19 3 2 3" xfId="39825"/>
    <cellStyle name="Normal 2 7 19 3 3" xfId="10174"/>
    <cellStyle name="Normal 2 7 19 3 3 2" xfId="39826"/>
    <cellStyle name="Normal 2 7 19 3 4" xfId="39827"/>
    <cellStyle name="Normal 2 7 19 4" xfId="10175"/>
    <cellStyle name="Normal 2 7 19 4 2" xfId="10176"/>
    <cellStyle name="Normal 2 7 19 4 2 2" xfId="10177"/>
    <cellStyle name="Normal 2 7 19 4 2 2 2" xfId="39828"/>
    <cellStyle name="Normal 2 7 19 4 2 3" xfId="39829"/>
    <cellStyle name="Normal 2 7 19 4 3" xfId="10178"/>
    <cellStyle name="Normal 2 7 19 4 3 2" xfId="39830"/>
    <cellStyle name="Normal 2 7 19 4 4" xfId="39831"/>
    <cellStyle name="Normal 2 7 19 5" xfId="10179"/>
    <cellStyle name="Normal 2 7 19 5 2" xfId="10180"/>
    <cellStyle name="Normal 2 7 19 5 2 2" xfId="39832"/>
    <cellStyle name="Normal 2 7 19 5 3" xfId="39833"/>
    <cellStyle name="Normal 2 7 19 6" xfId="10181"/>
    <cellStyle name="Normal 2 7 19 6 2" xfId="39834"/>
    <cellStyle name="Normal 2 7 19 7" xfId="10182"/>
    <cellStyle name="Normal 2 7 19 7 2" xfId="39835"/>
    <cellStyle name="Normal 2 7 19 8" xfId="39836"/>
    <cellStyle name="Normal 2 7 2" xfId="10183"/>
    <cellStyle name="Normal 2 7 2 2" xfId="10184"/>
    <cellStyle name="Normal 2 7 2 2 2" xfId="10185"/>
    <cellStyle name="Normal 2 7 2 2 2 2" xfId="10186"/>
    <cellStyle name="Normal 2 7 2 2 2 2 2" xfId="39837"/>
    <cellStyle name="Normal 2 7 2 2 2 3" xfId="39838"/>
    <cellStyle name="Normal 2 7 2 2 3" xfId="10187"/>
    <cellStyle name="Normal 2 7 2 2 3 2" xfId="39839"/>
    <cellStyle name="Normal 2 7 2 2 4" xfId="39840"/>
    <cellStyle name="Normal 2 7 2 3" xfId="10188"/>
    <cellStyle name="Normal 2 7 2 3 2" xfId="10189"/>
    <cellStyle name="Normal 2 7 2 3 2 2" xfId="10190"/>
    <cellStyle name="Normal 2 7 2 3 2 2 2" xfId="39841"/>
    <cellStyle name="Normal 2 7 2 3 2 3" xfId="39842"/>
    <cellStyle name="Normal 2 7 2 3 3" xfId="10191"/>
    <cellStyle name="Normal 2 7 2 3 3 2" xfId="39843"/>
    <cellStyle name="Normal 2 7 2 3 4" xfId="39844"/>
    <cellStyle name="Normal 2 7 2 4" xfId="10192"/>
    <cellStyle name="Normal 2 7 2 4 2" xfId="10193"/>
    <cellStyle name="Normal 2 7 2 4 2 2" xfId="10194"/>
    <cellStyle name="Normal 2 7 2 4 2 2 2" xfId="39845"/>
    <cellStyle name="Normal 2 7 2 4 2 3" xfId="39846"/>
    <cellStyle name="Normal 2 7 2 4 3" xfId="10195"/>
    <cellStyle name="Normal 2 7 2 4 3 2" xfId="39847"/>
    <cellStyle name="Normal 2 7 2 4 4" xfId="39848"/>
    <cellStyle name="Normal 2 7 2 5" xfId="10196"/>
    <cellStyle name="Normal 2 7 2 5 2" xfId="10197"/>
    <cellStyle name="Normal 2 7 2 5 2 2" xfId="39849"/>
    <cellStyle name="Normal 2 7 2 5 3" xfId="39850"/>
    <cellStyle name="Normal 2 7 2 6" xfId="10198"/>
    <cellStyle name="Normal 2 7 2 6 2" xfId="39851"/>
    <cellStyle name="Normal 2 7 2 7" xfId="10199"/>
    <cellStyle name="Normal 2 7 2 7 2" xfId="39852"/>
    <cellStyle name="Normal 2 7 2 8" xfId="39853"/>
    <cellStyle name="Normal 2 7 20" xfId="10200"/>
    <cellStyle name="Normal 2 7 20 2" xfId="10201"/>
    <cellStyle name="Normal 2 7 20 2 2" xfId="10202"/>
    <cellStyle name="Normal 2 7 20 2 2 2" xfId="10203"/>
    <cellStyle name="Normal 2 7 20 2 2 2 2" xfId="39854"/>
    <cellStyle name="Normal 2 7 20 2 2 3" xfId="39855"/>
    <cellStyle name="Normal 2 7 20 2 3" xfId="10204"/>
    <cellStyle name="Normal 2 7 20 2 3 2" xfId="39856"/>
    <cellStyle name="Normal 2 7 20 2 4" xfId="39857"/>
    <cellStyle name="Normal 2 7 20 3" xfId="10205"/>
    <cellStyle name="Normal 2 7 20 3 2" xfId="10206"/>
    <cellStyle name="Normal 2 7 20 3 2 2" xfId="10207"/>
    <cellStyle name="Normal 2 7 20 3 2 2 2" xfId="39858"/>
    <cellStyle name="Normal 2 7 20 3 2 3" xfId="39859"/>
    <cellStyle name="Normal 2 7 20 3 3" xfId="10208"/>
    <cellStyle name="Normal 2 7 20 3 3 2" xfId="39860"/>
    <cellStyle name="Normal 2 7 20 3 4" xfId="39861"/>
    <cellStyle name="Normal 2 7 20 4" xfId="10209"/>
    <cellStyle name="Normal 2 7 20 4 2" xfId="10210"/>
    <cellStyle name="Normal 2 7 20 4 2 2" xfId="10211"/>
    <cellStyle name="Normal 2 7 20 4 2 2 2" xfId="39862"/>
    <cellStyle name="Normal 2 7 20 4 2 3" xfId="39863"/>
    <cellStyle name="Normal 2 7 20 4 3" xfId="10212"/>
    <cellStyle name="Normal 2 7 20 4 3 2" xfId="39864"/>
    <cellStyle name="Normal 2 7 20 4 4" xfId="39865"/>
    <cellStyle name="Normal 2 7 20 5" xfId="10213"/>
    <cellStyle name="Normal 2 7 20 5 2" xfId="10214"/>
    <cellStyle name="Normal 2 7 20 5 2 2" xfId="39866"/>
    <cellStyle name="Normal 2 7 20 5 3" xfId="39867"/>
    <cellStyle name="Normal 2 7 20 6" xfId="10215"/>
    <cellStyle name="Normal 2 7 20 6 2" xfId="39868"/>
    <cellStyle name="Normal 2 7 20 7" xfId="10216"/>
    <cellStyle name="Normal 2 7 20 7 2" xfId="39869"/>
    <cellStyle name="Normal 2 7 20 8" xfId="39870"/>
    <cellStyle name="Normal 2 7 21" xfId="10217"/>
    <cellStyle name="Normal 2 7 21 2" xfId="10218"/>
    <cellStyle name="Normal 2 7 21 2 2" xfId="10219"/>
    <cellStyle name="Normal 2 7 21 2 2 2" xfId="10220"/>
    <cellStyle name="Normal 2 7 21 2 2 2 2" xfId="39871"/>
    <cellStyle name="Normal 2 7 21 2 2 3" xfId="39872"/>
    <cellStyle name="Normal 2 7 21 2 3" xfId="10221"/>
    <cellStyle name="Normal 2 7 21 2 3 2" xfId="39873"/>
    <cellStyle name="Normal 2 7 21 2 4" xfId="39874"/>
    <cellStyle name="Normal 2 7 21 3" xfId="10222"/>
    <cellStyle name="Normal 2 7 21 3 2" xfId="10223"/>
    <cellStyle name="Normal 2 7 21 3 2 2" xfId="10224"/>
    <cellStyle name="Normal 2 7 21 3 2 2 2" xfId="39875"/>
    <cellStyle name="Normal 2 7 21 3 2 3" xfId="39876"/>
    <cellStyle name="Normal 2 7 21 3 3" xfId="10225"/>
    <cellStyle name="Normal 2 7 21 3 3 2" xfId="39877"/>
    <cellStyle name="Normal 2 7 21 3 4" xfId="39878"/>
    <cellStyle name="Normal 2 7 21 4" xfId="10226"/>
    <cellStyle name="Normal 2 7 21 4 2" xfId="10227"/>
    <cellStyle name="Normal 2 7 21 4 2 2" xfId="10228"/>
    <cellStyle name="Normal 2 7 21 4 2 2 2" xfId="39879"/>
    <cellStyle name="Normal 2 7 21 4 2 3" xfId="39880"/>
    <cellStyle name="Normal 2 7 21 4 3" xfId="10229"/>
    <cellStyle name="Normal 2 7 21 4 3 2" xfId="39881"/>
    <cellStyle name="Normal 2 7 21 4 4" xfId="39882"/>
    <cellStyle name="Normal 2 7 21 5" xfId="10230"/>
    <cellStyle name="Normal 2 7 21 5 2" xfId="10231"/>
    <cellStyle name="Normal 2 7 21 5 2 2" xfId="39883"/>
    <cellStyle name="Normal 2 7 21 5 3" xfId="39884"/>
    <cellStyle name="Normal 2 7 21 6" xfId="10232"/>
    <cellStyle name="Normal 2 7 21 6 2" xfId="39885"/>
    <cellStyle name="Normal 2 7 21 7" xfId="10233"/>
    <cellStyle name="Normal 2 7 21 7 2" xfId="39886"/>
    <cellStyle name="Normal 2 7 21 8" xfId="39887"/>
    <cellStyle name="Normal 2 7 22" xfId="10234"/>
    <cellStyle name="Normal 2 7 22 2" xfId="10235"/>
    <cellStyle name="Normal 2 7 22 2 2" xfId="10236"/>
    <cellStyle name="Normal 2 7 22 2 2 2" xfId="10237"/>
    <cellStyle name="Normal 2 7 22 2 2 2 2" xfId="39888"/>
    <cellStyle name="Normal 2 7 22 2 2 3" xfId="39889"/>
    <cellStyle name="Normal 2 7 22 2 3" xfId="10238"/>
    <cellStyle name="Normal 2 7 22 2 3 2" xfId="39890"/>
    <cellStyle name="Normal 2 7 22 2 4" xfId="39891"/>
    <cellStyle name="Normal 2 7 22 3" xfId="10239"/>
    <cellStyle name="Normal 2 7 22 3 2" xfId="10240"/>
    <cellStyle name="Normal 2 7 22 3 2 2" xfId="10241"/>
    <cellStyle name="Normal 2 7 22 3 2 2 2" xfId="39892"/>
    <cellStyle name="Normal 2 7 22 3 2 3" xfId="39893"/>
    <cellStyle name="Normal 2 7 22 3 3" xfId="10242"/>
    <cellStyle name="Normal 2 7 22 3 3 2" xfId="39894"/>
    <cellStyle name="Normal 2 7 22 3 4" xfId="39895"/>
    <cellStyle name="Normal 2 7 22 4" xfId="10243"/>
    <cellStyle name="Normal 2 7 22 4 2" xfId="10244"/>
    <cellStyle name="Normal 2 7 22 4 2 2" xfId="10245"/>
    <cellStyle name="Normal 2 7 22 4 2 2 2" xfId="39896"/>
    <cellStyle name="Normal 2 7 22 4 2 3" xfId="39897"/>
    <cellStyle name="Normal 2 7 22 4 3" xfId="10246"/>
    <cellStyle name="Normal 2 7 22 4 3 2" xfId="39898"/>
    <cellStyle name="Normal 2 7 22 4 4" xfId="39899"/>
    <cellStyle name="Normal 2 7 22 5" xfId="10247"/>
    <cellStyle name="Normal 2 7 22 5 2" xfId="10248"/>
    <cellStyle name="Normal 2 7 22 5 2 2" xfId="39900"/>
    <cellStyle name="Normal 2 7 22 5 3" xfId="39901"/>
    <cellStyle name="Normal 2 7 22 6" xfId="10249"/>
    <cellStyle name="Normal 2 7 22 6 2" xfId="39902"/>
    <cellStyle name="Normal 2 7 22 7" xfId="10250"/>
    <cellStyle name="Normal 2 7 22 7 2" xfId="39903"/>
    <cellStyle name="Normal 2 7 22 8" xfId="39904"/>
    <cellStyle name="Normal 2 7 23" xfId="10251"/>
    <cellStyle name="Normal 2 7 23 2" xfId="10252"/>
    <cellStyle name="Normal 2 7 23 2 2" xfId="10253"/>
    <cellStyle name="Normal 2 7 23 2 2 2" xfId="10254"/>
    <cellStyle name="Normal 2 7 23 2 2 2 2" xfId="39905"/>
    <cellStyle name="Normal 2 7 23 2 2 3" xfId="39906"/>
    <cellStyle name="Normal 2 7 23 2 3" xfId="10255"/>
    <cellStyle name="Normal 2 7 23 2 3 2" xfId="39907"/>
    <cellStyle name="Normal 2 7 23 2 4" xfId="39908"/>
    <cellStyle name="Normal 2 7 23 3" xfId="10256"/>
    <cellStyle name="Normal 2 7 23 3 2" xfId="10257"/>
    <cellStyle name="Normal 2 7 23 3 2 2" xfId="10258"/>
    <cellStyle name="Normal 2 7 23 3 2 2 2" xfId="39909"/>
    <cellStyle name="Normal 2 7 23 3 2 3" xfId="39910"/>
    <cellStyle name="Normal 2 7 23 3 3" xfId="10259"/>
    <cellStyle name="Normal 2 7 23 3 3 2" xfId="39911"/>
    <cellStyle name="Normal 2 7 23 3 4" xfId="39912"/>
    <cellStyle name="Normal 2 7 23 4" xfId="10260"/>
    <cellStyle name="Normal 2 7 23 4 2" xfId="10261"/>
    <cellStyle name="Normal 2 7 23 4 2 2" xfId="10262"/>
    <cellStyle name="Normal 2 7 23 4 2 2 2" xfId="39913"/>
    <cellStyle name="Normal 2 7 23 4 2 3" xfId="39914"/>
    <cellStyle name="Normal 2 7 23 4 3" xfId="10263"/>
    <cellStyle name="Normal 2 7 23 4 3 2" xfId="39915"/>
    <cellStyle name="Normal 2 7 23 4 4" xfId="39916"/>
    <cellStyle name="Normal 2 7 23 5" xfId="10264"/>
    <cellStyle name="Normal 2 7 23 5 2" xfId="10265"/>
    <cellStyle name="Normal 2 7 23 5 2 2" xfId="39917"/>
    <cellStyle name="Normal 2 7 23 5 3" xfId="39918"/>
    <cellStyle name="Normal 2 7 23 6" xfId="10266"/>
    <cellStyle name="Normal 2 7 23 6 2" xfId="39919"/>
    <cellStyle name="Normal 2 7 23 7" xfId="10267"/>
    <cellStyle name="Normal 2 7 23 7 2" xfId="39920"/>
    <cellStyle name="Normal 2 7 23 8" xfId="39921"/>
    <cellStyle name="Normal 2 7 24" xfId="10268"/>
    <cellStyle name="Normal 2 7 24 2" xfId="10269"/>
    <cellStyle name="Normal 2 7 24 2 2" xfId="10270"/>
    <cellStyle name="Normal 2 7 24 2 2 2" xfId="10271"/>
    <cellStyle name="Normal 2 7 24 2 2 2 2" xfId="39922"/>
    <cellStyle name="Normal 2 7 24 2 2 3" xfId="39923"/>
    <cellStyle name="Normal 2 7 24 2 3" xfId="10272"/>
    <cellStyle name="Normal 2 7 24 2 3 2" xfId="39924"/>
    <cellStyle name="Normal 2 7 24 2 4" xfId="39925"/>
    <cellStyle name="Normal 2 7 24 3" xfId="10273"/>
    <cellStyle name="Normal 2 7 24 3 2" xfId="10274"/>
    <cellStyle name="Normal 2 7 24 3 2 2" xfId="10275"/>
    <cellStyle name="Normal 2 7 24 3 2 2 2" xfId="39926"/>
    <cellStyle name="Normal 2 7 24 3 2 3" xfId="39927"/>
    <cellStyle name="Normal 2 7 24 3 3" xfId="10276"/>
    <cellStyle name="Normal 2 7 24 3 3 2" xfId="39928"/>
    <cellStyle name="Normal 2 7 24 3 4" xfId="39929"/>
    <cellStyle name="Normal 2 7 24 4" xfId="10277"/>
    <cellStyle name="Normal 2 7 24 4 2" xfId="10278"/>
    <cellStyle name="Normal 2 7 24 4 2 2" xfId="10279"/>
    <cellStyle name="Normal 2 7 24 4 2 2 2" xfId="39930"/>
    <cellStyle name="Normal 2 7 24 4 2 3" xfId="39931"/>
    <cellStyle name="Normal 2 7 24 4 3" xfId="10280"/>
    <cellStyle name="Normal 2 7 24 4 3 2" xfId="39932"/>
    <cellStyle name="Normal 2 7 24 4 4" xfId="39933"/>
    <cellStyle name="Normal 2 7 24 5" xfId="10281"/>
    <cellStyle name="Normal 2 7 24 5 2" xfId="10282"/>
    <cellStyle name="Normal 2 7 24 5 2 2" xfId="39934"/>
    <cellStyle name="Normal 2 7 24 5 3" xfId="39935"/>
    <cellStyle name="Normal 2 7 24 6" xfId="10283"/>
    <cellStyle name="Normal 2 7 24 6 2" xfId="39936"/>
    <cellStyle name="Normal 2 7 24 7" xfId="10284"/>
    <cellStyle name="Normal 2 7 24 7 2" xfId="39937"/>
    <cellStyle name="Normal 2 7 24 8" xfId="39938"/>
    <cellStyle name="Normal 2 7 25" xfId="10285"/>
    <cellStyle name="Normal 2 7 25 2" xfId="10286"/>
    <cellStyle name="Normal 2 7 25 2 2" xfId="10287"/>
    <cellStyle name="Normal 2 7 25 2 2 2" xfId="10288"/>
    <cellStyle name="Normal 2 7 25 2 2 2 2" xfId="39939"/>
    <cellStyle name="Normal 2 7 25 2 2 3" xfId="39940"/>
    <cellStyle name="Normal 2 7 25 2 3" xfId="10289"/>
    <cellStyle name="Normal 2 7 25 2 3 2" xfId="39941"/>
    <cellStyle name="Normal 2 7 25 2 4" xfId="39942"/>
    <cellStyle name="Normal 2 7 25 3" xfId="10290"/>
    <cellStyle name="Normal 2 7 25 3 2" xfId="10291"/>
    <cellStyle name="Normal 2 7 25 3 2 2" xfId="10292"/>
    <cellStyle name="Normal 2 7 25 3 2 2 2" xfId="39943"/>
    <cellStyle name="Normal 2 7 25 3 2 3" xfId="39944"/>
    <cellStyle name="Normal 2 7 25 3 3" xfId="10293"/>
    <cellStyle name="Normal 2 7 25 3 3 2" xfId="39945"/>
    <cellStyle name="Normal 2 7 25 3 4" xfId="39946"/>
    <cellStyle name="Normal 2 7 25 4" xfId="10294"/>
    <cellStyle name="Normal 2 7 25 4 2" xfId="10295"/>
    <cellStyle name="Normal 2 7 25 4 2 2" xfId="10296"/>
    <cellStyle name="Normal 2 7 25 4 2 2 2" xfId="39947"/>
    <cellStyle name="Normal 2 7 25 4 2 3" xfId="39948"/>
    <cellStyle name="Normal 2 7 25 4 3" xfId="10297"/>
    <cellStyle name="Normal 2 7 25 4 3 2" xfId="39949"/>
    <cellStyle name="Normal 2 7 25 4 4" xfId="39950"/>
    <cellStyle name="Normal 2 7 25 5" xfId="10298"/>
    <cellStyle name="Normal 2 7 25 5 2" xfId="10299"/>
    <cellStyle name="Normal 2 7 25 5 2 2" xfId="39951"/>
    <cellStyle name="Normal 2 7 25 5 3" xfId="39952"/>
    <cellStyle name="Normal 2 7 25 6" xfId="10300"/>
    <cellStyle name="Normal 2 7 25 6 2" xfId="39953"/>
    <cellStyle name="Normal 2 7 25 7" xfId="10301"/>
    <cellStyle name="Normal 2 7 25 7 2" xfId="39954"/>
    <cellStyle name="Normal 2 7 25 8" xfId="39955"/>
    <cellStyle name="Normal 2 7 26" xfId="10302"/>
    <cellStyle name="Normal 2 7 26 2" xfId="10303"/>
    <cellStyle name="Normal 2 7 26 2 2" xfId="10304"/>
    <cellStyle name="Normal 2 7 26 2 2 2" xfId="10305"/>
    <cellStyle name="Normal 2 7 26 2 2 2 2" xfId="39956"/>
    <cellStyle name="Normal 2 7 26 2 2 3" xfId="39957"/>
    <cellStyle name="Normal 2 7 26 2 3" xfId="10306"/>
    <cellStyle name="Normal 2 7 26 2 3 2" xfId="39958"/>
    <cellStyle name="Normal 2 7 26 2 4" xfId="39959"/>
    <cellStyle name="Normal 2 7 26 3" xfId="10307"/>
    <cellStyle name="Normal 2 7 26 3 2" xfId="10308"/>
    <cellStyle name="Normal 2 7 26 3 2 2" xfId="10309"/>
    <cellStyle name="Normal 2 7 26 3 2 2 2" xfId="39960"/>
    <cellStyle name="Normal 2 7 26 3 2 3" xfId="39961"/>
    <cellStyle name="Normal 2 7 26 3 3" xfId="10310"/>
    <cellStyle name="Normal 2 7 26 3 3 2" xfId="39962"/>
    <cellStyle name="Normal 2 7 26 3 4" xfId="39963"/>
    <cellStyle name="Normal 2 7 26 4" xfId="10311"/>
    <cellStyle name="Normal 2 7 26 4 2" xfId="10312"/>
    <cellStyle name="Normal 2 7 26 4 2 2" xfId="10313"/>
    <cellStyle name="Normal 2 7 26 4 2 2 2" xfId="39964"/>
    <cellStyle name="Normal 2 7 26 4 2 3" xfId="39965"/>
    <cellStyle name="Normal 2 7 26 4 3" xfId="10314"/>
    <cellStyle name="Normal 2 7 26 4 3 2" xfId="39966"/>
    <cellStyle name="Normal 2 7 26 4 4" xfId="39967"/>
    <cellStyle name="Normal 2 7 26 5" xfId="10315"/>
    <cellStyle name="Normal 2 7 26 5 2" xfId="10316"/>
    <cellStyle name="Normal 2 7 26 5 2 2" xfId="39968"/>
    <cellStyle name="Normal 2 7 26 5 3" xfId="39969"/>
    <cellStyle name="Normal 2 7 26 6" xfId="10317"/>
    <cellStyle name="Normal 2 7 26 6 2" xfId="39970"/>
    <cellStyle name="Normal 2 7 26 7" xfId="10318"/>
    <cellStyle name="Normal 2 7 26 7 2" xfId="39971"/>
    <cellStyle name="Normal 2 7 26 8" xfId="39972"/>
    <cellStyle name="Normal 2 7 27" xfId="10319"/>
    <cellStyle name="Normal 2 7 27 2" xfId="10320"/>
    <cellStyle name="Normal 2 7 27 2 2" xfId="10321"/>
    <cellStyle name="Normal 2 7 27 2 2 2" xfId="10322"/>
    <cellStyle name="Normal 2 7 27 2 2 2 2" xfId="39973"/>
    <cellStyle name="Normal 2 7 27 2 2 3" xfId="39974"/>
    <cellStyle name="Normal 2 7 27 2 3" xfId="10323"/>
    <cellStyle name="Normal 2 7 27 2 3 2" xfId="39975"/>
    <cellStyle name="Normal 2 7 27 2 4" xfId="39976"/>
    <cellStyle name="Normal 2 7 27 3" xfId="10324"/>
    <cellStyle name="Normal 2 7 27 3 2" xfId="10325"/>
    <cellStyle name="Normal 2 7 27 3 2 2" xfId="10326"/>
    <cellStyle name="Normal 2 7 27 3 2 2 2" xfId="39977"/>
    <cellStyle name="Normal 2 7 27 3 2 3" xfId="39978"/>
    <cellStyle name="Normal 2 7 27 3 3" xfId="10327"/>
    <cellStyle name="Normal 2 7 27 3 3 2" xfId="39979"/>
    <cellStyle name="Normal 2 7 27 3 4" xfId="39980"/>
    <cellStyle name="Normal 2 7 27 4" xfId="10328"/>
    <cellStyle name="Normal 2 7 27 4 2" xfId="10329"/>
    <cellStyle name="Normal 2 7 27 4 2 2" xfId="10330"/>
    <cellStyle name="Normal 2 7 27 4 2 2 2" xfId="39981"/>
    <cellStyle name="Normal 2 7 27 4 2 3" xfId="39982"/>
    <cellStyle name="Normal 2 7 27 4 3" xfId="10331"/>
    <cellStyle name="Normal 2 7 27 4 3 2" xfId="39983"/>
    <cellStyle name="Normal 2 7 27 4 4" xfId="39984"/>
    <cellStyle name="Normal 2 7 27 5" xfId="10332"/>
    <cellStyle name="Normal 2 7 27 5 2" xfId="10333"/>
    <cellStyle name="Normal 2 7 27 5 2 2" xfId="39985"/>
    <cellStyle name="Normal 2 7 27 5 3" xfId="39986"/>
    <cellStyle name="Normal 2 7 27 6" xfId="10334"/>
    <cellStyle name="Normal 2 7 27 6 2" xfId="39987"/>
    <cellStyle name="Normal 2 7 27 7" xfId="10335"/>
    <cellStyle name="Normal 2 7 27 7 2" xfId="39988"/>
    <cellStyle name="Normal 2 7 27 8" xfId="39989"/>
    <cellStyle name="Normal 2 7 28" xfId="10336"/>
    <cellStyle name="Normal 2 7 28 2" xfId="10337"/>
    <cellStyle name="Normal 2 7 28 2 2" xfId="10338"/>
    <cellStyle name="Normal 2 7 28 2 2 2" xfId="10339"/>
    <cellStyle name="Normal 2 7 28 2 2 2 2" xfId="39990"/>
    <cellStyle name="Normal 2 7 28 2 2 3" xfId="39991"/>
    <cellStyle name="Normal 2 7 28 2 3" xfId="10340"/>
    <cellStyle name="Normal 2 7 28 2 3 2" xfId="39992"/>
    <cellStyle name="Normal 2 7 28 2 4" xfId="39993"/>
    <cellStyle name="Normal 2 7 28 3" xfId="10341"/>
    <cellStyle name="Normal 2 7 28 3 2" xfId="10342"/>
    <cellStyle name="Normal 2 7 28 3 2 2" xfId="10343"/>
    <cellStyle name="Normal 2 7 28 3 2 2 2" xfId="39994"/>
    <cellStyle name="Normal 2 7 28 3 2 3" xfId="39995"/>
    <cellStyle name="Normal 2 7 28 3 3" xfId="10344"/>
    <cellStyle name="Normal 2 7 28 3 3 2" xfId="39996"/>
    <cellStyle name="Normal 2 7 28 3 4" xfId="39997"/>
    <cellStyle name="Normal 2 7 28 4" xfId="10345"/>
    <cellStyle name="Normal 2 7 28 4 2" xfId="10346"/>
    <cellStyle name="Normal 2 7 28 4 2 2" xfId="10347"/>
    <cellStyle name="Normal 2 7 28 4 2 2 2" xfId="39998"/>
    <cellStyle name="Normal 2 7 28 4 2 3" xfId="39999"/>
    <cellStyle name="Normal 2 7 28 4 3" xfId="10348"/>
    <cellStyle name="Normal 2 7 28 4 3 2" xfId="40000"/>
    <cellStyle name="Normal 2 7 28 4 4" xfId="40001"/>
    <cellStyle name="Normal 2 7 28 5" xfId="10349"/>
    <cellStyle name="Normal 2 7 28 5 2" xfId="10350"/>
    <cellStyle name="Normal 2 7 28 5 2 2" xfId="40002"/>
    <cellStyle name="Normal 2 7 28 5 3" xfId="40003"/>
    <cellStyle name="Normal 2 7 28 6" xfId="10351"/>
    <cellStyle name="Normal 2 7 28 6 2" xfId="40004"/>
    <cellStyle name="Normal 2 7 28 7" xfId="10352"/>
    <cellStyle name="Normal 2 7 28 7 2" xfId="40005"/>
    <cellStyle name="Normal 2 7 28 8" xfId="40006"/>
    <cellStyle name="Normal 2 7 29" xfId="10353"/>
    <cellStyle name="Normal 2 7 29 2" xfId="10354"/>
    <cellStyle name="Normal 2 7 29 2 2" xfId="10355"/>
    <cellStyle name="Normal 2 7 29 2 2 2" xfId="10356"/>
    <cellStyle name="Normal 2 7 29 2 2 2 2" xfId="40007"/>
    <cellStyle name="Normal 2 7 29 2 2 3" xfId="40008"/>
    <cellStyle name="Normal 2 7 29 2 3" xfId="10357"/>
    <cellStyle name="Normal 2 7 29 2 3 2" xfId="40009"/>
    <cellStyle name="Normal 2 7 29 2 4" xfId="40010"/>
    <cellStyle name="Normal 2 7 29 3" xfId="10358"/>
    <cellStyle name="Normal 2 7 29 3 2" xfId="10359"/>
    <cellStyle name="Normal 2 7 29 3 2 2" xfId="10360"/>
    <cellStyle name="Normal 2 7 29 3 2 2 2" xfId="40011"/>
    <cellStyle name="Normal 2 7 29 3 2 3" xfId="40012"/>
    <cellStyle name="Normal 2 7 29 3 3" xfId="10361"/>
    <cellStyle name="Normal 2 7 29 3 3 2" xfId="40013"/>
    <cellStyle name="Normal 2 7 29 3 4" xfId="40014"/>
    <cellStyle name="Normal 2 7 29 4" xfId="10362"/>
    <cellStyle name="Normal 2 7 29 4 2" xfId="10363"/>
    <cellStyle name="Normal 2 7 29 4 2 2" xfId="10364"/>
    <cellStyle name="Normal 2 7 29 4 2 2 2" xfId="40015"/>
    <cellStyle name="Normal 2 7 29 4 2 3" xfId="40016"/>
    <cellStyle name="Normal 2 7 29 4 3" xfId="10365"/>
    <cellStyle name="Normal 2 7 29 4 3 2" xfId="40017"/>
    <cellStyle name="Normal 2 7 29 4 4" xfId="40018"/>
    <cellStyle name="Normal 2 7 29 5" xfId="10366"/>
    <cellStyle name="Normal 2 7 29 5 2" xfId="10367"/>
    <cellStyle name="Normal 2 7 29 5 2 2" xfId="40019"/>
    <cellStyle name="Normal 2 7 29 5 3" xfId="40020"/>
    <cellStyle name="Normal 2 7 29 6" xfId="10368"/>
    <cellStyle name="Normal 2 7 29 6 2" xfId="40021"/>
    <cellStyle name="Normal 2 7 29 7" xfId="10369"/>
    <cellStyle name="Normal 2 7 29 7 2" xfId="40022"/>
    <cellStyle name="Normal 2 7 29 8" xfId="40023"/>
    <cellStyle name="Normal 2 7 3" xfId="10370"/>
    <cellStyle name="Normal 2 7 3 2" xfId="10371"/>
    <cellStyle name="Normal 2 7 3 2 2" xfId="10372"/>
    <cellStyle name="Normal 2 7 3 2 2 2" xfId="10373"/>
    <cellStyle name="Normal 2 7 3 2 2 2 2" xfId="40024"/>
    <cellStyle name="Normal 2 7 3 2 2 3" xfId="40025"/>
    <cellStyle name="Normal 2 7 3 2 3" xfId="10374"/>
    <cellStyle name="Normal 2 7 3 2 3 2" xfId="40026"/>
    <cellStyle name="Normal 2 7 3 2 4" xfId="40027"/>
    <cellStyle name="Normal 2 7 3 3" xfId="10375"/>
    <cellStyle name="Normal 2 7 3 3 2" xfId="10376"/>
    <cellStyle name="Normal 2 7 3 3 2 2" xfId="10377"/>
    <cellStyle name="Normal 2 7 3 3 2 2 2" xfId="40028"/>
    <cellStyle name="Normal 2 7 3 3 2 3" xfId="40029"/>
    <cellStyle name="Normal 2 7 3 3 3" xfId="10378"/>
    <cellStyle name="Normal 2 7 3 3 3 2" xfId="40030"/>
    <cellStyle name="Normal 2 7 3 3 4" xfId="40031"/>
    <cellStyle name="Normal 2 7 3 4" xfId="10379"/>
    <cellStyle name="Normal 2 7 3 4 2" xfId="10380"/>
    <cellStyle name="Normal 2 7 3 4 2 2" xfId="10381"/>
    <cellStyle name="Normal 2 7 3 4 2 2 2" xfId="40032"/>
    <cellStyle name="Normal 2 7 3 4 2 3" xfId="40033"/>
    <cellStyle name="Normal 2 7 3 4 3" xfId="10382"/>
    <cellStyle name="Normal 2 7 3 4 3 2" xfId="40034"/>
    <cellStyle name="Normal 2 7 3 4 4" xfId="40035"/>
    <cellStyle name="Normal 2 7 3 5" xfId="10383"/>
    <cellStyle name="Normal 2 7 3 5 2" xfId="10384"/>
    <cellStyle name="Normal 2 7 3 5 2 2" xfId="40036"/>
    <cellStyle name="Normal 2 7 3 5 3" xfId="40037"/>
    <cellStyle name="Normal 2 7 3 6" xfId="10385"/>
    <cellStyle name="Normal 2 7 3 6 2" xfId="40038"/>
    <cellStyle name="Normal 2 7 3 7" xfId="10386"/>
    <cellStyle name="Normal 2 7 3 7 2" xfId="40039"/>
    <cellStyle name="Normal 2 7 3 8" xfId="40040"/>
    <cellStyle name="Normal 2 7 30" xfId="10387"/>
    <cellStyle name="Normal 2 7 30 2" xfId="10388"/>
    <cellStyle name="Normal 2 7 30 2 2" xfId="10389"/>
    <cellStyle name="Normal 2 7 30 2 2 2" xfId="40041"/>
    <cellStyle name="Normal 2 7 30 2 3" xfId="40042"/>
    <cellStyle name="Normal 2 7 30 3" xfId="10390"/>
    <cellStyle name="Normal 2 7 30 3 2" xfId="40043"/>
    <cellStyle name="Normal 2 7 30 4" xfId="40044"/>
    <cellStyle name="Normal 2 7 31" xfId="10391"/>
    <cellStyle name="Normal 2 7 31 2" xfId="10392"/>
    <cellStyle name="Normal 2 7 31 2 2" xfId="10393"/>
    <cellStyle name="Normal 2 7 31 2 2 2" xfId="40045"/>
    <cellStyle name="Normal 2 7 31 2 3" xfId="40046"/>
    <cellStyle name="Normal 2 7 31 3" xfId="10394"/>
    <cellStyle name="Normal 2 7 31 3 2" xfId="40047"/>
    <cellStyle name="Normal 2 7 31 4" xfId="40048"/>
    <cellStyle name="Normal 2 7 32" xfId="10395"/>
    <cellStyle name="Normal 2 7 32 2" xfId="10396"/>
    <cellStyle name="Normal 2 7 32 2 2" xfId="10397"/>
    <cellStyle name="Normal 2 7 32 2 2 2" xfId="40049"/>
    <cellStyle name="Normal 2 7 32 2 3" xfId="40050"/>
    <cellStyle name="Normal 2 7 32 3" xfId="10398"/>
    <cellStyle name="Normal 2 7 32 3 2" xfId="40051"/>
    <cellStyle name="Normal 2 7 32 4" xfId="40052"/>
    <cellStyle name="Normal 2 7 33" xfId="10399"/>
    <cellStyle name="Normal 2 7 33 2" xfId="10400"/>
    <cellStyle name="Normal 2 7 33 2 2" xfId="40053"/>
    <cellStyle name="Normal 2 7 33 3" xfId="40054"/>
    <cellStyle name="Normal 2 7 34" xfId="10401"/>
    <cellStyle name="Normal 2 7 34 2" xfId="40055"/>
    <cellStyle name="Normal 2 7 35" xfId="10402"/>
    <cellStyle name="Normal 2 7 35 2" xfId="40056"/>
    <cellStyle name="Normal 2 7 36" xfId="40057"/>
    <cellStyle name="Normal 2 7 4" xfId="10403"/>
    <cellStyle name="Normal 2 7 4 2" xfId="10404"/>
    <cellStyle name="Normal 2 7 4 2 2" xfId="10405"/>
    <cellStyle name="Normal 2 7 4 2 2 2" xfId="10406"/>
    <cellStyle name="Normal 2 7 4 2 2 2 2" xfId="40058"/>
    <cellStyle name="Normal 2 7 4 2 2 3" xfId="40059"/>
    <cellStyle name="Normal 2 7 4 2 3" xfId="10407"/>
    <cellStyle name="Normal 2 7 4 2 3 2" xfId="40060"/>
    <cellStyle name="Normal 2 7 4 2 4" xfId="40061"/>
    <cellStyle name="Normal 2 7 4 3" xfId="10408"/>
    <cellStyle name="Normal 2 7 4 3 2" xfId="10409"/>
    <cellStyle name="Normal 2 7 4 3 2 2" xfId="10410"/>
    <cellStyle name="Normal 2 7 4 3 2 2 2" xfId="40062"/>
    <cellStyle name="Normal 2 7 4 3 2 3" xfId="40063"/>
    <cellStyle name="Normal 2 7 4 3 3" xfId="10411"/>
    <cellStyle name="Normal 2 7 4 3 3 2" xfId="40064"/>
    <cellStyle name="Normal 2 7 4 3 4" xfId="40065"/>
    <cellStyle name="Normal 2 7 4 4" xfId="10412"/>
    <cellStyle name="Normal 2 7 4 4 2" xfId="10413"/>
    <cellStyle name="Normal 2 7 4 4 2 2" xfId="10414"/>
    <cellStyle name="Normal 2 7 4 4 2 2 2" xfId="40066"/>
    <cellStyle name="Normal 2 7 4 4 2 3" xfId="40067"/>
    <cellStyle name="Normal 2 7 4 4 3" xfId="10415"/>
    <cellStyle name="Normal 2 7 4 4 3 2" xfId="40068"/>
    <cellStyle name="Normal 2 7 4 4 4" xfId="40069"/>
    <cellStyle name="Normal 2 7 4 5" xfId="10416"/>
    <cellStyle name="Normal 2 7 4 5 2" xfId="10417"/>
    <cellStyle name="Normal 2 7 4 5 2 2" xfId="40070"/>
    <cellStyle name="Normal 2 7 4 5 3" xfId="40071"/>
    <cellStyle name="Normal 2 7 4 6" xfId="10418"/>
    <cellStyle name="Normal 2 7 4 6 2" xfId="40072"/>
    <cellStyle name="Normal 2 7 4 7" xfId="10419"/>
    <cellStyle name="Normal 2 7 4 7 2" xfId="40073"/>
    <cellStyle name="Normal 2 7 4 8" xfId="40074"/>
    <cellStyle name="Normal 2 7 5" xfId="10420"/>
    <cellStyle name="Normal 2 7 5 2" xfId="10421"/>
    <cellStyle name="Normal 2 7 5 2 2" xfId="10422"/>
    <cellStyle name="Normal 2 7 5 2 2 2" xfId="10423"/>
    <cellStyle name="Normal 2 7 5 2 2 2 2" xfId="40075"/>
    <cellStyle name="Normal 2 7 5 2 2 3" xfId="40076"/>
    <cellStyle name="Normal 2 7 5 2 3" xfId="10424"/>
    <cellStyle name="Normal 2 7 5 2 3 2" xfId="40077"/>
    <cellStyle name="Normal 2 7 5 2 4" xfId="40078"/>
    <cellStyle name="Normal 2 7 5 3" xfId="10425"/>
    <cellStyle name="Normal 2 7 5 3 2" xfId="10426"/>
    <cellStyle name="Normal 2 7 5 3 2 2" xfId="10427"/>
    <cellStyle name="Normal 2 7 5 3 2 2 2" xfId="40079"/>
    <cellStyle name="Normal 2 7 5 3 2 3" xfId="40080"/>
    <cellStyle name="Normal 2 7 5 3 3" xfId="10428"/>
    <cellStyle name="Normal 2 7 5 3 3 2" xfId="40081"/>
    <cellStyle name="Normal 2 7 5 3 4" xfId="40082"/>
    <cellStyle name="Normal 2 7 5 4" xfId="10429"/>
    <cellStyle name="Normal 2 7 5 4 2" xfId="10430"/>
    <cellStyle name="Normal 2 7 5 4 2 2" xfId="10431"/>
    <cellStyle name="Normal 2 7 5 4 2 2 2" xfId="40083"/>
    <cellStyle name="Normal 2 7 5 4 2 3" xfId="40084"/>
    <cellStyle name="Normal 2 7 5 4 3" xfId="10432"/>
    <cellStyle name="Normal 2 7 5 4 3 2" xfId="40085"/>
    <cellStyle name="Normal 2 7 5 4 4" xfId="40086"/>
    <cellStyle name="Normal 2 7 5 5" xfId="10433"/>
    <cellStyle name="Normal 2 7 5 5 2" xfId="10434"/>
    <cellStyle name="Normal 2 7 5 5 2 2" xfId="40087"/>
    <cellStyle name="Normal 2 7 5 5 3" xfId="40088"/>
    <cellStyle name="Normal 2 7 5 6" xfId="10435"/>
    <cellStyle name="Normal 2 7 5 6 2" xfId="40089"/>
    <cellStyle name="Normal 2 7 5 7" xfId="10436"/>
    <cellStyle name="Normal 2 7 5 7 2" xfId="40090"/>
    <cellStyle name="Normal 2 7 5 8" xfId="40091"/>
    <cellStyle name="Normal 2 7 6" xfId="10437"/>
    <cellStyle name="Normal 2 7 6 2" xfId="10438"/>
    <cellStyle name="Normal 2 7 6 2 2" xfId="10439"/>
    <cellStyle name="Normal 2 7 6 2 2 2" xfId="10440"/>
    <cellStyle name="Normal 2 7 6 2 2 2 2" xfId="40092"/>
    <cellStyle name="Normal 2 7 6 2 2 3" xfId="40093"/>
    <cellStyle name="Normal 2 7 6 2 3" xfId="10441"/>
    <cellStyle name="Normal 2 7 6 2 3 2" xfId="40094"/>
    <cellStyle name="Normal 2 7 6 2 4" xfId="40095"/>
    <cellStyle name="Normal 2 7 6 3" xfId="10442"/>
    <cellStyle name="Normal 2 7 6 3 2" xfId="10443"/>
    <cellStyle name="Normal 2 7 6 3 2 2" xfId="10444"/>
    <cellStyle name="Normal 2 7 6 3 2 2 2" xfId="40096"/>
    <cellStyle name="Normal 2 7 6 3 2 3" xfId="40097"/>
    <cellStyle name="Normal 2 7 6 3 3" xfId="10445"/>
    <cellStyle name="Normal 2 7 6 3 3 2" xfId="40098"/>
    <cellStyle name="Normal 2 7 6 3 4" xfId="40099"/>
    <cellStyle name="Normal 2 7 6 4" xfId="10446"/>
    <cellStyle name="Normal 2 7 6 4 2" xfId="10447"/>
    <cellStyle name="Normal 2 7 6 4 2 2" xfId="10448"/>
    <cellStyle name="Normal 2 7 6 4 2 2 2" xfId="40100"/>
    <cellStyle name="Normal 2 7 6 4 2 3" xfId="40101"/>
    <cellStyle name="Normal 2 7 6 4 3" xfId="10449"/>
    <cellStyle name="Normal 2 7 6 4 3 2" xfId="40102"/>
    <cellStyle name="Normal 2 7 6 4 4" xfId="40103"/>
    <cellStyle name="Normal 2 7 6 5" xfId="10450"/>
    <cellStyle name="Normal 2 7 6 5 2" xfId="10451"/>
    <cellStyle name="Normal 2 7 6 5 2 2" xfId="40104"/>
    <cellStyle name="Normal 2 7 6 5 3" xfId="40105"/>
    <cellStyle name="Normal 2 7 6 6" xfId="10452"/>
    <cellStyle name="Normal 2 7 6 6 2" xfId="40106"/>
    <cellStyle name="Normal 2 7 6 7" xfId="10453"/>
    <cellStyle name="Normal 2 7 6 7 2" xfId="40107"/>
    <cellStyle name="Normal 2 7 6 8" xfId="40108"/>
    <cellStyle name="Normal 2 7 7" xfId="10454"/>
    <cellStyle name="Normal 2 7 7 2" xfId="10455"/>
    <cellStyle name="Normal 2 7 7 2 2" xfId="10456"/>
    <cellStyle name="Normal 2 7 7 2 2 2" xfId="10457"/>
    <cellStyle name="Normal 2 7 7 2 2 2 2" xfId="40109"/>
    <cellStyle name="Normal 2 7 7 2 2 3" xfId="40110"/>
    <cellStyle name="Normal 2 7 7 2 3" xfId="10458"/>
    <cellStyle name="Normal 2 7 7 2 3 2" xfId="40111"/>
    <cellStyle name="Normal 2 7 7 2 4" xfId="40112"/>
    <cellStyle name="Normal 2 7 7 3" xfId="10459"/>
    <cellStyle name="Normal 2 7 7 3 2" xfId="10460"/>
    <cellStyle name="Normal 2 7 7 3 2 2" xfId="10461"/>
    <cellStyle name="Normal 2 7 7 3 2 2 2" xfId="40113"/>
    <cellStyle name="Normal 2 7 7 3 2 3" xfId="40114"/>
    <cellStyle name="Normal 2 7 7 3 3" xfId="10462"/>
    <cellStyle name="Normal 2 7 7 3 3 2" xfId="40115"/>
    <cellStyle name="Normal 2 7 7 3 4" xfId="40116"/>
    <cellStyle name="Normal 2 7 7 4" xfId="10463"/>
    <cellStyle name="Normal 2 7 7 4 2" xfId="10464"/>
    <cellStyle name="Normal 2 7 7 4 2 2" xfId="10465"/>
    <cellStyle name="Normal 2 7 7 4 2 2 2" xfId="40117"/>
    <cellStyle name="Normal 2 7 7 4 2 3" xfId="40118"/>
    <cellStyle name="Normal 2 7 7 4 3" xfId="10466"/>
    <cellStyle name="Normal 2 7 7 4 3 2" xfId="40119"/>
    <cellStyle name="Normal 2 7 7 4 4" xfId="40120"/>
    <cellStyle name="Normal 2 7 7 5" xfId="10467"/>
    <cellStyle name="Normal 2 7 7 5 2" xfId="10468"/>
    <cellStyle name="Normal 2 7 7 5 2 2" xfId="40121"/>
    <cellStyle name="Normal 2 7 7 5 3" xfId="40122"/>
    <cellStyle name="Normal 2 7 7 6" xfId="10469"/>
    <cellStyle name="Normal 2 7 7 6 2" xfId="40123"/>
    <cellStyle name="Normal 2 7 7 7" xfId="10470"/>
    <cellStyle name="Normal 2 7 7 7 2" xfId="40124"/>
    <cellStyle name="Normal 2 7 7 8" xfId="40125"/>
    <cellStyle name="Normal 2 7 8" xfId="10471"/>
    <cellStyle name="Normal 2 7 8 2" xfId="10472"/>
    <cellStyle name="Normal 2 7 8 2 2" xfId="10473"/>
    <cellStyle name="Normal 2 7 8 2 2 2" xfId="10474"/>
    <cellStyle name="Normal 2 7 8 2 2 2 2" xfId="40126"/>
    <cellStyle name="Normal 2 7 8 2 2 3" xfId="40127"/>
    <cellStyle name="Normal 2 7 8 2 3" xfId="10475"/>
    <cellStyle name="Normal 2 7 8 2 3 2" xfId="40128"/>
    <cellStyle name="Normal 2 7 8 2 4" xfId="40129"/>
    <cellStyle name="Normal 2 7 8 3" xfId="10476"/>
    <cellStyle name="Normal 2 7 8 3 2" xfId="10477"/>
    <cellStyle name="Normal 2 7 8 3 2 2" xfId="10478"/>
    <cellStyle name="Normal 2 7 8 3 2 2 2" xfId="40130"/>
    <cellStyle name="Normal 2 7 8 3 2 3" xfId="40131"/>
    <cellStyle name="Normal 2 7 8 3 3" xfId="10479"/>
    <cellStyle name="Normal 2 7 8 3 3 2" xfId="40132"/>
    <cellStyle name="Normal 2 7 8 3 4" xfId="40133"/>
    <cellStyle name="Normal 2 7 8 4" xfId="10480"/>
    <cellStyle name="Normal 2 7 8 4 2" xfId="10481"/>
    <cellStyle name="Normal 2 7 8 4 2 2" xfId="10482"/>
    <cellStyle name="Normal 2 7 8 4 2 2 2" xfId="40134"/>
    <cellStyle name="Normal 2 7 8 4 2 3" xfId="40135"/>
    <cellStyle name="Normal 2 7 8 4 3" xfId="10483"/>
    <cellStyle name="Normal 2 7 8 4 3 2" xfId="40136"/>
    <cellStyle name="Normal 2 7 8 4 4" xfId="40137"/>
    <cellStyle name="Normal 2 7 8 5" xfId="10484"/>
    <cellStyle name="Normal 2 7 8 5 2" xfId="10485"/>
    <cellStyle name="Normal 2 7 8 5 2 2" xfId="40138"/>
    <cellStyle name="Normal 2 7 8 5 3" xfId="40139"/>
    <cellStyle name="Normal 2 7 8 6" xfId="10486"/>
    <cellStyle name="Normal 2 7 8 6 2" xfId="40140"/>
    <cellStyle name="Normal 2 7 8 7" xfId="10487"/>
    <cellStyle name="Normal 2 7 8 7 2" xfId="40141"/>
    <cellStyle name="Normal 2 7 8 8" xfId="40142"/>
    <cellStyle name="Normal 2 7 9" xfId="10488"/>
    <cellStyle name="Normal 2 7 9 2" xfId="10489"/>
    <cellStyle name="Normal 2 7 9 2 2" xfId="10490"/>
    <cellStyle name="Normal 2 7 9 2 2 2" xfId="10491"/>
    <cellStyle name="Normal 2 7 9 2 2 2 2" xfId="40143"/>
    <cellStyle name="Normal 2 7 9 2 2 3" xfId="40144"/>
    <cellStyle name="Normal 2 7 9 2 3" xfId="10492"/>
    <cellStyle name="Normal 2 7 9 2 3 2" xfId="40145"/>
    <cellStyle name="Normal 2 7 9 2 4" xfId="40146"/>
    <cellStyle name="Normal 2 7 9 3" xfId="10493"/>
    <cellStyle name="Normal 2 7 9 3 2" xfId="10494"/>
    <cellStyle name="Normal 2 7 9 3 2 2" xfId="10495"/>
    <cellStyle name="Normal 2 7 9 3 2 2 2" xfId="40147"/>
    <cellStyle name="Normal 2 7 9 3 2 3" xfId="40148"/>
    <cellStyle name="Normal 2 7 9 3 3" xfId="10496"/>
    <cellStyle name="Normal 2 7 9 3 3 2" xfId="40149"/>
    <cellStyle name="Normal 2 7 9 3 4" xfId="40150"/>
    <cellStyle name="Normal 2 7 9 4" xfId="10497"/>
    <cellStyle name="Normal 2 7 9 4 2" xfId="10498"/>
    <cellStyle name="Normal 2 7 9 4 2 2" xfId="10499"/>
    <cellStyle name="Normal 2 7 9 4 2 2 2" xfId="40151"/>
    <cellStyle name="Normal 2 7 9 4 2 3" xfId="40152"/>
    <cellStyle name="Normal 2 7 9 4 3" xfId="10500"/>
    <cellStyle name="Normal 2 7 9 4 3 2" xfId="40153"/>
    <cellStyle name="Normal 2 7 9 4 4" xfId="40154"/>
    <cellStyle name="Normal 2 7 9 5" xfId="10501"/>
    <cellStyle name="Normal 2 7 9 5 2" xfId="10502"/>
    <cellStyle name="Normal 2 7 9 5 2 2" xfId="40155"/>
    <cellStyle name="Normal 2 7 9 5 3" xfId="40156"/>
    <cellStyle name="Normal 2 7 9 6" xfId="10503"/>
    <cellStyle name="Normal 2 7 9 6 2" xfId="40157"/>
    <cellStyle name="Normal 2 7 9 7" xfId="10504"/>
    <cellStyle name="Normal 2 7 9 7 2" xfId="40158"/>
    <cellStyle name="Normal 2 7 9 8" xfId="40159"/>
    <cellStyle name="Normal 2 8" xfId="10505"/>
    <cellStyle name="Normal 2 8 10" xfId="10506"/>
    <cellStyle name="Normal 2 8 10 2" xfId="10507"/>
    <cellStyle name="Normal 2 8 10 2 2" xfId="10508"/>
    <cellStyle name="Normal 2 8 10 2 2 2" xfId="10509"/>
    <cellStyle name="Normal 2 8 10 2 2 2 2" xfId="40160"/>
    <cellStyle name="Normal 2 8 10 2 2 3" xfId="40161"/>
    <cellStyle name="Normal 2 8 10 2 3" xfId="10510"/>
    <cellStyle name="Normal 2 8 10 2 3 2" xfId="40162"/>
    <cellStyle name="Normal 2 8 10 2 4" xfId="40163"/>
    <cellStyle name="Normal 2 8 10 3" xfId="10511"/>
    <cellStyle name="Normal 2 8 10 3 2" xfId="10512"/>
    <cellStyle name="Normal 2 8 10 3 2 2" xfId="10513"/>
    <cellStyle name="Normal 2 8 10 3 2 2 2" xfId="40164"/>
    <cellStyle name="Normal 2 8 10 3 2 3" xfId="40165"/>
    <cellStyle name="Normal 2 8 10 3 3" xfId="10514"/>
    <cellStyle name="Normal 2 8 10 3 3 2" xfId="40166"/>
    <cellStyle name="Normal 2 8 10 3 4" xfId="40167"/>
    <cellStyle name="Normal 2 8 10 4" xfId="10515"/>
    <cellStyle name="Normal 2 8 10 4 2" xfId="10516"/>
    <cellStyle name="Normal 2 8 10 4 2 2" xfId="10517"/>
    <cellStyle name="Normal 2 8 10 4 2 2 2" xfId="40168"/>
    <cellStyle name="Normal 2 8 10 4 2 3" xfId="40169"/>
    <cellStyle name="Normal 2 8 10 4 3" xfId="10518"/>
    <cellStyle name="Normal 2 8 10 4 3 2" xfId="40170"/>
    <cellStyle name="Normal 2 8 10 4 4" xfId="40171"/>
    <cellStyle name="Normal 2 8 10 5" xfId="10519"/>
    <cellStyle name="Normal 2 8 10 5 2" xfId="10520"/>
    <cellStyle name="Normal 2 8 10 5 2 2" xfId="40172"/>
    <cellStyle name="Normal 2 8 10 5 3" xfId="40173"/>
    <cellStyle name="Normal 2 8 10 6" xfId="10521"/>
    <cellStyle name="Normal 2 8 10 6 2" xfId="40174"/>
    <cellStyle name="Normal 2 8 10 7" xfId="10522"/>
    <cellStyle name="Normal 2 8 10 7 2" xfId="40175"/>
    <cellStyle name="Normal 2 8 10 8" xfId="40176"/>
    <cellStyle name="Normal 2 8 11" xfId="10523"/>
    <cellStyle name="Normal 2 8 11 2" xfId="10524"/>
    <cellStyle name="Normal 2 8 11 2 2" xfId="10525"/>
    <cellStyle name="Normal 2 8 11 2 2 2" xfId="10526"/>
    <cellStyle name="Normal 2 8 11 2 2 2 2" xfId="40177"/>
    <cellStyle name="Normal 2 8 11 2 2 3" xfId="40178"/>
    <cellStyle name="Normal 2 8 11 2 3" xfId="10527"/>
    <cellStyle name="Normal 2 8 11 2 3 2" xfId="40179"/>
    <cellStyle name="Normal 2 8 11 2 4" xfId="40180"/>
    <cellStyle name="Normal 2 8 11 3" xfId="10528"/>
    <cellStyle name="Normal 2 8 11 3 2" xfId="10529"/>
    <cellStyle name="Normal 2 8 11 3 2 2" xfId="10530"/>
    <cellStyle name="Normal 2 8 11 3 2 2 2" xfId="40181"/>
    <cellStyle name="Normal 2 8 11 3 2 3" xfId="40182"/>
    <cellStyle name="Normal 2 8 11 3 3" xfId="10531"/>
    <cellStyle name="Normal 2 8 11 3 3 2" xfId="40183"/>
    <cellStyle name="Normal 2 8 11 3 4" xfId="40184"/>
    <cellStyle name="Normal 2 8 11 4" xfId="10532"/>
    <cellStyle name="Normal 2 8 11 4 2" xfId="10533"/>
    <cellStyle name="Normal 2 8 11 4 2 2" xfId="10534"/>
    <cellStyle name="Normal 2 8 11 4 2 2 2" xfId="40185"/>
    <cellStyle name="Normal 2 8 11 4 2 3" xfId="40186"/>
    <cellStyle name="Normal 2 8 11 4 3" xfId="10535"/>
    <cellStyle name="Normal 2 8 11 4 3 2" xfId="40187"/>
    <cellStyle name="Normal 2 8 11 4 4" xfId="40188"/>
    <cellStyle name="Normal 2 8 11 5" xfId="10536"/>
    <cellStyle name="Normal 2 8 11 5 2" xfId="10537"/>
    <cellStyle name="Normal 2 8 11 5 2 2" xfId="40189"/>
    <cellStyle name="Normal 2 8 11 5 3" xfId="40190"/>
    <cellStyle name="Normal 2 8 11 6" xfId="10538"/>
    <cellStyle name="Normal 2 8 11 6 2" xfId="40191"/>
    <cellStyle name="Normal 2 8 11 7" xfId="10539"/>
    <cellStyle name="Normal 2 8 11 7 2" xfId="40192"/>
    <cellStyle name="Normal 2 8 11 8" xfId="40193"/>
    <cellStyle name="Normal 2 8 12" xfId="10540"/>
    <cellStyle name="Normal 2 8 12 2" xfId="10541"/>
    <cellStyle name="Normal 2 8 12 2 2" xfId="10542"/>
    <cellStyle name="Normal 2 8 12 2 2 2" xfId="10543"/>
    <cellStyle name="Normal 2 8 12 2 2 2 2" xfId="40194"/>
    <cellStyle name="Normal 2 8 12 2 2 3" xfId="40195"/>
    <cellStyle name="Normal 2 8 12 2 3" xfId="10544"/>
    <cellStyle name="Normal 2 8 12 2 3 2" xfId="40196"/>
    <cellStyle name="Normal 2 8 12 2 4" xfId="40197"/>
    <cellStyle name="Normal 2 8 12 3" xfId="10545"/>
    <cellStyle name="Normal 2 8 12 3 2" xfId="10546"/>
    <cellStyle name="Normal 2 8 12 3 2 2" xfId="10547"/>
    <cellStyle name="Normal 2 8 12 3 2 2 2" xfId="40198"/>
    <cellStyle name="Normal 2 8 12 3 2 3" xfId="40199"/>
    <cellStyle name="Normal 2 8 12 3 3" xfId="10548"/>
    <cellStyle name="Normal 2 8 12 3 3 2" xfId="40200"/>
    <cellStyle name="Normal 2 8 12 3 4" xfId="40201"/>
    <cellStyle name="Normal 2 8 12 4" xfId="10549"/>
    <cellStyle name="Normal 2 8 12 4 2" xfId="10550"/>
    <cellStyle name="Normal 2 8 12 4 2 2" xfId="10551"/>
    <cellStyle name="Normal 2 8 12 4 2 2 2" xfId="40202"/>
    <cellStyle name="Normal 2 8 12 4 2 3" xfId="40203"/>
    <cellStyle name="Normal 2 8 12 4 3" xfId="10552"/>
    <cellStyle name="Normal 2 8 12 4 3 2" xfId="40204"/>
    <cellStyle name="Normal 2 8 12 4 4" xfId="40205"/>
    <cellStyle name="Normal 2 8 12 5" xfId="10553"/>
    <cellStyle name="Normal 2 8 12 5 2" xfId="10554"/>
    <cellStyle name="Normal 2 8 12 5 2 2" xfId="40206"/>
    <cellStyle name="Normal 2 8 12 5 3" xfId="40207"/>
    <cellStyle name="Normal 2 8 12 6" xfId="10555"/>
    <cellStyle name="Normal 2 8 12 6 2" xfId="40208"/>
    <cellStyle name="Normal 2 8 12 7" xfId="10556"/>
    <cellStyle name="Normal 2 8 12 7 2" xfId="40209"/>
    <cellStyle name="Normal 2 8 12 8" xfId="40210"/>
    <cellStyle name="Normal 2 8 13" xfId="10557"/>
    <cellStyle name="Normal 2 8 13 2" xfId="10558"/>
    <cellStyle name="Normal 2 8 13 2 2" xfId="10559"/>
    <cellStyle name="Normal 2 8 13 2 2 2" xfId="10560"/>
    <cellStyle name="Normal 2 8 13 2 2 2 2" xfId="40211"/>
    <cellStyle name="Normal 2 8 13 2 2 3" xfId="40212"/>
    <cellStyle name="Normal 2 8 13 2 3" xfId="10561"/>
    <cellStyle name="Normal 2 8 13 2 3 2" xfId="40213"/>
    <cellStyle name="Normal 2 8 13 2 4" xfId="40214"/>
    <cellStyle name="Normal 2 8 13 3" xfId="10562"/>
    <cellStyle name="Normal 2 8 13 3 2" xfId="10563"/>
    <cellStyle name="Normal 2 8 13 3 2 2" xfId="10564"/>
    <cellStyle name="Normal 2 8 13 3 2 2 2" xfId="40215"/>
    <cellStyle name="Normal 2 8 13 3 2 3" xfId="40216"/>
    <cellStyle name="Normal 2 8 13 3 3" xfId="10565"/>
    <cellStyle name="Normal 2 8 13 3 3 2" xfId="40217"/>
    <cellStyle name="Normal 2 8 13 3 4" xfId="40218"/>
    <cellStyle name="Normal 2 8 13 4" xfId="10566"/>
    <cellStyle name="Normal 2 8 13 4 2" xfId="10567"/>
    <cellStyle name="Normal 2 8 13 4 2 2" xfId="10568"/>
    <cellStyle name="Normal 2 8 13 4 2 2 2" xfId="40219"/>
    <cellStyle name="Normal 2 8 13 4 2 3" xfId="40220"/>
    <cellStyle name="Normal 2 8 13 4 3" xfId="10569"/>
    <cellStyle name="Normal 2 8 13 4 3 2" xfId="40221"/>
    <cellStyle name="Normal 2 8 13 4 4" xfId="40222"/>
    <cellStyle name="Normal 2 8 13 5" xfId="10570"/>
    <cellStyle name="Normal 2 8 13 5 2" xfId="10571"/>
    <cellStyle name="Normal 2 8 13 5 2 2" xfId="40223"/>
    <cellStyle name="Normal 2 8 13 5 3" xfId="40224"/>
    <cellStyle name="Normal 2 8 13 6" xfId="10572"/>
    <cellStyle name="Normal 2 8 13 6 2" xfId="40225"/>
    <cellStyle name="Normal 2 8 13 7" xfId="10573"/>
    <cellStyle name="Normal 2 8 13 7 2" xfId="40226"/>
    <cellStyle name="Normal 2 8 13 8" xfId="40227"/>
    <cellStyle name="Normal 2 8 14" xfId="10574"/>
    <cellStyle name="Normal 2 8 14 2" xfId="10575"/>
    <cellStyle name="Normal 2 8 14 2 2" xfId="10576"/>
    <cellStyle name="Normal 2 8 14 2 2 2" xfId="10577"/>
    <cellStyle name="Normal 2 8 14 2 2 2 2" xfId="40228"/>
    <cellStyle name="Normal 2 8 14 2 2 3" xfId="40229"/>
    <cellStyle name="Normal 2 8 14 2 3" xfId="10578"/>
    <cellStyle name="Normal 2 8 14 2 3 2" xfId="40230"/>
    <cellStyle name="Normal 2 8 14 2 4" xfId="40231"/>
    <cellStyle name="Normal 2 8 14 3" xfId="10579"/>
    <cellStyle name="Normal 2 8 14 3 2" xfId="10580"/>
    <cellStyle name="Normal 2 8 14 3 2 2" xfId="10581"/>
    <cellStyle name="Normal 2 8 14 3 2 2 2" xfId="40232"/>
    <cellStyle name="Normal 2 8 14 3 2 3" xfId="40233"/>
    <cellStyle name="Normal 2 8 14 3 3" xfId="10582"/>
    <cellStyle name="Normal 2 8 14 3 3 2" xfId="40234"/>
    <cellStyle name="Normal 2 8 14 3 4" xfId="40235"/>
    <cellStyle name="Normal 2 8 14 4" xfId="10583"/>
    <cellStyle name="Normal 2 8 14 4 2" xfId="10584"/>
    <cellStyle name="Normal 2 8 14 4 2 2" xfId="10585"/>
    <cellStyle name="Normal 2 8 14 4 2 2 2" xfId="40236"/>
    <cellStyle name="Normal 2 8 14 4 2 3" xfId="40237"/>
    <cellStyle name="Normal 2 8 14 4 3" xfId="10586"/>
    <cellStyle name="Normal 2 8 14 4 3 2" xfId="40238"/>
    <cellStyle name="Normal 2 8 14 4 4" xfId="40239"/>
    <cellStyle name="Normal 2 8 14 5" xfId="10587"/>
    <cellStyle name="Normal 2 8 14 5 2" xfId="10588"/>
    <cellStyle name="Normal 2 8 14 5 2 2" xfId="40240"/>
    <cellStyle name="Normal 2 8 14 5 3" xfId="40241"/>
    <cellStyle name="Normal 2 8 14 6" xfId="10589"/>
    <cellStyle name="Normal 2 8 14 6 2" xfId="40242"/>
    <cellStyle name="Normal 2 8 14 7" xfId="10590"/>
    <cellStyle name="Normal 2 8 14 7 2" xfId="40243"/>
    <cellStyle name="Normal 2 8 14 8" xfId="40244"/>
    <cellStyle name="Normal 2 8 15" xfId="10591"/>
    <cellStyle name="Normal 2 8 15 2" xfId="10592"/>
    <cellStyle name="Normal 2 8 15 2 2" xfId="10593"/>
    <cellStyle name="Normal 2 8 15 2 2 2" xfId="10594"/>
    <cellStyle name="Normal 2 8 15 2 2 2 2" xfId="40245"/>
    <cellStyle name="Normal 2 8 15 2 2 3" xfId="40246"/>
    <cellStyle name="Normal 2 8 15 2 3" xfId="10595"/>
    <cellStyle name="Normal 2 8 15 2 3 2" xfId="40247"/>
    <cellStyle name="Normal 2 8 15 2 4" xfId="40248"/>
    <cellStyle name="Normal 2 8 15 3" xfId="10596"/>
    <cellStyle name="Normal 2 8 15 3 2" xfId="10597"/>
    <cellStyle name="Normal 2 8 15 3 2 2" xfId="10598"/>
    <cellStyle name="Normal 2 8 15 3 2 2 2" xfId="40249"/>
    <cellStyle name="Normal 2 8 15 3 2 3" xfId="40250"/>
    <cellStyle name="Normal 2 8 15 3 3" xfId="10599"/>
    <cellStyle name="Normal 2 8 15 3 3 2" xfId="40251"/>
    <cellStyle name="Normal 2 8 15 3 4" xfId="40252"/>
    <cellStyle name="Normal 2 8 15 4" xfId="10600"/>
    <cellStyle name="Normal 2 8 15 4 2" xfId="10601"/>
    <cellStyle name="Normal 2 8 15 4 2 2" xfId="10602"/>
    <cellStyle name="Normal 2 8 15 4 2 2 2" xfId="40253"/>
    <cellStyle name="Normal 2 8 15 4 2 3" xfId="40254"/>
    <cellStyle name="Normal 2 8 15 4 3" xfId="10603"/>
    <cellStyle name="Normal 2 8 15 4 3 2" xfId="40255"/>
    <cellStyle name="Normal 2 8 15 4 4" xfId="40256"/>
    <cellStyle name="Normal 2 8 15 5" xfId="10604"/>
    <cellStyle name="Normal 2 8 15 5 2" xfId="10605"/>
    <cellStyle name="Normal 2 8 15 5 2 2" xfId="40257"/>
    <cellStyle name="Normal 2 8 15 5 3" xfId="40258"/>
    <cellStyle name="Normal 2 8 15 6" xfId="10606"/>
    <cellStyle name="Normal 2 8 15 6 2" xfId="40259"/>
    <cellStyle name="Normal 2 8 15 7" xfId="10607"/>
    <cellStyle name="Normal 2 8 15 7 2" xfId="40260"/>
    <cellStyle name="Normal 2 8 15 8" xfId="40261"/>
    <cellStyle name="Normal 2 8 16" xfId="10608"/>
    <cellStyle name="Normal 2 8 16 2" xfId="10609"/>
    <cellStyle name="Normal 2 8 16 2 2" xfId="10610"/>
    <cellStyle name="Normal 2 8 16 2 2 2" xfId="10611"/>
    <cellStyle name="Normal 2 8 16 2 2 2 2" xfId="40262"/>
    <cellStyle name="Normal 2 8 16 2 2 3" xfId="40263"/>
    <cellStyle name="Normal 2 8 16 2 3" xfId="10612"/>
    <cellStyle name="Normal 2 8 16 2 3 2" xfId="40264"/>
    <cellStyle name="Normal 2 8 16 2 4" xfId="40265"/>
    <cellStyle name="Normal 2 8 16 3" xfId="10613"/>
    <cellStyle name="Normal 2 8 16 3 2" xfId="10614"/>
    <cellStyle name="Normal 2 8 16 3 2 2" xfId="10615"/>
    <cellStyle name="Normal 2 8 16 3 2 2 2" xfId="40266"/>
    <cellStyle name="Normal 2 8 16 3 2 3" xfId="40267"/>
    <cellStyle name="Normal 2 8 16 3 3" xfId="10616"/>
    <cellStyle name="Normal 2 8 16 3 3 2" xfId="40268"/>
    <cellStyle name="Normal 2 8 16 3 4" xfId="40269"/>
    <cellStyle name="Normal 2 8 16 4" xfId="10617"/>
    <cellStyle name="Normal 2 8 16 4 2" xfId="10618"/>
    <cellStyle name="Normal 2 8 16 4 2 2" xfId="10619"/>
    <cellStyle name="Normal 2 8 16 4 2 2 2" xfId="40270"/>
    <cellStyle name="Normal 2 8 16 4 2 3" xfId="40271"/>
    <cellStyle name="Normal 2 8 16 4 3" xfId="10620"/>
    <cellStyle name="Normal 2 8 16 4 3 2" xfId="40272"/>
    <cellStyle name="Normal 2 8 16 4 4" xfId="40273"/>
    <cellStyle name="Normal 2 8 16 5" xfId="10621"/>
    <cellStyle name="Normal 2 8 16 5 2" xfId="10622"/>
    <cellStyle name="Normal 2 8 16 5 2 2" xfId="40274"/>
    <cellStyle name="Normal 2 8 16 5 3" xfId="40275"/>
    <cellStyle name="Normal 2 8 16 6" xfId="10623"/>
    <cellStyle name="Normal 2 8 16 6 2" xfId="40276"/>
    <cellStyle name="Normal 2 8 16 7" xfId="10624"/>
    <cellStyle name="Normal 2 8 16 7 2" xfId="40277"/>
    <cellStyle name="Normal 2 8 16 8" xfId="40278"/>
    <cellStyle name="Normal 2 8 17" xfId="10625"/>
    <cellStyle name="Normal 2 8 17 2" xfId="10626"/>
    <cellStyle name="Normal 2 8 17 2 2" xfId="10627"/>
    <cellStyle name="Normal 2 8 17 2 2 2" xfId="10628"/>
    <cellStyle name="Normal 2 8 17 2 2 2 2" xfId="40279"/>
    <cellStyle name="Normal 2 8 17 2 2 3" xfId="40280"/>
    <cellStyle name="Normal 2 8 17 2 3" xfId="10629"/>
    <cellStyle name="Normal 2 8 17 2 3 2" xfId="40281"/>
    <cellStyle name="Normal 2 8 17 2 4" xfId="40282"/>
    <cellStyle name="Normal 2 8 17 3" xfId="10630"/>
    <cellStyle name="Normal 2 8 17 3 2" xfId="10631"/>
    <cellStyle name="Normal 2 8 17 3 2 2" xfId="10632"/>
    <cellStyle name="Normal 2 8 17 3 2 2 2" xfId="40283"/>
    <cellStyle name="Normal 2 8 17 3 2 3" xfId="40284"/>
    <cellStyle name="Normal 2 8 17 3 3" xfId="10633"/>
    <cellStyle name="Normal 2 8 17 3 3 2" xfId="40285"/>
    <cellStyle name="Normal 2 8 17 3 4" xfId="40286"/>
    <cellStyle name="Normal 2 8 17 4" xfId="10634"/>
    <cellStyle name="Normal 2 8 17 4 2" xfId="10635"/>
    <cellStyle name="Normal 2 8 17 4 2 2" xfId="10636"/>
    <cellStyle name="Normal 2 8 17 4 2 2 2" xfId="40287"/>
    <cellStyle name="Normal 2 8 17 4 2 3" xfId="40288"/>
    <cellStyle name="Normal 2 8 17 4 3" xfId="10637"/>
    <cellStyle name="Normal 2 8 17 4 3 2" xfId="40289"/>
    <cellStyle name="Normal 2 8 17 4 4" xfId="40290"/>
    <cellStyle name="Normal 2 8 17 5" xfId="10638"/>
    <cellStyle name="Normal 2 8 17 5 2" xfId="10639"/>
    <cellStyle name="Normal 2 8 17 5 2 2" xfId="40291"/>
    <cellStyle name="Normal 2 8 17 5 3" xfId="40292"/>
    <cellStyle name="Normal 2 8 17 6" xfId="10640"/>
    <cellStyle name="Normal 2 8 17 6 2" xfId="40293"/>
    <cellStyle name="Normal 2 8 17 7" xfId="10641"/>
    <cellStyle name="Normal 2 8 17 7 2" xfId="40294"/>
    <cellStyle name="Normal 2 8 17 8" xfId="40295"/>
    <cellStyle name="Normal 2 8 18" xfId="10642"/>
    <cellStyle name="Normal 2 8 18 2" xfId="10643"/>
    <cellStyle name="Normal 2 8 18 2 2" xfId="10644"/>
    <cellStyle name="Normal 2 8 18 2 2 2" xfId="10645"/>
    <cellStyle name="Normal 2 8 18 2 2 2 2" xfId="40296"/>
    <cellStyle name="Normal 2 8 18 2 2 3" xfId="40297"/>
    <cellStyle name="Normal 2 8 18 2 3" xfId="10646"/>
    <cellStyle name="Normal 2 8 18 2 3 2" xfId="40298"/>
    <cellStyle name="Normal 2 8 18 2 4" xfId="40299"/>
    <cellStyle name="Normal 2 8 18 3" xfId="10647"/>
    <cellStyle name="Normal 2 8 18 3 2" xfId="10648"/>
    <cellStyle name="Normal 2 8 18 3 2 2" xfId="10649"/>
    <cellStyle name="Normal 2 8 18 3 2 2 2" xfId="40300"/>
    <cellStyle name="Normal 2 8 18 3 2 3" xfId="40301"/>
    <cellStyle name="Normal 2 8 18 3 3" xfId="10650"/>
    <cellStyle name="Normal 2 8 18 3 3 2" xfId="40302"/>
    <cellStyle name="Normal 2 8 18 3 4" xfId="40303"/>
    <cellStyle name="Normal 2 8 18 4" xfId="10651"/>
    <cellStyle name="Normal 2 8 18 4 2" xfId="10652"/>
    <cellStyle name="Normal 2 8 18 4 2 2" xfId="10653"/>
    <cellStyle name="Normal 2 8 18 4 2 2 2" xfId="40304"/>
    <cellStyle name="Normal 2 8 18 4 2 3" xfId="40305"/>
    <cellStyle name="Normal 2 8 18 4 3" xfId="10654"/>
    <cellStyle name="Normal 2 8 18 4 3 2" xfId="40306"/>
    <cellStyle name="Normal 2 8 18 4 4" xfId="40307"/>
    <cellStyle name="Normal 2 8 18 5" xfId="10655"/>
    <cellStyle name="Normal 2 8 18 5 2" xfId="10656"/>
    <cellStyle name="Normal 2 8 18 5 2 2" xfId="40308"/>
    <cellStyle name="Normal 2 8 18 5 3" xfId="40309"/>
    <cellStyle name="Normal 2 8 18 6" xfId="10657"/>
    <cellStyle name="Normal 2 8 18 6 2" xfId="40310"/>
    <cellStyle name="Normal 2 8 18 7" xfId="10658"/>
    <cellStyle name="Normal 2 8 18 7 2" xfId="40311"/>
    <cellStyle name="Normal 2 8 18 8" xfId="40312"/>
    <cellStyle name="Normal 2 8 19" xfId="10659"/>
    <cellStyle name="Normal 2 8 19 2" xfId="10660"/>
    <cellStyle name="Normal 2 8 19 2 2" xfId="10661"/>
    <cellStyle name="Normal 2 8 19 2 2 2" xfId="10662"/>
    <cellStyle name="Normal 2 8 19 2 2 2 2" xfId="40313"/>
    <cellStyle name="Normal 2 8 19 2 2 3" xfId="40314"/>
    <cellStyle name="Normal 2 8 19 2 3" xfId="10663"/>
    <cellStyle name="Normal 2 8 19 2 3 2" xfId="40315"/>
    <cellStyle name="Normal 2 8 19 2 4" xfId="40316"/>
    <cellStyle name="Normal 2 8 19 3" xfId="10664"/>
    <cellStyle name="Normal 2 8 19 3 2" xfId="10665"/>
    <cellStyle name="Normal 2 8 19 3 2 2" xfId="10666"/>
    <cellStyle name="Normal 2 8 19 3 2 2 2" xfId="40317"/>
    <cellStyle name="Normal 2 8 19 3 2 3" xfId="40318"/>
    <cellStyle name="Normal 2 8 19 3 3" xfId="10667"/>
    <cellStyle name="Normal 2 8 19 3 3 2" xfId="40319"/>
    <cellStyle name="Normal 2 8 19 3 4" xfId="40320"/>
    <cellStyle name="Normal 2 8 19 4" xfId="10668"/>
    <cellStyle name="Normal 2 8 19 4 2" xfId="10669"/>
    <cellStyle name="Normal 2 8 19 4 2 2" xfId="10670"/>
    <cellStyle name="Normal 2 8 19 4 2 2 2" xfId="40321"/>
    <cellStyle name="Normal 2 8 19 4 2 3" xfId="40322"/>
    <cellStyle name="Normal 2 8 19 4 3" xfId="10671"/>
    <cellStyle name="Normal 2 8 19 4 3 2" xfId="40323"/>
    <cellStyle name="Normal 2 8 19 4 4" xfId="40324"/>
    <cellStyle name="Normal 2 8 19 5" xfId="10672"/>
    <cellStyle name="Normal 2 8 19 5 2" xfId="10673"/>
    <cellStyle name="Normal 2 8 19 5 2 2" xfId="40325"/>
    <cellStyle name="Normal 2 8 19 5 3" xfId="40326"/>
    <cellStyle name="Normal 2 8 19 6" xfId="10674"/>
    <cellStyle name="Normal 2 8 19 6 2" xfId="40327"/>
    <cellStyle name="Normal 2 8 19 7" xfId="10675"/>
    <cellStyle name="Normal 2 8 19 7 2" xfId="40328"/>
    <cellStyle name="Normal 2 8 19 8" xfId="40329"/>
    <cellStyle name="Normal 2 8 2" xfId="10676"/>
    <cellStyle name="Normal 2 8 2 2" xfId="10677"/>
    <cellStyle name="Normal 2 8 2 2 2" xfId="10678"/>
    <cellStyle name="Normal 2 8 2 2 2 2" xfId="10679"/>
    <cellStyle name="Normal 2 8 2 2 2 2 2" xfId="40330"/>
    <cellStyle name="Normal 2 8 2 2 2 3" xfId="40331"/>
    <cellStyle name="Normal 2 8 2 2 3" xfId="10680"/>
    <cellStyle name="Normal 2 8 2 2 3 2" xfId="40332"/>
    <cellStyle name="Normal 2 8 2 2 4" xfId="40333"/>
    <cellStyle name="Normal 2 8 2 3" xfId="10681"/>
    <cellStyle name="Normal 2 8 2 3 2" xfId="10682"/>
    <cellStyle name="Normal 2 8 2 3 2 2" xfId="10683"/>
    <cellStyle name="Normal 2 8 2 3 2 2 2" xfId="40334"/>
    <cellStyle name="Normal 2 8 2 3 2 3" xfId="40335"/>
    <cellStyle name="Normal 2 8 2 3 3" xfId="10684"/>
    <cellStyle name="Normal 2 8 2 3 3 2" xfId="40336"/>
    <cellStyle name="Normal 2 8 2 3 4" xfId="40337"/>
    <cellStyle name="Normal 2 8 2 4" xfId="10685"/>
    <cellStyle name="Normal 2 8 2 4 2" xfId="10686"/>
    <cellStyle name="Normal 2 8 2 4 2 2" xfId="10687"/>
    <cellStyle name="Normal 2 8 2 4 2 2 2" xfId="40338"/>
    <cellStyle name="Normal 2 8 2 4 2 3" xfId="40339"/>
    <cellStyle name="Normal 2 8 2 4 3" xfId="10688"/>
    <cellStyle name="Normal 2 8 2 4 3 2" xfId="40340"/>
    <cellStyle name="Normal 2 8 2 4 4" xfId="40341"/>
    <cellStyle name="Normal 2 8 2 5" xfId="10689"/>
    <cellStyle name="Normal 2 8 2 5 2" xfId="10690"/>
    <cellStyle name="Normal 2 8 2 5 2 2" xfId="40342"/>
    <cellStyle name="Normal 2 8 2 5 3" xfId="40343"/>
    <cellStyle name="Normal 2 8 2 6" xfId="10691"/>
    <cellStyle name="Normal 2 8 2 6 2" xfId="40344"/>
    <cellStyle name="Normal 2 8 2 7" xfId="10692"/>
    <cellStyle name="Normal 2 8 2 7 2" xfId="40345"/>
    <cellStyle name="Normal 2 8 2 8" xfId="40346"/>
    <cellStyle name="Normal 2 8 20" xfId="10693"/>
    <cellStyle name="Normal 2 8 20 2" xfId="10694"/>
    <cellStyle name="Normal 2 8 20 2 2" xfId="10695"/>
    <cellStyle name="Normal 2 8 20 2 2 2" xfId="10696"/>
    <cellStyle name="Normal 2 8 20 2 2 2 2" xfId="40347"/>
    <cellStyle name="Normal 2 8 20 2 2 3" xfId="40348"/>
    <cellStyle name="Normal 2 8 20 2 3" xfId="10697"/>
    <cellStyle name="Normal 2 8 20 2 3 2" xfId="40349"/>
    <cellStyle name="Normal 2 8 20 2 4" xfId="40350"/>
    <cellStyle name="Normal 2 8 20 3" xfId="10698"/>
    <cellStyle name="Normal 2 8 20 3 2" xfId="10699"/>
    <cellStyle name="Normal 2 8 20 3 2 2" xfId="10700"/>
    <cellStyle name="Normal 2 8 20 3 2 2 2" xfId="40351"/>
    <cellStyle name="Normal 2 8 20 3 2 3" xfId="40352"/>
    <cellStyle name="Normal 2 8 20 3 3" xfId="10701"/>
    <cellStyle name="Normal 2 8 20 3 3 2" xfId="40353"/>
    <cellStyle name="Normal 2 8 20 3 4" xfId="40354"/>
    <cellStyle name="Normal 2 8 20 4" xfId="10702"/>
    <cellStyle name="Normal 2 8 20 4 2" xfId="10703"/>
    <cellStyle name="Normal 2 8 20 4 2 2" xfId="10704"/>
    <cellStyle name="Normal 2 8 20 4 2 2 2" xfId="40355"/>
    <cellStyle name="Normal 2 8 20 4 2 3" xfId="40356"/>
    <cellStyle name="Normal 2 8 20 4 3" xfId="10705"/>
    <cellStyle name="Normal 2 8 20 4 3 2" xfId="40357"/>
    <cellStyle name="Normal 2 8 20 4 4" xfId="40358"/>
    <cellStyle name="Normal 2 8 20 5" xfId="10706"/>
    <cellStyle name="Normal 2 8 20 5 2" xfId="10707"/>
    <cellStyle name="Normal 2 8 20 5 2 2" xfId="40359"/>
    <cellStyle name="Normal 2 8 20 5 3" xfId="40360"/>
    <cellStyle name="Normal 2 8 20 6" xfId="10708"/>
    <cellStyle name="Normal 2 8 20 6 2" xfId="40361"/>
    <cellStyle name="Normal 2 8 20 7" xfId="10709"/>
    <cellStyle name="Normal 2 8 20 7 2" xfId="40362"/>
    <cellStyle name="Normal 2 8 20 8" xfId="40363"/>
    <cellStyle name="Normal 2 8 21" xfId="10710"/>
    <cellStyle name="Normal 2 8 21 2" xfId="10711"/>
    <cellStyle name="Normal 2 8 21 2 2" xfId="10712"/>
    <cellStyle name="Normal 2 8 21 2 2 2" xfId="10713"/>
    <cellStyle name="Normal 2 8 21 2 2 2 2" xfId="40364"/>
    <cellStyle name="Normal 2 8 21 2 2 3" xfId="40365"/>
    <cellStyle name="Normal 2 8 21 2 3" xfId="10714"/>
    <cellStyle name="Normal 2 8 21 2 3 2" xfId="40366"/>
    <cellStyle name="Normal 2 8 21 2 4" xfId="40367"/>
    <cellStyle name="Normal 2 8 21 3" xfId="10715"/>
    <cellStyle name="Normal 2 8 21 3 2" xfId="10716"/>
    <cellStyle name="Normal 2 8 21 3 2 2" xfId="10717"/>
    <cellStyle name="Normal 2 8 21 3 2 2 2" xfId="40368"/>
    <cellStyle name="Normal 2 8 21 3 2 3" xfId="40369"/>
    <cellStyle name="Normal 2 8 21 3 3" xfId="10718"/>
    <cellStyle name="Normal 2 8 21 3 3 2" xfId="40370"/>
    <cellStyle name="Normal 2 8 21 3 4" xfId="40371"/>
    <cellStyle name="Normal 2 8 21 4" xfId="10719"/>
    <cellStyle name="Normal 2 8 21 4 2" xfId="10720"/>
    <cellStyle name="Normal 2 8 21 4 2 2" xfId="10721"/>
    <cellStyle name="Normal 2 8 21 4 2 2 2" xfId="40372"/>
    <cellStyle name="Normal 2 8 21 4 2 3" xfId="40373"/>
    <cellStyle name="Normal 2 8 21 4 3" xfId="10722"/>
    <cellStyle name="Normal 2 8 21 4 3 2" xfId="40374"/>
    <cellStyle name="Normal 2 8 21 4 4" xfId="40375"/>
    <cellStyle name="Normal 2 8 21 5" xfId="10723"/>
    <cellStyle name="Normal 2 8 21 5 2" xfId="10724"/>
    <cellStyle name="Normal 2 8 21 5 2 2" xfId="40376"/>
    <cellStyle name="Normal 2 8 21 5 3" xfId="40377"/>
    <cellStyle name="Normal 2 8 21 6" xfId="10725"/>
    <cellStyle name="Normal 2 8 21 6 2" xfId="40378"/>
    <cellStyle name="Normal 2 8 21 7" xfId="10726"/>
    <cellStyle name="Normal 2 8 21 7 2" xfId="40379"/>
    <cellStyle name="Normal 2 8 21 8" xfId="40380"/>
    <cellStyle name="Normal 2 8 22" xfId="10727"/>
    <cellStyle name="Normal 2 8 22 2" xfId="10728"/>
    <cellStyle name="Normal 2 8 22 2 2" xfId="10729"/>
    <cellStyle name="Normal 2 8 22 2 2 2" xfId="10730"/>
    <cellStyle name="Normal 2 8 22 2 2 2 2" xfId="40381"/>
    <cellStyle name="Normal 2 8 22 2 2 3" xfId="40382"/>
    <cellStyle name="Normal 2 8 22 2 3" xfId="10731"/>
    <cellStyle name="Normal 2 8 22 2 3 2" xfId="40383"/>
    <cellStyle name="Normal 2 8 22 2 4" xfId="40384"/>
    <cellStyle name="Normal 2 8 22 3" xfId="10732"/>
    <cellStyle name="Normal 2 8 22 3 2" xfId="10733"/>
    <cellStyle name="Normal 2 8 22 3 2 2" xfId="10734"/>
    <cellStyle name="Normal 2 8 22 3 2 2 2" xfId="40385"/>
    <cellStyle name="Normal 2 8 22 3 2 3" xfId="40386"/>
    <cellStyle name="Normal 2 8 22 3 3" xfId="10735"/>
    <cellStyle name="Normal 2 8 22 3 3 2" xfId="40387"/>
    <cellStyle name="Normal 2 8 22 3 4" xfId="40388"/>
    <cellStyle name="Normal 2 8 22 4" xfId="10736"/>
    <cellStyle name="Normal 2 8 22 4 2" xfId="10737"/>
    <cellStyle name="Normal 2 8 22 4 2 2" xfId="10738"/>
    <cellStyle name="Normal 2 8 22 4 2 2 2" xfId="40389"/>
    <cellStyle name="Normal 2 8 22 4 2 3" xfId="40390"/>
    <cellStyle name="Normal 2 8 22 4 3" xfId="10739"/>
    <cellStyle name="Normal 2 8 22 4 3 2" xfId="40391"/>
    <cellStyle name="Normal 2 8 22 4 4" xfId="40392"/>
    <cellStyle name="Normal 2 8 22 5" xfId="10740"/>
    <cellStyle name="Normal 2 8 22 5 2" xfId="10741"/>
    <cellStyle name="Normal 2 8 22 5 2 2" xfId="40393"/>
    <cellStyle name="Normal 2 8 22 5 3" xfId="40394"/>
    <cellStyle name="Normal 2 8 22 6" xfId="10742"/>
    <cellStyle name="Normal 2 8 22 6 2" xfId="40395"/>
    <cellStyle name="Normal 2 8 22 7" xfId="10743"/>
    <cellStyle name="Normal 2 8 22 7 2" xfId="40396"/>
    <cellStyle name="Normal 2 8 22 8" xfId="40397"/>
    <cellStyle name="Normal 2 8 23" xfId="10744"/>
    <cellStyle name="Normal 2 8 23 2" xfId="10745"/>
    <cellStyle name="Normal 2 8 23 2 2" xfId="10746"/>
    <cellStyle name="Normal 2 8 23 2 2 2" xfId="10747"/>
    <cellStyle name="Normal 2 8 23 2 2 2 2" xfId="40398"/>
    <cellStyle name="Normal 2 8 23 2 2 3" xfId="40399"/>
    <cellStyle name="Normal 2 8 23 2 3" xfId="10748"/>
    <cellStyle name="Normal 2 8 23 2 3 2" xfId="40400"/>
    <cellStyle name="Normal 2 8 23 2 4" xfId="40401"/>
    <cellStyle name="Normal 2 8 23 3" xfId="10749"/>
    <cellStyle name="Normal 2 8 23 3 2" xfId="10750"/>
    <cellStyle name="Normal 2 8 23 3 2 2" xfId="10751"/>
    <cellStyle name="Normal 2 8 23 3 2 2 2" xfId="40402"/>
    <cellStyle name="Normal 2 8 23 3 2 3" xfId="40403"/>
    <cellStyle name="Normal 2 8 23 3 3" xfId="10752"/>
    <cellStyle name="Normal 2 8 23 3 3 2" xfId="40404"/>
    <cellStyle name="Normal 2 8 23 3 4" xfId="40405"/>
    <cellStyle name="Normal 2 8 23 4" xfId="10753"/>
    <cellStyle name="Normal 2 8 23 4 2" xfId="10754"/>
    <cellStyle name="Normal 2 8 23 4 2 2" xfId="10755"/>
    <cellStyle name="Normal 2 8 23 4 2 2 2" xfId="40406"/>
    <cellStyle name="Normal 2 8 23 4 2 3" xfId="40407"/>
    <cellStyle name="Normal 2 8 23 4 3" xfId="10756"/>
    <cellStyle name="Normal 2 8 23 4 3 2" xfId="40408"/>
    <cellStyle name="Normal 2 8 23 4 4" xfId="40409"/>
    <cellStyle name="Normal 2 8 23 5" xfId="10757"/>
    <cellStyle name="Normal 2 8 23 5 2" xfId="10758"/>
    <cellStyle name="Normal 2 8 23 5 2 2" xfId="40410"/>
    <cellStyle name="Normal 2 8 23 5 3" xfId="40411"/>
    <cellStyle name="Normal 2 8 23 6" xfId="10759"/>
    <cellStyle name="Normal 2 8 23 6 2" xfId="40412"/>
    <cellStyle name="Normal 2 8 23 7" xfId="10760"/>
    <cellStyle name="Normal 2 8 23 7 2" xfId="40413"/>
    <cellStyle name="Normal 2 8 23 8" xfId="40414"/>
    <cellStyle name="Normal 2 8 24" xfId="10761"/>
    <cellStyle name="Normal 2 8 24 2" xfId="10762"/>
    <cellStyle name="Normal 2 8 24 2 2" xfId="10763"/>
    <cellStyle name="Normal 2 8 24 2 2 2" xfId="10764"/>
    <cellStyle name="Normal 2 8 24 2 2 2 2" xfId="40415"/>
    <cellStyle name="Normal 2 8 24 2 2 3" xfId="40416"/>
    <cellStyle name="Normal 2 8 24 2 3" xfId="10765"/>
    <cellStyle name="Normal 2 8 24 2 3 2" xfId="40417"/>
    <cellStyle name="Normal 2 8 24 2 4" xfId="40418"/>
    <cellStyle name="Normal 2 8 24 3" xfId="10766"/>
    <cellStyle name="Normal 2 8 24 3 2" xfId="10767"/>
    <cellStyle name="Normal 2 8 24 3 2 2" xfId="10768"/>
    <cellStyle name="Normal 2 8 24 3 2 2 2" xfId="40419"/>
    <cellStyle name="Normal 2 8 24 3 2 3" xfId="40420"/>
    <cellStyle name="Normal 2 8 24 3 3" xfId="10769"/>
    <cellStyle name="Normal 2 8 24 3 3 2" xfId="40421"/>
    <cellStyle name="Normal 2 8 24 3 4" xfId="40422"/>
    <cellStyle name="Normal 2 8 24 4" xfId="10770"/>
    <cellStyle name="Normal 2 8 24 4 2" xfId="10771"/>
    <cellStyle name="Normal 2 8 24 4 2 2" xfId="10772"/>
    <cellStyle name="Normal 2 8 24 4 2 2 2" xfId="40423"/>
    <cellStyle name="Normal 2 8 24 4 2 3" xfId="40424"/>
    <cellStyle name="Normal 2 8 24 4 3" xfId="10773"/>
    <cellStyle name="Normal 2 8 24 4 3 2" xfId="40425"/>
    <cellStyle name="Normal 2 8 24 4 4" xfId="40426"/>
    <cellStyle name="Normal 2 8 24 5" xfId="10774"/>
    <cellStyle name="Normal 2 8 24 5 2" xfId="10775"/>
    <cellStyle name="Normal 2 8 24 5 2 2" xfId="40427"/>
    <cellStyle name="Normal 2 8 24 5 3" xfId="40428"/>
    <cellStyle name="Normal 2 8 24 6" xfId="10776"/>
    <cellStyle name="Normal 2 8 24 6 2" xfId="40429"/>
    <cellStyle name="Normal 2 8 24 7" xfId="10777"/>
    <cellStyle name="Normal 2 8 24 7 2" xfId="40430"/>
    <cellStyle name="Normal 2 8 24 8" xfId="40431"/>
    <cellStyle name="Normal 2 8 25" xfId="10778"/>
    <cellStyle name="Normal 2 8 25 2" xfId="10779"/>
    <cellStyle name="Normal 2 8 25 2 2" xfId="10780"/>
    <cellStyle name="Normal 2 8 25 2 2 2" xfId="10781"/>
    <cellStyle name="Normal 2 8 25 2 2 2 2" xfId="40432"/>
    <cellStyle name="Normal 2 8 25 2 2 3" xfId="40433"/>
    <cellStyle name="Normal 2 8 25 2 3" xfId="10782"/>
    <cellStyle name="Normal 2 8 25 2 3 2" xfId="40434"/>
    <cellStyle name="Normal 2 8 25 2 4" xfId="40435"/>
    <cellStyle name="Normal 2 8 25 3" xfId="10783"/>
    <cellStyle name="Normal 2 8 25 3 2" xfId="10784"/>
    <cellStyle name="Normal 2 8 25 3 2 2" xfId="10785"/>
    <cellStyle name="Normal 2 8 25 3 2 2 2" xfId="40436"/>
    <cellStyle name="Normal 2 8 25 3 2 3" xfId="40437"/>
    <cellStyle name="Normal 2 8 25 3 3" xfId="10786"/>
    <cellStyle name="Normal 2 8 25 3 3 2" xfId="40438"/>
    <cellStyle name="Normal 2 8 25 3 4" xfId="40439"/>
    <cellStyle name="Normal 2 8 25 4" xfId="10787"/>
    <cellStyle name="Normal 2 8 25 4 2" xfId="10788"/>
    <cellStyle name="Normal 2 8 25 4 2 2" xfId="10789"/>
    <cellStyle name="Normal 2 8 25 4 2 2 2" xfId="40440"/>
    <cellStyle name="Normal 2 8 25 4 2 3" xfId="40441"/>
    <cellStyle name="Normal 2 8 25 4 3" xfId="10790"/>
    <cellStyle name="Normal 2 8 25 4 3 2" xfId="40442"/>
    <cellStyle name="Normal 2 8 25 4 4" xfId="40443"/>
    <cellStyle name="Normal 2 8 25 5" xfId="10791"/>
    <cellStyle name="Normal 2 8 25 5 2" xfId="10792"/>
    <cellStyle name="Normal 2 8 25 5 2 2" xfId="40444"/>
    <cellStyle name="Normal 2 8 25 5 3" xfId="40445"/>
    <cellStyle name="Normal 2 8 25 6" xfId="10793"/>
    <cellStyle name="Normal 2 8 25 6 2" xfId="40446"/>
    <cellStyle name="Normal 2 8 25 7" xfId="10794"/>
    <cellStyle name="Normal 2 8 25 7 2" xfId="40447"/>
    <cellStyle name="Normal 2 8 25 8" xfId="40448"/>
    <cellStyle name="Normal 2 8 26" xfId="10795"/>
    <cellStyle name="Normal 2 8 26 2" xfId="10796"/>
    <cellStyle name="Normal 2 8 26 2 2" xfId="10797"/>
    <cellStyle name="Normal 2 8 26 2 2 2" xfId="10798"/>
    <cellStyle name="Normal 2 8 26 2 2 2 2" xfId="40449"/>
    <cellStyle name="Normal 2 8 26 2 2 3" xfId="40450"/>
    <cellStyle name="Normal 2 8 26 2 3" xfId="10799"/>
    <cellStyle name="Normal 2 8 26 2 3 2" xfId="40451"/>
    <cellStyle name="Normal 2 8 26 2 4" xfId="40452"/>
    <cellStyle name="Normal 2 8 26 3" xfId="10800"/>
    <cellStyle name="Normal 2 8 26 3 2" xfId="10801"/>
    <cellStyle name="Normal 2 8 26 3 2 2" xfId="10802"/>
    <cellStyle name="Normal 2 8 26 3 2 2 2" xfId="40453"/>
    <cellStyle name="Normal 2 8 26 3 2 3" xfId="40454"/>
    <cellStyle name="Normal 2 8 26 3 3" xfId="10803"/>
    <cellStyle name="Normal 2 8 26 3 3 2" xfId="40455"/>
    <cellStyle name="Normal 2 8 26 3 4" xfId="40456"/>
    <cellStyle name="Normal 2 8 26 4" xfId="10804"/>
    <cellStyle name="Normal 2 8 26 4 2" xfId="10805"/>
    <cellStyle name="Normal 2 8 26 4 2 2" xfId="10806"/>
    <cellStyle name="Normal 2 8 26 4 2 2 2" xfId="40457"/>
    <cellStyle name="Normal 2 8 26 4 2 3" xfId="40458"/>
    <cellStyle name="Normal 2 8 26 4 3" xfId="10807"/>
    <cellStyle name="Normal 2 8 26 4 3 2" xfId="40459"/>
    <cellStyle name="Normal 2 8 26 4 4" xfId="40460"/>
    <cellStyle name="Normal 2 8 26 5" xfId="10808"/>
    <cellStyle name="Normal 2 8 26 5 2" xfId="10809"/>
    <cellStyle name="Normal 2 8 26 5 2 2" xfId="40461"/>
    <cellStyle name="Normal 2 8 26 5 3" xfId="40462"/>
    <cellStyle name="Normal 2 8 26 6" xfId="10810"/>
    <cellStyle name="Normal 2 8 26 6 2" xfId="40463"/>
    <cellStyle name="Normal 2 8 26 7" xfId="10811"/>
    <cellStyle name="Normal 2 8 26 7 2" xfId="40464"/>
    <cellStyle name="Normal 2 8 26 8" xfId="40465"/>
    <cellStyle name="Normal 2 8 27" xfId="10812"/>
    <cellStyle name="Normal 2 8 27 2" xfId="10813"/>
    <cellStyle name="Normal 2 8 27 2 2" xfId="10814"/>
    <cellStyle name="Normal 2 8 27 2 2 2" xfId="10815"/>
    <cellStyle name="Normal 2 8 27 2 2 2 2" xfId="40466"/>
    <cellStyle name="Normal 2 8 27 2 2 3" xfId="40467"/>
    <cellStyle name="Normal 2 8 27 2 3" xfId="10816"/>
    <cellStyle name="Normal 2 8 27 2 3 2" xfId="40468"/>
    <cellStyle name="Normal 2 8 27 2 4" xfId="40469"/>
    <cellStyle name="Normal 2 8 27 3" xfId="10817"/>
    <cellStyle name="Normal 2 8 27 3 2" xfId="10818"/>
    <cellStyle name="Normal 2 8 27 3 2 2" xfId="10819"/>
    <cellStyle name="Normal 2 8 27 3 2 2 2" xfId="40470"/>
    <cellStyle name="Normal 2 8 27 3 2 3" xfId="40471"/>
    <cellStyle name="Normal 2 8 27 3 3" xfId="10820"/>
    <cellStyle name="Normal 2 8 27 3 3 2" xfId="40472"/>
    <cellStyle name="Normal 2 8 27 3 4" xfId="40473"/>
    <cellStyle name="Normal 2 8 27 4" xfId="10821"/>
    <cellStyle name="Normal 2 8 27 4 2" xfId="10822"/>
    <cellStyle name="Normal 2 8 27 4 2 2" xfId="10823"/>
    <cellStyle name="Normal 2 8 27 4 2 2 2" xfId="40474"/>
    <cellStyle name="Normal 2 8 27 4 2 3" xfId="40475"/>
    <cellStyle name="Normal 2 8 27 4 3" xfId="10824"/>
    <cellStyle name="Normal 2 8 27 4 3 2" xfId="40476"/>
    <cellStyle name="Normal 2 8 27 4 4" xfId="40477"/>
    <cellStyle name="Normal 2 8 27 5" xfId="10825"/>
    <cellStyle name="Normal 2 8 27 5 2" xfId="10826"/>
    <cellStyle name="Normal 2 8 27 5 2 2" xfId="40478"/>
    <cellStyle name="Normal 2 8 27 5 3" xfId="40479"/>
    <cellStyle name="Normal 2 8 27 6" xfId="10827"/>
    <cellStyle name="Normal 2 8 27 6 2" xfId="40480"/>
    <cellStyle name="Normal 2 8 27 7" xfId="10828"/>
    <cellStyle name="Normal 2 8 27 7 2" xfId="40481"/>
    <cellStyle name="Normal 2 8 27 8" xfId="40482"/>
    <cellStyle name="Normal 2 8 28" xfId="10829"/>
    <cellStyle name="Normal 2 8 28 2" xfId="10830"/>
    <cellStyle name="Normal 2 8 28 2 2" xfId="10831"/>
    <cellStyle name="Normal 2 8 28 2 2 2" xfId="10832"/>
    <cellStyle name="Normal 2 8 28 2 2 2 2" xfId="40483"/>
    <cellStyle name="Normal 2 8 28 2 2 3" xfId="40484"/>
    <cellStyle name="Normal 2 8 28 2 3" xfId="10833"/>
    <cellStyle name="Normal 2 8 28 2 3 2" xfId="40485"/>
    <cellStyle name="Normal 2 8 28 2 4" xfId="40486"/>
    <cellStyle name="Normal 2 8 28 3" xfId="10834"/>
    <cellStyle name="Normal 2 8 28 3 2" xfId="10835"/>
    <cellStyle name="Normal 2 8 28 3 2 2" xfId="10836"/>
    <cellStyle name="Normal 2 8 28 3 2 2 2" xfId="40487"/>
    <cellStyle name="Normal 2 8 28 3 2 3" xfId="40488"/>
    <cellStyle name="Normal 2 8 28 3 3" xfId="10837"/>
    <cellStyle name="Normal 2 8 28 3 3 2" xfId="40489"/>
    <cellStyle name="Normal 2 8 28 3 4" xfId="40490"/>
    <cellStyle name="Normal 2 8 28 4" xfId="10838"/>
    <cellStyle name="Normal 2 8 28 4 2" xfId="10839"/>
    <cellStyle name="Normal 2 8 28 4 2 2" xfId="10840"/>
    <cellStyle name="Normal 2 8 28 4 2 2 2" xfId="40491"/>
    <cellStyle name="Normal 2 8 28 4 2 3" xfId="40492"/>
    <cellStyle name="Normal 2 8 28 4 3" xfId="10841"/>
    <cellStyle name="Normal 2 8 28 4 3 2" xfId="40493"/>
    <cellStyle name="Normal 2 8 28 4 4" xfId="40494"/>
    <cellStyle name="Normal 2 8 28 5" xfId="10842"/>
    <cellStyle name="Normal 2 8 28 5 2" xfId="10843"/>
    <cellStyle name="Normal 2 8 28 5 2 2" xfId="40495"/>
    <cellStyle name="Normal 2 8 28 5 3" xfId="40496"/>
    <cellStyle name="Normal 2 8 28 6" xfId="10844"/>
    <cellStyle name="Normal 2 8 28 6 2" xfId="40497"/>
    <cellStyle name="Normal 2 8 28 7" xfId="10845"/>
    <cellStyle name="Normal 2 8 28 7 2" xfId="40498"/>
    <cellStyle name="Normal 2 8 28 8" xfId="40499"/>
    <cellStyle name="Normal 2 8 29" xfId="10846"/>
    <cellStyle name="Normal 2 8 29 2" xfId="10847"/>
    <cellStyle name="Normal 2 8 29 2 2" xfId="10848"/>
    <cellStyle name="Normal 2 8 29 2 2 2" xfId="10849"/>
    <cellStyle name="Normal 2 8 29 2 2 2 2" xfId="40500"/>
    <cellStyle name="Normal 2 8 29 2 2 3" xfId="40501"/>
    <cellStyle name="Normal 2 8 29 2 3" xfId="10850"/>
    <cellStyle name="Normal 2 8 29 2 3 2" xfId="40502"/>
    <cellStyle name="Normal 2 8 29 2 4" xfId="40503"/>
    <cellStyle name="Normal 2 8 29 3" xfId="10851"/>
    <cellStyle name="Normal 2 8 29 3 2" xfId="10852"/>
    <cellStyle name="Normal 2 8 29 3 2 2" xfId="10853"/>
    <cellStyle name="Normal 2 8 29 3 2 2 2" xfId="40504"/>
    <cellStyle name="Normal 2 8 29 3 2 3" xfId="40505"/>
    <cellStyle name="Normal 2 8 29 3 3" xfId="10854"/>
    <cellStyle name="Normal 2 8 29 3 3 2" xfId="40506"/>
    <cellStyle name="Normal 2 8 29 3 4" xfId="40507"/>
    <cellStyle name="Normal 2 8 29 4" xfId="10855"/>
    <cellStyle name="Normal 2 8 29 4 2" xfId="10856"/>
    <cellStyle name="Normal 2 8 29 4 2 2" xfId="10857"/>
    <cellStyle name="Normal 2 8 29 4 2 2 2" xfId="40508"/>
    <cellStyle name="Normal 2 8 29 4 2 3" xfId="40509"/>
    <cellStyle name="Normal 2 8 29 4 3" xfId="10858"/>
    <cellStyle name="Normal 2 8 29 4 3 2" xfId="40510"/>
    <cellStyle name="Normal 2 8 29 4 4" xfId="40511"/>
    <cellStyle name="Normal 2 8 29 5" xfId="10859"/>
    <cellStyle name="Normal 2 8 29 5 2" xfId="10860"/>
    <cellStyle name="Normal 2 8 29 5 2 2" xfId="40512"/>
    <cellStyle name="Normal 2 8 29 5 3" xfId="40513"/>
    <cellStyle name="Normal 2 8 29 6" xfId="10861"/>
    <cellStyle name="Normal 2 8 29 6 2" xfId="40514"/>
    <cellStyle name="Normal 2 8 29 7" xfId="10862"/>
    <cellStyle name="Normal 2 8 29 7 2" xfId="40515"/>
    <cellStyle name="Normal 2 8 29 8" xfId="40516"/>
    <cellStyle name="Normal 2 8 3" xfId="10863"/>
    <cellStyle name="Normal 2 8 3 2" xfId="10864"/>
    <cellStyle name="Normal 2 8 3 2 2" xfId="10865"/>
    <cellStyle name="Normal 2 8 3 2 2 2" xfId="10866"/>
    <cellStyle name="Normal 2 8 3 2 2 2 2" xfId="40517"/>
    <cellStyle name="Normal 2 8 3 2 2 3" xfId="40518"/>
    <cellStyle name="Normal 2 8 3 2 3" xfId="10867"/>
    <cellStyle name="Normal 2 8 3 2 3 2" xfId="40519"/>
    <cellStyle name="Normal 2 8 3 2 4" xfId="40520"/>
    <cellStyle name="Normal 2 8 3 3" xfId="10868"/>
    <cellStyle name="Normal 2 8 3 3 2" xfId="10869"/>
    <cellStyle name="Normal 2 8 3 3 2 2" xfId="10870"/>
    <cellStyle name="Normal 2 8 3 3 2 2 2" xfId="40521"/>
    <cellStyle name="Normal 2 8 3 3 2 3" xfId="40522"/>
    <cellStyle name="Normal 2 8 3 3 3" xfId="10871"/>
    <cellStyle name="Normal 2 8 3 3 3 2" xfId="40523"/>
    <cellStyle name="Normal 2 8 3 3 4" xfId="40524"/>
    <cellStyle name="Normal 2 8 3 4" xfId="10872"/>
    <cellStyle name="Normal 2 8 3 4 2" xfId="10873"/>
    <cellStyle name="Normal 2 8 3 4 2 2" xfId="10874"/>
    <cellStyle name="Normal 2 8 3 4 2 2 2" xfId="40525"/>
    <cellStyle name="Normal 2 8 3 4 2 3" xfId="40526"/>
    <cellStyle name="Normal 2 8 3 4 3" xfId="10875"/>
    <cellStyle name="Normal 2 8 3 4 3 2" xfId="40527"/>
    <cellStyle name="Normal 2 8 3 4 4" xfId="40528"/>
    <cellStyle name="Normal 2 8 3 5" xfId="10876"/>
    <cellStyle name="Normal 2 8 3 5 2" xfId="10877"/>
    <cellStyle name="Normal 2 8 3 5 2 2" xfId="40529"/>
    <cellStyle name="Normal 2 8 3 5 3" xfId="40530"/>
    <cellStyle name="Normal 2 8 3 6" xfId="10878"/>
    <cellStyle name="Normal 2 8 3 6 2" xfId="40531"/>
    <cellStyle name="Normal 2 8 3 7" xfId="10879"/>
    <cellStyle name="Normal 2 8 3 7 2" xfId="40532"/>
    <cellStyle name="Normal 2 8 3 8" xfId="40533"/>
    <cellStyle name="Normal 2 8 30" xfId="10880"/>
    <cellStyle name="Normal 2 8 30 2" xfId="10881"/>
    <cellStyle name="Normal 2 8 30 2 2" xfId="10882"/>
    <cellStyle name="Normal 2 8 30 2 2 2" xfId="40534"/>
    <cellStyle name="Normal 2 8 30 2 3" xfId="40535"/>
    <cellStyle name="Normal 2 8 30 3" xfId="10883"/>
    <cellStyle name="Normal 2 8 30 3 2" xfId="40536"/>
    <cellStyle name="Normal 2 8 30 4" xfId="40537"/>
    <cellStyle name="Normal 2 8 31" xfId="10884"/>
    <cellStyle name="Normal 2 8 31 2" xfId="10885"/>
    <cellStyle name="Normal 2 8 31 2 2" xfId="10886"/>
    <cellStyle name="Normal 2 8 31 2 2 2" xfId="40538"/>
    <cellStyle name="Normal 2 8 31 2 3" xfId="40539"/>
    <cellStyle name="Normal 2 8 31 3" xfId="10887"/>
    <cellStyle name="Normal 2 8 31 3 2" xfId="40540"/>
    <cellStyle name="Normal 2 8 31 4" xfId="40541"/>
    <cellStyle name="Normal 2 8 32" xfId="10888"/>
    <cellStyle name="Normal 2 8 32 2" xfId="10889"/>
    <cellStyle name="Normal 2 8 32 2 2" xfId="10890"/>
    <cellStyle name="Normal 2 8 32 2 2 2" xfId="40542"/>
    <cellStyle name="Normal 2 8 32 2 3" xfId="40543"/>
    <cellStyle name="Normal 2 8 32 3" xfId="10891"/>
    <cellStyle name="Normal 2 8 32 3 2" xfId="40544"/>
    <cellStyle name="Normal 2 8 32 4" xfId="40545"/>
    <cellStyle name="Normal 2 8 33" xfId="10892"/>
    <cellStyle name="Normal 2 8 33 2" xfId="10893"/>
    <cellStyle name="Normal 2 8 33 2 2" xfId="40546"/>
    <cellStyle name="Normal 2 8 33 3" xfId="40547"/>
    <cellStyle name="Normal 2 8 34" xfId="10894"/>
    <cellStyle name="Normal 2 8 34 2" xfId="40548"/>
    <cellStyle name="Normal 2 8 35" xfId="10895"/>
    <cellStyle name="Normal 2 8 35 2" xfId="40549"/>
    <cellStyle name="Normal 2 8 36" xfId="40550"/>
    <cellStyle name="Normal 2 8 4" xfId="10896"/>
    <cellStyle name="Normal 2 8 4 2" xfId="10897"/>
    <cellStyle name="Normal 2 8 4 2 2" xfId="10898"/>
    <cellStyle name="Normal 2 8 4 2 2 2" xfId="10899"/>
    <cellStyle name="Normal 2 8 4 2 2 2 2" xfId="40551"/>
    <cellStyle name="Normal 2 8 4 2 2 3" xfId="40552"/>
    <cellStyle name="Normal 2 8 4 2 3" xfId="10900"/>
    <cellStyle name="Normal 2 8 4 2 3 2" xfId="40553"/>
    <cellStyle name="Normal 2 8 4 2 4" xfId="40554"/>
    <cellStyle name="Normal 2 8 4 3" xfId="10901"/>
    <cellStyle name="Normal 2 8 4 3 2" xfId="10902"/>
    <cellStyle name="Normal 2 8 4 3 2 2" xfId="10903"/>
    <cellStyle name="Normal 2 8 4 3 2 2 2" xfId="40555"/>
    <cellStyle name="Normal 2 8 4 3 2 3" xfId="40556"/>
    <cellStyle name="Normal 2 8 4 3 3" xfId="10904"/>
    <cellStyle name="Normal 2 8 4 3 3 2" xfId="40557"/>
    <cellStyle name="Normal 2 8 4 3 4" xfId="40558"/>
    <cellStyle name="Normal 2 8 4 4" xfId="10905"/>
    <cellStyle name="Normal 2 8 4 4 2" xfId="10906"/>
    <cellStyle name="Normal 2 8 4 4 2 2" xfId="10907"/>
    <cellStyle name="Normal 2 8 4 4 2 2 2" xfId="40559"/>
    <cellStyle name="Normal 2 8 4 4 2 3" xfId="40560"/>
    <cellStyle name="Normal 2 8 4 4 3" xfId="10908"/>
    <cellStyle name="Normal 2 8 4 4 3 2" xfId="40561"/>
    <cellStyle name="Normal 2 8 4 4 4" xfId="40562"/>
    <cellStyle name="Normal 2 8 4 5" xfId="10909"/>
    <cellStyle name="Normal 2 8 4 5 2" xfId="10910"/>
    <cellStyle name="Normal 2 8 4 5 2 2" xfId="40563"/>
    <cellStyle name="Normal 2 8 4 5 3" xfId="40564"/>
    <cellStyle name="Normal 2 8 4 6" xfId="10911"/>
    <cellStyle name="Normal 2 8 4 6 2" xfId="40565"/>
    <cellStyle name="Normal 2 8 4 7" xfId="10912"/>
    <cellStyle name="Normal 2 8 4 7 2" xfId="40566"/>
    <cellStyle name="Normal 2 8 4 8" xfId="40567"/>
    <cellStyle name="Normal 2 8 5" xfId="10913"/>
    <cellStyle name="Normal 2 8 5 2" xfId="10914"/>
    <cellStyle name="Normal 2 8 5 2 2" xfId="10915"/>
    <cellStyle name="Normal 2 8 5 2 2 2" xfId="10916"/>
    <cellStyle name="Normal 2 8 5 2 2 2 2" xfId="40568"/>
    <cellStyle name="Normal 2 8 5 2 2 3" xfId="40569"/>
    <cellStyle name="Normal 2 8 5 2 3" xfId="10917"/>
    <cellStyle name="Normal 2 8 5 2 3 2" xfId="40570"/>
    <cellStyle name="Normal 2 8 5 2 4" xfId="40571"/>
    <cellStyle name="Normal 2 8 5 3" xfId="10918"/>
    <cellStyle name="Normal 2 8 5 3 2" xfId="10919"/>
    <cellStyle name="Normal 2 8 5 3 2 2" xfId="10920"/>
    <cellStyle name="Normal 2 8 5 3 2 2 2" xfId="40572"/>
    <cellStyle name="Normal 2 8 5 3 2 3" xfId="40573"/>
    <cellStyle name="Normal 2 8 5 3 3" xfId="10921"/>
    <cellStyle name="Normal 2 8 5 3 3 2" xfId="40574"/>
    <cellStyle name="Normal 2 8 5 3 4" xfId="40575"/>
    <cellStyle name="Normal 2 8 5 4" xfId="10922"/>
    <cellStyle name="Normal 2 8 5 4 2" xfId="10923"/>
    <cellStyle name="Normal 2 8 5 4 2 2" xfId="10924"/>
    <cellStyle name="Normal 2 8 5 4 2 2 2" xfId="40576"/>
    <cellStyle name="Normal 2 8 5 4 2 3" xfId="40577"/>
    <cellStyle name="Normal 2 8 5 4 3" xfId="10925"/>
    <cellStyle name="Normal 2 8 5 4 3 2" xfId="40578"/>
    <cellStyle name="Normal 2 8 5 4 4" xfId="40579"/>
    <cellStyle name="Normal 2 8 5 5" xfId="10926"/>
    <cellStyle name="Normal 2 8 5 5 2" xfId="10927"/>
    <cellStyle name="Normal 2 8 5 5 2 2" xfId="40580"/>
    <cellStyle name="Normal 2 8 5 5 3" xfId="40581"/>
    <cellStyle name="Normal 2 8 5 6" xfId="10928"/>
    <cellStyle name="Normal 2 8 5 6 2" xfId="40582"/>
    <cellStyle name="Normal 2 8 5 7" xfId="10929"/>
    <cellStyle name="Normal 2 8 5 7 2" xfId="40583"/>
    <cellStyle name="Normal 2 8 5 8" xfId="40584"/>
    <cellStyle name="Normal 2 8 6" xfId="10930"/>
    <cellStyle name="Normal 2 8 6 2" xfId="10931"/>
    <cellStyle name="Normal 2 8 6 2 2" xfId="10932"/>
    <cellStyle name="Normal 2 8 6 2 2 2" xfId="10933"/>
    <cellStyle name="Normal 2 8 6 2 2 2 2" xfId="40585"/>
    <cellStyle name="Normal 2 8 6 2 2 3" xfId="40586"/>
    <cellStyle name="Normal 2 8 6 2 3" xfId="10934"/>
    <cellStyle name="Normal 2 8 6 2 3 2" xfId="40587"/>
    <cellStyle name="Normal 2 8 6 2 4" xfId="40588"/>
    <cellStyle name="Normal 2 8 6 3" xfId="10935"/>
    <cellStyle name="Normal 2 8 6 3 2" xfId="10936"/>
    <cellStyle name="Normal 2 8 6 3 2 2" xfId="10937"/>
    <cellStyle name="Normal 2 8 6 3 2 2 2" xfId="40589"/>
    <cellStyle name="Normal 2 8 6 3 2 3" xfId="40590"/>
    <cellStyle name="Normal 2 8 6 3 3" xfId="10938"/>
    <cellStyle name="Normal 2 8 6 3 3 2" xfId="40591"/>
    <cellStyle name="Normal 2 8 6 3 4" xfId="40592"/>
    <cellStyle name="Normal 2 8 6 4" xfId="10939"/>
    <cellStyle name="Normal 2 8 6 4 2" xfId="10940"/>
    <cellStyle name="Normal 2 8 6 4 2 2" xfId="10941"/>
    <cellStyle name="Normal 2 8 6 4 2 2 2" xfId="40593"/>
    <cellStyle name="Normal 2 8 6 4 2 3" xfId="40594"/>
    <cellStyle name="Normal 2 8 6 4 3" xfId="10942"/>
    <cellStyle name="Normal 2 8 6 4 3 2" xfId="40595"/>
    <cellStyle name="Normal 2 8 6 4 4" xfId="40596"/>
    <cellStyle name="Normal 2 8 6 5" xfId="10943"/>
    <cellStyle name="Normal 2 8 6 5 2" xfId="10944"/>
    <cellStyle name="Normal 2 8 6 5 2 2" xfId="40597"/>
    <cellStyle name="Normal 2 8 6 5 3" xfId="40598"/>
    <cellStyle name="Normal 2 8 6 6" xfId="10945"/>
    <cellStyle name="Normal 2 8 6 6 2" xfId="40599"/>
    <cellStyle name="Normal 2 8 6 7" xfId="10946"/>
    <cellStyle name="Normal 2 8 6 7 2" xfId="40600"/>
    <cellStyle name="Normal 2 8 6 8" xfId="40601"/>
    <cellStyle name="Normal 2 8 7" xfId="10947"/>
    <cellStyle name="Normal 2 8 7 2" xfId="10948"/>
    <cellStyle name="Normal 2 8 7 2 2" xfId="10949"/>
    <cellStyle name="Normal 2 8 7 2 2 2" xfId="10950"/>
    <cellStyle name="Normal 2 8 7 2 2 2 2" xfId="40602"/>
    <cellStyle name="Normal 2 8 7 2 2 3" xfId="40603"/>
    <cellStyle name="Normal 2 8 7 2 3" xfId="10951"/>
    <cellStyle name="Normal 2 8 7 2 3 2" xfId="40604"/>
    <cellStyle name="Normal 2 8 7 2 4" xfId="40605"/>
    <cellStyle name="Normal 2 8 7 3" xfId="10952"/>
    <cellStyle name="Normal 2 8 7 3 2" xfId="10953"/>
    <cellStyle name="Normal 2 8 7 3 2 2" xfId="10954"/>
    <cellStyle name="Normal 2 8 7 3 2 2 2" xfId="40606"/>
    <cellStyle name="Normal 2 8 7 3 2 3" xfId="40607"/>
    <cellStyle name="Normal 2 8 7 3 3" xfId="10955"/>
    <cellStyle name="Normal 2 8 7 3 3 2" xfId="40608"/>
    <cellStyle name="Normal 2 8 7 3 4" xfId="40609"/>
    <cellStyle name="Normal 2 8 7 4" xfId="10956"/>
    <cellStyle name="Normal 2 8 7 4 2" xfId="10957"/>
    <cellStyle name="Normal 2 8 7 4 2 2" xfId="10958"/>
    <cellStyle name="Normal 2 8 7 4 2 2 2" xfId="40610"/>
    <cellStyle name="Normal 2 8 7 4 2 3" xfId="40611"/>
    <cellStyle name="Normal 2 8 7 4 3" xfId="10959"/>
    <cellStyle name="Normal 2 8 7 4 3 2" xfId="40612"/>
    <cellStyle name="Normal 2 8 7 4 4" xfId="40613"/>
    <cellStyle name="Normal 2 8 7 5" xfId="10960"/>
    <cellStyle name="Normal 2 8 7 5 2" xfId="10961"/>
    <cellStyle name="Normal 2 8 7 5 2 2" xfId="40614"/>
    <cellStyle name="Normal 2 8 7 5 3" xfId="40615"/>
    <cellStyle name="Normal 2 8 7 6" xfId="10962"/>
    <cellStyle name="Normal 2 8 7 6 2" xfId="40616"/>
    <cellStyle name="Normal 2 8 7 7" xfId="10963"/>
    <cellStyle name="Normal 2 8 7 7 2" xfId="40617"/>
    <cellStyle name="Normal 2 8 7 8" xfId="40618"/>
    <cellStyle name="Normal 2 8 8" xfId="10964"/>
    <cellStyle name="Normal 2 8 8 2" xfId="10965"/>
    <cellStyle name="Normal 2 8 8 2 2" xfId="10966"/>
    <cellStyle name="Normal 2 8 8 2 2 2" xfId="10967"/>
    <cellStyle name="Normal 2 8 8 2 2 2 2" xfId="40619"/>
    <cellStyle name="Normal 2 8 8 2 2 3" xfId="40620"/>
    <cellStyle name="Normal 2 8 8 2 3" xfId="10968"/>
    <cellStyle name="Normal 2 8 8 2 3 2" xfId="40621"/>
    <cellStyle name="Normal 2 8 8 2 4" xfId="40622"/>
    <cellStyle name="Normal 2 8 8 3" xfId="10969"/>
    <cellStyle name="Normal 2 8 8 3 2" xfId="10970"/>
    <cellStyle name="Normal 2 8 8 3 2 2" xfId="10971"/>
    <cellStyle name="Normal 2 8 8 3 2 2 2" xfId="40623"/>
    <cellStyle name="Normal 2 8 8 3 2 3" xfId="40624"/>
    <cellStyle name="Normal 2 8 8 3 3" xfId="10972"/>
    <cellStyle name="Normal 2 8 8 3 3 2" xfId="40625"/>
    <cellStyle name="Normal 2 8 8 3 4" xfId="40626"/>
    <cellStyle name="Normal 2 8 8 4" xfId="10973"/>
    <cellStyle name="Normal 2 8 8 4 2" xfId="10974"/>
    <cellStyle name="Normal 2 8 8 4 2 2" xfId="10975"/>
    <cellStyle name="Normal 2 8 8 4 2 2 2" xfId="40627"/>
    <cellStyle name="Normal 2 8 8 4 2 3" xfId="40628"/>
    <cellStyle name="Normal 2 8 8 4 3" xfId="10976"/>
    <cellStyle name="Normal 2 8 8 4 3 2" xfId="40629"/>
    <cellStyle name="Normal 2 8 8 4 4" xfId="40630"/>
    <cellStyle name="Normal 2 8 8 5" xfId="10977"/>
    <cellStyle name="Normal 2 8 8 5 2" xfId="10978"/>
    <cellStyle name="Normal 2 8 8 5 2 2" xfId="40631"/>
    <cellStyle name="Normal 2 8 8 5 3" xfId="40632"/>
    <cellStyle name="Normal 2 8 8 6" xfId="10979"/>
    <cellStyle name="Normal 2 8 8 6 2" xfId="40633"/>
    <cellStyle name="Normal 2 8 8 7" xfId="10980"/>
    <cellStyle name="Normal 2 8 8 7 2" xfId="40634"/>
    <cellStyle name="Normal 2 8 8 8" xfId="40635"/>
    <cellStyle name="Normal 2 8 9" xfId="10981"/>
    <cellStyle name="Normal 2 8 9 2" xfId="10982"/>
    <cellStyle name="Normal 2 8 9 2 2" xfId="10983"/>
    <cellStyle name="Normal 2 8 9 2 2 2" xfId="10984"/>
    <cellStyle name="Normal 2 8 9 2 2 2 2" xfId="40636"/>
    <cellStyle name="Normal 2 8 9 2 2 3" xfId="40637"/>
    <cellStyle name="Normal 2 8 9 2 3" xfId="10985"/>
    <cellStyle name="Normal 2 8 9 2 3 2" xfId="40638"/>
    <cellStyle name="Normal 2 8 9 2 4" xfId="40639"/>
    <cellStyle name="Normal 2 8 9 3" xfId="10986"/>
    <cellStyle name="Normal 2 8 9 3 2" xfId="10987"/>
    <cellStyle name="Normal 2 8 9 3 2 2" xfId="10988"/>
    <cellStyle name="Normal 2 8 9 3 2 2 2" xfId="40640"/>
    <cellStyle name="Normal 2 8 9 3 2 3" xfId="40641"/>
    <cellStyle name="Normal 2 8 9 3 3" xfId="10989"/>
    <cellStyle name="Normal 2 8 9 3 3 2" xfId="40642"/>
    <cellStyle name="Normal 2 8 9 3 4" xfId="40643"/>
    <cellStyle name="Normal 2 8 9 4" xfId="10990"/>
    <cellStyle name="Normal 2 8 9 4 2" xfId="10991"/>
    <cellStyle name="Normal 2 8 9 4 2 2" xfId="10992"/>
    <cellStyle name="Normal 2 8 9 4 2 2 2" xfId="40644"/>
    <cellStyle name="Normal 2 8 9 4 2 3" xfId="40645"/>
    <cellStyle name="Normal 2 8 9 4 3" xfId="10993"/>
    <cellStyle name="Normal 2 8 9 4 3 2" xfId="40646"/>
    <cellStyle name="Normal 2 8 9 4 4" xfId="40647"/>
    <cellStyle name="Normal 2 8 9 5" xfId="10994"/>
    <cellStyle name="Normal 2 8 9 5 2" xfId="10995"/>
    <cellStyle name="Normal 2 8 9 5 2 2" xfId="40648"/>
    <cellStyle name="Normal 2 8 9 5 3" xfId="40649"/>
    <cellStyle name="Normal 2 8 9 6" xfId="10996"/>
    <cellStyle name="Normal 2 8 9 6 2" xfId="40650"/>
    <cellStyle name="Normal 2 8 9 7" xfId="10997"/>
    <cellStyle name="Normal 2 8 9 7 2" xfId="40651"/>
    <cellStyle name="Normal 2 8 9 8" xfId="40652"/>
    <cellStyle name="Normal 2 9" xfId="10998"/>
    <cellStyle name="Normal 2 9 2" xfId="10999"/>
    <cellStyle name="Normal 2 9 2 2" xfId="11000"/>
    <cellStyle name="Normal 2 9 2 2 2" xfId="11001"/>
    <cellStyle name="Normal 2 9 2 2 2 2" xfId="40653"/>
    <cellStyle name="Normal 2 9 2 2 3" xfId="40654"/>
    <cellStyle name="Normal 2 9 2 3" xfId="11002"/>
    <cellStyle name="Normal 2 9 2 3 2" xfId="40655"/>
    <cellStyle name="Normal 2 9 2 4" xfId="40656"/>
    <cellStyle name="Normal 2 9 3" xfId="11003"/>
    <cellStyle name="Normal 2 9 3 2" xfId="11004"/>
    <cellStyle name="Normal 2 9 3 2 2" xfId="11005"/>
    <cellStyle name="Normal 2 9 3 2 2 2" xfId="40657"/>
    <cellStyle name="Normal 2 9 3 2 3" xfId="40658"/>
    <cellStyle name="Normal 2 9 3 3" xfId="11006"/>
    <cellStyle name="Normal 2 9 3 3 2" xfId="40659"/>
    <cellStyle name="Normal 2 9 3 4" xfId="40660"/>
    <cellStyle name="Normal 2 9 4" xfId="11007"/>
    <cellStyle name="Normal 2 9 4 2" xfId="11008"/>
    <cellStyle name="Normal 2 9 4 2 2" xfId="11009"/>
    <cellStyle name="Normal 2 9 4 2 2 2" xfId="40661"/>
    <cellStyle name="Normal 2 9 4 2 3" xfId="40662"/>
    <cellStyle name="Normal 2 9 4 3" xfId="11010"/>
    <cellStyle name="Normal 2 9 4 3 2" xfId="40663"/>
    <cellStyle name="Normal 2 9 4 4" xfId="40664"/>
    <cellStyle name="Normal 2 9 5" xfId="11011"/>
    <cellStyle name="Normal 2 9 5 2" xfId="11012"/>
    <cellStyle name="Normal 2 9 5 2 2" xfId="40665"/>
    <cellStyle name="Normal 2 9 5 3" xfId="40666"/>
    <cellStyle name="Normal 2 9 6" xfId="11013"/>
    <cellStyle name="Normal 2 9 6 2" xfId="40667"/>
    <cellStyle name="Normal 2 9 7" xfId="11014"/>
    <cellStyle name="Normal 2 9 7 2" xfId="40668"/>
    <cellStyle name="Normal 2 9 8" xfId="40669"/>
    <cellStyle name="Normal_ASUS" xfId="11015"/>
    <cellStyle name="Normal1" xfId="11016"/>
    <cellStyle name="Normal1 2" xfId="57880"/>
    <cellStyle name="normбlnм_laroux" xfId="11017"/>
    <cellStyle name="Note 10" xfId="30129"/>
    <cellStyle name="Note 10 2" xfId="40670"/>
    <cellStyle name="Note 11" xfId="30130"/>
    <cellStyle name="Note 11 2" xfId="40671"/>
    <cellStyle name="Note 12" xfId="30131"/>
    <cellStyle name="Note 12 2" xfId="40672"/>
    <cellStyle name="Note 13" xfId="30132"/>
    <cellStyle name="Note 13 2" xfId="40673"/>
    <cellStyle name="Note 2" xfId="30133"/>
    <cellStyle name="Note 2 2" xfId="40674"/>
    <cellStyle name="Note 3" xfId="30134"/>
    <cellStyle name="Note 3 2" xfId="40675"/>
    <cellStyle name="Note 4" xfId="30135"/>
    <cellStyle name="Note 4 2" xfId="40676"/>
    <cellStyle name="Note 5" xfId="30136"/>
    <cellStyle name="Note 5 2" xfId="40677"/>
    <cellStyle name="Note 6" xfId="30137"/>
    <cellStyle name="Note 6 2" xfId="40678"/>
    <cellStyle name="Note 7" xfId="30138"/>
    <cellStyle name="Note 7 2" xfId="40679"/>
    <cellStyle name="Note 8" xfId="30139"/>
    <cellStyle name="Note 8 2" xfId="40680"/>
    <cellStyle name="Note 9" xfId="30140"/>
    <cellStyle name="Note 9 2" xfId="40681"/>
    <cellStyle name="Output 10" xfId="30141"/>
    <cellStyle name="Output 10 2" xfId="57881"/>
    <cellStyle name="Output 11" xfId="30142"/>
    <cellStyle name="Output 11 2" xfId="57882"/>
    <cellStyle name="Output 12" xfId="30143"/>
    <cellStyle name="Output 12 2" xfId="57883"/>
    <cellStyle name="Output 13" xfId="30144"/>
    <cellStyle name="Output 13 2" xfId="57884"/>
    <cellStyle name="Output 2" xfId="30145"/>
    <cellStyle name="Output 2 2" xfId="57885"/>
    <cellStyle name="Output 3" xfId="30146"/>
    <cellStyle name="Output 3 2" xfId="57886"/>
    <cellStyle name="Output 4" xfId="30147"/>
    <cellStyle name="Output 4 2" xfId="57887"/>
    <cellStyle name="Output 5" xfId="30148"/>
    <cellStyle name="Output 5 2" xfId="57888"/>
    <cellStyle name="Output 6" xfId="30149"/>
    <cellStyle name="Output 6 2" xfId="57889"/>
    <cellStyle name="Output 7" xfId="30150"/>
    <cellStyle name="Output 7 2" xfId="57890"/>
    <cellStyle name="Output 8" xfId="30151"/>
    <cellStyle name="Output 8 2" xfId="57891"/>
    <cellStyle name="Output 9" xfId="30152"/>
    <cellStyle name="Output 9 2" xfId="57892"/>
    <cellStyle name="Price_Body" xfId="11018"/>
    <cellStyle name="Rubles" xfId="11019"/>
    <cellStyle name="SAPBEXaggData" xfId="11020"/>
    <cellStyle name="SAPBEXaggData 2" xfId="60340"/>
    <cellStyle name="SAPBEXaggDataEmph" xfId="11021"/>
    <cellStyle name="SAPBEXaggDataEmph 2" xfId="60341"/>
    <cellStyle name="SAPBEXaggItem" xfId="11022"/>
    <cellStyle name="SAPBEXaggItem 2" xfId="60342"/>
    <cellStyle name="SAPBEXaggItemX" xfId="11023"/>
    <cellStyle name="SAPBEXaggItemX 2" xfId="57893"/>
    <cellStyle name="SAPBEXaggItemX 3" xfId="60343"/>
    <cellStyle name="SAPBEXchaText" xfId="11024"/>
    <cellStyle name="SAPBEXchaText 2" xfId="60344"/>
    <cellStyle name="SAPBEXexcBad7" xfId="11025"/>
    <cellStyle name="SAPBEXexcBad7 2" xfId="60345"/>
    <cellStyle name="SAPBEXexcBad8" xfId="11026"/>
    <cellStyle name="SAPBEXexcBad8 2" xfId="60346"/>
    <cellStyle name="SAPBEXexcBad9" xfId="11027"/>
    <cellStyle name="SAPBEXexcBad9 2" xfId="60347"/>
    <cellStyle name="SAPBEXexcCritical4" xfId="11028"/>
    <cellStyle name="SAPBEXexcCritical4 2" xfId="60348"/>
    <cellStyle name="SAPBEXexcCritical5" xfId="11029"/>
    <cellStyle name="SAPBEXexcCritical5 2" xfId="60349"/>
    <cellStyle name="SAPBEXexcCritical6" xfId="11030"/>
    <cellStyle name="SAPBEXexcCritical6 2" xfId="60350"/>
    <cellStyle name="SAPBEXexcGood1" xfId="11031"/>
    <cellStyle name="SAPBEXexcGood1 2" xfId="60351"/>
    <cellStyle name="SAPBEXexcGood2" xfId="11032"/>
    <cellStyle name="SAPBEXexcGood2 2" xfId="60352"/>
    <cellStyle name="SAPBEXexcGood3" xfId="11033"/>
    <cellStyle name="SAPBEXexcGood3 2" xfId="60353"/>
    <cellStyle name="SAPBEXfilterDrill" xfId="11034"/>
    <cellStyle name="SAPBEXfilterDrill 2" xfId="60354"/>
    <cellStyle name="SAPBEXfilterItem" xfId="11035"/>
    <cellStyle name="SAPBEXfilterItem 2" xfId="60355"/>
    <cellStyle name="SAPBEXfilterText" xfId="11036"/>
    <cellStyle name="SAPBEXfilterText 2" xfId="60356"/>
    <cellStyle name="SAPBEXformats" xfId="11037"/>
    <cellStyle name="SAPBEXformats 2" xfId="60357"/>
    <cellStyle name="SAPBEXheaderItem" xfId="11038"/>
    <cellStyle name="SAPBEXheaderItem 2" xfId="40682"/>
    <cellStyle name="SAPBEXheaderItem 3" xfId="60358"/>
    <cellStyle name="SAPBEXheaderText" xfId="11039"/>
    <cellStyle name="SAPBEXheaderText 2" xfId="40683"/>
    <cellStyle name="SAPBEXheaderText 3" xfId="60359"/>
    <cellStyle name="SAPBEXHLevel0" xfId="11040"/>
    <cellStyle name="SAPBEXHLevel0 2" xfId="57894"/>
    <cellStyle name="SAPBEXHLevel0 3" xfId="60360"/>
    <cellStyle name="SAPBEXHLevel0X" xfId="11041"/>
    <cellStyle name="SAPBEXHLevel0X 2" xfId="57895"/>
    <cellStyle name="SAPBEXHLevel0X 3" xfId="60361"/>
    <cellStyle name="SAPBEXHLevel1" xfId="11042"/>
    <cellStyle name="SAPBEXHLevel1 2" xfId="57896"/>
    <cellStyle name="SAPBEXHLevel1 3" xfId="60362"/>
    <cellStyle name="SAPBEXHLevel1X" xfId="11043"/>
    <cellStyle name="SAPBEXHLevel1X 2" xfId="57897"/>
    <cellStyle name="SAPBEXHLevel1X 3" xfId="60363"/>
    <cellStyle name="SAPBEXHLevel2" xfId="11044"/>
    <cellStyle name="SAPBEXHLevel2 2" xfId="57898"/>
    <cellStyle name="SAPBEXHLevel2 3" xfId="60364"/>
    <cellStyle name="SAPBEXHLevel2X" xfId="11045"/>
    <cellStyle name="SAPBEXHLevel2X 2" xfId="57899"/>
    <cellStyle name="SAPBEXHLevel2X 3" xfId="60365"/>
    <cellStyle name="SAPBEXHLevel3" xfId="11046"/>
    <cellStyle name="SAPBEXHLevel3 2" xfId="57900"/>
    <cellStyle name="SAPBEXHLevel3 3" xfId="60366"/>
    <cellStyle name="SAPBEXHLevel3X" xfId="11047"/>
    <cellStyle name="SAPBEXHLevel3X 2" xfId="57901"/>
    <cellStyle name="SAPBEXHLevel3X 3" xfId="60367"/>
    <cellStyle name="SAPBEXinputData" xfId="11048"/>
    <cellStyle name="SAPBEXinputData 2" xfId="40684"/>
    <cellStyle name="SAPBEXinputData 3" xfId="60368"/>
    <cellStyle name="SAPBEXItemHeader" xfId="60369"/>
    <cellStyle name="SAPBEXresData" xfId="11049"/>
    <cellStyle name="SAPBEXresData 2" xfId="60370"/>
    <cellStyle name="SAPBEXresDataEmph" xfId="11050"/>
    <cellStyle name="SAPBEXresDataEmph 2" xfId="60371"/>
    <cellStyle name="SAPBEXresItem" xfId="11051"/>
    <cellStyle name="SAPBEXresItem 2" xfId="60372"/>
    <cellStyle name="SAPBEXresItemX" xfId="11052"/>
    <cellStyle name="SAPBEXresItemX 2" xfId="57902"/>
    <cellStyle name="SAPBEXresItemX 3" xfId="60373"/>
    <cellStyle name="SAPBEXstdData" xfId="11053"/>
    <cellStyle name="SAPBEXstdData 2" xfId="60374"/>
    <cellStyle name="SAPBEXstdDataEmph" xfId="11054"/>
    <cellStyle name="SAPBEXstdDataEmph 2" xfId="60375"/>
    <cellStyle name="SAPBEXstdItem" xfId="11055"/>
    <cellStyle name="SAPBEXstdItem 2" xfId="60376"/>
    <cellStyle name="SAPBEXstdItemX" xfId="11056"/>
    <cellStyle name="SAPBEXstdItemX 2" xfId="57903"/>
    <cellStyle name="SAPBEXstdItemX 3" xfId="60377"/>
    <cellStyle name="SAPBEXtitle" xfId="11057"/>
    <cellStyle name="SAPBEXtitle 2" xfId="60378"/>
    <cellStyle name="SAPBEXunassignedItem" xfId="60379"/>
    <cellStyle name="SAPBEXundefined" xfId="11058"/>
    <cellStyle name="SAPBEXundefined 2" xfId="60380"/>
    <cellStyle name="SEM-BPS-data" xfId="11059"/>
    <cellStyle name="SEM-BPS-data 2" xfId="57904"/>
    <cellStyle name="SEM-BPS-head" xfId="11060"/>
    <cellStyle name="SEM-BPS-headdata" xfId="11061"/>
    <cellStyle name="SEM-BPS-headkey" xfId="11062"/>
    <cellStyle name="SEM-BPS-input-on" xfId="11063"/>
    <cellStyle name="SEM-BPS-input-on 2" xfId="57905"/>
    <cellStyle name="SEM-BPS-key" xfId="11064"/>
    <cellStyle name="SEM-BPS-key 2" xfId="57906"/>
    <cellStyle name="SEM-BPS-sub1" xfId="11065"/>
    <cellStyle name="SEM-BPS-sub1 2" xfId="57907"/>
    <cellStyle name="SEM-BPS-sub2" xfId="11066"/>
    <cellStyle name="SEM-BPS-sub2 2" xfId="57908"/>
    <cellStyle name="SEM-BPS-total" xfId="11067"/>
    <cellStyle name="SEM-BPS-total 2" xfId="57909"/>
    <cellStyle name="Sheet Title" xfId="60381"/>
    <cellStyle name="Title 10" xfId="30153"/>
    <cellStyle name="Title 10 2" xfId="57910"/>
    <cellStyle name="Title 11" xfId="30154"/>
    <cellStyle name="Title 11 2" xfId="57911"/>
    <cellStyle name="Title 12" xfId="30155"/>
    <cellStyle name="Title 12 2" xfId="57912"/>
    <cellStyle name="Title 13" xfId="30156"/>
    <cellStyle name="Title 13 2" xfId="57913"/>
    <cellStyle name="Title 2" xfId="30157"/>
    <cellStyle name="Title 2 2" xfId="57914"/>
    <cellStyle name="Title 3" xfId="30158"/>
    <cellStyle name="Title 3 2" xfId="57915"/>
    <cellStyle name="Title 4" xfId="30159"/>
    <cellStyle name="Title 4 2" xfId="57916"/>
    <cellStyle name="Title 5" xfId="30160"/>
    <cellStyle name="Title 5 2" xfId="57917"/>
    <cellStyle name="Title 6" xfId="30161"/>
    <cellStyle name="Title 6 2" xfId="57918"/>
    <cellStyle name="Title 7" xfId="30162"/>
    <cellStyle name="Title 7 2" xfId="57919"/>
    <cellStyle name="Title 8" xfId="30163"/>
    <cellStyle name="Title 8 2" xfId="57920"/>
    <cellStyle name="Title 9" xfId="30164"/>
    <cellStyle name="Title 9 2" xfId="57921"/>
    <cellStyle name="Total 10" xfId="30165"/>
    <cellStyle name="Total 10 2" xfId="57922"/>
    <cellStyle name="Total 11" xfId="30166"/>
    <cellStyle name="Total 11 2" xfId="57923"/>
    <cellStyle name="Total 12" xfId="30167"/>
    <cellStyle name="Total 12 2" xfId="57924"/>
    <cellStyle name="Total 13" xfId="30168"/>
    <cellStyle name="Total 13 2" xfId="57925"/>
    <cellStyle name="Total 2" xfId="30169"/>
    <cellStyle name="Total 2 2" xfId="57926"/>
    <cellStyle name="Total 3" xfId="30170"/>
    <cellStyle name="Total 3 2" xfId="57927"/>
    <cellStyle name="Total 4" xfId="30171"/>
    <cellStyle name="Total 4 2" xfId="57928"/>
    <cellStyle name="Total 5" xfId="30172"/>
    <cellStyle name="Total 5 2" xfId="57929"/>
    <cellStyle name="Total 6" xfId="30173"/>
    <cellStyle name="Total 6 2" xfId="57930"/>
    <cellStyle name="Total 7" xfId="30174"/>
    <cellStyle name="Total 7 2" xfId="57931"/>
    <cellStyle name="Total 8" xfId="30175"/>
    <cellStyle name="Total 8 2" xfId="57932"/>
    <cellStyle name="Total 9" xfId="30176"/>
    <cellStyle name="Total 9 2" xfId="57933"/>
    <cellStyle name="Warning Text 10" xfId="30177"/>
    <cellStyle name="Warning Text 10 2" xfId="57934"/>
    <cellStyle name="Warning Text 11" xfId="30178"/>
    <cellStyle name="Warning Text 11 2" xfId="57935"/>
    <cellStyle name="Warning Text 12" xfId="30179"/>
    <cellStyle name="Warning Text 12 2" xfId="57936"/>
    <cellStyle name="Warning Text 13" xfId="30180"/>
    <cellStyle name="Warning Text 13 2" xfId="57937"/>
    <cellStyle name="Warning Text 2" xfId="30181"/>
    <cellStyle name="Warning Text 2 2" xfId="57938"/>
    <cellStyle name="Warning Text 3" xfId="30182"/>
    <cellStyle name="Warning Text 3 2" xfId="57939"/>
    <cellStyle name="Warning Text 4" xfId="30183"/>
    <cellStyle name="Warning Text 4 2" xfId="57940"/>
    <cellStyle name="Warning Text 5" xfId="30184"/>
    <cellStyle name="Warning Text 5 2" xfId="57941"/>
    <cellStyle name="Warning Text 6" xfId="30185"/>
    <cellStyle name="Warning Text 6 2" xfId="57942"/>
    <cellStyle name="Warning Text 7" xfId="30186"/>
    <cellStyle name="Warning Text 7 2" xfId="57943"/>
    <cellStyle name="Warning Text 8" xfId="30187"/>
    <cellStyle name="Warning Text 8 2" xfId="57944"/>
    <cellStyle name="Warning Text 9" xfId="30188"/>
    <cellStyle name="Warning Text 9 2" xfId="57945"/>
    <cellStyle name="Акцент1 2" xfId="92"/>
    <cellStyle name="Акцент1 2 10" xfId="11068"/>
    <cellStyle name="Акцент1 2 10 2" xfId="57946"/>
    <cellStyle name="Акцент1 2 11" xfId="11069"/>
    <cellStyle name="Акцент1 2 11 2" xfId="57947"/>
    <cellStyle name="Акцент1 2 12" xfId="11070"/>
    <cellStyle name="Акцент1 2 12 2" xfId="57948"/>
    <cellStyle name="Акцент1 2 13" xfId="11071"/>
    <cellStyle name="Акцент1 2 13 2" xfId="57949"/>
    <cellStyle name="Акцент1 2 14" xfId="11072"/>
    <cellStyle name="Акцент1 2 14 2" xfId="57950"/>
    <cellStyle name="Акцент1 2 15" xfId="11073"/>
    <cellStyle name="Акцент1 2 15 2" xfId="57951"/>
    <cellStyle name="Акцент1 2 16" xfId="11074"/>
    <cellStyle name="Акцент1 2 16 2" xfId="57952"/>
    <cellStyle name="Акцент1 2 17" xfId="11075"/>
    <cellStyle name="Акцент1 2 17 2" xfId="57953"/>
    <cellStyle name="Акцент1 2 18" xfId="11076"/>
    <cellStyle name="Акцент1 2 18 2" xfId="57954"/>
    <cellStyle name="Акцент1 2 19" xfId="11077"/>
    <cellStyle name="Акцент1 2 19 2" xfId="57955"/>
    <cellStyle name="Акцент1 2 2" xfId="11078"/>
    <cellStyle name="Акцент1 2 2 2" xfId="57956"/>
    <cellStyle name="Акцент1 2 20" xfId="11079"/>
    <cellStyle name="Акцент1 2 20 2" xfId="57957"/>
    <cellStyle name="Акцент1 2 21" xfId="11080"/>
    <cellStyle name="Акцент1 2 21 2" xfId="57958"/>
    <cellStyle name="Акцент1 2 22" xfId="11081"/>
    <cellStyle name="Акцент1 2 22 2" xfId="57959"/>
    <cellStyle name="Акцент1 2 23" xfId="11082"/>
    <cellStyle name="Акцент1 2 23 2" xfId="57960"/>
    <cellStyle name="Акцент1 2 24" xfId="57961"/>
    <cellStyle name="Акцент1 2 3" xfId="11083"/>
    <cellStyle name="Акцент1 2 3 2" xfId="57962"/>
    <cellStyle name="Акцент1 2 4" xfId="11084"/>
    <cellStyle name="Акцент1 2 4 2" xfId="57963"/>
    <cellStyle name="Акцент1 2 5" xfId="11085"/>
    <cellStyle name="Акцент1 2 5 2" xfId="57964"/>
    <cellStyle name="Акцент1 2 6" xfId="11086"/>
    <cellStyle name="Акцент1 2 6 2" xfId="57965"/>
    <cellStyle name="Акцент1 2 7" xfId="11087"/>
    <cellStyle name="Акцент1 2 7 2" xfId="57966"/>
    <cellStyle name="Акцент1 2 8" xfId="11088"/>
    <cellStyle name="Акцент1 2 8 2" xfId="57967"/>
    <cellStyle name="Акцент1 2 9" xfId="11089"/>
    <cellStyle name="Акцент1 2 9 2" xfId="57968"/>
    <cellStyle name="Акцент1 3" xfId="93"/>
    <cellStyle name="Акцент1 3 10" xfId="11090"/>
    <cellStyle name="Акцент1 3 10 2" xfId="57969"/>
    <cellStyle name="Акцент1 3 11" xfId="11091"/>
    <cellStyle name="Акцент1 3 11 2" xfId="57970"/>
    <cellStyle name="Акцент1 3 12" xfId="11092"/>
    <cellStyle name="Акцент1 3 12 2" xfId="57971"/>
    <cellStyle name="Акцент1 3 13" xfId="11093"/>
    <cellStyle name="Акцент1 3 13 2" xfId="57972"/>
    <cellStyle name="Акцент1 3 14" xfId="11094"/>
    <cellStyle name="Акцент1 3 14 2" xfId="57973"/>
    <cellStyle name="Акцент1 3 15" xfId="11095"/>
    <cellStyle name="Акцент1 3 15 2" xfId="57974"/>
    <cellStyle name="Акцент1 3 16" xfId="11096"/>
    <cellStyle name="Акцент1 3 16 2" xfId="57975"/>
    <cellStyle name="Акцент1 3 17" xfId="11097"/>
    <cellStyle name="Акцент1 3 17 2" xfId="57976"/>
    <cellStyle name="Акцент1 3 18" xfId="11098"/>
    <cellStyle name="Акцент1 3 18 2" xfId="57977"/>
    <cellStyle name="Акцент1 3 19" xfId="11099"/>
    <cellStyle name="Акцент1 3 19 2" xfId="57978"/>
    <cellStyle name="Акцент1 3 2" xfId="11100"/>
    <cellStyle name="Акцент1 3 2 2" xfId="57979"/>
    <cellStyle name="Акцент1 3 20" xfId="11101"/>
    <cellStyle name="Акцент1 3 20 2" xfId="57980"/>
    <cellStyle name="Акцент1 3 21" xfId="11102"/>
    <cellStyle name="Акцент1 3 21 2" xfId="57981"/>
    <cellStyle name="Акцент1 3 22" xfId="11103"/>
    <cellStyle name="Акцент1 3 22 2" xfId="57982"/>
    <cellStyle name="Акцент1 3 23" xfId="11104"/>
    <cellStyle name="Акцент1 3 23 2" xfId="57983"/>
    <cellStyle name="Акцент1 3 24" xfId="57984"/>
    <cellStyle name="Акцент1 3 3" xfId="11105"/>
    <cellStyle name="Акцент1 3 3 2" xfId="57985"/>
    <cellStyle name="Акцент1 3 4" xfId="11106"/>
    <cellStyle name="Акцент1 3 4 2" xfId="57986"/>
    <cellStyle name="Акцент1 3 5" xfId="11107"/>
    <cellStyle name="Акцент1 3 5 2" xfId="57987"/>
    <cellStyle name="Акцент1 3 6" xfId="11108"/>
    <cellStyle name="Акцент1 3 6 2" xfId="57988"/>
    <cellStyle name="Акцент1 3 7" xfId="11109"/>
    <cellStyle name="Акцент1 3 7 2" xfId="57989"/>
    <cellStyle name="Акцент1 3 8" xfId="11110"/>
    <cellStyle name="Акцент1 3 8 2" xfId="57990"/>
    <cellStyle name="Акцент1 3 9" xfId="11111"/>
    <cellStyle name="Акцент1 3 9 2" xfId="57991"/>
    <cellStyle name="Акцент1 4" xfId="11112"/>
    <cellStyle name="Акцент1 4 2" xfId="57992"/>
    <cellStyle name="Акцент1 5" xfId="11113"/>
    <cellStyle name="Акцент1 5 2" xfId="57993"/>
    <cellStyle name="Акцент1 6" xfId="11114"/>
    <cellStyle name="Акцент1 6 2" xfId="57994"/>
    <cellStyle name="Акцент1 7" xfId="57995"/>
    <cellStyle name="Акцент2 2" xfId="94"/>
    <cellStyle name="Акцент2 2 10" xfId="11115"/>
    <cellStyle name="Акцент2 2 10 2" xfId="57996"/>
    <cellStyle name="Акцент2 2 11" xfId="11116"/>
    <cellStyle name="Акцент2 2 11 2" xfId="57997"/>
    <cellStyle name="Акцент2 2 12" xfId="11117"/>
    <cellStyle name="Акцент2 2 12 2" xfId="57998"/>
    <cellStyle name="Акцент2 2 13" xfId="11118"/>
    <cellStyle name="Акцент2 2 13 2" xfId="57999"/>
    <cellStyle name="Акцент2 2 14" xfId="11119"/>
    <cellStyle name="Акцент2 2 14 2" xfId="58000"/>
    <cellStyle name="Акцент2 2 15" xfId="11120"/>
    <cellStyle name="Акцент2 2 15 2" xfId="58001"/>
    <cellStyle name="Акцент2 2 16" xfId="11121"/>
    <cellStyle name="Акцент2 2 16 2" xfId="58002"/>
    <cellStyle name="Акцент2 2 17" xfId="11122"/>
    <cellStyle name="Акцент2 2 17 2" xfId="58003"/>
    <cellStyle name="Акцент2 2 18" xfId="11123"/>
    <cellStyle name="Акцент2 2 18 2" xfId="58004"/>
    <cellStyle name="Акцент2 2 19" xfId="11124"/>
    <cellStyle name="Акцент2 2 19 2" xfId="58005"/>
    <cellStyle name="Акцент2 2 2" xfId="11125"/>
    <cellStyle name="Акцент2 2 2 2" xfId="58006"/>
    <cellStyle name="Акцент2 2 20" xfId="11126"/>
    <cellStyle name="Акцент2 2 20 2" xfId="58007"/>
    <cellStyle name="Акцент2 2 21" xfId="11127"/>
    <cellStyle name="Акцент2 2 21 2" xfId="58008"/>
    <cellStyle name="Акцент2 2 22" xfId="11128"/>
    <cellStyle name="Акцент2 2 22 2" xfId="58009"/>
    <cellStyle name="Акцент2 2 23" xfId="11129"/>
    <cellStyle name="Акцент2 2 23 2" xfId="58010"/>
    <cellStyle name="Акцент2 2 24" xfId="58011"/>
    <cellStyle name="Акцент2 2 3" xfId="11130"/>
    <cellStyle name="Акцент2 2 3 2" xfId="58012"/>
    <cellStyle name="Акцент2 2 4" xfId="11131"/>
    <cellStyle name="Акцент2 2 4 2" xfId="58013"/>
    <cellStyle name="Акцент2 2 5" xfId="11132"/>
    <cellStyle name="Акцент2 2 5 2" xfId="58014"/>
    <cellStyle name="Акцент2 2 6" xfId="11133"/>
    <cellStyle name="Акцент2 2 6 2" xfId="58015"/>
    <cellStyle name="Акцент2 2 7" xfId="11134"/>
    <cellStyle name="Акцент2 2 7 2" xfId="58016"/>
    <cellStyle name="Акцент2 2 8" xfId="11135"/>
    <cellStyle name="Акцент2 2 8 2" xfId="58017"/>
    <cellStyle name="Акцент2 2 9" xfId="11136"/>
    <cellStyle name="Акцент2 2 9 2" xfId="58018"/>
    <cellStyle name="Акцент2 3" xfId="95"/>
    <cellStyle name="Акцент2 3 10" xfId="11137"/>
    <cellStyle name="Акцент2 3 10 2" xfId="58019"/>
    <cellStyle name="Акцент2 3 11" xfId="11138"/>
    <cellStyle name="Акцент2 3 11 2" xfId="58020"/>
    <cellStyle name="Акцент2 3 12" xfId="11139"/>
    <cellStyle name="Акцент2 3 12 2" xfId="58021"/>
    <cellStyle name="Акцент2 3 13" xfId="11140"/>
    <cellStyle name="Акцент2 3 13 2" xfId="58022"/>
    <cellStyle name="Акцент2 3 14" xfId="11141"/>
    <cellStyle name="Акцент2 3 14 2" xfId="58023"/>
    <cellStyle name="Акцент2 3 15" xfId="11142"/>
    <cellStyle name="Акцент2 3 15 2" xfId="58024"/>
    <cellStyle name="Акцент2 3 16" xfId="11143"/>
    <cellStyle name="Акцент2 3 16 2" xfId="58025"/>
    <cellStyle name="Акцент2 3 17" xfId="11144"/>
    <cellStyle name="Акцент2 3 17 2" xfId="58026"/>
    <cellStyle name="Акцент2 3 18" xfId="11145"/>
    <cellStyle name="Акцент2 3 18 2" xfId="58027"/>
    <cellStyle name="Акцент2 3 19" xfId="11146"/>
    <cellStyle name="Акцент2 3 19 2" xfId="58028"/>
    <cellStyle name="Акцент2 3 2" xfId="11147"/>
    <cellStyle name="Акцент2 3 2 2" xfId="58029"/>
    <cellStyle name="Акцент2 3 20" xfId="11148"/>
    <cellStyle name="Акцент2 3 20 2" xfId="58030"/>
    <cellStyle name="Акцент2 3 21" xfId="11149"/>
    <cellStyle name="Акцент2 3 21 2" xfId="58031"/>
    <cellStyle name="Акцент2 3 22" xfId="11150"/>
    <cellStyle name="Акцент2 3 22 2" xfId="58032"/>
    <cellStyle name="Акцент2 3 23" xfId="11151"/>
    <cellStyle name="Акцент2 3 23 2" xfId="58033"/>
    <cellStyle name="Акцент2 3 24" xfId="58034"/>
    <cellStyle name="Акцент2 3 3" xfId="11152"/>
    <cellStyle name="Акцент2 3 3 2" xfId="58035"/>
    <cellStyle name="Акцент2 3 4" xfId="11153"/>
    <cellStyle name="Акцент2 3 4 2" xfId="58036"/>
    <cellStyle name="Акцент2 3 5" xfId="11154"/>
    <cellStyle name="Акцент2 3 5 2" xfId="58037"/>
    <cellStyle name="Акцент2 3 6" xfId="11155"/>
    <cellStyle name="Акцент2 3 6 2" xfId="58038"/>
    <cellStyle name="Акцент2 3 7" xfId="11156"/>
    <cellStyle name="Акцент2 3 7 2" xfId="58039"/>
    <cellStyle name="Акцент2 3 8" xfId="11157"/>
    <cellStyle name="Акцент2 3 8 2" xfId="58040"/>
    <cellStyle name="Акцент2 3 9" xfId="11158"/>
    <cellStyle name="Акцент2 3 9 2" xfId="58041"/>
    <cellStyle name="Акцент2 4" xfId="11159"/>
    <cellStyle name="Акцент2 4 2" xfId="58042"/>
    <cellStyle name="Акцент2 5" xfId="11160"/>
    <cellStyle name="Акцент2 5 2" xfId="58043"/>
    <cellStyle name="Акцент2 6" xfId="11161"/>
    <cellStyle name="Акцент2 6 2" xfId="58044"/>
    <cellStyle name="Акцент2 7" xfId="58045"/>
    <cellStyle name="Акцент3 2" xfId="96"/>
    <cellStyle name="Акцент3 2 10" xfId="11162"/>
    <cellStyle name="Акцент3 2 10 2" xfId="58046"/>
    <cellStyle name="Акцент3 2 11" xfId="11163"/>
    <cellStyle name="Акцент3 2 11 2" xfId="58047"/>
    <cellStyle name="Акцент3 2 12" xfId="11164"/>
    <cellStyle name="Акцент3 2 12 2" xfId="58048"/>
    <cellStyle name="Акцент3 2 13" xfId="11165"/>
    <cellStyle name="Акцент3 2 13 2" xfId="58049"/>
    <cellStyle name="Акцент3 2 14" xfId="11166"/>
    <cellStyle name="Акцент3 2 14 2" xfId="58050"/>
    <cellStyle name="Акцент3 2 15" xfId="11167"/>
    <cellStyle name="Акцент3 2 15 2" xfId="58051"/>
    <cellStyle name="Акцент3 2 16" xfId="11168"/>
    <cellStyle name="Акцент3 2 16 2" xfId="58052"/>
    <cellStyle name="Акцент3 2 17" xfId="11169"/>
    <cellStyle name="Акцент3 2 17 2" xfId="58053"/>
    <cellStyle name="Акцент3 2 18" xfId="11170"/>
    <cellStyle name="Акцент3 2 18 2" xfId="58054"/>
    <cellStyle name="Акцент3 2 19" xfId="11171"/>
    <cellStyle name="Акцент3 2 19 2" xfId="58055"/>
    <cellStyle name="Акцент3 2 2" xfId="11172"/>
    <cellStyle name="Акцент3 2 2 2" xfId="58056"/>
    <cellStyle name="Акцент3 2 20" xfId="11173"/>
    <cellStyle name="Акцент3 2 20 2" xfId="58057"/>
    <cellStyle name="Акцент3 2 21" xfId="11174"/>
    <cellStyle name="Акцент3 2 21 2" xfId="58058"/>
    <cellStyle name="Акцент3 2 22" xfId="11175"/>
    <cellStyle name="Акцент3 2 22 2" xfId="58059"/>
    <cellStyle name="Акцент3 2 23" xfId="11176"/>
    <cellStyle name="Акцент3 2 23 2" xfId="58060"/>
    <cellStyle name="Акцент3 2 24" xfId="58061"/>
    <cellStyle name="Акцент3 2 3" xfId="11177"/>
    <cellStyle name="Акцент3 2 3 2" xfId="58062"/>
    <cellStyle name="Акцент3 2 4" xfId="11178"/>
    <cellStyle name="Акцент3 2 4 2" xfId="58063"/>
    <cellStyle name="Акцент3 2 5" xfId="11179"/>
    <cellStyle name="Акцент3 2 5 2" xfId="58064"/>
    <cellStyle name="Акцент3 2 6" xfId="11180"/>
    <cellStyle name="Акцент3 2 6 2" xfId="58065"/>
    <cellStyle name="Акцент3 2 7" xfId="11181"/>
    <cellStyle name="Акцент3 2 7 2" xfId="58066"/>
    <cellStyle name="Акцент3 2 8" xfId="11182"/>
    <cellStyle name="Акцент3 2 8 2" xfId="58067"/>
    <cellStyle name="Акцент3 2 9" xfId="11183"/>
    <cellStyle name="Акцент3 2 9 2" xfId="58068"/>
    <cellStyle name="Акцент3 3" xfId="97"/>
    <cellStyle name="Акцент3 3 10" xfId="11184"/>
    <cellStyle name="Акцент3 3 10 2" xfId="58069"/>
    <cellStyle name="Акцент3 3 11" xfId="11185"/>
    <cellStyle name="Акцент3 3 11 2" xfId="58070"/>
    <cellStyle name="Акцент3 3 12" xfId="11186"/>
    <cellStyle name="Акцент3 3 12 2" xfId="58071"/>
    <cellStyle name="Акцент3 3 13" xfId="11187"/>
    <cellStyle name="Акцент3 3 13 2" xfId="58072"/>
    <cellStyle name="Акцент3 3 14" xfId="11188"/>
    <cellStyle name="Акцент3 3 14 2" xfId="58073"/>
    <cellStyle name="Акцент3 3 15" xfId="11189"/>
    <cellStyle name="Акцент3 3 15 2" xfId="58074"/>
    <cellStyle name="Акцент3 3 16" xfId="11190"/>
    <cellStyle name="Акцент3 3 16 2" xfId="58075"/>
    <cellStyle name="Акцент3 3 17" xfId="11191"/>
    <cellStyle name="Акцент3 3 17 2" xfId="58076"/>
    <cellStyle name="Акцент3 3 18" xfId="11192"/>
    <cellStyle name="Акцент3 3 18 2" xfId="58077"/>
    <cellStyle name="Акцент3 3 19" xfId="11193"/>
    <cellStyle name="Акцент3 3 19 2" xfId="58078"/>
    <cellStyle name="Акцент3 3 2" xfId="11194"/>
    <cellStyle name="Акцент3 3 2 2" xfId="58079"/>
    <cellStyle name="Акцент3 3 20" xfId="11195"/>
    <cellStyle name="Акцент3 3 20 2" xfId="58080"/>
    <cellStyle name="Акцент3 3 21" xfId="11196"/>
    <cellStyle name="Акцент3 3 21 2" xfId="58081"/>
    <cellStyle name="Акцент3 3 22" xfId="11197"/>
    <cellStyle name="Акцент3 3 22 2" xfId="58082"/>
    <cellStyle name="Акцент3 3 23" xfId="11198"/>
    <cellStyle name="Акцент3 3 23 2" xfId="58083"/>
    <cellStyle name="Акцент3 3 24" xfId="58084"/>
    <cellStyle name="Акцент3 3 3" xfId="11199"/>
    <cellStyle name="Акцент3 3 3 2" xfId="58085"/>
    <cellStyle name="Акцент3 3 4" xfId="11200"/>
    <cellStyle name="Акцент3 3 4 2" xfId="58086"/>
    <cellStyle name="Акцент3 3 5" xfId="11201"/>
    <cellStyle name="Акцент3 3 5 2" xfId="58087"/>
    <cellStyle name="Акцент3 3 6" xfId="11202"/>
    <cellStyle name="Акцент3 3 6 2" xfId="58088"/>
    <cellStyle name="Акцент3 3 7" xfId="11203"/>
    <cellStyle name="Акцент3 3 7 2" xfId="58089"/>
    <cellStyle name="Акцент3 3 8" xfId="11204"/>
    <cellStyle name="Акцент3 3 8 2" xfId="58090"/>
    <cellStyle name="Акцент3 3 9" xfId="11205"/>
    <cellStyle name="Акцент3 3 9 2" xfId="58091"/>
    <cellStyle name="Акцент3 4" xfId="11206"/>
    <cellStyle name="Акцент3 4 2" xfId="58092"/>
    <cellStyle name="Акцент3 5" xfId="11207"/>
    <cellStyle name="Акцент3 5 2" xfId="58093"/>
    <cellStyle name="Акцент3 6" xfId="11208"/>
    <cellStyle name="Акцент3 6 2" xfId="58094"/>
    <cellStyle name="Акцент3 7" xfId="58095"/>
    <cellStyle name="Акцент4 2" xfId="98"/>
    <cellStyle name="Акцент4 2 10" xfId="11209"/>
    <cellStyle name="Акцент4 2 10 2" xfId="58096"/>
    <cellStyle name="Акцент4 2 11" xfId="11210"/>
    <cellStyle name="Акцент4 2 11 2" xfId="58097"/>
    <cellStyle name="Акцент4 2 12" xfId="11211"/>
    <cellStyle name="Акцент4 2 12 2" xfId="58098"/>
    <cellStyle name="Акцент4 2 13" xfId="11212"/>
    <cellStyle name="Акцент4 2 13 2" xfId="58099"/>
    <cellStyle name="Акцент4 2 14" xfId="11213"/>
    <cellStyle name="Акцент4 2 14 2" xfId="58100"/>
    <cellStyle name="Акцент4 2 15" xfId="11214"/>
    <cellStyle name="Акцент4 2 15 2" xfId="58101"/>
    <cellStyle name="Акцент4 2 16" xfId="11215"/>
    <cellStyle name="Акцент4 2 16 2" xfId="58102"/>
    <cellStyle name="Акцент4 2 17" xfId="11216"/>
    <cellStyle name="Акцент4 2 17 2" xfId="58103"/>
    <cellStyle name="Акцент4 2 18" xfId="11217"/>
    <cellStyle name="Акцент4 2 18 2" xfId="58104"/>
    <cellStyle name="Акцент4 2 19" xfId="11218"/>
    <cellStyle name="Акцент4 2 19 2" xfId="58105"/>
    <cellStyle name="Акцент4 2 2" xfId="11219"/>
    <cellStyle name="Акцент4 2 2 2" xfId="58106"/>
    <cellStyle name="Акцент4 2 20" xfId="11220"/>
    <cellStyle name="Акцент4 2 20 2" xfId="58107"/>
    <cellStyle name="Акцент4 2 21" xfId="11221"/>
    <cellStyle name="Акцент4 2 21 2" xfId="58108"/>
    <cellStyle name="Акцент4 2 22" xfId="11222"/>
    <cellStyle name="Акцент4 2 22 2" xfId="58109"/>
    <cellStyle name="Акцент4 2 23" xfId="11223"/>
    <cellStyle name="Акцент4 2 23 2" xfId="58110"/>
    <cellStyle name="Акцент4 2 24" xfId="58111"/>
    <cellStyle name="Акцент4 2 3" xfId="11224"/>
    <cellStyle name="Акцент4 2 3 2" xfId="58112"/>
    <cellStyle name="Акцент4 2 4" xfId="11225"/>
    <cellStyle name="Акцент4 2 4 2" xfId="58113"/>
    <cellStyle name="Акцент4 2 5" xfId="11226"/>
    <cellStyle name="Акцент4 2 5 2" xfId="58114"/>
    <cellStyle name="Акцент4 2 6" xfId="11227"/>
    <cellStyle name="Акцент4 2 6 2" xfId="58115"/>
    <cellStyle name="Акцент4 2 7" xfId="11228"/>
    <cellStyle name="Акцент4 2 7 2" xfId="58116"/>
    <cellStyle name="Акцент4 2 8" xfId="11229"/>
    <cellStyle name="Акцент4 2 8 2" xfId="58117"/>
    <cellStyle name="Акцент4 2 9" xfId="11230"/>
    <cellStyle name="Акцент4 2 9 2" xfId="58118"/>
    <cellStyle name="Акцент4 3" xfId="99"/>
    <cellStyle name="Акцент4 3 10" xfId="11231"/>
    <cellStyle name="Акцент4 3 10 2" xfId="58119"/>
    <cellStyle name="Акцент4 3 11" xfId="11232"/>
    <cellStyle name="Акцент4 3 11 2" xfId="58120"/>
    <cellStyle name="Акцент4 3 12" xfId="11233"/>
    <cellStyle name="Акцент4 3 12 2" xfId="58121"/>
    <cellStyle name="Акцент4 3 13" xfId="11234"/>
    <cellStyle name="Акцент4 3 13 2" xfId="58122"/>
    <cellStyle name="Акцент4 3 14" xfId="11235"/>
    <cellStyle name="Акцент4 3 14 2" xfId="58123"/>
    <cellStyle name="Акцент4 3 15" xfId="11236"/>
    <cellStyle name="Акцент4 3 15 2" xfId="58124"/>
    <cellStyle name="Акцент4 3 16" xfId="11237"/>
    <cellStyle name="Акцент4 3 16 2" xfId="58125"/>
    <cellStyle name="Акцент4 3 17" xfId="11238"/>
    <cellStyle name="Акцент4 3 17 2" xfId="58126"/>
    <cellStyle name="Акцент4 3 18" xfId="11239"/>
    <cellStyle name="Акцент4 3 18 2" xfId="58127"/>
    <cellStyle name="Акцент4 3 19" xfId="11240"/>
    <cellStyle name="Акцент4 3 19 2" xfId="58128"/>
    <cellStyle name="Акцент4 3 2" xfId="11241"/>
    <cellStyle name="Акцент4 3 2 2" xfId="58129"/>
    <cellStyle name="Акцент4 3 20" xfId="11242"/>
    <cellStyle name="Акцент4 3 20 2" xfId="58130"/>
    <cellStyle name="Акцент4 3 21" xfId="11243"/>
    <cellStyle name="Акцент4 3 21 2" xfId="58131"/>
    <cellStyle name="Акцент4 3 22" xfId="11244"/>
    <cellStyle name="Акцент4 3 22 2" xfId="58132"/>
    <cellStyle name="Акцент4 3 23" xfId="11245"/>
    <cellStyle name="Акцент4 3 23 2" xfId="58133"/>
    <cellStyle name="Акцент4 3 24" xfId="58134"/>
    <cellStyle name="Акцент4 3 3" xfId="11246"/>
    <cellStyle name="Акцент4 3 3 2" xfId="58135"/>
    <cellStyle name="Акцент4 3 4" xfId="11247"/>
    <cellStyle name="Акцент4 3 4 2" xfId="58136"/>
    <cellStyle name="Акцент4 3 5" xfId="11248"/>
    <cellStyle name="Акцент4 3 5 2" xfId="58137"/>
    <cellStyle name="Акцент4 3 6" xfId="11249"/>
    <cellStyle name="Акцент4 3 6 2" xfId="58138"/>
    <cellStyle name="Акцент4 3 7" xfId="11250"/>
    <cellStyle name="Акцент4 3 7 2" xfId="58139"/>
    <cellStyle name="Акцент4 3 8" xfId="11251"/>
    <cellStyle name="Акцент4 3 8 2" xfId="58140"/>
    <cellStyle name="Акцент4 3 9" xfId="11252"/>
    <cellStyle name="Акцент4 3 9 2" xfId="58141"/>
    <cellStyle name="Акцент4 4" xfId="11253"/>
    <cellStyle name="Акцент4 4 2" xfId="58142"/>
    <cellStyle name="Акцент4 5" xfId="11254"/>
    <cellStyle name="Акцент4 5 2" xfId="58143"/>
    <cellStyle name="Акцент4 6" xfId="11255"/>
    <cellStyle name="Акцент4 6 2" xfId="58144"/>
    <cellStyle name="Акцент4 7" xfId="58145"/>
    <cellStyle name="Акцент5 2" xfId="100"/>
    <cellStyle name="Акцент5 2 10" xfId="11256"/>
    <cellStyle name="Акцент5 2 10 2" xfId="58146"/>
    <cellStyle name="Акцент5 2 11" xfId="11257"/>
    <cellStyle name="Акцент5 2 11 2" xfId="58147"/>
    <cellStyle name="Акцент5 2 12" xfId="11258"/>
    <cellStyle name="Акцент5 2 12 2" xfId="58148"/>
    <cellStyle name="Акцент5 2 13" xfId="11259"/>
    <cellStyle name="Акцент5 2 13 2" xfId="58149"/>
    <cellStyle name="Акцент5 2 14" xfId="11260"/>
    <cellStyle name="Акцент5 2 14 2" xfId="58150"/>
    <cellStyle name="Акцент5 2 15" xfId="11261"/>
    <cellStyle name="Акцент5 2 15 2" xfId="58151"/>
    <cellStyle name="Акцент5 2 16" xfId="11262"/>
    <cellStyle name="Акцент5 2 16 2" xfId="58152"/>
    <cellStyle name="Акцент5 2 17" xfId="11263"/>
    <cellStyle name="Акцент5 2 17 2" xfId="58153"/>
    <cellStyle name="Акцент5 2 18" xfId="11264"/>
    <cellStyle name="Акцент5 2 18 2" xfId="58154"/>
    <cellStyle name="Акцент5 2 19" xfId="11265"/>
    <cellStyle name="Акцент5 2 19 2" xfId="58155"/>
    <cellStyle name="Акцент5 2 2" xfId="11266"/>
    <cellStyle name="Акцент5 2 2 2" xfId="58156"/>
    <cellStyle name="Акцент5 2 20" xfId="11267"/>
    <cellStyle name="Акцент5 2 20 2" xfId="58157"/>
    <cellStyle name="Акцент5 2 21" xfId="11268"/>
    <cellStyle name="Акцент5 2 21 2" xfId="58158"/>
    <cellStyle name="Акцент5 2 22" xfId="11269"/>
    <cellStyle name="Акцент5 2 22 2" xfId="58159"/>
    <cellStyle name="Акцент5 2 23" xfId="11270"/>
    <cellStyle name="Акцент5 2 23 2" xfId="58160"/>
    <cellStyle name="Акцент5 2 24" xfId="58161"/>
    <cellStyle name="Акцент5 2 3" xfId="11271"/>
    <cellStyle name="Акцент5 2 3 2" xfId="58162"/>
    <cellStyle name="Акцент5 2 4" xfId="11272"/>
    <cellStyle name="Акцент5 2 4 2" xfId="58163"/>
    <cellStyle name="Акцент5 2 5" xfId="11273"/>
    <cellStyle name="Акцент5 2 5 2" xfId="58164"/>
    <cellStyle name="Акцент5 2 6" xfId="11274"/>
    <cellStyle name="Акцент5 2 6 2" xfId="58165"/>
    <cellStyle name="Акцент5 2 7" xfId="11275"/>
    <cellStyle name="Акцент5 2 7 2" xfId="58166"/>
    <cellStyle name="Акцент5 2 8" xfId="11276"/>
    <cellStyle name="Акцент5 2 8 2" xfId="58167"/>
    <cellStyle name="Акцент5 2 9" xfId="11277"/>
    <cellStyle name="Акцент5 2 9 2" xfId="58168"/>
    <cellStyle name="Акцент5 3" xfId="101"/>
    <cellStyle name="Акцент5 3 10" xfId="11278"/>
    <cellStyle name="Акцент5 3 10 2" xfId="58169"/>
    <cellStyle name="Акцент5 3 11" xfId="11279"/>
    <cellStyle name="Акцент5 3 11 2" xfId="58170"/>
    <cellStyle name="Акцент5 3 12" xfId="11280"/>
    <cellStyle name="Акцент5 3 12 2" xfId="58171"/>
    <cellStyle name="Акцент5 3 13" xfId="11281"/>
    <cellStyle name="Акцент5 3 13 2" xfId="58172"/>
    <cellStyle name="Акцент5 3 14" xfId="11282"/>
    <cellStyle name="Акцент5 3 14 2" xfId="58173"/>
    <cellStyle name="Акцент5 3 15" xfId="11283"/>
    <cellStyle name="Акцент5 3 15 2" xfId="58174"/>
    <cellStyle name="Акцент5 3 16" xfId="11284"/>
    <cellStyle name="Акцент5 3 16 2" xfId="58175"/>
    <cellStyle name="Акцент5 3 17" xfId="11285"/>
    <cellStyle name="Акцент5 3 17 2" xfId="58176"/>
    <cellStyle name="Акцент5 3 18" xfId="11286"/>
    <cellStyle name="Акцент5 3 18 2" xfId="58177"/>
    <cellStyle name="Акцент5 3 19" xfId="11287"/>
    <cellStyle name="Акцент5 3 19 2" xfId="58178"/>
    <cellStyle name="Акцент5 3 2" xfId="11288"/>
    <cellStyle name="Акцент5 3 2 2" xfId="58179"/>
    <cellStyle name="Акцент5 3 20" xfId="11289"/>
    <cellStyle name="Акцент5 3 20 2" xfId="58180"/>
    <cellStyle name="Акцент5 3 21" xfId="11290"/>
    <cellStyle name="Акцент5 3 21 2" xfId="58181"/>
    <cellStyle name="Акцент5 3 22" xfId="11291"/>
    <cellStyle name="Акцент5 3 22 2" xfId="58182"/>
    <cellStyle name="Акцент5 3 23" xfId="11292"/>
    <cellStyle name="Акцент5 3 23 2" xfId="58183"/>
    <cellStyle name="Акцент5 3 24" xfId="58184"/>
    <cellStyle name="Акцент5 3 3" xfId="11293"/>
    <cellStyle name="Акцент5 3 3 2" xfId="58185"/>
    <cellStyle name="Акцент5 3 4" xfId="11294"/>
    <cellStyle name="Акцент5 3 4 2" xfId="58186"/>
    <cellStyle name="Акцент5 3 5" xfId="11295"/>
    <cellStyle name="Акцент5 3 5 2" xfId="58187"/>
    <cellStyle name="Акцент5 3 6" xfId="11296"/>
    <cellStyle name="Акцент5 3 6 2" xfId="58188"/>
    <cellStyle name="Акцент5 3 7" xfId="11297"/>
    <cellStyle name="Акцент5 3 7 2" xfId="58189"/>
    <cellStyle name="Акцент5 3 8" xfId="11298"/>
    <cellStyle name="Акцент5 3 8 2" xfId="58190"/>
    <cellStyle name="Акцент5 3 9" xfId="11299"/>
    <cellStyle name="Акцент5 3 9 2" xfId="58191"/>
    <cellStyle name="Акцент5 4" xfId="11300"/>
    <cellStyle name="Акцент5 4 2" xfId="58192"/>
    <cellStyle name="Акцент5 5" xfId="11301"/>
    <cellStyle name="Акцент5 5 2" xfId="58193"/>
    <cellStyle name="Акцент5 6" xfId="11302"/>
    <cellStyle name="Акцент5 6 2" xfId="58194"/>
    <cellStyle name="Акцент5 7" xfId="58195"/>
    <cellStyle name="Акцент6 2" xfId="102"/>
    <cellStyle name="Акцент6 2 10" xfId="11303"/>
    <cellStyle name="Акцент6 2 10 2" xfId="58196"/>
    <cellStyle name="Акцент6 2 11" xfId="11304"/>
    <cellStyle name="Акцент6 2 11 2" xfId="58197"/>
    <cellStyle name="Акцент6 2 12" xfId="11305"/>
    <cellStyle name="Акцент6 2 12 2" xfId="58198"/>
    <cellStyle name="Акцент6 2 13" xfId="11306"/>
    <cellStyle name="Акцент6 2 13 2" xfId="58199"/>
    <cellStyle name="Акцент6 2 14" xfId="11307"/>
    <cellStyle name="Акцент6 2 14 2" xfId="58200"/>
    <cellStyle name="Акцент6 2 15" xfId="11308"/>
    <cellStyle name="Акцент6 2 15 2" xfId="58201"/>
    <cellStyle name="Акцент6 2 16" xfId="11309"/>
    <cellStyle name="Акцент6 2 16 2" xfId="58202"/>
    <cellStyle name="Акцент6 2 17" xfId="11310"/>
    <cellStyle name="Акцент6 2 17 2" xfId="58203"/>
    <cellStyle name="Акцент6 2 18" xfId="11311"/>
    <cellStyle name="Акцент6 2 18 2" xfId="58204"/>
    <cellStyle name="Акцент6 2 19" xfId="11312"/>
    <cellStyle name="Акцент6 2 19 2" xfId="58205"/>
    <cellStyle name="Акцент6 2 2" xfId="11313"/>
    <cellStyle name="Акцент6 2 2 2" xfId="58206"/>
    <cellStyle name="Акцент6 2 20" xfId="11314"/>
    <cellStyle name="Акцент6 2 20 2" xfId="58207"/>
    <cellStyle name="Акцент6 2 21" xfId="11315"/>
    <cellStyle name="Акцент6 2 21 2" xfId="58208"/>
    <cellStyle name="Акцент6 2 22" xfId="11316"/>
    <cellStyle name="Акцент6 2 22 2" xfId="58209"/>
    <cellStyle name="Акцент6 2 23" xfId="11317"/>
    <cellStyle name="Акцент6 2 23 2" xfId="58210"/>
    <cellStyle name="Акцент6 2 24" xfId="58211"/>
    <cellStyle name="Акцент6 2 3" xfId="11318"/>
    <cellStyle name="Акцент6 2 3 2" xfId="58212"/>
    <cellStyle name="Акцент6 2 4" xfId="11319"/>
    <cellStyle name="Акцент6 2 4 2" xfId="58213"/>
    <cellStyle name="Акцент6 2 5" xfId="11320"/>
    <cellStyle name="Акцент6 2 5 2" xfId="58214"/>
    <cellStyle name="Акцент6 2 6" xfId="11321"/>
    <cellStyle name="Акцент6 2 6 2" xfId="58215"/>
    <cellStyle name="Акцент6 2 7" xfId="11322"/>
    <cellStyle name="Акцент6 2 7 2" xfId="58216"/>
    <cellStyle name="Акцент6 2 8" xfId="11323"/>
    <cellStyle name="Акцент6 2 8 2" xfId="58217"/>
    <cellStyle name="Акцент6 2 9" xfId="11324"/>
    <cellStyle name="Акцент6 2 9 2" xfId="58218"/>
    <cellStyle name="Акцент6 3" xfId="103"/>
    <cellStyle name="Акцент6 3 10" xfId="11325"/>
    <cellStyle name="Акцент6 3 10 2" xfId="58219"/>
    <cellStyle name="Акцент6 3 11" xfId="11326"/>
    <cellStyle name="Акцент6 3 11 2" xfId="58220"/>
    <cellStyle name="Акцент6 3 12" xfId="11327"/>
    <cellStyle name="Акцент6 3 12 2" xfId="58221"/>
    <cellStyle name="Акцент6 3 13" xfId="11328"/>
    <cellStyle name="Акцент6 3 13 2" xfId="58222"/>
    <cellStyle name="Акцент6 3 14" xfId="11329"/>
    <cellStyle name="Акцент6 3 14 2" xfId="58223"/>
    <cellStyle name="Акцент6 3 15" xfId="11330"/>
    <cellStyle name="Акцент6 3 15 2" xfId="58224"/>
    <cellStyle name="Акцент6 3 16" xfId="11331"/>
    <cellStyle name="Акцент6 3 16 2" xfId="58225"/>
    <cellStyle name="Акцент6 3 17" xfId="11332"/>
    <cellStyle name="Акцент6 3 17 2" xfId="58226"/>
    <cellStyle name="Акцент6 3 18" xfId="11333"/>
    <cellStyle name="Акцент6 3 18 2" xfId="58227"/>
    <cellStyle name="Акцент6 3 19" xfId="11334"/>
    <cellStyle name="Акцент6 3 19 2" xfId="58228"/>
    <cellStyle name="Акцент6 3 2" xfId="11335"/>
    <cellStyle name="Акцент6 3 2 2" xfId="58229"/>
    <cellStyle name="Акцент6 3 20" xfId="11336"/>
    <cellStyle name="Акцент6 3 20 2" xfId="58230"/>
    <cellStyle name="Акцент6 3 21" xfId="11337"/>
    <cellStyle name="Акцент6 3 21 2" xfId="58231"/>
    <cellStyle name="Акцент6 3 22" xfId="11338"/>
    <cellStyle name="Акцент6 3 22 2" xfId="58232"/>
    <cellStyle name="Акцент6 3 23" xfId="11339"/>
    <cellStyle name="Акцент6 3 23 2" xfId="58233"/>
    <cellStyle name="Акцент6 3 24" xfId="58234"/>
    <cellStyle name="Акцент6 3 3" xfId="11340"/>
    <cellStyle name="Акцент6 3 3 2" xfId="58235"/>
    <cellStyle name="Акцент6 3 4" xfId="11341"/>
    <cellStyle name="Акцент6 3 4 2" xfId="58236"/>
    <cellStyle name="Акцент6 3 5" xfId="11342"/>
    <cellStyle name="Акцент6 3 5 2" xfId="58237"/>
    <cellStyle name="Акцент6 3 6" xfId="11343"/>
    <cellStyle name="Акцент6 3 6 2" xfId="58238"/>
    <cellStyle name="Акцент6 3 7" xfId="11344"/>
    <cellStyle name="Акцент6 3 7 2" xfId="58239"/>
    <cellStyle name="Акцент6 3 8" xfId="11345"/>
    <cellStyle name="Акцент6 3 8 2" xfId="58240"/>
    <cellStyle name="Акцент6 3 9" xfId="11346"/>
    <cellStyle name="Акцент6 3 9 2" xfId="58241"/>
    <cellStyle name="Акцент6 4" xfId="11347"/>
    <cellStyle name="Акцент6 4 2" xfId="58242"/>
    <cellStyle name="Акцент6 5" xfId="11348"/>
    <cellStyle name="Акцент6 5 2" xfId="58243"/>
    <cellStyle name="Акцент6 6" xfId="11349"/>
    <cellStyle name="Акцент6 6 2" xfId="58244"/>
    <cellStyle name="Акцент6 7" xfId="58245"/>
    <cellStyle name="Беззащитный" xfId="310"/>
    <cellStyle name="Беззащитный 2" xfId="311"/>
    <cellStyle name="Ввод  2" xfId="104"/>
    <cellStyle name="Ввод  2 10" xfId="11350"/>
    <cellStyle name="Ввод  2 10 2" xfId="58246"/>
    <cellStyle name="Ввод  2 11" xfId="11351"/>
    <cellStyle name="Ввод  2 11 2" xfId="58247"/>
    <cellStyle name="Ввод  2 12" xfId="11352"/>
    <cellStyle name="Ввод  2 12 2" xfId="58248"/>
    <cellStyle name="Ввод  2 13" xfId="11353"/>
    <cellStyle name="Ввод  2 13 2" xfId="58249"/>
    <cellStyle name="Ввод  2 14" xfId="11354"/>
    <cellStyle name="Ввод  2 14 2" xfId="58250"/>
    <cellStyle name="Ввод  2 15" xfId="11355"/>
    <cellStyle name="Ввод  2 15 2" xfId="58251"/>
    <cellStyle name="Ввод  2 16" xfId="11356"/>
    <cellStyle name="Ввод  2 16 2" xfId="58252"/>
    <cellStyle name="Ввод  2 17" xfId="11357"/>
    <cellStyle name="Ввод  2 17 2" xfId="58253"/>
    <cellStyle name="Ввод  2 18" xfId="11358"/>
    <cellStyle name="Ввод  2 18 2" xfId="58254"/>
    <cellStyle name="Ввод  2 19" xfId="11359"/>
    <cellStyle name="Ввод  2 19 2" xfId="58255"/>
    <cellStyle name="Ввод  2 2" xfId="11360"/>
    <cellStyle name="Ввод  2 2 2" xfId="58256"/>
    <cellStyle name="Ввод  2 20" xfId="11361"/>
    <cellStyle name="Ввод  2 20 2" xfId="58257"/>
    <cellStyle name="Ввод  2 21" xfId="11362"/>
    <cellStyle name="Ввод  2 21 2" xfId="58258"/>
    <cellStyle name="Ввод  2 22" xfId="11363"/>
    <cellStyle name="Ввод  2 22 2" xfId="58259"/>
    <cellStyle name="Ввод  2 23" xfId="11364"/>
    <cellStyle name="Ввод  2 23 2" xfId="58260"/>
    <cellStyle name="Ввод  2 24" xfId="58261"/>
    <cellStyle name="Ввод  2 3" xfId="11365"/>
    <cellStyle name="Ввод  2 3 2" xfId="58262"/>
    <cellStyle name="Ввод  2 4" xfId="11366"/>
    <cellStyle name="Ввод  2 4 2" xfId="58263"/>
    <cellStyle name="Ввод  2 5" xfId="11367"/>
    <cellStyle name="Ввод  2 5 2" xfId="58264"/>
    <cellStyle name="Ввод  2 6" xfId="11368"/>
    <cellStyle name="Ввод  2 6 2" xfId="58265"/>
    <cellStyle name="Ввод  2 7" xfId="11369"/>
    <cellStyle name="Ввод  2 7 2" xfId="58266"/>
    <cellStyle name="Ввод  2 8" xfId="11370"/>
    <cellStyle name="Ввод  2 8 2" xfId="58267"/>
    <cellStyle name="Ввод  2 9" xfId="11371"/>
    <cellStyle name="Ввод  2 9 2" xfId="58268"/>
    <cellStyle name="Ввод  3" xfId="105"/>
    <cellStyle name="Ввод  3 10" xfId="11372"/>
    <cellStyle name="Ввод  3 10 2" xfId="58269"/>
    <cellStyle name="Ввод  3 11" xfId="11373"/>
    <cellStyle name="Ввод  3 11 2" xfId="58270"/>
    <cellStyle name="Ввод  3 12" xfId="11374"/>
    <cellStyle name="Ввод  3 12 2" xfId="58271"/>
    <cellStyle name="Ввод  3 13" xfId="11375"/>
    <cellStyle name="Ввод  3 13 2" xfId="58272"/>
    <cellStyle name="Ввод  3 14" xfId="11376"/>
    <cellStyle name="Ввод  3 14 2" xfId="58273"/>
    <cellStyle name="Ввод  3 15" xfId="11377"/>
    <cellStyle name="Ввод  3 15 2" xfId="58274"/>
    <cellStyle name="Ввод  3 16" xfId="11378"/>
    <cellStyle name="Ввод  3 16 2" xfId="58275"/>
    <cellStyle name="Ввод  3 17" xfId="11379"/>
    <cellStyle name="Ввод  3 17 2" xfId="58276"/>
    <cellStyle name="Ввод  3 18" xfId="11380"/>
    <cellStyle name="Ввод  3 18 2" xfId="58277"/>
    <cellStyle name="Ввод  3 19" xfId="11381"/>
    <cellStyle name="Ввод  3 19 2" xfId="58278"/>
    <cellStyle name="Ввод  3 2" xfId="11382"/>
    <cellStyle name="Ввод  3 2 2" xfId="58279"/>
    <cellStyle name="Ввод  3 20" xfId="11383"/>
    <cellStyle name="Ввод  3 20 2" xfId="58280"/>
    <cellStyle name="Ввод  3 21" xfId="11384"/>
    <cellStyle name="Ввод  3 21 2" xfId="58281"/>
    <cellStyle name="Ввод  3 22" xfId="11385"/>
    <cellStyle name="Ввод  3 22 2" xfId="58282"/>
    <cellStyle name="Ввод  3 23" xfId="11386"/>
    <cellStyle name="Ввод  3 23 2" xfId="58283"/>
    <cellStyle name="Ввод  3 24" xfId="58284"/>
    <cellStyle name="Ввод  3 3" xfId="11387"/>
    <cellStyle name="Ввод  3 3 2" xfId="58285"/>
    <cellStyle name="Ввод  3 4" xfId="11388"/>
    <cellStyle name="Ввод  3 4 2" xfId="58286"/>
    <cellStyle name="Ввод  3 5" xfId="11389"/>
    <cellStyle name="Ввод  3 5 2" xfId="58287"/>
    <cellStyle name="Ввод  3 6" xfId="11390"/>
    <cellStyle name="Ввод  3 6 2" xfId="58288"/>
    <cellStyle name="Ввод  3 7" xfId="11391"/>
    <cellStyle name="Ввод  3 7 2" xfId="58289"/>
    <cellStyle name="Ввод  3 8" xfId="11392"/>
    <cellStyle name="Ввод  3 8 2" xfId="58290"/>
    <cellStyle name="Ввод  3 9" xfId="11393"/>
    <cellStyle name="Ввод  3 9 2" xfId="58291"/>
    <cellStyle name="Ввод  4" xfId="11394"/>
    <cellStyle name="Ввод  4 2" xfId="58292"/>
    <cellStyle name="Ввод  5" xfId="11395"/>
    <cellStyle name="Ввод  5 2" xfId="58293"/>
    <cellStyle name="Ввод  6" xfId="11396"/>
    <cellStyle name="Ввод  6 2" xfId="58294"/>
    <cellStyle name="Ввод  7" xfId="58295"/>
    <cellStyle name="Вывод 2" xfId="106"/>
    <cellStyle name="Вывод 2 10" xfId="11397"/>
    <cellStyle name="Вывод 2 10 2" xfId="58296"/>
    <cellStyle name="Вывод 2 11" xfId="11398"/>
    <cellStyle name="Вывод 2 11 2" xfId="58297"/>
    <cellStyle name="Вывод 2 12" xfId="11399"/>
    <cellStyle name="Вывод 2 12 2" xfId="58298"/>
    <cellStyle name="Вывод 2 13" xfId="11400"/>
    <cellStyle name="Вывод 2 13 2" xfId="58299"/>
    <cellStyle name="Вывод 2 14" xfId="11401"/>
    <cellStyle name="Вывод 2 14 2" xfId="58300"/>
    <cellStyle name="Вывод 2 15" xfId="11402"/>
    <cellStyle name="Вывод 2 15 2" xfId="58301"/>
    <cellStyle name="Вывод 2 16" xfId="11403"/>
    <cellStyle name="Вывод 2 16 2" xfId="58302"/>
    <cellStyle name="Вывод 2 17" xfId="11404"/>
    <cellStyle name="Вывод 2 17 2" xfId="58303"/>
    <cellStyle name="Вывод 2 18" xfId="11405"/>
    <cellStyle name="Вывод 2 18 2" xfId="58304"/>
    <cellStyle name="Вывод 2 19" xfId="11406"/>
    <cellStyle name="Вывод 2 19 2" xfId="58305"/>
    <cellStyle name="Вывод 2 2" xfId="11407"/>
    <cellStyle name="Вывод 2 2 2" xfId="58306"/>
    <cellStyle name="Вывод 2 20" xfId="11408"/>
    <cellStyle name="Вывод 2 20 2" xfId="58307"/>
    <cellStyle name="Вывод 2 21" xfId="11409"/>
    <cellStyle name="Вывод 2 21 2" xfId="58308"/>
    <cellStyle name="Вывод 2 22" xfId="11410"/>
    <cellStyle name="Вывод 2 22 2" xfId="58309"/>
    <cellStyle name="Вывод 2 23" xfId="11411"/>
    <cellStyle name="Вывод 2 23 2" xfId="58310"/>
    <cellStyle name="Вывод 2 24" xfId="58311"/>
    <cellStyle name="Вывод 2 3" xfId="11412"/>
    <cellStyle name="Вывод 2 3 2" xfId="58312"/>
    <cellStyle name="Вывод 2 4" xfId="11413"/>
    <cellStyle name="Вывод 2 4 2" xfId="58313"/>
    <cellStyle name="Вывод 2 5" xfId="11414"/>
    <cellStyle name="Вывод 2 5 2" xfId="58314"/>
    <cellStyle name="Вывод 2 6" xfId="11415"/>
    <cellStyle name="Вывод 2 6 2" xfId="58315"/>
    <cellStyle name="Вывод 2 7" xfId="11416"/>
    <cellStyle name="Вывод 2 7 2" xfId="58316"/>
    <cellStyle name="Вывод 2 8" xfId="11417"/>
    <cellStyle name="Вывод 2 8 2" xfId="58317"/>
    <cellStyle name="Вывод 2 9" xfId="11418"/>
    <cellStyle name="Вывод 2 9 2" xfId="58318"/>
    <cellStyle name="Вывод 3" xfId="107"/>
    <cellStyle name="Вывод 3 10" xfId="11419"/>
    <cellStyle name="Вывод 3 10 2" xfId="58319"/>
    <cellStyle name="Вывод 3 11" xfId="11420"/>
    <cellStyle name="Вывод 3 11 2" xfId="58320"/>
    <cellStyle name="Вывод 3 12" xfId="11421"/>
    <cellStyle name="Вывод 3 12 2" xfId="58321"/>
    <cellStyle name="Вывод 3 13" xfId="11422"/>
    <cellStyle name="Вывод 3 13 2" xfId="58322"/>
    <cellStyle name="Вывод 3 14" xfId="11423"/>
    <cellStyle name="Вывод 3 14 2" xfId="58323"/>
    <cellStyle name="Вывод 3 15" xfId="11424"/>
    <cellStyle name="Вывод 3 15 2" xfId="58324"/>
    <cellStyle name="Вывод 3 16" xfId="11425"/>
    <cellStyle name="Вывод 3 16 2" xfId="58325"/>
    <cellStyle name="Вывод 3 17" xfId="11426"/>
    <cellStyle name="Вывод 3 17 2" xfId="58326"/>
    <cellStyle name="Вывод 3 18" xfId="11427"/>
    <cellStyle name="Вывод 3 18 2" xfId="58327"/>
    <cellStyle name="Вывод 3 19" xfId="11428"/>
    <cellStyle name="Вывод 3 19 2" xfId="58328"/>
    <cellStyle name="Вывод 3 2" xfId="11429"/>
    <cellStyle name="Вывод 3 2 2" xfId="58329"/>
    <cellStyle name="Вывод 3 20" xfId="11430"/>
    <cellStyle name="Вывод 3 20 2" xfId="58330"/>
    <cellStyle name="Вывод 3 21" xfId="11431"/>
    <cellStyle name="Вывод 3 21 2" xfId="58331"/>
    <cellStyle name="Вывод 3 22" xfId="11432"/>
    <cellStyle name="Вывод 3 22 2" xfId="58332"/>
    <cellStyle name="Вывод 3 23" xfId="11433"/>
    <cellStyle name="Вывод 3 23 2" xfId="58333"/>
    <cellStyle name="Вывод 3 24" xfId="58334"/>
    <cellStyle name="Вывод 3 3" xfId="11434"/>
    <cellStyle name="Вывод 3 3 2" xfId="58335"/>
    <cellStyle name="Вывод 3 4" xfId="11435"/>
    <cellStyle name="Вывод 3 4 2" xfId="58336"/>
    <cellStyle name="Вывод 3 5" xfId="11436"/>
    <cellStyle name="Вывод 3 5 2" xfId="58337"/>
    <cellStyle name="Вывод 3 6" xfId="11437"/>
    <cellStyle name="Вывод 3 6 2" xfId="58338"/>
    <cellStyle name="Вывод 3 7" xfId="11438"/>
    <cellStyle name="Вывод 3 7 2" xfId="58339"/>
    <cellStyle name="Вывод 3 8" xfId="11439"/>
    <cellStyle name="Вывод 3 8 2" xfId="58340"/>
    <cellStyle name="Вывод 3 9" xfId="11440"/>
    <cellStyle name="Вывод 3 9 2" xfId="58341"/>
    <cellStyle name="Вывод 4" xfId="11441"/>
    <cellStyle name="Вывод 4 2" xfId="58342"/>
    <cellStyle name="Вывод 5" xfId="11442"/>
    <cellStyle name="Вывод 5 2" xfId="58343"/>
    <cellStyle name="Вывод 6" xfId="11443"/>
    <cellStyle name="Вывод 6 2" xfId="58344"/>
    <cellStyle name="Вывод 7" xfId="58345"/>
    <cellStyle name="Вычисление 2" xfId="108"/>
    <cellStyle name="Вычисление 2 10" xfId="11444"/>
    <cellStyle name="Вычисление 2 10 2" xfId="58346"/>
    <cellStyle name="Вычисление 2 11" xfId="11445"/>
    <cellStyle name="Вычисление 2 11 2" xfId="58347"/>
    <cellStyle name="Вычисление 2 12" xfId="11446"/>
    <cellStyle name="Вычисление 2 12 2" xfId="58348"/>
    <cellStyle name="Вычисление 2 13" xfId="11447"/>
    <cellStyle name="Вычисление 2 13 2" xfId="58349"/>
    <cellStyle name="Вычисление 2 14" xfId="11448"/>
    <cellStyle name="Вычисление 2 14 2" xfId="58350"/>
    <cellStyle name="Вычисление 2 15" xfId="11449"/>
    <cellStyle name="Вычисление 2 15 2" xfId="58351"/>
    <cellStyle name="Вычисление 2 16" xfId="11450"/>
    <cellStyle name="Вычисление 2 16 2" xfId="58352"/>
    <cellStyle name="Вычисление 2 17" xfId="11451"/>
    <cellStyle name="Вычисление 2 17 2" xfId="58353"/>
    <cellStyle name="Вычисление 2 18" xfId="11452"/>
    <cellStyle name="Вычисление 2 18 2" xfId="58354"/>
    <cellStyle name="Вычисление 2 19" xfId="11453"/>
    <cellStyle name="Вычисление 2 19 2" xfId="58355"/>
    <cellStyle name="Вычисление 2 2" xfId="11454"/>
    <cellStyle name="Вычисление 2 2 2" xfId="58356"/>
    <cellStyle name="Вычисление 2 20" xfId="11455"/>
    <cellStyle name="Вычисление 2 20 2" xfId="58357"/>
    <cellStyle name="Вычисление 2 21" xfId="11456"/>
    <cellStyle name="Вычисление 2 21 2" xfId="58358"/>
    <cellStyle name="Вычисление 2 22" xfId="11457"/>
    <cellStyle name="Вычисление 2 22 2" xfId="58359"/>
    <cellStyle name="Вычисление 2 23" xfId="11458"/>
    <cellStyle name="Вычисление 2 23 2" xfId="58360"/>
    <cellStyle name="Вычисление 2 24" xfId="58361"/>
    <cellStyle name="Вычисление 2 3" xfId="11459"/>
    <cellStyle name="Вычисление 2 3 2" xfId="58362"/>
    <cellStyle name="Вычисление 2 4" xfId="11460"/>
    <cellStyle name="Вычисление 2 4 2" xfId="58363"/>
    <cellStyle name="Вычисление 2 5" xfId="11461"/>
    <cellStyle name="Вычисление 2 5 2" xfId="58364"/>
    <cellStyle name="Вычисление 2 6" xfId="11462"/>
    <cellStyle name="Вычисление 2 6 2" xfId="58365"/>
    <cellStyle name="Вычисление 2 7" xfId="11463"/>
    <cellStyle name="Вычисление 2 7 2" xfId="58366"/>
    <cellStyle name="Вычисление 2 8" xfId="11464"/>
    <cellStyle name="Вычисление 2 8 2" xfId="58367"/>
    <cellStyle name="Вычисление 2 9" xfId="11465"/>
    <cellStyle name="Вычисление 2 9 2" xfId="58368"/>
    <cellStyle name="Вычисление 3" xfId="109"/>
    <cellStyle name="Вычисление 3 10" xfId="11466"/>
    <cellStyle name="Вычисление 3 10 2" xfId="58369"/>
    <cellStyle name="Вычисление 3 11" xfId="11467"/>
    <cellStyle name="Вычисление 3 11 2" xfId="58370"/>
    <cellStyle name="Вычисление 3 12" xfId="11468"/>
    <cellStyle name="Вычисление 3 12 2" xfId="58371"/>
    <cellStyle name="Вычисление 3 13" xfId="11469"/>
    <cellStyle name="Вычисление 3 13 2" xfId="58372"/>
    <cellStyle name="Вычисление 3 14" xfId="11470"/>
    <cellStyle name="Вычисление 3 14 2" xfId="58373"/>
    <cellStyle name="Вычисление 3 15" xfId="11471"/>
    <cellStyle name="Вычисление 3 15 2" xfId="58374"/>
    <cellStyle name="Вычисление 3 16" xfId="11472"/>
    <cellStyle name="Вычисление 3 16 2" xfId="58375"/>
    <cellStyle name="Вычисление 3 17" xfId="11473"/>
    <cellStyle name="Вычисление 3 17 2" xfId="58376"/>
    <cellStyle name="Вычисление 3 18" xfId="11474"/>
    <cellStyle name="Вычисление 3 18 2" xfId="58377"/>
    <cellStyle name="Вычисление 3 19" xfId="11475"/>
    <cellStyle name="Вычисление 3 19 2" xfId="58378"/>
    <cellStyle name="Вычисление 3 2" xfId="11476"/>
    <cellStyle name="Вычисление 3 2 2" xfId="58379"/>
    <cellStyle name="Вычисление 3 20" xfId="11477"/>
    <cellStyle name="Вычисление 3 20 2" xfId="58380"/>
    <cellStyle name="Вычисление 3 21" xfId="11478"/>
    <cellStyle name="Вычисление 3 21 2" xfId="58381"/>
    <cellStyle name="Вычисление 3 22" xfId="11479"/>
    <cellStyle name="Вычисление 3 22 2" xfId="58382"/>
    <cellStyle name="Вычисление 3 23" xfId="11480"/>
    <cellStyle name="Вычисление 3 23 2" xfId="58383"/>
    <cellStyle name="Вычисление 3 24" xfId="58384"/>
    <cellStyle name="Вычисление 3 3" xfId="11481"/>
    <cellStyle name="Вычисление 3 3 2" xfId="58385"/>
    <cellStyle name="Вычисление 3 4" xfId="11482"/>
    <cellStyle name="Вычисление 3 4 2" xfId="58386"/>
    <cellStyle name="Вычисление 3 5" xfId="11483"/>
    <cellStyle name="Вычисление 3 5 2" xfId="58387"/>
    <cellStyle name="Вычисление 3 6" xfId="11484"/>
    <cellStyle name="Вычисление 3 6 2" xfId="58388"/>
    <cellStyle name="Вычисление 3 7" xfId="11485"/>
    <cellStyle name="Вычисление 3 7 2" xfId="58389"/>
    <cellStyle name="Вычисление 3 8" xfId="11486"/>
    <cellStyle name="Вычисление 3 8 2" xfId="58390"/>
    <cellStyle name="Вычисление 3 9" xfId="11487"/>
    <cellStyle name="Вычисление 3 9 2" xfId="58391"/>
    <cellStyle name="Вычисление 4" xfId="11488"/>
    <cellStyle name="Вычисление 4 2" xfId="58392"/>
    <cellStyle name="Вычисление 5" xfId="11489"/>
    <cellStyle name="Вычисление 5 2" xfId="58393"/>
    <cellStyle name="Вычисление 6" xfId="11490"/>
    <cellStyle name="Вычисление 6 2" xfId="58394"/>
    <cellStyle name="Вычисление 7" xfId="58395"/>
    <cellStyle name="Гиперссылка 2" xfId="312"/>
    <cellStyle name="Гиперссылка 2 2" xfId="58396"/>
    <cellStyle name="Гиперссылка 3" xfId="313"/>
    <cellStyle name="Гиперссылка 3 2" xfId="58397"/>
    <cellStyle name="_x0004_Ґ" xfId="1"/>
    <cellStyle name="_x0004_Ґ 10" xfId="11491"/>
    <cellStyle name="_x0004_Ґ 10 2" xfId="58398"/>
    <cellStyle name="_x0004_Ґ 100" xfId="11492"/>
    <cellStyle name="_x0004_Ґ 100 2" xfId="58399"/>
    <cellStyle name="_x0004_Ґ 101" xfId="11493"/>
    <cellStyle name="_x0004_Ґ 101 2" xfId="58400"/>
    <cellStyle name="_x0004_Ґ 102" xfId="11494"/>
    <cellStyle name="_x0004_Ґ 102 2" xfId="58401"/>
    <cellStyle name="_x0004_Ґ 103" xfId="11495"/>
    <cellStyle name="_x0004_Ґ 103 2" xfId="58402"/>
    <cellStyle name="_x0004_Ґ 104" xfId="11496"/>
    <cellStyle name="_x0004_Ґ 104 2" xfId="58403"/>
    <cellStyle name="_x0004_Ґ 105" xfId="11497"/>
    <cellStyle name="_x0004_Ґ 105 2" xfId="58404"/>
    <cellStyle name="_x0004_Ґ 106" xfId="11498"/>
    <cellStyle name="_x0004_Ґ 106 2" xfId="58405"/>
    <cellStyle name="_x0004_Ґ 107" xfId="11499"/>
    <cellStyle name="_x0004_Ґ 107 2" xfId="58406"/>
    <cellStyle name="_x0004_Ґ 108" xfId="11500"/>
    <cellStyle name="_x0004_Ґ 108 2" xfId="58407"/>
    <cellStyle name="_x0004_Ґ 109" xfId="11501"/>
    <cellStyle name="_x0004_Ґ 109 2" xfId="58408"/>
    <cellStyle name="_x0004_Ґ 11" xfId="11502"/>
    <cellStyle name="_x0004_Ґ 11 2" xfId="58409"/>
    <cellStyle name="_x0004_Ґ 110" xfId="11503"/>
    <cellStyle name="_x0004_Ґ 110 2" xfId="58410"/>
    <cellStyle name="_x0004_Ґ 111" xfId="11504"/>
    <cellStyle name="_x0004_Ґ 111 2" xfId="58411"/>
    <cellStyle name="_x0004_Ґ 112" xfId="11505"/>
    <cellStyle name="_x0004_Ґ 112 2" xfId="58412"/>
    <cellStyle name="_x0004_Ґ 113" xfId="11506"/>
    <cellStyle name="_x0004_Ґ 113 2" xfId="58413"/>
    <cellStyle name="_x0004_Ґ 114" xfId="11507"/>
    <cellStyle name="_x0004_Ґ 114 2" xfId="58414"/>
    <cellStyle name="_x0004_Ґ 115" xfId="11508"/>
    <cellStyle name="_x0004_Ґ 115 2" xfId="58415"/>
    <cellStyle name="_x0004_Ґ 116" xfId="11509"/>
    <cellStyle name="_x0004_Ґ 116 2" xfId="58416"/>
    <cellStyle name="_x0004_Ґ 117" xfId="11510"/>
    <cellStyle name="_x0004_Ґ 117 2" xfId="58417"/>
    <cellStyle name="_x0004_Ґ 118" xfId="11511"/>
    <cellStyle name="_x0004_Ґ 118 2" xfId="58418"/>
    <cellStyle name="_x0004_Ґ 119" xfId="11512"/>
    <cellStyle name="_x0004_Ґ 119 2" xfId="58419"/>
    <cellStyle name="_x0004_Ґ 12" xfId="11513"/>
    <cellStyle name="_x0004_Ґ 12 2" xfId="58420"/>
    <cellStyle name="_x0004_Ґ 120" xfId="11514"/>
    <cellStyle name="_x0004_Ґ 120 2" xfId="58421"/>
    <cellStyle name="_x0004_Ґ 121" xfId="11515"/>
    <cellStyle name="_x0004_Ґ 121 2" xfId="58422"/>
    <cellStyle name="_x0004_Ґ 122" xfId="11516"/>
    <cellStyle name="_x0004_Ґ 122 2" xfId="58423"/>
    <cellStyle name="_x0004_Ґ 123" xfId="11517"/>
    <cellStyle name="_x0004_Ґ 123 2" xfId="58424"/>
    <cellStyle name="_x0004_Ґ 124" xfId="11518"/>
    <cellStyle name="_x0004_Ґ 124 2" xfId="58425"/>
    <cellStyle name="_x0004_Ґ 125" xfId="11519"/>
    <cellStyle name="_x0004_Ґ 125 2" xfId="58426"/>
    <cellStyle name="_x0004_Ґ 126" xfId="11520"/>
    <cellStyle name="_x0004_Ґ 126 2" xfId="58427"/>
    <cellStyle name="_x0004_Ґ 127" xfId="11521"/>
    <cellStyle name="_x0004_Ґ 127 2" xfId="58428"/>
    <cellStyle name="_x0004_Ґ 128" xfId="11522"/>
    <cellStyle name="_x0004_Ґ 128 2" xfId="58429"/>
    <cellStyle name="_x0004_Ґ 129" xfId="11523"/>
    <cellStyle name="_x0004_Ґ 129 2" xfId="58430"/>
    <cellStyle name="_x0004_Ґ 13" xfId="11524"/>
    <cellStyle name="_x0004_Ґ 13 2" xfId="58431"/>
    <cellStyle name="_x0004_Ґ 130" xfId="11525"/>
    <cellStyle name="_x0004_Ґ 130 2" xfId="58432"/>
    <cellStyle name="_x0004_Ґ 131" xfId="11526"/>
    <cellStyle name="_x0004_Ґ 131 2" xfId="58433"/>
    <cellStyle name="_x0004_Ґ 132" xfId="11527"/>
    <cellStyle name="_x0004_Ґ 132 2" xfId="58434"/>
    <cellStyle name="_x0004_Ґ 133" xfId="11528"/>
    <cellStyle name="_x0004_Ґ 133 2" xfId="58435"/>
    <cellStyle name="_x0004_Ґ 134" xfId="11529"/>
    <cellStyle name="_x0004_Ґ 134 2" xfId="58436"/>
    <cellStyle name="_x0004_Ґ 135" xfId="11530"/>
    <cellStyle name="_x0004_Ґ 135 2" xfId="58437"/>
    <cellStyle name="_x0004_Ґ 136" xfId="11531"/>
    <cellStyle name="_x0004_Ґ 136 2" xfId="58438"/>
    <cellStyle name="_x0004_Ґ 137" xfId="11532"/>
    <cellStyle name="_x0004_Ґ 137 2" xfId="58439"/>
    <cellStyle name="_x0004_Ґ 138" xfId="11533"/>
    <cellStyle name="_x0004_Ґ 138 2" xfId="58440"/>
    <cellStyle name="_x0004_Ґ 139" xfId="11534"/>
    <cellStyle name="_x0004_Ґ 139 2" xfId="58441"/>
    <cellStyle name="_x0004_Ґ 14" xfId="11535"/>
    <cellStyle name="_x0004_Ґ 14 2" xfId="58442"/>
    <cellStyle name="_x0004_Ґ 140" xfId="11536"/>
    <cellStyle name="_x0004_Ґ 140 2" xfId="58443"/>
    <cellStyle name="_x0004_Ґ 141" xfId="11537"/>
    <cellStyle name="_x0004_Ґ 141 2" xfId="58444"/>
    <cellStyle name="_x0004_Ґ 142" xfId="11538"/>
    <cellStyle name="_x0004_Ґ 142 2" xfId="58445"/>
    <cellStyle name="_x0004_Ґ 143" xfId="11539"/>
    <cellStyle name="_x0004_Ґ 143 2" xfId="58446"/>
    <cellStyle name="_x0004_Ґ 144" xfId="11540"/>
    <cellStyle name="_x0004_Ґ 144 2" xfId="58447"/>
    <cellStyle name="_x0004_Ґ 145" xfId="11541"/>
    <cellStyle name="_x0004_Ґ 145 2" xfId="58448"/>
    <cellStyle name="_x0004_Ґ 146" xfId="11542"/>
    <cellStyle name="_x0004_Ґ 146 2" xfId="58449"/>
    <cellStyle name="_x0004_Ґ 147" xfId="11543"/>
    <cellStyle name="_x0004_Ґ 147 2" xfId="58450"/>
    <cellStyle name="_x0004_Ґ 148" xfId="11544"/>
    <cellStyle name="_x0004_Ґ 148 2" xfId="58451"/>
    <cellStyle name="_x0004_Ґ 149" xfId="11545"/>
    <cellStyle name="_x0004_Ґ 149 2" xfId="58452"/>
    <cellStyle name="_x0004_Ґ 15" xfId="11546"/>
    <cellStyle name="_x0004_Ґ 15 2" xfId="58453"/>
    <cellStyle name="_x0004_Ґ 150" xfId="11547"/>
    <cellStyle name="_x0004_Ґ 150 2" xfId="58454"/>
    <cellStyle name="_x0004_Ґ 151" xfId="11548"/>
    <cellStyle name="_x0004_Ґ 151 2" xfId="58455"/>
    <cellStyle name="_x0004_Ґ 152" xfId="11549"/>
    <cellStyle name="_x0004_Ґ 152 2" xfId="58456"/>
    <cellStyle name="_x0004_Ґ 153" xfId="11550"/>
    <cellStyle name="_x0004_Ґ 153 2" xfId="58457"/>
    <cellStyle name="_x0004_Ґ 154" xfId="11551"/>
    <cellStyle name="_x0004_Ґ 154 2" xfId="58458"/>
    <cellStyle name="_x0004_Ґ 155" xfId="11552"/>
    <cellStyle name="_x0004_Ґ 155 2" xfId="58459"/>
    <cellStyle name="_x0004_Ґ 156" xfId="11553"/>
    <cellStyle name="_x0004_Ґ 156 2" xfId="58460"/>
    <cellStyle name="_x0004_Ґ 157" xfId="11554"/>
    <cellStyle name="_x0004_Ґ 157 2" xfId="58461"/>
    <cellStyle name="_x0004_Ґ 158" xfId="11555"/>
    <cellStyle name="_x0004_Ґ 158 2" xfId="58462"/>
    <cellStyle name="_x0004_Ґ 159" xfId="11556"/>
    <cellStyle name="_x0004_Ґ 159 2" xfId="58463"/>
    <cellStyle name="_x0004_Ґ 16" xfId="11557"/>
    <cellStyle name="_x0004_Ґ 16 2" xfId="58464"/>
    <cellStyle name="_x0004_Ґ 160" xfId="11558"/>
    <cellStyle name="_x0004_Ґ 160 2" xfId="58465"/>
    <cellStyle name="_x0004_Ґ 161" xfId="11559"/>
    <cellStyle name="_x0004_Ґ 161 2" xfId="58466"/>
    <cellStyle name="_x0004_Ґ 162" xfId="11560"/>
    <cellStyle name="_x0004_Ґ 162 2" xfId="58467"/>
    <cellStyle name="_x0004_Ґ 163" xfId="11561"/>
    <cellStyle name="_x0004_Ґ 163 2" xfId="58468"/>
    <cellStyle name="_x0004_Ґ 164" xfId="11562"/>
    <cellStyle name="_x0004_Ґ 164 2" xfId="58469"/>
    <cellStyle name="_x0004_Ґ 165" xfId="11563"/>
    <cellStyle name="_x0004_Ґ 165 2" xfId="58470"/>
    <cellStyle name="_x0004_Ґ 166" xfId="11564"/>
    <cellStyle name="_x0004_Ґ 166 2" xfId="58471"/>
    <cellStyle name="_x0004_Ґ 167" xfId="11565"/>
    <cellStyle name="_x0004_Ґ 167 2" xfId="58472"/>
    <cellStyle name="_x0004_Ґ 168" xfId="11566"/>
    <cellStyle name="_x0004_Ґ 168 2" xfId="58473"/>
    <cellStyle name="_x0004_Ґ 169" xfId="11567"/>
    <cellStyle name="_x0004_Ґ 169 2" xfId="58474"/>
    <cellStyle name="_x0004_Ґ 17" xfId="11568"/>
    <cellStyle name="_x0004_Ґ 17 2" xfId="58475"/>
    <cellStyle name="_x0004_Ґ 170" xfId="11569"/>
    <cellStyle name="_x0004_Ґ 170 2" xfId="58476"/>
    <cellStyle name="_x0004_Ґ 171" xfId="11570"/>
    <cellStyle name="_x0004_Ґ 171 2" xfId="58477"/>
    <cellStyle name="_x0004_Ґ 172" xfId="11571"/>
    <cellStyle name="_x0004_Ґ 172 2" xfId="58478"/>
    <cellStyle name="_x0004_Ґ 173" xfId="11572"/>
    <cellStyle name="_x0004_Ґ 173 2" xfId="58479"/>
    <cellStyle name="_x0004_Ґ 174" xfId="11573"/>
    <cellStyle name="_x0004_Ґ 174 2" xfId="58480"/>
    <cellStyle name="_x0004_Ґ 175" xfId="11574"/>
    <cellStyle name="_x0004_Ґ 175 2" xfId="58481"/>
    <cellStyle name="_x0004_Ґ 176" xfId="11575"/>
    <cellStyle name="_x0004_Ґ 176 2" xfId="58482"/>
    <cellStyle name="_x0004_Ґ 177" xfId="11576"/>
    <cellStyle name="_x0004_Ґ 177 2" xfId="58483"/>
    <cellStyle name="_x0004_Ґ 178" xfId="58484"/>
    <cellStyle name="_x0004_Ґ 18" xfId="11577"/>
    <cellStyle name="_x0004_Ґ 18 2" xfId="58485"/>
    <cellStyle name="_x0004_Ґ 19" xfId="11578"/>
    <cellStyle name="_x0004_Ґ 19 2" xfId="58486"/>
    <cellStyle name="_x0004_Ґ 2" xfId="314"/>
    <cellStyle name="_x0004_Ґ 2 10" xfId="11579"/>
    <cellStyle name="_x0004_Ґ 2 10 2" xfId="58487"/>
    <cellStyle name="_x0004_Ґ 2 11" xfId="11580"/>
    <cellStyle name="_x0004_Ґ 2 11 2" xfId="58488"/>
    <cellStyle name="_x0004_Ґ 2 12" xfId="11581"/>
    <cellStyle name="_x0004_Ґ 2 12 2" xfId="58489"/>
    <cellStyle name="_x0004_Ґ 2 13" xfId="11582"/>
    <cellStyle name="_x0004_Ґ 2 13 2" xfId="58490"/>
    <cellStyle name="_x0004_Ґ 2 14" xfId="11583"/>
    <cellStyle name="_x0004_Ґ 2 14 2" xfId="58491"/>
    <cellStyle name="_x0004_Ґ 2 15" xfId="11584"/>
    <cellStyle name="_x0004_Ґ 2 15 2" xfId="58492"/>
    <cellStyle name="_x0004_Ґ 2 16" xfId="11585"/>
    <cellStyle name="_x0004_Ґ 2 16 2" xfId="58493"/>
    <cellStyle name="_x0004_Ґ 2 17" xfId="11586"/>
    <cellStyle name="_x0004_Ґ 2 17 2" xfId="58494"/>
    <cellStyle name="_x0004_Ґ 2 18" xfId="11587"/>
    <cellStyle name="_x0004_Ґ 2 18 2" xfId="58495"/>
    <cellStyle name="_x0004_Ґ 2 19" xfId="11588"/>
    <cellStyle name="_x0004_Ґ 2 19 2" xfId="58496"/>
    <cellStyle name="_x0004_Ґ 2 2" xfId="11589"/>
    <cellStyle name="_x0004_Ґ 2 2 10" xfId="11590"/>
    <cellStyle name="_x0004_Ґ 2 2 10 2" xfId="58497"/>
    <cellStyle name="_x0004_Ґ 2 2 11" xfId="11591"/>
    <cellStyle name="_x0004_Ґ 2 2 11 2" xfId="58498"/>
    <cellStyle name="_x0004_Ґ 2 2 12" xfId="11592"/>
    <cellStyle name="_x0004_Ґ 2 2 12 2" xfId="58499"/>
    <cellStyle name="_x0004_Ґ 2 2 13" xfId="11593"/>
    <cellStyle name="_x0004_Ґ 2 2 13 2" xfId="58500"/>
    <cellStyle name="_x0004_Ґ 2 2 14" xfId="11594"/>
    <cellStyle name="_x0004_Ґ 2 2 14 2" xfId="58501"/>
    <cellStyle name="_x0004_Ґ 2 2 15" xfId="11595"/>
    <cellStyle name="_x0004_Ґ 2 2 15 2" xfId="58502"/>
    <cellStyle name="_x0004_Ґ 2 2 16" xfId="11596"/>
    <cellStyle name="_x0004_Ґ 2 2 16 2" xfId="58503"/>
    <cellStyle name="_x0004_Ґ 2 2 17" xfId="11597"/>
    <cellStyle name="_x0004_Ґ 2 2 17 2" xfId="58504"/>
    <cellStyle name="_x0004_Ґ 2 2 18" xfId="11598"/>
    <cellStyle name="_x0004_Ґ 2 2 18 2" xfId="58505"/>
    <cellStyle name="_x0004_Ґ 2 2 19" xfId="11599"/>
    <cellStyle name="_x0004_Ґ 2 2 19 2" xfId="58506"/>
    <cellStyle name="_x0004_Ґ 2 2 2" xfId="11600"/>
    <cellStyle name="_x0004_Ґ 2 2 2 2" xfId="58507"/>
    <cellStyle name="_x0004_Ґ 2 2 20" xfId="11601"/>
    <cellStyle name="_x0004_Ґ 2 2 20 2" xfId="58508"/>
    <cellStyle name="_x0004_Ґ 2 2 21" xfId="11602"/>
    <cellStyle name="_x0004_Ґ 2 2 21 2" xfId="58509"/>
    <cellStyle name="_x0004_Ґ 2 2 22" xfId="11603"/>
    <cellStyle name="_x0004_Ґ 2 2 22 2" xfId="58510"/>
    <cellStyle name="_x0004_Ґ 2 2 23" xfId="11604"/>
    <cellStyle name="_x0004_Ґ 2 2 23 2" xfId="58511"/>
    <cellStyle name="_x0004_Ґ 2 2 24" xfId="11605"/>
    <cellStyle name="_x0004_Ґ 2 2 24 2" xfId="58512"/>
    <cellStyle name="_x0004_Ґ 2 2 25" xfId="11606"/>
    <cellStyle name="_x0004_Ґ 2 2 25 2" xfId="58513"/>
    <cellStyle name="_x0004_Ґ 2 2 26" xfId="11607"/>
    <cellStyle name="_x0004_Ґ 2 2 26 2" xfId="58514"/>
    <cellStyle name="_x0004_Ґ 2 2 27" xfId="11608"/>
    <cellStyle name="_x0004_Ґ 2 2 27 2" xfId="58515"/>
    <cellStyle name="_x0004_Ґ 2 2 28" xfId="11609"/>
    <cellStyle name="_x0004_Ґ 2 2 28 2" xfId="58516"/>
    <cellStyle name="_x0004_Ґ 2 2 29" xfId="11610"/>
    <cellStyle name="_x0004_Ґ 2 2 29 2" xfId="58517"/>
    <cellStyle name="_x0004_Ґ 2 2 3" xfId="11611"/>
    <cellStyle name="_x0004_Ґ 2 2 3 2" xfId="58518"/>
    <cellStyle name="_x0004_Ґ 2 2 30" xfId="11612"/>
    <cellStyle name="_x0004_Ґ 2 2 30 2" xfId="58519"/>
    <cellStyle name="_x0004_Ґ 2 2 31" xfId="11613"/>
    <cellStyle name="_x0004_Ґ 2 2 31 2" xfId="58520"/>
    <cellStyle name="_x0004_Ґ 2 2 32" xfId="11614"/>
    <cellStyle name="_x0004_Ґ 2 2 32 2" xfId="58521"/>
    <cellStyle name="_x0004_Ґ 2 2 33" xfId="11615"/>
    <cellStyle name="_x0004_Ґ 2 2 33 2" xfId="58522"/>
    <cellStyle name="_x0004_Ґ 2 2 34" xfId="11616"/>
    <cellStyle name="_x0004_Ґ 2 2 34 2" xfId="58523"/>
    <cellStyle name="_x0004_Ґ 2 2 35" xfId="11617"/>
    <cellStyle name="_x0004_Ґ 2 2 35 2" xfId="58524"/>
    <cellStyle name="_x0004_Ґ 2 2 36" xfId="11618"/>
    <cellStyle name="_x0004_Ґ 2 2 36 2" xfId="58525"/>
    <cellStyle name="_x0004_Ґ 2 2 37" xfId="11619"/>
    <cellStyle name="_x0004_Ґ 2 2 37 2" xfId="58526"/>
    <cellStyle name="_x0004_Ґ 2 2 38" xfId="11620"/>
    <cellStyle name="_x0004_Ґ 2 2 38 2" xfId="58527"/>
    <cellStyle name="_x0004_Ґ 2 2 39" xfId="11621"/>
    <cellStyle name="_x0004_Ґ 2 2 39 2" xfId="58528"/>
    <cellStyle name="_x0004_Ґ 2 2 4" xfId="11622"/>
    <cellStyle name="_x0004_Ґ 2 2 4 2" xfId="58529"/>
    <cellStyle name="_x0004_Ґ 2 2 40" xfId="11623"/>
    <cellStyle name="_x0004_Ґ 2 2 40 2" xfId="58530"/>
    <cellStyle name="_x0004_Ґ 2 2 41" xfId="11624"/>
    <cellStyle name="_x0004_Ґ 2 2 41 2" xfId="58531"/>
    <cellStyle name="_x0004_Ґ 2 2 42" xfId="11625"/>
    <cellStyle name="_x0004_Ґ 2 2 42 2" xfId="58532"/>
    <cellStyle name="_x0004_Ґ 2 2 43" xfId="11626"/>
    <cellStyle name="_x0004_Ґ 2 2 43 2" xfId="58533"/>
    <cellStyle name="_x0004_Ґ 2 2 44" xfId="11627"/>
    <cellStyle name="_x0004_Ґ 2 2 44 2" xfId="58534"/>
    <cellStyle name="_x0004_Ґ 2 2 45" xfId="11628"/>
    <cellStyle name="_x0004_Ґ 2 2 45 2" xfId="58535"/>
    <cellStyle name="_x0004_Ґ 2 2 46" xfId="11629"/>
    <cellStyle name="_x0004_Ґ 2 2 46 2" xfId="58536"/>
    <cellStyle name="_x0004_Ґ 2 2 47" xfId="11630"/>
    <cellStyle name="_x0004_Ґ 2 2 47 2" xfId="58537"/>
    <cellStyle name="_x0004_Ґ 2 2 48" xfId="11631"/>
    <cellStyle name="_x0004_Ґ 2 2 48 2" xfId="58538"/>
    <cellStyle name="_x0004_Ґ 2 2 49" xfId="11632"/>
    <cellStyle name="_x0004_Ґ 2 2 49 2" xfId="58539"/>
    <cellStyle name="_x0004_Ґ 2 2 5" xfId="11633"/>
    <cellStyle name="_x0004_Ґ 2 2 5 2" xfId="58540"/>
    <cellStyle name="_x0004_Ґ 2 2 50" xfId="11634"/>
    <cellStyle name="_x0004_Ґ 2 2 50 2" xfId="58541"/>
    <cellStyle name="_x0004_Ґ 2 2 51" xfId="11635"/>
    <cellStyle name="_x0004_Ґ 2 2 51 2" xfId="58542"/>
    <cellStyle name="_x0004_Ґ 2 2 52" xfId="58543"/>
    <cellStyle name="_x0004_Ґ 2 2 6" xfId="11636"/>
    <cellStyle name="_x0004_Ґ 2 2 6 2" xfId="58544"/>
    <cellStyle name="_x0004_Ґ 2 2 7" xfId="11637"/>
    <cellStyle name="_x0004_Ґ 2 2 7 2" xfId="58545"/>
    <cellStyle name="_x0004_Ґ 2 2 8" xfId="11638"/>
    <cellStyle name="_x0004_Ґ 2 2 8 2" xfId="58546"/>
    <cellStyle name="_x0004_Ґ 2 2 9" xfId="11639"/>
    <cellStyle name="_x0004_Ґ 2 2 9 2" xfId="58547"/>
    <cellStyle name="_x0004_Ґ 2 20" xfId="11640"/>
    <cellStyle name="_x0004_Ґ 2 20 2" xfId="58548"/>
    <cellStyle name="_x0004_Ґ 2 21" xfId="11641"/>
    <cellStyle name="_x0004_Ґ 2 21 2" xfId="58549"/>
    <cellStyle name="_x0004_Ґ 2 22" xfId="11642"/>
    <cellStyle name="_x0004_Ґ 2 22 2" xfId="58550"/>
    <cellStyle name="_x0004_Ґ 2 23" xfId="11643"/>
    <cellStyle name="_x0004_Ґ 2 23 2" xfId="58551"/>
    <cellStyle name="_x0004_Ґ 2 24" xfId="11644"/>
    <cellStyle name="_x0004_Ґ 2 24 2" xfId="58552"/>
    <cellStyle name="_x0004_Ґ 2 25" xfId="11645"/>
    <cellStyle name="_x0004_Ґ 2 25 2" xfId="58553"/>
    <cellStyle name="_x0004_Ґ 2 26" xfId="11646"/>
    <cellStyle name="_x0004_Ґ 2 26 2" xfId="58554"/>
    <cellStyle name="_x0004_Ґ 2 27" xfId="11647"/>
    <cellStyle name="_x0004_Ґ 2 27 2" xfId="58555"/>
    <cellStyle name="_x0004_Ґ 2 28" xfId="11648"/>
    <cellStyle name="_x0004_Ґ 2 28 2" xfId="58556"/>
    <cellStyle name="_x0004_Ґ 2 29" xfId="11649"/>
    <cellStyle name="_x0004_Ґ 2 29 2" xfId="58557"/>
    <cellStyle name="_x0004_Ґ 2 3" xfId="11650"/>
    <cellStyle name="_x0004_Ґ 2 3 2" xfId="58558"/>
    <cellStyle name="_x0004_Ґ 2 30" xfId="11651"/>
    <cellStyle name="_x0004_Ґ 2 30 2" xfId="58559"/>
    <cellStyle name="_x0004_Ґ 2 31" xfId="11652"/>
    <cellStyle name="_x0004_Ґ 2 31 2" xfId="58560"/>
    <cellStyle name="_x0004_Ґ 2 32" xfId="11653"/>
    <cellStyle name="_x0004_Ґ 2 32 2" xfId="58561"/>
    <cellStyle name="_x0004_Ґ 2 33" xfId="11654"/>
    <cellStyle name="_x0004_Ґ 2 33 2" xfId="58562"/>
    <cellStyle name="_x0004_Ґ 2 34" xfId="11655"/>
    <cellStyle name="_x0004_Ґ 2 34 2" xfId="58563"/>
    <cellStyle name="_x0004_Ґ 2 35" xfId="11656"/>
    <cellStyle name="_x0004_Ґ 2 35 2" xfId="58564"/>
    <cellStyle name="_x0004_Ґ 2 36" xfId="11657"/>
    <cellStyle name="_x0004_Ґ 2 36 2" xfId="58565"/>
    <cellStyle name="_x0004_Ґ 2 37" xfId="11658"/>
    <cellStyle name="_x0004_Ґ 2 37 2" xfId="58566"/>
    <cellStyle name="_x0004_Ґ 2 38" xfId="11659"/>
    <cellStyle name="_x0004_Ґ 2 38 2" xfId="58567"/>
    <cellStyle name="_x0004_Ґ 2 39" xfId="11660"/>
    <cellStyle name="_x0004_Ґ 2 39 2" xfId="58568"/>
    <cellStyle name="_x0004_Ґ 2 4" xfId="11661"/>
    <cellStyle name="_x0004_Ґ 2 4 2" xfId="58569"/>
    <cellStyle name="_x0004_Ґ 2 40" xfId="11662"/>
    <cellStyle name="_x0004_Ґ 2 40 2" xfId="58570"/>
    <cellStyle name="_x0004_Ґ 2 41" xfId="11663"/>
    <cellStyle name="_x0004_Ґ 2 41 2" xfId="58571"/>
    <cellStyle name="_x0004_Ґ 2 42" xfId="11664"/>
    <cellStyle name="_x0004_Ґ 2 42 2" xfId="58572"/>
    <cellStyle name="_x0004_Ґ 2 43" xfId="11665"/>
    <cellStyle name="_x0004_Ґ 2 43 2" xfId="58573"/>
    <cellStyle name="_x0004_Ґ 2 44" xfId="11666"/>
    <cellStyle name="_x0004_Ґ 2 44 2" xfId="58574"/>
    <cellStyle name="_x0004_Ґ 2 45" xfId="11667"/>
    <cellStyle name="_x0004_Ґ 2 45 2" xfId="58575"/>
    <cellStyle name="_x0004_Ґ 2 46" xfId="11668"/>
    <cellStyle name="_x0004_Ґ 2 46 2" xfId="58576"/>
    <cellStyle name="_x0004_Ґ 2 47" xfId="11669"/>
    <cellStyle name="_x0004_Ґ 2 47 2" xfId="58577"/>
    <cellStyle name="_x0004_Ґ 2 48" xfId="11670"/>
    <cellStyle name="_x0004_Ґ 2 48 2" xfId="58578"/>
    <cellStyle name="_x0004_Ґ 2 49" xfId="11671"/>
    <cellStyle name="_x0004_Ґ 2 49 2" xfId="58579"/>
    <cellStyle name="_x0004_Ґ 2 5" xfId="11672"/>
    <cellStyle name="_x0004_Ґ 2 5 2" xfId="58580"/>
    <cellStyle name="_x0004_Ґ 2 50" xfId="11673"/>
    <cellStyle name="_x0004_Ґ 2 50 2" xfId="58581"/>
    <cellStyle name="_x0004_Ґ 2 51" xfId="11674"/>
    <cellStyle name="_x0004_Ґ 2 51 2" xfId="58582"/>
    <cellStyle name="_x0004_Ґ 2 52" xfId="11675"/>
    <cellStyle name="_x0004_Ґ 2 52 2" xfId="58583"/>
    <cellStyle name="_x0004_Ґ 2 53" xfId="11676"/>
    <cellStyle name="_x0004_Ґ 2 53 2" xfId="58584"/>
    <cellStyle name="_x0004_Ґ 2 54" xfId="11677"/>
    <cellStyle name="_x0004_Ґ 2 54 2" xfId="58585"/>
    <cellStyle name="_x0004_Ґ 2 55" xfId="11678"/>
    <cellStyle name="_x0004_Ґ 2 55 2" xfId="58586"/>
    <cellStyle name="_x0004_Ґ 2 56" xfId="11679"/>
    <cellStyle name="_x0004_Ґ 2 56 2" xfId="58587"/>
    <cellStyle name="_x0004_Ґ 2 57" xfId="11680"/>
    <cellStyle name="_x0004_Ґ 2 57 2" xfId="58588"/>
    <cellStyle name="_x0004_Ґ 2 58" xfId="11681"/>
    <cellStyle name="_x0004_Ґ 2 58 2" xfId="58589"/>
    <cellStyle name="_x0004_Ґ 2 59" xfId="11682"/>
    <cellStyle name="_x0004_Ґ 2 59 2" xfId="58590"/>
    <cellStyle name="_x0004_Ґ 2 6" xfId="11683"/>
    <cellStyle name="_x0004_Ґ 2 6 2" xfId="58591"/>
    <cellStyle name="_x0004_Ґ 2 60" xfId="11684"/>
    <cellStyle name="_x0004_Ґ 2 60 2" xfId="58592"/>
    <cellStyle name="_x0004_Ґ 2 61" xfId="11685"/>
    <cellStyle name="_x0004_Ґ 2 61 2" xfId="58593"/>
    <cellStyle name="_x0004_Ґ 2 62" xfId="11686"/>
    <cellStyle name="_x0004_Ґ 2 62 2" xfId="58594"/>
    <cellStyle name="_x0004_Ґ 2 63" xfId="11687"/>
    <cellStyle name="_x0004_Ґ 2 63 2" xfId="58595"/>
    <cellStyle name="_x0004_Ґ 2 64" xfId="11688"/>
    <cellStyle name="_x0004_Ґ 2 64 2" xfId="58596"/>
    <cellStyle name="_x0004_Ґ 2 65" xfId="11689"/>
    <cellStyle name="_x0004_Ґ 2 65 2" xfId="58597"/>
    <cellStyle name="_x0004_Ґ 2 66" xfId="11690"/>
    <cellStyle name="_x0004_Ґ 2 66 2" xfId="58598"/>
    <cellStyle name="_x0004_Ґ 2 67" xfId="11691"/>
    <cellStyle name="_x0004_Ґ 2 67 2" xfId="58599"/>
    <cellStyle name="_x0004_Ґ 2 68" xfId="11692"/>
    <cellStyle name="_x0004_Ґ 2 68 2" xfId="58600"/>
    <cellStyle name="_x0004_Ґ 2 69" xfId="11693"/>
    <cellStyle name="_x0004_Ґ 2 69 2" xfId="58601"/>
    <cellStyle name="_x0004_Ґ 2 7" xfId="11694"/>
    <cellStyle name="_x0004_Ґ 2 7 2" xfId="58602"/>
    <cellStyle name="_x0004_Ґ 2 70" xfId="11695"/>
    <cellStyle name="_x0004_Ґ 2 70 2" xfId="58603"/>
    <cellStyle name="_x0004_Ґ 2 71" xfId="11696"/>
    <cellStyle name="_x0004_Ґ 2 71 2" xfId="58604"/>
    <cellStyle name="_x0004_Ґ 2 72" xfId="11697"/>
    <cellStyle name="_x0004_Ґ 2 72 2" xfId="58605"/>
    <cellStyle name="_x0004_Ґ 2 73" xfId="11698"/>
    <cellStyle name="_x0004_Ґ 2 73 2" xfId="58606"/>
    <cellStyle name="_x0004_Ґ 2 74" xfId="11699"/>
    <cellStyle name="_x0004_Ґ 2 74 2" xfId="58607"/>
    <cellStyle name="_x0004_Ґ 2 75" xfId="11700"/>
    <cellStyle name="_x0004_Ґ 2 75 2" xfId="58608"/>
    <cellStyle name="_x0004_Ґ 2 76" xfId="11701"/>
    <cellStyle name="_x0004_Ґ 2 76 2" xfId="58609"/>
    <cellStyle name="_x0004_Ґ 2 77" xfId="11702"/>
    <cellStyle name="_x0004_Ґ 2 77 2" xfId="58610"/>
    <cellStyle name="_x0004_Ґ 2 78" xfId="11703"/>
    <cellStyle name="_x0004_Ґ 2 78 2" xfId="58611"/>
    <cellStyle name="_x0004_Ґ 2 79" xfId="11704"/>
    <cellStyle name="_x0004_Ґ 2 79 2" xfId="58612"/>
    <cellStyle name="_x0004_Ґ 2 8" xfId="11705"/>
    <cellStyle name="_x0004_Ґ 2 8 2" xfId="58613"/>
    <cellStyle name="_x0004_Ґ 2 80" xfId="58614"/>
    <cellStyle name="_x0004_Ґ 2 9" xfId="11706"/>
    <cellStyle name="_x0004_Ґ 2 9 2" xfId="58615"/>
    <cellStyle name="_x0004_Ґ 20" xfId="11707"/>
    <cellStyle name="_x0004_Ґ 20 2" xfId="58616"/>
    <cellStyle name="_x0004_Ґ 21" xfId="11708"/>
    <cellStyle name="_x0004_Ґ 21 2" xfId="58617"/>
    <cellStyle name="_x0004_Ґ 22" xfId="11709"/>
    <cellStyle name="_x0004_Ґ 22 2" xfId="58618"/>
    <cellStyle name="_x0004_Ґ 23" xfId="11710"/>
    <cellStyle name="_x0004_Ґ 23 2" xfId="58619"/>
    <cellStyle name="_x0004_Ґ 24" xfId="11711"/>
    <cellStyle name="_x0004_Ґ 24 2" xfId="58620"/>
    <cellStyle name="_x0004_Ґ 25" xfId="11712"/>
    <cellStyle name="_x0004_Ґ 25 2" xfId="58621"/>
    <cellStyle name="_x0004_Ґ 26" xfId="11713"/>
    <cellStyle name="_x0004_Ґ 26 2" xfId="58622"/>
    <cellStyle name="_x0004_Ґ 27" xfId="11714"/>
    <cellStyle name="_x0004_Ґ 27 2" xfId="58623"/>
    <cellStyle name="_x0004_Ґ 28" xfId="11715"/>
    <cellStyle name="_x0004_Ґ 28 2" xfId="58624"/>
    <cellStyle name="_x0004_Ґ 29" xfId="11716"/>
    <cellStyle name="_x0004_Ґ 29 2" xfId="58625"/>
    <cellStyle name="_x0004_Ґ 3" xfId="315"/>
    <cellStyle name="_x0004_Ґ 3 2" xfId="11717"/>
    <cellStyle name="_x0004_Ґ 3 2 2" xfId="58626"/>
    <cellStyle name="_x0004_Ґ 3 3" xfId="11718"/>
    <cellStyle name="_x0004_Ґ 3 3 2" xfId="58627"/>
    <cellStyle name="_x0004_Ґ 3 4" xfId="11719"/>
    <cellStyle name="_x0004_Ґ 3 4 2" xfId="58628"/>
    <cellStyle name="_x0004_Ґ 3 5" xfId="11720"/>
    <cellStyle name="_x0004_Ґ 3 5 2" xfId="58629"/>
    <cellStyle name="_x0004_Ґ 3 6" xfId="11721"/>
    <cellStyle name="_x0004_Ґ 3 6 2" xfId="58630"/>
    <cellStyle name="_x0004_Ґ 3 7" xfId="11722"/>
    <cellStyle name="_x0004_Ґ 3 7 2" xfId="58631"/>
    <cellStyle name="_x0004_Ґ 3 8" xfId="58632"/>
    <cellStyle name="_x0004_Ґ 30" xfId="11723"/>
    <cellStyle name="_x0004_Ґ 30 2" xfId="58633"/>
    <cellStyle name="_x0004_Ґ 31" xfId="11724"/>
    <cellStyle name="_x0004_Ґ 31 2" xfId="58634"/>
    <cellStyle name="_x0004_Ґ 32" xfId="11725"/>
    <cellStyle name="_x0004_Ґ 32 2" xfId="58635"/>
    <cellStyle name="_x0004_Ґ 33" xfId="11726"/>
    <cellStyle name="_x0004_Ґ 33 2" xfId="58636"/>
    <cellStyle name="_x0004_Ґ 34" xfId="11727"/>
    <cellStyle name="_x0004_Ґ 34 2" xfId="58637"/>
    <cellStyle name="_x0004_Ґ 35" xfId="11728"/>
    <cellStyle name="_x0004_Ґ 35 2" xfId="58638"/>
    <cellStyle name="_x0004_Ґ 36" xfId="11729"/>
    <cellStyle name="_x0004_Ґ 36 2" xfId="58639"/>
    <cellStyle name="_x0004_Ґ 37" xfId="11730"/>
    <cellStyle name="_x0004_Ґ 37 2" xfId="58640"/>
    <cellStyle name="_x0004_Ґ 38" xfId="11731"/>
    <cellStyle name="_x0004_Ґ 38 2" xfId="58641"/>
    <cellStyle name="_x0004_Ґ 39" xfId="11732"/>
    <cellStyle name="_x0004_Ґ 39 2" xfId="58642"/>
    <cellStyle name="_x0004_Ґ 4" xfId="11733"/>
    <cellStyle name="_x0004_Ґ 4 2" xfId="11734"/>
    <cellStyle name="_x0004_Ґ 4 2 2" xfId="58643"/>
    <cellStyle name="_x0004_Ґ 4 3" xfId="11735"/>
    <cellStyle name="_x0004_Ґ 4 3 2" xfId="58644"/>
    <cellStyle name="_x0004_Ґ 4 4" xfId="11736"/>
    <cellStyle name="_x0004_Ґ 4 4 2" xfId="58645"/>
    <cellStyle name="_x0004_Ґ 4 5" xfId="11737"/>
    <cellStyle name="_x0004_Ґ 4 5 2" xfId="58646"/>
    <cellStyle name="_x0004_Ґ 4 6" xfId="11738"/>
    <cellStyle name="_x0004_Ґ 4 6 2" xfId="58647"/>
    <cellStyle name="_x0004_Ґ 4 7" xfId="11739"/>
    <cellStyle name="_x0004_Ґ 4 7 2" xfId="58648"/>
    <cellStyle name="_x0004_Ґ 4 8" xfId="58649"/>
    <cellStyle name="_x0004_Ґ 40" xfId="11740"/>
    <cellStyle name="_x0004_Ґ 40 2" xfId="58650"/>
    <cellStyle name="_x0004_Ґ 41" xfId="11741"/>
    <cellStyle name="_x0004_Ґ 41 2" xfId="58651"/>
    <cellStyle name="_x0004_Ґ 42" xfId="11742"/>
    <cellStyle name="_x0004_Ґ 42 2" xfId="58652"/>
    <cellStyle name="_x0004_Ґ 43" xfId="11743"/>
    <cellStyle name="_x0004_Ґ 43 2" xfId="58653"/>
    <cellStyle name="_x0004_Ґ 44" xfId="11744"/>
    <cellStyle name="_x0004_Ґ 44 2" xfId="58654"/>
    <cellStyle name="_x0004_Ґ 45" xfId="11745"/>
    <cellStyle name="_x0004_Ґ 45 2" xfId="58655"/>
    <cellStyle name="_x0004_Ґ 46" xfId="11746"/>
    <cellStyle name="_x0004_Ґ 46 2" xfId="58656"/>
    <cellStyle name="_x0004_Ґ 47" xfId="11747"/>
    <cellStyle name="_x0004_Ґ 47 2" xfId="58657"/>
    <cellStyle name="_x0004_Ґ 48" xfId="11748"/>
    <cellStyle name="_x0004_Ґ 48 2" xfId="58658"/>
    <cellStyle name="_x0004_Ґ 49" xfId="11749"/>
    <cellStyle name="_x0004_Ґ 49 2" xfId="58659"/>
    <cellStyle name="_x0004_Ґ 5" xfId="11750"/>
    <cellStyle name="_x0004_Ґ 5 2" xfId="58660"/>
    <cellStyle name="_x0004_Ґ 50" xfId="11751"/>
    <cellStyle name="_x0004_Ґ 50 2" xfId="58661"/>
    <cellStyle name="_x0004_Ґ 51" xfId="11752"/>
    <cellStyle name="_x0004_Ґ 51 2" xfId="58662"/>
    <cellStyle name="_x0004_Ґ 52" xfId="11753"/>
    <cellStyle name="_x0004_Ґ 52 2" xfId="58663"/>
    <cellStyle name="_x0004_Ґ 53" xfId="11754"/>
    <cellStyle name="_x0004_Ґ 53 2" xfId="58664"/>
    <cellStyle name="_x0004_Ґ 54" xfId="11755"/>
    <cellStyle name="_x0004_Ґ 54 2" xfId="58665"/>
    <cellStyle name="_x0004_Ґ 55" xfId="11756"/>
    <cellStyle name="_x0004_Ґ 55 2" xfId="58666"/>
    <cellStyle name="_x0004_Ґ 56" xfId="11757"/>
    <cellStyle name="_x0004_Ґ 56 2" xfId="58667"/>
    <cellStyle name="_x0004_Ґ 57" xfId="11758"/>
    <cellStyle name="_x0004_Ґ 57 2" xfId="58668"/>
    <cellStyle name="_x0004_Ґ 58" xfId="11759"/>
    <cellStyle name="_x0004_Ґ 58 2" xfId="58669"/>
    <cellStyle name="_x0004_Ґ 59" xfId="11760"/>
    <cellStyle name="_x0004_Ґ 59 2" xfId="58670"/>
    <cellStyle name="_x0004_Ґ 6" xfId="11761"/>
    <cellStyle name="_x0004_Ґ 6 2" xfId="58671"/>
    <cellStyle name="_x0004_Ґ 60" xfId="11762"/>
    <cellStyle name="_x0004_Ґ 60 2" xfId="58672"/>
    <cellStyle name="_x0004_Ґ 61" xfId="11763"/>
    <cellStyle name="_x0004_Ґ 61 2" xfId="58673"/>
    <cellStyle name="_x0004_Ґ 62" xfId="11764"/>
    <cellStyle name="_x0004_Ґ 62 2" xfId="58674"/>
    <cellStyle name="_x0004_Ґ 63" xfId="11765"/>
    <cellStyle name="_x0004_Ґ 63 2" xfId="58675"/>
    <cellStyle name="_x0004_Ґ 64" xfId="11766"/>
    <cellStyle name="_x0004_Ґ 64 2" xfId="58676"/>
    <cellStyle name="_x0004_Ґ 65" xfId="11767"/>
    <cellStyle name="_x0004_Ґ 65 2" xfId="58677"/>
    <cellStyle name="_x0004_Ґ 66" xfId="11768"/>
    <cellStyle name="_x0004_Ґ 66 2" xfId="58678"/>
    <cellStyle name="_x0004_Ґ 67" xfId="11769"/>
    <cellStyle name="_x0004_Ґ 67 2" xfId="58679"/>
    <cellStyle name="_x0004_Ґ 68" xfId="11770"/>
    <cellStyle name="_x0004_Ґ 68 2" xfId="58680"/>
    <cellStyle name="_x0004_Ґ 69" xfId="11771"/>
    <cellStyle name="_x0004_Ґ 69 2" xfId="58681"/>
    <cellStyle name="_x0004_Ґ 7" xfId="11772"/>
    <cellStyle name="_x0004_Ґ 7 2" xfId="58682"/>
    <cellStyle name="_x0004_Ґ 70" xfId="11773"/>
    <cellStyle name="_x0004_Ґ 70 2" xfId="58683"/>
    <cellStyle name="_x0004_Ґ 71" xfId="11774"/>
    <cellStyle name="_x0004_Ґ 71 2" xfId="58684"/>
    <cellStyle name="_x0004_Ґ 72" xfId="11775"/>
    <cellStyle name="_x0004_Ґ 72 2" xfId="58685"/>
    <cellStyle name="_x0004_Ґ 73" xfId="11776"/>
    <cellStyle name="_x0004_Ґ 73 2" xfId="58686"/>
    <cellStyle name="_x0004_Ґ 74" xfId="11777"/>
    <cellStyle name="_x0004_Ґ 74 2" xfId="58687"/>
    <cellStyle name="_x0004_Ґ 75" xfId="11778"/>
    <cellStyle name="_x0004_Ґ 75 2" xfId="58688"/>
    <cellStyle name="_x0004_Ґ 76" xfId="11779"/>
    <cellStyle name="_x0004_Ґ 76 2" xfId="58689"/>
    <cellStyle name="_x0004_Ґ 77" xfId="11780"/>
    <cellStyle name="_x0004_Ґ 77 2" xfId="58690"/>
    <cellStyle name="_x0004_Ґ 78" xfId="11781"/>
    <cellStyle name="_x0004_Ґ 78 2" xfId="58691"/>
    <cellStyle name="_x0004_Ґ 79" xfId="11782"/>
    <cellStyle name="_x0004_Ґ 79 2" xfId="58692"/>
    <cellStyle name="_x0004_Ґ 8" xfId="11783"/>
    <cellStyle name="_x0004_Ґ 8 2" xfId="58693"/>
    <cellStyle name="_x0004_Ґ 80" xfId="11784"/>
    <cellStyle name="_x0004_Ґ 80 2" xfId="58694"/>
    <cellStyle name="_x0004_Ґ 81" xfId="11785"/>
    <cellStyle name="_x0004_Ґ 81 2" xfId="58695"/>
    <cellStyle name="_x0004_Ґ 82" xfId="11786"/>
    <cellStyle name="_x0004_Ґ 82 2" xfId="58696"/>
    <cellStyle name="_x0004_Ґ 83" xfId="11787"/>
    <cellStyle name="_x0004_Ґ 83 2" xfId="58697"/>
    <cellStyle name="_x0004_Ґ 84" xfId="11788"/>
    <cellStyle name="_x0004_Ґ 84 2" xfId="58698"/>
    <cellStyle name="_x0004_Ґ 85" xfId="11789"/>
    <cellStyle name="_x0004_Ґ 85 2" xfId="58699"/>
    <cellStyle name="_x0004_Ґ 86" xfId="11790"/>
    <cellStyle name="_x0004_Ґ 86 2" xfId="58700"/>
    <cellStyle name="_x0004_Ґ 87" xfId="11791"/>
    <cellStyle name="_x0004_Ґ 87 2" xfId="58701"/>
    <cellStyle name="_x0004_Ґ 88" xfId="11792"/>
    <cellStyle name="_x0004_Ґ 88 2" xfId="58702"/>
    <cellStyle name="_x0004_Ґ 89" xfId="11793"/>
    <cellStyle name="_x0004_Ґ 89 2" xfId="58703"/>
    <cellStyle name="_x0004_Ґ 9" xfId="11794"/>
    <cellStyle name="_x0004_Ґ 9 2" xfId="58704"/>
    <cellStyle name="_x0004_Ґ 90" xfId="11795"/>
    <cellStyle name="_x0004_Ґ 90 2" xfId="58705"/>
    <cellStyle name="_x0004_Ґ 91" xfId="11796"/>
    <cellStyle name="_x0004_Ґ 91 2" xfId="58706"/>
    <cellStyle name="_x0004_Ґ 92" xfId="11797"/>
    <cellStyle name="_x0004_Ґ 92 2" xfId="58707"/>
    <cellStyle name="_x0004_Ґ 93" xfId="11798"/>
    <cellStyle name="_x0004_Ґ 93 2" xfId="58708"/>
    <cellStyle name="_x0004_Ґ 94" xfId="11799"/>
    <cellStyle name="_x0004_Ґ 94 2" xfId="58709"/>
    <cellStyle name="_x0004_Ґ 95" xfId="11800"/>
    <cellStyle name="_x0004_Ґ 95 2" xfId="58710"/>
    <cellStyle name="_x0004_Ґ 96" xfId="11801"/>
    <cellStyle name="_x0004_Ґ 96 2" xfId="58711"/>
    <cellStyle name="_x0004_Ґ 97" xfId="11802"/>
    <cellStyle name="_x0004_Ґ 97 2" xfId="58712"/>
    <cellStyle name="_x0004_Ґ 98" xfId="11803"/>
    <cellStyle name="_x0004_Ґ 98 2" xfId="58713"/>
    <cellStyle name="_x0004_Ґ 99" xfId="11804"/>
    <cellStyle name="_x0004_Ґ 99 2" xfId="58714"/>
    <cellStyle name="_x0004_Ґ_ГКПЗ" xfId="316"/>
    <cellStyle name="Дата" xfId="11805"/>
    <cellStyle name="Денежный 2" xfId="110"/>
    <cellStyle name="Денежный 2 10" xfId="11806"/>
    <cellStyle name="Денежный 2 10 2" xfId="40685"/>
    <cellStyle name="Денежный 2 11" xfId="11807"/>
    <cellStyle name="Денежный 2 11 2" xfId="40686"/>
    <cellStyle name="Денежный 2 12" xfId="11808"/>
    <cellStyle name="Денежный 2 12 2" xfId="40687"/>
    <cellStyle name="Денежный 2 13" xfId="11809"/>
    <cellStyle name="Денежный 2 13 2" xfId="40688"/>
    <cellStyle name="Денежный 2 14" xfId="11810"/>
    <cellStyle name="Денежный 2 14 2" xfId="40689"/>
    <cellStyle name="Денежный 2 15" xfId="11811"/>
    <cellStyle name="Денежный 2 15 2" xfId="40690"/>
    <cellStyle name="Денежный 2 16" xfId="11812"/>
    <cellStyle name="Денежный 2 16 2" xfId="40691"/>
    <cellStyle name="Денежный 2 17" xfId="11813"/>
    <cellStyle name="Денежный 2 17 2" xfId="40692"/>
    <cellStyle name="Денежный 2 18" xfId="11814"/>
    <cellStyle name="Денежный 2 18 2" xfId="40693"/>
    <cellStyle name="Денежный 2 19" xfId="11815"/>
    <cellStyle name="Денежный 2 19 2" xfId="40694"/>
    <cellStyle name="Денежный 2 2" xfId="11816"/>
    <cellStyle name="Денежный 2 2 2" xfId="40695"/>
    <cellStyle name="Денежный 2 20" xfId="11817"/>
    <cellStyle name="Денежный 2 20 2" xfId="40696"/>
    <cellStyle name="Денежный 2 21" xfId="11818"/>
    <cellStyle name="Денежный 2 21 2" xfId="40697"/>
    <cellStyle name="Денежный 2 22" xfId="11819"/>
    <cellStyle name="Денежный 2 22 2" xfId="40698"/>
    <cellStyle name="Денежный 2 23" xfId="11820"/>
    <cellStyle name="Денежный 2 23 2" xfId="40699"/>
    <cellStyle name="Денежный 2 24" xfId="11821"/>
    <cellStyle name="Денежный 2 24 2" xfId="40700"/>
    <cellStyle name="Денежный 2 25" xfId="40701"/>
    <cellStyle name="Денежный 2 3" xfId="11822"/>
    <cellStyle name="Денежный 2 3 2" xfId="40702"/>
    <cellStyle name="Денежный 2 4" xfId="11823"/>
    <cellStyle name="Денежный 2 4 2" xfId="40703"/>
    <cellStyle name="Денежный 2 5" xfId="11824"/>
    <cellStyle name="Денежный 2 5 2" xfId="40704"/>
    <cellStyle name="Денежный 2 6" xfId="11825"/>
    <cellStyle name="Денежный 2 6 2" xfId="40705"/>
    <cellStyle name="Денежный 2 7" xfId="11826"/>
    <cellStyle name="Денежный 2 7 2" xfId="40706"/>
    <cellStyle name="Денежный 2 8" xfId="11827"/>
    <cellStyle name="Денежный 2 8 2" xfId="40707"/>
    <cellStyle name="Денежный 2 9" xfId="11828"/>
    <cellStyle name="Денежный 2 9 2" xfId="40708"/>
    <cellStyle name="Денежный 3" xfId="111"/>
    <cellStyle name="Денежный 3 2" xfId="40709"/>
    <cellStyle name="Денежный 4" xfId="112"/>
    <cellStyle name="Денежный 4 2" xfId="40710"/>
    <cellStyle name="Денежный 5" xfId="11829"/>
    <cellStyle name="Денежный 5 2" xfId="40711"/>
    <cellStyle name="Заголовок" xfId="11830"/>
    <cellStyle name="Заголовок 1 2" xfId="113"/>
    <cellStyle name="Заголовок 1 2 10" xfId="11831"/>
    <cellStyle name="Заголовок 1 2 10 2" xfId="58715"/>
    <cellStyle name="Заголовок 1 2 11" xfId="11832"/>
    <cellStyle name="Заголовок 1 2 11 2" xfId="58716"/>
    <cellStyle name="Заголовок 1 2 12" xfId="11833"/>
    <cellStyle name="Заголовок 1 2 12 2" xfId="58717"/>
    <cellStyle name="Заголовок 1 2 13" xfId="11834"/>
    <cellStyle name="Заголовок 1 2 13 2" xfId="58718"/>
    <cellStyle name="Заголовок 1 2 14" xfId="11835"/>
    <cellStyle name="Заголовок 1 2 14 2" xfId="58719"/>
    <cellStyle name="Заголовок 1 2 15" xfId="11836"/>
    <cellStyle name="Заголовок 1 2 15 2" xfId="58720"/>
    <cellStyle name="Заголовок 1 2 16" xfId="11837"/>
    <cellStyle name="Заголовок 1 2 16 2" xfId="58721"/>
    <cellStyle name="Заголовок 1 2 17" xfId="11838"/>
    <cellStyle name="Заголовок 1 2 17 2" xfId="58722"/>
    <cellStyle name="Заголовок 1 2 18" xfId="11839"/>
    <cellStyle name="Заголовок 1 2 18 2" xfId="58723"/>
    <cellStyle name="Заголовок 1 2 19" xfId="11840"/>
    <cellStyle name="Заголовок 1 2 19 2" xfId="58724"/>
    <cellStyle name="Заголовок 1 2 2" xfId="11841"/>
    <cellStyle name="Заголовок 1 2 2 2" xfId="58725"/>
    <cellStyle name="Заголовок 1 2 20" xfId="11842"/>
    <cellStyle name="Заголовок 1 2 20 2" xfId="58726"/>
    <cellStyle name="Заголовок 1 2 21" xfId="11843"/>
    <cellStyle name="Заголовок 1 2 21 2" xfId="58727"/>
    <cellStyle name="Заголовок 1 2 22" xfId="11844"/>
    <cellStyle name="Заголовок 1 2 22 2" xfId="58728"/>
    <cellStyle name="Заголовок 1 2 23" xfId="11845"/>
    <cellStyle name="Заголовок 1 2 23 2" xfId="58729"/>
    <cellStyle name="Заголовок 1 2 24" xfId="58730"/>
    <cellStyle name="Заголовок 1 2 3" xfId="11846"/>
    <cellStyle name="Заголовок 1 2 3 2" xfId="58731"/>
    <cellStyle name="Заголовок 1 2 4" xfId="11847"/>
    <cellStyle name="Заголовок 1 2 4 2" xfId="58732"/>
    <cellStyle name="Заголовок 1 2 5" xfId="11848"/>
    <cellStyle name="Заголовок 1 2 5 2" xfId="58733"/>
    <cellStyle name="Заголовок 1 2 6" xfId="11849"/>
    <cellStyle name="Заголовок 1 2 6 2" xfId="58734"/>
    <cellStyle name="Заголовок 1 2 7" xfId="11850"/>
    <cellStyle name="Заголовок 1 2 7 2" xfId="58735"/>
    <cellStyle name="Заголовок 1 2 8" xfId="11851"/>
    <cellStyle name="Заголовок 1 2 8 2" xfId="58736"/>
    <cellStyle name="Заголовок 1 2 9" xfId="11852"/>
    <cellStyle name="Заголовок 1 2 9 2" xfId="58737"/>
    <cellStyle name="Заголовок 1 3" xfId="114"/>
    <cellStyle name="Заголовок 1 3 10" xfId="11853"/>
    <cellStyle name="Заголовок 1 3 10 2" xfId="58738"/>
    <cellStyle name="Заголовок 1 3 11" xfId="11854"/>
    <cellStyle name="Заголовок 1 3 11 2" xfId="58739"/>
    <cellStyle name="Заголовок 1 3 12" xfId="11855"/>
    <cellStyle name="Заголовок 1 3 12 2" xfId="58740"/>
    <cellStyle name="Заголовок 1 3 13" xfId="11856"/>
    <cellStyle name="Заголовок 1 3 13 2" xfId="58741"/>
    <cellStyle name="Заголовок 1 3 14" xfId="11857"/>
    <cellStyle name="Заголовок 1 3 14 2" xfId="58742"/>
    <cellStyle name="Заголовок 1 3 15" xfId="11858"/>
    <cellStyle name="Заголовок 1 3 15 2" xfId="58743"/>
    <cellStyle name="Заголовок 1 3 16" xfId="11859"/>
    <cellStyle name="Заголовок 1 3 16 2" xfId="58744"/>
    <cellStyle name="Заголовок 1 3 17" xfId="11860"/>
    <cellStyle name="Заголовок 1 3 17 2" xfId="58745"/>
    <cellStyle name="Заголовок 1 3 18" xfId="11861"/>
    <cellStyle name="Заголовок 1 3 18 2" xfId="58746"/>
    <cellStyle name="Заголовок 1 3 19" xfId="11862"/>
    <cellStyle name="Заголовок 1 3 19 2" xfId="58747"/>
    <cellStyle name="Заголовок 1 3 2" xfId="11863"/>
    <cellStyle name="Заголовок 1 3 2 2" xfId="58748"/>
    <cellStyle name="Заголовок 1 3 20" xfId="11864"/>
    <cellStyle name="Заголовок 1 3 20 2" xfId="58749"/>
    <cellStyle name="Заголовок 1 3 21" xfId="11865"/>
    <cellStyle name="Заголовок 1 3 21 2" xfId="58750"/>
    <cellStyle name="Заголовок 1 3 22" xfId="11866"/>
    <cellStyle name="Заголовок 1 3 22 2" xfId="58751"/>
    <cellStyle name="Заголовок 1 3 23" xfId="11867"/>
    <cellStyle name="Заголовок 1 3 23 2" xfId="58752"/>
    <cellStyle name="Заголовок 1 3 24" xfId="58753"/>
    <cellStyle name="Заголовок 1 3 3" xfId="11868"/>
    <cellStyle name="Заголовок 1 3 3 2" xfId="58754"/>
    <cellStyle name="Заголовок 1 3 4" xfId="11869"/>
    <cellStyle name="Заголовок 1 3 4 2" xfId="58755"/>
    <cellStyle name="Заголовок 1 3 5" xfId="11870"/>
    <cellStyle name="Заголовок 1 3 5 2" xfId="58756"/>
    <cellStyle name="Заголовок 1 3 6" xfId="11871"/>
    <cellStyle name="Заголовок 1 3 6 2" xfId="58757"/>
    <cellStyle name="Заголовок 1 3 7" xfId="11872"/>
    <cellStyle name="Заголовок 1 3 7 2" xfId="58758"/>
    <cellStyle name="Заголовок 1 3 8" xfId="11873"/>
    <cellStyle name="Заголовок 1 3 8 2" xfId="58759"/>
    <cellStyle name="Заголовок 1 3 9" xfId="11874"/>
    <cellStyle name="Заголовок 1 3 9 2" xfId="58760"/>
    <cellStyle name="Заголовок 1 4" xfId="11875"/>
    <cellStyle name="Заголовок 1 4 2" xfId="58761"/>
    <cellStyle name="Заголовок 1 5" xfId="11876"/>
    <cellStyle name="Заголовок 1 5 2" xfId="58762"/>
    <cellStyle name="Заголовок 1 6" xfId="11877"/>
    <cellStyle name="Заголовок 1 6 2" xfId="58763"/>
    <cellStyle name="Заголовок 1 7" xfId="58764"/>
    <cellStyle name="Заголовок 2 2" xfId="115"/>
    <cellStyle name="Заголовок 2 2 10" xfId="11878"/>
    <cellStyle name="Заголовок 2 2 10 2" xfId="58765"/>
    <cellStyle name="Заголовок 2 2 11" xfId="11879"/>
    <cellStyle name="Заголовок 2 2 11 2" xfId="58766"/>
    <cellStyle name="Заголовок 2 2 12" xfId="11880"/>
    <cellStyle name="Заголовок 2 2 12 2" xfId="58767"/>
    <cellStyle name="Заголовок 2 2 13" xfId="11881"/>
    <cellStyle name="Заголовок 2 2 13 2" xfId="58768"/>
    <cellStyle name="Заголовок 2 2 14" xfId="11882"/>
    <cellStyle name="Заголовок 2 2 14 2" xfId="58769"/>
    <cellStyle name="Заголовок 2 2 15" xfId="11883"/>
    <cellStyle name="Заголовок 2 2 15 2" xfId="58770"/>
    <cellStyle name="Заголовок 2 2 16" xfId="11884"/>
    <cellStyle name="Заголовок 2 2 16 2" xfId="58771"/>
    <cellStyle name="Заголовок 2 2 17" xfId="11885"/>
    <cellStyle name="Заголовок 2 2 17 2" xfId="58772"/>
    <cellStyle name="Заголовок 2 2 18" xfId="11886"/>
    <cellStyle name="Заголовок 2 2 18 2" xfId="58773"/>
    <cellStyle name="Заголовок 2 2 19" xfId="11887"/>
    <cellStyle name="Заголовок 2 2 19 2" xfId="58774"/>
    <cellStyle name="Заголовок 2 2 2" xfId="11888"/>
    <cellStyle name="Заголовок 2 2 2 2" xfId="58775"/>
    <cellStyle name="Заголовок 2 2 20" xfId="11889"/>
    <cellStyle name="Заголовок 2 2 20 2" xfId="58776"/>
    <cellStyle name="Заголовок 2 2 21" xfId="11890"/>
    <cellStyle name="Заголовок 2 2 21 2" xfId="58777"/>
    <cellStyle name="Заголовок 2 2 22" xfId="11891"/>
    <cellStyle name="Заголовок 2 2 22 2" xfId="58778"/>
    <cellStyle name="Заголовок 2 2 23" xfId="11892"/>
    <cellStyle name="Заголовок 2 2 23 2" xfId="58779"/>
    <cellStyle name="Заголовок 2 2 24" xfId="58780"/>
    <cellStyle name="Заголовок 2 2 3" xfId="11893"/>
    <cellStyle name="Заголовок 2 2 3 2" xfId="58781"/>
    <cellStyle name="Заголовок 2 2 4" xfId="11894"/>
    <cellStyle name="Заголовок 2 2 4 2" xfId="58782"/>
    <cellStyle name="Заголовок 2 2 5" xfId="11895"/>
    <cellStyle name="Заголовок 2 2 5 2" xfId="58783"/>
    <cellStyle name="Заголовок 2 2 6" xfId="11896"/>
    <cellStyle name="Заголовок 2 2 6 2" xfId="58784"/>
    <cellStyle name="Заголовок 2 2 7" xfId="11897"/>
    <cellStyle name="Заголовок 2 2 7 2" xfId="58785"/>
    <cellStyle name="Заголовок 2 2 8" xfId="11898"/>
    <cellStyle name="Заголовок 2 2 8 2" xfId="58786"/>
    <cellStyle name="Заголовок 2 2 9" xfId="11899"/>
    <cellStyle name="Заголовок 2 2 9 2" xfId="58787"/>
    <cellStyle name="Заголовок 2 3" xfId="116"/>
    <cellStyle name="Заголовок 2 3 10" xfId="11900"/>
    <cellStyle name="Заголовок 2 3 10 2" xfId="58788"/>
    <cellStyle name="Заголовок 2 3 11" xfId="11901"/>
    <cellStyle name="Заголовок 2 3 11 2" xfId="58789"/>
    <cellStyle name="Заголовок 2 3 12" xfId="11902"/>
    <cellStyle name="Заголовок 2 3 12 2" xfId="58790"/>
    <cellStyle name="Заголовок 2 3 13" xfId="11903"/>
    <cellStyle name="Заголовок 2 3 13 2" xfId="58791"/>
    <cellStyle name="Заголовок 2 3 14" xfId="11904"/>
    <cellStyle name="Заголовок 2 3 14 2" xfId="58792"/>
    <cellStyle name="Заголовок 2 3 15" xfId="11905"/>
    <cellStyle name="Заголовок 2 3 15 2" xfId="58793"/>
    <cellStyle name="Заголовок 2 3 16" xfId="11906"/>
    <cellStyle name="Заголовок 2 3 16 2" xfId="58794"/>
    <cellStyle name="Заголовок 2 3 17" xfId="11907"/>
    <cellStyle name="Заголовок 2 3 17 2" xfId="58795"/>
    <cellStyle name="Заголовок 2 3 18" xfId="11908"/>
    <cellStyle name="Заголовок 2 3 18 2" xfId="58796"/>
    <cellStyle name="Заголовок 2 3 19" xfId="11909"/>
    <cellStyle name="Заголовок 2 3 19 2" xfId="58797"/>
    <cellStyle name="Заголовок 2 3 2" xfId="11910"/>
    <cellStyle name="Заголовок 2 3 2 2" xfId="58798"/>
    <cellStyle name="Заголовок 2 3 20" xfId="11911"/>
    <cellStyle name="Заголовок 2 3 20 2" xfId="58799"/>
    <cellStyle name="Заголовок 2 3 21" xfId="11912"/>
    <cellStyle name="Заголовок 2 3 21 2" xfId="58800"/>
    <cellStyle name="Заголовок 2 3 22" xfId="11913"/>
    <cellStyle name="Заголовок 2 3 22 2" xfId="58801"/>
    <cellStyle name="Заголовок 2 3 23" xfId="11914"/>
    <cellStyle name="Заголовок 2 3 23 2" xfId="58802"/>
    <cellStyle name="Заголовок 2 3 24" xfId="58803"/>
    <cellStyle name="Заголовок 2 3 3" xfId="11915"/>
    <cellStyle name="Заголовок 2 3 3 2" xfId="58804"/>
    <cellStyle name="Заголовок 2 3 4" xfId="11916"/>
    <cellStyle name="Заголовок 2 3 4 2" xfId="58805"/>
    <cellStyle name="Заголовок 2 3 5" xfId="11917"/>
    <cellStyle name="Заголовок 2 3 5 2" xfId="58806"/>
    <cellStyle name="Заголовок 2 3 6" xfId="11918"/>
    <cellStyle name="Заголовок 2 3 6 2" xfId="58807"/>
    <cellStyle name="Заголовок 2 3 7" xfId="11919"/>
    <cellStyle name="Заголовок 2 3 7 2" xfId="58808"/>
    <cellStyle name="Заголовок 2 3 8" xfId="11920"/>
    <cellStyle name="Заголовок 2 3 8 2" xfId="58809"/>
    <cellStyle name="Заголовок 2 3 9" xfId="11921"/>
    <cellStyle name="Заголовок 2 3 9 2" xfId="58810"/>
    <cellStyle name="Заголовок 2 4" xfId="11922"/>
    <cellStyle name="Заголовок 2 4 2" xfId="58811"/>
    <cellStyle name="Заголовок 2 5" xfId="11923"/>
    <cellStyle name="Заголовок 2 5 2" xfId="58812"/>
    <cellStyle name="Заголовок 2 6" xfId="11924"/>
    <cellStyle name="Заголовок 2 6 2" xfId="58813"/>
    <cellStyle name="Заголовок 2 7" xfId="58814"/>
    <cellStyle name="Заголовок 3 2" xfId="117"/>
    <cellStyle name="Заголовок 3 2 10" xfId="11925"/>
    <cellStyle name="Заголовок 3 2 10 2" xfId="58815"/>
    <cellStyle name="Заголовок 3 2 11" xfId="11926"/>
    <cellStyle name="Заголовок 3 2 11 2" xfId="58816"/>
    <cellStyle name="Заголовок 3 2 12" xfId="11927"/>
    <cellStyle name="Заголовок 3 2 12 2" xfId="58817"/>
    <cellStyle name="Заголовок 3 2 13" xfId="11928"/>
    <cellStyle name="Заголовок 3 2 13 2" xfId="58818"/>
    <cellStyle name="Заголовок 3 2 14" xfId="11929"/>
    <cellStyle name="Заголовок 3 2 14 2" xfId="58819"/>
    <cellStyle name="Заголовок 3 2 15" xfId="11930"/>
    <cellStyle name="Заголовок 3 2 15 2" xfId="58820"/>
    <cellStyle name="Заголовок 3 2 16" xfId="11931"/>
    <cellStyle name="Заголовок 3 2 16 2" xfId="58821"/>
    <cellStyle name="Заголовок 3 2 17" xfId="11932"/>
    <cellStyle name="Заголовок 3 2 17 2" xfId="58822"/>
    <cellStyle name="Заголовок 3 2 18" xfId="11933"/>
    <cellStyle name="Заголовок 3 2 18 2" xfId="58823"/>
    <cellStyle name="Заголовок 3 2 19" xfId="11934"/>
    <cellStyle name="Заголовок 3 2 19 2" xfId="58824"/>
    <cellStyle name="Заголовок 3 2 2" xfId="11935"/>
    <cellStyle name="Заголовок 3 2 2 2" xfId="58825"/>
    <cellStyle name="Заголовок 3 2 20" xfId="11936"/>
    <cellStyle name="Заголовок 3 2 20 2" xfId="58826"/>
    <cellStyle name="Заголовок 3 2 21" xfId="11937"/>
    <cellStyle name="Заголовок 3 2 21 2" xfId="58827"/>
    <cellStyle name="Заголовок 3 2 22" xfId="11938"/>
    <cellStyle name="Заголовок 3 2 22 2" xfId="58828"/>
    <cellStyle name="Заголовок 3 2 23" xfId="11939"/>
    <cellStyle name="Заголовок 3 2 23 2" xfId="58829"/>
    <cellStyle name="Заголовок 3 2 24" xfId="58830"/>
    <cellStyle name="Заголовок 3 2 3" xfId="11940"/>
    <cellStyle name="Заголовок 3 2 3 2" xfId="58831"/>
    <cellStyle name="Заголовок 3 2 4" xfId="11941"/>
    <cellStyle name="Заголовок 3 2 4 2" xfId="58832"/>
    <cellStyle name="Заголовок 3 2 5" xfId="11942"/>
    <cellStyle name="Заголовок 3 2 5 2" xfId="58833"/>
    <cellStyle name="Заголовок 3 2 6" xfId="11943"/>
    <cellStyle name="Заголовок 3 2 6 2" xfId="58834"/>
    <cellStyle name="Заголовок 3 2 7" xfId="11944"/>
    <cellStyle name="Заголовок 3 2 7 2" xfId="58835"/>
    <cellStyle name="Заголовок 3 2 8" xfId="11945"/>
    <cellStyle name="Заголовок 3 2 8 2" xfId="58836"/>
    <cellStyle name="Заголовок 3 2 9" xfId="11946"/>
    <cellStyle name="Заголовок 3 2 9 2" xfId="58837"/>
    <cellStyle name="Заголовок 3 3" xfId="118"/>
    <cellStyle name="Заголовок 3 3 10" xfId="11947"/>
    <cellStyle name="Заголовок 3 3 10 2" xfId="58838"/>
    <cellStyle name="Заголовок 3 3 11" xfId="11948"/>
    <cellStyle name="Заголовок 3 3 11 2" xfId="58839"/>
    <cellStyle name="Заголовок 3 3 12" xfId="11949"/>
    <cellStyle name="Заголовок 3 3 12 2" xfId="58840"/>
    <cellStyle name="Заголовок 3 3 13" xfId="11950"/>
    <cellStyle name="Заголовок 3 3 13 2" xfId="58841"/>
    <cellStyle name="Заголовок 3 3 14" xfId="11951"/>
    <cellStyle name="Заголовок 3 3 14 2" xfId="58842"/>
    <cellStyle name="Заголовок 3 3 15" xfId="11952"/>
    <cellStyle name="Заголовок 3 3 15 2" xfId="58843"/>
    <cellStyle name="Заголовок 3 3 16" xfId="11953"/>
    <cellStyle name="Заголовок 3 3 16 2" xfId="58844"/>
    <cellStyle name="Заголовок 3 3 17" xfId="11954"/>
    <cellStyle name="Заголовок 3 3 17 2" xfId="58845"/>
    <cellStyle name="Заголовок 3 3 18" xfId="11955"/>
    <cellStyle name="Заголовок 3 3 18 2" xfId="58846"/>
    <cellStyle name="Заголовок 3 3 19" xfId="11956"/>
    <cellStyle name="Заголовок 3 3 19 2" xfId="58847"/>
    <cellStyle name="Заголовок 3 3 2" xfId="11957"/>
    <cellStyle name="Заголовок 3 3 2 2" xfId="58848"/>
    <cellStyle name="Заголовок 3 3 20" xfId="11958"/>
    <cellStyle name="Заголовок 3 3 20 2" xfId="58849"/>
    <cellStyle name="Заголовок 3 3 21" xfId="11959"/>
    <cellStyle name="Заголовок 3 3 21 2" xfId="58850"/>
    <cellStyle name="Заголовок 3 3 22" xfId="11960"/>
    <cellStyle name="Заголовок 3 3 22 2" xfId="58851"/>
    <cellStyle name="Заголовок 3 3 23" xfId="11961"/>
    <cellStyle name="Заголовок 3 3 23 2" xfId="58852"/>
    <cellStyle name="Заголовок 3 3 24" xfId="58853"/>
    <cellStyle name="Заголовок 3 3 3" xfId="11962"/>
    <cellStyle name="Заголовок 3 3 3 2" xfId="58854"/>
    <cellStyle name="Заголовок 3 3 4" xfId="11963"/>
    <cellStyle name="Заголовок 3 3 4 2" xfId="58855"/>
    <cellStyle name="Заголовок 3 3 5" xfId="11964"/>
    <cellStyle name="Заголовок 3 3 5 2" xfId="58856"/>
    <cellStyle name="Заголовок 3 3 6" xfId="11965"/>
    <cellStyle name="Заголовок 3 3 6 2" xfId="58857"/>
    <cellStyle name="Заголовок 3 3 7" xfId="11966"/>
    <cellStyle name="Заголовок 3 3 7 2" xfId="58858"/>
    <cellStyle name="Заголовок 3 3 8" xfId="11967"/>
    <cellStyle name="Заголовок 3 3 8 2" xfId="58859"/>
    <cellStyle name="Заголовок 3 3 9" xfId="11968"/>
    <cellStyle name="Заголовок 3 3 9 2" xfId="58860"/>
    <cellStyle name="Заголовок 3 4" xfId="11969"/>
    <cellStyle name="Заголовок 3 4 2" xfId="58861"/>
    <cellStyle name="Заголовок 3 5" xfId="11970"/>
    <cellStyle name="Заголовок 3 5 2" xfId="58862"/>
    <cellStyle name="Заголовок 3 6" xfId="11971"/>
    <cellStyle name="Заголовок 3 6 2" xfId="58863"/>
    <cellStyle name="Заголовок 3 7" xfId="58864"/>
    <cellStyle name="Заголовок 4 2" xfId="119"/>
    <cellStyle name="Заголовок 4 2 10" xfId="11972"/>
    <cellStyle name="Заголовок 4 2 10 2" xfId="58865"/>
    <cellStyle name="Заголовок 4 2 11" xfId="11973"/>
    <cellStyle name="Заголовок 4 2 11 2" xfId="58866"/>
    <cellStyle name="Заголовок 4 2 12" xfId="11974"/>
    <cellStyle name="Заголовок 4 2 12 2" xfId="58867"/>
    <cellStyle name="Заголовок 4 2 13" xfId="11975"/>
    <cellStyle name="Заголовок 4 2 13 2" xfId="58868"/>
    <cellStyle name="Заголовок 4 2 14" xfId="11976"/>
    <cellStyle name="Заголовок 4 2 14 2" xfId="58869"/>
    <cellStyle name="Заголовок 4 2 15" xfId="11977"/>
    <cellStyle name="Заголовок 4 2 15 2" xfId="58870"/>
    <cellStyle name="Заголовок 4 2 16" xfId="11978"/>
    <cellStyle name="Заголовок 4 2 16 2" xfId="58871"/>
    <cellStyle name="Заголовок 4 2 17" xfId="11979"/>
    <cellStyle name="Заголовок 4 2 17 2" xfId="58872"/>
    <cellStyle name="Заголовок 4 2 18" xfId="11980"/>
    <cellStyle name="Заголовок 4 2 18 2" xfId="58873"/>
    <cellStyle name="Заголовок 4 2 19" xfId="11981"/>
    <cellStyle name="Заголовок 4 2 19 2" xfId="58874"/>
    <cellStyle name="Заголовок 4 2 2" xfId="11982"/>
    <cellStyle name="Заголовок 4 2 2 2" xfId="58875"/>
    <cellStyle name="Заголовок 4 2 20" xfId="11983"/>
    <cellStyle name="Заголовок 4 2 20 2" xfId="58876"/>
    <cellStyle name="Заголовок 4 2 21" xfId="11984"/>
    <cellStyle name="Заголовок 4 2 21 2" xfId="58877"/>
    <cellStyle name="Заголовок 4 2 22" xfId="11985"/>
    <cellStyle name="Заголовок 4 2 22 2" xfId="58878"/>
    <cellStyle name="Заголовок 4 2 23" xfId="11986"/>
    <cellStyle name="Заголовок 4 2 23 2" xfId="58879"/>
    <cellStyle name="Заголовок 4 2 24" xfId="58880"/>
    <cellStyle name="Заголовок 4 2 3" xfId="11987"/>
    <cellStyle name="Заголовок 4 2 3 2" xfId="58881"/>
    <cellStyle name="Заголовок 4 2 4" xfId="11988"/>
    <cellStyle name="Заголовок 4 2 4 2" xfId="58882"/>
    <cellStyle name="Заголовок 4 2 5" xfId="11989"/>
    <cellStyle name="Заголовок 4 2 5 2" xfId="58883"/>
    <cellStyle name="Заголовок 4 2 6" xfId="11990"/>
    <cellStyle name="Заголовок 4 2 6 2" xfId="58884"/>
    <cellStyle name="Заголовок 4 2 7" xfId="11991"/>
    <cellStyle name="Заголовок 4 2 7 2" xfId="58885"/>
    <cellStyle name="Заголовок 4 2 8" xfId="11992"/>
    <cellStyle name="Заголовок 4 2 8 2" xfId="58886"/>
    <cellStyle name="Заголовок 4 2 9" xfId="11993"/>
    <cellStyle name="Заголовок 4 2 9 2" xfId="58887"/>
    <cellStyle name="Заголовок 4 3" xfId="120"/>
    <cellStyle name="Заголовок 4 3 10" xfId="11994"/>
    <cellStyle name="Заголовок 4 3 10 2" xfId="58888"/>
    <cellStyle name="Заголовок 4 3 11" xfId="11995"/>
    <cellStyle name="Заголовок 4 3 11 2" xfId="58889"/>
    <cellStyle name="Заголовок 4 3 12" xfId="11996"/>
    <cellStyle name="Заголовок 4 3 12 2" xfId="58890"/>
    <cellStyle name="Заголовок 4 3 13" xfId="11997"/>
    <cellStyle name="Заголовок 4 3 13 2" xfId="58891"/>
    <cellStyle name="Заголовок 4 3 14" xfId="11998"/>
    <cellStyle name="Заголовок 4 3 14 2" xfId="58892"/>
    <cellStyle name="Заголовок 4 3 15" xfId="11999"/>
    <cellStyle name="Заголовок 4 3 15 2" xfId="58893"/>
    <cellStyle name="Заголовок 4 3 16" xfId="12000"/>
    <cellStyle name="Заголовок 4 3 16 2" xfId="58894"/>
    <cellStyle name="Заголовок 4 3 17" xfId="12001"/>
    <cellStyle name="Заголовок 4 3 17 2" xfId="58895"/>
    <cellStyle name="Заголовок 4 3 18" xfId="12002"/>
    <cellStyle name="Заголовок 4 3 18 2" xfId="58896"/>
    <cellStyle name="Заголовок 4 3 19" xfId="12003"/>
    <cellStyle name="Заголовок 4 3 19 2" xfId="58897"/>
    <cellStyle name="Заголовок 4 3 2" xfId="12004"/>
    <cellStyle name="Заголовок 4 3 2 2" xfId="58898"/>
    <cellStyle name="Заголовок 4 3 20" xfId="12005"/>
    <cellStyle name="Заголовок 4 3 20 2" xfId="58899"/>
    <cellStyle name="Заголовок 4 3 21" xfId="12006"/>
    <cellStyle name="Заголовок 4 3 21 2" xfId="58900"/>
    <cellStyle name="Заголовок 4 3 22" xfId="12007"/>
    <cellStyle name="Заголовок 4 3 22 2" xfId="58901"/>
    <cellStyle name="Заголовок 4 3 23" xfId="12008"/>
    <cellStyle name="Заголовок 4 3 23 2" xfId="58902"/>
    <cellStyle name="Заголовок 4 3 24" xfId="58903"/>
    <cellStyle name="Заголовок 4 3 3" xfId="12009"/>
    <cellStyle name="Заголовок 4 3 3 2" xfId="58904"/>
    <cellStyle name="Заголовок 4 3 4" xfId="12010"/>
    <cellStyle name="Заголовок 4 3 4 2" xfId="58905"/>
    <cellStyle name="Заголовок 4 3 5" xfId="12011"/>
    <cellStyle name="Заголовок 4 3 5 2" xfId="58906"/>
    <cellStyle name="Заголовок 4 3 6" xfId="12012"/>
    <cellStyle name="Заголовок 4 3 6 2" xfId="58907"/>
    <cellStyle name="Заголовок 4 3 7" xfId="12013"/>
    <cellStyle name="Заголовок 4 3 7 2" xfId="58908"/>
    <cellStyle name="Заголовок 4 3 8" xfId="12014"/>
    <cellStyle name="Заголовок 4 3 8 2" xfId="58909"/>
    <cellStyle name="Заголовок 4 3 9" xfId="12015"/>
    <cellStyle name="Заголовок 4 3 9 2" xfId="58910"/>
    <cellStyle name="Заголовок 4 4" xfId="12016"/>
    <cellStyle name="Заголовок 4 4 2" xfId="58911"/>
    <cellStyle name="Заголовок 4 5" xfId="12017"/>
    <cellStyle name="Заголовок 4 5 2" xfId="58912"/>
    <cellStyle name="Заголовок 4 6" xfId="12018"/>
    <cellStyle name="Заголовок 4 6 2" xfId="58913"/>
    <cellStyle name="Заголовок 4 7" xfId="58914"/>
    <cellStyle name="Заголовок 5" xfId="58915"/>
    <cellStyle name="ЗаголовокСтолбца" xfId="12019"/>
    <cellStyle name="ЗаголовокСтолбца 2" xfId="58916"/>
    <cellStyle name="Защитный" xfId="317"/>
    <cellStyle name="Значение" xfId="12020"/>
    <cellStyle name="Зоголовок" xfId="12021"/>
    <cellStyle name="Итог 2" xfId="121"/>
    <cellStyle name="Итог 2 10" xfId="12022"/>
    <cellStyle name="Итог 2 10 2" xfId="58917"/>
    <cellStyle name="Итог 2 11" xfId="12023"/>
    <cellStyle name="Итог 2 11 2" xfId="58918"/>
    <cellStyle name="Итог 2 12" xfId="12024"/>
    <cellStyle name="Итог 2 12 2" xfId="58919"/>
    <cellStyle name="Итог 2 13" xfId="12025"/>
    <cellStyle name="Итог 2 13 2" xfId="58920"/>
    <cellStyle name="Итог 2 14" xfId="12026"/>
    <cellStyle name="Итог 2 14 2" xfId="58921"/>
    <cellStyle name="Итог 2 15" xfId="12027"/>
    <cellStyle name="Итог 2 15 2" xfId="58922"/>
    <cellStyle name="Итог 2 16" xfId="12028"/>
    <cellStyle name="Итог 2 16 2" xfId="58923"/>
    <cellStyle name="Итог 2 17" xfId="12029"/>
    <cellStyle name="Итог 2 17 2" xfId="58924"/>
    <cellStyle name="Итог 2 18" xfId="12030"/>
    <cellStyle name="Итог 2 18 2" xfId="58925"/>
    <cellStyle name="Итог 2 19" xfId="12031"/>
    <cellStyle name="Итог 2 19 2" xfId="58926"/>
    <cellStyle name="Итог 2 2" xfId="12032"/>
    <cellStyle name="Итог 2 2 2" xfId="58927"/>
    <cellStyle name="Итог 2 20" xfId="12033"/>
    <cellStyle name="Итог 2 20 2" xfId="58928"/>
    <cellStyle name="Итог 2 21" xfId="12034"/>
    <cellStyle name="Итог 2 21 2" xfId="58929"/>
    <cellStyle name="Итог 2 22" xfId="12035"/>
    <cellStyle name="Итог 2 22 2" xfId="58930"/>
    <cellStyle name="Итог 2 23" xfId="12036"/>
    <cellStyle name="Итог 2 23 2" xfId="58931"/>
    <cellStyle name="Итог 2 24" xfId="58932"/>
    <cellStyle name="Итог 2 3" xfId="12037"/>
    <cellStyle name="Итог 2 3 2" xfId="58933"/>
    <cellStyle name="Итог 2 4" xfId="12038"/>
    <cellStyle name="Итог 2 4 2" xfId="58934"/>
    <cellStyle name="Итог 2 5" xfId="12039"/>
    <cellStyle name="Итог 2 5 2" xfId="58935"/>
    <cellStyle name="Итог 2 6" xfId="12040"/>
    <cellStyle name="Итог 2 6 2" xfId="58936"/>
    <cellStyle name="Итог 2 7" xfId="12041"/>
    <cellStyle name="Итог 2 7 2" xfId="58937"/>
    <cellStyle name="Итог 2 8" xfId="12042"/>
    <cellStyle name="Итог 2 8 2" xfId="58938"/>
    <cellStyle name="Итог 2 9" xfId="12043"/>
    <cellStyle name="Итог 2 9 2" xfId="58939"/>
    <cellStyle name="Итог 3" xfId="122"/>
    <cellStyle name="Итог 3 10" xfId="12044"/>
    <cellStyle name="Итог 3 10 2" xfId="58940"/>
    <cellStyle name="Итог 3 11" xfId="12045"/>
    <cellStyle name="Итог 3 11 2" xfId="58941"/>
    <cellStyle name="Итог 3 12" xfId="12046"/>
    <cellStyle name="Итог 3 12 2" xfId="58942"/>
    <cellStyle name="Итог 3 13" xfId="12047"/>
    <cellStyle name="Итог 3 13 2" xfId="58943"/>
    <cellStyle name="Итог 3 14" xfId="12048"/>
    <cellStyle name="Итог 3 14 2" xfId="58944"/>
    <cellStyle name="Итог 3 15" xfId="12049"/>
    <cellStyle name="Итог 3 15 2" xfId="58945"/>
    <cellStyle name="Итог 3 16" xfId="12050"/>
    <cellStyle name="Итог 3 16 2" xfId="58946"/>
    <cellStyle name="Итог 3 17" xfId="12051"/>
    <cellStyle name="Итог 3 17 2" xfId="58947"/>
    <cellStyle name="Итог 3 18" xfId="12052"/>
    <cellStyle name="Итог 3 18 2" xfId="58948"/>
    <cellStyle name="Итог 3 19" xfId="12053"/>
    <cellStyle name="Итог 3 19 2" xfId="58949"/>
    <cellStyle name="Итог 3 2" xfId="12054"/>
    <cellStyle name="Итог 3 2 2" xfId="58950"/>
    <cellStyle name="Итог 3 20" xfId="12055"/>
    <cellStyle name="Итог 3 20 2" xfId="58951"/>
    <cellStyle name="Итог 3 21" xfId="12056"/>
    <cellStyle name="Итог 3 21 2" xfId="58952"/>
    <cellStyle name="Итог 3 22" xfId="12057"/>
    <cellStyle name="Итог 3 22 2" xfId="58953"/>
    <cellStyle name="Итог 3 23" xfId="12058"/>
    <cellStyle name="Итог 3 23 2" xfId="58954"/>
    <cellStyle name="Итог 3 24" xfId="58955"/>
    <cellStyle name="Итог 3 3" xfId="12059"/>
    <cellStyle name="Итог 3 3 2" xfId="58956"/>
    <cellStyle name="Итог 3 4" xfId="12060"/>
    <cellStyle name="Итог 3 4 2" xfId="58957"/>
    <cellStyle name="Итог 3 5" xfId="12061"/>
    <cellStyle name="Итог 3 5 2" xfId="58958"/>
    <cellStyle name="Итог 3 6" xfId="12062"/>
    <cellStyle name="Итог 3 6 2" xfId="58959"/>
    <cellStyle name="Итог 3 7" xfId="12063"/>
    <cellStyle name="Итог 3 7 2" xfId="58960"/>
    <cellStyle name="Итог 3 8" xfId="12064"/>
    <cellStyle name="Итог 3 8 2" xfId="58961"/>
    <cellStyle name="Итог 3 9" xfId="12065"/>
    <cellStyle name="Итог 3 9 2" xfId="58962"/>
    <cellStyle name="Итог 4" xfId="12066"/>
    <cellStyle name="Итог 4 2" xfId="58963"/>
    <cellStyle name="Итог 5" xfId="12067"/>
    <cellStyle name="Итог 5 2" xfId="58964"/>
    <cellStyle name="Итог 6" xfId="12068"/>
    <cellStyle name="Итог 6 2" xfId="58965"/>
    <cellStyle name="Итог 7" xfId="58966"/>
    <cellStyle name="Итого" xfId="12069"/>
    <cellStyle name="Контрольная ячейка 2" xfId="123"/>
    <cellStyle name="Контрольная ячейка 2 10" xfId="12070"/>
    <cellStyle name="Контрольная ячейка 2 10 2" xfId="58967"/>
    <cellStyle name="Контрольная ячейка 2 11" xfId="12071"/>
    <cellStyle name="Контрольная ячейка 2 11 2" xfId="58968"/>
    <cellStyle name="Контрольная ячейка 2 12" xfId="12072"/>
    <cellStyle name="Контрольная ячейка 2 12 2" xfId="58969"/>
    <cellStyle name="Контрольная ячейка 2 13" xfId="12073"/>
    <cellStyle name="Контрольная ячейка 2 13 2" xfId="58970"/>
    <cellStyle name="Контрольная ячейка 2 14" xfId="12074"/>
    <cellStyle name="Контрольная ячейка 2 14 2" xfId="58971"/>
    <cellStyle name="Контрольная ячейка 2 15" xfId="12075"/>
    <cellStyle name="Контрольная ячейка 2 15 2" xfId="58972"/>
    <cellStyle name="Контрольная ячейка 2 16" xfId="12076"/>
    <cellStyle name="Контрольная ячейка 2 16 2" xfId="58973"/>
    <cellStyle name="Контрольная ячейка 2 17" xfId="12077"/>
    <cellStyle name="Контрольная ячейка 2 17 2" xfId="58974"/>
    <cellStyle name="Контрольная ячейка 2 18" xfId="12078"/>
    <cellStyle name="Контрольная ячейка 2 18 2" xfId="58975"/>
    <cellStyle name="Контрольная ячейка 2 19" xfId="12079"/>
    <cellStyle name="Контрольная ячейка 2 19 2" xfId="58976"/>
    <cellStyle name="Контрольная ячейка 2 2" xfId="12080"/>
    <cellStyle name="Контрольная ячейка 2 2 2" xfId="58977"/>
    <cellStyle name="Контрольная ячейка 2 20" xfId="12081"/>
    <cellStyle name="Контрольная ячейка 2 20 2" xfId="58978"/>
    <cellStyle name="Контрольная ячейка 2 21" xfId="12082"/>
    <cellStyle name="Контрольная ячейка 2 21 2" xfId="58979"/>
    <cellStyle name="Контрольная ячейка 2 22" xfId="12083"/>
    <cellStyle name="Контрольная ячейка 2 22 2" xfId="58980"/>
    <cellStyle name="Контрольная ячейка 2 23" xfId="12084"/>
    <cellStyle name="Контрольная ячейка 2 23 2" xfId="58981"/>
    <cellStyle name="Контрольная ячейка 2 24" xfId="58982"/>
    <cellStyle name="Контрольная ячейка 2 3" xfId="12085"/>
    <cellStyle name="Контрольная ячейка 2 3 2" xfId="58983"/>
    <cellStyle name="Контрольная ячейка 2 4" xfId="12086"/>
    <cellStyle name="Контрольная ячейка 2 4 2" xfId="58984"/>
    <cellStyle name="Контрольная ячейка 2 5" xfId="12087"/>
    <cellStyle name="Контрольная ячейка 2 5 2" xfId="58985"/>
    <cellStyle name="Контрольная ячейка 2 6" xfId="12088"/>
    <cellStyle name="Контрольная ячейка 2 6 2" xfId="58986"/>
    <cellStyle name="Контрольная ячейка 2 7" xfId="12089"/>
    <cellStyle name="Контрольная ячейка 2 7 2" xfId="58987"/>
    <cellStyle name="Контрольная ячейка 2 8" xfId="12090"/>
    <cellStyle name="Контрольная ячейка 2 8 2" xfId="58988"/>
    <cellStyle name="Контрольная ячейка 2 9" xfId="12091"/>
    <cellStyle name="Контрольная ячейка 2 9 2" xfId="58989"/>
    <cellStyle name="Контрольная ячейка 3" xfId="124"/>
    <cellStyle name="Контрольная ячейка 3 10" xfId="12092"/>
    <cellStyle name="Контрольная ячейка 3 10 2" xfId="58990"/>
    <cellStyle name="Контрольная ячейка 3 11" xfId="12093"/>
    <cellStyle name="Контрольная ячейка 3 11 2" xfId="58991"/>
    <cellStyle name="Контрольная ячейка 3 12" xfId="12094"/>
    <cellStyle name="Контрольная ячейка 3 12 2" xfId="58992"/>
    <cellStyle name="Контрольная ячейка 3 13" xfId="12095"/>
    <cellStyle name="Контрольная ячейка 3 13 2" xfId="58993"/>
    <cellStyle name="Контрольная ячейка 3 14" xfId="12096"/>
    <cellStyle name="Контрольная ячейка 3 14 2" xfId="58994"/>
    <cellStyle name="Контрольная ячейка 3 15" xfId="12097"/>
    <cellStyle name="Контрольная ячейка 3 15 2" xfId="58995"/>
    <cellStyle name="Контрольная ячейка 3 16" xfId="12098"/>
    <cellStyle name="Контрольная ячейка 3 16 2" xfId="58996"/>
    <cellStyle name="Контрольная ячейка 3 17" xfId="12099"/>
    <cellStyle name="Контрольная ячейка 3 17 2" xfId="58997"/>
    <cellStyle name="Контрольная ячейка 3 18" xfId="12100"/>
    <cellStyle name="Контрольная ячейка 3 18 2" xfId="58998"/>
    <cellStyle name="Контрольная ячейка 3 19" xfId="12101"/>
    <cellStyle name="Контрольная ячейка 3 19 2" xfId="58999"/>
    <cellStyle name="Контрольная ячейка 3 2" xfId="12102"/>
    <cellStyle name="Контрольная ячейка 3 2 2" xfId="59000"/>
    <cellStyle name="Контрольная ячейка 3 20" xfId="12103"/>
    <cellStyle name="Контрольная ячейка 3 20 2" xfId="59001"/>
    <cellStyle name="Контрольная ячейка 3 21" xfId="12104"/>
    <cellStyle name="Контрольная ячейка 3 21 2" xfId="59002"/>
    <cellStyle name="Контрольная ячейка 3 22" xfId="12105"/>
    <cellStyle name="Контрольная ячейка 3 22 2" xfId="59003"/>
    <cellStyle name="Контрольная ячейка 3 23" xfId="12106"/>
    <cellStyle name="Контрольная ячейка 3 23 2" xfId="59004"/>
    <cellStyle name="Контрольная ячейка 3 24" xfId="59005"/>
    <cellStyle name="Контрольная ячейка 3 3" xfId="12107"/>
    <cellStyle name="Контрольная ячейка 3 3 2" xfId="59006"/>
    <cellStyle name="Контрольная ячейка 3 4" xfId="12108"/>
    <cellStyle name="Контрольная ячейка 3 4 2" xfId="59007"/>
    <cellStyle name="Контрольная ячейка 3 5" xfId="12109"/>
    <cellStyle name="Контрольная ячейка 3 5 2" xfId="59008"/>
    <cellStyle name="Контрольная ячейка 3 6" xfId="12110"/>
    <cellStyle name="Контрольная ячейка 3 6 2" xfId="59009"/>
    <cellStyle name="Контрольная ячейка 3 7" xfId="12111"/>
    <cellStyle name="Контрольная ячейка 3 7 2" xfId="59010"/>
    <cellStyle name="Контрольная ячейка 3 8" xfId="12112"/>
    <cellStyle name="Контрольная ячейка 3 8 2" xfId="59011"/>
    <cellStyle name="Контрольная ячейка 3 9" xfId="12113"/>
    <cellStyle name="Контрольная ячейка 3 9 2" xfId="59012"/>
    <cellStyle name="Контрольная ячейка 4" xfId="12114"/>
    <cellStyle name="Контрольная ячейка 4 2" xfId="59013"/>
    <cellStyle name="Контрольная ячейка 5" xfId="12115"/>
    <cellStyle name="Контрольная ячейка 5 2" xfId="59014"/>
    <cellStyle name="Контрольная ячейка 6" xfId="12116"/>
    <cellStyle name="Контрольная ячейка 6 2" xfId="59015"/>
    <cellStyle name="Контрольная ячейка 7" xfId="59016"/>
    <cellStyle name="Мой заголовок" xfId="12117"/>
    <cellStyle name="Мой заголовок 2" xfId="59017"/>
    <cellStyle name="Мой заголовок листа" xfId="12118"/>
    <cellStyle name="Мой заголовок листа 2" xfId="59018"/>
    <cellStyle name="Мои наименования показателей" xfId="12119"/>
    <cellStyle name="Мои наименования показателей 2" xfId="59019"/>
    <cellStyle name="Название 2" xfId="125"/>
    <cellStyle name="Название 2 10" xfId="12120"/>
    <cellStyle name="Название 2 10 2" xfId="59020"/>
    <cellStyle name="Название 2 11" xfId="12121"/>
    <cellStyle name="Название 2 11 2" xfId="59021"/>
    <cellStyle name="Название 2 12" xfId="12122"/>
    <cellStyle name="Название 2 12 2" xfId="59022"/>
    <cellStyle name="Название 2 13" xfId="12123"/>
    <cellStyle name="Название 2 13 2" xfId="59023"/>
    <cellStyle name="Название 2 14" xfId="12124"/>
    <cellStyle name="Название 2 14 2" xfId="59024"/>
    <cellStyle name="Название 2 15" xfId="12125"/>
    <cellStyle name="Название 2 15 2" xfId="59025"/>
    <cellStyle name="Название 2 16" xfId="12126"/>
    <cellStyle name="Название 2 16 2" xfId="59026"/>
    <cellStyle name="Название 2 17" xfId="12127"/>
    <cellStyle name="Название 2 17 2" xfId="59027"/>
    <cellStyle name="Название 2 18" xfId="12128"/>
    <cellStyle name="Название 2 18 2" xfId="59028"/>
    <cellStyle name="Название 2 19" xfId="12129"/>
    <cellStyle name="Название 2 19 2" xfId="59029"/>
    <cellStyle name="Название 2 2" xfId="12130"/>
    <cellStyle name="Название 2 2 2" xfId="59030"/>
    <cellStyle name="Название 2 20" xfId="12131"/>
    <cellStyle name="Название 2 20 2" xfId="59031"/>
    <cellStyle name="Название 2 21" xfId="12132"/>
    <cellStyle name="Название 2 21 2" xfId="59032"/>
    <cellStyle name="Название 2 22" xfId="12133"/>
    <cellStyle name="Название 2 22 2" xfId="59033"/>
    <cellStyle name="Название 2 23" xfId="12134"/>
    <cellStyle name="Название 2 23 2" xfId="59034"/>
    <cellStyle name="Название 2 24" xfId="59035"/>
    <cellStyle name="Название 2 3" xfId="12135"/>
    <cellStyle name="Название 2 3 2" xfId="59036"/>
    <cellStyle name="Название 2 4" xfId="12136"/>
    <cellStyle name="Название 2 4 2" xfId="59037"/>
    <cellStyle name="Название 2 5" xfId="12137"/>
    <cellStyle name="Название 2 5 2" xfId="59038"/>
    <cellStyle name="Название 2 6" xfId="12138"/>
    <cellStyle name="Название 2 6 2" xfId="59039"/>
    <cellStyle name="Название 2 7" xfId="12139"/>
    <cellStyle name="Название 2 7 2" xfId="59040"/>
    <cellStyle name="Название 2 8" xfId="12140"/>
    <cellStyle name="Название 2 8 2" xfId="59041"/>
    <cellStyle name="Название 2 9" xfId="12141"/>
    <cellStyle name="Название 2 9 2" xfId="59042"/>
    <cellStyle name="Название 3" xfId="126"/>
    <cellStyle name="Название 3 10" xfId="12142"/>
    <cellStyle name="Название 3 10 2" xfId="59043"/>
    <cellStyle name="Название 3 11" xfId="12143"/>
    <cellStyle name="Название 3 11 2" xfId="59044"/>
    <cellStyle name="Название 3 12" xfId="12144"/>
    <cellStyle name="Название 3 12 2" xfId="59045"/>
    <cellStyle name="Название 3 13" xfId="12145"/>
    <cellStyle name="Название 3 13 2" xfId="59046"/>
    <cellStyle name="Название 3 14" xfId="12146"/>
    <cellStyle name="Название 3 14 2" xfId="59047"/>
    <cellStyle name="Название 3 15" xfId="12147"/>
    <cellStyle name="Название 3 15 2" xfId="59048"/>
    <cellStyle name="Название 3 16" xfId="12148"/>
    <cellStyle name="Название 3 16 2" xfId="59049"/>
    <cellStyle name="Название 3 17" xfId="12149"/>
    <cellStyle name="Название 3 17 2" xfId="59050"/>
    <cellStyle name="Название 3 18" xfId="12150"/>
    <cellStyle name="Название 3 18 2" xfId="59051"/>
    <cellStyle name="Название 3 19" xfId="12151"/>
    <cellStyle name="Название 3 19 2" xfId="59052"/>
    <cellStyle name="Название 3 2" xfId="12152"/>
    <cellStyle name="Название 3 2 2" xfId="59053"/>
    <cellStyle name="Название 3 20" xfId="12153"/>
    <cellStyle name="Название 3 20 2" xfId="59054"/>
    <cellStyle name="Название 3 21" xfId="12154"/>
    <cellStyle name="Название 3 21 2" xfId="59055"/>
    <cellStyle name="Название 3 22" xfId="12155"/>
    <cellStyle name="Название 3 22 2" xfId="59056"/>
    <cellStyle name="Название 3 23" xfId="12156"/>
    <cellStyle name="Название 3 23 2" xfId="59057"/>
    <cellStyle name="Название 3 24" xfId="59058"/>
    <cellStyle name="Название 3 3" xfId="12157"/>
    <cellStyle name="Название 3 3 2" xfId="59059"/>
    <cellStyle name="Название 3 4" xfId="12158"/>
    <cellStyle name="Название 3 4 2" xfId="59060"/>
    <cellStyle name="Название 3 5" xfId="12159"/>
    <cellStyle name="Название 3 5 2" xfId="59061"/>
    <cellStyle name="Название 3 6" xfId="12160"/>
    <cellStyle name="Название 3 6 2" xfId="59062"/>
    <cellStyle name="Название 3 7" xfId="12161"/>
    <cellStyle name="Название 3 7 2" xfId="59063"/>
    <cellStyle name="Название 3 8" xfId="12162"/>
    <cellStyle name="Название 3 8 2" xfId="59064"/>
    <cellStyle name="Название 3 9" xfId="12163"/>
    <cellStyle name="Название 3 9 2" xfId="59065"/>
    <cellStyle name="Название 4" xfId="12164"/>
    <cellStyle name="Название 4 2" xfId="59066"/>
    <cellStyle name="Название 5" xfId="12165"/>
    <cellStyle name="Название 5 2" xfId="59067"/>
    <cellStyle name="Название 6" xfId="12166"/>
    <cellStyle name="Название 6 2" xfId="59068"/>
    <cellStyle name="Название 7" xfId="59069"/>
    <cellStyle name="Нейтральный 2" xfId="127"/>
    <cellStyle name="Нейтральный 2 10" xfId="12167"/>
    <cellStyle name="Нейтральный 2 10 2" xfId="59070"/>
    <cellStyle name="Нейтральный 2 11" xfId="12168"/>
    <cellStyle name="Нейтральный 2 11 2" xfId="59071"/>
    <cellStyle name="Нейтральный 2 12" xfId="12169"/>
    <cellStyle name="Нейтральный 2 12 2" xfId="59072"/>
    <cellStyle name="Нейтральный 2 13" xfId="12170"/>
    <cellStyle name="Нейтральный 2 13 2" xfId="59073"/>
    <cellStyle name="Нейтральный 2 14" xfId="12171"/>
    <cellStyle name="Нейтральный 2 14 2" xfId="59074"/>
    <cellStyle name="Нейтральный 2 15" xfId="12172"/>
    <cellStyle name="Нейтральный 2 15 2" xfId="59075"/>
    <cellStyle name="Нейтральный 2 16" xfId="12173"/>
    <cellStyle name="Нейтральный 2 16 2" xfId="59076"/>
    <cellStyle name="Нейтральный 2 17" xfId="12174"/>
    <cellStyle name="Нейтральный 2 17 2" xfId="59077"/>
    <cellStyle name="Нейтральный 2 18" xfId="12175"/>
    <cellStyle name="Нейтральный 2 18 2" xfId="59078"/>
    <cellStyle name="Нейтральный 2 19" xfId="12176"/>
    <cellStyle name="Нейтральный 2 19 2" xfId="59079"/>
    <cellStyle name="Нейтральный 2 2" xfId="12177"/>
    <cellStyle name="Нейтральный 2 2 2" xfId="59080"/>
    <cellStyle name="Нейтральный 2 20" xfId="12178"/>
    <cellStyle name="Нейтральный 2 20 2" xfId="59081"/>
    <cellStyle name="Нейтральный 2 21" xfId="12179"/>
    <cellStyle name="Нейтральный 2 21 2" xfId="59082"/>
    <cellStyle name="Нейтральный 2 22" xfId="12180"/>
    <cellStyle name="Нейтральный 2 22 2" xfId="59083"/>
    <cellStyle name="Нейтральный 2 23" xfId="12181"/>
    <cellStyle name="Нейтральный 2 23 2" xfId="59084"/>
    <cellStyle name="Нейтральный 2 24" xfId="59085"/>
    <cellStyle name="Нейтральный 2 3" xfId="12182"/>
    <cellStyle name="Нейтральный 2 3 2" xfId="59086"/>
    <cellStyle name="Нейтральный 2 4" xfId="12183"/>
    <cellStyle name="Нейтральный 2 4 2" xfId="59087"/>
    <cellStyle name="Нейтральный 2 5" xfId="12184"/>
    <cellStyle name="Нейтральный 2 5 2" xfId="59088"/>
    <cellStyle name="Нейтральный 2 6" xfId="12185"/>
    <cellStyle name="Нейтральный 2 6 2" xfId="59089"/>
    <cellStyle name="Нейтральный 2 7" xfId="12186"/>
    <cellStyle name="Нейтральный 2 7 2" xfId="59090"/>
    <cellStyle name="Нейтральный 2 8" xfId="12187"/>
    <cellStyle name="Нейтральный 2 8 2" xfId="59091"/>
    <cellStyle name="Нейтральный 2 9" xfId="12188"/>
    <cellStyle name="Нейтральный 2 9 2" xfId="59092"/>
    <cellStyle name="Нейтральный 3" xfId="128"/>
    <cellStyle name="Нейтральный 3 10" xfId="12189"/>
    <cellStyle name="Нейтральный 3 10 2" xfId="59093"/>
    <cellStyle name="Нейтральный 3 11" xfId="12190"/>
    <cellStyle name="Нейтральный 3 11 2" xfId="59094"/>
    <cellStyle name="Нейтральный 3 12" xfId="12191"/>
    <cellStyle name="Нейтральный 3 12 2" xfId="59095"/>
    <cellStyle name="Нейтральный 3 13" xfId="12192"/>
    <cellStyle name="Нейтральный 3 13 2" xfId="59096"/>
    <cellStyle name="Нейтральный 3 14" xfId="12193"/>
    <cellStyle name="Нейтральный 3 14 2" xfId="59097"/>
    <cellStyle name="Нейтральный 3 15" xfId="12194"/>
    <cellStyle name="Нейтральный 3 15 2" xfId="59098"/>
    <cellStyle name="Нейтральный 3 16" xfId="12195"/>
    <cellStyle name="Нейтральный 3 16 2" xfId="59099"/>
    <cellStyle name="Нейтральный 3 17" xfId="12196"/>
    <cellStyle name="Нейтральный 3 17 2" xfId="59100"/>
    <cellStyle name="Нейтральный 3 18" xfId="12197"/>
    <cellStyle name="Нейтральный 3 18 2" xfId="59101"/>
    <cellStyle name="Нейтральный 3 19" xfId="12198"/>
    <cellStyle name="Нейтральный 3 19 2" xfId="59102"/>
    <cellStyle name="Нейтральный 3 2" xfId="12199"/>
    <cellStyle name="Нейтральный 3 2 2" xfId="59103"/>
    <cellStyle name="Нейтральный 3 20" xfId="12200"/>
    <cellStyle name="Нейтральный 3 20 2" xfId="59104"/>
    <cellStyle name="Нейтральный 3 21" xfId="12201"/>
    <cellStyle name="Нейтральный 3 21 2" xfId="59105"/>
    <cellStyle name="Нейтральный 3 22" xfId="12202"/>
    <cellStyle name="Нейтральный 3 22 2" xfId="59106"/>
    <cellStyle name="Нейтральный 3 23" xfId="12203"/>
    <cellStyle name="Нейтральный 3 23 2" xfId="59107"/>
    <cellStyle name="Нейтральный 3 24" xfId="59108"/>
    <cellStyle name="Нейтральный 3 3" xfId="12204"/>
    <cellStyle name="Нейтральный 3 3 2" xfId="59109"/>
    <cellStyle name="Нейтральный 3 4" xfId="12205"/>
    <cellStyle name="Нейтральный 3 4 2" xfId="59110"/>
    <cellStyle name="Нейтральный 3 5" xfId="12206"/>
    <cellStyle name="Нейтральный 3 5 2" xfId="59111"/>
    <cellStyle name="Нейтральный 3 6" xfId="12207"/>
    <cellStyle name="Нейтральный 3 6 2" xfId="59112"/>
    <cellStyle name="Нейтральный 3 7" xfId="12208"/>
    <cellStyle name="Нейтральный 3 7 2" xfId="59113"/>
    <cellStyle name="Нейтральный 3 8" xfId="12209"/>
    <cellStyle name="Нейтральный 3 8 2" xfId="59114"/>
    <cellStyle name="Нейтральный 3 9" xfId="12210"/>
    <cellStyle name="Нейтральный 3 9 2" xfId="59115"/>
    <cellStyle name="Нейтральный 4" xfId="12211"/>
    <cellStyle name="Нейтральный 4 2" xfId="59116"/>
    <cellStyle name="Нейтральный 5" xfId="12212"/>
    <cellStyle name="Нейтральный 5 2" xfId="59117"/>
    <cellStyle name="Нейтральный 6" xfId="12213"/>
    <cellStyle name="Нейтральный 6 2" xfId="59118"/>
    <cellStyle name="Нейтральный 7" xfId="59119"/>
    <cellStyle name="Обычный" xfId="0" builtinId="0"/>
    <cellStyle name="Обычный 10" xfId="2"/>
    <cellStyle name="Обычный 10 2" xfId="40"/>
    <cellStyle name="Обычный 10 2 2" xfId="333"/>
    <cellStyle name="Обычный 10 2 2 2" xfId="59120"/>
    <cellStyle name="Обычный 10 2 2 3" xfId="60208"/>
    <cellStyle name="Обычный 10 2 3" xfId="59121"/>
    <cellStyle name="Обычный 10 2 4" xfId="59122"/>
    <cellStyle name="Обычный 10 2 5" xfId="60209"/>
    <cellStyle name="Обычный 10 3" xfId="12214"/>
    <cellStyle name="Обычный 10 3 2" xfId="40712"/>
    <cellStyle name="Обычный 10 4" xfId="59123"/>
    <cellStyle name="Обычный 10 4 2" xfId="59124"/>
    <cellStyle name="Обычный 10 5" xfId="60210"/>
    <cellStyle name="Обычный 10_Корректировка 2 квартал ДПН ОМТС Июнь (02 06 09)" xfId="12215"/>
    <cellStyle name="Обычный 100" xfId="12216"/>
    <cellStyle name="Обычный 100 2" xfId="12217"/>
    <cellStyle name="Обычный 100 2 2" xfId="12218"/>
    <cellStyle name="Обычный 100 2 2 2" xfId="12219"/>
    <cellStyle name="Обычный 100 2 2 2 2" xfId="40713"/>
    <cellStyle name="Обычный 100 2 2 3" xfId="40714"/>
    <cellStyle name="Обычный 100 2 3" xfId="12220"/>
    <cellStyle name="Обычный 100 2 3 2" xfId="40715"/>
    <cellStyle name="Обычный 100 2 4" xfId="40716"/>
    <cellStyle name="Обычный 100 3" xfId="12221"/>
    <cellStyle name="Обычный 100 3 2" xfId="12222"/>
    <cellStyle name="Обычный 100 3 2 2" xfId="12223"/>
    <cellStyle name="Обычный 100 3 2 2 2" xfId="40717"/>
    <cellStyle name="Обычный 100 3 2 3" xfId="40718"/>
    <cellStyle name="Обычный 100 3 3" xfId="12224"/>
    <cellStyle name="Обычный 100 3 3 2" xfId="40719"/>
    <cellStyle name="Обычный 100 3 4" xfId="40720"/>
    <cellStyle name="Обычный 100 4" xfId="12225"/>
    <cellStyle name="Обычный 100 4 2" xfId="12226"/>
    <cellStyle name="Обычный 100 4 2 2" xfId="12227"/>
    <cellStyle name="Обычный 100 4 2 2 2" xfId="40721"/>
    <cellStyle name="Обычный 100 4 2 3" xfId="40722"/>
    <cellStyle name="Обычный 100 4 3" xfId="12228"/>
    <cellStyle name="Обычный 100 4 3 2" xfId="40723"/>
    <cellStyle name="Обычный 100 4 4" xfId="40724"/>
    <cellStyle name="Обычный 100 5" xfId="12229"/>
    <cellStyle name="Обычный 100 5 2" xfId="12230"/>
    <cellStyle name="Обычный 100 5 2 2" xfId="40725"/>
    <cellStyle name="Обычный 100 5 3" xfId="40726"/>
    <cellStyle name="Обычный 100 6" xfId="12231"/>
    <cellStyle name="Обычный 100 6 2" xfId="40727"/>
    <cellStyle name="Обычный 100 7" xfId="12232"/>
    <cellStyle name="Обычный 100 7 2" xfId="40728"/>
    <cellStyle name="Обычный 100 8" xfId="40729"/>
    <cellStyle name="Обычный 101" xfId="12233"/>
    <cellStyle name="Обычный 101 2" xfId="12234"/>
    <cellStyle name="Обычный 101 2 2" xfId="12235"/>
    <cellStyle name="Обычный 101 2 2 2" xfId="12236"/>
    <cellStyle name="Обычный 101 2 2 2 2" xfId="40730"/>
    <cellStyle name="Обычный 101 2 2 3" xfId="40731"/>
    <cellStyle name="Обычный 101 2 3" xfId="12237"/>
    <cellStyle name="Обычный 101 2 3 2" xfId="40732"/>
    <cellStyle name="Обычный 101 2 4" xfId="40733"/>
    <cellStyle name="Обычный 101 3" xfId="12238"/>
    <cellStyle name="Обычный 101 3 2" xfId="12239"/>
    <cellStyle name="Обычный 101 3 2 2" xfId="12240"/>
    <cellStyle name="Обычный 101 3 2 2 2" xfId="40734"/>
    <cellStyle name="Обычный 101 3 2 3" xfId="40735"/>
    <cellStyle name="Обычный 101 3 3" xfId="12241"/>
    <cellStyle name="Обычный 101 3 3 2" xfId="40736"/>
    <cellStyle name="Обычный 101 3 4" xfId="40737"/>
    <cellStyle name="Обычный 101 4" xfId="12242"/>
    <cellStyle name="Обычный 101 4 2" xfId="12243"/>
    <cellStyle name="Обычный 101 4 2 2" xfId="12244"/>
    <cellStyle name="Обычный 101 4 2 2 2" xfId="40738"/>
    <cellStyle name="Обычный 101 4 2 3" xfId="40739"/>
    <cellStyle name="Обычный 101 4 3" xfId="12245"/>
    <cellStyle name="Обычный 101 4 3 2" xfId="40740"/>
    <cellStyle name="Обычный 101 4 4" xfId="40741"/>
    <cellStyle name="Обычный 101 5" xfId="12246"/>
    <cellStyle name="Обычный 101 5 2" xfId="12247"/>
    <cellStyle name="Обычный 101 5 2 2" xfId="40742"/>
    <cellStyle name="Обычный 101 5 3" xfId="40743"/>
    <cellStyle name="Обычный 101 6" xfId="12248"/>
    <cellStyle name="Обычный 101 6 2" xfId="40744"/>
    <cellStyle name="Обычный 101 7" xfId="12249"/>
    <cellStyle name="Обычный 101 7 2" xfId="40745"/>
    <cellStyle name="Обычный 101 8" xfId="40746"/>
    <cellStyle name="Обычный 102" xfId="12250"/>
    <cellStyle name="Обычный 102 2" xfId="12251"/>
    <cellStyle name="Обычный 102 2 2" xfId="12252"/>
    <cellStyle name="Обычный 102 2 2 2" xfId="12253"/>
    <cellStyle name="Обычный 102 2 2 2 2" xfId="40747"/>
    <cellStyle name="Обычный 102 2 2 3" xfId="40748"/>
    <cellStyle name="Обычный 102 2 3" xfId="12254"/>
    <cellStyle name="Обычный 102 2 3 2" xfId="40749"/>
    <cellStyle name="Обычный 102 2 4" xfId="40750"/>
    <cellStyle name="Обычный 102 3" xfId="12255"/>
    <cellStyle name="Обычный 102 3 2" xfId="12256"/>
    <cellStyle name="Обычный 102 3 2 2" xfId="12257"/>
    <cellStyle name="Обычный 102 3 2 2 2" xfId="40751"/>
    <cellStyle name="Обычный 102 3 2 3" xfId="40752"/>
    <cellStyle name="Обычный 102 3 3" xfId="12258"/>
    <cellStyle name="Обычный 102 3 3 2" xfId="40753"/>
    <cellStyle name="Обычный 102 3 4" xfId="40754"/>
    <cellStyle name="Обычный 102 4" xfId="12259"/>
    <cellStyle name="Обычный 102 4 2" xfId="12260"/>
    <cellStyle name="Обычный 102 4 2 2" xfId="12261"/>
    <cellStyle name="Обычный 102 4 2 2 2" xfId="40755"/>
    <cellStyle name="Обычный 102 4 2 3" xfId="40756"/>
    <cellStyle name="Обычный 102 4 3" xfId="12262"/>
    <cellStyle name="Обычный 102 4 3 2" xfId="40757"/>
    <cellStyle name="Обычный 102 4 4" xfId="40758"/>
    <cellStyle name="Обычный 102 5" xfId="12263"/>
    <cellStyle name="Обычный 102 5 2" xfId="12264"/>
    <cellStyle name="Обычный 102 5 2 2" xfId="40759"/>
    <cellStyle name="Обычный 102 5 3" xfId="40760"/>
    <cellStyle name="Обычный 102 6" xfId="12265"/>
    <cellStyle name="Обычный 102 6 2" xfId="40761"/>
    <cellStyle name="Обычный 102 7" xfId="12266"/>
    <cellStyle name="Обычный 102 7 2" xfId="40762"/>
    <cellStyle name="Обычный 102 8" xfId="40763"/>
    <cellStyle name="Обычный 103" xfId="12267"/>
    <cellStyle name="Обычный 103 2" xfId="12268"/>
    <cellStyle name="Обычный 103 2 2" xfId="12269"/>
    <cellStyle name="Обычный 103 2 2 2" xfId="12270"/>
    <cellStyle name="Обычный 103 2 2 2 2" xfId="40764"/>
    <cellStyle name="Обычный 103 2 2 3" xfId="40765"/>
    <cellStyle name="Обычный 103 2 3" xfId="12271"/>
    <cellStyle name="Обычный 103 2 3 2" xfId="40766"/>
    <cellStyle name="Обычный 103 2 4" xfId="40767"/>
    <cellStyle name="Обычный 103 3" xfId="12272"/>
    <cellStyle name="Обычный 103 3 2" xfId="12273"/>
    <cellStyle name="Обычный 103 3 2 2" xfId="12274"/>
    <cellStyle name="Обычный 103 3 2 2 2" xfId="40768"/>
    <cellStyle name="Обычный 103 3 2 3" xfId="40769"/>
    <cellStyle name="Обычный 103 3 3" xfId="12275"/>
    <cellStyle name="Обычный 103 3 3 2" xfId="40770"/>
    <cellStyle name="Обычный 103 3 4" xfId="40771"/>
    <cellStyle name="Обычный 103 4" xfId="12276"/>
    <cellStyle name="Обычный 103 4 2" xfId="12277"/>
    <cellStyle name="Обычный 103 4 2 2" xfId="12278"/>
    <cellStyle name="Обычный 103 4 2 2 2" xfId="40772"/>
    <cellStyle name="Обычный 103 4 2 3" xfId="40773"/>
    <cellStyle name="Обычный 103 4 3" xfId="12279"/>
    <cellStyle name="Обычный 103 4 3 2" xfId="40774"/>
    <cellStyle name="Обычный 103 4 4" xfId="40775"/>
    <cellStyle name="Обычный 103 5" xfId="12280"/>
    <cellStyle name="Обычный 103 5 2" xfId="12281"/>
    <cellStyle name="Обычный 103 5 2 2" xfId="40776"/>
    <cellStyle name="Обычный 103 5 3" xfId="40777"/>
    <cellStyle name="Обычный 103 6" xfId="12282"/>
    <cellStyle name="Обычный 103 6 2" xfId="40778"/>
    <cellStyle name="Обычный 103 7" xfId="12283"/>
    <cellStyle name="Обычный 103 7 2" xfId="40779"/>
    <cellStyle name="Обычный 103 8" xfId="40780"/>
    <cellStyle name="Обычный 104" xfId="12284"/>
    <cellStyle name="Обычный 104 2" xfId="12285"/>
    <cellStyle name="Обычный 104 2 2" xfId="12286"/>
    <cellStyle name="Обычный 104 2 2 2" xfId="12287"/>
    <cellStyle name="Обычный 104 2 2 2 2" xfId="40781"/>
    <cellStyle name="Обычный 104 2 2 3" xfId="40782"/>
    <cellStyle name="Обычный 104 2 3" xfId="12288"/>
    <cellStyle name="Обычный 104 2 3 2" xfId="40783"/>
    <cellStyle name="Обычный 104 2 4" xfId="40784"/>
    <cellStyle name="Обычный 104 3" xfId="12289"/>
    <cellStyle name="Обычный 104 3 2" xfId="12290"/>
    <cellStyle name="Обычный 104 3 2 2" xfId="12291"/>
    <cellStyle name="Обычный 104 3 2 2 2" xfId="40785"/>
    <cellStyle name="Обычный 104 3 2 3" xfId="40786"/>
    <cellStyle name="Обычный 104 3 3" xfId="12292"/>
    <cellStyle name="Обычный 104 3 3 2" xfId="40787"/>
    <cellStyle name="Обычный 104 3 4" xfId="40788"/>
    <cellStyle name="Обычный 104 4" xfId="12293"/>
    <cellStyle name="Обычный 104 4 2" xfId="12294"/>
    <cellStyle name="Обычный 104 4 2 2" xfId="12295"/>
    <cellStyle name="Обычный 104 4 2 2 2" xfId="40789"/>
    <cellStyle name="Обычный 104 4 2 3" xfId="40790"/>
    <cellStyle name="Обычный 104 4 3" xfId="12296"/>
    <cellStyle name="Обычный 104 4 3 2" xfId="40791"/>
    <cellStyle name="Обычный 104 4 4" xfId="40792"/>
    <cellStyle name="Обычный 104 5" xfId="12297"/>
    <cellStyle name="Обычный 104 5 2" xfId="12298"/>
    <cellStyle name="Обычный 104 5 2 2" xfId="40793"/>
    <cellStyle name="Обычный 104 5 3" xfId="40794"/>
    <cellStyle name="Обычный 104 6" xfId="12299"/>
    <cellStyle name="Обычный 104 6 2" xfId="40795"/>
    <cellStyle name="Обычный 104 7" xfId="12300"/>
    <cellStyle name="Обычный 104 7 2" xfId="40796"/>
    <cellStyle name="Обычный 104 8" xfId="40797"/>
    <cellStyle name="Обычный 105" xfId="12301"/>
    <cellStyle name="Обычный 105 2" xfId="12302"/>
    <cellStyle name="Обычный 105 2 2" xfId="12303"/>
    <cellStyle name="Обычный 105 2 2 2" xfId="12304"/>
    <cellStyle name="Обычный 105 2 2 2 2" xfId="40798"/>
    <cellStyle name="Обычный 105 2 2 3" xfId="40799"/>
    <cellStyle name="Обычный 105 2 3" xfId="12305"/>
    <cellStyle name="Обычный 105 2 3 2" xfId="40800"/>
    <cellStyle name="Обычный 105 2 4" xfId="40801"/>
    <cellStyle name="Обычный 105 3" xfId="12306"/>
    <cellStyle name="Обычный 105 3 2" xfId="12307"/>
    <cellStyle name="Обычный 105 3 2 2" xfId="12308"/>
    <cellStyle name="Обычный 105 3 2 2 2" xfId="40802"/>
    <cellStyle name="Обычный 105 3 2 3" xfId="40803"/>
    <cellStyle name="Обычный 105 3 3" xfId="12309"/>
    <cellStyle name="Обычный 105 3 3 2" xfId="40804"/>
    <cellStyle name="Обычный 105 3 4" xfId="40805"/>
    <cellStyle name="Обычный 105 4" xfId="12310"/>
    <cellStyle name="Обычный 105 4 2" xfId="12311"/>
    <cellStyle name="Обычный 105 4 2 2" xfId="12312"/>
    <cellStyle name="Обычный 105 4 2 2 2" xfId="40806"/>
    <cellStyle name="Обычный 105 4 2 3" xfId="40807"/>
    <cellStyle name="Обычный 105 4 3" xfId="12313"/>
    <cellStyle name="Обычный 105 4 3 2" xfId="40808"/>
    <cellStyle name="Обычный 105 4 4" xfId="40809"/>
    <cellStyle name="Обычный 105 5" xfId="12314"/>
    <cellStyle name="Обычный 105 5 2" xfId="12315"/>
    <cellStyle name="Обычный 105 5 2 2" xfId="40810"/>
    <cellStyle name="Обычный 105 5 3" xfId="40811"/>
    <cellStyle name="Обычный 105 6" xfId="12316"/>
    <cellStyle name="Обычный 105 6 2" xfId="40812"/>
    <cellStyle name="Обычный 105 7" xfId="12317"/>
    <cellStyle name="Обычный 105 7 2" xfId="40813"/>
    <cellStyle name="Обычный 105 8" xfId="40814"/>
    <cellStyle name="Обычный 106" xfId="12318"/>
    <cellStyle name="Обычный 106 2" xfId="12319"/>
    <cellStyle name="Обычный 106 2 2" xfId="12320"/>
    <cellStyle name="Обычный 106 2 2 2" xfId="12321"/>
    <cellStyle name="Обычный 106 2 2 2 2" xfId="40815"/>
    <cellStyle name="Обычный 106 2 2 3" xfId="40816"/>
    <cellStyle name="Обычный 106 2 3" xfId="12322"/>
    <cellStyle name="Обычный 106 2 3 2" xfId="40817"/>
    <cellStyle name="Обычный 106 2 4" xfId="40818"/>
    <cellStyle name="Обычный 106 3" xfId="12323"/>
    <cellStyle name="Обычный 106 3 2" xfId="12324"/>
    <cellStyle name="Обычный 106 3 2 2" xfId="12325"/>
    <cellStyle name="Обычный 106 3 2 2 2" xfId="40819"/>
    <cellStyle name="Обычный 106 3 2 3" xfId="40820"/>
    <cellStyle name="Обычный 106 3 3" xfId="12326"/>
    <cellStyle name="Обычный 106 3 3 2" xfId="40821"/>
    <cellStyle name="Обычный 106 3 4" xfId="40822"/>
    <cellStyle name="Обычный 106 4" xfId="12327"/>
    <cellStyle name="Обычный 106 4 2" xfId="12328"/>
    <cellStyle name="Обычный 106 4 2 2" xfId="12329"/>
    <cellStyle name="Обычный 106 4 2 2 2" xfId="40823"/>
    <cellStyle name="Обычный 106 4 2 3" xfId="40824"/>
    <cellStyle name="Обычный 106 4 3" xfId="12330"/>
    <cellStyle name="Обычный 106 4 3 2" xfId="40825"/>
    <cellStyle name="Обычный 106 4 4" xfId="40826"/>
    <cellStyle name="Обычный 106 5" xfId="12331"/>
    <cellStyle name="Обычный 106 5 2" xfId="12332"/>
    <cellStyle name="Обычный 106 5 2 2" xfId="40827"/>
    <cellStyle name="Обычный 106 5 3" xfId="40828"/>
    <cellStyle name="Обычный 106 6" xfId="12333"/>
    <cellStyle name="Обычный 106 6 2" xfId="40829"/>
    <cellStyle name="Обычный 106 7" xfId="12334"/>
    <cellStyle name="Обычный 106 7 2" xfId="40830"/>
    <cellStyle name="Обычный 106 8" xfId="40831"/>
    <cellStyle name="Обычный 107" xfId="12335"/>
    <cellStyle name="Обычный 107 2" xfId="12336"/>
    <cellStyle name="Обычный 107 2 2" xfId="12337"/>
    <cellStyle name="Обычный 107 2 2 2" xfId="12338"/>
    <cellStyle name="Обычный 107 2 2 2 2" xfId="40832"/>
    <cellStyle name="Обычный 107 2 2 3" xfId="40833"/>
    <cellStyle name="Обычный 107 2 3" xfId="12339"/>
    <cellStyle name="Обычный 107 2 3 2" xfId="40834"/>
    <cellStyle name="Обычный 107 2 4" xfId="40835"/>
    <cellStyle name="Обычный 107 3" xfId="12340"/>
    <cellStyle name="Обычный 107 3 2" xfId="12341"/>
    <cellStyle name="Обычный 107 3 2 2" xfId="12342"/>
    <cellStyle name="Обычный 107 3 2 2 2" xfId="40836"/>
    <cellStyle name="Обычный 107 3 2 3" xfId="40837"/>
    <cellStyle name="Обычный 107 3 3" xfId="12343"/>
    <cellStyle name="Обычный 107 3 3 2" xfId="40838"/>
    <cellStyle name="Обычный 107 3 4" xfId="40839"/>
    <cellStyle name="Обычный 107 4" xfId="12344"/>
    <cellStyle name="Обычный 107 4 2" xfId="12345"/>
    <cellStyle name="Обычный 107 4 2 2" xfId="12346"/>
    <cellStyle name="Обычный 107 4 2 2 2" xfId="40840"/>
    <cellStyle name="Обычный 107 4 2 3" xfId="40841"/>
    <cellStyle name="Обычный 107 4 3" xfId="12347"/>
    <cellStyle name="Обычный 107 4 3 2" xfId="40842"/>
    <cellStyle name="Обычный 107 4 4" xfId="40843"/>
    <cellStyle name="Обычный 107 5" xfId="12348"/>
    <cellStyle name="Обычный 107 5 2" xfId="12349"/>
    <cellStyle name="Обычный 107 5 2 2" xfId="40844"/>
    <cellStyle name="Обычный 107 5 3" xfId="40845"/>
    <cellStyle name="Обычный 107 6" xfId="12350"/>
    <cellStyle name="Обычный 107 6 2" xfId="40846"/>
    <cellStyle name="Обычный 107 7" xfId="12351"/>
    <cellStyle name="Обычный 107 7 2" xfId="40847"/>
    <cellStyle name="Обычный 107 8" xfId="40848"/>
    <cellStyle name="Обычный 108" xfId="12352"/>
    <cellStyle name="Обычный 108 2" xfId="12353"/>
    <cellStyle name="Обычный 108 2 2" xfId="12354"/>
    <cellStyle name="Обычный 108 2 2 2" xfId="12355"/>
    <cellStyle name="Обычный 108 2 2 2 2" xfId="40849"/>
    <cellStyle name="Обычный 108 2 2 3" xfId="40850"/>
    <cellStyle name="Обычный 108 2 3" xfId="12356"/>
    <cellStyle name="Обычный 108 2 3 2" xfId="40851"/>
    <cellStyle name="Обычный 108 2 4" xfId="40852"/>
    <cellStyle name="Обычный 108 3" xfId="12357"/>
    <cellStyle name="Обычный 108 3 2" xfId="12358"/>
    <cellStyle name="Обычный 108 3 2 2" xfId="12359"/>
    <cellStyle name="Обычный 108 3 2 2 2" xfId="40853"/>
    <cellStyle name="Обычный 108 3 2 3" xfId="40854"/>
    <cellStyle name="Обычный 108 3 3" xfId="12360"/>
    <cellStyle name="Обычный 108 3 3 2" xfId="40855"/>
    <cellStyle name="Обычный 108 3 4" xfId="40856"/>
    <cellStyle name="Обычный 108 4" xfId="12361"/>
    <cellStyle name="Обычный 108 4 2" xfId="12362"/>
    <cellStyle name="Обычный 108 4 2 2" xfId="12363"/>
    <cellStyle name="Обычный 108 4 2 2 2" xfId="40857"/>
    <cellStyle name="Обычный 108 4 2 3" xfId="40858"/>
    <cellStyle name="Обычный 108 4 3" xfId="12364"/>
    <cellStyle name="Обычный 108 4 3 2" xfId="40859"/>
    <cellStyle name="Обычный 108 4 4" xfId="40860"/>
    <cellStyle name="Обычный 108 5" xfId="12365"/>
    <cellStyle name="Обычный 108 5 2" xfId="12366"/>
    <cellStyle name="Обычный 108 5 2 2" xfId="40861"/>
    <cellStyle name="Обычный 108 5 3" xfId="40862"/>
    <cellStyle name="Обычный 108 6" xfId="12367"/>
    <cellStyle name="Обычный 108 6 2" xfId="40863"/>
    <cellStyle name="Обычный 108 7" xfId="12368"/>
    <cellStyle name="Обычный 108 7 2" xfId="40864"/>
    <cellStyle name="Обычный 108 8" xfId="40865"/>
    <cellStyle name="Обычный 109" xfId="12369"/>
    <cellStyle name="Обычный 109 2" xfId="12370"/>
    <cellStyle name="Обычный 109 2 2" xfId="12371"/>
    <cellStyle name="Обычный 109 2 2 2" xfId="12372"/>
    <cellStyle name="Обычный 109 2 2 2 2" xfId="40866"/>
    <cellStyle name="Обычный 109 2 2 3" xfId="40867"/>
    <cellStyle name="Обычный 109 2 3" xfId="12373"/>
    <cellStyle name="Обычный 109 2 3 2" xfId="40868"/>
    <cellStyle name="Обычный 109 2 4" xfId="40869"/>
    <cellStyle name="Обычный 109 3" xfId="12374"/>
    <cellStyle name="Обычный 109 3 2" xfId="12375"/>
    <cellStyle name="Обычный 109 3 2 2" xfId="12376"/>
    <cellStyle name="Обычный 109 3 2 2 2" xfId="40870"/>
    <cellStyle name="Обычный 109 3 2 3" xfId="40871"/>
    <cellStyle name="Обычный 109 3 3" xfId="12377"/>
    <cellStyle name="Обычный 109 3 3 2" xfId="40872"/>
    <cellStyle name="Обычный 109 3 4" xfId="40873"/>
    <cellStyle name="Обычный 109 4" xfId="12378"/>
    <cellStyle name="Обычный 109 4 2" xfId="12379"/>
    <cellStyle name="Обычный 109 4 2 2" xfId="12380"/>
    <cellStyle name="Обычный 109 4 2 2 2" xfId="40874"/>
    <cellStyle name="Обычный 109 4 2 3" xfId="40875"/>
    <cellStyle name="Обычный 109 4 3" xfId="12381"/>
    <cellStyle name="Обычный 109 4 3 2" xfId="40876"/>
    <cellStyle name="Обычный 109 4 4" xfId="40877"/>
    <cellStyle name="Обычный 109 5" xfId="12382"/>
    <cellStyle name="Обычный 109 5 2" xfId="12383"/>
    <cellStyle name="Обычный 109 5 2 2" xfId="40878"/>
    <cellStyle name="Обычный 109 5 3" xfId="40879"/>
    <cellStyle name="Обычный 109 6" xfId="12384"/>
    <cellStyle name="Обычный 109 6 2" xfId="40880"/>
    <cellStyle name="Обычный 109 7" xfId="12385"/>
    <cellStyle name="Обычный 109 7 2" xfId="40881"/>
    <cellStyle name="Обычный 109 8" xfId="40882"/>
    <cellStyle name="Обычный 11" xfId="3"/>
    <cellStyle name="Обычный 11 2" xfId="12386"/>
    <cellStyle name="Обычный 11 2 2" xfId="40883"/>
    <cellStyle name="Обычный 11 3" xfId="59125"/>
    <cellStyle name="Обычный 11 4" xfId="59126"/>
    <cellStyle name="Обычный 11 5" xfId="60211"/>
    <cellStyle name="Обычный 110" xfId="12387"/>
    <cellStyle name="Обычный 110 2" xfId="12388"/>
    <cellStyle name="Обычный 110 2 2" xfId="12389"/>
    <cellStyle name="Обычный 110 2 2 2" xfId="12390"/>
    <cellStyle name="Обычный 110 2 2 2 2" xfId="40884"/>
    <cellStyle name="Обычный 110 2 2 3" xfId="40885"/>
    <cellStyle name="Обычный 110 2 3" xfId="12391"/>
    <cellStyle name="Обычный 110 2 3 2" xfId="40886"/>
    <cellStyle name="Обычный 110 2 4" xfId="40887"/>
    <cellStyle name="Обычный 110 3" xfId="12392"/>
    <cellStyle name="Обычный 110 3 2" xfId="12393"/>
    <cellStyle name="Обычный 110 3 2 2" xfId="12394"/>
    <cellStyle name="Обычный 110 3 2 2 2" xfId="40888"/>
    <cellStyle name="Обычный 110 3 2 3" xfId="40889"/>
    <cellStyle name="Обычный 110 3 3" xfId="12395"/>
    <cellStyle name="Обычный 110 3 3 2" xfId="40890"/>
    <cellStyle name="Обычный 110 3 4" xfId="40891"/>
    <cellStyle name="Обычный 110 4" xfId="12396"/>
    <cellStyle name="Обычный 110 4 2" xfId="12397"/>
    <cellStyle name="Обычный 110 4 2 2" xfId="12398"/>
    <cellStyle name="Обычный 110 4 2 2 2" xfId="40892"/>
    <cellStyle name="Обычный 110 4 2 3" xfId="40893"/>
    <cellStyle name="Обычный 110 4 3" xfId="12399"/>
    <cellStyle name="Обычный 110 4 3 2" xfId="40894"/>
    <cellStyle name="Обычный 110 4 4" xfId="40895"/>
    <cellStyle name="Обычный 110 5" xfId="12400"/>
    <cellStyle name="Обычный 110 5 2" xfId="12401"/>
    <cellStyle name="Обычный 110 5 2 2" xfId="40896"/>
    <cellStyle name="Обычный 110 5 3" xfId="40897"/>
    <cellStyle name="Обычный 110 6" xfId="12402"/>
    <cellStyle name="Обычный 110 6 2" xfId="40898"/>
    <cellStyle name="Обычный 110 7" xfId="12403"/>
    <cellStyle name="Обычный 110 7 2" xfId="40899"/>
    <cellStyle name="Обычный 110 8" xfId="40900"/>
    <cellStyle name="Обычный 111" xfId="12404"/>
    <cellStyle name="Обычный 111 2" xfId="12405"/>
    <cellStyle name="Обычный 111 2 2" xfId="12406"/>
    <cellStyle name="Обычный 111 2 2 2" xfId="12407"/>
    <cellStyle name="Обычный 111 2 2 2 2" xfId="40901"/>
    <cellStyle name="Обычный 111 2 2 3" xfId="40902"/>
    <cellStyle name="Обычный 111 2 3" xfId="12408"/>
    <cellStyle name="Обычный 111 2 3 2" xfId="40903"/>
    <cellStyle name="Обычный 111 2 4" xfId="40904"/>
    <cellStyle name="Обычный 111 3" xfId="12409"/>
    <cellStyle name="Обычный 111 3 2" xfId="12410"/>
    <cellStyle name="Обычный 111 3 2 2" xfId="12411"/>
    <cellStyle name="Обычный 111 3 2 2 2" xfId="40905"/>
    <cellStyle name="Обычный 111 3 2 3" xfId="40906"/>
    <cellStyle name="Обычный 111 3 3" xfId="12412"/>
    <cellStyle name="Обычный 111 3 3 2" xfId="40907"/>
    <cellStyle name="Обычный 111 3 4" xfId="40908"/>
    <cellStyle name="Обычный 111 4" xfId="12413"/>
    <cellStyle name="Обычный 111 4 2" xfId="12414"/>
    <cellStyle name="Обычный 111 4 2 2" xfId="12415"/>
    <cellStyle name="Обычный 111 4 2 2 2" xfId="40909"/>
    <cellStyle name="Обычный 111 4 2 3" xfId="40910"/>
    <cellStyle name="Обычный 111 4 3" xfId="12416"/>
    <cellStyle name="Обычный 111 4 3 2" xfId="40911"/>
    <cellStyle name="Обычный 111 4 4" xfId="40912"/>
    <cellStyle name="Обычный 111 5" xfId="12417"/>
    <cellStyle name="Обычный 111 5 2" xfId="12418"/>
    <cellStyle name="Обычный 111 5 2 2" xfId="40913"/>
    <cellStyle name="Обычный 111 5 3" xfId="40914"/>
    <cellStyle name="Обычный 111 6" xfId="12419"/>
    <cellStyle name="Обычный 111 6 2" xfId="40915"/>
    <cellStyle name="Обычный 111 7" xfId="12420"/>
    <cellStyle name="Обычный 111 7 2" xfId="40916"/>
    <cellStyle name="Обычный 111 8" xfId="40917"/>
    <cellStyle name="Обычный 112" xfId="12421"/>
    <cellStyle name="Обычный 112 2" xfId="12422"/>
    <cellStyle name="Обычный 112 2 2" xfId="12423"/>
    <cellStyle name="Обычный 112 2 2 2" xfId="12424"/>
    <cellStyle name="Обычный 112 2 2 2 2" xfId="40918"/>
    <cellStyle name="Обычный 112 2 2 3" xfId="40919"/>
    <cellStyle name="Обычный 112 2 3" xfId="12425"/>
    <cellStyle name="Обычный 112 2 3 2" xfId="40920"/>
    <cellStyle name="Обычный 112 2 4" xfId="40921"/>
    <cellStyle name="Обычный 112 3" xfId="12426"/>
    <cellStyle name="Обычный 112 3 2" xfId="12427"/>
    <cellStyle name="Обычный 112 3 2 2" xfId="12428"/>
    <cellStyle name="Обычный 112 3 2 2 2" xfId="40922"/>
    <cellStyle name="Обычный 112 3 2 3" xfId="40923"/>
    <cellStyle name="Обычный 112 3 3" xfId="12429"/>
    <cellStyle name="Обычный 112 3 3 2" xfId="40924"/>
    <cellStyle name="Обычный 112 3 4" xfId="40925"/>
    <cellStyle name="Обычный 112 4" xfId="12430"/>
    <cellStyle name="Обычный 112 4 2" xfId="12431"/>
    <cellStyle name="Обычный 112 4 2 2" xfId="12432"/>
    <cellStyle name="Обычный 112 4 2 2 2" xfId="40926"/>
    <cellStyle name="Обычный 112 4 2 3" xfId="40927"/>
    <cellStyle name="Обычный 112 4 3" xfId="12433"/>
    <cellStyle name="Обычный 112 4 3 2" xfId="40928"/>
    <cellStyle name="Обычный 112 4 4" xfId="40929"/>
    <cellStyle name="Обычный 112 5" xfId="12434"/>
    <cellStyle name="Обычный 112 5 2" xfId="12435"/>
    <cellStyle name="Обычный 112 5 2 2" xfId="40930"/>
    <cellStyle name="Обычный 112 5 3" xfId="40931"/>
    <cellStyle name="Обычный 112 6" xfId="12436"/>
    <cellStyle name="Обычный 112 6 2" xfId="40932"/>
    <cellStyle name="Обычный 112 7" xfId="12437"/>
    <cellStyle name="Обычный 112 7 2" xfId="40933"/>
    <cellStyle name="Обычный 112 8" xfId="40934"/>
    <cellStyle name="Обычный 113" xfId="12438"/>
    <cellStyle name="Обычный 113 2" xfId="12439"/>
    <cellStyle name="Обычный 113 2 2" xfId="12440"/>
    <cellStyle name="Обычный 113 2 2 2" xfId="12441"/>
    <cellStyle name="Обычный 113 2 2 2 2" xfId="40935"/>
    <cellStyle name="Обычный 113 2 2 3" xfId="40936"/>
    <cellStyle name="Обычный 113 2 3" xfId="12442"/>
    <cellStyle name="Обычный 113 2 3 2" xfId="40937"/>
    <cellStyle name="Обычный 113 2 4" xfId="40938"/>
    <cellStyle name="Обычный 113 3" xfId="12443"/>
    <cellStyle name="Обычный 113 3 2" xfId="12444"/>
    <cellStyle name="Обычный 113 3 2 2" xfId="12445"/>
    <cellStyle name="Обычный 113 3 2 2 2" xfId="40939"/>
    <cellStyle name="Обычный 113 3 2 3" xfId="40940"/>
    <cellStyle name="Обычный 113 3 3" xfId="12446"/>
    <cellStyle name="Обычный 113 3 3 2" xfId="40941"/>
    <cellStyle name="Обычный 113 3 4" xfId="40942"/>
    <cellStyle name="Обычный 113 4" xfId="12447"/>
    <cellStyle name="Обычный 113 4 2" xfId="12448"/>
    <cellStyle name="Обычный 113 4 2 2" xfId="12449"/>
    <cellStyle name="Обычный 113 4 2 2 2" xfId="40943"/>
    <cellStyle name="Обычный 113 4 2 3" xfId="40944"/>
    <cellStyle name="Обычный 113 4 3" xfId="12450"/>
    <cellStyle name="Обычный 113 4 3 2" xfId="40945"/>
    <cellStyle name="Обычный 113 4 4" xfId="40946"/>
    <cellStyle name="Обычный 113 5" xfId="12451"/>
    <cellStyle name="Обычный 113 5 2" xfId="12452"/>
    <cellStyle name="Обычный 113 5 2 2" xfId="40947"/>
    <cellStyle name="Обычный 113 5 3" xfId="40948"/>
    <cellStyle name="Обычный 113 6" xfId="12453"/>
    <cellStyle name="Обычный 113 6 2" xfId="40949"/>
    <cellStyle name="Обычный 113 7" xfId="12454"/>
    <cellStyle name="Обычный 113 7 2" xfId="40950"/>
    <cellStyle name="Обычный 113 8" xfId="40951"/>
    <cellStyle name="Обычный 114" xfId="12455"/>
    <cellStyle name="Обычный 114 2" xfId="12456"/>
    <cellStyle name="Обычный 114 2 2" xfId="12457"/>
    <cellStyle name="Обычный 114 2 2 2" xfId="12458"/>
    <cellStyle name="Обычный 114 2 2 2 2" xfId="40952"/>
    <cellStyle name="Обычный 114 2 2 3" xfId="40953"/>
    <cellStyle name="Обычный 114 2 3" xfId="12459"/>
    <cellStyle name="Обычный 114 2 3 2" xfId="40954"/>
    <cellStyle name="Обычный 114 2 4" xfId="40955"/>
    <cellStyle name="Обычный 114 3" xfId="12460"/>
    <cellStyle name="Обычный 114 3 2" xfId="12461"/>
    <cellStyle name="Обычный 114 3 2 2" xfId="12462"/>
    <cellStyle name="Обычный 114 3 2 2 2" xfId="40956"/>
    <cellStyle name="Обычный 114 3 2 3" xfId="40957"/>
    <cellStyle name="Обычный 114 3 3" xfId="12463"/>
    <cellStyle name="Обычный 114 3 3 2" xfId="40958"/>
    <cellStyle name="Обычный 114 3 4" xfId="40959"/>
    <cellStyle name="Обычный 114 4" xfId="12464"/>
    <cellStyle name="Обычный 114 4 2" xfId="12465"/>
    <cellStyle name="Обычный 114 4 2 2" xfId="12466"/>
    <cellStyle name="Обычный 114 4 2 2 2" xfId="40960"/>
    <cellStyle name="Обычный 114 4 2 3" xfId="40961"/>
    <cellStyle name="Обычный 114 4 3" xfId="12467"/>
    <cellStyle name="Обычный 114 4 3 2" xfId="40962"/>
    <cellStyle name="Обычный 114 4 4" xfId="40963"/>
    <cellStyle name="Обычный 114 5" xfId="12468"/>
    <cellStyle name="Обычный 114 5 2" xfId="12469"/>
    <cellStyle name="Обычный 114 5 2 2" xfId="40964"/>
    <cellStyle name="Обычный 114 5 3" xfId="40965"/>
    <cellStyle name="Обычный 114 6" xfId="12470"/>
    <cellStyle name="Обычный 114 6 2" xfId="40966"/>
    <cellStyle name="Обычный 114 7" xfId="12471"/>
    <cellStyle name="Обычный 114 7 2" xfId="40967"/>
    <cellStyle name="Обычный 114 8" xfId="40968"/>
    <cellStyle name="Обычный 115" xfId="12472"/>
    <cellStyle name="Обычный 115 2" xfId="12473"/>
    <cellStyle name="Обычный 115 2 2" xfId="12474"/>
    <cellStyle name="Обычный 115 2 2 2" xfId="12475"/>
    <cellStyle name="Обычный 115 2 2 2 2" xfId="40969"/>
    <cellStyle name="Обычный 115 2 2 3" xfId="40970"/>
    <cellStyle name="Обычный 115 2 3" xfId="12476"/>
    <cellStyle name="Обычный 115 2 3 2" xfId="40971"/>
    <cellStyle name="Обычный 115 2 4" xfId="40972"/>
    <cellStyle name="Обычный 115 3" xfId="12477"/>
    <cellStyle name="Обычный 115 3 2" xfId="12478"/>
    <cellStyle name="Обычный 115 3 2 2" xfId="12479"/>
    <cellStyle name="Обычный 115 3 2 2 2" xfId="40973"/>
    <cellStyle name="Обычный 115 3 2 3" xfId="40974"/>
    <cellStyle name="Обычный 115 3 3" xfId="12480"/>
    <cellStyle name="Обычный 115 3 3 2" xfId="40975"/>
    <cellStyle name="Обычный 115 3 4" xfId="40976"/>
    <cellStyle name="Обычный 115 4" xfId="12481"/>
    <cellStyle name="Обычный 115 4 2" xfId="12482"/>
    <cellStyle name="Обычный 115 4 2 2" xfId="12483"/>
    <cellStyle name="Обычный 115 4 2 2 2" xfId="40977"/>
    <cellStyle name="Обычный 115 4 2 3" xfId="40978"/>
    <cellStyle name="Обычный 115 4 3" xfId="12484"/>
    <cellStyle name="Обычный 115 4 3 2" xfId="40979"/>
    <cellStyle name="Обычный 115 4 4" xfId="40980"/>
    <cellStyle name="Обычный 115 5" xfId="12485"/>
    <cellStyle name="Обычный 115 5 2" xfId="12486"/>
    <cellStyle name="Обычный 115 5 2 2" xfId="40981"/>
    <cellStyle name="Обычный 115 5 3" xfId="40982"/>
    <cellStyle name="Обычный 115 6" xfId="12487"/>
    <cellStyle name="Обычный 115 6 2" xfId="40983"/>
    <cellStyle name="Обычный 115 7" xfId="12488"/>
    <cellStyle name="Обычный 115 7 2" xfId="40984"/>
    <cellStyle name="Обычный 115 8" xfId="40985"/>
    <cellStyle name="Обычный 116" xfId="12489"/>
    <cellStyle name="Обычный 116 2" xfId="12490"/>
    <cellStyle name="Обычный 116 2 2" xfId="12491"/>
    <cellStyle name="Обычный 116 2 2 2" xfId="12492"/>
    <cellStyle name="Обычный 116 2 2 2 2" xfId="40986"/>
    <cellStyle name="Обычный 116 2 2 3" xfId="40987"/>
    <cellStyle name="Обычный 116 2 3" xfId="12493"/>
    <cellStyle name="Обычный 116 2 3 2" xfId="40988"/>
    <cellStyle name="Обычный 116 2 4" xfId="40989"/>
    <cellStyle name="Обычный 116 3" xfId="12494"/>
    <cellStyle name="Обычный 116 3 2" xfId="12495"/>
    <cellStyle name="Обычный 116 3 2 2" xfId="12496"/>
    <cellStyle name="Обычный 116 3 2 2 2" xfId="40990"/>
    <cellStyle name="Обычный 116 3 2 3" xfId="40991"/>
    <cellStyle name="Обычный 116 3 3" xfId="12497"/>
    <cellStyle name="Обычный 116 3 3 2" xfId="40992"/>
    <cellStyle name="Обычный 116 3 4" xfId="40993"/>
    <cellStyle name="Обычный 116 4" xfId="12498"/>
    <cellStyle name="Обычный 116 4 2" xfId="12499"/>
    <cellStyle name="Обычный 116 4 2 2" xfId="12500"/>
    <cellStyle name="Обычный 116 4 2 2 2" xfId="40994"/>
    <cellStyle name="Обычный 116 4 2 3" xfId="40995"/>
    <cellStyle name="Обычный 116 4 3" xfId="12501"/>
    <cellStyle name="Обычный 116 4 3 2" xfId="40996"/>
    <cellStyle name="Обычный 116 4 4" xfId="40997"/>
    <cellStyle name="Обычный 116 5" xfId="12502"/>
    <cellStyle name="Обычный 116 5 2" xfId="12503"/>
    <cellStyle name="Обычный 116 5 2 2" xfId="40998"/>
    <cellStyle name="Обычный 116 5 3" xfId="40999"/>
    <cellStyle name="Обычный 116 6" xfId="12504"/>
    <cellStyle name="Обычный 116 6 2" xfId="41000"/>
    <cellStyle name="Обычный 116 7" xfId="12505"/>
    <cellStyle name="Обычный 116 7 2" xfId="41001"/>
    <cellStyle name="Обычный 116 8" xfId="41002"/>
    <cellStyle name="Обычный 117" xfId="12506"/>
    <cellStyle name="Обычный 117 2" xfId="12507"/>
    <cellStyle name="Обычный 117 2 2" xfId="12508"/>
    <cellStyle name="Обычный 117 2 2 2" xfId="12509"/>
    <cellStyle name="Обычный 117 2 2 2 2" xfId="41003"/>
    <cellStyle name="Обычный 117 2 2 3" xfId="41004"/>
    <cellStyle name="Обычный 117 2 3" xfId="12510"/>
    <cellStyle name="Обычный 117 2 3 2" xfId="41005"/>
    <cellStyle name="Обычный 117 2 4" xfId="41006"/>
    <cellStyle name="Обычный 117 3" xfId="12511"/>
    <cellStyle name="Обычный 117 3 2" xfId="12512"/>
    <cellStyle name="Обычный 117 3 2 2" xfId="12513"/>
    <cellStyle name="Обычный 117 3 2 2 2" xfId="41007"/>
    <cellStyle name="Обычный 117 3 2 3" xfId="41008"/>
    <cellStyle name="Обычный 117 3 3" xfId="12514"/>
    <cellStyle name="Обычный 117 3 3 2" xfId="41009"/>
    <cellStyle name="Обычный 117 3 4" xfId="41010"/>
    <cellStyle name="Обычный 117 4" xfId="12515"/>
    <cellStyle name="Обычный 117 4 2" xfId="12516"/>
    <cellStyle name="Обычный 117 4 2 2" xfId="12517"/>
    <cellStyle name="Обычный 117 4 2 2 2" xfId="41011"/>
    <cellStyle name="Обычный 117 4 2 3" xfId="41012"/>
    <cellStyle name="Обычный 117 4 3" xfId="12518"/>
    <cellStyle name="Обычный 117 4 3 2" xfId="41013"/>
    <cellStyle name="Обычный 117 4 4" xfId="41014"/>
    <cellStyle name="Обычный 117 5" xfId="12519"/>
    <cellStyle name="Обычный 117 5 2" xfId="12520"/>
    <cellStyle name="Обычный 117 5 2 2" xfId="41015"/>
    <cellStyle name="Обычный 117 5 3" xfId="41016"/>
    <cellStyle name="Обычный 117 6" xfId="12521"/>
    <cellStyle name="Обычный 117 6 2" xfId="41017"/>
    <cellStyle name="Обычный 117 7" xfId="12522"/>
    <cellStyle name="Обычный 117 7 2" xfId="41018"/>
    <cellStyle name="Обычный 117 8" xfId="41019"/>
    <cellStyle name="Обычный 118" xfId="12523"/>
    <cellStyle name="Обычный 118 2" xfId="12524"/>
    <cellStyle name="Обычный 118 2 2" xfId="12525"/>
    <cellStyle name="Обычный 118 2 2 2" xfId="12526"/>
    <cellStyle name="Обычный 118 2 2 2 2" xfId="41020"/>
    <cellStyle name="Обычный 118 2 2 3" xfId="41021"/>
    <cellStyle name="Обычный 118 2 3" xfId="12527"/>
    <cellStyle name="Обычный 118 2 3 2" xfId="41022"/>
    <cellStyle name="Обычный 118 2 4" xfId="41023"/>
    <cellStyle name="Обычный 118 3" xfId="12528"/>
    <cellStyle name="Обычный 118 3 2" xfId="12529"/>
    <cellStyle name="Обычный 118 3 2 2" xfId="12530"/>
    <cellStyle name="Обычный 118 3 2 2 2" xfId="41024"/>
    <cellStyle name="Обычный 118 3 2 3" xfId="41025"/>
    <cellStyle name="Обычный 118 3 3" xfId="12531"/>
    <cellStyle name="Обычный 118 3 3 2" xfId="41026"/>
    <cellStyle name="Обычный 118 3 4" xfId="41027"/>
    <cellStyle name="Обычный 118 4" xfId="12532"/>
    <cellStyle name="Обычный 118 4 2" xfId="12533"/>
    <cellStyle name="Обычный 118 4 2 2" xfId="12534"/>
    <cellStyle name="Обычный 118 4 2 2 2" xfId="41028"/>
    <cellStyle name="Обычный 118 4 2 3" xfId="41029"/>
    <cellStyle name="Обычный 118 4 3" xfId="12535"/>
    <cellStyle name="Обычный 118 4 3 2" xfId="41030"/>
    <cellStyle name="Обычный 118 4 4" xfId="41031"/>
    <cellStyle name="Обычный 118 5" xfId="12536"/>
    <cellStyle name="Обычный 118 5 2" xfId="12537"/>
    <cellStyle name="Обычный 118 5 2 2" xfId="41032"/>
    <cellStyle name="Обычный 118 5 3" xfId="41033"/>
    <cellStyle name="Обычный 118 6" xfId="12538"/>
    <cellStyle name="Обычный 118 6 2" xfId="41034"/>
    <cellStyle name="Обычный 118 7" xfId="12539"/>
    <cellStyle name="Обычный 118 7 2" xfId="41035"/>
    <cellStyle name="Обычный 118 8" xfId="41036"/>
    <cellStyle name="Обычный 119" xfId="12540"/>
    <cellStyle name="Обычный 119 2" xfId="12541"/>
    <cellStyle name="Обычный 119 2 2" xfId="12542"/>
    <cellStyle name="Обычный 119 2 2 2" xfId="12543"/>
    <cellStyle name="Обычный 119 2 2 2 2" xfId="41037"/>
    <cellStyle name="Обычный 119 2 2 3" xfId="41038"/>
    <cellStyle name="Обычный 119 2 3" xfId="12544"/>
    <cellStyle name="Обычный 119 2 3 2" xfId="41039"/>
    <cellStyle name="Обычный 119 2 4" xfId="41040"/>
    <cellStyle name="Обычный 119 3" xfId="12545"/>
    <cellStyle name="Обычный 119 3 2" xfId="12546"/>
    <cellStyle name="Обычный 119 3 2 2" xfId="12547"/>
    <cellStyle name="Обычный 119 3 2 2 2" xfId="41041"/>
    <cellStyle name="Обычный 119 3 2 3" xfId="41042"/>
    <cellStyle name="Обычный 119 3 3" xfId="12548"/>
    <cellStyle name="Обычный 119 3 3 2" xfId="41043"/>
    <cellStyle name="Обычный 119 3 4" xfId="41044"/>
    <cellStyle name="Обычный 119 4" xfId="12549"/>
    <cellStyle name="Обычный 119 4 2" xfId="12550"/>
    <cellStyle name="Обычный 119 4 2 2" xfId="12551"/>
    <cellStyle name="Обычный 119 4 2 2 2" xfId="41045"/>
    <cellStyle name="Обычный 119 4 2 3" xfId="41046"/>
    <cellStyle name="Обычный 119 4 3" xfId="12552"/>
    <cellStyle name="Обычный 119 4 3 2" xfId="41047"/>
    <cellStyle name="Обычный 119 4 4" xfId="41048"/>
    <cellStyle name="Обычный 119 5" xfId="12553"/>
    <cellStyle name="Обычный 119 5 2" xfId="12554"/>
    <cellStyle name="Обычный 119 5 2 2" xfId="41049"/>
    <cellStyle name="Обычный 119 5 3" xfId="41050"/>
    <cellStyle name="Обычный 119 6" xfId="12555"/>
    <cellStyle name="Обычный 119 6 2" xfId="41051"/>
    <cellStyle name="Обычный 119 7" xfId="12556"/>
    <cellStyle name="Обычный 119 7 2" xfId="41052"/>
    <cellStyle name="Обычный 119 8" xfId="41053"/>
    <cellStyle name="Обычный 12" xfId="4"/>
    <cellStyle name="Обычный 12 2" xfId="59127"/>
    <cellStyle name="Обычный 12 2 5" xfId="60212"/>
    <cellStyle name="Обычный 12 3" xfId="59128"/>
    <cellStyle name="Обычный 12 4" xfId="60213"/>
    <cellStyle name="Обычный 120" xfId="12557"/>
    <cellStyle name="Обычный 120 2" xfId="12558"/>
    <cellStyle name="Обычный 120 2 2" xfId="12559"/>
    <cellStyle name="Обычный 120 2 2 2" xfId="12560"/>
    <cellStyle name="Обычный 120 2 2 2 2" xfId="41054"/>
    <cellStyle name="Обычный 120 2 2 3" xfId="41055"/>
    <cellStyle name="Обычный 120 2 3" xfId="12561"/>
    <cellStyle name="Обычный 120 2 3 2" xfId="41056"/>
    <cellStyle name="Обычный 120 2 4" xfId="41057"/>
    <cellStyle name="Обычный 120 3" xfId="12562"/>
    <cellStyle name="Обычный 120 3 2" xfId="12563"/>
    <cellStyle name="Обычный 120 3 2 2" xfId="12564"/>
    <cellStyle name="Обычный 120 3 2 2 2" xfId="41058"/>
    <cellStyle name="Обычный 120 3 2 3" xfId="41059"/>
    <cellStyle name="Обычный 120 3 3" xfId="12565"/>
    <cellStyle name="Обычный 120 3 3 2" xfId="41060"/>
    <cellStyle name="Обычный 120 3 4" xfId="41061"/>
    <cellStyle name="Обычный 120 4" xfId="12566"/>
    <cellStyle name="Обычный 120 4 2" xfId="12567"/>
    <cellStyle name="Обычный 120 4 2 2" xfId="12568"/>
    <cellStyle name="Обычный 120 4 2 2 2" xfId="41062"/>
    <cellStyle name="Обычный 120 4 2 3" xfId="41063"/>
    <cellStyle name="Обычный 120 4 3" xfId="12569"/>
    <cellStyle name="Обычный 120 4 3 2" xfId="41064"/>
    <cellStyle name="Обычный 120 4 4" xfId="41065"/>
    <cellStyle name="Обычный 120 5" xfId="12570"/>
    <cellStyle name="Обычный 120 5 2" xfId="12571"/>
    <cellStyle name="Обычный 120 5 2 2" xfId="41066"/>
    <cellStyle name="Обычный 120 5 3" xfId="41067"/>
    <cellStyle name="Обычный 120 6" xfId="12572"/>
    <cellStyle name="Обычный 120 6 2" xfId="41068"/>
    <cellStyle name="Обычный 120 7" xfId="12573"/>
    <cellStyle name="Обычный 120 7 2" xfId="41069"/>
    <cellStyle name="Обычный 120 8" xfId="41070"/>
    <cellStyle name="Обычный 121" xfId="12574"/>
    <cellStyle name="Обычный 121 2" xfId="12575"/>
    <cellStyle name="Обычный 121 2 2" xfId="12576"/>
    <cellStyle name="Обычный 121 2 2 2" xfId="12577"/>
    <cellStyle name="Обычный 121 2 2 2 2" xfId="41071"/>
    <cellStyle name="Обычный 121 2 2 3" xfId="41072"/>
    <cellStyle name="Обычный 121 2 3" xfId="12578"/>
    <cellStyle name="Обычный 121 2 3 2" xfId="41073"/>
    <cellStyle name="Обычный 121 2 4" xfId="41074"/>
    <cellStyle name="Обычный 121 3" xfId="12579"/>
    <cellStyle name="Обычный 121 3 2" xfId="12580"/>
    <cellStyle name="Обычный 121 3 2 2" xfId="12581"/>
    <cellStyle name="Обычный 121 3 2 2 2" xfId="41075"/>
    <cellStyle name="Обычный 121 3 2 3" xfId="41076"/>
    <cellStyle name="Обычный 121 3 3" xfId="12582"/>
    <cellStyle name="Обычный 121 3 3 2" xfId="41077"/>
    <cellStyle name="Обычный 121 3 4" xfId="41078"/>
    <cellStyle name="Обычный 121 4" xfId="12583"/>
    <cellStyle name="Обычный 121 4 2" xfId="12584"/>
    <cellStyle name="Обычный 121 4 2 2" xfId="12585"/>
    <cellStyle name="Обычный 121 4 2 2 2" xfId="41079"/>
    <cellStyle name="Обычный 121 4 2 3" xfId="41080"/>
    <cellStyle name="Обычный 121 4 3" xfId="12586"/>
    <cellStyle name="Обычный 121 4 3 2" xfId="41081"/>
    <cellStyle name="Обычный 121 4 4" xfId="41082"/>
    <cellStyle name="Обычный 121 5" xfId="12587"/>
    <cellStyle name="Обычный 121 5 2" xfId="12588"/>
    <cellStyle name="Обычный 121 5 2 2" xfId="41083"/>
    <cellStyle name="Обычный 121 5 3" xfId="41084"/>
    <cellStyle name="Обычный 121 6" xfId="12589"/>
    <cellStyle name="Обычный 121 6 2" xfId="41085"/>
    <cellStyle name="Обычный 121 7" xfId="12590"/>
    <cellStyle name="Обычный 121 7 2" xfId="41086"/>
    <cellStyle name="Обычный 121 8" xfId="41087"/>
    <cellStyle name="Обычный 122" xfId="12591"/>
    <cellStyle name="Обычный 122 2" xfId="12592"/>
    <cellStyle name="Обычный 122 2 2" xfId="12593"/>
    <cellStyle name="Обычный 122 2 2 2" xfId="12594"/>
    <cellStyle name="Обычный 122 2 2 2 2" xfId="41088"/>
    <cellStyle name="Обычный 122 2 2 3" xfId="41089"/>
    <cellStyle name="Обычный 122 2 3" xfId="12595"/>
    <cellStyle name="Обычный 122 2 3 2" xfId="41090"/>
    <cellStyle name="Обычный 122 2 4" xfId="41091"/>
    <cellStyle name="Обычный 122 3" xfId="12596"/>
    <cellStyle name="Обычный 122 3 2" xfId="12597"/>
    <cellStyle name="Обычный 122 3 2 2" xfId="12598"/>
    <cellStyle name="Обычный 122 3 2 2 2" xfId="41092"/>
    <cellStyle name="Обычный 122 3 2 3" xfId="41093"/>
    <cellStyle name="Обычный 122 3 3" xfId="12599"/>
    <cellStyle name="Обычный 122 3 3 2" xfId="41094"/>
    <cellStyle name="Обычный 122 3 4" xfId="41095"/>
    <cellStyle name="Обычный 122 4" xfId="12600"/>
    <cellStyle name="Обычный 122 4 2" xfId="12601"/>
    <cellStyle name="Обычный 122 4 2 2" xfId="12602"/>
    <cellStyle name="Обычный 122 4 2 2 2" xfId="41096"/>
    <cellStyle name="Обычный 122 4 2 3" xfId="41097"/>
    <cellStyle name="Обычный 122 4 3" xfId="12603"/>
    <cellStyle name="Обычный 122 4 3 2" xfId="41098"/>
    <cellStyle name="Обычный 122 4 4" xfId="41099"/>
    <cellStyle name="Обычный 122 5" xfId="12604"/>
    <cellStyle name="Обычный 122 5 2" xfId="12605"/>
    <cellStyle name="Обычный 122 5 2 2" xfId="41100"/>
    <cellStyle name="Обычный 122 5 3" xfId="41101"/>
    <cellStyle name="Обычный 122 6" xfId="12606"/>
    <cellStyle name="Обычный 122 6 2" xfId="41102"/>
    <cellStyle name="Обычный 122 7" xfId="12607"/>
    <cellStyle name="Обычный 122 7 2" xfId="41103"/>
    <cellStyle name="Обычный 122 8" xfId="41104"/>
    <cellStyle name="Обычный 123" xfId="12608"/>
    <cellStyle name="Обычный 123 2" xfId="12609"/>
    <cellStyle name="Обычный 123 2 2" xfId="12610"/>
    <cellStyle name="Обычный 123 2 2 2" xfId="12611"/>
    <cellStyle name="Обычный 123 2 2 2 2" xfId="41105"/>
    <cellStyle name="Обычный 123 2 2 3" xfId="41106"/>
    <cellStyle name="Обычный 123 2 3" xfId="12612"/>
    <cellStyle name="Обычный 123 2 3 2" xfId="41107"/>
    <cellStyle name="Обычный 123 2 4" xfId="41108"/>
    <cellStyle name="Обычный 123 3" xfId="12613"/>
    <cellStyle name="Обычный 123 3 2" xfId="12614"/>
    <cellStyle name="Обычный 123 3 2 2" xfId="12615"/>
    <cellStyle name="Обычный 123 3 2 2 2" xfId="41109"/>
    <cellStyle name="Обычный 123 3 2 3" xfId="41110"/>
    <cellStyle name="Обычный 123 3 3" xfId="12616"/>
    <cellStyle name="Обычный 123 3 3 2" xfId="41111"/>
    <cellStyle name="Обычный 123 3 4" xfId="41112"/>
    <cellStyle name="Обычный 123 4" xfId="12617"/>
    <cellStyle name="Обычный 123 4 2" xfId="12618"/>
    <cellStyle name="Обычный 123 4 2 2" xfId="12619"/>
    <cellStyle name="Обычный 123 4 2 2 2" xfId="41113"/>
    <cellStyle name="Обычный 123 4 2 3" xfId="41114"/>
    <cellStyle name="Обычный 123 4 3" xfId="12620"/>
    <cellStyle name="Обычный 123 4 3 2" xfId="41115"/>
    <cellStyle name="Обычный 123 4 4" xfId="41116"/>
    <cellStyle name="Обычный 123 5" xfId="12621"/>
    <cellStyle name="Обычный 123 5 2" xfId="12622"/>
    <cellStyle name="Обычный 123 5 2 2" xfId="41117"/>
    <cellStyle name="Обычный 123 5 3" xfId="41118"/>
    <cellStyle name="Обычный 123 6" xfId="12623"/>
    <cellStyle name="Обычный 123 6 2" xfId="41119"/>
    <cellStyle name="Обычный 123 7" xfId="12624"/>
    <cellStyle name="Обычный 123 7 2" xfId="41120"/>
    <cellStyle name="Обычный 123 8" xfId="41121"/>
    <cellStyle name="Обычный 124" xfId="12625"/>
    <cellStyle name="Обычный 124 2" xfId="12626"/>
    <cellStyle name="Обычный 124 2 2" xfId="12627"/>
    <cellStyle name="Обычный 124 2 2 2" xfId="12628"/>
    <cellStyle name="Обычный 124 2 2 2 2" xfId="41122"/>
    <cellStyle name="Обычный 124 2 2 3" xfId="41123"/>
    <cellStyle name="Обычный 124 2 3" xfId="12629"/>
    <cellStyle name="Обычный 124 2 3 2" xfId="41124"/>
    <cellStyle name="Обычный 124 2 4" xfId="41125"/>
    <cellStyle name="Обычный 124 3" xfId="12630"/>
    <cellStyle name="Обычный 124 3 2" xfId="12631"/>
    <cellStyle name="Обычный 124 3 2 2" xfId="12632"/>
    <cellStyle name="Обычный 124 3 2 2 2" xfId="41126"/>
    <cellStyle name="Обычный 124 3 2 3" xfId="41127"/>
    <cellStyle name="Обычный 124 3 3" xfId="12633"/>
    <cellStyle name="Обычный 124 3 3 2" xfId="41128"/>
    <cellStyle name="Обычный 124 3 4" xfId="41129"/>
    <cellStyle name="Обычный 124 4" xfId="12634"/>
    <cellStyle name="Обычный 124 4 2" xfId="12635"/>
    <cellStyle name="Обычный 124 4 2 2" xfId="12636"/>
    <cellStyle name="Обычный 124 4 2 2 2" xfId="41130"/>
    <cellStyle name="Обычный 124 4 2 3" xfId="41131"/>
    <cellStyle name="Обычный 124 4 3" xfId="12637"/>
    <cellStyle name="Обычный 124 4 3 2" xfId="41132"/>
    <cellStyle name="Обычный 124 4 4" xfId="41133"/>
    <cellStyle name="Обычный 124 5" xfId="12638"/>
    <cellStyle name="Обычный 124 5 2" xfId="12639"/>
    <cellStyle name="Обычный 124 5 2 2" xfId="41134"/>
    <cellStyle name="Обычный 124 5 3" xfId="41135"/>
    <cellStyle name="Обычный 124 6" xfId="12640"/>
    <cellStyle name="Обычный 124 6 2" xfId="41136"/>
    <cellStyle name="Обычный 124 7" xfId="12641"/>
    <cellStyle name="Обычный 124 7 2" xfId="41137"/>
    <cellStyle name="Обычный 124 8" xfId="41138"/>
    <cellStyle name="Обычный 125" xfId="12642"/>
    <cellStyle name="Обычный 125 2" xfId="12643"/>
    <cellStyle name="Обычный 125 2 2" xfId="12644"/>
    <cellStyle name="Обычный 125 2 2 2" xfId="12645"/>
    <cellStyle name="Обычный 125 2 2 2 2" xfId="41139"/>
    <cellStyle name="Обычный 125 2 2 3" xfId="41140"/>
    <cellStyle name="Обычный 125 2 3" xfId="12646"/>
    <cellStyle name="Обычный 125 2 3 2" xfId="41141"/>
    <cellStyle name="Обычный 125 2 4" xfId="41142"/>
    <cellStyle name="Обычный 125 3" xfId="12647"/>
    <cellStyle name="Обычный 125 3 2" xfId="12648"/>
    <cellStyle name="Обычный 125 3 2 2" xfId="12649"/>
    <cellStyle name="Обычный 125 3 2 2 2" xfId="41143"/>
    <cellStyle name="Обычный 125 3 2 3" xfId="41144"/>
    <cellStyle name="Обычный 125 3 3" xfId="12650"/>
    <cellStyle name="Обычный 125 3 3 2" xfId="41145"/>
    <cellStyle name="Обычный 125 3 4" xfId="41146"/>
    <cellStyle name="Обычный 125 4" xfId="12651"/>
    <cellStyle name="Обычный 125 4 2" xfId="12652"/>
    <cellStyle name="Обычный 125 4 2 2" xfId="12653"/>
    <cellStyle name="Обычный 125 4 2 2 2" xfId="41147"/>
    <cellStyle name="Обычный 125 4 2 3" xfId="41148"/>
    <cellStyle name="Обычный 125 4 3" xfId="12654"/>
    <cellStyle name="Обычный 125 4 3 2" xfId="41149"/>
    <cellStyle name="Обычный 125 4 4" xfId="41150"/>
    <cellStyle name="Обычный 125 5" xfId="12655"/>
    <cellStyle name="Обычный 125 5 2" xfId="12656"/>
    <cellStyle name="Обычный 125 5 2 2" xfId="41151"/>
    <cellStyle name="Обычный 125 5 3" xfId="41152"/>
    <cellStyle name="Обычный 125 6" xfId="12657"/>
    <cellStyle name="Обычный 125 6 2" xfId="41153"/>
    <cellStyle name="Обычный 125 7" xfId="12658"/>
    <cellStyle name="Обычный 125 7 2" xfId="41154"/>
    <cellStyle name="Обычный 125 8" xfId="41155"/>
    <cellStyle name="Обычный 126" xfId="12659"/>
    <cellStyle name="Обычный 126 2" xfId="12660"/>
    <cellStyle name="Обычный 126 2 2" xfId="12661"/>
    <cellStyle name="Обычный 126 2 2 2" xfId="12662"/>
    <cellStyle name="Обычный 126 2 2 2 2" xfId="41156"/>
    <cellStyle name="Обычный 126 2 2 3" xfId="41157"/>
    <cellStyle name="Обычный 126 2 3" xfId="12663"/>
    <cellStyle name="Обычный 126 2 3 2" xfId="41158"/>
    <cellStyle name="Обычный 126 2 4" xfId="41159"/>
    <cellStyle name="Обычный 126 3" xfId="12664"/>
    <cellStyle name="Обычный 126 3 2" xfId="12665"/>
    <cellStyle name="Обычный 126 3 2 2" xfId="12666"/>
    <cellStyle name="Обычный 126 3 2 2 2" xfId="41160"/>
    <cellStyle name="Обычный 126 3 2 3" xfId="41161"/>
    <cellStyle name="Обычный 126 3 3" xfId="12667"/>
    <cellStyle name="Обычный 126 3 3 2" xfId="41162"/>
    <cellStyle name="Обычный 126 3 4" xfId="41163"/>
    <cellStyle name="Обычный 126 4" xfId="12668"/>
    <cellStyle name="Обычный 126 4 2" xfId="12669"/>
    <cellStyle name="Обычный 126 4 2 2" xfId="12670"/>
    <cellStyle name="Обычный 126 4 2 2 2" xfId="41164"/>
    <cellStyle name="Обычный 126 4 2 3" xfId="41165"/>
    <cellStyle name="Обычный 126 4 3" xfId="12671"/>
    <cellStyle name="Обычный 126 4 3 2" xfId="41166"/>
    <cellStyle name="Обычный 126 4 4" xfId="41167"/>
    <cellStyle name="Обычный 126 5" xfId="12672"/>
    <cellStyle name="Обычный 126 5 2" xfId="12673"/>
    <cellStyle name="Обычный 126 5 2 2" xfId="41168"/>
    <cellStyle name="Обычный 126 5 3" xfId="41169"/>
    <cellStyle name="Обычный 126 6" xfId="12674"/>
    <cellStyle name="Обычный 126 6 2" xfId="41170"/>
    <cellStyle name="Обычный 126 7" xfId="12675"/>
    <cellStyle name="Обычный 126 7 2" xfId="41171"/>
    <cellStyle name="Обычный 126 8" xfId="41172"/>
    <cellStyle name="Обычный 127" xfId="12676"/>
    <cellStyle name="Обычный 127 2" xfId="12677"/>
    <cellStyle name="Обычный 127 2 2" xfId="12678"/>
    <cellStyle name="Обычный 127 2 2 2" xfId="12679"/>
    <cellStyle name="Обычный 127 2 2 2 2" xfId="41173"/>
    <cellStyle name="Обычный 127 2 2 3" xfId="41174"/>
    <cellStyle name="Обычный 127 2 3" xfId="12680"/>
    <cellStyle name="Обычный 127 2 3 2" xfId="41175"/>
    <cellStyle name="Обычный 127 2 4" xfId="41176"/>
    <cellStyle name="Обычный 127 3" xfId="12681"/>
    <cellStyle name="Обычный 127 3 2" xfId="12682"/>
    <cellStyle name="Обычный 127 3 2 2" xfId="12683"/>
    <cellStyle name="Обычный 127 3 2 2 2" xfId="41177"/>
    <cellStyle name="Обычный 127 3 2 3" xfId="41178"/>
    <cellStyle name="Обычный 127 3 3" xfId="12684"/>
    <cellStyle name="Обычный 127 3 3 2" xfId="41179"/>
    <cellStyle name="Обычный 127 3 4" xfId="41180"/>
    <cellStyle name="Обычный 127 4" xfId="12685"/>
    <cellStyle name="Обычный 127 4 2" xfId="12686"/>
    <cellStyle name="Обычный 127 4 2 2" xfId="12687"/>
    <cellStyle name="Обычный 127 4 2 2 2" xfId="41181"/>
    <cellStyle name="Обычный 127 4 2 3" xfId="41182"/>
    <cellStyle name="Обычный 127 4 3" xfId="12688"/>
    <cellStyle name="Обычный 127 4 3 2" xfId="41183"/>
    <cellStyle name="Обычный 127 4 4" xfId="41184"/>
    <cellStyle name="Обычный 127 5" xfId="12689"/>
    <cellStyle name="Обычный 127 5 2" xfId="12690"/>
    <cellStyle name="Обычный 127 5 2 2" xfId="41185"/>
    <cellStyle name="Обычный 127 5 3" xfId="41186"/>
    <cellStyle name="Обычный 127 6" xfId="12691"/>
    <cellStyle name="Обычный 127 6 2" xfId="41187"/>
    <cellStyle name="Обычный 127 7" xfId="12692"/>
    <cellStyle name="Обычный 127 7 2" xfId="41188"/>
    <cellStyle name="Обычный 127 8" xfId="41189"/>
    <cellStyle name="Обычный 128" xfId="12693"/>
    <cellStyle name="Обычный 128 2" xfId="12694"/>
    <cellStyle name="Обычный 128 2 2" xfId="12695"/>
    <cellStyle name="Обычный 128 2 2 2" xfId="12696"/>
    <cellStyle name="Обычный 128 2 2 2 2" xfId="41190"/>
    <cellStyle name="Обычный 128 2 2 3" xfId="41191"/>
    <cellStyle name="Обычный 128 2 3" xfId="12697"/>
    <cellStyle name="Обычный 128 2 3 2" xfId="41192"/>
    <cellStyle name="Обычный 128 2 4" xfId="41193"/>
    <cellStyle name="Обычный 128 3" xfId="12698"/>
    <cellStyle name="Обычный 128 3 2" xfId="12699"/>
    <cellStyle name="Обычный 128 3 2 2" xfId="12700"/>
    <cellStyle name="Обычный 128 3 2 2 2" xfId="41194"/>
    <cellStyle name="Обычный 128 3 2 3" xfId="41195"/>
    <cellStyle name="Обычный 128 3 3" xfId="12701"/>
    <cellStyle name="Обычный 128 3 3 2" xfId="41196"/>
    <cellStyle name="Обычный 128 3 4" xfId="41197"/>
    <cellStyle name="Обычный 128 4" xfId="12702"/>
    <cellStyle name="Обычный 128 4 2" xfId="12703"/>
    <cellStyle name="Обычный 128 4 2 2" xfId="12704"/>
    <cellStyle name="Обычный 128 4 2 2 2" xfId="41198"/>
    <cellStyle name="Обычный 128 4 2 3" xfId="41199"/>
    <cellStyle name="Обычный 128 4 3" xfId="12705"/>
    <cellStyle name="Обычный 128 4 3 2" xfId="41200"/>
    <cellStyle name="Обычный 128 4 4" xfId="41201"/>
    <cellStyle name="Обычный 128 5" xfId="12706"/>
    <cellStyle name="Обычный 128 5 2" xfId="12707"/>
    <cellStyle name="Обычный 128 5 2 2" xfId="41202"/>
    <cellStyle name="Обычный 128 5 3" xfId="41203"/>
    <cellStyle name="Обычный 128 6" xfId="12708"/>
    <cellStyle name="Обычный 128 6 2" xfId="41204"/>
    <cellStyle name="Обычный 128 7" xfId="12709"/>
    <cellStyle name="Обычный 128 7 2" xfId="41205"/>
    <cellStyle name="Обычный 128 8" xfId="41206"/>
    <cellStyle name="Обычный 129" xfId="12710"/>
    <cellStyle name="Обычный 129 2" xfId="12711"/>
    <cellStyle name="Обычный 129 2 2" xfId="12712"/>
    <cellStyle name="Обычный 129 2 2 2" xfId="12713"/>
    <cellStyle name="Обычный 129 2 2 2 2" xfId="41207"/>
    <cellStyle name="Обычный 129 2 2 3" xfId="41208"/>
    <cellStyle name="Обычный 129 2 3" xfId="12714"/>
    <cellStyle name="Обычный 129 2 3 2" xfId="41209"/>
    <cellStyle name="Обычный 129 2 4" xfId="41210"/>
    <cellStyle name="Обычный 129 3" xfId="12715"/>
    <cellStyle name="Обычный 129 3 2" xfId="12716"/>
    <cellStyle name="Обычный 129 3 2 2" xfId="12717"/>
    <cellStyle name="Обычный 129 3 2 2 2" xfId="41211"/>
    <cellStyle name="Обычный 129 3 2 3" xfId="41212"/>
    <cellStyle name="Обычный 129 3 3" xfId="12718"/>
    <cellStyle name="Обычный 129 3 3 2" xfId="41213"/>
    <cellStyle name="Обычный 129 3 4" xfId="41214"/>
    <cellStyle name="Обычный 129 4" xfId="12719"/>
    <cellStyle name="Обычный 129 4 2" xfId="12720"/>
    <cellStyle name="Обычный 129 4 2 2" xfId="12721"/>
    <cellStyle name="Обычный 129 4 2 2 2" xfId="41215"/>
    <cellStyle name="Обычный 129 4 2 3" xfId="41216"/>
    <cellStyle name="Обычный 129 4 3" xfId="12722"/>
    <cellStyle name="Обычный 129 4 3 2" xfId="41217"/>
    <cellStyle name="Обычный 129 4 4" xfId="41218"/>
    <cellStyle name="Обычный 129 5" xfId="12723"/>
    <cellStyle name="Обычный 129 5 2" xfId="12724"/>
    <cellStyle name="Обычный 129 5 2 2" xfId="41219"/>
    <cellStyle name="Обычный 129 5 3" xfId="41220"/>
    <cellStyle name="Обычный 129 6" xfId="12725"/>
    <cellStyle name="Обычный 129 6 2" xfId="41221"/>
    <cellStyle name="Обычный 129 7" xfId="12726"/>
    <cellStyle name="Обычный 129 7 2" xfId="41222"/>
    <cellStyle name="Обычный 129 8" xfId="41223"/>
    <cellStyle name="Обычный 13" xfId="5"/>
    <cellStyle name="Обычный 13 2" xfId="59129"/>
    <cellStyle name="Обычный 13 3" xfId="60214"/>
    <cellStyle name="Обычный 130" xfId="12727"/>
    <cellStyle name="Обычный 130 2" xfId="12728"/>
    <cellStyle name="Обычный 130 2 2" xfId="12729"/>
    <cellStyle name="Обычный 130 2 2 2" xfId="12730"/>
    <cellStyle name="Обычный 130 2 2 2 2" xfId="41224"/>
    <cellStyle name="Обычный 130 2 2 3" xfId="41225"/>
    <cellStyle name="Обычный 130 2 3" xfId="12731"/>
    <cellStyle name="Обычный 130 2 3 2" xfId="41226"/>
    <cellStyle name="Обычный 130 2 4" xfId="41227"/>
    <cellStyle name="Обычный 130 3" xfId="12732"/>
    <cellStyle name="Обычный 130 3 2" xfId="12733"/>
    <cellStyle name="Обычный 130 3 2 2" xfId="12734"/>
    <cellStyle name="Обычный 130 3 2 2 2" xfId="41228"/>
    <cellStyle name="Обычный 130 3 2 3" xfId="41229"/>
    <cellStyle name="Обычный 130 3 3" xfId="12735"/>
    <cellStyle name="Обычный 130 3 3 2" xfId="41230"/>
    <cellStyle name="Обычный 130 3 4" xfId="41231"/>
    <cellStyle name="Обычный 130 4" xfId="12736"/>
    <cellStyle name="Обычный 130 4 2" xfId="12737"/>
    <cellStyle name="Обычный 130 4 2 2" xfId="12738"/>
    <cellStyle name="Обычный 130 4 2 2 2" xfId="41232"/>
    <cellStyle name="Обычный 130 4 2 3" xfId="41233"/>
    <cellStyle name="Обычный 130 4 3" xfId="12739"/>
    <cellStyle name="Обычный 130 4 3 2" xfId="41234"/>
    <cellStyle name="Обычный 130 4 4" xfId="41235"/>
    <cellStyle name="Обычный 130 5" xfId="12740"/>
    <cellStyle name="Обычный 130 5 2" xfId="12741"/>
    <cellStyle name="Обычный 130 5 2 2" xfId="41236"/>
    <cellStyle name="Обычный 130 5 3" xfId="41237"/>
    <cellStyle name="Обычный 130 6" xfId="12742"/>
    <cellStyle name="Обычный 130 6 2" xfId="41238"/>
    <cellStyle name="Обычный 130 7" xfId="12743"/>
    <cellStyle name="Обычный 130 7 2" xfId="41239"/>
    <cellStyle name="Обычный 130 8" xfId="41240"/>
    <cellStyle name="Обычный 131" xfId="12744"/>
    <cellStyle name="Обычный 131 2" xfId="12745"/>
    <cellStyle name="Обычный 131 2 2" xfId="12746"/>
    <cellStyle name="Обычный 131 2 2 2" xfId="12747"/>
    <cellStyle name="Обычный 131 2 2 2 2" xfId="41241"/>
    <cellStyle name="Обычный 131 2 2 3" xfId="41242"/>
    <cellStyle name="Обычный 131 2 3" xfId="12748"/>
    <cellStyle name="Обычный 131 2 3 2" xfId="41243"/>
    <cellStyle name="Обычный 131 2 4" xfId="41244"/>
    <cellStyle name="Обычный 131 3" xfId="12749"/>
    <cellStyle name="Обычный 131 3 2" xfId="12750"/>
    <cellStyle name="Обычный 131 3 2 2" xfId="12751"/>
    <cellStyle name="Обычный 131 3 2 2 2" xfId="41245"/>
    <cellStyle name="Обычный 131 3 2 3" xfId="41246"/>
    <cellStyle name="Обычный 131 3 3" xfId="12752"/>
    <cellStyle name="Обычный 131 3 3 2" xfId="41247"/>
    <cellStyle name="Обычный 131 3 4" xfId="41248"/>
    <cellStyle name="Обычный 131 4" xfId="12753"/>
    <cellStyle name="Обычный 131 4 2" xfId="12754"/>
    <cellStyle name="Обычный 131 4 2 2" xfId="12755"/>
    <cellStyle name="Обычный 131 4 2 2 2" xfId="41249"/>
    <cellStyle name="Обычный 131 4 2 3" xfId="41250"/>
    <cellStyle name="Обычный 131 4 3" xfId="12756"/>
    <cellStyle name="Обычный 131 4 3 2" xfId="41251"/>
    <cellStyle name="Обычный 131 4 4" xfId="41252"/>
    <cellStyle name="Обычный 131 5" xfId="12757"/>
    <cellStyle name="Обычный 131 5 2" xfId="12758"/>
    <cellStyle name="Обычный 131 5 2 2" xfId="41253"/>
    <cellStyle name="Обычный 131 5 3" xfId="41254"/>
    <cellStyle name="Обычный 131 6" xfId="12759"/>
    <cellStyle name="Обычный 131 6 2" xfId="41255"/>
    <cellStyle name="Обычный 131 7" xfId="12760"/>
    <cellStyle name="Обычный 131 7 2" xfId="41256"/>
    <cellStyle name="Обычный 131 8" xfId="41257"/>
    <cellStyle name="Обычный 132" xfId="12761"/>
    <cellStyle name="Обычный 132 2" xfId="12762"/>
    <cellStyle name="Обычный 132 2 2" xfId="12763"/>
    <cellStyle name="Обычный 132 2 2 2" xfId="12764"/>
    <cellStyle name="Обычный 132 2 2 2 2" xfId="41258"/>
    <cellStyle name="Обычный 132 2 2 3" xfId="41259"/>
    <cellStyle name="Обычный 132 2 3" xfId="12765"/>
    <cellStyle name="Обычный 132 2 3 2" xfId="41260"/>
    <cellStyle name="Обычный 132 2 4" xfId="41261"/>
    <cellStyle name="Обычный 132 3" xfId="12766"/>
    <cellStyle name="Обычный 132 3 2" xfId="12767"/>
    <cellStyle name="Обычный 132 3 2 2" xfId="12768"/>
    <cellStyle name="Обычный 132 3 2 2 2" xfId="41262"/>
    <cellStyle name="Обычный 132 3 2 3" xfId="41263"/>
    <cellStyle name="Обычный 132 3 3" xfId="12769"/>
    <cellStyle name="Обычный 132 3 3 2" xfId="41264"/>
    <cellStyle name="Обычный 132 3 4" xfId="41265"/>
    <cellStyle name="Обычный 132 4" xfId="12770"/>
    <cellStyle name="Обычный 132 4 2" xfId="12771"/>
    <cellStyle name="Обычный 132 4 2 2" xfId="12772"/>
    <cellStyle name="Обычный 132 4 2 2 2" xfId="41266"/>
    <cellStyle name="Обычный 132 4 2 3" xfId="41267"/>
    <cellStyle name="Обычный 132 4 3" xfId="12773"/>
    <cellStyle name="Обычный 132 4 3 2" xfId="41268"/>
    <cellStyle name="Обычный 132 4 4" xfId="41269"/>
    <cellStyle name="Обычный 132 5" xfId="12774"/>
    <cellStyle name="Обычный 132 5 2" xfId="12775"/>
    <cellStyle name="Обычный 132 5 2 2" xfId="41270"/>
    <cellStyle name="Обычный 132 5 3" xfId="41271"/>
    <cellStyle name="Обычный 132 6" xfId="12776"/>
    <cellStyle name="Обычный 132 6 2" xfId="41272"/>
    <cellStyle name="Обычный 132 7" xfId="12777"/>
    <cellStyle name="Обычный 132 7 2" xfId="41273"/>
    <cellStyle name="Обычный 132 8" xfId="41274"/>
    <cellStyle name="Обычный 133" xfId="12778"/>
    <cellStyle name="Обычный 133 2" xfId="12779"/>
    <cellStyle name="Обычный 133 2 2" xfId="12780"/>
    <cellStyle name="Обычный 133 2 2 2" xfId="12781"/>
    <cellStyle name="Обычный 133 2 2 2 2" xfId="41275"/>
    <cellStyle name="Обычный 133 2 2 3" xfId="41276"/>
    <cellStyle name="Обычный 133 2 3" xfId="12782"/>
    <cellStyle name="Обычный 133 2 3 2" xfId="41277"/>
    <cellStyle name="Обычный 133 2 4" xfId="41278"/>
    <cellStyle name="Обычный 133 3" xfId="12783"/>
    <cellStyle name="Обычный 133 3 2" xfId="12784"/>
    <cellStyle name="Обычный 133 3 2 2" xfId="12785"/>
    <cellStyle name="Обычный 133 3 2 2 2" xfId="41279"/>
    <cellStyle name="Обычный 133 3 2 3" xfId="41280"/>
    <cellStyle name="Обычный 133 3 3" xfId="12786"/>
    <cellStyle name="Обычный 133 3 3 2" xfId="41281"/>
    <cellStyle name="Обычный 133 3 4" xfId="41282"/>
    <cellStyle name="Обычный 133 4" xfId="12787"/>
    <cellStyle name="Обычный 133 4 2" xfId="12788"/>
    <cellStyle name="Обычный 133 4 2 2" xfId="12789"/>
    <cellStyle name="Обычный 133 4 2 2 2" xfId="41283"/>
    <cellStyle name="Обычный 133 4 2 3" xfId="41284"/>
    <cellStyle name="Обычный 133 4 3" xfId="12790"/>
    <cellStyle name="Обычный 133 4 3 2" xfId="41285"/>
    <cellStyle name="Обычный 133 4 4" xfId="41286"/>
    <cellStyle name="Обычный 133 5" xfId="12791"/>
    <cellStyle name="Обычный 133 5 2" xfId="12792"/>
    <cellStyle name="Обычный 133 5 2 2" xfId="41287"/>
    <cellStyle name="Обычный 133 5 3" xfId="41288"/>
    <cellStyle name="Обычный 133 6" xfId="12793"/>
    <cellStyle name="Обычный 133 6 2" xfId="41289"/>
    <cellStyle name="Обычный 133 7" xfId="12794"/>
    <cellStyle name="Обычный 133 7 2" xfId="41290"/>
    <cellStyle name="Обычный 133 8" xfId="41291"/>
    <cellStyle name="Обычный 134" xfId="12795"/>
    <cellStyle name="Обычный 134 2" xfId="12796"/>
    <cellStyle name="Обычный 134 2 2" xfId="12797"/>
    <cellStyle name="Обычный 134 2 2 2" xfId="12798"/>
    <cellStyle name="Обычный 134 2 2 2 2" xfId="41292"/>
    <cellStyle name="Обычный 134 2 2 3" xfId="41293"/>
    <cellStyle name="Обычный 134 2 3" xfId="12799"/>
    <cellStyle name="Обычный 134 2 3 2" xfId="41294"/>
    <cellStyle name="Обычный 134 2 4" xfId="41295"/>
    <cellStyle name="Обычный 134 3" xfId="12800"/>
    <cellStyle name="Обычный 134 3 2" xfId="12801"/>
    <cellStyle name="Обычный 134 3 2 2" xfId="12802"/>
    <cellStyle name="Обычный 134 3 2 2 2" xfId="41296"/>
    <cellStyle name="Обычный 134 3 2 3" xfId="41297"/>
    <cellStyle name="Обычный 134 3 3" xfId="12803"/>
    <cellStyle name="Обычный 134 3 3 2" xfId="41298"/>
    <cellStyle name="Обычный 134 3 4" xfId="41299"/>
    <cellStyle name="Обычный 134 4" xfId="12804"/>
    <cellStyle name="Обычный 134 4 2" xfId="12805"/>
    <cellStyle name="Обычный 134 4 2 2" xfId="12806"/>
    <cellStyle name="Обычный 134 4 2 2 2" xfId="41300"/>
    <cellStyle name="Обычный 134 4 2 3" xfId="41301"/>
    <cellStyle name="Обычный 134 4 3" xfId="12807"/>
    <cellStyle name="Обычный 134 4 3 2" xfId="41302"/>
    <cellStyle name="Обычный 134 4 4" xfId="41303"/>
    <cellStyle name="Обычный 134 5" xfId="12808"/>
    <cellStyle name="Обычный 134 5 2" xfId="12809"/>
    <cellStyle name="Обычный 134 5 2 2" xfId="41304"/>
    <cellStyle name="Обычный 134 5 3" xfId="41305"/>
    <cellStyle name="Обычный 134 6" xfId="12810"/>
    <cellStyle name="Обычный 134 6 2" xfId="41306"/>
    <cellStyle name="Обычный 134 7" xfId="12811"/>
    <cellStyle name="Обычный 134 7 2" xfId="41307"/>
    <cellStyle name="Обычный 134 8" xfId="41308"/>
    <cellStyle name="Обычный 135" xfId="12812"/>
    <cellStyle name="Обычный 135 2" xfId="12813"/>
    <cellStyle name="Обычный 135 2 2" xfId="12814"/>
    <cellStyle name="Обычный 135 2 2 2" xfId="12815"/>
    <cellStyle name="Обычный 135 2 2 2 2" xfId="41309"/>
    <cellStyle name="Обычный 135 2 2 3" xfId="41310"/>
    <cellStyle name="Обычный 135 2 3" xfId="12816"/>
    <cellStyle name="Обычный 135 2 3 2" xfId="41311"/>
    <cellStyle name="Обычный 135 2 4" xfId="41312"/>
    <cellStyle name="Обычный 135 3" xfId="12817"/>
    <cellStyle name="Обычный 135 3 2" xfId="12818"/>
    <cellStyle name="Обычный 135 3 2 2" xfId="12819"/>
    <cellStyle name="Обычный 135 3 2 2 2" xfId="41313"/>
    <cellStyle name="Обычный 135 3 2 3" xfId="41314"/>
    <cellStyle name="Обычный 135 3 3" xfId="12820"/>
    <cellStyle name="Обычный 135 3 3 2" xfId="41315"/>
    <cellStyle name="Обычный 135 3 4" xfId="41316"/>
    <cellStyle name="Обычный 135 4" xfId="12821"/>
    <cellStyle name="Обычный 135 4 2" xfId="12822"/>
    <cellStyle name="Обычный 135 4 2 2" xfId="12823"/>
    <cellStyle name="Обычный 135 4 2 2 2" xfId="41317"/>
    <cellStyle name="Обычный 135 4 2 3" xfId="41318"/>
    <cellStyle name="Обычный 135 4 3" xfId="12824"/>
    <cellStyle name="Обычный 135 4 3 2" xfId="41319"/>
    <cellStyle name="Обычный 135 4 4" xfId="41320"/>
    <cellStyle name="Обычный 135 5" xfId="12825"/>
    <cellStyle name="Обычный 135 5 2" xfId="12826"/>
    <cellStyle name="Обычный 135 5 2 2" xfId="41321"/>
    <cellStyle name="Обычный 135 5 3" xfId="41322"/>
    <cellStyle name="Обычный 135 6" xfId="12827"/>
    <cellStyle name="Обычный 135 6 2" xfId="41323"/>
    <cellStyle name="Обычный 135 7" xfId="12828"/>
    <cellStyle name="Обычный 135 7 2" xfId="41324"/>
    <cellStyle name="Обычный 135 8" xfId="41325"/>
    <cellStyle name="Обычный 136" xfId="12829"/>
    <cellStyle name="Обычный 136 2" xfId="12830"/>
    <cellStyle name="Обычный 136 2 2" xfId="12831"/>
    <cellStyle name="Обычный 136 2 2 2" xfId="12832"/>
    <cellStyle name="Обычный 136 2 2 2 2" xfId="41326"/>
    <cellStyle name="Обычный 136 2 2 3" xfId="41327"/>
    <cellStyle name="Обычный 136 2 3" xfId="12833"/>
    <cellStyle name="Обычный 136 2 3 2" xfId="41328"/>
    <cellStyle name="Обычный 136 2 4" xfId="41329"/>
    <cellStyle name="Обычный 136 3" xfId="12834"/>
    <cellStyle name="Обычный 136 3 2" xfId="12835"/>
    <cellStyle name="Обычный 136 3 2 2" xfId="12836"/>
    <cellStyle name="Обычный 136 3 2 2 2" xfId="41330"/>
    <cellStyle name="Обычный 136 3 2 3" xfId="41331"/>
    <cellStyle name="Обычный 136 3 3" xfId="12837"/>
    <cellStyle name="Обычный 136 3 3 2" xfId="41332"/>
    <cellStyle name="Обычный 136 3 4" xfId="41333"/>
    <cellStyle name="Обычный 136 4" xfId="12838"/>
    <cellStyle name="Обычный 136 4 2" xfId="12839"/>
    <cellStyle name="Обычный 136 4 2 2" xfId="12840"/>
    <cellStyle name="Обычный 136 4 2 2 2" xfId="41334"/>
    <cellStyle name="Обычный 136 4 2 3" xfId="41335"/>
    <cellStyle name="Обычный 136 4 3" xfId="12841"/>
    <cellStyle name="Обычный 136 4 3 2" xfId="41336"/>
    <cellStyle name="Обычный 136 4 4" xfId="41337"/>
    <cellStyle name="Обычный 136 5" xfId="12842"/>
    <cellStyle name="Обычный 136 5 2" xfId="12843"/>
    <cellStyle name="Обычный 136 5 2 2" xfId="41338"/>
    <cellStyle name="Обычный 136 5 3" xfId="41339"/>
    <cellStyle name="Обычный 136 6" xfId="12844"/>
    <cellStyle name="Обычный 136 6 2" xfId="41340"/>
    <cellStyle name="Обычный 136 7" xfId="12845"/>
    <cellStyle name="Обычный 136 7 2" xfId="41341"/>
    <cellStyle name="Обычный 136 8" xfId="41342"/>
    <cellStyle name="Обычный 137" xfId="12846"/>
    <cellStyle name="Обычный 137 2" xfId="12847"/>
    <cellStyle name="Обычный 137 2 2" xfId="12848"/>
    <cellStyle name="Обычный 137 2 2 2" xfId="12849"/>
    <cellStyle name="Обычный 137 2 2 2 2" xfId="41343"/>
    <cellStyle name="Обычный 137 2 2 3" xfId="41344"/>
    <cellStyle name="Обычный 137 2 3" xfId="12850"/>
    <cellStyle name="Обычный 137 2 3 2" xfId="41345"/>
    <cellStyle name="Обычный 137 2 4" xfId="41346"/>
    <cellStyle name="Обычный 137 3" xfId="12851"/>
    <cellStyle name="Обычный 137 3 2" xfId="12852"/>
    <cellStyle name="Обычный 137 3 2 2" xfId="12853"/>
    <cellStyle name="Обычный 137 3 2 2 2" xfId="41347"/>
    <cellStyle name="Обычный 137 3 2 3" xfId="41348"/>
    <cellStyle name="Обычный 137 3 3" xfId="12854"/>
    <cellStyle name="Обычный 137 3 3 2" xfId="41349"/>
    <cellStyle name="Обычный 137 3 4" xfId="41350"/>
    <cellStyle name="Обычный 137 4" xfId="12855"/>
    <cellStyle name="Обычный 137 4 2" xfId="12856"/>
    <cellStyle name="Обычный 137 4 2 2" xfId="12857"/>
    <cellStyle name="Обычный 137 4 2 2 2" xfId="41351"/>
    <cellStyle name="Обычный 137 4 2 3" xfId="41352"/>
    <cellStyle name="Обычный 137 4 3" xfId="12858"/>
    <cellStyle name="Обычный 137 4 3 2" xfId="41353"/>
    <cellStyle name="Обычный 137 4 4" xfId="41354"/>
    <cellStyle name="Обычный 137 5" xfId="12859"/>
    <cellStyle name="Обычный 137 5 2" xfId="12860"/>
    <cellStyle name="Обычный 137 5 2 2" xfId="41355"/>
    <cellStyle name="Обычный 137 5 3" xfId="41356"/>
    <cellStyle name="Обычный 137 6" xfId="12861"/>
    <cellStyle name="Обычный 137 6 2" xfId="41357"/>
    <cellStyle name="Обычный 137 7" xfId="12862"/>
    <cellStyle name="Обычный 137 7 2" xfId="41358"/>
    <cellStyle name="Обычный 137 8" xfId="41359"/>
    <cellStyle name="Обычный 138" xfId="12863"/>
    <cellStyle name="Обычный 138 2" xfId="12864"/>
    <cellStyle name="Обычный 138 2 2" xfId="12865"/>
    <cellStyle name="Обычный 138 2 2 2" xfId="12866"/>
    <cellStyle name="Обычный 138 2 2 2 2" xfId="41360"/>
    <cellStyle name="Обычный 138 2 2 3" xfId="41361"/>
    <cellStyle name="Обычный 138 2 3" xfId="12867"/>
    <cellStyle name="Обычный 138 2 3 2" xfId="41362"/>
    <cellStyle name="Обычный 138 2 4" xfId="41363"/>
    <cellStyle name="Обычный 138 3" xfId="12868"/>
    <cellStyle name="Обычный 138 3 2" xfId="12869"/>
    <cellStyle name="Обычный 138 3 2 2" xfId="12870"/>
    <cellStyle name="Обычный 138 3 2 2 2" xfId="41364"/>
    <cellStyle name="Обычный 138 3 2 3" xfId="41365"/>
    <cellStyle name="Обычный 138 3 3" xfId="12871"/>
    <cellStyle name="Обычный 138 3 3 2" xfId="41366"/>
    <cellStyle name="Обычный 138 3 4" xfId="41367"/>
    <cellStyle name="Обычный 138 4" xfId="12872"/>
    <cellStyle name="Обычный 138 4 2" xfId="12873"/>
    <cellStyle name="Обычный 138 4 2 2" xfId="12874"/>
    <cellStyle name="Обычный 138 4 2 2 2" xfId="41368"/>
    <cellStyle name="Обычный 138 4 2 3" xfId="41369"/>
    <cellStyle name="Обычный 138 4 3" xfId="12875"/>
    <cellStyle name="Обычный 138 4 3 2" xfId="41370"/>
    <cellStyle name="Обычный 138 4 4" xfId="41371"/>
    <cellStyle name="Обычный 138 5" xfId="12876"/>
    <cellStyle name="Обычный 138 5 2" xfId="12877"/>
    <cellStyle name="Обычный 138 5 2 2" xfId="41372"/>
    <cellStyle name="Обычный 138 5 3" xfId="41373"/>
    <cellStyle name="Обычный 138 6" xfId="12878"/>
    <cellStyle name="Обычный 138 6 2" xfId="41374"/>
    <cellStyle name="Обычный 138 7" xfId="12879"/>
    <cellStyle name="Обычный 138 7 2" xfId="41375"/>
    <cellStyle name="Обычный 138 8" xfId="41376"/>
    <cellStyle name="Обычный 139" xfId="12880"/>
    <cellStyle name="Обычный 139 2" xfId="12881"/>
    <cellStyle name="Обычный 139 2 2" xfId="12882"/>
    <cellStyle name="Обычный 139 2 2 2" xfId="12883"/>
    <cellStyle name="Обычный 139 2 2 2 2" xfId="41377"/>
    <cellStyle name="Обычный 139 2 2 3" xfId="41378"/>
    <cellStyle name="Обычный 139 2 3" xfId="12884"/>
    <cellStyle name="Обычный 139 2 3 2" xfId="41379"/>
    <cellStyle name="Обычный 139 2 4" xfId="41380"/>
    <cellStyle name="Обычный 139 3" xfId="12885"/>
    <cellStyle name="Обычный 139 3 2" xfId="12886"/>
    <cellStyle name="Обычный 139 3 2 2" xfId="12887"/>
    <cellStyle name="Обычный 139 3 2 2 2" xfId="41381"/>
    <cellStyle name="Обычный 139 3 2 3" xfId="41382"/>
    <cellStyle name="Обычный 139 3 3" xfId="12888"/>
    <cellStyle name="Обычный 139 3 3 2" xfId="41383"/>
    <cellStyle name="Обычный 139 3 4" xfId="41384"/>
    <cellStyle name="Обычный 139 4" xfId="12889"/>
    <cellStyle name="Обычный 139 4 2" xfId="12890"/>
    <cellStyle name="Обычный 139 4 2 2" xfId="12891"/>
    <cellStyle name="Обычный 139 4 2 2 2" xfId="41385"/>
    <cellStyle name="Обычный 139 4 2 3" xfId="41386"/>
    <cellStyle name="Обычный 139 4 3" xfId="12892"/>
    <cellStyle name="Обычный 139 4 3 2" xfId="41387"/>
    <cellStyle name="Обычный 139 4 4" xfId="41388"/>
    <cellStyle name="Обычный 139 5" xfId="12893"/>
    <cellStyle name="Обычный 139 5 2" xfId="12894"/>
    <cellStyle name="Обычный 139 5 2 2" xfId="41389"/>
    <cellStyle name="Обычный 139 5 3" xfId="41390"/>
    <cellStyle name="Обычный 139 6" xfId="12895"/>
    <cellStyle name="Обычный 139 6 2" xfId="41391"/>
    <cellStyle name="Обычный 139 7" xfId="12896"/>
    <cellStyle name="Обычный 139 7 2" xfId="41392"/>
    <cellStyle name="Обычный 139 8" xfId="41393"/>
    <cellStyle name="Обычный 14" xfId="6"/>
    <cellStyle name="Обычный 14 2" xfId="59130"/>
    <cellStyle name="Обычный 14 2 2" xfId="60215"/>
    <cellStyle name="Обычный 14 3" xfId="60216"/>
    <cellStyle name="Обычный 140" xfId="12897"/>
    <cellStyle name="Обычный 140 2" xfId="12898"/>
    <cellStyle name="Обычный 140 2 2" xfId="12899"/>
    <cellStyle name="Обычный 140 2 2 2" xfId="12900"/>
    <cellStyle name="Обычный 140 2 2 2 2" xfId="41394"/>
    <cellStyle name="Обычный 140 2 2 3" xfId="41395"/>
    <cellStyle name="Обычный 140 2 3" xfId="12901"/>
    <cellStyle name="Обычный 140 2 3 2" xfId="41396"/>
    <cellStyle name="Обычный 140 2 4" xfId="41397"/>
    <cellStyle name="Обычный 140 3" xfId="12902"/>
    <cellStyle name="Обычный 140 3 2" xfId="12903"/>
    <cellStyle name="Обычный 140 3 2 2" xfId="12904"/>
    <cellStyle name="Обычный 140 3 2 2 2" xfId="41398"/>
    <cellStyle name="Обычный 140 3 2 3" xfId="41399"/>
    <cellStyle name="Обычный 140 3 3" xfId="12905"/>
    <cellStyle name="Обычный 140 3 3 2" xfId="41400"/>
    <cellStyle name="Обычный 140 3 4" xfId="41401"/>
    <cellStyle name="Обычный 140 4" xfId="12906"/>
    <cellStyle name="Обычный 140 4 2" xfId="12907"/>
    <cellStyle name="Обычный 140 4 2 2" xfId="12908"/>
    <cellStyle name="Обычный 140 4 2 2 2" xfId="41402"/>
    <cellStyle name="Обычный 140 4 2 3" xfId="41403"/>
    <cellStyle name="Обычный 140 4 3" xfId="12909"/>
    <cellStyle name="Обычный 140 4 3 2" xfId="41404"/>
    <cellStyle name="Обычный 140 4 4" xfId="41405"/>
    <cellStyle name="Обычный 140 5" xfId="12910"/>
    <cellStyle name="Обычный 140 5 2" xfId="12911"/>
    <cellStyle name="Обычный 140 5 2 2" xfId="41406"/>
    <cellStyle name="Обычный 140 5 3" xfId="41407"/>
    <cellStyle name="Обычный 140 6" xfId="12912"/>
    <cellStyle name="Обычный 140 6 2" xfId="41408"/>
    <cellStyle name="Обычный 140 7" xfId="12913"/>
    <cellStyle name="Обычный 140 7 2" xfId="41409"/>
    <cellStyle name="Обычный 140 8" xfId="41410"/>
    <cellStyle name="Обычный 141" xfId="12914"/>
    <cellStyle name="Обычный 141 2" xfId="12915"/>
    <cellStyle name="Обычный 141 2 2" xfId="12916"/>
    <cellStyle name="Обычный 141 2 2 2" xfId="12917"/>
    <cellStyle name="Обычный 141 2 2 2 2" xfId="41411"/>
    <cellStyle name="Обычный 141 2 2 3" xfId="41412"/>
    <cellStyle name="Обычный 141 2 3" xfId="12918"/>
    <cellStyle name="Обычный 141 2 3 2" xfId="41413"/>
    <cellStyle name="Обычный 141 2 4" xfId="41414"/>
    <cellStyle name="Обычный 141 3" xfId="12919"/>
    <cellStyle name="Обычный 141 3 2" xfId="12920"/>
    <cellStyle name="Обычный 141 3 2 2" xfId="12921"/>
    <cellStyle name="Обычный 141 3 2 2 2" xfId="41415"/>
    <cellStyle name="Обычный 141 3 2 3" xfId="41416"/>
    <cellStyle name="Обычный 141 3 3" xfId="12922"/>
    <cellStyle name="Обычный 141 3 3 2" xfId="41417"/>
    <cellStyle name="Обычный 141 3 4" xfId="41418"/>
    <cellStyle name="Обычный 141 4" xfId="12923"/>
    <cellStyle name="Обычный 141 4 2" xfId="12924"/>
    <cellStyle name="Обычный 141 4 2 2" xfId="12925"/>
    <cellStyle name="Обычный 141 4 2 2 2" xfId="41419"/>
    <cellStyle name="Обычный 141 4 2 3" xfId="41420"/>
    <cellStyle name="Обычный 141 4 3" xfId="12926"/>
    <cellStyle name="Обычный 141 4 3 2" xfId="41421"/>
    <cellStyle name="Обычный 141 4 4" xfId="41422"/>
    <cellStyle name="Обычный 141 5" xfId="12927"/>
    <cellStyle name="Обычный 141 5 2" xfId="12928"/>
    <cellStyle name="Обычный 141 5 2 2" xfId="41423"/>
    <cellStyle name="Обычный 141 5 3" xfId="41424"/>
    <cellStyle name="Обычный 141 6" xfId="12929"/>
    <cellStyle name="Обычный 141 6 2" xfId="41425"/>
    <cellStyle name="Обычный 141 7" xfId="12930"/>
    <cellStyle name="Обычный 141 7 2" xfId="41426"/>
    <cellStyle name="Обычный 141 8" xfId="41427"/>
    <cellStyle name="Обычный 142" xfId="12931"/>
    <cellStyle name="Обычный 142 2" xfId="12932"/>
    <cellStyle name="Обычный 142 2 2" xfId="12933"/>
    <cellStyle name="Обычный 142 2 2 2" xfId="12934"/>
    <cellStyle name="Обычный 142 2 2 2 2" xfId="41428"/>
    <cellStyle name="Обычный 142 2 2 3" xfId="41429"/>
    <cellStyle name="Обычный 142 2 3" xfId="12935"/>
    <cellStyle name="Обычный 142 2 3 2" xfId="41430"/>
    <cellStyle name="Обычный 142 2 4" xfId="41431"/>
    <cellStyle name="Обычный 142 3" xfId="12936"/>
    <cellStyle name="Обычный 142 3 2" xfId="12937"/>
    <cellStyle name="Обычный 142 3 2 2" xfId="12938"/>
    <cellStyle name="Обычный 142 3 2 2 2" xfId="41432"/>
    <cellStyle name="Обычный 142 3 2 3" xfId="41433"/>
    <cellStyle name="Обычный 142 3 3" xfId="12939"/>
    <cellStyle name="Обычный 142 3 3 2" xfId="41434"/>
    <cellStyle name="Обычный 142 3 4" xfId="41435"/>
    <cellStyle name="Обычный 142 4" xfId="12940"/>
    <cellStyle name="Обычный 142 4 2" xfId="12941"/>
    <cellStyle name="Обычный 142 4 2 2" xfId="12942"/>
    <cellStyle name="Обычный 142 4 2 2 2" xfId="41436"/>
    <cellStyle name="Обычный 142 4 2 3" xfId="41437"/>
    <cellStyle name="Обычный 142 4 3" xfId="12943"/>
    <cellStyle name="Обычный 142 4 3 2" xfId="41438"/>
    <cellStyle name="Обычный 142 4 4" xfId="41439"/>
    <cellStyle name="Обычный 142 5" xfId="12944"/>
    <cellStyle name="Обычный 142 5 2" xfId="12945"/>
    <cellStyle name="Обычный 142 5 2 2" xfId="41440"/>
    <cellStyle name="Обычный 142 5 3" xfId="41441"/>
    <cellStyle name="Обычный 142 6" xfId="12946"/>
    <cellStyle name="Обычный 142 6 2" xfId="41442"/>
    <cellStyle name="Обычный 142 7" xfId="12947"/>
    <cellStyle name="Обычный 142 7 2" xfId="41443"/>
    <cellStyle name="Обычный 142 8" xfId="41444"/>
    <cellStyle name="Обычный 143" xfId="12948"/>
    <cellStyle name="Обычный 143 2" xfId="12949"/>
    <cellStyle name="Обычный 143 2 2" xfId="12950"/>
    <cellStyle name="Обычный 143 2 2 2" xfId="12951"/>
    <cellStyle name="Обычный 143 2 2 2 2" xfId="41445"/>
    <cellStyle name="Обычный 143 2 2 3" xfId="41446"/>
    <cellStyle name="Обычный 143 2 3" xfId="12952"/>
    <cellStyle name="Обычный 143 2 3 2" xfId="41447"/>
    <cellStyle name="Обычный 143 2 4" xfId="41448"/>
    <cellStyle name="Обычный 143 3" xfId="12953"/>
    <cellStyle name="Обычный 143 3 2" xfId="12954"/>
    <cellStyle name="Обычный 143 3 2 2" xfId="12955"/>
    <cellStyle name="Обычный 143 3 2 2 2" xfId="41449"/>
    <cellStyle name="Обычный 143 3 2 3" xfId="41450"/>
    <cellStyle name="Обычный 143 3 3" xfId="12956"/>
    <cellStyle name="Обычный 143 3 3 2" xfId="41451"/>
    <cellStyle name="Обычный 143 3 4" xfId="41452"/>
    <cellStyle name="Обычный 143 4" xfId="12957"/>
    <cellStyle name="Обычный 143 4 2" xfId="12958"/>
    <cellStyle name="Обычный 143 4 2 2" xfId="12959"/>
    <cellStyle name="Обычный 143 4 2 2 2" xfId="41453"/>
    <cellStyle name="Обычный 143 4 2 3" xfId="41454"/>
    <cellStyle name="Обычный 143 4 3" xfId="12960"/>
    <cellStyle name="Обычный 143 4 3 2" xfId="41455"/>
    <cellStyle name="Обычный 143 4 4" xfId="41456"/>
    <cellStyle name="Обычный 143 5" xfId="12961"/>
    <cellStyle name="Обычный 143 5 2" xfId="12962"/>
    <cellStyle name="Обычный 143 5 2 2" xfId="41457"/>
    <cellStyle name="Обычный 143 5 3" xfId="41458"/>
    <cellStyle name="Обычный 143 6" xfId="12963"/>
    <cellStyle name="Обычный 143 6 2" xfId="41459"/>
    <cellStyle name="Обычный 143 7" xfId="12964"/>
    <cellStyle name="Обычный 143 7 2" xfId="41460"/>
    <cellStyle name="Обычный 143 8" xfId="41461"/>
    <cellStyle name="Обычный 144" xfId="12965"/>
    <cellStyle name="Обычный 144 2" xfId="12966"/>
    <cellStyle name="Обычный 144 2 2" xfId="12967"/>
    <cellStyle name="Обычный 144 2 2 2" xfId="12968"/>
    <cellStyle name="Обычный 144 2 2 2 2" xfId="41462"/>
    <cellStyle name="Обычный 144 2 2 3" xfId="41463"/>
    <cellStyle name="Обычный 144 2 3" xfId="12969"/>
    <cellStyle name="Обычный 144 2 3 2" xfId="41464"/>
    <cellStyle name="Обычный 144 2 4" xfId="41465"/>
    <cellStyle name="Обычный 144 3" xfId="12970"/>
    <cellStyle name="Обычный 144 3 2" xfId="12971"/>
    <cellStyle name="Обычный 144 3 2 2" xfId="12972"/>
    <cellStyle name="Обычный 144 3 2 2 2" xfId="41466"/>
    <cellStyle name="Обычный 144 3 2 3" xfId="41467"/>
    <cellStyle name="Обычный 144 3 3" xfId="12973"/>
    <cellStyle name="Обычный 144 3 3 2" xfId="41468"/>
    <cellStyle name="Обычный 144 3 4" xfId="41469"/>
    <cellStyle name="Обычный 144 4" xfId="12974"/>
    <cellStyle name="Обычный 144 4 2" xfId="12975"/>
    <cellStyle name="Обычный 144 4 2 2" xfId="12976"/>
    <cellStyle name="Обычный 144 4 2 2 2" xfId="41470"/>
    <cellStyle name="Обычный 144 4 2 3" xfId="41471"/>
    <cellStyle name="Обычный 144 4 3" xfId="12977"/>
    <cellStyle name="Обычный 144 4 3 2" xfId="41472"/>
    <cellStyle name="Обычный 144 4 4" xfId="41473"/>
    <cellStyle name="Обычный 144 5" xfId="12978"/>
    <cellStyle name="Обычный 144 5 2" xfId="12979"/>
    <cellStyle name="Обычный 144 5 2 2" xfId="41474"/>
    <cellStyle name="Обычный 144 5 3" xfId="41475"/>
    <cellStyle name="Обычный 144 6" xfId="12980"/>
    <cellStyle name="Обычный 144 6 2" xfId="41476"/>
    <cellStyle name="Обычный 144 7" xfId="12981"/>
    <cellStyle name="Обычный 144 7 2" xfId="41477"/>
    <cellStyle name="Обычный 144 8" xfId="41478"/>
    <cellStyle name="Обычный 145" xfId="12982"/>
    <cellStyle name="Обычный 145 2" xfId="12983"/>
    <cellStyle name="Обычный 145 2 2" xfId="12984"/>
    <cellStyle name="Обычный 145 2 2 2" xfId="12985"/>
    <cellStyle name="Обычный 145 2 2 2 2" xfId="41479"/>
    <cellStyle name="Обычный 145 2 2 3" xfId="41480"/>
    <cellStyle name="Обычный 145 2 3" xfId="12986"/>
    <cellStyle name="Обычный 145 2 3 2" xfId="41481"/>
    <cellStyle name="Обычный 145 2 4" xfId="41482"/>
    <cellStyle name="Обычный 145 3" xfId="12987"/>
    <cellStyle name="Обычный 145 3 2" xfId="12988"/>
    <cellStyle name="Обычный 145 3 2 2" xfId="12989"/>
    <cellStyle name="Обычный 145 3 2 2 2" xfId="41483"/>
    <cellStyle name="Обычный 145 3 2 3" xfId="41484"/>
    <cellStyle name="Обычный 145 3 3" xfId="12990"/>
    <cellStyle name="Обычный 145 3 3 2" xfId="41485"/>
    <cellStyle name="Обычный 145 3 4" xfId="41486"/>
    <cellStyle name="Обычный 145 4" xfId="12991"/>
    <cellStyle name="Обычный 145 4 2" xfId="12992"/>
    <cellStyle name="Обычный 145 4 2 2" xfId="12993"/>
    <cellStyle name="Обычный 145 4 2 2 2" xfId="41487"/>
    <cellStyle name="Обычный 145 4 2 3" xfId="41488"/>
    <cellStyle name="Обычный 145 4 3" xfId="12994"/>
    <cellStyle name="Обычный 145 4 3 2" xfId="41489"/>
    <cellStyle name="Обычный 145 4 4" xfId="41490"/>
    <cellStyle name="Обычный 145 5" xfId="12995"/>
    <cellStyle name="Обычный 145 5 2" xfId="12996"/>
    <cellStyle name="Обычный 145 5 2 2" xfId="41491"/>
    <cellStyle name="Обычный 145 5 3" xfId="41492"/>
    <cellStyle name="Обычный 145 6" xfId="12997"/>
    <cellStyle name="Обычный 145 6 2" xfId="41493"/>
    <cellStyle name="Обычный 145 7" xfId="12998"/>
    <cellStyle name="Обычный 145 7 2" xfId="41494"/>
    <cellStyle name="Обычный 145 8" xfId="41495"/>
    <cellStyle name="Обычный 146" xfId="12999"/>
    <cellStyle name="Обычный 146 2" xfId="13000"/>
    <cellStyle name="Обычный 146 2 2" xfId="13001"/>
    <cellStyle name="Обычный 146 2 2 2" xfId="13002"/>
    <cellStyle name="Обычный 146 2 2 2 2" xfId="41496"/>
    <cellStyle name="Обычный 146 2 2 3" xfId="41497"/>
    <cellStyle name="Обычный 146 2 3" xfId="13003"/>
    <cellStyle name="Обычный 146 2 3 2" xfId="41498"/>
    <cellStyle name="Обычный 146 2 4" xfId="41499"/>
    <cellStyle name="Обычный 146 3" xfId="13004"/>
    <cellStyle name="Обычный 146 3 2" xfId="13005"/>
    <cellStyle name="Обычный 146 3 2 2" xfId="13006"/>
    <cellStyle name="Обычный 146 3 2 2 2" xfId="41500"/>
    <cellStyle name="Обычный 146 3 2 3" xfId="41501"/>
    <cellStyle name="Обычный 146 3 3" xfId="13007"/>
    <cellStyle name="Обычный 146 3 3 2" xfId="41502"/>
    <cellStyle name="Обычный 146 3 4" xfId="41503"/>
    <cellStyle name="Обычный 146 4" xfId="13008"/>
    <cellStyle name="Обычный 146 4 2" xfId="13009"/>
    <cellStyle name="Обычный 146 4 2 2" xfId="13010"/>
    <cellStyle name="Обычный 146 4 2 2 2" xfId="41504"/>
    <cellStyle name="Обычный 146 4 2 3" xfId="41505"/>
    <cellStyle name="Обычный 146 4 3" xfId="13011"/>
    <cellStyle name="Обычный 146 4 3 2" xfId="41506"/>
    <cellStyle name="Обычный 146 4 4" xfId="41507"/>
    <cellStyle name="Обычный 146 5" xfId="13012"/>
    <cellStyle name="Обычный 146 5 2" xfId="13013"/>
    <cellStyle name="Обычный 146 5 2 2" xfId="41508"/>
    <cellStyle name="Обычный 146 5 3" xfId="41509"/>
    <cellStyle name="Обычный 146 6" xfId="13014"/>
    <cellStyle name="Обычный 146 6 2" xfId="41510"/>
    <cellStyle name="Обычный 146 7" xfId="13015"/>
    <cellStyle name="Обычный 146 7 2" xfId="41511"/>
    <cellStyle name="Обычный 146 8" xfId="41512"/>
    <cellStyle name="Обычный 147" xfId="13016"/>
    <cellStyle name="Обычный 147 2" xfId="13017"/>
    <cellStyle name="Обычный 147 2 2" xfId="13018"/>
    <cellStyle name="Обычный 147 2 2 2" xfId="13019"/>
    <cellStyle name="Обычный 147 2 2 2 2" xfId="41513"/>
    <cellStyle name="Обычный 147 2 2 3" xfId="41514"/>
    <cellStyle name="Обычный 147 2 3" xfId="13020"/>
    <cellStyle name="Обычный 147 2 3 2" xfId="41515"/>
    <cellStyle name="Обычный 147 2 4" xfId="41516"/>
    <cellStyle name="Обычный 147 3" xfId="13021"/>
    <cellStyle name="Обычный 147 3 2" xfId="13022"/>
    <cellStyle name="Обычный 147 3 2 2" xfId="13023"/>
    <cellStyle name="Обычный 147 3 2 2 2" xfId="41517"/>
    <cellStyle name="Обычный 147 3 2 3" xfId="41518"/>
    <cellStyle name="Обычный 147 3 3" xfId="13024"/>
    <cellStyle name="Обычный 147 3 3 2" xfId="41519"/>
    <cellStyle name="Обычный 147 3 4" xfId="41520"/>
    <cellStyle name="Обычный 147 4" xfId="13025"/>
    <cellStyle name="Обычный 147 4 2" xfId="13026"/>
    <cellStyle name="Обычный 147 4 2 2" xfId="13027"/>
    <cellStyle name="Обычный 147 4 2 2 2" xfId="41521"/>
    <cellStyle name="Обычный 147 4 2 3" xfId="41522"/>
    <cellStyle name="Обычный 147 4 3" xfId="13028"/>
    <cellStyle name="Обычный 147 4 3 2" xfId="41523"/>
    <cellStyle name="Обычный 147 4 4" xfId="41524"/>
    <cellStyle name="Обычный 147 5" xfId="13029"/>
    <cellStyle name="Обычный 147 5 2" xfId="13030"/>
    <cellStyle name="Обычный 147 5 2 2" xfId="41525"/>
    <cellStyle name="Обычный 147 5 3" xfId="41526"/>
    <cellStyle name="Обычный 147 6" xfId="13031"/>
    <cellStyle name="Обычный 147 6 2" xfId="41527"/>
    <cellStyle name="Обычный 147 7" xfId="13032"/>
    <cellStyle name="Обычный 147 7 2" xfId="41528"/>
    <cellStyle name="Обычный 147 8" xfId="41529"/>
    <cellStyle name="Обычный 148" xfId="13033"/>
    <cellStyle name="Обычный 148 2" xfId="13034"/>
    <cellStyle name="Обычный 148 2 2" xfId="13035"/>
    <cellStyle name="Обычный 148 2 2 2" xfId="13036"/>
    <cellStyle name="Обычный 148 2 2 2 2" xfId="41530"/>
    <cellStyle name="Обычный 148 2 2 3" xfId="41531"/>
    <cellStyle name="Обычный 148 2 3" xfId="13037"/>
    <cellStyle name="Обычный 148 2 3 2" xfId="41532"/>
    <cellStyle name="Обычный 148 2 4" xfId="41533"/>
    <cellStyle name="Обычный 148 3" xfId="13038"/>
    <cellStyle name="Обычный 148 3 2" xfId="13039"/>
    <cellStyle name="Обычный 148 3 2 2" xfId="13040"/>
    <cellStyle name="Обычный 148 3 2 2 2" xfId="41534"/>
    <cellStyle name="Обычный 148 3 2 3" xfId="41535"/>
    <cellStyle name="Обычный 148 3 3" xfId="13041"/>
    <cellStyle name="Обычный 148 3 3 2" xfId="41536"/>
    <cellStyle name="Обычный 148 3 4" xfId="41537"/>
    <cellStyle name="Обычный 148 4" xfId="13042"/>
    <cellStyle name="Обычный 148 4 2" xfId="13043"/>
    <cellStyle name="Обычный 148 4 2 2" xfId="13044"/>
    <cellStyle name="Обычный 148 4 2 2 2" xfId="41538"/>
    <cellStyle name="Обычный 148 4 2 3" xfId="41539"/>
    <cellStyle name="Обычный 148 4 3" xfId="13045"/>
    <cellStyle name="Обычный 148 4 3 2" xfId="41540"/>
    <cellStyle name="Обычный 148 4 4" xfId="41541"/>
    <cellStyle name="Обычный 148 5" xfId="13046"/>
    <cellStyle name="Обычный 148 5 2" xfId="13047"/>
    <cellStyle name="Обычный 148 5 2 2" xfId="41542"/>
    <cellStyle name="Обычный 148 5 3" xfId="41543"/>
    <cellStyle name="Обычный 148 6" xfId="13048"/>
    <cellStyle name="Обычный 148 6 2" xfId="41544"/>
    <cellStyle name="Обычный 148 7" xfId="13049"/>
    <cellStyle name="Обычный 148 7 2" xfId="41545"/>
    <cellStyle name="Обычный 148 8" xfId="41546"/>
    <cellStyle name="Обычный 149" xfId="13050"/>
    <cellStyle name="Обычный 149 2" xfId="13051"/>
    <cellStyle name="Обычный 149 2 2" xfId="13052"/>
    <cellStyle name="Обычный 149 2 2 2" xfId="13053"/>
    <cellStyle name="Обычный 149 2 2 2 2" xfId="41547"/>
    <cellStyle name="Обычный 149 2 2 3" xfId="41548"/>
    <cellStyle name="Обычный 149 2 3" xfId="13054"/>
    <cellStyle name="Обычный 149 2 3 2" xfId="41549"/>
    <cellStyle name="Обычный 149 2 4" xfId="41550"/>
    <cellStyle name="Обычный 149 3" xfId="13055"/>
    <cellStyle name="Обычный 149 3 2" xfId="13056"/>
    <cellStyle name="Обычный 149 3 2 2" xfId="13057"/>
    <cellStyle name="Обычный 149 3 2 2 2" xfId="41551"/>
    <cellStyle name="Обычный 149 3 2 3" xfId="41552"/>
    <cellStyle name="Обычный 149 3 3" xfId="13058"/>
    <cellStyle name="Обычный 149 3 3 2" xfId="41553"/>
    <cellStyle name="Обычный 149 3 4" xfId="41554"/>
    <cellStyle name="Обычный 149 4" xfId="13059"/>
    <cellStyle name="Обычный 149 4 2" xfId="13060"/>
    <cellStyle name="Обычный 149 4 2 2" xfId="13061"/>
    <cellStyle name="Обычный 149 4 2 2 2" xfId="41555"/>
    <cellStyle name="Обычный 149 4 2 3" xfId="41556"/>
    <cellStyle name="Обычный 149 4 3" xfId="13062"/>
    <cellStyle name="Обычный 149 4 3 2" xfId="41557"/>
    <cellStyle name="Обычный 149 4 4" xfId="41558"/>
    <cellStyle name="Обычный 149 5" xfId="13063"/>
    <cellStyle name="Обычный 149 5 2" xfId="13064"/>
    <cellStyle name="Обычный 149 5 2 2" xfId="41559"/>
    <cellStyle name="Обычный 149 5 3" xfId="41560"/>
    <cellStyle name="Обычный 149 6" xfId="13065"/>
    <cellStyle name="Обычный 149 6 2" xfId="41561"/>
    <cellStyle name="Обычный 149 7" xfId="13066"/>
    <cellStyle name="Обычный 149 7 2" xfId="41562"/>
    <cellStyle name="Обычный 149 8" xfId="41563"/>
    <cellStyle name="Обычный 15" xfId="7"/>
    <cellStyle name="Обычный 15 2" xfId="59131"/>
    <cellStyle name="Обычный 15 3" xfId="60217"/>
    <cellStyle name="Обычный 150" xfId="13067"/>
    <cellStyle name="Обычный 150 2" xfId="13068"/>
    <cellStyle name="Обычный 150 2 2" xfId="13069"/>
    <cellStyle name="Обычный 150 2 2 2" xfId="13070"/>
    <cellStyle name="Обычный 150 2 2 2 2" xfId="41564"/>
    <cellStyle name="Обычный 150 2 2 3" xfId="41565"/>
    <cellStyle name="Обычный 150 2 3" xfId="13071"/>
    <cellStyle name="Обычный 150 2 3 2" xfId="41566"/>
    <cellStyle name="Обычный 150 2 4" xfId="41567"/>
    <cellStyle name="Обычный 150 3" xfId="13072"/>
    <cellStyle name="Обычный 150 3 2" xfId="13073"/>
    <cellStyle name="Обычный 150 3 2 2" xfId="13074"/>
    <cellStyle name="Обычный 150 3 2 2 2" xfId="41568"/>
    <cellStyle name="Обычный 150 3 2 3" xfId="41569"/>
    <cellStyle name="Обычный 150 3 3" xfId="13075"/>
    <cellStyle name="Обычный 150 3 3 2" xfId="41570"/>
    <cellStyle name="Обычный 150 3 4" xfId="41571"/>
    <cellStyle name="Обычный 150 4" xfId="13076"/>
    <cellStyle name="Обычный 150 4 2" xfId="13077"/>
    <cellStyle name="Обычный 150 4 2 2" xfId="13078"/>
    <cellStyle name="Обычный 150 4 2 2 2" xfId="41572"/>
    <cellStyle name="Обычный 150 4 2 3" xfId="41573"/>
    <cellStyle name="Обычный 150 4 3" xfId="13079"/>
    <cellStyle name="Обычный 150 4 3 2" xfId="41574"/>
    <cellStyle name="Обычный 150 4 4" xfId="41575"/>
    <cellStyle name="Обычный 150 5" xfId="13080"/>
    <cellStyle name="Обычный 150 5 2" xfId="13081"/>
    <cellStyle name="Обычный 150 5 2 2" xfId="41576"/>
    <cellStyle name="Обычный 150 5 3" xfId="41577"/>
    <cellStyle name="Обычный 150 6" xfId="13082"/>
    <cellStyle name="Обычный 150 6 2" xfId="41578"/>
    <cellStyle name="Обычный 150 7" xfId="13083"/>
    <cellStyle name="Обычный 150 7 2" xfId="41579"/>
    <cellStyle name="Обычный 150 8" xfId="41580"/>
    <cellStyle name="Обычный 151" xfId="13084"/>
    <cellStyle name="Обычный 151 2" xfId="13085"/>
    <cellStyle name="Обычный 151 2 2" xfId="13086"/>
    <cellStyle name="Обычный 151 2 2 2" xfId="13087"/>
    <cellStyle name="Обычный 151 2 2 2 2" xfId="41581"/>
    <cellStyle name="Обычный 151 2 2 3" xfId="41582"/>
    <cellStyle name="Обычный 151 2 3" xfId="13088"/>
    <cellStyle name="Обычный 151 2 3 2" xfId="41583"/>
    <cellStyle name="Обычный 151 2 4" xfId="41584"/>
    <cellStyle name="Обычный 151 3" xfId="13089"/>
    <cellStyle name="Обычный 151 3 2" xfId="13090"/>
    <cellStyle name="Обычный 151 3 2 2" xfId="13091"/>
    <cellStyle name="Обычный 151 3 2 2 2" xfId="41585"/>
    <cellStyle name="Обычный 151 3 2 3" xfId="41586"/>
    <cellStyle name="Обычный 151 3 3" xfId="13092"/>
    <cellStyle name="Обычный 151 3 3 2" xfId="41587"/>
    <cellStyle name="Обычный 151 3 4" xfId="41588"/>
    <cellStyle name="Обычный 151 4" xfId="13093"/>
    <cellStyle name="Обычный 151 4 2" xfId="13094"/>
    <cellStyle name="Обычный 151 4 2 2" xfId="13095"/>
    <cellStyle name="Обычный 151 4 2 2 2" xfId="41589"/>
    <cellStyle name="Обычный 151 4 2 3" xfId="41590"/>
    <cellStyle name="Обычный 151 4 3" xfId="13096"/>
    <cellStyle name="Обычный 151 4 3 2" xfId="41591"/>
    <cellStyle name="Обычный 151 4 4" xfId="41592"/>
    <cellStyle name="Обычный 151 5" xfId="13097"/>
    <cellStyle name="Обычный 151 5 2" xfId="13098"/>
    <cellStyle name="Обычный 151 5 2 2" xfId="41593"/>
    <cellStyle name="Обычный 151 5 3" xfId="41594"/>
    <cellStyle name="Обычный 151 6" xfId="13099"/>
    <cellStyle name="Обычный 151 6 2" xfId="41595"/>
    <cellStyle name="Обычный 151 7" xfId="13100"/>
    <cellStyle name="Обычный 151 7 2" xfId="41596"/>
    <cellStyle name="Обычный 151 8" xfId="41597"/>
    <cellStyle name="Обычный 152" xfId="13101"/>
    <cellStyle name="Обычный 152 2" xfId="13102"/>
    <cellStyle name="Обычный 152 2 2" xfId="13103"/>
    <cellStyle name="Обычный 152 2 2 2" xfId="13104"/>
    <cellStyle name="Обычный 152 2 2 2 2" xfId="41598"/>
    <cellStyle name="Обычный 152 2 2 3" xfId="41599"/>
    <cellStyle name="Обычный 152 2 3" xfId="13105"/>
    <cellStyle name="Обычный 152 2 3 2" xfId="41600"/>
    <cellStyle name="Обычный 152 2 4" xfId="41601"/>
    <cellStyle name="Обычный 152 3" xfId="13106"/>
    <cellStyle name="Обычный 152 3 2" xfId="13107"/>
    <cellStyle name="Обычный 152 3 2 2" xfId="13108"/>
    <cellStyle name="Обычный 152 3 2 2 2" xfId="41602"/>
    <cellStyle name="Обычный 152 3 2 3" xfId="41603"/>
    <cellStyle name="Обычный 152 3 3" xfId="13109"/>
    <cellStyle name="Обычный 152 3 3 2" xfId="41604"/>
    <cellStyle name="Обычный 152 3 4" xfId="41605"/>
    <cellStyle name="Обычный 152 4" xfId="13110"/>
    <cellStyle name="Обычный 152 4 2" xfId="13111"/>
    <cellStyle name="Обычный 152 4 2 2" xfId="13112"/>
    <cellStyle name="Обычный 152 4 2 2 2" xfId="41606"/>
    <cellStyle name="Обычный 152 4 2 3" xfId="41607"/>
    <cellStyle name="Обычный 152 4 3" xfId="13113"/>
    <cellStyle name="Обычный 152 4 3 2" xfId="41608"/>
    <cellStyle name="Обычный 152 4 4" xfId="41609"/>
    <cellStyle name="Обычный 152 5" xfId="13114"/>
    <cellStyle name="Обычный 152 5 2" xfId="13115"/>
    <cellStyle name="Обычный 152 5 2 2" xfId="41610"/>
    <cellStyle name="Обычный 152 5 3" xfId="41611"/>
    <cellStyle name="Обычный 152 6" xfId="13116"/>
    <cellStyle name="Обычный 152 6 2" xfId="41612"/>
    <cellStyle name="Обычный 152 7" xfId="13117"/>
    <cellStyle name="Обычный 152 7 2" xfId="41613"/>
    <cellStyle name="Обычный 152 8" xfId="41614"/>
    <cellStyle name="Обычный 153" xfId="13118"/>
    <cellStyle name="Обычный 153 2" xfId="13119"/>
    <cellStyle name="Обычный 153 2 2" xfId="13120"/>
    <cellStyle name="Обычный 153 2 2 2" xfId="13121"/>
    <cellStyle name="Обычный 153 2 2 2 2" xfId="41615"/>
    <cellStyle name="Обычный 153 2 2 3" xfId="41616"/>
    <cellStyle name="Обычный 153 2 3" xfId="13122"/>
    <cellStyle name="Обычный 153 2 3 2" xfId="41617"/>
    <cellStyle name="Обычный 153 2 4" xfId="41618"/>
    <cellStyle name="Обычный 153 3" xfId="13123"/>
    <cellStyle name="Обычный 153 3 2" xfId="13124"/>
    <cellStyle name="Обычный 153 3 2 2" xfId="13125"/>
    <cellStyle name="Обычный 153 3 2 2 2" xfId="41619"/>
    <cellStyle name="Обычный 153 3 2 3" xfId="41620"/>
    <cellStyle name="Обычный 153 3 3" xfId="13126"/>
    <cellStyle name="Обычный 153 3 3 2" xfId="41621"/>
    <cellStyle name="Обычный 153 3 4" xfId="41622"/>
    <cellStyle name="Обычный 153 4" xfId="13127"/>
    <cellStyle name="Обычный 153 4 2" xfId="13128"/>
    <cellStyle name="Обычный 153 4 2 2" xfId="13129"/>
    <cellStyle name="Обычный 153 4 2 2 2" xfId="41623"/>
    <cellStyle name="Обычный 153 4 2 3" xfId="41624"/>
    <cellStyle name="Обычный 153 4 3" xfId="13130"/>
    <cellStyle name="Обычный 153 4 3 2" xfId="41625"/>
    <cellStyle name="Обычный 153 4 4" xfId="41626"/>
    <cellStyle name="Обычный 153 5" xfId="13131"/>
    <cellStyle name="Обычный 153 5 2" xfId="13132"/>
    <cellStyle name="Обычный 153 5 2 2" xfId="41627"/>
    <cellStyle name="Обычный 153 5 3" xfId="41628"/>
    <cellStyle name="Обычный 153 6" xfId="13133"/>
    <cellStyle name="Обычный 153 6 2" xfId="41629"/>
    <cellStyle name="Обычный 153 7" xfId="13134"/>
    <cellStyle name="Обычный 153 7 2" xfId="41630"/>
    <cellStyle name="Обычный 153 8" xfId="41631"/>
    <cellStyle name="Обычный 154" xfId="13135"/>
    <cellStyle name="Обычный 154 2" xfId="13136"/>
    <cellStyle name="Обычный 154 2 2" xfId="13137"/>
    <cellStyle name="Обычный 154 2 2 2" xfId="13138"/>
    <cellStyle name="Обычный 154 2 2 2 2" xfId="41632"/>
    <cellStyle name="Обычный 154 2 2 3" xfId="41633"/>
    <cellStyle name="Обычный 154 2 3" xfId="13139"/>
    <cellStyle name="Обычный 154 2 3 2" xfId="41634"/>
    <cellStyle name="Обычный 154 2 4" xfId="41635"/>
    <cellStyle name="Обычный 154 3" xfId="13140"/>
    <cellStyle name="Обычный 154 3 2" xfId="13141"/>
    <cellStyle name="Обычный 154 3 2 2" xfId="13142"/>
    <cellStyle name="Обычный 154 3 2 2 2" xfId="41636"/>
    <cellStyle name="Обычный 154 3 2 3" xfId="41637"/>
    <cellStyle name="Обычный 154 3 3" xfId="13143"/>
    <cellStyle name="Обычный 154 3 3 2" xfId="41638"/>
    <cellStyle name="Обычный 154 3 4" xfId="41639"/>
    <cellStyle name="Обычный 154 4" xfId="13144"/>
    <cellStyle name="Обычный 154 4 2" xfId="13145"/>
    <cellStyle name="Обычный 154 4 2 2" xfId="13146"/>
    <cellStyle name="Обычный 154 4 2 2 2" xfId="41640"/>
    <cellStyle name="Обычный 154 4 2 3" xfId="41641"/>
    <cellStyle name="Обычный 154 4 3" xfId="13147"/>
    <cellStyle name="Обычный 154 4 3 2" xfId="41642"/>
    <cellStyle name="Обычный 154 4 4" xfId="41643"/>
    <cellStyle name="Обычный 154 5" xfId="13148"/>
    <cellStyle name="Обычный 154 5 2" xfId="13149"/>
    <cellStyle name="Обычный 154 5 2 2" xfId="41644"/>
    <cellStyle name="Обычный 154 5 3" xfId="41645"/>
    <cellStyle name="Обычный 154 6" xfId="13150"/>
    <cellStyle name="Обычный 154 6 2" xfId="41646"/>
    <cellStyle name="Обычный 154 7" xfId="13151"/>
    <cellStyle name="Обычный 154 7 2" xfId="41647"/>
    <cellStyle name="Обычный 154 8" xfId="41648"/>
    <cellStyle name="Обычный 155" xfId="13152"/>
    <cellStyle name="Обычный 155 2" xfId="13153"/>
    <cellStyle name="Обычный 155 2 2" xfId="13154"/>
    <cellStyle name="Обычный 155 2 2 2" xfId="13155"/>
    <cellStyle name="Обычный 155 2 2 2 2" xfId="41649"/>
    <cellStyle name="Обычный 155 2 2 3" xfId="41650"/>
    <cellStyle name="Обычный 155 2 3" xfId="13156"/>
    <cellStyle name="Обычный 155 2 3 2" xfId="41651"/>
    <cellStyle name="Обычный 155 2 4" xfId="41652"/>
    <cellStyle name="Обычный 155 3" xfId="13157"/>
    <cellStyle name="Обычный 155 3 2" xfId="13158"/>
    <cellStyle name="Обычный 155 3 2 2" xfId="13159"/>
    <cellStyle name="Обычный 155 3 2 2 2" xfId="41653"/>
    <cellStyle name="Обычный 155 3 2 3" xfId="41654"/>
    <cellStyle name="Обычный 155 3 3" xfId="13160"/>
    <cellStyle name="Обычный 155 3 3 2" xfId="41655"/>
    <cellStyle name="Обычный 155 3 4" xfId="41656"/>
    <cellStyle name="Обычный 155 4" xfId="13161"/>
    <cellStyle name="Обычный 155 4 2" xfId="13162"/>
    <cellStyle name="Обычный 155 4 2 2" xfId="13163"/>
    <cellStyle name="Обычный 155 4 2 2 2" xfId="41657"/>
    <cellStyle name="Обычный 155 4 2 3" xfId="41658"/>
    <cellStyle name="Обычный 155 4 3" xfId="13164"/>
    <cellStyle name="Обычный 155 4 3 2" xfId="41659"/>
    <cellStyle name="Обычный 155 4 4" xfId="41660"/>
    <cellStyle name="Обычный 155 5" xfId="13165"/>
    <cellStyle name="Обычный 155 5 2" xfId="13166"/>
    <cellStyle name="Обычный 155 5 2 2" xfId="41661"/>
    <cellStyle name="Обычный 155 5 3" xfId="41662"/>
    <cellStyle name="Обычный 155 6" xfId="13167"/>
    <cellStyle name="Обычный 155 6 2" xfId="41663"/>
    <cellStyle name="Обычный 155 7" xfId="13168"/>
    <cellStyle name="Обычный 155 7 2" xfId="41664"/>
    <cellStyle name="Обычный 155 8" xfId="41665"/>
    <cellStyle name="Обычный 156" xfId="13169"/>
    <cellStyle name="Обычный 156 2" xfId="13170"/>
    <cellStyle name="Обычный 156 2 2" xfId="13171"/>
    <cellStyle name="Обычный 156 2 2 2" xfId="13172"/>
    <cellStyle name="Обычный 156 2 2 2 2" xfId="41666"/>
    <cellStyle name="Обычный 156 2 2 3" xfId="41667"/>
    <cellStyle name="Обычный 156 2 3" xfId="13173"/>
    <cellStyle name="Обычный 156 2 3 2" xfId="41668"/>
    <cellStyle name="Обычный 156 2 4" xfId="41669"/>
    <cellStyle name="Обычный 156 3" xfId="13174"/>
    <cellStyle name="Обычный 156 3 2" xfId="13175"/>
    <cellStyle name="Обычный 156 3 2 2" xfId="13176"/>
    <cellStyle name="Обычный 156 3 2 2 2" xfId="41670"/>
    <cellStyle name="Обычный 156 3 2 3" xfId="41671"/>
    <cellStyle name="Обычный 156 3 3" xfId="13177"/>
    <cellStyle name="Обычный 156 3 3 2" xfId="41672"/>
    <cellStyle name="Обычный 156 3 4" xfId="41673"/>
    <cellStyle name="Обычный 156 4" xfId="13178"/>
    <cellStyle name="Обычный 156 4 2" xfId="13179"/>
    <cellStyle name="Обычный 156 4 2 2" xfId="13180"/>
    <cellStyle name="Обычный 156 4 2 2 2" xfId="41674"/>
    <cellStyle name="Обычный 156 4 2 3" xfId="41675"/>
    <cellStyle name="Обычный 156 4 3" xfId="13181"/>
    <cellStyle name="Обычный 156 4 3 2" xfId="41676"/>
    <cellStyle name="Обычный 156 4 4" xfId="41677"/>
    <cellStyle name="Обычный 156 5" xfId="13182"/>
    <cellStyle name="Обычный 156 5 2" xfId="13183"/>
    <cellStyle name="Обычный 156 5 2 2" xfId="41678"/>
    <cellStyle name="Обычный 156 5 3" xfId="41679"/>
    <cellStyle name="Обычный 156 6" xfId="13184"/>
    <cellStyle name="Обычный 156 6 2" xfId="41680"/>
    <cellStyle name="Обычный 156 7" xfId="13185"/>
    <cellStyle name="Обычный 156 7 2" xfId="41681"/>
    <cellStyle name="Обычный 156 8" xfId="41682"/>
    <cellStyle name="Обычный 157" xfId="13186"/>
    <cellStyle name="Обычный 157 2" xfId="13187"/>
    <cellStyle name="Обычный 157 2 2" xfId="13188"/>
    <cellStyle name="Обычный 157 2 2 2" xfId="13189"/>
    <cellStyle name="Обычный 157 2 2 2 2" xfId="41683"/>
    <cellStyle name="Обычный 157 2 2 3" xfId="41684"/>
    <cellStyle name="Обычный 157 2 3" xfId="13190"/>
    <cellStyle name="Обычный 157 2 3 2" xfId="41685"/>
    <cellStyle name="Обычный 157 2 4" xfId="41686"/>
    <cellStyle name="Обычный 157 3" xfId="13191"/>
    <cellStyle name="Обычный 157 3 2" xfId="13192"/>
    <cellStyle name="Обычный 157 3 2 2" xfId="13193"/>
    <cellStyle name="Обычный 157 3 2 2 2" xfId="41687"/>
    <cellStyle name="Обычный 157 3 2 3" xfId="41688"/>
    <cellStyle name="Обычный 157 3 3" xfId="13194"/>
    <cellStyle name="Обычный 157 3 3 2" xfId="41689"/>
    <cellStyle name="Обычный 157 3 4" xfId="41690"/>
    <cellStyle name="Обычный 157 4" xfId="13195"/>
    <cellStyle name="Обычный 157 4 2" xfId="13196"/>
    <cellStyle name="Обычный 157 4 2 2" xfId="13197"/>
    <cellStyle name="Обычный 157 4 2 2 2" xfId="41691"/>
    <cellStyle name="Обычный 157 4 2 3" xfId="41692"/>
    <cellStyle name="Обычный 157 4 3" xfId="13198"/>
    <cellStyle name="Обычный 157 4 3 2" xfId="41693"/>
    <cellStyle name="Обычный 157 4 4" xfId="41694"/>
    <cellStyle name="Обычный 157 5" xfId="13199"/>
    <cellStyle name="Обычный 157 5 2" xfId="13200"/>
    <cellStyle name="Обычный 157 5 2 2" xfId="41695"/>
    <cellStyle name="Обычный 157 5 3" xfId="41696"/>
    <cellStyle name="Обычный 157 6" xfId="13201"/>
    <cellStyle name="Обычный 157 6 2" xfId="41697"/>
    <cellStyle name="Обычный 157 7" xfId="13202"/>
    <cellStyle name="Обычный 157 7 2" xfId="41698"/>
    <cellStyle name="Обычный 157 8" xfId="41699"/>
    <cellStyle name="Обычный 158" xfId="13203"/>
    <cellStyle name="Обычный 158 2" xfId="13204"/>
    <cellStyle name="Обычный 158 2 2" xfId="13205"/>
    <cellStyle name="Обычный 158 2 2 2" xfId="13206"/>
    <cellStyle name="Обычный 158 2 2 2 2" xfId="41700"/>
    <cellStyle name="Обычный 158 2 2 3" xfId="41701"/>
    <cellStyle name="Обычный 158 2 3" xfId="13207"/>
    <cellStyle name="Обычный 158 2 3 2" xfId="41702"/>
    <cellStyle name="Обычный 158 2 4" xfId="41703"/>
    <cellStyle name="Обычный 158 3" xfId="13208"/>
    <cellStyle name="Обычный 158 3 2" xfId="13209"/>
    <cellStyle name="Обычный 158 3 2 2" xfId="13210"/>
    <cellStyle name="Обычный 158 3 2 2 2" xfId="41704"/>
    <cellStyle name="Обычный 158 3 2 3" xfId="41705"/>
    <cellStyle name="Обычный 158 3 3" xfId="13211"/>
    <cellStyle name="Обычный 158 3 3 2" xfId="41706"/>
    <cellStyle name="Обычный 158 3 4" xfId="41707"/>
    <cellStyle name="Обычный 158 4" xfId="13212"/>
    <cellStyle name="Обычный 158 4 2" xfId="13213"/>
    <cellStyle name="Обычный 158 4 2 2" xfId="13214"/>
    <cellStyle name="Обычный 158 4 2 2 2" xfId="41708"/>
    <cellStyle name="Обычный 158 4 2 3" xfId="41709"/>
    <cellStyle name="Обычный 158 4 3" xfId="13215"/>
    <cellStyle name="Обычный 158 4 3 2" xfId="41710"/>
    <cellStyle name="Обычный 158 4 4" xfId="41711"/>
    <cellStyle name="Обычный 158 5" xfId="13216"/>
    <cellStyle name="Обычный 158 5 2" xfId="13217"/>
    <cellStyle name="Обычный 158 5 2 2" xfId="41712"/>
    <cellStyle name="Обычный 158 5 3" xfId="41713"/>
    <cellStyle name="Обычный 158 6" xfId="13218"/>
    <cellStyle name="Обычный 158 6 2" xfId="41714"/>
    <cellStyle name="Обычный 158 7" xfId="13219"/>
    <cellStyle name="Обычный 158 7 2" xfId="41715"/>
    <cellStyle name="Обычный 158 8" xfId="41716"/>
    <cellStyle name="Обычный 159" xfId="13220"/>
    <cellStyle name="Обычный 159 2" xfId="13221"/>
    <cellStyle name="Обычный 159 2 2" xfId="13222"/>
    <cellStyle name="Обычный 159 2 2 2" xfId="13223"/>
    <cellStyle name="Обычный 159 2 2 2 2" xfId="41717"/>
    <cellStyle name="Обычный 159 2 2 3" xfId="41718"/>
    <cellStyle name="Обычный 159 2 3" xfId="13224"/>
    <cellStyle name="Обычный 159 2 3 2" xfId="41719"/>
    <cellStyle name="Обычный 159 2 4" xfId="41720"/>
    <cellStyle name="Обычный 159 3" xfId="13225"/>
    <cellStyle name="Обычный 159 3 2" xfId="13226"/>
    <cellStyle name="Обычный 159 3 2 2" xfId="13227"/>
    <cellStyle name="Обычный 159 3 2 2 2" xfId="41721"/>
    <cellStyle name="Обычный 159 3 2 3" xfId="41722"/>
    <cellStyle name="Обычный 159 3 3" xfId="13228"/>
    <cellStyle name="Обычный 159 3 3 2" xfId="41723"/>
    <cellStyle name="Обычный 159 3 4" xfId="41724"/>
    <cellStyle name="Обычный 159 4" xfId="13229"/>
    <cellStyle name="Обычный 159 4 2" xfId="13230"/>
    <cellStyle name="Обычный 159 4 2 2" xfId="13231"/>
    <cellStyle name="Обычный 159 4 2 2 2" xfId="41725"/>
    <cellStyle name="Обычный 159 4 2 3" xfId="41726"/>
    <cellStyle name="Обычный 159 4 3" xfId="13232"/>
    <cellStyle name="Обычный 159 4 3 2" xfId="41727"/>
    <cellStyle name="Обычный 159 4 4" xfId="41728"/>
    <cellStyle name="Обычный 159 5" xfId="13233"/>
    <cellStyle name="Обычный 159 5 2" xfId="13234"/>
    <cellStyle name="Обычный 159 5 2 2" xfId="41729"/>
    <cellStyle name="Обычный 159 5 3" xfId="41730"/>
    <cellStyle name="Обычный 159 6" xfId="13235"/>
    <cellStyle name="Обычный 159 6 2" xfId="41731"/>
    <cellStyle name="Обычный 159 7" xfId="13236"/>
    <cellStyle name="Обычный 159 7 2" xfId="41732"/>
    <cellStyle name="Обычный 159 8" xfId="41733"/>
    <cellStyle name="Обычный 16" xfId="8"/>
    <cellStyle name="Обычный 16 2" xfId="59132"/>
    <cellStyle name="Обычный 16 3" xfId="60218"/>
    <cellStyle name="Обычный 160" xfId="13237"/>
    <cellStyle name="Обычный 160 2" xfId="13238"/>
    <cellStyle name="Обычный 160 2 2" xfId="13239"/>
    <cellStyle name="Обычный 160 2 2 2" xfId="13240"/>
    <cellStyle name="Обычный 160 2 2 2 2" xfId="41734"/>
    <cellStyle name="Обычный 160 2 2 3" xfId="41735"/>
    <cellStyle name="Обычный 160 2 3" xfId="13241"/>
    <cellStyle name="Обычный 160 2 3 2" xfId="41736"/>
    <cellStyle name="Обычный 160 2 4" xfId="41737"/>
    <cellStyle name="Обычный 160 3" xfId="13242"/>
    <cellStyle name="Обычный 160 3 2" xfId="13243"/>
    <cellStyle name="Обычный 160 3 2 2" xfId="13244"/>
    <cellStyle name="Обычный 160 3 2 2 2" xfId="41738"/>
    <cellStyle name="Обычный 160 3 2 3" xfId="41739"/>
    <cellStyle name="Обычный 160 3 3" xfId="13245"/>
    <cellStyle name="Обычный 160 3 3 2" xfId="41740"/>
    <cellStyle name="Обычный 160 3 4" xfId="41741"/>
    <cellStyle name="Обычный 160 4" xfId="13246"/>
    <cellStyle name="Обычный 160 4 2" xfId="13247"/>
    <cellStyle name="Обычный 160 4 2 2" xfId="13248"/>
    <cellStyle name="Обычный 160 4 2 2 2" xfId="41742"/>
    <cellStyle name="Обычный 160 4 2 3" xfId="41743"/>
    <cellStyle name="Обычный 160 4 3" xfId="13249"/>
    <cellStyle name="Обычный 160 4 3 2" xfId="41744"/>
    <cellStyle name="Обычный 160 4 4" xfId="41745"/>
    <cellStyle name="Обычный 160 5" xfId="13250"/>
    <cellStyle name="Обычный 160 5 2" xfId="13251"/>
    <cellStyle name="Обычный 160 5 2 2" xfId="41746"/>
    <cellStyle name="Обычный 160 5 3" xfId="41747"/>
    <cellStyle name="Обычный 160 6" xfId="13252"/>
    <cellStyle name="Обычный 160 6 2" xfId="41748"/>
    <cellStyle name="Обычный 160 7" xfId="13253"/>
    <cellStyle name="Обычный 160 7 2" xfId="41749"/>
    <cellStyle name="Обычный 160 8" xfId="41750"/>
    <cellStyle name="Обычный 161" xfId="13254"/>
    <cellStyle name="Обычный 161 2" xfId="13255"/>
    <cellStyle name="Обычный 161 2 2" xfId="13256"/>
    <cellStyle name="Обычный 161 2 2 2" xfId="13257"/>
    <cellStyle name="Обычный 161 2 2 2 2" xfId="41751"/>
    <cellStyle name="Обычный 161 2 2 3" xfId="41752"/>
    <cellStyle name="Обычный 161 2 3" xfId="13258"/>
    <cellStyle name="Обычный 161 2 3 2" xfId="41753"/>
    <cellStyle name="Обычный 161 2 4" xfId="41754"/>
    <cellStyle name="Обычный 161 3" xfId="13259"/>
    <cellStyle name="Обычный 161 3 2" xfId="13260"/>
    <cellStyle name="Обычный 161 3 2 2" xfId="13261"/>
    <cellStyle name="Обычный 161 3 2 2 2" xfId="41755"/>
    <cellStyle name="Обычный 161 3 2 3" xfId="41756"/>
    <cellStyle name="Обычный 161 3 3" xfId="13262"/>
    <cellStyle name="Обычный 161 3 3 2" xfId="41757"/>
    <cellStyle name="Обычный 161 3 4" xfId="41758"/>
    <cellStyle name="Обычный 161 4" xfId="13263"/>
    <cellStyle name="Обычный 161 4 2" xfId="13264"/>
    <cellStyle name="Обычный 161 4 2 2" xfId="13265"/>
    <cellStyle name="Обычный 161 4 2 2 2" xfId="41759"/>
    <cellStyle name="Обычный 161 4 2 3" xfId="41760"/>
    <cellStyle name="Обычный 161 4 3" xfId="13266"/>
    <cellStyle name="Обычный 161 4 3 2" xfId="41761"/>
    <cellStyle name="Обычный 161 4 4" xfId="41762"/>
    <cellStyle name="Обычный 161 5" xfId="13267"/>
    <cellStyle name="Обычный 161 5 2" xfId="13268"/>
    <cellStyle name="Обычный 161 5 2 2" xfId="41763"/>
    <cellStyle name="Обычный 161 5 3" xfId="41764"/>
    <cellStyle name="Обычный 161 6" xfId="13269"/>
    <cellStyle name="Обычный 161 6 2" xfId="41765"/>
    <cellStyle name="Обычный 161 7" xfId="13270"/>
    <cellStyle name="Обычный 161 7 2" xfId="41766"/>
    <cellStyle name="Обычный 161 8" xfId="41767"/>
    <cellStyle name="Обычный 162" xfId="13271"/>
    <cellStyle name="Обычный 162 2" xfId="13272"/>
    <cellStyle name="Обычный 162 2 2" xfId="13273"/>
    <cellStyle name="Обычный 162 2 2 2" xfId="13274"/>
    <cellStyle name="Обычный 162 2 2 2 2" xfId="41768"/>
    <cellStyle name="Обычный 162 2 2 3" xfId="41769"/>
    <cellStyle name="Обычный 162 2 3" xfId="13275"/>
    <cellStyle name="Обычный 162 2 3 2" xfId="41770"/>
    <cellStyle name="Обычный 162 2 4" xfId="41771"/>
    <cellStyle name="Обычный 162 3" xfId="13276"/>
    <cellStyle name="Обычный 162 3 2" xfId="13277"/>
    <cellStyle name="Обычный 162 3 2 2" xfId="13278"/>
    <cellStyle name="Обычный 162 3 2 2 2" xfId="41772"/>
    <cellStyle name="Обычный 162 3 2 3" xfId="41773"/>
    <cellStyle name="Обычный 162 3 3" xfId="13279"/>
    <cellStyle name="Обычный 162 3 3 2" xfId="41774"/>
    <cellStyle name="Обычный 162 3 4" xfId="41775"/>
    <cellStyle name="Обычный 162 4" xfId="13280"/>
    <cellStyle name="Обычный 162 4 2" xfId="13281"/>
    <cellStyle name="Обычный 162 4 2 2" xfId="13282"/>
    <cellStyle name="Обычный 162 4 2 2 2" xfId="41776"/>
    <cellStyle name="Обычный 162 4 2 3" xfId="41777"/>
    <cellStyle name="Обычный 162 4 3" xfId="13283"/>
    <cellStyle name="Обычный 162 4 3 2" xfId="41778"/>
    <cellStyle name="Обычный 162 4 4" xfId="41779"/>
    <cellStyle name="Обычный 162 5" xfId="13284"/>
    <cellStyle name="Обычный 162 5 2" xfId="13285"/>
    <cellStyle name="Обычный 162 5 2 2" xfId="41780"/>
    <cellStyle name="Обычный 162 5 3" xfId="41781"/>
    <cellStyle name="Обычный 162 6" xfId="13286"/>
    <cellStyle name="Обычный 162 6 2" xfId="41782"/>
    <cellStyle name="Обычный 162 7" xfId="13287"/>
    <cellStyle name="Обычный 162 7 2" xfId="41783"/>
    <cellStyle name="Обычный 162 8" xfId="41784"/>
    <cellStyle name="Обычный 163" xfId="13288"/>
    <cellStyle name="Обычный 163 2" xfId="13289"/>
    <cellStyle name="Обычный 163 2 2" xfId="13290"/>
    <cellStyle name="Обычный 163 2 2 2" xfId="13291"/>
    <cellStyle name="Обычный 163 2 2 2 2" xfId="41785"/>
    <cellStyle name="Обычный 163 2 2 3" xfId="41786"/>
    <cellStyle name="Обычный 163 2 3" xfId="13292"/>
    <cellStyle name="Обычный 163 2 3 2" xfId="41787"/>
    <cellStyle name="Обычный 163 2 4" xfId="41788"/>
    <cellStyle name="Обычный 163 3" xfId="13293"/>
    <cellStyle name="Обычный 163 3 2" xfId="13294"/>
    <cellStyle name="Обычный 163 3 2 2" xfId="13295"/>
    <cellStyle name="Обычный 163 3 2 2 2" xfId="41789"/>
    <cellStyle name="Обычный 163 3 2 3" xfId="41790"/>
    <cellStyle name="Обычный 163 3 3" xfId="13296"/>
    <cellStyle name="Обычный 163 3 3 2" xfId="41791"/>
    <cellStyle name="Обычный 163 3 4" xfId="41792"/>
    <cellStyle name="Обычный 163 4" xfId="13297"/>
    <cellStyle name="Обычный 163 4 2" xfId="13298"/>
    <cellStyle name="Обычный 163 4 2 2" xfId="13299"/>
    <cellStyle name="Обычный 163 4 2 2 2" xfId="41793"/>
    <cellStyle name="Обычный 163 4 2 3" xfId="41794"/>
    <cellStyle name="Обычный 163 4 3" xfId="13300"/>
    <cellStyle name="Обычный 163 4 3 2" xfId="41795"/>
    <cellStyle name="Обычный 163 4 4" xfId="41796"/>
    <cellStyle name="Обычный 163 5" xfId="13301"/>
    <cellStyle name="Обычный 163 5 2" xfId="13302"/>
    <cellStyle name="Обычный 163 5 2 2" xfId="41797"/>
    <cellStyle name="Обычный 163 5 3" xfId="41798"/>
    <cellStyle name="Обычный 163 6" xfId="13303"/>
    <cellStyle name="Обычный 163 6 2" xfId="41799"/>
    <cellStyle name="Обычный 163 7" xfId="13304"/>
    <cellStyle name="Обычный 163 7 2" xfId="41800"/>
    <cellStyle name="Обычный 163 8" xfId="41801"/>
    <cellStyle name="Обычный 164" xfId="13305"/>
    <cellStyle name="Обычный 164 2" xfId="13306"/>
    <cellStyle name="Обычный 164 2 2" xfId="13307"/>
    <cellStyle name="Обычный 164 2 2 2" xfId="13308"/>
    <cellStyle name="Обычный 164 2 2 2 2" xfId="41802"/>
    <cellStyle name="Обычный 164 2 2 3" xfId="41803"/>
    <cellStyle name="Обычный 164 2 3" xfId="13309"/>
    <cellStyle name="Обычный 164 2 3 2" xfId="41804"/>
    <cellStyle name="Обычный 164 2 4" xfId="41805"/>
    <cellStyle name="Обычный 164 3" xfId="13310"/>
    <cellStyle name="Обычный 164 3 2" xfId="13311"/>
    <cellStyle name="Обычный 164 3 2 2" xfId="13312"/>
    <cellStyle name="Обычный 164 3 2 2 2" xfId="41806"/>
    <cellStyle name="Обычный 164 3 2 3" xfId="41807"/>
    <cellStyle name="Обычный 164 3 3" xfId="13313"/>
    <cellStyle name="Обычный 164 3 3 2" xfId="41808"/>
    <cellStyle name="Обычный 164 3 4" xfId="41809"/>
    <cellStyle name="Обычный 164 4" xfId="13314"/>
    <cellStyle name="Обычный 164 4 2" xfId="13315"/>
    <cellStyle name="Обычный 164 4 2 2" xfId="13316"/>
    <cellStyle name="Обычный 164 4 2 2 2" xfId="41810"/>
    <cellStyle name="Обычный 164 4 2 3" xfId="41811"/>
    <cellStyle name="Обычный 164 4 3" xfId="13317"/>
    <cellStyle name="Обычный 164 4 3 2" xfId="41812"/>
    <cellStyle name="Обычный 164 4 4" xfId="41813"/>
    <cellStyle name="Обычный 164 5" xfId="13318"/>
    <cellStyle name="Обычный 164 5 2" xfId="13319"/>
    <cellStyle name="Обычный 164 5 2 2" xfId="41814"/>
    <cellStyle name="Обычный 164 5 3" xfId="41815"/>
    <cellStyle name="Обычный 164 6" xfId="13320"/>
    <cellStyle name="Обычный 164 6 2" xfId="41816"/>
    <cellStyle name="Обычный 164 7" xfId="13321"/>
    <cellStyle name="Обычный 164 7 2" xfId="41817"/>
    <cellStyle name="Обычный 164 8" xfId="41818"/>
    <cellStyle name="Обычный 165" xfId="13322"/>
    <cellStyle name="Обычный 165 2" xfId="13323"/>
    <cellStyle name="Обычный 165 2 2" xfId="13324"/>
    <cellStyle name="Обычный 165 2 2 2" xfId="13325"/>
    <cellStyle name="Обычный 165 2 2 2 2" xfId="41819"/>
    <cellStyle name="Обычный 165 2 2 3" xfId="41820"/>
    <cellStyle name="Обычный 165 2 3" xfId="13326"/>
    <cellStyle name="Обычный 165 2 3 2" xfId="41821"/>
    <cellStyle name="Обычный 165 2 4" xfId="41822"/>
    <cellStyle name="Обычный 165 3" xfId="13327"/>
    <cellStyle name="Обычный 165 3 2" xfId="13328"/>
    <cellStyle name="Обычный 165 3 2 2" xfId="13329"/>
    <cellStyle name="Обычный 165 3 2 2 2" xfId="41823"/>
    <cellStyle name="Обычный 165 3 2 3" xfId="41824"/>
    <cellStyle name="Обычный 165 3 3" xfId="13330"/>
    <cellStyle name="Обычный 165 3 3 2" xfId="41825"/>
    <cellStyle name="Обычный 165 3 4" xfId="41826"/>
    <cellStyle name="Обычный 165 4" xfId="13331"/>
    <cellStyle name="Обычный 165 4 2" xfId="13332"/>
    <cellStyle name="Обычный 165 4 2 2" xfId="13333"/>
    <cellStyle name="Обычный 165 4 2 2 2" xfId="41827"/>
    <cellStyle name="Обычный 165 4 2 3" xfId="41828"/>
    <cellStyle name="Обычный 165 4 3" xfId="13334"/>
    <cellStyle name="Обычный 165 4 3 2" xfId="41829"/>
    <cellStyle name="Обычный 165 4 4" xfId="41830"/>
    <cellStyle name="Обычный 165 5" xfId="13335"/>
    <cellStyle name="Обычный 165 5 2" xfId="13336"/>
    <cellStyle name="Обычный 165 5 2 2" xfId="41831"/>
    <cellStyle name="Обычный 165 5 3" xfId="41832"/>
    <cellStyle name="Обычный 165 6" xfId="13337"/>
    <cellStyle name="Обычный 165 6 2" xfId="41833"/>
    <cellStyle name="Обычный 165 7" xfId="13338"/>
    <cellStyle name="Обычный 165 7 2" xfId="41834"/>
    <cellStyle name="Обычный 165 8" xfId="41835"/>
    <cellStyle name="Обычный 166" xfId="13339"/>
    <cellStyle name="Обычный 166 2" xfId="13340"/>
    <cellStyle name="Обычный 166 2 2" xfId="13341"/>
    <cellStyle name="Обычный 166 2 2 2" xfId="13342"/>
    <cellStyle name="Обычный 166 2 2 2 2" xfId="41836"/>
    <cellStyle name="Обычный 166 2 2 3" xfId="41837"/>
    <cellStyle name="Обычный 166 2 3" xfId="13343"/>
    <cellStyle name="Обычный 166 2 3 2" xfId="41838"/>
    <cellStyle name="Обычный 166 2 4" xfId="41839"/>
    <cellStyle name="Обычный 166 3" xfId="13344"/>
    <cellStyle name="Обычный 166 3 2" xfId="13345"/>
    <cellStyle name="Обычный 166 3 2 2" xfId="13346"/>
    <cellStyle name="Обычный 166 3 2 2 2" xfId="41840"/>
    <cellStyle name="Обычный 166 3 2 3" xfId="41841"/>
    <cellStyle name="Обычный 166 3 3" xfId="13347"/>
    <cellStyle name="Обычный 166 3 3 2" xfId="41842"/>
    <cellStyle name="Обычный 166 3 4" xfId="41843"/>
    <cellStyle name="Обычный 166 4" xfId="13348"/>
    <cellStyle name="Обычный 166 4 2" xfId="13349"/>
    <cellStyle name="Обычный 166 4 2 2" xfId="13350"/>
    <cellStyle name="Обычный 166 4 2 2 2" xfId="41844"/>
    <cellStyle name="Обычный 166 4 2 3" xfId="41845"/>
    <cellStyle name="Обычный 166 4 3" xfId="13351"/>
    <cellStyle name="Обычный 166 4 3 2" xfId="41846"/>
    <cellStyle name="Обычный 166 4 4" xfId="41847"/>
    <cellStyle name="Обычный 166 5" xfId="13352"/>
    <cellStyle name="Обычный 166 5 2" xfId="13353"/>
    <cellStyle name="Обычный 166 5 2 2" xfId="41848"/>
    <cellStyle name="Обычный 166 5 3" xfId="41849"/>
    <cellStyle name="Обычный 166 6" xfId="13354"/>
    <cellStyle name="Обычный 166 6 2" xfId="41850"/>
    <cellStyle name="Обычный 166 7" xfId="13355"/>
    <cellStyle name="Обычный 166 7 2" xfId="41851"/>
    <cellStyle name="Обычный 166 8" xfId="41852"/>
    <cellStyle name="Обычный 167" xfId="13356"/>
    <cellStyle name="Обычный 167 2" xfId="13357"/>
    <cellStyle name="Обычный 167 2 2" xfId="13358"/>
    <cellStyle name="Обычный 167 2 2 2" xfId="13359"/>
    <cellStyle name="Обычный 167 2 2 2 2" xfId="41853"/>
    <cellStyle name="Обычный 167 2 2 3" xfId="41854"/>
    <cellStyle name="Обычный 167 2 3" xfId="13360"/>
    <cellStyle name="Обычный 167 2 3 2" xfId="41855"/>
    <cellStyle name="Обычный 167 2 4" xfId="41856"/>
    <cellStyle name="Обычный 167 3" xfId="13361"/>
    <cellStyle name="Обычный 167 3 2" xfId="13362"/>
    <cellStyle name="Обычный 167 3 2 2" xfId="13363"/>
    <cellStyle name="Обычный 167 3 2 2 2" xfId="41857"/>
    <cellStyle name="Обычный 167 3 2 3" xfId="41858"/>
    <cellStyle name="Обычный 167 3 3" xfId="13364"/>
    <cellStyle name="Обычный 167 3 3 2" xfId="41859"/>
    <cellStyle name="Обычный 167 3 4" xfId="41860"/>
    <cellStyle name="Обычный 167 4" xfId="13365"/>
    <cellStyle name="Обычный 167 4 2" xfId="13366"/>
    <cellStyle name="Обычный 167 4 2 2" xfId="13367"/>
    <cellStyle name="Обычный 167 4 2 2 2" xfId="41861"/>
    <cellStyle name="Обычный 167 4 2 3" xfId="41862"/>
    <cellStyle name="Обычный 167 4 3" xfId="13368"/>
    <cellStyle name="Обычный 167 4 3 2" xfId="41863"/>
    <cellStyle name="Обычный 167 4 4" xfId="41864"/>
    <cellStyle name="Обычный 167 5" xfId="13369"/>
    <cellStyle name="Обычный 167 5 2" xfId="13370"/>
    <cellStyle name="Обычный 167 5 2 2" xfId="41865"/>
    <cellStyle name="Обычный 167 5 3" xfId="41866"/>
    <cellStyle name="Обычный 167 6" xfId="13371"/>
    <cellStyle name="Обычный 167 6 2" xfId="41867"/>
    <cellStyle name="Обычный 167 7" xfId="13372"/>
    <cellStyle name="Обычный 167 7 2" xfId="41868"/>
    <cellStyle name="Обычный 167 8" xfId="41869"/>
    <cellStyle name="Обычный 168" xfId="13373"/>
    <cellStyle name="Обычный 168 2" xfId="13374"/>
    <cellStyle name="Обычный 168 2 2" xfId="13375"/>
    <cellStyle name="Обычный 168 2 2 2" xfId="13376"/>
    <cellStyle name="Обычный 168 2 2 2 2" xfId="41870"/>
    <cellStyle name="Обычный 168 2 2 3" xfId="41871"/>
    <cellStyle name="Обычный 168 2 3" xfId="13377"/>
    <cellStyle name="Обычный 168 2 3 2" xfId="41872"/>
    <cellStyle name="Обычный 168 2 4" xfId="41873"/>
    <cellStyle name="Обычный 168 3" xfId="13378"/>
    <cellStyle name="Обычный 168 3 2" xfId="13379"/>
    <cellStyle name="Обычный 168 3 2 2" xfId="13380"/>
    <cellStyle name="Обычный 168 3 2 2 2" xfId="41874"/>
    <cellStyle name="Обычный 168 3 2 3" xfId="41875"/>
    <cellStyle name="Обычный 168 3 3" xfId="13381"/>
    <cellStyle name="Обычный 168 3 3 2" xfId="41876"/>
    <cellStyle name="Обычный 168 3 4" xfId="41877"/>
    <cellStyle name="Обычный 168 4" xfId="13382"/>
    <cellStyle name="Обычный 168 4 2" xfId="13383"/>
    <cellStyle name="Обычный 168 4 2 2" xfId="13384"/>
    <cellStyle name="Обычный 168 4 2 2 2" xfId="41878"/>
    <cellStyle name="Обычный 168 4 2 3" xfId="41879"/>
    <cellStyle name="Обычный 168 4 3" xfId="13385"/>
    <cellStyle name="Обычный 168 4 3 2" xfId="41880"/>
    <cellStyle name="Обычный 168 4 4" xfId="41881"/>
    <cellStyle name="Обычный 168 5" xfId="13386"/>
    <cellStyle name="Обычный 168 5 2" xfId="13387"/>
    <cellStyle name="Обычный 168 5 2 2" xfId="41882"/>
    <cellStyle name="Обычный 168 5 3" xfId="41883"/>
    <cellStyle name="Обычный 168 6" xfId="13388"/>
    <cellStyle name="Обычный 168 6 2" xfId="41884"/>
    <cellStyle name="Обычный 168 7" xfId="13389"/>
    <cellStyle name="Обычный 168 7 2" xfId="41885"/>
    <cellStyle name="Обычный 168 8" xfId="41886"/>
    <cellStyle name="Обычный 169" xfId="13390"/>
    <cellStyle name="Обычный 169 2" xfId="13391"/>
    <cellStyle name="Обычный 169 2 2" xfId="13392"/>
    <cellStyle name="Обычный 169 2 2 2" xfId="13393"/>
    <cellStyle name="Обычный 169 2 2 2 2" xfId="41887"/>
    <cellStyle name="Обычный 169 2 2 3" xfId="41888"/>
    <cellStyle name="Обычный 169 2 3" xfId="13394"/>
    <cellStyle name="Обычный 169 2 3 2" xfId="41889"/>
    <cellStyle name="Обычный 169 2 4" xfId="41890"/>
    <cellStyle name="Обычный 169 3" xfId="13395"/>
    <cellStyle name="Обычный 169 3 2" xfId="13396"/>
    <cellStyle name="Обычный 169 3 2 2" xfId="13397"/>
    <cellStyle name="Обычный 169 3 2 2 2" xfId="41891"/>
    <cellStyle name="Обычный 169 3 2 3" xfId="41892"/>
    <cellStyle name="Обычный 169 3 3" xfId="13398"/>
    <cellStyle name="Обычный 169 3 3 2" xfId="41893"/>
    <cellStyle name="Обычный 169 3 4" xfId="41894"/>
    <cellStyle name="Обычный 169 4" xfId="13399"/>
    <cellStyle name="Обычный 169 4 2" xfId="13400"/>
    <cellStyle name="Обычный 169 4 2 2" xfId="13401"/>
    <cellStyle name="Обычный 169 4 2 2 2" xfId="41895"/>
    <cellStyle name="Обычный 169 4 2 3" xfId="41896"/>
    <cellStyle name="Обычный 169 4 3" xfId="13402"/>
    <cellStyle name="Обычный 169 4 3 2" xfId="41897"/>
    <cellStyle name="Обычный 169 4 4" xfId="41898"/>
    <cellStyle name="Обычный 169 5" xfId="13403"/>
    <cellStyle name="Обычный 169 5 2" xfId="13404"/>
    <cellStyle name="Обычный 169 5 2 2" xfId="41899"/>
    <cellStyle name="Обычный 169 5 3" xfId="41900"/>
    <cellStyle name="Обычный 169 6" xfId="13405"/>
    <cellStyle name="Обычный 169 6 2" xfId="41901"/>
    <cellStyle name="Обычный 169 7" xfId="13406"/>
    <cellStyle name="Обычный 169 7 2" xfId="41902"/>
    <cellStyle name="Обычный 169 8" xfId="41903"/>
    <cellStyle name="Обычный 17" xfId="9"/>
    <cellStyle name="Обычный 17 2" xfId="59133"/>
    <cellStyle name="Обычный 17 3" xfId="60219"/>
    <cellStyle name="Обычный 170" xfId="13407"/>
    <cellStyle name="Обычный 170 2" xfId="13408"/>
    <cellStyle name="Обычный 170 2 2" xfId="13409"/>
    <cellStyle name="Обычный 170 2 2 2" xfId="13410"/>
    <cellStyle name="Обычный 170 2 2 2 2" xfId="41904"/>
    <cellStyle name="Обычный 170 2 2 3" xfId="41905"/>
    <cellStyle name="Обычный 170 2 3" xfId="13411"/>
    <cellStyle name="Обычный 170 2 3 2" xfId="41906"/>
    <cellStyle name="Обычный 170 2 4" xfId="41907"/>
    <cellStyle name="Обычный 170 3" xfId="13412"/>
    <cellStyle name="Обычный 170 3 2" xfId="13413"/>
    <cellStyle name="Обычный 170 3 2 2" xfId="13414"/>
    <cellStyle name="Обычный 170 3 2 2 2" xfId="41908"/>
    <cellStyle name="Обычный 170 3 2 3" xfId="41909"/>
    <cellStyle name="Обычный 170 3 3" xfId="13415"/>
    <cellStyle name="Обычный 170 3 3 2" xfId="41910"/>
    <cellStyle name="Обычный 170 3 4" xfId="41911"/>
    <cellStyle name="Обычный 170 4" xfId="13416"/>
    <cellStyle name="Обычный 170 4 2" xfId="13417"/>
    <cellStyle name="Обычный 170 4 2 2" xfId="13418"/>
    <cellStyle name="Обычный 170 4 2 2 2" xfId="41912"/>
    <cellStyle name="Обычный 170 4 2 3" xfId="41913"/>
    <cellStyle name="Обычный 170 4 3" xfId="13419"/>
    <cellStyle name="Обычный 170 4 3 2" xfId="41914"/>
    <cellStyle name="Обычный 170 4 4" xfId="41915"/>
    <cellStyle name="Обычный 170 5" xfId="13420"/>
    <cellStyle name="Обычный 170 5 2" xfId="13421"/>
    <cellStyle name="Обычный 170 5 2 2" xfId="41916"/>
    <cellStyle name="Обычный 170 5 3" xfId="41917"/>
    <cellStyle name="Обычный 170 6" xfId="13422"/>
    <cellStyle name="Обычный 170 6 2" xfId="41918"/>
    <cellStyle name="Обычный 170 7" xfId="13423"/>
    <cellStyle name="Обычный 170 7 2" xfId="41919"/>
    <cellStyle name="Обычный 170 8" xfId="41920"/>
    <cellStyle name="Обычный 171" xfId="13424"/>
    <cellStyle name="Обычный 171 2" xfId="13425"/>
    <cellStyle name="Обычный 171 2 2" xfId="13426"/>
    <cellStyle name="Обычный 171 2 2 2" xfId="13427"/>
    <cellStyle name="Обычный 171 2 2 2 2" xfId="41921"/>
    <cellStyle name="Обычный 171 2 2 3" xfId="41922"/>
    <cellStyle name="Обычный 171 2 3" xfId="13428"/>
    <cellStyle name="Обычный 171 2 3 2" xfId="41923"/>
    <cellStyle name="Обычный 171 2 4" xfId="41924"/>
    <cellStyle name="Обычный 171 3" xfId="13429"/>
    <cellStyle name="Обычный 171 3 2" xfId="13430"/>
    <cellStyle name="Обычный 171 3 2 2" xfId="13431"/>
    <cellStyle name="Обычный 171 3 2 2 2" xfId="41925"/>
    <cellStyle name="Обычный 171 3 2 3" xfId="41926"/>
    <cellStyle name="Обычный 171 3 3" xfId="13432"/>
    <cellStyle name="Обычный 171 3 3 2" xfId="41927"/>
    <cellStyle name="Обычный 171 3 4" xfId="41928"/>
    <cellStyle name="Обычный 171 4" xfId="13433"/>
    <cellStyle name="Обычный 171 4 2" xfId="13434"/>
    <cellStyle name="Обычный 171 4 2 2" xfId="13435"/>
    <cellStyle name="Обычный 171 4 2 2 2" xfId="41929"/>
    <cellStyle name="Обычный 171 4 2 3" xfId="41930"/>
    <cellStyle name="Обычный 171 4 3" xfId="13436"/>
    <cellStyle name="Обычный 171 4 3 2" xfId="41931"/>
    <cellStyle name="Обычный 171 4 4" xfId="41932"/>
    <cellStyle name="Обычный 171 5" xfId="13437"/>
    <cellStyle name="Обычный 171 5 2" xfId="13438"/>
    <cellStyle name="Обычный 171 5 2 2" xfId="41933"/>
    <cellStyle name="Обычный 171 5 3" xfId="41934"/>
    <cellStyle name="Обычный 171 6" xfId="13439"/>
    <cellStyle name="Обычный 171 6 2" xfId="41935"/>
    <cellStyle name="Обычный 171 7" xfId="13440"/>
    <cellStyle name="Обычный 171 7 2" xfId="41936"/>
    <cellStyle name="Обычный 171 8" xfId="41937"/>
    <cellStyle name="Обычный 172" xfId="13441"/>
    <cellStyle name="Обычный 172 2" xfId="13442"/>
    <cellStyle name="Обычный 172 2 2" xfId="13443"/>
    <cellStyle name="Обычный 172 2 2 2" xfId="13444"/>
    <cellStyle name="Обычный 172 2 2 2 2" xfId="41938"/>
    <cellStyle name="Обычный 172 2 2 3" xfId="41939"/>
    <cellStyle name="Обычный 172 2 3" xfId="13445"/>
    <cellStyle name="Обычный 172 2 3 2" xfId="41940"/>
    <cellStyle name="Обычный 172 2 4" xfId="41941"/>
    <cellStyle name="Обычный 172 3" xfId="13446"/>
    <cellStyle name="Обычный 172 3 2" xfId="13447"/>
    <cellStyle name="Обычный 172 3 2 2" xfId="13448"/>
    <cellStyle name="Обычный 172 3 2 2 2" xfId="41942"/>
    <cellStyle name="Обычный 172 3 2 3" xfId="41943"/>
    <cellStyle name="Обычный 172 3 3" xfId="13449"/>
    <cellStyle name="Обычный 172 3 3 2" xfId="41944"/>
    <cellStyle name="Обычный 172 3 4" xfId="41945"/>
    <cellStyle name="Обычный 172 4" xfId="13450"/>
    <cellStyle name="Обычный 172 4 2" xfId="13451"/>
    <cellStyle name="Обычный 172 4 2 2" xfId="13452"/>
    <cellStyle name="Обычный 172 4 2 2 2" xfId="41946"/>
    <cellStyle name="Обычный 172 4 2 3" xfId="41947"/>
    <cellStyle name="Обычный 172 4 3" xfId="13453"/>
    <cellStyle name="Обычный 172 4 3 2" xfId="41948"/>
    <cellStyle name="Обычный 172 4 4" xfId="41949"/>
    <cellStyle name="Обычный 172 5" xfId="13454"/>
    <cellStyle name="Обычный 172 5 2" xfId="13455"/>
    <cellStyle name="Обычный 172 5 2 2" xfId="41950"/>
    <cellStyle name="Обычный 172 5 3" xfId="41951"/>
    <cellStyle name="Обычный 172 6" xfId="13456"/>
    <cellStyle name="Обычный 172 6 2" xfId="41952"/>
    <cellStyle name="Обычный 172 7" xfId="13457"/>
    <cellStyle name="Обычный 172 7 2" xfId="41953"/>
    <cellStyle name="Обычный 172 8" xfId="41954"/>
    <cellStyle name="Обычный 173" xfId="13458"/>
    <cellStyle name="Обычный 173 2" xfId="59134"/>
    <cellStyle name="Обычный 174" xfId="13459"/>
    <cellStyle name="Обычный 174 2" xfId="59135"/>
    <cellStyle name="Обычный 175" xfId="13460"/>
    <cellStyle name="Обычный 175 2" xfId="13461"/>
    <cellStyle name="Обычный 175 2 2" xfId="13462"/>
    <cellStyle name="Обычный 175 2 2 2" xfId="41955"/>
    <cellStyle name="Обычный 175 2 2 3" xfId="59136"/>
    <cellStyle name="Обычный 175 2 2 3 2" xfId="59137"/>
    <cellStyle name="Обычный 175 2 3" xfId="41956"/>
    <cellStyle name="Обычный 175 3" xfId="13463"/>
    <cellStyle name="Обычный 175 3 2" xfId="41957"/>
    <cellStyle name="Обычный 175 4" xfId="41958"/>
    <cellStyle name="Обычный 176" xfId="13464"/>
    <cellStyle name="Обычный 176 2" xfId="13465"/>
    <cellStyle name="Обычный 176 2 2" xfId="13466"/>
    <cellStyle name="Обычный 176 2 2 2" xfId="41959"/>
    <cellStyle name="Обычный 176 2 3" xfId="41960"/>
    <cellStyle name="Обычный 176 3" xfId="13467"/>
    <cellStyle name="Обычный 176 3 2" xfId="41961"/>
    <cellStyle name="Обычный 176 4" xfId="41962"/>
    <cellStyle name="Обычный 176 6" xfId="59138"/>
    <cellStyle name="Обычный 176 6 2" xfId="59139"/>
    <cellStyle name="Обычный 176 6 3" xfId="59140"/>
    <cellStyle name="Обычный 176 6 3 2" xfId="59141"/>
    <cellStyle name="Обычный 177" xfId="13468"/>
    <cellStyle name="Обычный 177 2" xfId="13469"/>
    <cellStyle name="Обычный 177 2 2" xfId="13470"/>
    <cellStyle name="Обычный 177 2 2 2" xfId="41963"/>
    <cellStyle name="Обычный 177 2 3" xfId="41964"/>
    <cellStyle name="Обычный 177 3" xfId="13471"/>
    <cellStyle name="Обычный 177 3 2" xfId="41965"/>
    <cellStyle name="Обычный 177 4" xfId="41966"/>
    <cellStyle name="Обычный 178" xfId="13472"/>
    <cellStyle name="Обычный 178 2" xfId="13473"/>
    <cellStyle name="Обычный 178 2 2" xfId="13474"/>
    <cellStyle name="Обычный 178 2 2 2" xfId="41967"/>
    <cellStyle name="Обычный 178 2 3" xfId="41968"/>
    <cellStyle name="Обычный 178 3" xfId="13475"/>
    <cellStyle name="Обычный 178 3 2" xfId="41969"/>
    <cellStyle name="Обычный 178 4" xfId="41970"/>
    <cellStyle name="Обычный 179" xfId="13476"/>
    <cellStyle name="Обычный 179 2" xfId="13477"/>
    <cellStyle name="Обычный 179 2 2" xfId="13478"/>
    <cellStyle name="Обычный 179 2 2 2" xfId="41971"/>
    <cellStyle name="Обычный 179 2 3" xfId="41972"/>
    <cellStyle name="Обычный 179 3" xfId="13479"/>
    <cellStyle name="Обычный 179 3 2" xfId="41973"/>
    <cellStyle name="Обычный 179 4" xfId="41974"/>
    <cellStyle name="Обычный 18" xfId="10"/>
    <cellStyle name="Обычный 18 2" xfId="59142"/>
    <cellStyle name="Обычный 18 2 2" xfId="60220"/>
    <cellStyle name="Обычный 18 3" xfId="60221"/>
    <cellStyle name="Обычный 180" xfId="13480"/>
    <cellStyle name="Обычный 180 2" xfId="13481"/>
    <cellStyle name="Обычный 180 2 2" xfId="13482"/>
    <cellStyle name="Обычный 180 2 2 2" xfId="41975"/>
    <cellStyle name="Обычный 180 2 3" xfId="41976"/>
    <cellStyle name="Обычный 180 3" xfId="13483"/>
    <cellStyle name="Обычный 180 3 2" xfId="41977"/>
    <cellStyle name="Обычный 180 4" xfId="41978"/>
    <cellStyle name="Обычный 181" xfId="13484"/>
    <cellStyle name="Обычный 181 2" xfId="13485"/>
    <cellStyle name="Обычный 181 2 2" xfId="13486"/>
    <cellStyle name="Обычный 181 2 2 2" xfId="41979"/>
    <cellStyle name="Обычный 181 2 2 3" xfId="59143"/>
    <cellStyle name="Обычный 181 2 2 3 2" xfId="59144"/>
    <cellStyle name="Обычный 181 2 3" xfId="41980"/>
    <cellStyle name="Обычный 181 3" xfId="13487"/>
    <cellStyle name="Обычный 181 3 2" xfId="41981"/>
    <cellStyle name="Обычный 181 4" xfId="41982"/>
    <cellStyle name="Обычный 182" xfId="13488"/>
    <cellStyle name="Обычный 182 2" xfId="13489"/>
    <cellStyle name="Обычный 182 2 2" xfId="13490"/>
    <cellStyle name="Обычный 182 2 2 2" xfId="41983"/>
    <cellStyle name="Обычный 182 2 3" xfId="41984"/>
    <cellStyle name="Обычный 182 3" xfId="13491"/>
    <cellStyle name="Обычный 182 3 2" xfId="41985"/>
    <cellStyle name="Обычный 182 4" xfId="41986"/>
    <cellStyle name="Обычный 183" xfId="13492"/>
    <cellStyle name="Обычный 183 2" xfId="13493"/>
    <cellStyle name="Обычный 183 2 2" xfId="13494"/>
    <cellStyle name="Обычный 183 2 2 2" xfId="41987"/>
    <cellStyle name="Обычный 183 2 3" xfId="41988"/>
    <cellStyle name="Обычный 183 3" xfId="13495"/>
    <cellStyle name="Обычный 183 3 2" xfId="41989"/>
    <cellStyle name="Обычный 183 4" xfId="41990"/>
    <cellStyle name="Обычный 184" xfId="13496"/>
    <cellStyle name="Обычный 184 2" xfId="13497"/>
    <cellStyle name="Обычный 184 2 2" xfId="13498"/>
    <cellStyle name="Обычный 184 2 2 2" xfId="41991"/>
    <cellStyle name="Обычный 184 2 3" xfId="41992"/>
    <cellStyle name="Обычный 184 3" xfId="13499"/>
    <cellStyle name="Обычный 184 3 2" xfId="41993"/>
    <cellStyle name="Обычный 184 4" xfId="41994"/>
    <cellStyle name="Обычный 185" xfId="13500"/>
    <cellStyle name="Обычный 185 2" xfId="13501"/>
    <cellStyle name="Обычный 185 2 2" xfId="13502"/>
    <cellStyle name="Обычный 185 2 2 2" xfId="41995"/>
    <cellStyle name="Обычный 185 2 3" xfId="41996"/>
    <cellStyle name="Обычный 185 3" xfId="13503"/>
    <cellStyle name="Обычный 185 3 2" xfId="41997"/>
    <cellStyle name="Обычный 185 4" xfId="41998"/>
    <cellStyle name="Обычный 186" xfId="13504"/>
    <cellStyle name="Обычный 186 2" xfId="13505"/>
    <cellStyle name="Обычный 186 2 2" xfId="13506"/>
    <cellStyle name="Обычный 186 2 2 2" xfId="41999"/>
    <cellStyle name="Обычный 186 2 3" xfId="42000"/>
    <cellStyle name="Обычный 186 3" xfId="13507"/>
    <cellStyle name="Обычный 186 3 2" xfId="42001"/>
    <cellStyle name="Обычный 186 4" xfId="42002"/>
    <cellStyle name="Обычный 187" xfId="13508"/>
    <cellStyle name="Обычный 187 2" xfId="13509"/>
    <cellStyle name="Обычный 187 2 2" xfId="13510"/>
    <cellStyle name="Обычный 187 2 2 2" xfId="42003"/>
    <cellStyle name="Обычный 187 2 3" xfId="42004"/>
    <cellStyle name="Обычный 187 3" xfId="13511"/>
    <cellStyle name="Обычный 187 3 2" xfId="42005"/>
    <cellStyle name="Обычный 187 4" xfId="42006"/>
    <cellStyle name="Обычный 188" xfId="13512"/>
    <cellStyle name="Обычный 188 2" xfId="13513"/>
    <cellStyle name="Обычный 188 2 2" xfId="13514"/>
    <cellStyle name="Обычный 188 2 2 2" xfId="42007"/>
    <cellStyle name="Обычный 188 2 3" xfId="42008"/>
    <cellStyle name="Обычный 188 3" xfId="13515"/>
    <cellStyle name="Обычный 188 3 2" xfId="42009"/>
    <cellStyle name="Обычный 188 4" xfId="42010"/>
    <cellStyle name="Обычный 189" xfId="13516"/>
    <cellStyle name="Обычный 189 2" xfId="13517"/>
    <cellStyle name="Обычный 189 2 2" xfId="13518"/>
    <cellStyle name="Обычный 189 2 2 2" xfId="42011"/>
    <cellStyle name="Обычный 189 2 3" xfId="42012"/>
    <cellStyle name="Обычный 189 3" xfId="13519"/>
    <cellStyle name="Обычный 189 3 2" xfId="42013"/>
    <cellStyle name="Обычный 189 4" xfId="42014"/>
    <cellStyle name="Обычный 19" xfId="11"/>
    <cellStyle name="Обычный 19 2" xfId="59145"/>
    <cellStyle name="Обычный 190" xfId="13520"/>
    <cellStyle name="Обычный 190 2" xfId="13521"/>
    <cellStyle name="Обычный 190 2 2" xfId="13522"/>
    <cellStyle name="Обычный 190 2 2 2" xfId="42015"/>
    <cellStyle name="Обычный 190 2 3" xfId="42016"/>
    <cellStyle name="Обычный 190 3" xfId="13523"/>
    <cellStyle name="Обычный 190 3 2" xfId="42017"/>
    <cellStyle name="Обычный 190 4" xfId="42018"/>
    <cellStyle name="Обычный 191" xfId="13524"/>
    <cellStyle name="Обычный 191 2" xfId="13525"/>
    <cellStyle name="Обычный 191 2 2" xfId="13526"/>
    <cellStyle name="Обычный 191 2 2 2" xfId="42019"/>
    <cellStyle name="Обычный 191 2 3" xfId="42020"/>
    <cellStyle name="Обычный 191 3" xfId="13527"/>
    <cellStyle name="Обычный 191 3 2" xfId="42021"/>
    <cellStyle name="Обычный 191 4" xfId="42022"/>
    <cellStyle name="Обычный 192" xfId="13528"/>
    <cellStyle name="Обычный 192 2" xfId="13529"/>
    <cellStyle name="Обычный 192 2 2" xfId="13530"/>
    <cellStyle name="Обычный 192 2 2 2" xfId="42023"/>
    <cellStyle name="Обычный 192 2 3" xfId="42024"/>
    <cellStyle name="Обычный 192 3" xfId="13531"/>
    <cellStyle name="Обычный 192 3 2" xfId="42025"/>
    <cellStyle name="Обычный 192 4" xfId="42026"/>
    <cellStyle name="Обычный 193" xfId="13532"/>
    <cellStyle name="Обычный 193 2" xfId="13533"/>
    <cellStyle name="Обычный 193 2 2" xfId="13534"/>
    <cellStyle name="Обычный 193 2 2 2" xfId="42027"/>
    <cellStyle name="Обычный 193 2 3" xfId="42028"/>
    <cellStyle name="Обычный 193 3" xfId="13535"/>
    <cellStyle name="Обычный 193 3 2" xfId="42029"/>
    <cellStyle name="Обычный 193 4" xfId="42030"/>
    <cellStyle name="Обычный 194" xfId="13536"/>
    <cellStyle name="Обычный 194 2" xfId="13537"/>
    <cellStyle name="Обычный 194 2 2" xfId="13538"/>
    <cellStyle name="Обычный 194 2 2 2" xfId="42031"/>
    <cellStyle name="Обычный 194 2 3" xfId="42032"/>
    <cellStyle name="Обычный 194 3" xfId="13539"/>
    <cellStyle name="Обычный 194 3 2" xfId="42033"/>
    <cellStyle name="Обычный 194 4" xfId="42034"/>
    <cellStyle name="Обычный 195" xfId="13540"/>
    <cellStyle name="Обычный 195 2" xfId="13541"/>
    <cellStyle name="Обычный 195 2 2" xfId="13542"/>
    <cellStyle name="Обычный 195 2 2 2" xfId="42035"/>
    <cellStyle name="Обычный 195 2 3" xfId="42036"/>
    <cellStyle name="Обычный 195 3" xfId="13543"/>
    <cellStyle name="Обычный 195 3 2" xfId="42037"/>
    <cellStyle name="Обычный 195 4" xfId="42038"/>
    <cellStyle name="Обычный 196" xfId="13544"/>
    <cellStyle name="Обычный 196 2" xfId="13545"/>
    <cellStyle name="Обычный 196 2 2" xfId="13546"/>
    <cellStyle name="Обычный 196 2 2 2" xfId="42039"/>
    <cellStyle name="Обычный 196 2 3" xfId="42040"/>
    <cellStyle name="Обычный 196 3" xfId="13547"/>
    <cellStyle name="Обычный 196 3 2" xfId="42041"/>
    <cellStyle name="Обычный 196 4" xfId="42042"/>
    <cellStyle name="Обычный 197" xfId="13548"/>
    <cellStyle name="Обычный 197 2" xfId="13549"/>
    <cellStyle name="Обычный 197 2 2" xfId="13550"/>
    <cellStyle name="Обычный 197 2 2 2" xfId="42043"/>
    <cellStyle name="Обычный 197 2 3" xfId="42044"/>
    <cellStyle name="Обычный 197 3" xfId="13551"/>
    <cellStyle name="Обычный 197 3 2" xfId="42045"/>
    <cellStyle name="Обычный 197 4" xfId="42046"/>
    <cellStyle name="Обычный 198" xfId="13552"/>
    <cellStyle name="Обычный 198 2" xfId="42047"/>
    <cellStyle name="Обычный 199" xfId="13553"/>
    <cellStyle name="Обычный 199 2" xfId="13554"/>
    <cellStyle name="Обычный 199 2 2" xfId="13555"/>
    <cellStyle name="Обычный 199 2 2 2" xfId="42048"/>
    <cellStyle name="Обычный 199 2 3" xfId="42049"/>
    <cellStyle name="Обычный 199 3" xfId="13556"/>
    <cellStyle name="Обычный 199 3 2" xfId="42050"/>
    <cellStyle name="Обычный 199 4" xfId="42051"/>
    <cellStyle name="Обычный 2" xfId="12"/>
    <cellStyle name="Обычный 2 10" xfId="13557"/>
    <cellStyle name="Обычный 2 10 2" xfId="59146"/>
    <cellStyle name="Обычный 2 10 3" xfId="59147"/>
    <cellStyle name="Обычный 2 11" xfId="13558"/>
    <cellStyle name="Обычный 2 11 2" xfId="59148"/>
    <cellStyle name="Обычный 2 12" xfId="13559"/>
    <cellStyle name="Обычный 2 12 2" xfId="59149"/>
    <cellStyle name="Обычный 2 13" xfId="13560"/>
    <cellStyle name="Обычный 2 13 2" xfId="59150"/>
    <cellStyle name="Обычный 2 14" xfId="13561"/>
    <cellStyle name="Обычный 2 14 2" xfId="59151"/>
    <cellStyle name="Обычный 2 15" xfId="13562"/>
    <cellStyle name="Обычный 2 15 2" xfId="59152"/>
    <cellStyle name="Обычный 2 16" xfId="13563"/>
    <cellStyle name="Обычный 2 16 2" xfId="59153"/>
    <cellStyle name="Обычный 2 17" xfId="13564"/>
    <cellStyle name="Обычный 2 17 2" xfId="59154"/>
    <cellStyle name="Обычный 2 18" xfId="13565"/>
    <cellStyle name="Обычный 2 18 2" xfId="59155"/>
    <cellStyle name="Обычный 2 19" xfId="13566"/>
    <cellStyle name="Обычный 2 19 2" xfId="59156"/>
    <cellStyle name="Обычный 2 2" xfId="274"/>
    <cellStyle name="Обычный 2 2 10" xfId="13567"/>
    <cellStyle name="Обычный 2 2 10 2" xfId="59157"/>
    <cellStyle name="Обычный 2 2 11" xfId="13568"/>
    <cellStyle name="Обычный 2 2 11 2" xfId="59158"/>
    <cellStyle name="Обычный 2 2 12" xfId="13569"/>
    <cellStyle name="Обычный 2 2 12 2" xfId="59159"/>
    <cellStyle name="Обычный 2 2 13" xfId="13570"/>
    <cellStyle name="Обычный 2 2 13 2" xfId="59160"/>
    <cellStyle name="Обычный 2 2 14" xfId="13571"/>
    <cellStyle name="Обычный 2 2 14 2" xfId="59161"/>
    <cellStyle name="Обычный 2 2 15" xfId="13572"/>
    <cellStyle name="Обычный 2 2 15 2" xfId="59162"/>
    <cellStyle name="Обычный 2 2 16" xfId="13573"/>
    <cellStyle name="Обычный 2 2 16 2" xfId="59163"/>
    <cellStyle name="Обычный 2 2 17" xfId="13574"/>
    <cellStyle name="Обычный 2 2 17 2" xfId="59164"/>
    <cellStyle name="Обычный 2 2 18" xfId="13575"/>
    <cellStyle name="Обычный 2 2 18 2" xfId="59165"/>
    <cellStyle name="Обычный 2 2 19" xfId="13576"/>
    <cellStyle name="Обычный 2 2 19 2" xfId="59166"/>
    <cellStyle name="Обычный 2 2 2" xfId="13577"/>
    <cellStyle name="Обычный 2 2 2 10" xfId="13578"/>
    <cellStyle name="Обычный 2 2 2 10 2" xfId="59167"/>
    <cellStyle name="Обычный 2 2 2 11" xfId="13579"/>
    <cellStyle name="Обычный 2 2 2 11 2" xfId="59168"/>
    <cellStyle name="Обычный 2 2 2 12" xfId="13580"/>
    <cellStyle name="Обычный 2 2 2 12 2" xfId="59169"/>
    <cellStyle name="Обычный 2 2 2 13" xfId="13581"/>
    <cellStyle name="Обычный 2 2 2 13 2" xfId="59170"/>
    <cellStyle name="Обычный 2 2 2 14" xfId="13582"/>
    <cellStyle name="Обычный 2 2 2 14 2" xfId="59171"/>
    <cellStyle name="Обычный 2 2 2 15" xfId="13583"/>
    <cellStyle name="Обычный 2 2 2 15 2" xfId="59172"/>
    <cellStyle name="Обычный 2 2 2 16" xfId="13584"/>
    <cellStyle name="Обычный 2 2 2 16 2" xfId="59173"/>
    <cellStyle name="Обычный 2 2 2 17" xfId="13585"/>
    <cellStyle name="Обычный 2 2 2 17 2" xfId="59174"/>
    <cellStyle name="Обычный 2 2 2 18" xfId="13586"/>
    <cellStyle name="Обычный 2 2 2 18 2" xfId="59175"/>
    <cellStyle name="Обычный 2 2 2 19" xfId="13587"/>
    <cellStyle name="Обычный 2 2 2 19 2" xfId="59176"/>
    <cellStyle name="Обычный 2 2 2 2" xfId="13588"/>
    <cellStyle name="Обычный 2 2 2 2 10" xfId="13589"/>
    <cellStyle name="Обычный 2 2 2 2 10 2" xfId="59177"/>
    <cellStyle name="Обычный 2 2 2 2 11" xfId="59178"/>
    <cellStyle name="Обычный 2 2 2 2 2" xfId="13590"/>
    <cellStyle name="Обычный 2 2 2 2 2 2" xfId="13591"/>
    <cellStyle name="Обычный 2 2 2 2 2 2 2" xfId="59179"/>
    <cellStyle name="Обычный 2 2 2 2 2 3" xfId="13592"/>
    <cellStyle name="Обычный 2 2 2 2 2 3 2" xfId="59180"/>
    <cellStyle name="Обычный 2 2 2 2 2 4" xfId="13593"/>
    <cellStyle name="Обычный 2 2 2 2 2 4 2" xfId="59181"/>
    <cellStyle name="Обычный 2 2 2 2 2 5" xfId="13594"/>
    <cellStyle name="Обычный 2 2 2 2 2 5 2" xfId="59182"/>
    <cellStyle name="Обычный 2 2 2 2 2 6" xfId="59183"/>
    <cellStyle name="Обычный 2 2 2 2 3" xfId="13595"/>
    <cellStyle name="Обычный 2 2 2 2 3 2" xfId="59184"/>
    <cellStyle name="Обычный 2 2 2 2 4" xfId="13596"/>
    <cellStyle name="Обычный 2 2 2 2 4 2" xfId="59185"/>
    <cellStyle name="Обычный 2 2 2 2 5" xfId="13597"/>
    <cellStyle name="Обычный 2 2 2 2 5 2" xfId="59186"/>
    <cellStyle name="Обычный 2 2 2 2 6" xfId="13598"/>
    <cellStyle name="Обычный 2 2 2 2 6 2" xfId="59187"/>
    <cellStyle name="Обычный 2 2 2 2 7" xfId="13599"/>
    <cellStyle name="Обычный 2 2 2 2 7 2" xfId="59188"/>
    <cellStyle name="Обычный 2 2 2 2 8" xfId="13600"/>
    <cellStyle name="Обычный 2 2 2 2 8 2" xfId="59189"/>
    <cellStyle name="Обычный 2 2 2 2 9" xfId="13601"/>
    <cellStyle name="Обычный 2 2 2 2 9 2" xfId="59190"/>
    <cellStyle name="Обычный 2 2 2 20" xfId="13602"/>
    <cellStyle name="Обычный 2 2 2 20 2" xfId="59191"/>
    <cellStyle name="Обычный 2 2 2 21" xfId="13603"/>
    <cellStyle name="Обычный 2 2 2 21 2" xfId="59192"/>
    <cellStyle name="Обычный 2 2 2 22" xfId="13604"/>
    <cellStyle name="Обычный 2 2 2 22 2" xfId="59193"/>
    <cellStyle name="Обычный 2 2 2 23" xfId="13605"/>
    <cellStyle name="Обычный 2 2 2 23 2" xfId="59194"/>
    <cellStyle name="Обычный 2 2 2 24" xfId="13606"/>
    <cellStyle name="Обычный 2 2 2 24 2" xfId="59195"/>
    <cellStyle name="Обычный 2 2 2 25" xfId="13607"/>
    <cellStyle name="Обычный 2 2 2 25 2" xfId="59196"/>
    <cellStyle name="Обычный 2 2 2 26" xfId="13608"/>
    <cellStyle name="Обычный 2 2 2 26 2" xfId="59197"/>
    <cellStyle name="Обычный 2 2 2 27" xfId="13609"/>
    <cellStyle name="Обычный 2 2 2 27 2" xfId="59198"/>
    <cellStyle name="Обычный 2 2 2 28" xfId="13610"/>
    <cellStyle name="Обычный 2 2 2 28 2" xfId="59199"/>
    <cellStyle name="Обычный 2 2 2 29" xfId="13611"/>
    <cellStyle name="Обычный 2 2 2 29 2" xfId="42052"/>
    <cellStyle name="Обычный 2 2 2 3" xfId="13612"/>
    <cellStyle name="Обычный 2 2 2 3 2" xfId="59200"/>
    <cellStyle name="Обычный 2 2 2 30" xfId="59201"/>
    <cellStyle name="Обычный 2 2 2 4" xfId="13613"/>
    <cellStyle name="Обычный 2 2 2 4 2" xfId="59202"/>
    <cellStyle name="Обычный 2 2 2 5" xfId="13614"/>
    <cellStyle name="Обычный 2 2 2 5 2" xfId="59203"/>
    <cellStyle name="Обычный 2 2 2 6" xfId="13615"/>
    <cellStyle name="Обычный 2 2 2 6 2" xfId="59204"/>
    <cellStyle name="Обычный 2 2 2 7" xfId="13616"/>
    <cellStyle name="Обычный 2 2 2 7 2" xfId="59205"/>
    <cellStyle name="Обычный 2 2 2 8" xfId="13617"/>
    <cellStyle name="Обычный 2 2 2 8 2" xfId="59206"/>
    <cellStyle name="Обычный 2 2 2 9" xfId="13618"/>
    <cellStyle name="Обычный 2 2 2 9 2" xfId="59207"/>
    <cellStyle name="Обычный 2 2 20" xfId="13619"/>
    <cellStyle name="Обычный 2 2 20 2" xfId="59208"/>
    <cellStyle name="Обычный 2 2 21" xfId="13620"/>
    <cellStyle name="Обычный 2 2 21 2" xfId="59209"/>
    <cellStyle name="Обычный 2 2 22" xfId="13621"/>
    <cellStyle name="Обычный 2 2 22 2" xfId="59210"/>
    <cellStyle name="Обычный 2 2 23" xfId="13622"/>
    <cellStyle name="Обычный 2 2 23 2" xfId="59211"/>
    <cellStyle name="Обычный 2 2 24" xfId="13623"/>
    <cellStyle name="Обычный 2 2 24 2" xfId="59212"/>
    <cellStyle name="Обычный 2 2 25" xfId="13624"/>
    <cellStyle name="Обычный 2 2 25 2" xfId="59213"/>
    <cellStyle name="Обычный 2 2 26" xfId="13625"/>
    <cellStyle name="Обычный 2 2 26 2" xfId="59214"/>
    <cellStyle name="Обычный 2 2 27" xfId="13626"/>
    <cellStyle name="Обычный 2 2 27 2" xfId="59215"/>
    <cellStyle name="Обычный 2 2 28" xfId="13627"/>
    <cellStyle name="Обычный 2 2 28 2" xfId="59216"/>
    <cellStyle name="Обычный 2 2 29" xfId="13628"/>
    <cellStyle name="Обычный 2 2 29 2" xfId="59217"/>
    <cellStyle name="Обычный 2 2 3" xfId="13629"/>
    <cellStyle name="Обычный 2 2 3 2" xfId="59218"/>
    <cellStyle name="Обычный 2 2 30" xfId="13630"/>
    <cellStyle name="Обычный 2 2 30 2" xfId="59219"/>
    <cellStyle name="Обычный 2 2 31" xfId="13631"/>
    <cellStyle name="Обычный 2 2 31 2" xfId="59220"/>
    <cellStyle name="Обычный 2 2 32" xfId="13632"/>
    <cellStyle name="Обычный 2 2 32 2" xfId="59221"/>
    <cellStyle name="Обычный 2 2 33" xfId="13633"/>
    <cellStyle name="Обычный 2 2 33 2" xfId="59222"/>
    <cellStyle name="Обычный 2 2 34" xfId="13634"/>
    <cellStyle name="Обычный 2 2 34 2" xfId="59223"/>
    <cellStyle name="Обычный 2 2 35" xfId="13635"/>
    <cellStyle name="Обычный 2 2 35 2" xfId="59224"/>
    <cellStyle name="Обычный 2 2 36" xfId="13636"/>
    <cellStyle name="Обычный 2 2 36 2" xfId="59225"/>
    <cellStyle name="Обычный 2 2 37" xfId="13637"/>
    <cellStyle name="Обычный 2 2 37 2" xfId="59226"/>
    <cellStyle name="Обычный 2 2 38" xfId="13638"/>
    <cellStyle name="Обычный 2 2 38 2" xfId="59227"/>
    <cellStyle name="Обычный 2 2 39" xfId="13639"/>
    <cellStyle name="Обычный 2 2 39 2" xfId="59228"/>
    <cellStyle name="Обычный 2 2 4" xfId="13640"/>
    <cellStyle name="Обычный 2 2 4 2" xfId="59229"/>
    <cellStyle name="Обычный 2 2 40" xfId="13641"/>
    <cellStyle name="Обычный 2 2 40 2" xfId="59230"/>
    <cellStyle name="Обычный 2 2 41" xfId="13642"/>
    <cellStyle name="Обычный 2 2 41 2" xfId="59231"/>
    <cellStyle name="Обычный 2 2 42" xfId="13643"/>
    <cellStyle name="Обычный 2 2 42 2" xfId="59232"/>
    <cellStyle name="Обычный 2 2 43" xfId="13644"/>
    <cellStyle name="Обычный 2 2 43 2" xfId="59233"/>
    <cellStyle name="Обычный 2 2 44" xfId="13645"/>
    <cellStyle name="Обычный 2 2 44 2" xfId="59234"/>
    <cellStyle name="Обычный 2 2 45" xfId="13646"/>
    <cellStyle name="Обычный 2 2 45 2" xfId="59235"/>
    <cellStyle name="Обычный 2 2 46" xfId="13647"/>
    <cellStyle name="Обычный 2 2 46 2" xfId="59236"/>
    <cellStyle name="Обычный 2 2 47" xfId="13648"/>
    <cellStyle name="Обычный 2 2 47 2" xfId="59237"/>
    <cellStyle name="Обычный 2 2 48" xfId="42053"/>
    <cellStyle name="Обычный 2 2 5" xfId="13649"/>
    <cellStyle name="Обычный 2 2 5 2" xfId="59238"/>
    <cellStyle name="Обычный 2 2 6" xfId="13650"/>
    <cellStyle name="Обычный 2 2 6 2" xfId="59239"/>
    <cellStyle name="Обычный 2 2 7" xfId="13651"/>
    <cellStyle name="Обычный 2 2 7 2" xfId="59240"/>
    <cellStyle name="Обычный 2 2 8" xfId="13652"/>
    <cellStyle name="Обычный 2 2 8 2" xfId="59241"/>
    <cellStyle name="Обычный 2 2 9" xfId="13653"/>
    <cellStyle name="Обычный 2 2 9 2" xfId="59242"/>
    <cellStyle name="Обычный 2 20" xfId="13654"/>
    <cellStyle name="Обычный 2 20 2" xfId="59243"/>
    <cellStyle name="Обычный 2 21" xfId="13655"/>
    <cellStyle name="Обычный 2 21 2" xfId="59244"/>
    <cellStyle name="Обычный 2 22" xfId="13656"/>
    <cellStyle name="Обычный 2 22 2" xfId="59245"/>
    <cellStyle name="Обычный 2 23" xfId="13657"/>
    <cellStyle name="Обычный 2 23 2" xfId="59246"/>
    <cellStyle name="Обычный 2 24" xfId="13658"/>
    <cellStyle name="Обычный 2 24 2" xfId="59247"/>
    <cellStyle name="Обычный 2 25" xfId="13659"/>
    <cellStyle name="Обычный 2 25 2" xfId="59248"/>
    <cellStyle name="Обычный 2 26" xfId="13660"/>
    <cellStyle name="Обычный 2 26 2" xfId="59249"/>
    <cellStyle name="Обычный 2 27" xfId="13661"/>
    <cellStyle name="Обычный 2 27 2" xfId="59250"/>
    <cellStyle name="Обычный 2 28" xfId="13662"/>
    <cellStyle name="Обычный 2 28 2" xfId="59251"/>
    <cellStyle name="Обычный 2 29" xfId="13663"/>
    <cellStyle name="Обычный 2 29 2" xfId="59252"/>
    <cellStyle name="Обычный 2 3" xfId="318"/>
    <cellStyle name="Обычный 2 3 10" xfId="13664"/>
    <cellStyle name="Обычный 2 3 10 2" xfId="59253"/>
    <cellStyle name="Обычный 2 3 11" xfId="13665"/>
    <cellStyle name="Обычный 2 3 11 2" xfId="59254"/>
    <cellStyle name="Обычный 2 3 12" xfId="59255"/>
    <cellStyle name="Обычный 2 3 13" xfId="59256"/>
    <cellStyle name="Обычный 2 3 14" xfId="60222"/>
    <cellStyle name="Обычный 2 3 2" xfId="13666"/>
    <cellStyle name="Обычный 2 3 2 2" xfId="13667"/>
    <cellStyle name="Обычный 2 3 2 2 2" xfId="13668"/>
    <cellStyle name="Обычный 2 3 2 2 2 2" xfId="59257"/>
    <cellStyle name="Обычный 2 3 2 2 3" xfId="13669"/>
    <cellStyle name="Обычный 2 3 2 2 3 2" xfId="59258"/>
    <cellStyle name="Обычный 2 3 2 2 4" xfId="13670"/>
    <cellStyle name="Обычный 2 3 2 2 4 2" xfId="59259"/>
    <cellStyle name="Обычный 2 3 2 2 5" xfId="13671"/>
    <cellStyle name="Обычный 2 3 2 2 5 2" xfId="59260"/>
    <cellStyle name="Обычный 2 3 2 2 6" xfId="59261"/>
    <cellStyle name="Обычный 2 3 2 3" xfId="13672"/>
    <cellStyle name="Обычный 2 3 2 3 2" xfId="59262"/>
    <cellStyle name="Обычный 2 3 2 4" xfId="13673"/>
    <cellStyle name="Обычный 2 3 2 4 2" xfId="59263"/>
    <cellStyle name="Обычный 2 3 2 5" xfId="13674"/>
    <cellStyle name="Обычный 2 3 2 5 2" xfId="59264"/>
    <cellStyle name="Обычный 2 3 2 6" xfId="59265"/>
    <cellStyle name="Обычный 2 3 3" xfId="13675"/>
    <cellStyle name="Обычный 2 3 3 2" xfId="59266"/>
    <cellStyle name="Обычный 2 3 3 3" xfId="60223"/>
    <cellStyle name="Обычный 2 3 4" xfId="13676"/>
    <cellStyle name="Обычный 2 3 4 2" xfId="59267"/>
    <cellStyle name="Обычный 2 3 5" xfId="13677"/>
    <cellStyle name="Обычный 2 3 5 2" xfId="59268"/>
    <cellStyle name="Обычный 2 3 6" xfId="13678"/>
    <cellStyle name="Обычный 2 3 6 2" xfId="59269"/>
    <cellStyle name="Обычный 2 3 7" xfId="13679"/>
    <cellStyle name="Обычный 2 3 7 2" xfId="59270"/>
    <cellStyle name="Обычный 2 3 8" xfId="13680"/>
    <cellStyle name="Обычный 2 3 8 2" xfId="59271"/>
    <cellStyle name="Обычный 2 3 9" xfId="13681"/>
    <cellStyle name="Обычный 2 3 9 2" xfId="59272"/>
    <cellStyle name="Обычный 2 30" xfId="13682"/>
    <cellStyle name="Обычный 2 30 2" xfId="59273"/>
    <cellStyle name="Обычный 2 31" xfId="13683"/>
    <cellStyle name="Обычный 2 31 2" xfId="59274"/>
    <cellStyle name="Обычный 2 32" xfId="13684"/>
    <cellStyle name="Обычный 2 32 2" xfId="59275"/>
    <cellStyle name="Обычный 2 33" xfId="13685"/>
    <cellStyle name="Обычный 2 33 2" xfId="59276"/>
    <cellStyle name="Обычный 2 34" xfId="13686"/>
    <cellStyle name="Обычный 2 34 2" xfId="59277"/>
    <cellStyle name="Обычный 2 35" xfId="13687"/>
    <cellStyle name="Обычный 2 35 2" xfId="59278"/>
    <cellStyle name="Обычный 2 36" xfId="13688"/>
    <cellStyle name="Обычный 2 36 2" xfId="59279"/>
    <cellStyle name="Обычный 2 37" xfId="13689"/>
    <cellStyle name="Обычный 2 37 2" xfId="59280"/>
    <cellStyle name="Обычный 2 38" xfId="13690"/>
    <cellStyle name="Обычный 2 38 2" xfId="59281"/>
    <cellStyle name="Обычный 2 39" xfId="13691"/>
    <cellStyle name="Обычный 2 39 2" xfId="59282"/>
    <cellStyle name="Обычный 2 4" xfId="13692"/>
    <cellStyle name="Обычный 2 4 2" xfId="13693"/>
    <cellStyle name="Обычный 2 4 2 2" xfId="59283"/>
    <cellStyle name="Обычный 2 4 2 3" xfId="59284"/>
    <cellStyle name="Обычный 2 4 3" xfId="13694"/>
    <cellStyle name="Обычный 2 4 3 2" xfId="59285"/>
    <cellStyle name="Обычный 2 4 4" xfId="13695"/>
    <cellStyle name="Обычный 2 4 4 2" xfId="59286"/>
    <cellStyle name="Обычный 2 4 5" xfId="13696"/>
    <cellStyle name="Обычный 2 4 5 2" xfId="59287"/>
    <cellStyle name="Обычный 2 4 6" xfId="13697"/>
    <cellStyle name="Обычный 2 4 6 2" xfId="59288"/>
    <cellStyle name="Обычный 2 4 7" xfId="13698"/>
    <cellStyle name="Обычный 2 4 7 2" xfId="59289"/>
    <cellStyle name="Обычный 2 4 8" xfId="59290"/>
    <cellStyle name="Обычный 2 4 9" xfId="59291"/>
    <cellStyle name="Обычный 2 40" xfId="13699"/>
    <cellStyle name="Обычный 2 40 2" xfId="59292"/>
    <cellStyle name="Обычный 2 41" xfId="13700"/>
    <cellStyle name="Обычный 2 41 2" xfId="59293"/>
    <cellStyle name="Обычный 2 42" xfId="13701"/>
    <cellStyle name="Обычный 2 42 2" xfId="59294"/>
    <cellStyle name="Обычный 2 43" xfId="13702"/>
    <cellStyle name="Обычный 2 43 2" xfId="59295"/>
    <cellStyle name="Обычный 2 44" xfId="13703"/>
    <cellStyle name="Обычный 2 44 2" xfId="59296"/>
    <cellStyle name="Обычный 2 45" xfId="13704"/>
    <cellStyle name="Обычный 2 45 2" xfId="59297"/>
    <cellStyle name="Обычный 2 46" xfId="13705"/>
    <cellStyle name="Обычный 2 46 2" xfId="59298"/>
    <cellStyle name="Обычный 2 47" xfId="13706"/>
    <cellStyle name="Обычный 2 47 2" xfId="59299"/>
    <cellStyle name="Обычный 2 48" xfId="13707"/>
    <cellStyle name="Обычный 2 48 2" xfId="59300"/>
    <cellStyle name="Обычный 2 49" xfId="13708"/>
    <cellStyle name="Обычный 2 49 2" xfId="59301"/>
    <cellStyle name="Обычный 2 5" xfId="13709"/>
    <cellStyle name="Обычный 2 5 2" xfId="59302"/>
    <cellStyle name="Обычный 2 50" xfId="13710"/>
    <cellStyle name="Обычный 2 50 2" xfId="59303"/>
    <cellStyle name="Обычный 2 51" xfId="13711"/>
    <cellStyle name="Обычный 2 51 2" xfId="59304"/>
    <cellStyle name="Обычный 2 52" xfId="13712"/>
    <cellStyle name="Обычный 2 52 2" xfId="59305"/>
    <cellStyle name="Обычный 2 53" xfId="13713"/>
    <cellStyle name="Обычный 2 53 2" xfId="59306"/>
    <cellStyle name="Обычный 2 54" xfId="13714"/>
    <cellStyle name="Обычный 2 54 2" xfId="59307"/>
    <cellStyle name="Обычный 2 55" xfId="13715"/>
    <cellStyle name="Обычный 2 55 2" xfId="59308"/>
    <cellStyle name="Обычный 2 56" xfId="13716"/>
    <cellStyle name="Обычный 2 56 2" xfId="59309"/>
    <cellStyle name="Обычный 2 57" xfId="13717"/>
    <cellStyle name="Обычный 2 57 2" xfId="59310"/>
    <cellStyle name="Обычный 2 58" xfId="13718"/>
    <cellStyle name="Обычный 2 58 2" xfId="59311"/>
    <cellStyle name="Обычный 2 59" xfId="13719"/>
    <cellStyle name="Обычный 2 59 2" xfId="59312"/>
    <cellStyle name="Обычный 2 6" xfId="13720"/>
    <cellStyle name="Обычный 2 6 2" xfId="59313"/>
    <cellStyle name="Обычный 2 60" xfId="13721"/>
    <cellStyle name="Обычный 2 60 2" xfId="59314"/>
    <cellStyle name="Обычный 2 61" xfId="13722"/>
    <cellStyle name="Обычный 2 61 2" xfId="59315"/>
    <cellStyle name="Обычный 2 62" xfId="13723"/>
    <cellStyle name="Обычный 2 62 2" xfId="59316"/>
    <cellStyle name="Обычный 2 63" xfId="13724"/>
    <cellStyle name="Обычный 2 63 2" xfId="59317"/>
    <cellStyle name="Обычный 2 64" xfId="13725"/>
    <cellStyle name="Обычный 2 64 2" xfId="59318"/>
    <cellStyle name="Обычный 2 65" xfId="13726"/>
    <cellStyle name="Обычный 2 65 2" xfId="59319"/>
    <cellStyle name="Обычный 2 66" xfId="13727"/>
    <cellStyle name="Обычный 2 66 2" xfId="59320"/>
    <cellStyle name="Обычный 2 67" xfId="13728"/>
    <cellStyle name="Обычный 2 67 2" xfId="59321"/>
    <cellStyle name="Обычный 2 68" xfId="13729"/>
    <cellStyle name="Обычный 2 68 2" xfId="59322"/>
    <cellStyle name="Обычный 2 69" xfId="13730"/>
    <cellStyle name="Обычный 2 69 2" xfId="59323"/>
    <cellStyle name="Обычный 2 7" xfId="13731"/>
    <cellStyle name="Обычный 2 7 2" xfId="59324"/>
    <cellStyle name="Обычный 2 70" xfId="13732"/>
    <cellStyle name="Обычный 2 70 2" xfId="59325"/>
    <cellStyle name="Обычный 2 71" xfId="13733"/>
    <cellStyle name="Обычный 2 71 2" xfId="59326"/>
    <cellStyle name="Обычный 2 72" xfId="13734"/>
    <cellStyle name="Обычный 2 72 2" xfId="59327"/>
    <cellStyle name="Обычный 2 73" xfId="13735"/>
    <cellStyle name="Обычный 2 73 2" xfId="59328"/>
    <cellStyle name="Обычный 2 74" xfId="13736"/>
    <cellStyle name="Обычный 2 74 2" xfId="59329"/>
    <cellStyle name="Обычный 2 75" xfId="13737"/>
    <cellStyle name="Обычный 2 75 2" xfId="59330"/>
    <cellStyle name="Обычный 2 76" xfId="13738"/>
    <cellStyle name="Обычный 2 76 2" xfId="59331"/>
    <cellStyle name="Обычный 2 77" xfId="13739"/>
    <cellStyle name="Обычный 2 77 2" xfId="59332"/>
    <cellStyle name="Обычный 2 78" xfId="13740"/>
    <cellStyle name="Обычный 2 78 2" xfId="59333"/>
    <cellStyle name="Обычный 2 79" xfId="13741"/>
    <cellStyle name="Обычный 2 79 2" xfId="59334"/>
    <cellStyle name="Обычный 2 8" xfId="13742"/>
    <cellStyle name="Обычный 2 8 2" xfId="59335"/>
    <cellStyle name="Обычный 2 80" xfId="13743"/>
    <cellStyle name="Обычный 2 80 2" xfId="59336"/>
    <cellStyle name="Обычный 2 81" xfId="13744"/>
    <cellStyle name="Обычный 2 81 2" xfId="59337"/>
    <cellStyle name="Обычный 2 82" xfId="13745"/>
    <cellStyle name="Обычный 2 82 2" xfId="59338"/>
    <cellStyle name="Обычный 2 83" xfId="13746"/>
    <cellStyle name="Обычный 2 83 2" xfId="59339"/>
    <cellStyle name="Обычный 2 84" xfId="13747"/>
    <cellStyle name="Обычный 2 84 2" xfId="59340"/>
    <cellStyle name="Обычный 2 85" xfId="13748"/>
    <cellStyle name="Обычный 2 85 2" xfId="59341"/>
    <cellStyle name="Обычный 2 86" xfId="13749"/>
    <cellStyle name="Обычный 2 86 2" xfId="59342"/>
    <cellStyle name="Обычный 2 87" xfId="13750"/>
    <cellStyle name="Обычный 2 87 2" xfId="59343"/>
    <cellStyle name="Обычный 2 88" xfId="13751"/>
    <cellStyle name="Обычный 2 88 2" xfId="59344"/>
    <cellStyle name="Обычный 2 89" xfId="13752"/>
    <cellStyle name="Обычный 2 89 2" xfId="59345"/>
    <cellStyle name="Обычный 2 9" xfId="13"/>
    <cellStyle name="Обычный 2 9 10" xfId="13753"/>
    <cellStyle name="Обычный 2 9 10 2" xfId="59346"/>
    <cellStyle name="Обычный 2 9 11" xfId="13754"/>
    <cellStyle name="Обычный 2 9 11 2" xfId="59347"/>
    <cellStyle name="Обычный 2 9 12" xfId="13755"/>
    <cellStyle name="Обычный 2 9 12 2" xfId="59348"/>
    <cellStyle name="Обычный 2 9 13" xfId="13756"/>
    <cellStyle name="Обычный 2 9 13 2" xfId="59349"/>
    <cellStyle name="Обычный 2 9 14" xfId="13757"/>
    <cellStyle name="Обычный 2 9 14 2" xfId="59350"/>
    <cellStyle name="Обычный 2 9 15" xfId="13758"/>
    <cellStyle name="Обычный 2 9 15 2" xfId="59351"/>
    <cellStyle name="Обычный 2 9 16" xfId="13759"/>
    <cellStyle name="Обычный 2 9 16 2" xfId="59352"/>
    <cellStyle name="Обычный 2 9 17" xfId="13760"/>
    <cellStyle name="Обычный 2 9 17 2" xfId="59353"/>
    <cellStyle name="Обычный 2 9 18" xfId="13761"/>
    <cellStyle name="Обычный 2 9 18 2" xfId="59354"/>
    <cellStyle name="Обычный 2 9 19" xfId="13762"/>
    <cellStyle name="Обычный 2 9 19 2" xfId="59355"/>
    <cellStyle name="Обычный 2 9 2" xfId="13763"/>
    <cellStyle name="Обычный 2 9 2 2" xfId="59356"/>
    <cellStyle name="Обычный 2 9 20" xfId="13764"/>
    <cellStyle name="Обычный 2 9 20 2" xfId="59357"/>
    <cellStyle name="Обычный 2 9 21" xfId="13765"/>
    <cellStyle name="Обычный 2 9 21 2" xfId="59358"/>
    <cellStyle name="Обычный 2 9 22" xfId="13766"/>
    <cellStyle name="Обычный 2 9 22 2" xfId="59359"/>
    <cellStyle name="Обычный 2 9 23" xfId="13767"/>
    <cellStyle name="Обычный 2 9 23 2" xfId="59360"/>
    <cellStyle name="Обычный 2 9 24" xfId="13768"/>
    <cellStyle name="Обычный 2 9 24 2" xfId="59361"/>
    <cellStyle name="Обычный 2 9 25" xfId="13769"/>
    <cellStyle name="Обычный 2 9 25 2" xfId="59362"/>
    <cellStyle name="Обычный 2 9 26" xfId="13770"/>
    <cellStyle name="Обычный 2 9 26 2" xfId="59363"/>
    <cellStyle name="Обычный 2 9 27" xfId="13771"/>
    <cellStyle name="Обычный 2 9 27 2" xfId="59364"/>
    <cellStyle name="Обычный 2 9 28" xfId="13772"/>
    <cellStyle name="Обычный 2 9 28 2" xfId="59365"/>
    <cellStyle name="Обычный 2 9 29" xfId="13773"/>
    <cellStyle name="Обычный 2 9 29 2" xfId="59366"/>
    <cellStyle name="Обычный 2 9 3" xfId="13774"/>
    <cellStyle name="Обычный 2 9 3 2" xfId="59367"/>
    <cellStyle name="Обычный 2 9 30" xfId="13775"/>
    <cellStyle name="Обычный 2 9 30 2" xfId="59368"/>
    <cellStyle name="Обычный 2 9 31" xfId="13776"/>
    <cellStyle name="Обычный 2 9 31 2" xfId="59369"/>
    <cellStyle name="Обычный 2 9 32" xfId="13777"/>
    <cellStyle name="Обычный 2 9 32 2" xfId="59370"/>
    <cellStyle name="Обычный 2 9 33" xfId="13778"/>
    <cellStyle name="Обычный 2 9 33 2" xfId="59371"/>
    <cellStyle name="Обычный 2 9 34" xfId="13779"/>
    <cellStyle name="Обычный 2 9 34 2" xfId="59372"/>
    <cellStyle name="Обычный 2 9 35" xfId="13780"/>
    <cellStyle name="Обычный 2 9 35 2" xfId="59373"/>
    <cellStyle name="Обычный 2 9 36" xfId="13781"/>
    <cellStyle name="Обычный 2 9 36 2" xfId="59374"/>
    <cellStyle name="Обычный 2 9 37" xfId="13782"/>
    <cellStyle name="Обычный 2 9 37 2" xfId="59375"/>
    <cellStyle name="Обычный 2 9 38" xfId="13783"/>
    <cellStyle name="Обычный 2 9 38 2" xfId="59376"/>
    <cellStyle name="Обычный 2 9 39" xfId="13784"/>
    <cellStyle name="Обычный 2 9 39 2" xfId="59377"/>
    <cellStyle name="Обычный 2 9 4" xfId="13785"/>
    <cellStyle name="Обычный 2 9 4 2" xfId="59378"/>
    <cellStyle name="Обычный 2 9 40" xfId="13786"/>
    <cellStyle name="Обычный 2 9 40 2" xfId="59379"/>
    <cellStyle name="Обычный 2 9 41" xfId="13787"/>
    <cellStyle name="Обычный 2 9 41 2" xfId="59380"/>
    <cellStyle name="Обычный 2 9 42" xfId="13788"/>
    <cellStyle name="Обычный 2 9 42 2" xfId="59381"/>
    <cellStyle name="Обычный 2 9 43" xfId="13789"/>
    <cellStyle name="Обычный 2 9 43 2" xfId="59382"/>
    <cellStyle name="Обычный 2 9 44" xfId="13790"/>
    <cellStyle name="Обычный 2 9 44 2" xfId="59383"/>
    <cellStyle name="Обычный 2 9 45" xfId="13791"/>
    <cellStyle name="Обычный 2 9 45 2" xfId="59384"/>
    <cellStyle name="Обычный 2 9 46" xfId="13792"/>
    <cellStyle name="Обычный 2 9 46 2" xfId="59385"/>
    <cellStyle name="Обычный 2 9 47" xfId="13793"/>
    <cellStyle name="Обычный 2 9 47 2" xfId="59386"/>
    <cellStyle name="Обычный 2 9 48" xfId="13794"/>
    <cellStyle name="Обычный 2 9 48 2" xfId="59387"/>
    <cellStyle name="Обычный 2 9 49" xfId="13795"/>
    <cellStyle name="Обычный 2 9 49 2" xfId="59388"/>
    <cellStyle name="Обычный 2 9 5" xfId="13796"/>
    <cellStyle name="Обычный 2 9 5 2" xfId="59389"/>
    <cellStyle name="Обычный 2 9 50" xfId="13797"/>
    <cellStyle name="Обычный 2 9 50 2" xfId="59390"/>
    <cellStyle name="Обычный 2 9 51" xfId="13798"/>
    <cellStyle name="Обычный 2 9 51 2" xfId="59391"/>
    <cellStyle name="Обычный 2 9 52" xfId="13799"/>
    <cellStyle name="Обычный 2 9 52 2" xfId="59392"/>
    <cellStyle name="Обычный 2 9 53" xfId="13800"/>
    <cellStyle name="Обычный 2 9 53 2" xfId="59393"/>
    <cellStyle name="Обычный 2 9 54" xfId="13801"/>
    <cellStyle name="Обычный 2 9 54 2" xfId="59394"/>
    <cellStyle name="Обычный 2 9 55" xfId="13802"/>
    <cellStyle name="Обычный 2 9 55 2" xfId="59395"/>
    <cellStyle name="Обычный 2 9 56" xfId="13803"/>
    <cellStyle name="Обычный 2 9 56 2" xfId="59396"/>
    <cellStyle name="Обычный 2 9 57" xfId="13804"/>
    <cellStyle name="Обычный 2 9 57 2" xfId="59397"/>
    <cellStyle name="Обычный 2 9 58" xfId="13805"/>
    <cellStyle name="Обычный 2 9 58 2" xfId="59398"/>
    <cellStyle name="Обычный 2 9 59" xfId="13806"/>
    <cellStyle name="Обычный 2 9 59 2" xfId="59399"/>
    <cellStyle name="Обычный 2 9 6" xfId="13807"/>
    <cellStyle name="Обычный 2 9 6 2" xfId="59400"/>
    <cellStyle name="Обычный 2 9 60" xfId="13808"/>
    <cellStyle name="Обычный 2 9 60 2" xfId="59401"/>
    <cellStyle name="Обычный 2 9 61" xfId="13809"/>
    <cellStyle name="Обычный 2 9 61 2" xfId="59402"/>
    <cellStyle name="Обычный 2 9 62" xfId="13810"/>
    <cellStyle name="Обычный 2 9 62 2" xfId="59403"/>
    <cellStyle name="Обычный 2 9 63" xfId="13811"/>
    <cellStyle name="Обычный 2 9 63 2" xfId="59404"/>
    <cellStyle name="Обычный 2 9 64" xfId="13812"/>
    <cellStyle name="Обычный 2 9 64 2" xfId="59405"/>
    <cellStyle name="Обычный 2 9 65" xfId="59406"/>
    <cellStyle name="Обычный 2 9 7" xfId="13813"/>
    <cellStyle name="Обычный 2 9 7 2" xfId="59407"/>
    <cellStyle name="Обычный 2 9 8" xfId="13814"/>
    <cellStyle name="Обычный 2 9 8 2" xfId="59408"/>
    <cellStyle name="Обычный 2 9 9" xfId="13815"/>
    <cellStyle name="Обычный 2 9 9 2" xfId="59409"/>
    <cellStyle name="Обычный 2 90" xfId="13816"/>
    <cellStyle name="Обычный 2 90 2" xfId="59410"/>
    <cellStyle name="Обычный 2 91" xfId="13817"/>
    <cellStyle name="Обычный 2 91 2" xfId="59411"/>
    <cellStyle name="Обычный 2 92" xfId="13818"/>
    <cellStyle name="Обычный 2 92 2" xfId="59412"/>
    <cellStyle name="Обычный 2 93" xfId="13819"/>
    <cellStyle name="Обычный 2 93 2" xfId="59413"/>
    <cellStyle name="Обычный 2 94" xfId="13820"/>
    <cellStyle name="Обычный 2 94 2" xfId="59414"/>
    <cellStyle name="Обычный 2 95" xfId="13821"/>
    <cellStyle name="Обычный 2 95 2" xfId="59415"/>
    <cellStyle name="Обычный 2 96" xfId="13822"/>
    <cellStyle name="Обычный 2 96 2" xfId="42054"/>
    <cellStyle name="Обычный 2 97" xfId="42055"/>
    <cellStyle name="Обычный 2 98" xfId="60382"/>
    <cellStyle name="Обычный 2_РЕЕСТР Журнал" xfId="13823"/>
    <cellStyle name="Обычный 20" xfId="14"/>
    <cellStyle name="Обычный 20 2" xfId="59416"/>
    <cellStyle name="Обычный 20 3" xfId="60224"/>
    <cellStyle name="Обычный 200" xfId="13824"/>
    <cellStyle name="Обычный 200 2" xfId="13825"/>
    <cellStyle name="Обычный 200 2 2" xfId="13826"/>
    <cellStyle name="Обычный 200 2 2 2" xfId="42056"/>
    <cellStyle name="Обычный 200 2 3" xfId="42057"/>
    <cellStyle name="Обычный 200 3" xfId="13827"/>
    <cellStyle name="Обычный 200 3 2" xfId="42058"/>
    <cellStyle name="Обычный 200 4" xfId="42059"/>
    <cellStyle name="Обычный 201" xfId="13828"/>
    <cellStyle name="Обычный 201 2" xfId="13829"/>
    <cellStyle name="Обычный 201 2 2" xfId="13830"/>
    <cellStyle name="Обычный 201 2 2 2" xfId="42060"/>
    <cellStyle name="Обычный 201 2 3" xfId="42061"/>
    <cellStyle name="Обычный 201 3" xfId="13831"/>
    <cellStyle name="Обычный 201 3 2" xfId="42062"/>
    <cellStyle name="Обычный 201 4" xfId="42063"/>
    <cellStyle name="Обычный 202" xfId="13832"/>
    <cellStyle name="Обычный 202 2" xfId="13833"/>
    <cellStyle name="Обычный 202 2 2" xfId="13834"/>
    <cellStyle name="Обычный 202 2 2 2" xfId="42064"/>
    <cellStyle name="Обычный 202 2 3" xfId="42065"/>
    <cellStyle name="Обычный 202 3" xfId="13835"/>
    <cellStyle name="Обычный 202 3 2" xfId="42066"/>
    <cellStyle name="Обычный 202 4" xfId="42067"/>
    <cellStyle name="Обычный 203" xfId="13836"/>
    <cellStyle name="Обычный 203 2" xfId="13837"/>
    <cellStyle name="Обычный 203 2 2" xfId="13838"/>
    <cellStyle name="Обычный 203 2 2 2" xfId="42068"/>
    <cellStyle name="Обычный 203 2 3" xfId="42069"/>
    <cellStyle name="Обычный 203 3" xfId="13839"/>
    <cellStyle name="Обычный 203 3 2" xfId="42070"/>
    <cellStyle name="Обычный 203 4" xfId="42071"/>
    <cellStyle name="Обычный 204" xfId="13840"/>
    <cellStyle name="Обычный 204 2" xfId="13841"/>
    <cellStyle name="Обычный 204 2 2" xfId="13842"/>
    <cellStyle name="Обычный 204 2 2 2" xfId="42072"/>
    <cellStyle name="Обычный 204 2 3" xfId="42073"/>
    <cellStyle name="Обычный 204 3" xfId="13843"/>
    <cellStyle name="Обычный 204 3 2" xfId="42074"/>
    <cellStyle name="Обычный 204 4" xfId="42075"/>
    <cellStyle name="Обычный 205" xfId="13844"/>
    <cellStyle name="Обычный 205 2" xfId="13845"/>
    <cellStyle name="Обычный 205 2 2" xfId="13846"/>
    <cellStyle name="Обычный 205 2 2 2" xfId="42076"/>
    <cellStyle name="Обычный 205 2 3" xfId="42077"/>
    <cellStyle name="Обычный 205 3" xfId="13847"/>
    <cellStyle name="Обычный 205 3 2" xfId="42078"/>
    <cellStyle name="Обычный 205 4" xfId="42079"/>
    <cellStyle name="Обычный 206" xfId="13848"/>
    <cellStyle name="Обычный 206 2" xfId="13849"/>
    <cellStyle name="Обычный 206 2 2" xfId="13850"/>
    <cellStyle name="Обычный 206 2 2 2" xfId="42080"/>
    <cellStyle name="Обычный 206 2 3" xfId="42081"/>
    <cellStyle name="Обычный 206 3" xfId="13851"/>
    <cellStyle name="Обычный 206 3 2" xfId="42082"/>
    <cellStyle name="Обычный 206 4" xfId="42083"/>
    <cellStyle name="Обычный 207" xfId="13852"/>
    <cellStyle name="Обычный 207 2" xfId="13853"/>
    <cellStyle name="Обычный 207 2 2" xfId="13854"/>
    <cellStyle name="Обычный 207 2 2 2" xfId="42084"/>
    <cellStyle name="Обычный 207 2 3" xfId="42085"/>
    <cellStyle name="Обычный 207 3" xfId="13855"/>
    <cellStyle name="Обычный 207 3 2" xfId="42086"/>
    <cellStyle name="Обычный 207 4" xfId="42087"/>
    <cellStyle name="Обычный 208" xfId="13856"/>
    <cellStyle name="Обычный 208 2" xfId="13857"/>
    <cellStyle name="Обычный 208 2 2" xfId="13858"/>
    <cellStyle name="Обычный 208 2 2 2" xfId="42088"/>
    <cellStyle name="Обычный 208 2 3" xfId="42089"/>
    <cellStyle name="Обычный 208 3" xfId="13859"/>
    <cellStyle name="Обычный 208 3 2" xfId="42090"/>
    <cellStyle name="Обычный 208 4" xfId="42091"/>
    <cellStyle name="Обычный 209" xfId="13860"/>
    <cellStyle name="Обычный 209 2" xfId="13861"/>
    <cellStyle name="Обычный 209 2 2" xfId="13862"/>
    <cellStyle name="Обычный 209 2 2 2" xfId="42092"/>
    <cellStyle name="Обычный 209 2 3" xfId="42093"/>
    <cellStyle name="Обычный 209 3" xfId="13863"/>
    <cellStyle name="Обычный 209 3 2" xfId="42094"/>
    <cellStyle name="Обычный 209 4" xfId="42095"/>
    <cellStyle name="Обычный 21" xfId="39"/>
    <cellStyle name="Обычный 21 10" xfId="325"/>
    <cellStyle name="Обычный 21 10 2" xfId="42096"/>
    <cellStyle name="Обычный 21 11" xfId="334"/>
    <cellStyle name="Обычный 21 11 2" xfId="42097"/>
    <cellStyle name="Обычный 21 12" xfId="13864"/>
    <cellStyle name="Обычный 21 12 2" xfId="59417"/>
    <cellStyle name="Обычный 21 13" xfId="13865"/>
    <cellStyle name="Обычный 21 13 2" xfId="59418"/>
    <cellStyle name="Обычный 21 14" xfId="13866"/>
    <cellStyle name="Обычный 21 14 2" xfId="59419"/>
    <cellStyle name="Обычный 21 15" xfId="13867"/>
    <cellStyle name="Обычный 21 15 2" xfId="59420"/>
    <cellStyle name="Обычный 21 16" xfId="13868"/>
    <cellStyle name="Обычный 21 16 2" xfId="59421"/>
    <cellStyle name="Обычный 21 17" xfId="13869"/>
    <cellStyle name="Обычный 21 17 2" xfId="59422"/>
    <cellStyle name="Обычный 21 18" xfId="13870"/>
    <cellStyle name="Обычный 21 18 2" xfId="59423"/>
    <cellStyle name="Обычный 21 19" xfId="13871"/>
    <cellStyle name="Обычный 21 19 2" xfId="59424"/>
    <cellStyle name="Обычный 21 2" xfId="129"/>
    <cellStyle name="Обычный 21 2 10" xfId="13872"/>
    <cellStyle name="Обычный 21 2 10 2" xfId="59425"/>
    <cellStyle name="Обычный 21 2 11" xfId="13873"/>
    <cellStyle name="Обычный 21 2 11 2" xfId="59426"/>
    <cellStyle name="Обычный 21 2 12" xfId="13874"/>
    <cellStyle name="Обычный 21 2 12 2" xfId="59427"/>
    <cellStyle name="Обычный 21 2 13" xfId="13875"/>
    <cellStyle name="Обычный 21 2 13 2" xfId="59428"/>
    <cellStyle name="Обычный 21 2 14" xfId="13876"/>
    <cellStyle name="Обычный 21 2 14 2" xfId="59429"/>
    <cellStyle name="Обычный 21 2 15" xfId="13877"/>
    <cellStyle name="Обычный 21 2 15 2" xfId="59430"/>
    <cellStyle name="Обычный 21 2 16" xfId="13878"/>
    <cellStyle name="Обычный 21 2 16 2" xfId="59431"/>
    <cellStyle name="Обычный 21 2 17" xfId="13879"/>
    <cellStyle name="Обычный 21 2 17 2" xfId="59432"/>
    <cellStyle name="Обычный 21 2 18" xfId="13880"/>
    <cellStyle name="Обычный 21 2 18 2" xfId="59433"/>
    <cellStyle name="Обычный 21 2 19" xfId="13881"/>
    <cellStyle name="Обычный 21 2 19 2" xfId="59434"/>
    <cellStyle name="Обычный 21 2 2" xfId="13882"/>
    <cellStyle name="Обычный 21 2 2 2" xfId="59435"/>
    <cellStyle name="Обычный 21 2 20" xfId="13883"/>
    <cellStyle name="Обычный 21 2 20 2" xfId="59436"/>
    <cellStyle name="Обычный 21 2 21" xfId="13884"/>
    <cellStyle name="Обычный 21 2 21 2" xfId="59437"/>
    <cellStyle name="Обычный 21 2 22" xfId="13885"/>
    <cellStyle name="Обычный 21 2 22 2" xfId="59438"/>
    <cellStyle name="Обычный 21 2 23" xfId="13886"/>
    <cellStyle name="Обычный 21 2 23 2" xfId="59439"/>
    <cellStyle name="Обычный 21 2 24" xfId="59440"/>
    <cellStyle name="Обычный 21 2 3" xfId="13887"/>
    <cellStyle name="Обычный 21 2 3 2" xfId="59441"/>
    <cellStyle name="Обычный 21 2 4" xfId="13888"/>
    <cellStyle name="Обычный 21 2 4 2" xfId="59442"/>
    <cellStyle name="Обычный 21 2 5" xfId="13889"/>
    <cellStyle name="Обычный 21 2 5 2" xfId="59443"/>
    <cellStyle name="Обычный 21 2 6" xfId="13890"/>
    <cellStyle name="Обычный 21 2 6 2" xfId="59444"/>
    <cellStyle name="Обычный 21 2 7" xfId="13891"/>
    <cellStyle name="Обычный 21 2 7 2" xfId="59445"/>
    <cellStyle name="Обычный 21 2 8" xfId="13892"/>
    <cellStyle name="Обычный 21 2 8 2" xfId="59446"/>
    <cellStyle name="Обычный 21 2 9" xfId="13893"/>
    <cellStyle name="Обычный 21 2 9 2" xfId="59447"/>
    <cellStyle name="Обычный 21 20" xfId="13894"/>
    <cellStyle name="Обычный 21 20 2" xfId="13895"/>
    <cellStyle name="Обычный 21 20 2 2" xfId="13896"/>
    <cellStyle name="Обычный 21 20 2 2 2" xfId="42098"/>
    <cellStyle name="Обычный 21 20 2 3" xfId="42099"/>
    <cellStyle name="Обычный 21 20 3" xfId="13897"/>
    <cellStyle name="Обычный 21 20 3 2" xfId="42100"/>
    <cellStyle name="Обычный 21 20 4" xfId="42101"/>
    <cellStyle name="Обычный 21 21" xfId="13898"/>
    <cellStyle name="Обычный 21 21 2" xfId="13899"/>
    <cellStyle name="Обычный 21 21 2 2" xfId="13900"/>
    <cellStyle name="Обычный 21 21 2 2 2" xfId="42102"/>
    <cellStyle name="Обычный 21 21 2 3" xfId="42103"/>
    <cellStyle name="Обычный 21 21 3" xfId="13901"/>
    <cellStyle name="Обычный 21 21 3 2" xfId="42104"/>
    <cellStyle name="Обычный 21 21 4" xfId="42105"/>
    <cellStyle name="Обычный 21 22" xfId="13902"/>
    <cellStyle name="Обычный 21 22 2" xfId="13903"/>
    <cellStyle name="Обычный 21 22 2 2" xfId="13904"/>
    <cellStyle name="Обычный 21 22 2 2 2" xfId="42106"/>
    <cellStyle name="Обычный 21 22 2 3" xfId="42107"/>
    <cellStyle name="Обычный 21 22 3" xfId="13905"/>
    <cellStyle name="Обычный 21 22 3 2" xfId="42108"/>
    <cellStyle name="Обычный 21 22 4" xfId="42109"/>
    <cellStyle name="Обычный 21 23" xfId="13906"/>
    <cellStyle name="Обычный 21 23 2" xfId="59448"/>
    <cellStyle name="Обычный 21 24" xfId="13907"/>
    <cellStyle name="Обычный 21 24 2" xfId="59449"/>
    <cellStyle name="Обычный 21 25" xfId="13908"/>
    <cellStyle name="Обычный 21 25 2" xfId="59450"/>
    <cellStyle name="Обычный 21 26" xfId="13909"/>
    <cellStyle name="Обычный 21 26 2" xfId="59451"/>
    <cellStyle name="Обычный 21 27" xfId="13910"/>
    <cellStyle name="Обычный 21 27 2" xfId="59452"/>
    <cellStyle name="Обычный 21 28" xfId="13911"/>
    <cellStyle name="Обычный 21 28 2" xfId="13912"/>
    <cellStyle name="Обычный 21 28 2 2" xfId="42110"/>
    <cellStyle name="Обычный 21 28 3" xfId="42111"/>
    <cellStyle name="Обычный 21 29" xfId="13913"/>
    <cellStyle name="Обычный 21 29 2" xfId="42112"/>
    <cellStyle name="Обычный 21 3" xfId="326"/>
    <cellStyle name="Обычный 21 3 2" xfId="42113"/>
    <cellStyle name="Обычный 21 30" xfId="13914"/>
    <cellStyle name="Обычный 21 30 2" xfId="42114"/>
    <cellStyle name="Обычный 21 31" xfId="42115"/>
    <cellStyle name="Обычный 21 32" xfId="59453"/>
    <cellStyle name="Обычный 21 4" xfId="327"/>
    <cellStyle name="Обычный 21 4 2" xfId="42116"/>
    <cellStyle name="Обычный 21 5" xfId="328"/>
    <cellStyle name="Обычный 21 5 2" xfId="42117"/>
    <cellStyle name="Обычный 21 6" xfId="329"/>
    <cellStyle name="Обычный 21 6 2" xfId="42118"/>
    <cellStyle name="Обычный 21 7" xfId="330"/>
    <cellStyle name="Обычный 21 7 2" xfId="42119"/>
    <cellStyle name="Обычный 21 8" xfId="331"/>
    <cellStyle name="Обычный 21 8 2" xfId="42120"/>
    <cellStyle name="Обычный 21 9" xfId="332"/>
    <cellStyle name="Обычный 21 9 2" xfId="42121"/>
    <cellStyle name="Обычный 210" xfId="13915"/>
    <cellStyle name="Обычный 210 2" xfId="13916"/>
    <cellStyle name="Обычный 210 2 2" xfId="13917"/>
    <cellStyle name="Обычный 210 2 2 2" xfId="42122"/>
    <cellStyle name="Обычный 210 2 3" xfId="42123"/>
    <cellStyle name="Обычный 210 3" xfId="13918"/>
    <cellStyle name="Обычный 210 3 2" xfId="42124"/>
    <cellStyle name="Обычный 210 4" xfId="42125"/>
    <cellStyle name="Обычный 211" xfId="13919"/>
    <cellStyle name="Обычный 211 2" xfId="42126"/>
    <cellStyle name="Обычный 212" xfId="13920"/>
    <cellStyle name="Обычный 212 2" xfId="59454"/>
    <cellStyle name="Обычный 213" xfId="13921"/>
    <cellStyle name="Обычный 213 2" xfId="59455"/>
    <cellStyle name="Обычный 214" xfId="13922"/>
    <cellStyle name="Обычный 214 2" xfId="59456"/>
    <cellStyle name="Обычный 214 3" xfId="59457"/>
    <cellStyle name="Обычный 214 3 2" xfId="59458"/>
    <cellStyle name="Обычный 215" xfId="45"/>
    <cellStyle name="Обычный 215 2" xfId="59459"/>
    <cellStyle name="Обычный 216" xfId="13923"/>
    <cellStyle name="Обычный 216 2" xfId="42127"/>
    <cellStyle name="Обычный 216 3" xfId="59460"/>
    <cellStyle name="Обычный 216 3 2" xfId="59461"/>
    <cellStyle name="Обычный 217" xfId="13924"/>
    <cellStyle name="Обычный 217 2" xfId="13925"/>
    <cellStyle name="Обычный 217 2 2" xfId="13926"/>
    <cellStyle name="Обычный 217 2 2 2" xfId="42128"/>
    <cellStyle name="Обычный 217 2 3" xfId="42129"/>
    <cellStyle name="Обычный 217 3" xfId="13927"/>
    <cellStyle name="Обычный 217 3 2" xfId="42130"/>
    <cellStyle name="Обычный 217 4" xfId="42131"/>
    <cellStyle name="Обычный 218" xfId="13928"/>
    <cellStyle name="Обычный 218 2" xfId="42132"/>
    <cellStyle name="Обычный 219" xfId="43"/>
    <cellStyle name="Обычный 219 2" xfId="59462"/>
    <cellStyle name="Обычный 22" xfId="130"/>
    <cellStyle name="Обычный 22 10" xfId="13929"/>
    <cellStyle name="Обычный 22 10 2" xfId="59463"/>
    <cellStyle name="Обычный 22 11" xfId="13930"/>
    <cellStyle name="Обычный 22 11 2" xfId="59464"/>
    <cellStyle name="Обычный 22 12" xfId="13931"/>
    <cellStyle name="Обычный 22 12 2" xfId="59465"/>
    <cellStyle name="Обычный 22 13" xfId="13932"/>
    <cellStyle name="Обычный 22 13 2" xfId="59466"/>
    <cellStyle name="Обычный 22 14" xfId="13933"/>
    <cellStyle name="Обычный 22 14 2" xfId="59467"/>
    <cellStyle name="Обычный 22 15" xfId="13934"/>
    <cellStyle name="Обычный 22 15 2" xfId="59468"/>
    <cellStyle name="Обычный 22 16" xfId="13935"/>
    <cellStyle name="Обычный 22 16 2" xfId="59469"/>
    <cellStyle name="Обычный 22 17" xfId="13936"/>
    <cellStyle name="Обычный 22 17 2" xfId="59470"/>
    <cellStyle name="Обычный 22 18" xfId="13937"/>
    <cellStyle name="Обычный 22 18 2" xfId="59471"/>
    <cellStyle name="Обычный 22 19" xfId="13938"/>
    <cellStyle name="Обычный 22 19 2" xfId="13939"/>
    <cellStyle name="Обычный 22 19 2 2" xfId="13940"/>
    <cellStyle name="Обычный 22 19 2 2 2" xfId="42133"/>
    <cellStyle name="Обычный 22 19 2 3" xfId="42134"/>
    <cellStyle name="Обычный 22 19 3" xfId="13941"/>
    <cellStyle name="Обычный 22 19 3 2" xfId="42135"/>
    <cellStyle name="Обычный 22 19 4" xfId="42136"/>
    <cellStyle name="Обычный 22 2" xfId="131"/>
    <cellStyle name="Обычный 22 2 10" xfId="13942"/>
    <cellStyle name="Обычный 22 2 10 2" xfId="13943"/>
    <cellStyle name="Обычный 22 2 10 2 2" xfId="13944"/>
    <cellStyle name="Обычный 22 2 10 2 2 2" xfId="42137"/>
    <cellStyle name="Обычный 22 2 10 2 3" xfId="42138"/>
    <cellStyle name="Обычный 22 2 10 3" xfId="13945"/>
    <cellStyle name="Обычный 22 2 10 3 2" xfId="42139"/>
    <cellStyle name="Обычный 22 2 10 4" xfId="42140"/>
    <cellStyle name="Обычный 22 2 11" xfId="13946"/>
    <cellStyle name="Обычный 22 2 11 2" xfId="13947"/>
    <cellStyle name="Обычный 22 2 11 2 2" xfId="13948"/>
    <cellStyle name="Обычный 22 2 11 2 2 2" xfId="42141"/>
    <cellStyle name="Обычный 22 2 11 2 3" xfId="42142"/>
    <cellStyle name="Обычный 22 2 11 3" xfId="13949"/>
    <cellStyle name="Обычный 22 2 11 3 2" xfId="42143"/>
    <cellStyle name="Обычный 22 2 11 4" xfId="42144"/>
    <cellStyle name="Обычный 22 2 12" xfId="13950"/>
    <cellStyle name="Обычный 22 2 12 2" xfId="13951"/>
    <cellStyle name="Обычный 22 2 12 2 2" xfId="13952"/>
    <cellStyle name="Обычный 22 2 12 2 2 2" xfId="42145"/>
    <cellStyle name="Обычный 22 2 12 2 3" xfId="42146"/>
    <cellStyle name="Обычный 22 2 12 3" xfId="13953"/>
    <cellStyle name="Обычный 22 2 12 3 2" xfId="42147"/>
    <cellStyle name="Обычный 22 2 12 4" xfId="42148"/>
    <cellStyle name="Обычный 22 2 13" xfId="13954"/>
    <cellStyle name="Обычный 22 2 13 2" xfId="13955"/>
    <cellStyle name="Обычный 22 2 13 2 2" xfId="13956"/>
    <cellStyle name="Обычный 22 2 13 2 2 2" xfId="42149"/>
    <cellStyle name="Обычный 22 2 13 2 3" xfId="42150"/>
    <cellStyle name="Обычный 22 2 13 3" xfId="13957"/>
    <cellStyle name="Обычный 22 2 13 3 2" xfId="42151"/>
    <cellStyle name="Обычный 22 2 13 4" xfId="42152"/>
    <cellStyle name="Обычный 22 2 14" xfId="13958"/>
    <cellStyle name="Обычный 22 2 14 2" xfId="13959"/>
    <cellStyle name="Обычный 22 2 14 2 2" xfId="13960"/>
    <cellStyle name="Обычный 22 2 14 2 2 2" xfId="42153"/>
    <cellStyle name="Обычный 22 2 14 2 3" xfId="42154"/>
    <cellStyle name="Обычный 22 2 14 3" xfId="13961"/>
    <cellStyle name="Обычный 22 2 14 3 2" xfId="42155"/>
    <cellStyle name="Обычный 22 2 14 4" xfId="42156"/>
    <cellStyle name="Обычный 22 2 15" xfId="13962"/>
    <cellStyle name="Обычный 22 2 15 2" xfId="13963"/>
    <cellStyle name="Обычный 22 2 15 2 2" xfId="13964"/>
    <cellStyle name="Обычный 22 2 15 2 2 2" xfId="42157"/>
    <cellStyle name="Обычный 22 2 15 2 3" xfId="42158"/>
    <cellStyle name="Обычный 22 2 15 3" xfId="13965"/>
    <cellStyle name="Обычный 22 2 15 3 2" xfId="42159"/>
    <cellStyle name="Обычный 22 2 15 4" xfId="42160"/>
    <cellStyle name="Обычный 22 2 16" xfId="13966"/>
    <cellStyle name="Обычный 22 2 16 2" xfId="13967"/>
    <cellStyle name="Обычный 22 2 16 2 2" xfId="13968"/>
    <cellStyle name="Обычный 22 2 16 2 2 2" xfId="42161"/>
    <cellStyle name="Обычный 22 2 16 2 3" xfId="42162"/>
    <cellStyle name="Обычный 22 2 16 3" xfId="13969"/>
    <cellStyle name="Обычный 22 2 16 3 2" xfId="42163"/>
    <cellStyle name="Обычный 22 2 16 4" xfId="42164"/>
    <cellStyle name="Обычный 22 2 17" xfId="13970"/>
    <cellStyle name="Обычный 22 2 17 2" xfId="13971"/>
    <cellStyle name="Обычный 22 2 17 2 2" xfId="13972"/>
    <cellStyle name="Обычный 22 2 17 2 2 2" xfId="42165"/>
    <cellStyle name="Обычный 22 2 17 2 3" xfId="42166"/>
    <cellStyle name="Обычный 22 2 17 3" xfId="13973"/>
    <cellStyle name="Обычный 22 2 17 3 2" xfId="42167"/>
    <cellStyle name="Обычный 22 2 17 4" xfId="42168"/>
    <cellStyle name="Обычный 22 2 18" xfId="13974"/>
    <cellStyle name="Обычный 22 2 18 2" xfId="13975"/>
    <cellStyle name="Обычный 22 2 18 2 2" xfId="13976"/>
    <cellStyle name="Обычный 22 2 18 2 2 2" xfId="42169"/>
    <cellStyle name="Обычный 22 2 18 2 3" xfId="42170"/>
    <cellStyle name="Обычный 22 2 18 3" xfId="13977"/>
    <cellStyle name="Обычный 22 2 18 3 2" xfId="42171"/>
    <cellStyle name="Обычный 22 2 18 4" xfId="42172"/>
    <cellStyle name="Обычный 22 2 19" xfId="13978"/>
    <cellStyle name="Обычный 22 2 19 2" xfId="13979"/>
    <cellStyle name="Обычный 22 2 19 2 2" xfId="13980"/>
    <cellStyle name="Обычный 22 2 19 2 2 2" xfId="42173"/>
    <cellStyle name="Обычный 22 2 19 2 3" xfId="42174"/>
    <cellStyle name="Обычный 22 2 19 3" xfId="13981"/>
    <cellStyle name="Обычный 22 2 19 3 2" xfId="42175"/>
    <cellStyle name="Обычный 22 2 19 4" xfId="42176"/>
    <cellStyle name="Обычный 22 2 2" xfId="13982"/>
    <cellStyle name="Обычный 22 2 2 2" xfId="13983"/>
    <cellStyle name="Обычный 22 2 2 2 2" xfId="13984"/>
    <cellStyle name="Обычный 22 2 2 2 2 2" xfId="42177"/>
    <cellStyle name="Обычный 22 2 2 2 3" xfId="42178"/>
    <cellStyle name="Обычный 22 2 2 3" xfId="13985"/>
    <cellStyle name="Обычный 22 2 2 3 2" xfId="42179"/>
    <cellStyle name="Обычный 22 2 2 4" xfId="42180"/>
    <cellStyle name="Обычный 22 2 20" xfId="13986"/>
    <cellStyle name="Обычный 22 2 20 2" xfId="13987"/>
    <cellStyle name="Обычный 22 2 20 2 2" xfId="13988"/>
    <cellStyle name="Обычный 22 2 20 2 2 2" xfId="42181"/>
    <cellStyle name="Обычный 22 2 20 2 3" xfId="42182"/>
    <cellStyle name="Обычный 22 2 20 3" xfId="13989"/>
    <cellStyle name="Обычный 22 2 20 3 2" xfId="42183"/>
    <cellStyle name="Обычный 22 2 20 4" xfId="42184"/>
    <cellStyle name="Обычный 22 2 21" xfId="13990"/>
    <cellStyle name="Обычный 22 2 21 2" xfId="13991"/>
    <cellStyle name="Обычный 22 2 21 2 2" xfId="13992"/>
    <cellStyle name="Обычный 22 2 21 2 2 2" xfId="42185"/>
    <cellStyle name="Обычный 22 2 21 2 3" xfId="42186"/>
    <cellStyle name="Обычный 22 2 21 3" xfId="13993"/>
    <cellStyle name="Обычный 22 2 21 3 2" xfId="42187"/>
    <cellStyle name="Обычный 22 2 21 4" xfId="42188"/>
    <cellStyle name="Обычный 22 2 22" xfId="13994"/>
    <cellStyle name="Обычный 22 2 22 2" xfId="13995"/>
    <cellStyle name="Обычный 22 2 22 2 2" xfId="13996"/>
    <cellStyle name="Обычный 22 2 22 2 2 2" xfId="42189"/>
    <cellStyle name="Обычный 22 2 22 2 3" xfId="42190"/>
    <cellStyle name="Обычный 22 2 22 3" xfId="13997"/>
    <cellStyle name="Обычный 22 2 22 3 2" xfId="42191"/>
    <cellStyle name="Обычный 22 2 22 4" xfId="42192"/>
    <cellStyle name="Обычный 22 2 23" xfId="13998"/>
    <cellStyle name="Обычный 22 2 23 2" xfId="13999"/>
    <cellStyle name="Обычный 22 2 23 2 2" xfId="14000"/>
    <cellStyle name="Обычный 22 2 23 2 2 2" xfId="42193"/>
    <cellStyle name="Обычный 22 2 23 2 3" xfId="42194"/>
    <cellStyle name="Обычный 22 2 23 3" xfId="14001"/>
    <cellStyle name="Обычный 22 2 23 3 2" xfId="42195"/>
    <cellStyle name="Обычный 22 2 23 4" xfId="42196"/>
    <cellStyle name="Обычный 22 2 24" xfId="42197"/>
    <cellStyle name="Обычный 22 2 3" xfId="14002"/>
    <cellStyle name="Обычный 22 2 3 2" xfId="14003"/>
    <cellStyle name="Обычный 22 2 3 2 2" xfId="14004"/>
    <cellStyle name="Обычный 22 2 3 2 2 2" xfId="42198"/>
    <cellStyle name="Обычный 22 2 3 2 3" xfId="42199"/>
    <cellStyle name="Обычный 22 2 3 3" xfId="14005"/>
    <cellStyle name="Обычный 22 2 3 3 2" xfId="42200"/>
    <cellStyle name="Обычный 22 2 3 4" xfId="42201"/>
    <cellStyle name="Обычный 22 2 4" xfId="14006"/>
    <cellStyle name="Обычный 22 2 4 2" xfId="14007"/>
    <cellStyle name="Обычный 22 2 4 2 2" xfId="14008"/>
    <cellStyle name="Обычный 22 2 4 2 2 2" xfId="42202"/>
    <cellStyle name="Обычный 22 2 4 2 3" xfId="42203"/>
    <cellStyle name="Обычный 22 2 4 3" xfId="14009"/>
    <cellStyle name="Обычный 22 2 4 3 2" xfId="42204"/>
    <cellStyle name="Обычный 22 2 4 4" xfId="42205"/>
    <cellStyle name="Обычный 22 2 5" xfId="14010"/>
    <cellStyle name="Обычный 22 2 5 2" xfId="14011"/>
    <cellStyle name="Обычный 22 2 5 2 2" xfId="14012"/>
    <cellStyle name="Обычный 22 2 5 2 2 2" xfId="42206"/>
    <cellStyle name="Обычный 22 2 5 2 3" xfId="42207"/>
    <cellStyle name="Обычный 22 2 5 3" xfId="14013"/>
    <cellStyle name="Обычный 22 2 5 3 2" xfId="42208"/>
    <cellStyle name="Обычный 22 2 5 4" xfId="42209"/>
    <cellStyle name="Обычный 22 2 6" xfId="14014"/>
    <cellStyle name="Обычный 22 2 6 2" xfId="14015"/>
    <cellStyle name="Обычный 22 2 6 2 2" xfId="14016"/>
    <cellStyle name="Обычный 22 2 6 2 2 2" xfId="42210"/>
    <cellStyle name="Обычный 22 2 6 2 3" xfId="42211"/>
    <cellStyle name="Обычный 22 2 6 3" xfId="14017"/>
    <cellStyle name="Обычный 22 2 6 3 2" xfId="42212"/>
    <cellStyle name="Обычный 22 2 6 4" xfId="42213"/>
    <cellStyle name="Обычный 22 2 7" xfId="14018"/>
    <cellStyle name="Обычный 22 2 7 2" xfId="14019"/>
    <cellStyle name="Обычный 22 2 7 2 2" xfId="14020"/>
    <cellStyle name="Обычный 22 2 7 2 2 2" xfId="42214"/>
    <cellStyle name="Обычный 22 2 7 2 3" xfId="42215"/>
    <cellStyle name="Обычный 22 2 7 3" xfId="14021"/>
    <cellStyle name="Обычный 22 2 7 3 2" xfId="42216"/>
    <cellStyle name="Обычный 22 2 7 4" xfId="42217"/>
    <cellStyle name="Обычный 22 2 8" xfId="14022"/>
    <cellStyle name="Обычный 22 2 8 2" xfId="14023"/>
    <cellStyle name="Обычный 22 2 8 2 2" xfId="14024"/>
    <cellStyle name="Обычный 22 2 8 2 2 2" xfId="42218"/>
    <cellStyle name="Обычный 22 2 8 2 3" xfId="42219"/>
    <cellStyle name="Обычный 22 2 8 3" xfId="14025"/>
    <cellStyle name="Обычный 22 2 8 3 2" xfId="42220"/>
    <cellStyle name="Обычный 22 2 8 4" xfId="42221"/>
    <cellStyle name="Обычный 22 2 9" xfId="14026"/>
    <cellStyle name="Обычный 22 2 9 2" xfId="14027"/>
    <cellStyle name="Обычный 22 2 9 2 2" xfId="14028"/>
    <cellStyle name="Обычный 22 2 9 2 2 2" xfId="42222"/>
    <cellStyle name="Обычный 22 2 9 2 3" xfId="42223"/>
    <cellStyle name="Обычный 22 2 9 3" xfId="14029"/>
    <cellStyle name="Обычный 22 2 9 3 2" xfId="42224"/>
    <cellStyle name="Обычный 22 2 9 4" xfId="42225"/>
    <cellStyle name="Обычный 22 20" xfId="14030"/>
    <cellStyle name="Обычный 22 20 2" xfId="14031"/>
    <cellStyle name="Обычный 22 20 2 2" xfId="14032"/>
    <cellStyle name="Обычный 22 20 2 2 2" xfId="42226"/>
    <cellStyle name="Обычный 22 20 2 3" xfId="42227"/>
    <cellStyle name="Обычный 22 20 3" xfId="14033"/>
    <cellStyle name="Обычный 22 20 3 2" xfId="42228"/>
    <cellStyle name="Обычный 22 20 4" xfId="42229"/>
    <cellStyle name="Обычный 22 21" xfId="14034"/>
    <cellStyle name="Обычный 22 21 2" xfId="14035"/>
    <cellStyle name="Обычный 22 21 2 2" xfId="14036"/>
    <cellStyle name="Обычный 22 21 2 2 2" xfId="42230"/>
    <cellStyle name="Обычный 22 21 2 3" xfId="42231"/>
    <cellStyle name="Обычный 22 21 3" xfId="14037"/>
    <cellStyle name="Обычный 22 21 3 2" xfId="42232"/>
    <cellStyle name="Обычный 22 21 4" xfId="42233"/>
    <cellStyle name="Обычный 22 22" xfId="14038"/>
    <cellStyle name="Обычный 22 22 2" xfId="59472"/>
    <cellStyle name="Обычный 22 23" xfId="14039"/>
    <cellStyle name="Обычный 22 23 2" xfId="59473"/>
    <cellStyle name="Обычный 22 24" xfId="14040"/>
    <cellStyle name="Обычный 22 24 2" xfId="59474"/>
    <cellStyle name="Обычный 22 25" xfId="14041"/>
    <cellStyle name="Обычный 22 25 2" xfId="59475"/>
    <cellStyle name="Обычный 22 26" xfId="14042"/>
    <cellStyle name="Обычный 22 26 2" xfId="59476"/>
    <cellStyle name="Обычный 22 27" xfId="14043"/>
    <cellStyle name="Обычный 22 27 2" xfId="14044"/>
    <cellStyle name="Обычный 22 27 2 2" xfId="42234"/>
    <cellStyle name="Обычный 22 27 3" xfId="42235"/>
    <cellStyle name="Обычный 22 28" xfId="14045"/>
    <cellStyle name="Обычный 22 28 2" xfId="42236"/>
    <cellStyle name="Обычный 22 29" xfId="14046"/>
    <cellStyle name="Обычный 22 29 2" xfId="42237"/>
    <cellStyle name="Обычный 22 3" xfId="14047"/>
    <cellStyle name="Обычный 22 3 2" xfId="59477"/>
    <cellStyle name="Обычный 22 30" xfId="59478"/>
    <cellStyle name="Обычный 22 4" xfId="14048"/>
    <cellStyle name="Обычный 22 4 2" xfId="59479"/>
    <cellStyle name="Обычный 22 5" xfId="14049"/>
    <cellStyle name="Обычный 22 5 2" xfId="59480"/>
    <cellStyle name="Обычный 22 6" xfId="14050"/>
    <cellStyle name="Обычный 22 6 2" xfId="59481"/>
    <cellStyle name="Обычный 22 7" xfId="14051"/>
    <cellStyle name="Обычный 22 7 2" xfId="59482"/>
    <cellStyle name="Обычный 22 8" xfId="14052"/>
    <cellStyle name="Обычный 22 8 2" xfId="59483"/>
    <cellStyle name="Обычный 22 9" xfId="14053"/>
    <cellStyle name="Обычный 22 9 2" xfId="59484"/>
    <cellStyle name="Обычный 220" xfId="14054"/>
    <cellStyle name="Обычный 220 2" xfId="42238"/>
    <cellStyle name="Обычный 221" xfId="14055"/>
    <cellStyle name="Обычный 221 2" xfId="42239"/>
    <cellStyle name="Обычный 222" xfId="44"/>
    <cellStyle name="Обычный 222 2" xfId="59485"/>
    <cellStyle name="Обычный 223" xfId="14056"/>
    <cellStyle name="Обычный 223 2" xfId="42240"/>
    <cellStyle name="Обычный 224" xfId="14057"/>
    <cellStyle name="Обычный 224 2" xfId="42241"/>
    <cellStyle name="Обычный 225" xfId="14058"/>
    <cellStyle name="Обычный 225 2" xfId="42242"/>
    <cellStyle name="Обычный 226" xfId="14059"/>
    <cellStyle name="Обычный 226 2" xfId="42243"/>
    <cellStyle name="Обычный 227" xfId="14060"/>
    <cellStyle name="Обычный 227 2" xfId="42244"/>
    <cellStyle name="Обычный 228" xfId="14061"/>
    <cellStyle name="Обычный 228 2" xfId="42245"/>
    <cellStyle name="Обычный 229" xfId="14062"/>
    <cellStyle name="Обычный 229 2" xfId="42246"/>
    <cellStyle name="Обычный 23" xfId="132"/>
    <cellStyle name="Обычный 23 10" xfId="14063"/>
    <cellStyle name="Обычный 23 10 2" xfId="59486"/>
    <cellStyle name="Обычный 23 11" xfId="14064"/>
    <cellStyle name="Обычный 23 11 2" xfId="59487"/>
    <cellStyle name="Обычный 23 12" xfId="14065"/>
    <cellStyle name="Обычный 23 12 2" xfId="59488"/>
    <cellStyle name="Обычный 23 13" xfId="14066"/>
    <cellStyle name="Обычный 23 13 2" xfId="59489"/>
    <cellStyle name="Обычный 23 14" xfId="14067"/>
    <cellStyle name="Обычный 23 14 2" xfId="59490"/>
    <cellStyle name="Обычный 23 15" xfId="14068"/>
    <cellStyle name="Обычный 23 15 2" xfId="59491"/>
    <cellStyle name="Обычный 23 16" xfId="14069"/>
    <cellStyle name="Обычный 23 16 2" xfId="59492"/>
    <cellStyle name="Обычный 23 17" xfId="14070"/>
    <cellStyle name="Обычный 23 17 2" xfId="59493"/>
    <cellStyle name="Обычный 23 18" xfId="14071"/>
    <cellStyle name="Обычный 23 18 2" xfId="59494"/>
    <cellStyle name="Обычный 23 19" xfId="14072"/>
    <cellStyle name="Обычный 23 19 2" xfId="14073"/>
    <cellStyle name="Обычный 23 19 2 2" xfId="14074"/>
    <cellStyle name="Обычный 23 19 2 2 2" xfId="42247"/>
    <cellStyle name="Обычный 23 19 2 3" xfId="42248"/>
    <cellStyle name="Обычный 23 19 3" xfId="14075"/>
    <cellStyle name="Обычный 23 19 3 2" xfId="42249"/>
    <cellStyle name="Обычный 23 19 4" xfId="42250"/>
    <cellStyle name="Обычный 23 2" xfId="335"/>
    <cellStyle name="Обычный 23 2 2" xfId="42251"/>
    <cellStyle name="Обычный 23 20" xfId="14076"/>
    <cellStyle name="Обычный 23 20 2" xfId="14077"/>
    <cellStyle name="Обычный 23 20 2 2" xfId="14078"/>
    <cellStyle name="Обычный 23 20 2 2 2" xfId="42252"/>
    <cellStyle name="Обычный 23 20 2 3" xfId="42253"/>
    <cellStyle name="Обычный 23 20 3" xfId="14079"/>
    <cellStyle name="Обычный 23 20 3 2" xfId="42254"/>
    <cellStyle name="Обычный 23 20 4" xfId="42255"/>
    <cellStyle name="Обычный 23 21" xfId="14080"/>
    <cellStyle name="Обычный 23 21 2" xfId="14081"/>
    <cellStyle name="Обычный 23 21 2 2" xfId="14082"/>
    <cellStyle name="Обычный 23 21 2 2 2" xfId="42256"/>
    <cellStyle name="Обычный 23 21 2 3" xfId="42257"/>
    <cellStyle name="Обычный 23 21 3" xfId="14083"/>
    <cellStyle name="Обычный 23 21 3 2" xfId="42258"/>
    <cellStyle name="Обычный 23 21 4" xfId="42259"/>
    <cellStyle name="Обычный 23 22" xfId="14084"/>
    <cellStyle name="Обычный 23 22 2" xfId="59495"/>
    <cellStyle name="Обычный 23 23" xfId="14085"/>
    <cellStyle name="Обычный 23 23 2" xfId="59496"/>
    <cellStyle name="Обычный 23 24" xfId="14086"/>
    <cellStyle name="Обычный 23 24 2" xfId="59497"/>
    <cellStyle name="Обычный 23 25" xfId="14087"/>
    <cellStyle name="Обычный 23 25 2" xfId="59498"/>
    <cellStyle name="Обычный 23 26" xfId="14088"/>
    <cellStyle name="Обычный 23 26 2" xfId="59499"/>
    <cellStyle name="Обычный 23 27" xfId="14089"/>
    <cellStyle name="Обычный 23 27 2" xfId="14090"/>
    <cellStyle name="Обычный 23 27 2 2" xfId="42260"/>
    <cellStyle name="Обычный 23 27 3" xfId="42261"/>
    <cellStyle name="Обычный 23 28" xfId="14091"/>
    <cellStyle name="Обычный 23 28 2" xfId="42262"/>
    <cellStyle name="Обычный 23 29" xfId="14092"/>
    <cellStyle name="Обычный 23 29 2" xfId="42263"/>
    <cellStyle name="Обычный 23 3" xfId="14093"/>
    <cellStyle name="Обычный 23 3 2" xfId="59500"/>
    <cellStyle name="Обычный 23 30" xfId="59501"/>
    <cellStyle name="Обычный 23 4" xfId="14094"/>
    <cellStyle name="Обычный 23 4 2" xfId="59502"/>
    <cellStyle name="Обычный 23 5" xfId="14095"/>
    <cellStyle name="Обычный 23 5 2" xfId="59503"/>
    <cellStyle name="Обычный 23 6" xfId="14096"/>
    <cellStyle name="Обычный 23 6 2" xfId="59504"/>
    <cellStyle name="Обычный 23 7" xfId="14097"/>
    <cellStyle name="Обычный 23 7 2" xfId="59505"/>
    <cellStyle name="Обычный 23 8" xfId="14098"/>
    <cellStyle name="Обычный 23 8 2" xfId="59506"/>
    <cellStyle name="Обычный 23 9" xfId="14099"/>
    <cellStyle name="Обычный 23 9 2" xfId="59507"/>
    <cellStyle name="Обычный 230" xfId="14100"/>
    <cellStyle name="Обычный 230 2" xfId="42264"/>
    <cellStyle name="Обычный 231" xfId="14101"/>
    <cellStyle name="Обычный 231 2" xfId="42265"/>
    <cellStyle name="Обычный 232" xfId="14102"/>
    <cellStyle name="Обычный 232 2" xfId="42266"/>
    <cellStyle name="Обычный 233" xfId="14103"/>
    <cellStyle name="Обычный 233 2" xfId="42267"/>
    <cellStyle name="Обычный 234" xfId="14104"/>
    <cellStyle name="Обычный 234 2" xfId="42268"/>
    <cellStyle name="Обычный 234 3" xfId="59508"/>
    <cellStyle name="Обычный 234 3 2" xfId="59509"/>
    <cellStyle name="Обычный 235" xfId="14105"/>
    <cellStyle name="Обычный 235 2" xfId="42269"/>
    <cellStyle name="Обычный 235 3" xfId="59510"/>
    <cellStyle name="Обычный 235 3 2" xfId="59511"/>
    <cellStyle name="Обычный 236" xfId="14106"/>
    <cellStyle name="Обычный 236 2" xfId="42270"/>
    <cellStyle name="Обычный 237" xfId="14107"/>
    <cellStyle name="Обычный 237 2" xfId="42271"/>
    <cellStyle name="Обычный 237 3" xfId="59512"/>
    <cellStyle name="Обычный 237 3 2" xfId="59513"/>
    <cellStyle name="Обычный 238" xfId="14108"/>
    <cellStyle name="Обычный 238 2" xfId="42272"/>
    <cellStyle name="Обычный 239" xfId="14109"/>
    <cellStyle name="Обычный 239 2" xfId="42273"/>
    <cellStyle name="Обычный 24" xfId="133"/>
    <cellStyle name="Обычный 24 10" xfId="14110"/>
    <cellStyle name="Обычный 24 10 2" xfId="59514"/>
    <cellStyle name="Обычный 24 11" xfId="14111"/>
    <cellStyle name="Обычный 24 11 2" xfId="59515"/>
    <cellStyle name="Обычный 24 12" xfId="14112"/>
    <cellStyle name="Обычный 24 12 2" xfId="59516"/>
    <cellStyle name="Обычный 24 13" xfId="14113"/>
    <cellStyle name="Обычный 24 13 2" xfId="59517"/>
    <cellStyle name="Обычный 24 14" xfId="14114"/>
    <cellStyle name="Обычный 24 14 2" xfId="59518"/>
    <cellStyle name="Обычный 24 15" xfId="14115"/>
    <cellStyle name="Обычный 24 15 2" xfId="59519"/>
    <cellStyle name="Обычный 24 16" xfId="14116"/>
    <cellStyle name="Обычный 24 16 2" xfId="59520"/>
    <cellStyle name="Обычный 24 17" xfId="14117"/>
    <cellStyle name="Обычный 24 17 2" xfId="59521"/>
    <cellStyle name="Обычный 24 18" xfId="14118"/>
    <cellStyle name="Обычный 24 18 2" xfId="59522"/>
    <cellStyle name="Обычный 24 19" xfId="14119"/>
    <cellStyle name="Обычный 24 19 2" xfId="14120"/>
    <cellStyle name="Обычный 24 19 2 2" xfId="14121"/>
    <cellStyle name="Обычный 24 19 2 2 2" xfId="42274"/>
    <cellStyle name="Обычный 24 19 2 3" xfId="42275"/>
    <cellStyle name="Обычный 24 19 3" xfId="14122"/>
    <cellStyle name="Обычный 24 19 3 2" xfId="42276"/>
    <cellStyle name="Обычный 24 19 4" xfId="42277"/>
    <cellStyle name="Обычный 24 2" xfId="336"/>
    <cellStyle name="Обычный 24 2 2" xfId="42278"/>
    <cellStyle name="Обычный 24 20" xfId="14123"/>
    <cellStyle name="Обычный 24 20 2" xfId="14124"/>
    <cellStyle name="Обычный 24 20 2 2" xfId="14125"/>
    <cellStyle name="Обычный 24 20 2 2 2" xfId="42279"/>
    <cellStyle name="Обычный 24 20 2 3" xfId="42280"/>
    <cellStyle name="Обычный 24 20 3" xfId="14126"/>
    <cellStyle name="Обычный 24 20 3 2" xfId="42281"/>
    <cellStyle name="Обычный 24 20 4" xfId="42282"/>
    <cellStyle name="Обычный 24 21" xfId="14127"/>
    <cellStyle name="Обычный 24 21 2" xfId="14128"/>
    <cellStyle name="Обычный 24 21 2 2" xfId="14129"/>
    <cellStyle name="Обычный 24 21 2 2 2" xfId="42283"/>
    <cellStyle name="Обычный 24 21 2 3" xfId="42284"/>
    <cellStyle name="Обычный 24 21 3" xfId="14130"/>
    <cellStyle name="Обычный 24 21 3 2" xfId="42285"/>
    <cellStyle name="Обычный 24 21 4" xfId="42286"/>
    <cellStyle name="Обычный 24 22" xfId="14131"/>
    <cellStyle name="Обычный 24 22 2" xfId="59523"/>
    <cellStyle name="Обычный 24 23" xfId="14132"/>
    <cellStyle name="Обычный 24 23 2" xfId="59524"/>
    <cellStyle name="Обычный 24 24" xfId="14133"/>
    <cellStyle name="Обычный 24 24 2" xfId="59525"/>
    <cellStyle name="Обычный 24 25" xfId="14134"/>
    <cellStyle name="Обычный 24 25 2" xfId="59526"/>
    <cellStyle name="Обычный 24 26" xfId="14135"/>
    <cellStyle name="Обычный 24 26 2" xfId="59527"/>
    <cellStyle name="Обычный 24 27" xfId="14136"/>
    <cellStyle name="Обычный 24 27 2" xfId="14137"/>
    <cellStyle name="Обычный 24 27 2 2" xfId="42287"/>
    <cellStyle name="Обычный 24 27 3" xfId="42288"/>
    <cellStyle name="Обычный 24 28" xfId="14138"/>
    <cellStyle name="Обычный 24 28 2" xfId="42289"/>
    <cellStyle name="Обычный 24 29" xfId="14139"/>
    <cellStyle name="Обычный 24 29 2" xfId="42290"/>
    <cellStyle name="Обычный 24 3" xfId="14140"/>
    <cellStyle name="Обычный 24 3 2" xfId="59528"/>
    <cellStyle name="Обычный 24 30" xfId="59529"/>
    <cellStyle name="Обычный 24 4" xfId="14141"/>
    <cellStyle name="Обычный 24 4 2" xfId="59530"/>
    <cellStyle name="Обычный 24 5" xfId="14142"/>
    <cellStyle name="Обычный 24 5 2" xfId="59531"/>
    <cellStyle name="Обычный 24 6" xfId="14143"/>
    <cellStyle name="Обычный 24 6 2" xfId="59532"/>
    <cellStyle name="Обычный 24 7" xfId="14144"/>
    <cellStyle name="Обычный 24 7 2" xfId="59533"/>
    <cellStyle name="Обычный 24 8" xfId="14145"/>
    <cellStyle name="Обычный 24 8 2" xfId="59534"/>
    <cellStyle name="Обычный 24 9" xfId="14146"/>
    <cellStyle name="Обычный 24 9 2" xfId="59535"/>
    <cellStyle name="Обычный 240" xfId="47"/>
    <cellStyle name="Обычный 240 2" xfId="59536"/>
    <cellStyle name="Обычный 241" xfId="46"/>
    <cellStyle name="Обычный 241 2" xfId="59537"/>
    <cellStyle name="Обычный 242" xfId="14147"/>
    <cellStyle name="Обычный 242 2" xfId="42291"/>
    <cellStyle name="Обычный 242 3" xfId="59538"/>
    <cellStyle name="Обычный 242 3 2" xfId="59539"/>
    <cellStyle name="Обычный 243" xfId="14148"/>
    <cellStyle name="Обычный 243 2" xfId="42292"/>
    <cellStyle name="Обычный 244" xfId="14149"/>
    <cellStyle name="Обычный 244 2" xfId="42293"/>
    <cellStyle name="Обычный 245" xfId="14150"/>
    <cellStyle name="Обычный 245 2" xfId="42294"/>
    <cellStyle name="Обычный 246" xfId="14151"/>
    <cellStyle name="Обычный 246 2" xfId="42295"/>
    <cellStyle name="Обычный 247" xfId="14152"/>
    <cellStyle name="Обычный 247 2" xfId="42296"/>
    <cellStyle name="Обычный 248" xfId="30191"/>
    <cellStyle name="Обычный 249" xfId="59540"/>
    <cellStyle name="Обычный 249 2" xfId="59541"/>
    <cellStyle name="Обычный 249 3" xfId="59542"/>
    <cellStyle name="Обычный 249 3 2" xfId="59543"/>
    <cellStyle name="Обычный 25" xfId="134"/>
    <cellStyle name="Обычный 25 10" xfId="14153"/>
    <cellStyle name="Обычный 25 10 2" xfId="59544"/>
    <cellStyle name="Обычный 25 11" xfId="14154"/>
    <cellStyle name="Обычный 25 11 2" xfId="59545"/>
    <cellStyle name="Обычный 25 12" xfId="14155"/>
    <cellStyle name="Обычный 25 12 2" xfId="59546"/>
    <cellStyle name="Обычный 25 13" xfId="14156"/>
    <cellStyle name="Обычный 25 13 2" xfId="59547"/>
    <cellStyle name="Обычный 25 14" xfId="14157"/>
    <cellStyle name="Обычный 25 14 2" xfId="59548"/>
    <cellStyle name="Обычный 25 15" xfId="14158"/>
    <cellStyle name="Обычный 25 15 2" xfId="59549"/>
    <cellStyle name="Обычный 25 16" xfId="14159"/>
    <cellStyle name="Обычный 25 16 2" xfId="59550"/>
    <cellStyle name="Обычный 25 17" xfId="14160"/>
    <cellStyle name="Обычный 25 17 2" xfId="59551"/>
    <cellStyle name="Обычный 25 18" xfId="14161"/>
    <cellStyle name="Обычный 25 18 2" xfId="59552"/>
    <cellStyle name="Обычный 25 19" xfId="14162"/>
    <cellStyle name="Обычный 25 19 2" xfId="14163"/>
    <cellStyle name="Обычный 25 19 2 2" xfId="14164"/>
    <cellStyle name="Обычный 25 19 2 2 2" xfId="42297"/>
    <cellStyle name="Обычный 25 19 2 3" xfId="42298"/>
    <cellStyle name="Обычный 25 19 3" xfId="14165"/>
    <cellStyle name="Обычный 25 19 3 2" xfId="42299"/>
    <cellStyle name="Обычный 25 19 4" xfId="42300"/>
    <cellStyle name="Обычный 25 2" xfId="337"/>
    <cellStyle name="Обычный 25 2 2" xfId="42301"/>
    <cellStyle name="Обычный 25 20" xfId="14166"/>
    <cellStyle name="Обычный 25 20 2" xfId="14167"/>
    <cellStyle name="Обычный 25 20 2 2" xfId="14168"/>
    <cellStyle name="Обычный 25 20 2 2 2" xfId="42302"/>
    <cellStyle name="Обычный 25 20 2 3" xfId="42303"/>
    <cellStyle name="Обычный 25 20 3" xfId="14169"/>
    <cellStyle name="Обычный 25 20 3 2" xfId="42304"/>
    <cellStyle name="Обычный 25 20 4" xfId="42305"/>
    <cellStyle name="Обычный 25 21" xfId="14170"/>
    <cellStyle name="Обычный 25 21 2" xfId="14171"/>
    <cellStyle name="Обычный 25 21 2 2" xfId="14172"/>
    <cellStyle name="Обычный 25 21 2 2 2" xfId="42306"/>
    <cellStyle name="Обычный 25 21 2 3" xfId="42307"/>
    <cellStyle name="Обычный 25 21 3" xfId="14173"/>
    <cellStyle name="Обычный 25 21 3 2" xfId="42308"/>
    <cellStyle name="Обычный 25 21 4" xfId="42309"/>
    <cellStyle name="Обычный 25 22" xfId="14174"/>
    <cellStyle name="Обычный 25 22 2" xfId="59553"/>
    <cellStyle name="Обычный 25 23" xfId="14175"/>
    <cellStyle name="Обычный 25 23 2" xfId="59554"/>
    <cellStyle name="Обычный 25 24" xfId="14176"/>
    <cellStyle name="Обычный 25 24 2" xfId="59555"/>
    <cellStyle name="Обычный 25 25" xfId="14177"/>
    <cellStyle name="Обычный 25 25 2" xfId="59556"/>
    <cellStyle name="Обычный 25 26" xfId="14178"/>
    <cellStyle name="Обычный 25 26 2" xfId="59557"/>
    <cellStyle name="Обычный 25 27" xfId="14179"/>
    <cellStyle name="Обычный 25 27 2" xfId="14180"/>
    <cellStyle name="Обычный 25 27 2 2" xfId="42310"/>
    <cellStyle name="Обычный 25 27 3" xfId="42311"/>
    <cellStyle name="Обычный 25 28" xfId="14181"/>
    <cellStyle name="Обычный 25 28 2" xfId="42312"/>
    <cellStyle name="Обычный 25 29" xfId="14182"/>
    <cellStyle name="Обычный 25 29 2" xfId="42313"/>
    <cellStyle name="Обычный 25 3" xfId="14183"/>
    <cellStyle name="Обычный 25 3 2" xfId="59558"/>
    <cellStyle name="Обычный 25 30" xfId="59559"/>
    <cellStyle name="Обычный 25 4" xfId="14184"/>
    <cellStyle name="Обычный 25 4 2" xfId="59560"/>
    <cellStyle name="Обычный 25 5" xfId="14185"/>
    <cellStyle name="Обычный 25 5 2" xfId="59561"/>
    <cellStyle name="Обычный 25 6" xfId="14186"/>
    <cellStyle name="Обычный 25 6 2" xfId="59562"/>
    <cellStyle name="Обычный 25 7" xfId="14187"/>
    <cellStyle name="Обычный 25 7 2" xfId="59563"/>
    <cellStyle name="Обычный 25 8" xfId="14188"/>
    <cellStyle name="Обычный 25 8 2" xfId="59564"/>
    <cellStyle name="Обычный 25 9" xfId="14189"/>
    <cellStyle name="Обычный 25 9 2" xfId="59565"/>
    <cellStyle name="Обычный 250" xfId="59566"/>
    <cellStyle name="Обычный 251" xfId="59567"/>
    <cellStyle name="Обычный 252" xfId="59568"/>
    <cellStyle name="Обычный 253" xfId="59569"/>
    <cellStyle name="Обычный 253 2" xfId="59570"/>
    <cellStyle name="Обычный 253 3" xfId="59571"/>
    <cellStyle name="Обычный 253 3 2" xfId="59572"/>
    <cellStyle name="Обычный 254" xfId="60225"/>
    <cellStyle name="Обычный 254 2" xfId="60384"/>
    <cellStyle name="Обычный 255" xfId="60226"/>
    <cellStyle name="Обычный 256" xfId="60227"/>
    <cellStyle name="Обычный 257" xfId="60228"/>
    <cellStyle name="Обычный 258" xfId="60229"/>
    <cellStyle name="Обычный 259" xfId="60230"/>
    <cellStyle name="Обычный 26" xfId="135"/>
    <cellStyle name="Обычный 26 10" xfId="14190"/>
    <cellStyle name="Обычный 26 10 2" xfId="59573"/>
    <cellStyle name="Обычный 26 11" xfId="14191"/>
    <cellStyle name="Обычный 26 11 2" xfId="59574"/>
    <cellStyle name="Обычный 26 12" xfId="14192"/>
    <cellStyle name="Обычный 26 12 2" xfId="59575"/>
    <cellStyle name="Обычный 26 13" xfId="14193"/>
    <cellStyle name="Обычный 26 13 2" xfId="59576"/>
    <cellStyle name="Обычный 26 14" xfId="14194"/>
    <cellStyle name="Обычный 26 14 2" xfId="59577"/>
    <cellStyle name="Обычный 26 15" xfId="14195"/>
    <cellStyle name="Обычный 26 15 2" xfId="59578"/>
    <cellStyle name="Обычный 26 16" xfId="14196"/>
    <cellStyle name="Обычный 26 16 2" xfId="59579"/>
    <cellStyle name="Обычный 26 17" xfId="14197"/>
    <cellStyle name="Обычный 26 17 2" xfId="59580"/>
    <cellStyle name="Обычный 26 18" xfId="14198"/>
    <cellStyle name="Обычный 26 18 2" xfId="59581"/>
    <cellStyle name="Обычный 26 19" xfId="14199"/>
    <cellStyle name="Обычный 26 19 2" xfId="14200"/>
    <cellStyle name="Обычный 26 19 2 2" xfId="14201"/>
    <cellStyle name="Обычный 26 19 2 2 2" xfId="42314"/>
    <cellStyle name="Обычный 26 19 2 3" xfId="42315"/>
    <cellStyle name="Обычный 26 19 3" xfId="14202"/>
    <cellStyle name="Обычный 26 19 3 2" xfId="42316"/>
    <cellStyle name="Обычный 26 19 4" xfId="42317"/>
    <cellStyle name="Обычный 26 2" xfId="14203"/>
    <cellStyle name="Обычный 26 2 2" xfId="59582"/>
    <cellStyle name="Обычный 26 20" xfId="14204"/>
    <cellStyle name="Обычный 26 20 2" xfId="14205"/>
    <cellStyle name="Обычный 26 20 2 2" xfId="14206"/>
    <cellStyle name="Обычный 26 20 2 2 2" xfId="42318"/>
    <cellStyle name="Обычный 26 20 2 3" xfId="42319"/>
    <cellStyle name="Обычный 26 20 3" xfId="14207"/>
    <cellStyle name="Обычный 26 20 3 2" xfId="42320"/>
    <cellStyle name="Обычный 26 20 4" xfId="42321"/>
    <cellStyle name="Обычный 26 21" xfId="14208"/>
    <cellStyle name="Обычный 26 21 2" xfId="14209"/>
    <cellStyle name="Обычный 26 21 2 2" xfId="14210"/>
    <cellStyle name="Обычный 26 21 2 2 2" xfId="42322"/>
    <cellStyle name="Обычный 26 21 2 3" xfId="42323"/>
    <cellStyle name="Обычный 26 21 3" xfId="14211"/>
    <cellStyle name="Обычный 26 21 3 2" xfId="42324"/>
    <cellStyle name="Обычный 26 21 4" xfId="42325"/>
    <cellStyle name="Обычный 26 22" xfId="14212"/>
    <cellStyle name="Обычный 26 22 2" xfId="59583"/>
    <cellStyle name="Обычный 26 23" xfId="14213"/>
    <cellStyle name="Обычный 26 23 2" xfId="59584"/>
    <cellStyle name="Обычный 26 24" xfId="14214"/>
    <cellStyle name="Обычный 26 24 2" xfId="59585"/>
    <cellStyle name="Обычный 26 25" xfId="14215"/>
    <cellStyle name="Обычный 26 25 2" xfId="59586"/>
    <cellStyle name="Обычный 26 26" xfId="14216"/>
    <cellStyle name="Обычный 26 26 2" xfId="59587"/>
    <cellStyle name="Обычный 26 27" xfId="14217"/>
    <cellStyle name="Обычный 26 27 2" xfId="14218"/>
    <cellStyle name="Обычный 26 27 2 2" xfId="42326"/>
    <cellStyle name="Обычный 26 27 3" xfId="42327"/>
    <cellStyle name="Обычный 26 28" xfId="14219"/>
    <cellStyle name="Обычный 26 28 2" xfId="42328"/>
    <cellStyle name="Обычный 26 29" xfId="14220"/>
    <cellStyle name="Обычный 26 29 2" xfId="42329"/>
    <cellStyle name="Обычный 26 3" xfId="14221"/>
    <cellStyle name="Обычный 26 3 2" xfId="59588"/>
    <cellStyle name="Обычный 26 30" xfId="59589"/>
    <cellStyle name="Обычный 26 4" xfId="14222"/>
    <cellStyle name="Обычный 26 4 2" xfId="59590"/>
    <cellStyle name="Обычный 26 5" xfId="14223"/>
    <cellStyle name="Обычный 26 5 2" xfId="59591"/>
    <cellStyle name="Обычный 26 6" xfId="14224"/>
    <cellStyle name="Обычный 26 6 2" xfId="59592"/>
    <cellStyle name="Обычный 26 7" xfId="14225"/>
    <cellStyle name="Обычный 26 7 2" xfId="59593"/>
    <cellStyle name="Обычный 26 8" xfId="14226"/>
    <cellStyle name="Обычный 26 8 2" xfId="59594"/>
    <cellStyle name="Обычный 26 9" xfId="14227"/>
    <cellStyle name="Обычный 26 9 2" xfId="59595"/>
    <cellStyle name="Обычный 260" xfId="60231"/>
    <cellStyle name="Обычный 261" xfId="60232"/>
    <cellStyle name="Обычный 262" xfId="60233"/>
    <cellStyle name="Обычный 263" xfId="60234"/>
    <cellStyle name="Обычный 264" xfId="60235"/>
    <cellStyle name="Обычный 265" xfId="60236"/>
    <cellStyle name="Обычный 266" xfId="60237"/>
    <cellStyle name="Обычный 267" xfId="60238"/>
    <cellStyle name="Обычный 268" xfId="60239"/>
    <cellStyle name="Обычный 269" xfId="59596"/>
    <cellStyle name="Обычный 27" xfId="136"/>
    <cellStyle name="Обычный 27 10" xfId="14228"/>
    <cellStyle name="Обычный 27 10 2" xfId="59597"/>
    <cellStyle name="Обычный 27 11" xfId="14229"/>
    <cellStyle name="Обычный 27 11 2" xfId="59598"/>
    <cellStyle name="Обычный 27 12" xfId="14230"/>
    <cellStyle name="Обычный 27 12 2" xfId="59599"/>
    <cellStyle name="Обычный 27 13" xfId="14231"/>
    <cellStyle name="Обычный 27 13 2" xfId="59600"/>
    <cellStyle name="Обычный 27 14" xfId="14232"/>
    <cellStyle name="Обычный 27 14 2" xfId="59601"/>
    <cellStyle name="Обычный 27 15" xfId="14233"/>
    <cellStyle name="Обычный 27 15 2" xfId="59602"/>
    <cellStyle name="Обычный 27 16" xfId="14234"/>
    <cellStyle name="Обычный 27 16 2" xfId="59603"/>
    <cellStyle name="Обычный 27 17" xfId="14235"/>
    <cellStyle name="Обычный 27 17 2" xfId="59604"/>
    <cellStyle name="Обычный 27 18" xfId="14236"/>
    <cellStyle name="Обычный 27 18 2" xfId="59605"/>
    <cellStyle name="Обычный 27 19" xfId="14237"/>
    <cellStyle name="Обычный 27 19 2" xfId="14238"/>
    <cellStyle name="Обычный 27 19 2 2" xfId="14239"/>
    <cellStyle name="Обычный 27 19 2 2 2" xfId="42330"/>
    <cellStyle name="Обычный 27 19 2 3" xfId="42331"/>
    <cellStyle name="Обычный 27 19 3" xfId="14240"/>
    <cellStyle name="Обычный 27 19 3 2" xfId="42332"/>
    <cellStyle name="Обычный 27 19 4" xfId="42333"/>
    <cellStyle name="Обычный 27 2" xfId="14241"/>
    <cellStyle name="Обычный 27 2 2" xfId="59606"/>
    <cellStyle name="Обычный 27 20" xfId="14242"/>
    <cellStyle name="Обычный 27 20 2" xfId="14243"/>
    <cellStyle name="Обычный 27 20 2 2" xfId="14244"/>
    <cellStyle name="Обычный 27 20 2 2 2" xfId="42334"/>
    <cellStyle name="Обычный 27 20 2 3" xfId="42335"/>
    <cellStyle name="Обычный 27 20 3" xfId="14245"/>
    <cellStyle name="Обычный 27 20 3 2" xfId="42336"/>
    <cellStyle name="Обычный 27 20 4" xfId="42337"/>
    <cellStyle name="Обычный 27 21" xfId="14246"/>
    <cellStyle name="Обычный 27 21 2" xfId="14247"/>
    <cellStyle name="Обычный 27 21 2 2" xfId="14248"/>
    <cellStyle name="Обычный 27 21 2 2 2" xfId="42338"/>
    <cellStyle name="Обычный 27 21 2 3" xfId="42339"/>
    <cellStyle name="Обычный 27 21 3" xfId="14249"/>
    <cellStyle name="Обычный 27 21 3 2" xfId="42340"/>
    <cellStyle name="Обычный 27 21 4" xfId="42341"/>
    <cellStyle name="Обычный 27 22" xfId="14250"/>
    <cellStyle name="Обычный 27 22 2" xfId="59607"/>
    <cellStyle name="Обычный 27 23" xfId="14251"/>
    <cellStyle name="Обычный 27 23 2" xfId="59608"/>
    <cellStyle name="Обычный 27 24" xfId="14252"/>
    <cellStyle name="Обычный 27 24 2" xfId="59609"/>
    <cellStyle name="Обычный 27 25" xfId="14253"/>
    <cellStyle name="Обычный 27 25 2" xfId="59610"/>
    <cellStyle name="Обычный 27 26" xfId="14254"/>
    <cellStyle name="Обычный 27 26 2" xfId="59611"/>
    <cellStyle name="Обычный 27 27" xfId="14255"/>
    <cellStyle name="Обычный 27 27 2" xfId="14256"/>
    <cellStyle name="Обычный 27 27 2 2" xfId="42342"/>
    <cellStyle name="Обычный 27 27 3" xfId="42343"/>
    <cellStyle name="Обычный 27 28" xfId="14257"/>
    <cellStyle name="Обычный 27 28 2" xfId="42344"/>
    <cellStyle name="Обычный 27 29" xfId="14258"/>
    <cellStyle name="Обычный 27 29 2" xfId="42345"/>
    <cellStyle name="Обычный 27 3" xfId="14259"/>
    <cellStyle name="Обычный 27 3 2" xfId="59612"/>
    <cellStyle name="Обычный 27 30" xfId="59613"/>
    <cellStyle name="Обычный 27 4" xfId="14260"/>
    <cellStyle name="Обычный 27 4 2" xfId="59614"/>
    <cellStyle name="Обычный 27 5" xfId="14261"/>
    <cellStyle name="Обычный 27 5 2" xfId="59615"/>
    <cellStyle name="Обычный 27 6" xfId="14262"/>
    <cellStyle name="Обычный 27 6 2" xfId="59616"/>
    <cellStyle name="Обычный 27 7" xfId="14263"/>
    <cellStyle name="Обычный 27 7 2" xfId="59617"/>
    <cellStyle name="Обычный 27 8" xfId="14264"/>
    <cellStyle name="Обычный 27 8 2" xfId="59618"/>
    <cellStyle name="Обычный 27 9" xfId="14265"/>
    <cellStyle name="Обычный 27 9 2" xfId="59619"/>
    <cellStyle name="Обычный 270" xfId="60240"/>
    <cellStyle name="Обычный 271" xfId="60241"/>
    <cellStyle name="Обычный 272" xfId="60242"/>
    <cellStyle name="Обычный 273" xfId="60243"/>
    <cellStyle name="Обычный 274" xfId="60244"/>
    <cellStyle name="Обычный 28" xfId="137"/>
    <cellStyle name="Обычный 28 10" xfId="14266"/>
    <cellStyle name="Обычный 28 10 2" xfId="59620"/>
    <cellStyle name="Обычный 28 11" xfId="14267"/>
    <cellStyle name="Обычный 28 11 2" xfId="59621"/>
    <cellStyle name="Обычный 28 12" xfId="14268"/>
    <cellStyle name="Обычный 28 12 2" xfId="59622"/>
    <cellStyle name="Обычный 28 13" xfId="14269"/>
    <cellStyle name="Обычный 28 13 2" xfId="59623"/>
    <cellStyle name="Обычный 28 14" xfId="14270"/>
    <cellStyle name="Обычный 28 14 2" xfId="59624"/>
    <cellStyle name="Обычный 28 15" xfId="14271"/>
    <cellStyle name="Обычный 28 15 2" xfId="59625"/>
    <cellStyle name="Обычный 28 16" xfId="14272"/>
    <cellStyle name="Обычный 28 16 2" xfId="59626"/>
    <cellStyle name="Обычный 28 17" xfId="14273"/>
    <cellStyle name="Обычный 28 17 2" xfId="59627"/>
    <cellStyle name="Обычный 28 18" xfId="14274"/>
    <cellStyle name="Обычный 28 18 2" xfId="59628"/>
    <cellStyle name="Обычный 28 19" xfId="14275"/>
    <cellStyle name="Обычный 28 19 2" xfId="14276"/>
    <cellStyle name="Обычный 28 19 2 2" xfId="14277"/>
    <cellStyle name="Обычный 28 19 2 2 2" xfId="42346"/>
    <cellStyle name="Обычный 28 19 2 3" xfId="42347"/>
    <cellStyle name="Обычный 28 19 3" xfId="14278"/>
    <cellStyle name="Обычный 28 19 3 2" xfId="42348"/>
    <cellStyle name="Обычный 28 19 4" xfId="42349"/>
    <cellStyle name="Обычный 28 2" xfId="14279"/>
    <cellStyle name="Обычный 28 2 2" xfId="59629"/>
    <cellStyle name="Обычный 28 20" xfId="14280"/>
    <cellStyle name="Обычный 28 20 2" xfId="14281"/>
    <cellStyle name="Обычный 28 20 2 2" xfId="14282"/>
    <cellStyle name="Обычный 28 20 2 2 2" xfId="42350"/>
    <cellStyle name="Обычный 28 20 2 3" xfId="42351"/>
    <cellStyle name="Обычный 28 20 3" xfId="14283"/>
    <cellStyle name="Обычный 28 20 3 2" xfId="42352"/>
    <cellStyle name="Обычный 28 20 4" xfId="42353"/>
    <cellStyle name="Обычный 28 21" xfId="14284"/>
    <cellStyle name="Обычный 28 21 2" xfId="14285"/>
    <cellStyle name="Обычный 28 21 2 2" xfId="14286"/>
    <cellStyle name="Обычный 28 21 2 2 2" xfId="42354"/>
    <cellStyle name="Обычный 28 21 2 3" xfId="42355"/>
    <cellStyle name="Обычный 28 21 3" xfId="14287"/>
    <cellStyle name="Обычный 28 21 3 2" xfId="42356"/>
    <cellStyle name="Обычный 28 21 4" xfId="42357"/>
    <cellStyle name="Обычный 28 22" xfId="14288"/>
    <cellStyle name="Обычный 28 22 2" xfId="59630"/>
    <cellStyle name="Обычный 28 23" xfId="14289"/>
    <cellStyle name="Обычный 28 23 2" xfId="59631"/>
    <cellStyle name="Обычный 28 24" xfId="14290"/>
    <cellStyle name="Обычный 28 24 2" xfId="59632"/>
    <cellStyle name="Обычный 28 25" xfId="14291"/>
    <cellStyle name="Обычный 28 25 2" xfId="59633"/>
    <cellStyle name="Обычный 28 26" xfId="14292"/>
    <cellStyle name="Обычный 28 26 2" xfId="59634"/>
    <cellStyle name="Обычный 28 27" xfId="14293"/>
    <cellStyle name="Обычный 28 27 2" xfId="14294"/>
    <cellStyle name="Обычный 28 27 2 2" xfId="42358"/>
    <cellStyle name="Обычный 28 27 3" xfId="42359"/>
    <cellStyle name="Обычный 28 28" xfId="14295"/>
    <cellStyle name="Обычный 28 28 2" xfId="42360"/>
    <cellStyle name="Обычный 28 29" xfId="14296"/>
    <cellStyle name="Обычный 28 29 2" xfId="42361"/>
    <cellStyle name="Обычный 28 3" xfId="14297"/>
    <cellStyle name="Обычный 28 3 2" xfId="59635"/>
    <cellStyle name="Обычный 28 30" xfId="59636"/>
    <cellStyle name="Обычный 28 4" xfId="14298"/>
    <cellStyle name="Обычный 28 4 2" xfId="59637"/>
    <cellStyle name="Обычный 28 5" xfId="14299"/>
    <cellStyle name="Обычный 28 5 2" xfId="59638"/>
    <cellStyle name="Обычный 28 6" xfId="14300"/>
    <cellStyle name="Обычный 28 6 2" xfId="59639"/>
    <cellStyle name="Обычный 28 7" xfId="14301"/>
    <cellStyle name="Обычный 28 7 2" xfId="59640"/>
    <cellStyle name="Обычный 28 8" xfId="14302"/>
    <cellStyle name="Обычный 28 8 2" xfId="59641"/>
    <cellStyle name="Обычный 28 9" xfId="14303"/>
    <cellStyle name="Обычный 28 9 2" xfId="59642"/>
    <cellStyle name="Обычный 29" xfId="138"/>
    <cellStyle name="Обычный 29 10" xfId="14304"/>
    <cellStyle name="Обычный 29 10 2" xfId="59643"/>
    <cellStyle name="Обычный 29 11" xfId="14305"/>
    <cellStyle name="Обычный 29 11 2" xfId="59644"/>
    <cellStyle name="Обычный 29 12" xfId="14306"/>
    <cellStyle name="Обычный 29 12 2" xfId="59645"/>
    <cellStyle name="Обычный 29 13" xfId="14307"/>
    <cellStyle name="Обычный 29 13 2" xfId="59646"/>
    <cellStyle name="Обычный 29 14" xfId="14308"/>
    <cellStyle name="Обычный 29 14 2" xfId="59647"/>
    <cellStyle name="Обычный 29 15" xfId="14309"/>
    <cellStyle name="Обычный 29 15 2" xfId="59648"/>
    <cellStyle name="Обычный 29 16" xfId="14310"/>
    <cellStyle name="Обычный 29 16 2" xfId="59649"/>
    <cellStyle name="Обычный 29 17" xfId="14311"/>
    <cellStyle name="Обычный 29 17 2" xfId="59650"/>
    <cellStyle name="Обычный 29 18" xfId="14312"/>
    <cellStyle name="Обычный 29 18 2" xfId="59651"/>
    <cellStyle name="Обычный 29 19" xfId="14313"/>
    <cellStyle name="Обычный 29 19 2" xfId="14314"/>
    <cellStyle name="Обычный 29 19 2 2" xfId="14315"/>
    <cellStyle name="Обычный 29 19 2 2 2" xfId="42362"/>
    <cellStyle name="Обычный 29 19 2 3" xfId="42363"/>
    <cellStyle name="Обычный 29 19 3" xfId="14316"/>
    <cellStyle name="Обычный 29 19 3 2" xfId="42364"/>
    <cellStyle name="Обычный 29 19 4" xfId="42365"/>
    <cellStyle name="Обычный 29 2" xfId="14317"/>
    <cellStyle name="Обычный 29 2 2" xfId="59652"/>
    <cellStyle name="Обычный 29 20" xfId="14318"/>
    <cellStyle name="Обычный 29 20 2" xfId="14319"/>
    <cellStyle name="Обычный 29 20 2 2" xfId="14320"/>
    <cellStyle name="Обычный 29 20 2 2 2" xfId="42366"/>
    <cellStyle name="Обычный 29 20 2 3" xfId="42367"/>
    <cellStyle name="Обычный 29 20 3" xfId="14321"/>
    <cellStyle name="Обычный 29 20 3 2" xfId="42368"/>
    <cellStyle name="Обычный 29 20 4" xfId="42369"/>
    <cellStyle name="Обычный 29 21" xfId="14322"/>
    <cellStyle name="Обычный 29 21 2" xfId="14323"/>
    <cellStyle name="Обычный 29 21 2 2" xfId="14324"/>
    <cellStyle name="Обычный 29 21 2 2 2" xfId="42370"/>
    <cellStyle name="Обычный 29 21 2 3" xfId="42371"/>
    <cellStyle name="Обычный 29 21 3" xfId="14325"/>
    <cellStyle name="Обычный 29 21 3 2" xfId="42372"/>
    <cellStyle name="Обычный 29 21 4" xfId="42373"/>
    <cellStyle name="Обычный 29 22" xfId="14326"/>
    <cellStyle name="Обычный 29 22 2" xfId="59653"/>
    <cellStyle name="Обычный 29 23" xfId="14327"/>
    <cellStyle name="Обычный 29 23 2" xfId="59654"/>
    <cellStyle name="Обычный 29 24" xfId="14328"/>
    <cellStyle name="Обычный 29 24 2" xfId="59655"/>
    <cellStyle name="Обычный 29 25" xfId="14329"/>
    <cellStyle name="Обычный 29 25 2" xfId="59656"/>
    <cellStyle name="Обычный 29 26" xfId="14330"/>
    <cellStyle name="Обычный 29 26 2" xfId="59657"/>
    <cellStyle name="Обычный 29 27" xfId="14331"/>
    <cellStyle name="Обычный 29 27 2" xfId="14332"/>
    <cellStyle name="Обычный 29 27 2 2" xfId="42374"/>
    <cellStyle name="Обычный 29 27 3" xfId="42375"/>
    <cellStyle name="Обычный 29 28" xfId="14333"/>
    <cellStyle name="Обычный 29 28 2" xfId="42376"/>
    <cellStyle name="Обычный 29 29" xfId="14334"/>
    <cellStyle name="Обычный 29 29 2" xfId="42377"/>
    <cellStyle name="Обычный 29 3" xfId="14335"/>
    <cellStyle name="Обычный 29 3 2" xfId="59658"/>
    <cellStyle name="Обычный 29 30" xfId="59659"/>
    <cellStyle name="Обычный 29 4" xfId="14336"/>
    <cellStyle name="Обычный 29 4 2" xfId="59660"/>
    <cellStyle name="Обычный 29 5" xfId="14337"/>
    <cellStyle name="Обычный 29 5 2" xfId="59661"/>
    <cellStyle name="Обычный 29 6" xfId="14338"/>
    <cellStyle name="Обычный 29 6 2" xfId="59662"/>
    <cellStyle name="Обычный 29 7" xfId="14339"/>
    <cellStyle name="Обычный 29 7 2" xfId="59663"/>
    <cellStyle name="Обычный 29 8" xfId="14340"/>
    <cellStyle name="Обычный 29 8 2" xfId="59664"/>
    <cellStyle name="Обычный 29 9" xfId="14341"/>
    <cellStyle name="Обычный 29 9 2" xfId="59665"/>
    <cellStyle name="Обычный 3" xfId="15"/>
    <cellStyle name="Обычный 3 10" xfId="139"/>
    <cellStyle name="Обычный 3 10 10" xfId="14342"/>
    <cellStyle name="Обычный 3 10 10 2" xfId="42378"/>
    <cellStyle name="Обычный 3 10 11" xfId="14343"/>
    <cellStyle name="Обычный 3 10 11 2" xfId="42379"/>
    <cellStyle name="Обычный 3 10 12" xfId="14344"/>
    <cellStyle name="Обычный 3 10 12 2" xfId="42380"/>
    <cellStyle name="Обычный 3 10 13" xfId="14345"/>
    <cellStyle name="Обычный 3 10 13 2" xfId="42381"/>
    <cellStyle name="Обычный 3 10 14" xfId="14346"/>
    <cellStyle name="Обычный 3 10 14 2" xfId="42382"/>
    <cellStyle name="Обычный 3 10 15" xfId="14347"/>
    <cellStyle name="Обычный 3 10 15 2" xfId="42383"/>
    <cellStyle name="Обычный 3 10 16" xfId="14348"/>
    <cellStyle name="Обычный 3 10 16 2" xfId="42384"/>
    <cellStyle name="Обычный 3 10 17" xfId="14349"/>
    <cellStyle name="Обычный 3 10 17 2" xfId="42385"/>
    <cellStyle name="Обычный 3 10 18" xfId="14350"/>
    <cellStyle name="Обычный 3 10 18 2" xfId="42386"/>
    <cellStyle name="Обычный 3 10 19" xfId="14351"/>
    <cellStyle name="Обычный 3 10 19 2" xfId="42387"/>
    <cellStyle name="Обычный 3 10 2" xfId="14352"/>
    <cellStyle name="Обычный 3 10 2 2" xfId="42388"/>
    <cellStyle name="Обычный 3 10 20" xfId="14353"/>
    <cellStyle name="Обычный 3 10 20 2" xfId="42389"/>
    <cellStyle name="Обычный 3 10 21" xfId="14354"/>
    <cellStyle name="Обычный 3 10 21 2" xfId="42390"/>
    <cellStyle name="Обычный 3 10 22" xfId="14355"/>
    <cellStyle name="Обычный 3 10 22 2" xfId="42391"/>
    <cellStyle name="Обычный 3 10 23" xfId="14356"/>
    <cellStyle name="Обычный 3 10 23 2" xfId="42392"/>
    <cellStyle name="Обычный 3 10 24" xfId="42393"/>
    <cellStyle name="Обычный 3 10 3" xfId="14357"/>
    <cellStyle name="Обычный 3 10 3 2" xfId="42394"/>
    <cellStyle name="Обычный 3 10 4" xfId="14358"/>
    <cellStyle name="Обычный 3 10 4 2" xfId="42395"/>
    <cellStyle name="Обычный 3 10 5" xfId="14359"/>
    <cellStyle name="Обычный 3 10 5 2" xfId="42396"/>
    <cellStyle name="Обычный 3 10 6" xfId="14360"/>
    <cellStyle name="Обычный 3 10 6 2" xfId="42397"/>
    <cellStyle name="Обычный 3 10 7" xfId="14361"/>
    <cellStyle name="Обычный 3 10 7 2" xfId="42398"/>
    <cellStyle name="Обычный 3 10 8" xfId="14362"/>
    <cellStyle name="Обычный 3 10 8 2" xfId="42399"/>
    <cellStyle name="Обычный 3 10 9" xfId="14363"/>
    <cellStyle name="Обычный 3 10 9 2" xfId="42400"/>
    <cellStyle name="Обычный 3 11" xfId="140"/>
    <cellStyle name="Обычный 3 11 10" xfId="14364"/>
    <cellStyle name="Обычный 3 11 10 2" xfId="42401"/>
    <cellStyle name="Обычный 3 11 11" xfId="14365"/>
    <cellStyle name="Обычный 3 11 11 2" xfId="42402"/>
    <cellStyle name="Обычный 3 11 12" xfId="14366"/>
    <cellStyle name="Обычный 3 11 12 2" xfId="42403"/>
    <cellStyle name="Обычный 3 11 13" xfId="14367"/>
    <cellStyle name="Обычный 3 11 13 2" xfId="42404"/>
    <cellStyle name="Обычный 3 11 14" xfId="14368"/>
    <cellStyle name="Обычный 3 11 14 2" xfId="42405"/>
    <cellStyle name="Обычный 3 11 15" xfId="14369"/>
    <cellStyle name="Обычный 3 11 15 2" xfId="42406"/>
    <cellStyle name="Обычный 3 11 16" xfId="14370"/>
    <cellStyle name="Обычный 3 11 16 2" xfId="42407"/>
    <cellStyle name="Обычный 3 11 17" xfId="14371"/>
    <cellStyle name="Обычный 3 11 17 2" xfId="42408"/>
    <cellStyle name="Обычный 3 11 18" xfId="14372"/>
    <cellStyle name="Обычный 3 11 18 2" xfId="42409"/>
    <cellStyle name="Обычный 3 11 19" xfId="14373"/>
    <cellStyle name="Обычный 3 11 19 2" xfId="42410"/>
    <cellStyle name="Обычный 3 11 2" xfId="14374"/>
    <cellStyle name="Обычный 3 11 2 2" xfId="42411"/>
    <cellStyle name="Обычный 3 11 20" xfId="14375"/>
    <cellStyle name="Обычный 3 11 20 2" xfId="42412"/>
    <cellStyle name="Обычный 3 11 21" xfId="14376"/>
    <cellStyle name="Обычный 3 11 21 2" xfId="42413"/>
    <cellStyle name="Обычный 3 11 22" xfId="14377"/>
    <cellStyle name="Обычный 3 11 22 2" xfId="42414"/>
    <cellStyle name="Обычный 3 11 23" xfId="14378"/>
    <cellStyle name="Обычный 3 11 23 2" xfId="42415"/>
    <cellStyle name="Обычный 3 11 24" xfId="42416"/>
    <cellStyle name="Обычный 3 11 3" xfId="14379"/>
    <cellStyle name="Обычный 3 11 3 2" xfId="42417"/>
    <cellStyle name="Обычный 3 11 4" xfId="14380"/>
    <cellStyle name="Обычный 3 11 4 2" xfId="42418"/>
    <cellStyle name="Обычный 3 11 5" xfId="14381"/>
    <cellStyle name="Обычный 3 11 5 2" xfId="42419"/>
    <cellStyle name="Обычный 3 11 6" xfId="14382"/>
    <cellStyle name="Обычный 3 11 6 2" xfId="42420"/>
    <cellStyle name="Обычный 3 11 7" xfId="14383"/>
    <cellStyle name="Обычный 3 11 7 2" xfId="42421"/>
    <cellStyle name="Обычный 3 11 8" xfId="14384"/>
    <cellStyle name="Обычный 3 11 8 2" xfId="42422"/>
    <cellStyle name="Обычный 3 11 9" xfId="14385"/>
    <cellStyle name="Обычный 3 11 9 2" xfId="42423"/>
    <cellStyle name="Обычный 3 12" xfId="14386"/>
    <cellStyle name="Обычный 3 12 10" xfId="14387"/>
    <cellStyle name="Обычный 3 12 10 2" xfId="42424"/>
    <cellStyle name="Обычный 3 12 11" xfId="14388"/>
    <cellStyle name="Обычный 3 12 11 2" xfId="42425"/>
    <cellStyle name="Обычный 3 12 12" xfId="14389"/>
    <cellStyle name="Обычный 3 12 12 2" xfId="42426"/>
    <cellStyle name="Обычный 3 12 13" xfId="14390"/>
    <cellStyle name="Обычный 3 12 13 2" xfId="42427"/>
    <cellStyle name="Обычный 3 12 14" xfId="14391"/>
    <cellStyle name="Обычный 3 12 14 2" xfId="42428"/>
    <cellStyle name="Обычный 3 12 15" xfId="14392"/>
    <cellStyle name="Обычный 3 12 15 2" xfId="42429"/>
    <cellStyle name="Обычный 3 12 16" xfId="14393"/>
    <cellStyle name="Обычный 3 12 16 2" xfId="42430"/>
    <cellStyle name="Обычный 3 12 17" xfId="14394"/>
    <cellStyle name="Обычный 3 12 17 2" xfId="42431"/>
    <cellStyle name="Обычный 3 12 18" xfId="14395"/>
    <cellStyle name="Обычный 3 12 18 2" xfId="42432"/>
    <cellStyle name="Обычный 3 12 19" xfId="59666"/>
    <cellStyle name="Обычный 3 12 2" xfId="14396"/>
    <cellStyle name="Обычный 3 12 2 2" xfId="42433"/>
    <cellStyle name="Обычный 3 12 3" xfId="14397"/>
    <cellStyle name="Обычный 3 12 3 2" xfId="42434"/>
    <cellStyle name="Обычный 3 12 4" xfId="14398"/>
    <cellStyle name="Обычный 3 12 4 2" xfId="42435"/>
    <cellStyle name="Обычный 3 12 5" xfId="14399"/>
    <cellStyle name="Обычный 3 12 5 2" xfId="42436"/>
    <cellStyle name="Обычный 3 12 6" xfId="14400"/>
    <cellStyle name="Обычный 3 12 6 2" xfId="42437"/>
    <cellStyle name="Обычный 3 12 7" xfId="14401"/>
    <cellStyle name="Обычный 3 12 7 2" xfId="42438"/>
    <cellStyle name="Обычный 3 12 8" xfId="14402"/>
    <cellStyle name="Обычный 3 12 8 2" xfId="42439"/>
    <cellStyle name="Обычный 3 12 9" xfId="14403"/>
    <cellStyle name="Обычный 3 12 9 2" xfId="42440"/>
    <cellStyle name="Обычный 3 13" xfId="14404"/>
    <cellStyle name="Обычный 3 13 10" xfId="14405"/>
    <cellStyle name="Обычный 3 13 10 2" xfId="42441"/>
    <cellStyle name="Обычный 3 13 11" xfId="14406"/>
    <cellStyle name="Обычный 3 13 11 2" xfId="42442"/>
    <cellStyle name="Обычный 3 13 12" xfId="14407"/>
    <cellStyle name="Обычный 3 13 12 2" xfId="42443"/>
    <cellStyle name="Обычный 3 13 13" xfId="14408"/>
    <cellStyle name="Обычный 3 13 13 2" xfId="42444"/>
    <cellStyle name="Обычный 3 13 14" xfId="14409"/>
    <cellStyle name="Обычный 3 13 14 2" xfId="42445"/>
    <cellStyle name="Обычный 3 13 15" xfId="14410"/>
    <cellStyle name="Обычный 3 13 15 2" xfId="42446"/>
    <cellStyle name="Обычный 3 13 16" xfId="14411"/>
    <cellStyle name="Обычный 3 13 16 2" xfId="42447"/>
    <cellStyle name="Обычный 3 13 17" xfId="14412"/>
    <cellStyle name="Обычный 3 13 17 2" xfId="42448"/>
    <cellStyle name="Обычный 3 13 18" xfId="14413"/>
    <cellStyle name="Обычный 3 13 18 2" xfId="42449"/>
    <cellStyle name="Обычный 3 13 19" xfId="59667"/>
    <cellStyle name="Обычный 3 13 2" xfId="14414"/>
    <cellStyle name="Обычный 3 13 2 2" xfId="42450"/>
    <cellStyle name="Обычный 3 13 3" xfId="14415"/>
    <cellStyle name="Обычный 3 13 3 2" xfId="42451"/>
    <cellStyle name="Обычный 3 13 4" xfId="14416"/>
    <cellStyle name="Обычный 3 13 4 2" xfId="42452"/>
    <cellStyle name="Обычный 3 13 5" xfId="14417"/>
    <cellStyle name="Обычный 3 13 5 2" xfId="42453"/>
    <cellStyle name="Обычный 3 13 6" xfId="14418"/>
    <cellStyle name="Обычный 3 13 6 2" xfId="42454"/>
    <cellStyle name="Обычный 3 13 7" xfId="14419"/>
    <cellStyle name="Обычный 3 13 7 2" xfId="42455"/>
    <cellStyle name="Обычный 3 13 8" xfId="14420"/>
    <cellStyle name="Обычный 3 13 8 2" xfId="42456"/>
    <cellStyle name="Обычный 3 13 9" xfId="14421"/>
    <cellStyle name="Обычный 3 13 9 2" xfId="42457"/>
    <cellStyle name="Обычный 3 14" xfId="14422"/>
    <cellStyle name="Обычный 3 14 10" xfId="14423"/>
    <cellStyle name="Обычный 3 14 10 2" xfId="42458"/>
    <cellStyle name="Обычный 3 14 11" xfId="14424"/>
    <cellStyle name="Обычный 3 14 11 2" xfId="42459"/>
    <cellStyle name="Обычный 3 14 12" xfId="14425"/>
    <cellStyle name="Обычный 3 14 12 2" xfId="42460"/>
    <cellStyle name="Обычный 3 14 13" xfId="14426"/>
    <cellStyle name="Обычный 3 14 13 2" xfId="42461"/>
    <cellStyle name="Обычный 3 14 14" xfId="14427"/>
    <cellStyle name="Обычный 3 14 14 2" xfId="42462"/>
    <cellStyle name="Обычный 3 14 15" xfId="14428"/>
    <cellStyle name="Обычный 3 14 15 2" xfId="42463"/>
    <cellStyle name="Обычный 3 14 16" xfId="14429"/>
    <cellStyle name="Обычный 3 14 16 2" xfId="42464"/>
    <cellStyle name="Обычный 3 14 17" xfId="14430"/>
    <cellStyle name="Обычный 3 14 17 2" xfId="42465"/>
    <cellStyle name="Обычный 3 14 18" xfId="14431"/>
    <cellStyle name="Обычный 3 14 18 2" xfId="42466"/>
    <cellStyle name="Обычный 3 14 19" xfId="59668"/>
    <cellStyle name="Обычный 3 14 2" xfId="14432"/>
    <cellStyle name="Обычный 3 14 2 2" xfId="42467"/>
    <cellStyle name="Обычный 3 14 3" xfId="14433"/>
    <cellStyle name="Обычный 3 14 3 2" xfId="42468"/>
    <cellStyle name="Обычный 3 14 4" xfId="14434"/>
    <cellStyle name="Обычный 3 14 4 2" xfId="42469"/>
    <cellStyle name="Обычный 3 14 5" xfId="14435"/>
    <cellStyle name="Обычный 3 14 5 2" xfId="42470"/>
    <cellStyle name="Обычный 3 14 6" xfId="14436"/>
    <cellStyle name="Обычный 3 14 6 2" xfId="42471"/>
    <cellStyle name="Обычный 3 14 7" xfId="14437"/>
    <cellStyle name="Обычный 3 14 7 2" xfId="42472"/>
    <cellStyle name="Обычный 3 14 8" xfId="14438"/>
    <cellStyle name="Обычный 3 14 8 2" xfId="42473"/>
    <cellStyle name="Обычный 3 14 9" xfId="14439"/>
    <cellStyle name="Обычный 3 14 9 2" xfId="42474"/>
    <cellStyle name="Обычный 3 15" xfId="14440"/>
    <cellStyle name="Обычный 3 15 2" xfId="59669"/>
    <cellStyle name="Обычный 3 16" xfId="14441"/>
    <cellStyle name="Обычный 3 16 2" xfId="59670"/>
    <cellStyle name="Обычный 3 17" xfId="14442"/>
    <cellStyle name="Обычный 3 17 2" xfId="59671"/>
    <cellStyle name="Обычный 3 18" xfId="14443"/>
    <cellStyle name="Обычный 3 18 2" xfId="59672"/>
    <cellStyle name="Обычный 3 19" xfId="14444"/>
    <cellStyle name="Обычный 3 19 2" xfId="59673"/>
    <cellStyle name="Обычный 3 2" xfId="16"/>
    <cellStyle name="Обычный 3 2 10" xfId="14445"/>
    <cellStyle name="Обычный 3 2 10 2" xfId="59674"/>
    <cellStyle name="Обычный 3 2 11" xfId="14446"/>
    <cellStyle name="Обычный 3 2 11 2" xfId="59675"/>
    <cellStyle name="Обычный 3 2 12" xfId="14447"/>
    <cellStyle name="Обычный 3 2 12 2" xfId="59676"/>
    <cellStyle name="Обычный 3 2 13" xfId="14448"/>
    <cellStyle name="Обычный 3 2 13 2" xfId="59677"/>
    <cellStyle name="Обычный 3 2 14" xfId="14449"/>
    <cellStyle name="Обычный 3 2 14 2" xfId="42475"/>
    <cellStyle name="Обычный 3 2 15" xfId="14450"/>
    <cellStyle name="Обычный 3 2 15 2" xfId="42476"/>
    <cellStyle name="Обычный 3 2 16" xfId="14451"/>
    <cellStyle name="Обычный 3 2 16 2" xfId="42477"/>
    <cellStyle name="Обычный 3 2 17" xfId="14452"/>
    <cellStyle name="Обычный 3 2 17 2" xfId="42478"/>
    <cellStyle name="Обычный 3 2 18" xfId="14453"/>
    <cellStyle name="Обычный 3 2 18 2" xfId="42479"/>
    <cellStyle name="Обычный 3 2 19" xfId="14454"/>
    <cellStyle name="Обычный 3 2 19 2" xfId="42480"/>
    <cellStyle name="Обычный 3 2 2" xfId="141"/>
    <cellStyle name="Обычный 3 2 2 10" xfId="14455"/>
    <cellStyle name="Обычный 3 2 2 10 2" xfId="42481"/>
    <cellStyle name="Обычный 3 2 2 11" xfId="14456"/>
    <cellStyle name="Обычный 3 2 2 11 2" xfId="42482"/>
    <cellStyle name="Обычный 3 2 2 12" xfId="14457"/>
    <cellStyle name="Обычный 3 2 2 12 2" xfId="42483"/>
    <cellStyle name="Обычный 3 2 2 13" xfId="14458"/>
    <cellStyle name="Обычный 3 2 2 13 2" xfId="42484"/>
    <cellStyle name="Обычный 3 2 2 14" xfId="14459"/>
    <cellStyle name="Обычный 3 2 2 14 2" xfId="42485"/>
    <cellStyle name="Обычный 3 2 2 15" xfId="14460"/>
    <cellStyle name="Обычный 3 2 2 15 2" xfId="42486"/>
    <cellStyle name="Обычный 3 2 2 16" xfId="14461"/>
    <cellStyle name="Обычный 3 2 2 16 2" xfId="42487"/>
    <cellStyle name="Обычный 3 2 2 17" xfId="14462"/>
    <cellStyle name="Обычный 3 2 2 17 2" xfId="42488"/>
    <cellStyle name="Обычный 3 2 2 18" xfId="14463"/>
    <cellStyle name="Обычный 3 2 2 18 2" xfId="42489"/>
    <cellStyle name="Обычный 3 2 2 19" xfId="14464"/>
    <cellStyle name="Обычный 3 2 2 19 2" xfId="42490"/>
    <cellStyle name="Обычный 3 2 2 2" xfId="14465"/>
    <cellStyle name="Обычный 3 2 2 2 2" xfId="42491"/>
    <cellStyle name="Обычный 3 2 2 20" xfId="14466"/>
    <cellStyle name="Обычный 3 2 2 20 2" xfId="42492"/>
    <cellStyle name="Обычный 3 2 2 21" xfId="14467"/>
    <cellStyle name="Обычный 3 2 2 21 2" xfId="42493"/>
    <cellStyle name="Обычный 3 2 2 22" xfId="14468"/>
    <cellStyle name="Обычный 3 2 2 22 2" xfId="42494"/>
    <cellStyle name="Обычный 3 2 2 23" xfId="14469"/>
    <cellStyle name="Обычный 3 2 2 23 2" xfId="42495"/>
    <cellStyle name="Обычный 3 2 2 24" xfId="14470"/>
    <cellStyle name="Обычный 3 2 2 24 2" xfId="42496"/>
    <cellStyle name="Обычный 3 2 2 25" xfId="14471"/>
    <cellStyle name="Обычный 3 2 2 25 2" xfId="59678"/>
    <cellStyle name="Обычный 3 2 2 26" xfId="42497"/>
    <cellStyle name="Обычный 3 2 2 3" xfId="14472"/>
    <cellStyle name="Обычный 3 2 2 3 2" xfId="42498"/>
    <cellStyle name="Обычный 3 2 2 4" xfId="14473"/>
    <cellStyle name="Обычный 3 2 2 4 2" xfId="42499"/>
    <cellStyle name="Обычный 3 2 2 5" xfId="14474"/>
    <cellStyle name="Обычный 3 2 2 5 2" xfId="42500"/>
    <cellStyle name="Обычный 3 2 2 6" xfId="14475"/>
    <cellStyle name="Обычный 3 2 2 6 2" xfId="42501"/>
    <cellStyle name="Обычный 3 2 2 7" xfId="14476"/>
    <cellStyle name="Обычный 3 2 2 7 2" xfId="42502"/>
    <cellStyle name="Обычный 3 2 2 8" xfId="14477"/>
    <cellStyle name="Обычный 3 2 2 8 2" xfId="42503"/>
    <cellStyle name="Обычный 3 2 2 9" xfId="14478"/>
    <cellStyle name="Обычный 3 2 2 9 2" xfId="42504"/>
    <cellStyle name="Обычный 3 2 20" xfId="14479"/>
    <cellStyle name="Обычный 3 2 20 2" xfId="42505"/>
    <cellStyle name="Обычный 3 2 21" xfId="14480"/>
    <cellStyle name="Обычный 3 2 21 2" xfId="42506"/>
    <cellStyle name="Обычный 3 2 22" xfId="14481"/>
    <cellStyle name="Обычный 3 2 22 2" xfId="42507"/>
    <cellStyle name="Обычный 3 2 23" xfId="14482"/>
    <cellStyle name="Обычный 3 2 23 2" xfId="42508"/>
    <cellStyle name="Обычный 3 2 24" xfId="14483"/>
    <cellStyle name="Обычный 3 2 24 2" xfId="42509"/>
    <cellStyle name="Обычный 3 2 25" xfId="14484"/>
    <cellStyle name="Обычный 3 2 25 2" xfId="42510"/>
    <cellStyle name="Обычный 3 2 26" xfId="14485"/>
    <cellStyle name="Обычный 3 2 26 2" xfId="42511"/>
    <cellStyle name="Обычный 3 2 27" xfId="14486"/>
    <cellStyle name="Обычный 3 2 27 2" xfId="42512"/>
    <cellStyle name="Обычный 3 2 28" xfId="14487"/>
    <cellStyle name="Обычный 3 2 28 2" xfId="42513"/>
    <cellStyle name="Обычный 3 2 29" xfId="14488"/>
    <cellStyle name="Обычный 3 2 29 2" xfId="42514"/>
    <cellStyle name="Обычный 3 2 3" xfId="14489"/>
    <cellStyle name="Обычный 3 2 3 2" xfId="59679"/>
    <cellStyle name="Обычный 3 2 30" xfId="14490"/>
    <cellStyle name="Обычный 3 2 30 2" xfId="42515"/>
    <cellStyle name="Обычный 3 2 31" xfId="14491"/>
    <cellStyle name="Обычный 3 2 31 2" xfId="42516"/>
    <cellStyle name="Обычный 3 2 32" xfId="14492"/>
    <cellStyle name="Обычный 3 2 32 2" xfId="42517"/>
    <cellStyle name="Обычный 3 2 33" xfId="14493"/>
    <cellStyle name="Обычный 3 2 33 2" xfId="42518"/>
    <cellStyle name="Обычный 3 2 34" xfId="14494"/>
    <cellStyle name="Обычный 3 2 34 2" xfId="42519"/>
    <cellStyle name="Обычный 3 2 35" xfId="14495"/>
    <cellStyle name="Обычный 3 2 35 2" xfId="42520"/>
    <cellStyle name="Обычный 3 2 36" xfId="14496"/>
    <cellStyle name="Обычный 3 2 36 2" xfId="59680"/>
    <cellStyle name="Обычный 3 2 37" xfId="42521"/>
    <cellStyle name="Обычный 3 2 38" xfId="59681"/>
    <cellStyle name="Обычный 3 2 4" xfId="14497"/>
    <cellStyle name="Обычный 3 2 4 2" xfId="59682"/>
    <cellStyle name="Обычный 3 2 5" xfId="14498"/>
    <cellStyle name="Обычный 3 2 5 2" xfId="59683"/>
    <cellStyle name="Обычный 3 2 6" xfId="14499"/>
    <cellStyle name="Обычный 3 2 6 2" xfId="59684"/>
    <cellStyle name="Обычный 3 2 7" xfId="14500"/>
    <cellStyle name="Обычный 3 2 7 2" xfId="59685"/>
    <cellStyle name="Обычный 3 2 8" xfId="14501"/>
    <cellStyle name="Обычный 3 2 8 2" xfId="59686"/>
    <cellStyle name="Обычный 3 2 9" xfId="14502"/>
    <cellStyle name="Обычный 3 2 9 2" xfId="59687"/>
    <cellStyle name="Обычный 3 2_Лист1" xfId="272"/>
    <cellStyle name="Обычный 3 20" xfId="14503"/>
    <cellStyle name="Обычный 3 20 2" xfId="59688"/>
    <cellStyle name="Обычный 3 21" xfId="14504"/>
    <cellStyle name="Обычный 3 21 2" xfId="59689"/>
    <cellStyle name="Обычный 3 22" xfId="14505"/>
    <cellStyle name="Обычный 3 22 2" xfId="59690"/>
    <cellStyle name="Обычный 3 23" xfId="42522"/>
    <cellStyle name="Обычный 3 24" xfId="59691"/>
    <cellStyle name="Обычный 3 25" xfId="60245"/>
    <cellStyle name="Обычный 3 26" xfId="60246"/>
    <cellStyle name="Обычный 3 27" xfId="60247"/>
    <cellStyle name="Обычный 3 28" xfId="60248"/>
    <cellStyle name="Обычный 3 29" xfId="60249"/>
    <cellStyle name="Обычный 3 3" xfId="142"/>
    <cellStyle name="Обычный 3 3 10" xfId="14506"/>
    <cellStyle name="Обычный 3 3 10 2" xfId="59692"/>
    <cellStyle name="Обычный 3 3 11" xfId="14507"/>
    <cellStyle name="Обычный 3 3 11 2" xfId="59693"/>
    <cellStyle name="Обычный 3 3 12" xfId="14508"/>
    <cellStyle name="Обычный 3 3 12 2" xfId="59694"/>
    <cellStyle name="Обычный 3 3 13" xfId="14509"/>
    <cellStyle name="Обычный 3 3 13 2" xfId="59695"/>
    <cellStyle name="Обычный 3 3 14" xfId="14510"/>
    <cellStyle name="Обычный 3 3 14 2" xfId="59696"/>
    <cellStyle name="Обычный 3 3 15" xfId="14511"/>
    <cellStyle name="Обычный 3 3 15 2" xfId="59697"/>
    <cellStyle name="Обычный 3 3 16" xfId="14512"/>
    <cellStyle name="Обычный 3 3 16 2" xfId="59698"/>
    <cellStyle name="Обычный 3 3 17" xfId="14513"/>
    <cellStyle name="Обычный 3 3 17 2" xfId="59699"/>
    <cellStyle name="Обычный 3 3 18" xfId="14514"/>
    <cellStyle name="Обычный 3 3 18 2" xfId="59700"/>
    <cellStyle name="Обычный 3 3 19" xfId="14515"/>
    <cellStyle name="Обычный 3 3 19 2" xfId="59701"/>
    <cellStyle name="Обычный 3 3 2" xfId="143"/>
    <cellStyle name="Обычный 3 3 2 10" xfId="14516"/>
    <cellStyle name="Обычный 3 3 2 10 2" xfId="42523"/>
    <cellStyle name="Обычный 3 3 2 11" xfId="14517"/>
    <cellStyle name="Обычный 3 3 2 11 2" xfId="42524"/>
    <cellStyle name="Обычный 3 3 2 12" xfId="14518"/>
    <cellStyle name="Обычный 3 3 2 12 2" xfId="42525"/>
    <cellStyle name="Обычный 3 3 2 13" xfId="14519"/>
    <cellStyle name="Обычный 3 3 2 13 2" xfId="42526"/>
    <cellStyle name="Обычный 3 3 2 14" xfId="14520"/>
    <cellStyle name="Обычный 3 3 2 14 2" xfId="42527"/>
    <cellStyle name="Обычный 3 3 2 15" xfId="14521"/>
    <cellStyle name="Обычный 3 3 2 15 2" xfId="42528"/>
    <cellStyle name="Обычный 3 3 2 16" xfId="14522"/>
    <cellStyle name="Обычный 3 3 2 16 2" xfId="42529"/>
    <cellStyle name="Обычный 3 3 2 17" xfId="14523"/>
    <cellStyle name="Обычный 3 3 2 17 2" xfId="42530"/>
    <cellStyle name="Обычный 3 3 2 18" xfId="14524"/>
    <cellStyle name="Обычный 3 3 2 18 2" xfId="42531"/>
    <cellStyle name="Обычный 3 3 2 19" xfId="14525"/>
    <cellStyle name="Обычный 3 3 2 19 2" xfId="42532"/>
    <cellStyle name="Обычный 3 3 2 2" xfId="14526"/>
    <cellStyle name="Обычный 3 3 2 2 2" xfId="42533"/>
    <cellStyle name="Обычный 3 3 2 20" xfId="14527"/>
    <cellStyle name="Обычный 3 3 2 20 2" xfId="42534"/>
    <cellStyle name="Обычный 3 3 2 21" xfId="14528"/>
    <cellStyle name="Обычный 3 3 2 21 2" xfId="42535"/>
    <cellStyle name="Обычный 3 3 2 22" xfId="14529"/>
    <cellStyle name="Обычный 3 3 2 22 2" xfId="42536"/>
    <cellStyle name="Обычный 3 3 2 23" xfId="14530"/>
    <cellStyle name="Обычный 3 3 2 23 2" xfId="42537"/>
    <cellStyle name="Обычный 3 3 2 24" xfId="42538"/>
    <cellStyle name="Обычный 3 3 2 25" xfId="59702"/>
    <cellStyle name="Обычный 3 3 2 3" xfId="14531"/>
    <cellStyle name="Обычный 3 3 2 3 2" xfId="42539"/>
    <cellStyle name="Обычный 3 3 2 4" xfId="14532"/>
    <cellStyle name="Обычный 3 3 2 4 2" xfId="42540"/>
    <cellStyle name="Обычный 3 3 2 5" xfId="14533"/>
    <cellStyle name="Обычный 3 3 2 5 2" xfId="42541"/>
    <cellStyle name="Обычный 3 3 2 6" xfId="14534"/>
    <cellStyle name="Обычный 3 3 2 6 2" xfId="42542"/>
    <cellStyle name="Обычный 3 3 2 7" xfId="14535"/>
    <cellStyle name="Обычный 3 3 2 7 2" xfId="42543"/>
    <cellStyle name="Обычный 3 3 2 8" xfId="14536"/>
    <cellStyle name="Обычный 3 3 2 8 2" xfId="42544"/>
    <cellStyle name="Обычный 3 3 2 9" xfId="14537"/>
    <cellStyle name="Обычный 3 3 2 9 2" xfId="42545"/>
    <cellStyle name="Обычный 3 3 20" xfId="14538"/>
    <cellStyle name="Обычный 3 3 20 2" xfId="59703"/>
    <cellStyle name="Обычный 3 3 21" xfId="14539"/>
    <cellStyle name="Обычный 3 3 21 2" xfId="59704"/>
    <cellStyle name="Обычный 3 3 22" xfId="14540"/>
    <cellStyle name="Обычный 3 3 22 2" xfId="59705"/>
    <cellStyle name="Обычный 3 3 23" xfId="14541"/>
    <cellStyle name="Обычный 3 3 23 2" xfId="59706"/>
    <cellStyle name="Обычный 3 3 24" xfId="14542"/>
    <cellStyle name="Обычный 3 3 24 2" xfId="59707"/>
    <cellStyle name="Обычный 3 3 25" xfId="14543"/>
    <cellStyle name="Обычный 3 3 25 2" xfId="59708"/>
    <cellStyle name="Обычный 3 3 26" xfId="14544"/>
    <cellStyle name="Обычный 3 3 26 2" xfId="59709"/>
    <cellStyle name="Обычный 3 3 27" xfId="14545"/>
    <cellStyle name="Обычный 3 3 27 2" xfId="59710"/>
    <cellStyle name="Обычный 3 3 28" xfId="14546"/>
    <cellStyle name="Обычный 3 3 28 2" xfId="59711"/>
    <cellStyle name="Обычный 3 3 29" xfId="14547"/>
    <cellStyle name="Обычный 3 3 29 2" xfId="59712"/>
    <cellStyle name="Обычный 3 3 3" xfId="275"/>
    <cellStyle name="Обычный 3 3 3 2" xfId="59713"/>
    <cellStyle name="Обычный 3 3 30" xfId="14548"/>
    <cellStyle name="Обычный 3 3 30 2" xfId="59714"/>
    <cellStyle name="Обычный 3 3 31" xfId="14549"/>
    <cellStyle name="Обычный 3 3 31 2" xfId="59715"/>
    <cellStyle name="Обычный 3 3 32" xfId="14550"/>
    <cellStyle name="Обычный 3 3 32 2" xfId="59716"/>
    <cellStyle name="Обычный 3 3 33" xfId="14551"/>
    <cellStyle name="Обычный 3 3 33 2" xfId="59717"/>
    <cellStyle name="Обычный 3 3 34" xfId="14552"/>
    <cellStyle name="Обычный 3 3 34 2" xfId="59718"/>
    <cellStyle name="Обычный 3 3 35" xfId="14553"/>
    <cellStyle name="Обычный 3 3 35 2" xfId="59719"/>
    <cellStyle name="Обычный 3 3 36" xfId="59720"/>
    <cellStyle name="Обычный 3 3 37" xfId="59721"/>
    <cellStyle name="Обычный 3 3 38" xfId="60250"/>
    <cellStyle name="Обычный 3 3 4" xfId="14554"/>
    <cellStyle name="Обычный 3 3 4 2" xfId="59722"/>
    <cellStyle name="Обычный 3 3 5" xfId="14555"/>
    <cellStyle name="Обычный 3 3 5 2" xfId="59723"/>
    <cellStyle name="Обычный 3 3 6" xfId="14556"/>
    <cellStyle name="Обычный 3 3 6 2" xfId="59724"/>
    <cellStyle name="Обычный 3 3 7" xfId="14557"/>
    <cellStyle name="Обычный 3 3 7 2" xfId="59725"/>
    <cellStyle name="Обычный 3 3 8" xfId="14558"/>
    <cellStyle name="Обычный 3 3 8 2" xfId="59726"/>
    <cellStyle name="Обычный 3 3 9" xfId="14559"/>
    <cellStyle name="Обычный 3 3 9 2" xfId="59727"/>
    <cellStyle name="Обычный 3 30" xfId="60251"/>
    <cellStyle name="Обычный 3 31" xfId="60252"/>
    <cellStyle name="Обычный 3 32" xfId="60253"/>
    <cellStyle name="Обычный 3 33" xfId="60254"/>
    <cellStyle name="Обычный 3 34" xfId="60255"/>
    <cellStyle name="Обычный 3 35" xfId="60256"/>
    <cellStyle name="Обычный 3 36" xfId="60257"/>
    <cellStyle name="Обычный 3 37" xfId="60258"/>
    <cellStyle name="Обычный 3 38" xfId="60259"/>
    <cellStyle name="Обычный 3 39" xfId="60260"/>
    <cellStyle name="Обычный 3 4" xfId="144"/>
    <cellStyle name="Обычный 3 4 10" xfId="14560"/>
    <cellStyle name="Обычный 3 4 10 2" xfId="59728"/>
    <cellStyle name="Обычный 3 4 11" xfId="14561"/>
    <cellStyle name="Обычный 3 4 11 2" xfId="59729"/>
    <cellStyle name="Обычный 3 4 12" xfId="14562"/>
    <cellStyle name="Обычный 3 4 12 2" xfId="59730"/>
    <cellStyle name="Обычный 3 4 13" xfId="14563"/>
    <cellStyle name="Обычный 3 4 13 2" xfId="59731"/>
    <cellStyle name="Обычный 3 4 14" xfId="14564"/>
    <cellStyle name="Обычный 3 4 14 2" xfId="42546"/>
    <cellStyle name="Обычный 3 4 15" xfId="14565"/>
    <cellStyle name="Обычный 3 4 15 2" xfId="42547"/>
    <cellStyle name="Обычный 3 4 16" xfId="14566"/>
    <cellStyle name="Обычный 3 4 16 2" xfId="42548"/>
    <cellStyle name="Обычный 3 4 17" xfId="14567"/>
    <cellStyle name="Обычный 3 4 17 2" xfId="42549"/>
    <cellStyle name="Обычный 3 4 18" xfId="14568"/>
    <cellStyle name="Обычный 3 4 18 2" xfId="42550"/>
    <cellStyle name="Обычный 3 4 19" xfId="14569"/>
    <cellStyle name="Обычный 3 4 19 2" xfId="42551"/>
    <cellStyle name="Обычный 3 4 2" xfId="14570"/>
    <cellStyle name="Обычный 3 4 2 2" xfId="14571"/>
    <cellStyle name="Обычный 3 4 2 2 2" xfId="42552"/>
    <cellStyle name="Обычный 3 4 2 3" xfId="59732"/>
    <cellStyle name="Обычный 3 4 20" xfId="14572"/>
    <cellStyle name="Обычный 3 4 20 2" xfId="42553"/>
    <cellStyle name="Обычный 3 4 21" xfId="14573"/>
    <cellStyle name="Обычный 3 4 21 2" xfId="42554"/>
    <cellStyle name="Обычный 3 4 22" xfId="14574"/>
    <cellStyle name="Обычный 3 4 22 2" xfId="42555"/>
    <cellStyle name="Обычный 3 4 23" xfId="14575"/>
    <cellStyle name="Обычный 3 4 23 2" xfId="42556"/>
    <cellStyle name="Обычный 3 4 24" xfId="14576"/>
    <cellStyle name="Обычный 3 4 24 2" xfId="42557"/>
    <cellStyle name="Обычный 3 4 25" xfId="14577"/>
    <cellStyle name="Обычный 3 4 25 2" xfId="42558"/>
    <cellStyle name="Обычный 3 4 26" xfId="14578"/>
    <cellStyle name="Обычный 3 4 26 2" xfId="42559"/>
    <cellStyle name="Обычный 3 4 27" xfId="14579"/>
    <cellStyle name="Обычный 3 4 27 2" xfId="42560"/>
    <cellStyle name="Обычный 3 4 28" xfId="14580"/>
    <cellStyle name="Обычный 3 4 28 2" xfId="42561"/>
    <cellStyle name="Обычный 3 4 29" xfId="14581"/>
    <cellStyle name="Обычный 3 4 29 2" xfId="42562"/>
    <cellStyle name="Обычный 3 4 3" xfId="14582"/>
    <cellStyle name="Обычный 3 4 3 2" xfId="59733"/>
    <cellStyle name="Обычный 3 4 30" xfId="14583"/>
    <cellStyle name="Обычный 3 4 30 2" xfId="42563"/>
    <cellStyle name="Обычный 3 4 31" xfId="14584"/>
    <cellStyle name="Обычный 3 4 31 2" xfId="42564"/>
    <cellStyle name="Обычный 3 4 32" xfId="14585"/>
    <cellStyle name="Обычный 3 4 32 2" xfId="42565"/>
    <cellStyle name="Обычный 3 4 33" xfId="14586"/>
    <cellStyle name="Обычный 3 4 33 2" xfId="42566"/>
    <cellStyle name="Обычный 3 4 34" xfId="14587"/>
    <cellStyle name="Обычный 3 4 34 2" xfId="42567"/>
    <cellStyle name="Обычный 3 4 35" xfId="14588"/>
    <cellStyle name="Обычный 3 4 35 2" xfId="42568"/>
    <cellStyle name="Обычный 3 4 36" xfId="42569"/>
    <cellStyle name="Обычный 3 4 37" xfId="60261"/>
    <cellStyle name="Обычный 3 4 4" xfId="14589"/>
    <cellStyle name="Обычный 3 4 4 2" xfId="59734"/>
    <cellStyle name="Обычный 3 4 5" xfId="14590"/>
    <cellStyle name="Обычный 3 4 5 2" xfId="59735"/>
    <cellStyle name="Обычный 3 4 6" xfId="14591"/>
    <cellStyle name="Обычный 3 4 6 2" xfId="59736"/>
    <cellStyle name="Обычный 3 4 7" xfId="14592"/>
    <cellStyle name="Обычный 3 4 7 2" xfId="59737"/>
    <cellStyle name="Обычный 3 4 8" xfId="14593"/>
    <cellStyle name="Обычный 3 4 8 2" xfId="59738"/>
    <cellStyle name="Обычный 3 4 9" xfId="14594"/>
    <cellStyle name="Обычный 3 4 9 2" xfId="59739"/>
    <cellStyle name="Обычный 3 40" xfId="60262"/>
    <cellStyle name="Обычный 3 41" xfId="60263"/>
    <cellStyle name="Обычный 3 42" xfId="60264"/>
    <cellStyle name="Обычный 3 43" xfId="60265"/>
    <cellStyle name="Обычный 3 44" xfId="60266"/>
    <cellStyle name="Обычный 3 45" xfId="60267"/>
    <cellStyle name="Обычный 3 46" xfId="60268"/>
    <cellStyle name="Обычный 3 47" xfId="60269"/>
    <cellStyle name="Обычный 3 5" xfId="145"/>
    <cellStyle name="Обычный 3 5 10" xfId="14595"/>
    <cellStyle name="Обычный 3 5 10 2" xfId="42570"/>
    <cellStyle name="Обычный 3 5 11" xfId="14596"/>
    <cellStyle name="Обычный 3 5 11 2" xfId="42571"/>
    <cellStyle name="Обычный 3 5 12" xfId="14597"/>
    <cellStyle name="Обычный 3 5 12 2" xfId="42572"/>
    <cellStyle name="Обычный 3 5 13" xfId="14598"/>
    <cellStyle name="Обычный 3 5 13 2" xfId="42573"/>
    <cellStyle name="Обычный 3 5 14" xfId="14599"/>
    <cellStyle name="Обычный 3 5 14 2" xfId="42574"/>
    <cellStyle name="Обычный 3 5 15" xfId="14600"/>
    <cellStyle name="Обычный 3 5 15 2" xfId="42575"/>
    <cellStyle name="Обычный 3 5 16" xfId="14601"/>
    <cellStyle name="Обычный 3 5 16 2" xfId="42576"/>
    <cellStyle name="Обычный 3 5 17" xfId="14602"/>
    <cellStyle name="Обычный 3 5 17 2" xfId="42577"/>
    <cellStyle name="Обычный 3 5 18" xfId="14603"/>
    <cellStyle name="Обычный 3 5 18 2" xfId="42578"/>
    <cellStyle name="Обычный 3 5 19" xfId="14604"/>
    <cellStyle name="Обычный 3 5 19 2" xfId="42579"/>
    <cellStyle name="Обычный 3 5 2" xfId="14605"/>
    <cellStyle name="Обычный 3 5 2 2" xfId="59740"/>
    <cellStyle name="Обычный 3 5 20" xfId="14606"/>
    <cellStyle name="Обычный 3 5 20 2" xfId="42580"/>
    <cellStyle name="Обычный 3 5 21" xfId="14607"/>
    <cellStyle name="Обычный 3 5 21 2" xfId="42581"/>
    <cellStyle name="Обычный 3 5 22" xfId="14608"/>
    <cellStyle name="Обычный 3 5 22 2" xfId="42582"/>
    <cellStyle name="Обычный 3 5 23" xfId="14609"/>
    <cellStyle name="Обычный 3 5 23 2" xfId="42583"/>
    <cellStyle name="Обычный 3 5 24" xfId="14610"/>
    <cellStyle name="Обычный 3 5 24 2" xfId="42584"/>
    <cellStyle name="Обычный 3 5 25" xfId="14611"/>
    <cellStyle name="Обычный 3 5 25 2" xfId="42585"/>
    <cellStyle name="Обычный 3 5 26" xfId="42586"/>
    <cellStyle name="Обычный 3 5 3" xfId="14612"/>
    <cellStyle name="Обычный 3 5 3 2" xfId="42587"/>
    <cellStyle name="Обычный 3 5 4" xfId="14613"/>
    <cellStyle name="Обычный 3 5 4 2" xfId="42588"/>
    <cellStyle name="Обычный 3 5 5" xfId="14614"/>
    <cellStyle name="Обычный 3 5 5 2" xfId="42589"/>
    <cellStyle name="Обычный 3 5 6" xfId="14615"/>
    <cellStyle name="Обычный 3 5 6 2" xfId="42590"/>
    <cellStyle name="Обычный 3 5 7" xfId="14616"/>
    <cellStyle name="Обычный 3 5 7 2" xfId="42591"/>
    <cellStyle name="Обычный 3 5 8" xfId="14617"/>
    <cellStyle name="Обычный 3 5 8 2" xfId="42592"/>
    <cellStyle name="Обычный 3 5 9" xfId="14618"/>
    <cellStyle name="Обычный 3 5 9 2" xfId="42593"/>
    <cellStyle name="Обычный 3 6" xfId="146"/>
    <cellStyle name="Обычный 3 6 10" xfId="14619"/>
    <cellStyle name="Обычный 3 6 10 2" xfId="42594"/>
    <cellStyle name="Обычный 3 6 11" xfId="14620"/>
    <cellStyle name="Обычный 3 6 11 2" xfId="42595"/>
    <cellStyle name="Обычный 3 6 12" xfId="14621"/>
    <cellStyle name="Обычный 3 6 12 2" xfId="42596"/>
    <cellStyle name="Обычный 3 6 13" xfId="14622"/>
    <cellStyle name="Обычный 3 6 13 2" xfId="42597"/>
    <cellStyle name="Обычный 3 6 14" xfId="14623"/>
    <cellStyle name="Обычный 3 6 14 2" xfId="42598"/>
    <cellStyle name="Обычный 3 6 15" xfId="14624"/>
    <cellStyle name="Обычный 3 6 15 2" xfId="42599"/>
    <cellStyle name="Обычный 3 6 16" xfId="14625"/>
    <cellStyle name="Обычный 3 6 16 2" xfId="42600"/>
    <cellStyle name="Обычный 3 6 17" xfId="14626"/>
    <cellStyle name="Обычный 3 6 17 2" xfId="42601"/>
    <cellStyle name="Обычный 3 6 18" xfId="14627"/>
    <cellStyle name="Обычный 3 6 18 2" xfId="42602"/>
    <cellStyle name="Обычный 3 6 19" xfId="14628"/>
    <cellStyle name="Обычный 3 6 19 2" xfId="42603"/>
    <cellStyle name="Обычный 3 6 2" xfId="14629"/>
    <cellStyle name="Обычный 3 6 2 2" xfId="42604"/>
    <cellStyle name="Обычный 3 6 20" xfId="14630"/>
    <cellStyle name="Обычный 3 6 20 2" xfId="42605"/>
    <cellStyle name="Обычный 3 6 21" xfId="14631"/>
    <cellStyle name="Обычный 3 6 21 2" xfId="42606"/>
    <cellStyle name="Обычный 3 6 22" xfId="14632"/>
    <cellStyle name="Обычный 3 6 22 2" xfId="42607"/>
    <cellStyle name="Обычный 3 6 23" xfId="14633"/>
    <cellStyle name="Обычный 3 6 23 2" xfId="42608"/>
    <cellStyle name="Обычный 3 6 24" xfId="14634"/>
    <cellStyle name="Обычный 3 6 24 2" xfId="42609"/>
    <cellStyle name="Обычный 3 6 25" xfId="42610"/>
    <cellStyle name="Обычный 3 6 3" xfId="14635"/>
    <cellStyle name="Обычный 3 6 3 2" xfId="42611"/>
    <cellStyle name="Обычный 3 6 4" xfId="14636"/>
    <cellStyle name="Обычный 3 6 4 2" xfId="42612"/>
    <cellStyle name="Обычный 3 6 5" xfId="14637"/>
    <cellStyle name="Обычный 3 6 5 2" xfId="42613"/>
    <cellStyle name="Обычный 3 6 6" xfId="14638"/>
    <cellStyle name="Обычный 3 6 6 2" xfId="42614"/>
    <cellStyle name="Обычный 3 6 7" xfId="14639"/>
    <cellStyle name="Обычный 3 6 7 2" xfId="42615"/>
    <cellStyle name="Обычный 3 6 8" xfId="14640"/>
    <cellStyle name="Обычный 3 6 8 2" xfId="42616"/>
    <cellStyle name="Обычный 3 6 9" xfId="14641"/>
    <cellStyle name="Обычный 3 6 9 2" xfId="42617"/>
    <cellStyle name="Обычный 3 7" xfId="147"/>
    <cellStyle name="Обычный 3 7 10" xfId="14642"/>
    <cellStyle name="Обычный 3 7 10 2" xfId="42618"/>
    <cellStyle name="Обычный 3 7 11" xfId="14643"/>
    <cellStyle name="Обычный 3 7 11 2" xfId="42619"/>
    <cellStyle name="Обычный 3 7 12" xfId="14644"/>
    <cellStyle name="Обычный 3 7 12 2" xfId="42620"/>
    <cellStyle name="Обычный 3 7 13" xfId="14645"/>
    <cellStyle name="Обычный 3 7 13 2" xfId="42621"/>
    <cellStyle name="Обычный 3 7 14" xfId="14646"/>
    <cellStyle name="Обычный 3 7 14 2" xfId="42622"/>
    <cellStyle name="Обычный 3 7 15" xfId="14647"/>
    <cellStyle name="Обычный 3 7 15 2" xfId="42623"/>
    <cellStyle name="Обычный 3 7 16" xfId="14648"/>
    <cellStyle name="Обычный 3 7 16 2" xfId="42624"/>
    <cellStyle name="Обычный 3 7 17" xfId="14649"/>
    <cellStyle name="Обычный 3 7 17 2" xfId="42625"/>
    <cellStyle name="Обычный 3 7 18" xfId="14650"/>
    <cellStyle name="Обычный 3 7 18 2" xfId="42626"/>
    <cellStyle name="Обычный 3 7 19" xfId="14651"/>
    <cellStyle name="Обычный 3 7 19 2" xfId="42627"/>
    <cellStyle name="Обычный 3 7 2" xfId="14652"/>
    <cellStyle name="Обычный 3 7 2 2" xfId="42628"/>
    <cellStyle name="Обычный 3 7 20" xfId="14653"/>
    <cellStyle name="Обычный 3 7 20 2" xfId="42629"/>
    <cellStyle name="Обычный 3 7 21" xfId="14654"/>
    <cellStyle name="Обычный 3 7 21 2" xfId="42630"/>
    <cellStyle name="Обычный 3 7 22" xfId="14655"/>
    <cellStyle name="Обычный 3 7 22 2" xfId="42631"/>
    <cellStyle name="Обычный 3 7 23" xfId="14656"/>
    <cellStyle name="Обычный 3 7 23 2" xfId="42632"/>
    <cellStyle name="Обычный 3 7 24" xfId="14657"/>
    <cellStyle name="Обычный 3 7 24 2" xfId="42633"/>
    <cellStyle name="Обычный 3 7 25" xfId="42634"/>
    <cellStyle name="Обычный 3 7 3" xfId="14658"/>
    <cellStyle name="Обычный 3 7 3 2" xfId="42635"/>
    <cellStyle name="Обычный 3 7 4" xfId="14659"/>
    <cellStyle name="Обычный 3 7 4 2" xfId="42636"/>
    <cellStyle name="Обычный 3 7 5" xfId="14660"/>
    <cellStyle name="Обычный 3 7 5 2" xfId="42637"/>
    <cellStyle name="Обычный 3 7 6" xfId="14661"/>
    <cellStyle name="Обычный 3 7 6 2" xfId="42638"/>
    <cellStyle name="Обычный 3 7 7" xfId="14662"/>
    <cellStyle name="Обычный 3 7 7 2" xfId="42639"/>
    <cellStyle name="Обычный 3 7 8" xfId="14663"/>
    <cellStyle name="Обычный 3 7 8 2" xfId="42640"/>
    <cellStyle name="Обычный 3 7 9" xfId="14664"/>
    <cellStyle name="Обычный 3 7 9 2" xfId="42641"/>
    <cellStyle name="Обычный 3 8" xfId="148"/>
    <cellStyle name="Обычный 3 8 10" xfId="14665"/>
    <cellStyle name="Обычный 3 8 10 2" xfId="42642"/>
    <cellStyle name="Обычный 3 8 11" xfId="14666"/>
    <cellStyle name="Обычный 3 8 11 2" xfId="42643"/>
    <cellStyle name="Обычный 3 8 12" xfId="14667"/>
    <cellStyle name="Обычный 3 8 12 2" xfId="42644"/>
    <cellStyle name="Обычный 3 8 13" xfId="14668"/>
    <cellStyle name="Обычный 3 8 13 2" xfId="42645"/>
    <cellStyle name="Обычный 3 8 14" xfId="14669"/>
    <cellStyle name="Обычный 3 8 14 2" xfId="42646"/>
    <cellStyle name="Обычный 3 8 15" xfId="14670"/>
    <cellStyle name="Обычный 3 8 15 2" xfId="42647"/>
    <cellStyle name="Обычный 3 8 16" xfId="14671"/>
    <cellStyle name="Обычный 3 8 16 2" xfId="42648"/>
    <cellStyle name="Обычный 3 8 17" xfId="14672"/>
    <cellStyle name="Обычный 3 8 17 2" xfId="42649"/>
    <cellStyle name="Обычный 3 8 18" xfId="14673"/>
    <cellStyle name="Обычный 3 8 18 2" xfId="42650"/>
    <cellStyle name="Обычный 3 8 19" xfId="14674"/>
    <cellStyle name="Обычный 3 8 19 2" xfId="42651"/>
    <cellStyle name="Обычный 3 8 2" xfId="14675"/>
    <cellStyle name="Обычный 3 8 2 2" xfId="42652"/>
    <cellStyle name="Обычный 3 8 20" xfId="14676"/>
    <cellStyle name="Обычный 3 8 20 2" xfId="42653"/>
    <cellStyle name="Обычный 3 8 21" xfId="14677"/>
    <cellStyle name="Обычный 3 8 21 2" xfId="42654"/>
    <cellStyle name="Обычный 3 8 22" xfId="14678"/>
    <cellStyle name="Обычный 3 8 22 2" xfId="42655"/>
    <cellStyle name="Обычный 3 8 23" xfId="14679"/>
    <cellStyle name="Обычный 3 8 23 2" xfId="42656"/>
    <cellStyle name="Обычный 3 8 24" xfId="14680"/>
    <cellStyle name="Обычный 3 8 24 2" xfId="42657"/>
    <cellStyle name="Обычный 3 8 25" xfId="42658"/>
    <cellStyle name="Обычный 3 8 3" xfId="14681"/>
    <cellStyle name="Обычный 3 8 3 2" xfId="42659"/>
    <cellStyle name="Обычный 3 8 4" xfId="14682"/>
    <cellStyle name="Обычный 3 8 4 2" xfId="42660"/>
    <cellStyle name="Обычный 3 8 5" xfId="14683"/>
    <cellStyle name="Обычный 3 8 5 2" xfId="42661"/>
    <cellStyle name="Обычный 3 8 6" xfId="14684"/>
    <cellStyle name="Обычный 3 8 6 2" xfId="42662"/>
    <cellStyle name="Обычный 3 8 7" xfId="14685"/>
    <cellStyle name="Обычный 3 8 7 2" xfId="42663"/>
    <cellStyle name="Обычный 3 8 8" xfId="14686"/>
    <cellStyle name="Обычный 3 8 8 2" xfId="42664"/>
    <cellStyle name="Обычный 3 8 9" xfId="14687"/>
    <cellStyle name="Обычный 3 8 9 2" xfId="42665"/>
    <cellStyle name="Обычный 3 9" xfId="149"/>
    <cellStyle name="Обычный 3 9 10" xfId="14688"/>
    <cellStyle name="Обычный 3 9 10 2" xfId="42666"/>
    <cellStyle name="Обычный 3 9 11" xfId="14689"/>
    <cellStyle name="Обычный 3 9 11 2" xfId="42667"/>
    <cellStyle name="Обычный 3 9 12" xfId="14690"/>
    <cellStyle name="Обычный 3 9 12 2" xfId="42668"/>
    <cellStyle name="Обычный 3 9 13" xfId="14691"/>
    <cellStyle name="Обычный 3 9 13 2" xfId="42669"/>
    <cellStyle name="Обычный 3 9 14" xfId="14692"/>
    <cellStyle name="Обычный 3 9 14 2" xfId="42670"/>
    <cellStyle name="Обычный 3 9 15" xfId="14693"/>
    <cellStyle name="Обычный 3 9 15 2" xfId="42671"/>
    <cellStyle name="Обычный 3 9 16" xfId="14694"/>
    <cellStyle name="Обычный 3 9 16 2" xfId="42672"/>
    <cellStyle name="Обычный 3 9 17" xfId="14695"/>
    <cellStyle name="Обычный 3 9 17 2" xfId="42673"/>
    <cellStyle name="Обычный 3 9 18" xfId="14696"/>
    <cellStyle name="Обычный 3 9 18 2" xfId="42674"/>
    <cellStyle name="Обычный 3 9 19" xfId="14697"/>
    <cellStyle name="Обычный 3 9 19 2" xfId="42675"/>
    <cellStyle name="Обычный 3 9 2" xfId="14698"/>
    <cellStyle name="Обычный 3 9 2 2" xfId="42676"/>
    <cellStyle name="Обычный 3 9 20" xfId="14699"/>
    <cellStyle name="Обычный 3 9 20 2" xfId="42677"/>
    <cellStyle name="Обычный 3 9 21" xfId="14700"/>
    <cellStyle name="Обычный 3 9 21 2" xfId="42678"/>
    <cellStyle name="Обычный 3 9 22" xfId="14701"/>
    <cellStyle name="Обычный 3 9 22 2" xfId="42679"/>
    <cellStyle name="Обычный 3 9 23" xfId="14702"/>
    <cellStyle name="Обычный 3 9 23 2" xfId="42680"/>
    <cellStyle name="Обычный 3 9 24" xfId="14703"/>
    <cellStyle name="Обычный 3 9 24 2" xfId="42681"/>
    <cellStyle name="Обычный 3 9 25" xfId="42682"/>
    <cellStyle name="Обычный 3 9 3" xfId="14704"/>
    <cellStyle name="Обычный 3 9 3 2" xfId="42683"/>
    <cellStyle name="Обычный 3 9 4" xfId="14705"/>
    <cellStyle name="Обычный 3 9 4 2" xfId="42684"/>
    <cellStyle name="Обычный 3 9 5" xfId="14706"/>
    <cellStyle name="Обычный 3 9 5 2" xfId="42685"/>
    <cellStyle name="Обычный 3 9 6" xfId="14707"/>
    <cellStyle name="Обычный 3 9 6 2" xfId="42686"/>
    <cellStyle name="Обычный 3 9 7" xfId="14708"/>
    <cellStyle name="Обычный 3 9 7 2" xfId="42687"/>
    <cellStyle name="Обычный 3 9 8" xfId="14709"/>
    <cellStyle name="Обычный 3 9 8 2" xfId="42688"/>
    <cellStyle name="Обычный 3 9 9" xfId="14710"/>
    <cellStyle name="Обычный 3 9 9 2" xfId="42689"/>
    <cellStyle name="Обычный 3_Лист1" xfId="273"/>
    <cellStyle name="Обычный 30" xfId="150"/>
    <cellStyle name="Обычный 30 10" xfId="14711"/>
    <cellStyle name="Обычный 30 10 2" xfId="59741"/>
    <cellStyle name="Обычный 30 11" xfId="14712"/>
    <cellStyle name="Обычный 30 11 2" xfId="59742"/>
    <cellStyle name="Обычный 30 12" xfId="14713"/>
    <cellStyle name="Обычный 30 12 2" xfId="59743"/>
    <cellStyle name="Обычный 30 13" xfId="14714"/>
    <cellStyle name="Обычный 30 13 2" xfId="59744"/>
    <cellStyle name="Обычный 30 14" xfId="14715"/>
    <cellStyle name="Обычный 30 14 2" xfId="59745"/>
    <cellStyle name="Обычный 30 15" xfId="14716"/>
    <cellStyle name="Обычный 30 15 2" xfId="59746"/>
    <cellStyle name="Обычный 30 16" xfId="14717"/>
    <cellStyle name="Обычный 30 16 2" xfId="59747"/>
    <cellStyle name="Обычный 30 17" xfId="14718"/>
    <cellStyle name="Обычный 30 17 2" xfId="59748"/>
    <cellStyle name="Обычный 30 18" xfId="14719"/>
    <cellStyle name="Обычный 30 18 2" xfId="59749"/>
    <cellStyle name="Обычный 30 19" xfId="14720"/>
    <cellStyle name="Обычный 30 19 2" xfId="14721"/>
    <cellStyle name="Обычный 30 19 2 2" xfId="14722"/>
    <cellStyle name="Обычный 30 19 2 2 2" xfId="42690"/>
    <cellStyle name="Обычный 30 19 2 3" xfId="42691"/>
    <cellStyle name="Обычный 30 19 3" xfId="14723"/>
    <cellStyle name="Обычный 30 19 3 2" xfId="42692"/>
    <cellStyle name="Обычный 30 19 4" xfId="42693"/>
    <cellStyle name="Обычный 30 2" xfId="14724"/>
    <cellStyle name="Обычный 30 2 2" xfId="59750"/>
    <cellStyle name="Обычный 30 20" xfId="14725"/>
    <cellStyle name="Обычный 30 20 2" xfId="14726"/>
    <cellStyle name="Обычный 30 20 2 2" xfId="14727"/>
    <cellStyle name="Обычный 30 20 2 2 2" xfId="42694"/>
    <cellStyle name="Обычный 30 20 2 3" xfId="42695"/>
    <cellStyle name="Обычный 30 20 3" xfId="14728"/>
    <cellStyle name="Обычный 30 20 3 2" xfId="42696"/>
    <cellStyle name="Обычный 30 20 4" xfId="42697"/>
    <cellStyle name="Обычный 30 21" xfId="14729"/>
    <cellStyle name="Обычный 30 21 2" xfId="14730"/>
    <cellStyle name="Обычный 30 21 2 2" xfId="14731"/>
    <cellStyle name="Обычный 30 21 2 2 2" xfId="42698"/>
    <cellStyle name="Обычный 30 21 2 3" xfId="42699"/>
    <cellStyle name="Обычный 30 21 3" xfId="14732"/>
    <cellStyle name="Обычный 30 21 3 2" xfId="42700"/>
    <cellStyle name="Обычный 30 21 4" xfId="42701"/>
    <cellStyle name="Обычный 30 22" xfId="14733"/>
    <cellStyle name="Обычный 30 22 2" xfId="59751"/>
    <cellStyle name="Обычный 30 23" xfId="14734"/>
    <cellStyle name="Обычный 30 23 2" xfId="59752"/>
    <cellStyle name="Обычный 30 24" xfId="14735"/>
    <cellStyle name="Обычный 30 24 2" xfId="59753"/>
    <cellStyle name="Обычный 30 25" xfId="14736"/>
    <cellStyle name="Обычный 30 25 2" xfId="59754"/>
    <cellStyle name="Обычный 30 26" xfId="14737"/>
    <cellStyle name="Обычный 30 26 2" xfId="59755"/>
    <cellStyle name="Обычный 30 27" xfId="14738"/>
    <cellStyle name="Обычный 30 27 2" xfId="14739"/>
    <cellStyle name="Обычный 30 27 2 2" xfId="42702"/>
    <cellStyle name="Обычный 30 27 3" xfId="42703"/>
    <cellStyle name="Обычный 30 28" xfId="14740"/>
    <cellStyle name="Обычный 30 28 2" xfId="42704"/>
    <cellStyle name="Обычный 30 29" xfId="14741"/>
    <cellStyle name="Обычный 30 29 2" xfId="42705"/>
    <cellStyle name="Обычный 30 3" xfId="14742"/>
    <cellStyle name="Обычный 30 3 2" xfId="59756"/>
    <cellStyle name="Обычный 30 30" xfId="14743"/>
    <cellStyle name="Обычный 30 30 2" xfId="42706"/>
    <cellStyle name="Обычный 30 31" xfId="59757"/>
    <cellStyle name="Обычный 30 4" xfId="14744"/>
    <cellStyle name="Обычный 30 4 2" xfId="59758"/>
    <cellStyle name="Обычный 30 5" xfId="14745"/>
    <cellStyle name="Обычный 30 5 2" xfId="59759"/>
    <cellStyle name="Обычный 30 6" xfId="14746"/>
    <cellStyle name="Обычный 30 6 2" xfId="59760"/>
    <cellStyle name="Обычный 30 7" xfId="14747"/>
    <cellStyle name="Обычный 30 7 2" xfId="59761"/>
    <cellStyle name="Обычный 30 8" xfId="14748"/>
    <cellStyle name="Обычный 30 8 2" xfId="59762"/>
    <cellStyle name="Обычный 30 9" xfId="14749"/>
    <cellStyle name="Обычный 30 9 2" xfId="59763"/>
    <cellStyle name="Обычный 31" xfId="151"/>
    <cellStyle name="Обычный 31 10" xfId="14750"/>
    <cellStyle name="Обычный 31 10 2" xfId="59764"/>
    <cellStyle name="Обычный 31 11" xfId="14751"/>
    <cellStyle name="Обычный 31 11 2" xfId="59765"/>
    <cellStyle name="Обычный 31 12" xfId="14752"/>
    <cellStyle name="Обычный 31 12 2" xfId="59766"/>
    <cellStyle name="Обычный 31 13" xfId="14753"/>
    <cellStyle name="Обычный 31 13 2" xfId="59767"/>
    <cellStyle name="Обычный 31 14" xfId="14754"/>
    <cellStyle name="Обычный 31 14 2" xfId="59768"/>
    <cellStyle name="Обычный 31 15" xfId="14755"/>
    <cellStyle name="Обычный 31 15 2" xfId="59769"/>
    <cellStyle name="Обычный 31 16" xfId="14756"/>
    <cellStyle name="Обычный 31 16 2" xfId="59770"/>
    <cellStyle name="Обычный 31 17" xfId="14757"/>
    <cellStyle name="Обычный 31 17 2" xfId="59771"/>
    <cellStyle name="Обычный 31 18" xfId="14758"/>
    <cellStyle name="Обычный 31 18 2" xfId="59772"/>
    <cellStyle name="Обычный 31 19" xfId="14759"/>
    <cellStyle name="Обычный 31 19 2" xfId="14760"/>
    <cellStyle name="Обычный 31 19 2 2" xfId="14761"/>
    <cellStyle name="Обычный 31 19 2 2 2" xfId="42707"/>
    <cellStyle name="Обычный 31 19 2 3" xfId="42708"/>
    <cellStyle name="Обычный 31 19 3" xfId="14762"/>
    <cellStyle name="Обычный 31 19 3 2" xfId="42709"/>
    <cellStyle name="Обычный 31 19 4" xfId="42710"/>
    <cellStyle name="Обычный 31 2" xfId="14763"/>
    <cellStyle name="Обычный 31 2 2" xfId="59773"/>
    <cellStyle name="Обычный 31 20" xfId="14764"/>
    <cellStyle name="Обычный 31 20 2" xfId="14765"/>
    <cellStyle name="Обычный 31 20 2 2" xfId="14766"/>
    <cellStyle name="Обычный 31 20 2 2 2" xfId="42711"/>
    <cellStyle name="Обычный 31 20 2 3" xfId="42712"/>
    <cellStyle name="Обычный 31 20 3" xfId="14767"/>
    <cellStyle name="Обычный 31 20 3 2" xfId="42713"/>
    <cellStyle name="Обычный 31 20 4" xfId="42714"/>
    <cellStyle name="Обычный 31 21" xfId="14768"/>
    <cellStyle name="Обычный 31 21 2" xfId="14769"/>
    <cellStyle name="Обычный 31 21 2 2" xfId="14770"/>
    <cellStyle name="Обычный 31 21 2 2 2" xfId="42715"/>
    <cellStyle name="Обычный 31 21 2 3" xfId="42716"/>
    <cellStyle name="Обычный 31 21 3" xfId="14771"/>
    <cellStyle name="Обычный 31 21 3 2" xfId="42717"/>
    <cellStyle name="Обычный 31 21 4" xfId="42718"/>
    <cellStyle name="Обычный 31 22" xfId="14772"/>
    <cellStyle name="Обычный 31 22 2" xfId="59774"/>
    <cellStyle name="Обычный 31 23" xfId="14773"/>
    <cellStyle name="Обычный 31 23 2" xfId="59775"/>
    <cellStyle name="Обычный 31 24" xfId="14774"/>
    <cellStyle name="Обычный 31 24 2" xfId="59776"/>
    <cellStyle name="Обычный 31 25" xfId="14775"/>
    <cellStyle name="Обычный 31 25 2" xfId="59777"/>
    <cellStyle name="Обычный 31 26" xfId="14776"/>
    <cellStyle name="Обычный 31 26 2" xfId="59778"/>
    <cellStyle name="Обычный 31 27" xfId="14777"/>
    <cellStyle name="Обычный 31 27 2" xfId="14778"/>
    <cellStyle name="Обычный 31 27 2 2" xfId="42719"/>
    <cellStyle name="Обычный 31 27 3" xfId="42720"/>
    <cellStyle name="Обычный 31 28" xfId="14779"/>
    <cellStyle name="Обычный 31 28 2" xfId="42721"/>
    <cellStyle name="Обычный 31 29" xfId="14780"/>
    <cellStyle name="Обычный 31 29 2" xfId="42722"/>
    <cellStyle name="Обычный 31 3" xfId="14781"/>
    <cellStyle name="Обычный 31 3 2" xfId="59779"/>
    <cellStyle name="Обычный 31 30" xfId="59780"/>
    <cellStyle name="Обычный 31 4" xfId="14782"/>
    <cellStyle name="Обычный 31 4 2" xfId="59781"/>
    <cellStyle name="Обычный 31 5" xfId="14783"/>
    <cellStyle name="Обычный 31 5 2" xfId="59782"/>
    <cellStyle name="Обычный 31 6" xfId="14784"/>
    <cellStyle name="Обычный 31 6 2" xfId="59783"/>
    <cellStyle name="Обычный 31 7" xfId="14785"/>
    <cellStyle name="Обычный 31 7 2" xfId="59784"/>
    <cellStyle name="Обычный 31 8" xfId="14786"/>
    <cellStyle name="Обычный 31 8 2" xfId="59785"/>
    <cellStyle name="Обычный 31 9" xfId="14787"/>
    <cellStyle name="Обычный 31 9 2" xfId="59786"/>
    <cellStyle name="Обычный 32" xfId="152"/>
    <cellStyle name="Обычный 32 10" xfId="14788"/>
    <cellStyle name="Обычный 32 10 2" xfId="59787"/>
    <cellStyle name="Обычный 32 11" xfId="14789"/>
    <cellStyle name="Обычный 32 11 2" xfId="59788"/>
    <cellStyle name="Обычный 32 12" xfId="14790"/>
    <cellStyle name="Обычный 32 12 2" xfId="59789"/>
    <cellStyle name="Обычный 32 13" xfId="14791"/>
    <cellStyle name="Обычный 32 13 2" xfId="59790"/>
    <cellStyle name="Обычный 32 14" xfId="14792"/>
    <cellStyle name="Обычный 32 14 2" xfId="59791"/>
    <cellStyle name="Обычный 32 15" xfId="14793"/>
    <cellStyle name="Обычный 32 15 2" xfId="59792"/>
    <cellStyle name="Обычный 32 16" xfId="14794"/>
    <cellStyle name="Обычный 32 16 2" xfId="59793"/>
    <cellStyle name="Обычный 32 17" xfId="14795"/>
    <cellStyle name="Обычный 32 17 2" xfId="59794"/>
    <cellStyle name="Обычный 32 18" xfId="14796"/>
    <cellStyle name="Обычный 32 18 2" xfId="59795"/>
    <cellStyle name="Обычный 32 19" xfId="14797"/>
    <cellStyle name="Обычный 32 19 2" xfId="14798"/>
    <cellStyle name="Обычный 32 19 2 2" xfId="14799"/>
    <cellStyle name="Обычный 32 19 2 2 2" xfId="42723"/>
    <cellStyle name="Обычный 32 19 2 3" xfId="42724"/>
    <cellStyle name="Обычный 32 19 3" xfId="14800"/>
    <cellStyle name="Обычный 32 19 3 2" xfId="42725"/>
    <cellStyle name="Обычный 32 19 4" xfId="42726"/>
    <cellStyle name="Обычный 32 2" xfId="14801"/>
    <cellStyle name="Обычный 32 2 2" xfId="59796"/>
    <cellStyle name="Обычный 32 20" xfId="14802"/>
    <cellStyle name="Обычный 32 20 2" xfId="14803"/>
    <cellStyle name="Обычный 32 20 2 2" xfId="14804"/>
    <cellStyle name="Обычный 32 20 2 2 2" xfId="42727"/>
    <cellStyle name="Обычный 32 20 2 3" xfId="42728"/>
    <cellStyle name="Обычный 32 20 3" xfId="14805"/>
    <cellStyle name="Обычный 32 20 3 2" xfId="42729"/>
    <cellStyle name="Обычный 32 20 4" xfId="42730"/>
    <cellStyle name="Обычный 32 21" xfId="14806"/>
    <cellStyle name="Обычный 32 21 2" xfId="14807"/>
    <cellStyle name="Обычный 32 21 2 2" xfId="14808"/>
    <cellStyle name="Обычный 32 21 2 2 2" xfId="42731"/>
    <cellStyle name="Обычный 32 21 2 3" xfId="42732"/>
    <cellStyle name="Обычный 32 21 3" xfId="14809"/>
    <cellStyle name="Обычный 32 21 3 2" xfId="42733"/>
    <cellStyle name="Обычный 32 21 4" xfId="42734"/>
    <cellStyle name="Обычный 32 22" xfId="14810"/>
    <cellStyle name="Обычный 32 22 2" xfId="59797"/>
    <cellStyle name="Обычный 32 23" xfId="14811"/>
    <cellStyle name="Обычный 32 23 2" xfId="59798"/>
    <cellStyle name="Обычный 32 24" xfId="14812"/>
    <cellStyle name="Обычный 32 24 2" xfId="59799"/>
    <cellStyle name="Обычный 32 25" xfId="14813"/>
    <cellStyle name="Обычный 32 25 2" xfId="59800"/>
    <cellStyle name="Обычный 32 26" xfId="14814"/>
    <cellStyle name="Обычный 32 26 2" xfId="59801"/>
    <cellStyle name="Обычный 32 27" xfId="14815"/>
    <cellStyle name="Обычный 32 27 2" xfId="14816"/>
    <cellStyle name="Обычный 32 27 2 2" xfId="42735"/>
    <cellStyle name="Обычный 32 27 3" xfId="42736"/>
    <cellStyle name="Обычный 32 28" xfId="14817"/>
    <cellStyle name="Обычный 32 28 2" xfId="42737"/>
    <cellStyle name="Обычный 32 29" xfId="14818"/>
    <cellStyle name="Обычный 32 29 2" xfId="42738"/>
    <cellStyle name="Обычный 32 3" xfId="14819"/>
    <cellStyle name="Обычный 32 3 2" xfId="59802"/>
    <cellStyle name="Обычный 32 30" xfId="59803"/>
    <cellStyle name="Обычный 32 4" xfId="14820"/>
    <cellStyle name="Обычный 32 4 2" xfId="59804"/>
    <cellStyle name="Обычный 32 5" xfId="14821"/>
    <cellStyle name="Обычный 32 5 2" xfId="59805"/>
    <cellStyle name="Обычный 32 6" xfId="14822"/>
    <cellStyle name="Обычный 32 6 2" xfId="59806"/>
    <cellStyle name="Обычный 32 7" xfId="14823"/>
    <cellStyle name="Обычный 32 7 2" xfId="59807"/>
    <cellStyle name="Обычный 32 8" xfId="14824"/>
    <cellStyle name="Обычный 32 8 2" xfId="59808"/>
    <cellStyle name="Обычный 32 9" xfId="14825"/>
    <cellStyle name="Обычный 32 9 2" xfId="59809"/>
    <cellStyle name="Обычный 33" xfId="153"/>
    <cellStyle name="Обычный 33 10" xfId="14826"/>
    <cellStyle name="Обычный 33 10 2" xfId="59810"/>
    <cellStyle name="Обычный 33 11" xfId="14827"/>
    <cellStyle name="Обычный 33 11 2" xfId="59811"/>
    <cellStyle name="Обычный 33 12" xfId="14828"/>
    <cellStyle name="Обычный 33 12 2" xfId="59812"/>
    <cellStyle name="Обычный 33 13" xfId="14829"/>
    <cellStyle name="Обычный 33 13 2" xfId="59813"/>
    <cellStyle name="Обычный 33 14" xfId="14830"/>
    <cellStyle name="Обычный 33 14 2" xfId="59814"/>
    <cellStyle name="Обычный 33 15" xfId="14831"/>
    <cellStyle name="Обычный 33 15 2" xfId="59815"/>
    <cellStyle name="Обычный 33 16" xfId="14832"/>
    <cellStyle name="Обычный 33 16 2" xfId="59816"/>
    <cellStyle name="Обычный 33 17" xfId="14833"/>
    <cellStyle name="Обычный 33 17 2" xfId="59817"/>
    <cellStyle name="Обычный 33 18" xfId="14834"/>
    <cellStyle name="Обычный 33 18 2" xfId="59818"/>
    <cellStyle name="Обычный 33 19" xfId="14835"/>
    <cellStyle name="Обычный 33 19 2" xfId="14836"/>
    <cellStyle name="Обычный 33 19 2 2" xfId="14837"/>
    <cellStyle name="Обычный 33 19 2 2 2" xfId="42739"/>
    <cellStyle name="Обычный 33 19 2 3" xfId="42740"/>
    <cellStyle name="Обычный 33 19 3" xfId="14838"/>
    <cellStyle name="Обычный 33 19 3 2" xfId="42741"/>
    <cellStyle name="Обычный 33 19 4" xfId="42742"/>
    <cellStyle name="Обычный 33 2" xfId="14839"/>
    <cellStyle name="Обычный 33 2 2" xfId="59819"/>
    <cellStyle name="Обычный 33 20" xfId="14840"/>
    <cellStyle name="Обычный 33 20 2" xfId="14841"/>
    <cellStyle name="Обычный 33 20 2 2" xfId="14842"/>
    <cellStyle name="Обычный 33 20 2 2 2" xfId="42743"/>
    <cellStyle name="Обычный 33 20 2 3" xfId="42744"/>
    <cellStyle name="Обычный 33 20 3" xfId="14843"/>
    <cellStyle name="Обычный 33 20 3 2" xfId="42745"/>
    <cellStyle name="Обычный 33 20 4" xfId="42746"/>
    <cellStyle name="Обычный 33 21" xfId="14844"/>
    <cellStyle name="Обычный 33 21 2" xfId="14845"/>
    <cellStyle name="Обычный 33 21 2 2" xfId="14846"/>
    <cellStyle name="Обычный 33 21 2 2 2" xfId="42747"/>
    <cellStyle name="Обычный 33 21 2 3" xfId="42748"/>
    <cellStyle name="Обычный 33 21 3" xfId="14847"/>
    <cellStyle name="Обычный 33 21 3 2" xfId="42749"/>
    <cellStyle name="Обычный 33 21 4" xfId="42750"/>
    <cellStyle name="Обычный 33 22" xfId="14848"/>
    <cellStyle name="Обычный 33 22 2" xfId="59820"/>
    <cellStyle name="Обычный 33 23" xfId="14849"/>
    <cellStyle name="Обычный 33 23 2" xfId="59821"/>
    <cellStyle name="Обычный 33 24" xfId="14850"/>
    <cellStyle name="Обычный 33 24 2" xfId="59822"/>
    <cellStyle name="Обычный 33 25" xfId="14851"/>
    <cellStyle name="Обычный 33 25 2" xfId="59823"/>
    <cellStyle name="Обычный 33 26" xfId="14852"/>
    <cellStyle name="Обычный 33 26 2" xfId="59824"/>
    <cellStyle name="Обычный 33 27" xfId="14853"/>
    <cellStyle name="Обычный 33 27 2" xfId="14854"/>
    <cellStyle name="Обычный 33 27 2 2" xfId="42751"/>
    <cellStyle name="Обычный 33 27 3" xfId="42752"/>
    <cellStyle name="Обычный 33 28" xfId="14855"/>
    <cellStyle name="Обычный 33 28 2" xfId="42753"/>
    <cellStyle name="Обычный 33 29" xfId="14856"/>
    <cellStyle name="Обычный 33 29 2" xfId="42754"/>
    <cellStyle name="Обычный 33 3" xfId="14857"/>
    <cellStyle name="Обычный 33 3 2" xfId="59825"/>
    <cellStyle name="Обычный 33 30" xfId="59826"/>
    <cellStyle name="Обычный 33 4" xfId="14858"/>
    <cellStyle name="Обычный 33 4 2" xfId="59827"/>
    <cellStyle name="Обычный 33 5" xfId="14859"/>
    <cellStyle name="Обычный 33 5 2" xfId="59828"/>
    <cellStyle name="Обычный 33 6" xfId="14860"/>
    <cellStyle name="Обычный 33 6 2" xfId="59829"/>
    <cellStyle name="Обычный 33 7" xfId="14861"/>
    <cellStyle name="Обычный 33 7 2" xfId="59830"/>
    <cellStyle name="Обычный 33 8" xfId="14862"/>
    <cellStyle name="Обычный 33 8 2" xfId="59831"/>
    <cellStyle name="Обычный 33 9" xfId="14863"/>
    <cellStyle name="Обычный 33 9 2" xfId="59832"/>
    <cellStyle name="Обычный 34" xfId="154"/>
    <cellStyle name="Обычный 34 10" xfId="14864"/>
    <cellStyle name="Обычный 34 10 2" xfId="59833"/>
    <cellStyle name="Обычный 34 11" xfId="14865"/>
    <cellStyle name="Обычный 34 11 2" xfId="59834"/>
    <cellStyle name="Обычный 34 12" xfId="14866"/>
    <cellStyle name="Обычный 34 12 2" xfId="59835"/>
    <cellStyle name="Обычный 34 13" xfId="14867"/>
    <cellStyle name="Обычный 34 13 2" xfId="59836"/>
    <cellStyle name="Обычный 34 14" xfId="14868"/>
    <cellStyle name="Обычный 34 14 2" xfId="59837"/>
    <cellStyle name="Обычный 34 15" xfId="14869"/>
    <cellStyle name="Обычный 34 15 2" xfId="59838"/>
    <cellStyle name="Обычный 34 16" xfId="14870"/>
    <cellStyle name="Обычный 34 16 2" xfId="59839"/>
    <cellStyle name="Обычный 34 17" xfId="14871"/>
    <cellStyle name="Обычный 34 17 2" xfId="59840"/>
    <cellStyle name="Обычный 34 18" xfId="14872"/>
    <cellStyle name="Обычный 34 18 2" xfId="59841"/>
    <cellStyle name="Обычный 34 19" xfId="14873"/>
    <cellStyle name="Обычный 34 19 2" xfId="14874"/>
    <cellStyle name="Обычный 34 19 2 2" xfId="14875"/>
    <cellStyle name="Обычный 34 19 2 2 2" xfId="42755"/>
    <cellStyle name="Обычный 34 19 2 3" xfId="42756"/>
    <cellStyle name="Обычный 34 19 3" xfId="14876"/>
    <cellStyle name="Обычный 34 19 3 2" xfId="42757"/>
    <cellStyle name="Обычный 34 19 4" xfId="42758"/>
    <cellStyle name="Обычный 34 2" xfId="14877"/>
    <cellStyle name="Обычный 34 2 2" xfId="59842"/>
    <cellStyle name="Обычный 34 20" xfId="14878"/>
    <cellStyle name="Обычный 34 20 2" xfId="14879"/>
    <cellStyle name="Обычный 34 20 2 2" xfId="14880"/>
    <cellStyle name="Обычный 34 20 2 2 2" xfId="42759"/>
    <cellStyle name="Обычный 34 20 2 3" xfId="42760"/>
    <cellStyle name="Обычный 34 20 3" xfId="14881"/>
    <cellStyle name="Обычный 34 20 3 2" xfId="42761"/>
    <cellStyle name="Обычный 34 20 4" xfId="42762"/>
    <cellStyle name="Обычный 34 21" xfId="14882"/>
    <cellStyle name="Обычный 34 21 2" xfId="14883"/>
    <cellStyle name="Обычный 34 21 2 2" xfId="14884"/>
    <cellStyle name="Обычный 34 21 2 2 2" xfId="42763"/>
    <cellStyle name="Обычный 34 21 2 3" xfId="42764"/>
    <cellStyle name="Обычный 34 21 3" xfId="14885"/>
    <cellStyle name="Обычный 34 21 3 2" xfId="42765"/>
    <cellStyle name="Обычный 34 21 4" xfId="42766"/>
    <cellStyle name="Обычный 34 22" xfId="14886"/>
    <cellStyle name="Обычный 34 22 2" xfId="59843"/>
    <cellStyle name="Обычный 34 23" xfId="14887"/>
    <cellStyle name="Обычный 34 23 2" xfId="59844"/>
    <cellStyle name="Обычный 34 24" xfId="14888"/>
    <cellStyle name="Обычный 34 24 2" xfId="59845"/>
    <cellStyle name="Обычный 34 25" xfId="14889"/>
    <cellStyle name="Обычный 34 25 2" xfId="59846"/>
    <cellStyle name="Обычный 34 26" xfId="14890"/>
    <cellStyle name="Обычный 34 26 2" xfId="59847"/>
    <cellStyle name="Обычный 34 27" xfId="14891"/>
    <cellStyle name="Обычный 34 27 2" xfId="14892"/>
    <cellStyle name="Обычный 34 27 2 2" xfId="42767"/>
    <cellStyle name="Обычный 34 27 3" xfId="42768"/>
    <cellStyle name="Обычный 34 28" xfId="14893"/>
    <cellStyle name="Обычный 34 28 2" xfId="42769"/>
    <cellStyle name="Обычный 34 29" xfId="14894"/>
    <cellStyle name="Обычный 34 29 2" xfId="42770"/>
    <cellStyle name="Обычный 34 3" xfId="14895"/>
    <cellStyle name="Обычный 34 3 2" xfId="59848"/>
    <cellStyle name="Обычный 34 30" xfId="59849"/>
    <cellStyle name="Обычный 34 4" xfId="14896"/>
    <cellStyle name="Обычный 34 4 2" xfId="59850"/>
    <cellStyle name="Обычный 34 5" xfId="14897"/>
    <cellStyle name="Обычный 34 5 2" xfId="59851"/>
    <cellStyle name="Обычный 34 6" xfId="14898"/>
    <cellStyle name="Обычный 34 6 2" xfId="59852"/>
    <cellStyle name="Обычный 34 7" xfId="14899"/>
    <cellStyle name="Обычный 34 7 2" xfId="59853"/>
    <cellStyle name="Обычный 34 8" xfId="14900"/>
    <cellStyle name="Обычный 34 8 2" xfId="59854"/>
    <cellStyle name="Обычный 34 9" xfId="14901"/>
    <cellStyle name="Обычный 34 9 2" xfId="59855"/>
    <cellStyle name="Обычный 35" xfId="42"/>
    <cellStyle name="Обычный 35 2" xfId="14902"/>
    <cellStyle name="Обычный 35 2 2" xfId="14903"/>
    <cellStyle name="Обычный 35 2 2 2" xfId="14904"/>
    <cellStyle name="Обычный 35 2 2 2 2" xfId="42771"/>
    <cellStyle name="Обычный 35 2 2 3" xfId="42772"/>
    <cellStyle name="Обычный 35 2 3" xfId="14905"/>
    <cellStyle name="Обычный 35 2 3 2" xfId="42773"/>
    <cellStyle name="Обычный 35 2 4" xfId="42774"/>
    <cellStyle name="Обычный 35 3" xfId="14906"/>
    <cellStyle name="Обычный 35 3 2" xfId="14907"/>
    <cellStyle name="Обычный 35 3 2 2" xfId="14908"/>
    <cellStyle name="Обычный 35 3 2 2 2" xfId="42775"/>
    <cellStyle name="Обычный 35 3 2 3" xfId="42776"/>
    <cellStyle name="Обычный 35 3 3" xfId="14909"/>
    <cellStyle name="Обычный 35 3 3 2" xfId="42777"/>
    <cellStyle name="Обычный 35 3 4" xfId="42778"/>
    <cellStyle name="Обычный 35 4" xfId="14910"/>
    <cellStyle name="Обычный 35 4 2" xfId="14911"/>
    <cellStyle name="Обычный 35 4 2 2" xfId="14912"/>
    <cellStyle name="Обычный 35 4 2 2 2" xfId="42779"/>
    <cellStyle name="Обычный 35 4 2 3" xfId="42780"/>
    <cellStyle name="Обычный 35 4 3" xfId="14913"/>
    <cellStyle name="Обычный 35 4 3 2" xfId="42781"/>
    <cellStyle name="Обычный 35 4 4" xfId="42782"/>
    <cellStyle name="Обычный 35 5" xfId="14914"/>
    <cellStyle name="Обычный 35 5 2" xfId="14915"/>
    <cellStyle name="Обычный 35 5 2 2" xfId="42783"/>
    <cellStyle name="Обычный 35 5 3" xfId="42784"/>
    <cellStyle name="Обычный 35 6" xfId="14916"/>
    <cellStyle name="Обычный 35 6 2" xfId="42785"/>
    <cellStyle name="Обычный 35 7" xfId="14917"/>
    <cellStyle name="Обычный 35 7 2" xfId="42786"/>
    <cellStyle name="Обычный 35 8" xfId="42787"/>
    <cellStyle name="Обычный 36" xfId="319"/>
    <cellStyle name="Обычный 36 2" xfId="320"/>
    <cellStyle name="Обычный 36 2 2" xfId="14918"/>
    <cellStyle name="Обычный 36 2 2 2" xfId="14919"/>
    <cellStyle name="Обычный 36 2 2 2 2" xfId="42788"/>
    <cellStyle name="Обычный 36 2 2 3" xfId="42789"/>
    <cellStyle name="Обычный 36 2 3" xfId="14920"/>
    <cellStyle name="Обычный 36 2 3 2" xfId="42790"/>
    <cellStyle name="Обычный 36 2 4" xfId="42791"/>
    <cellStyle name="Обычный 36 3" xfId="14921"/>
    <cellStyle name="Обычный 36 3 2" xfId="14922"/>
    <cellStyle name="Обычный 36 3 2 2" xfId="14923"/>
    <cellStyle name="Обычный 36 3 2 2 2" xfId="42792"/>
    <cellStyle name="Обычный 36 3 2 3" xfId="42793"/>
    <cellStyle name="Обычный 36 3 3" xfId="14924"/>
    <cellStyle name="Обычный 36 3 3 2" xfId="42794"/>
    <cellStyle name="Обычный 36 3 4" xfId="42795"/>
    <cellStyle name="Обычный 36 4" xfId="14925"/>
    <cellStyle name="Обычный 36 4 2" xfId="14926"/>
    <cellStyle name="Обычный 36 4 2 2" xfId="14927"/>
    <cellStyle name="Обычный 36 4 2 2 2" xfId="42796"/>
    <cellStyle name="Обычный 36 4 2 3" xfId="42797"/>
    <cellStyle name="Обычный 36 4 3" xfId="14928"/>
    <cellStyle name="Обычный 36 4 3 2" xfId="42798"/>
    <cellStyle name="Обычный 36 4 4" xfId="42799"/>
    <cellStyle name="Обычный 36 5" xfId="14929"/>
    <cellStyle name="Обычный 36 5 2" xfId="14930"/>
    <cellStyle name="Обычный 36 5 2 2" xfId="42800"/>
    <cellStyle name="Обычный 36 5 3" xfId="42801"/>
    <cellStyle name="Обычный 36 6" xfId="14931"/>
    <cellStyle name="Обычный 36 6 2" xfId="42802"/>
    <cellStyle name="Обычный 36 7" xfId="14932"/>
    <cellStyle name="Обычный 36 7 2" xfId="42803"/>
    <cellStyle name="Обычный 36 8" xfId="42804"/>
    <cellStyle name="Обычный 37" xfId="276"/>
    <cellStyle name="Обычный 37 2" xfId="14933"/>
    <cellStyle name="Обычный 37 2 2" xfId="14934"/>
    <cellStyle name="Обычный 37 2 2 2" xfId="14935"/>
    <cellStyle name="Обычный 37 2 2 2 2" xfId="42805"/>
    <cellStyle name="Обычный 37 2 2 3" xfId="42806"/>
    <cellStyle name="Обычный 37 2 3" xfId="14936"/>
    <cellStyle name="Обычный 37 2 3 2" xfId="42807"/>
    <cellStyle name="Обычный 37 2 4" xfId="42808"/>
    <cellStyle name="Обычный 37 3" xfId="14937"/>
    <cellStyle name="Обычный 37 3 2" xfId="14938"/>
    <cellStyle name="Обычный 37 3 2 2" xfId="14939"/>
    <cellStyle name="Обычный 37 3 2 2 2" xfId="42809"/>
    <cellStyle name="Обычный 37 3 2 3" xfId="42810"/>
    <cellStyle name="Обычный 37 3 3" xfId="14940"/>
    <cellStyle name="Обычный 37 3 3 2" xfId="42811"/>
    <cellStyle name="Обычный 37 3 4" xfId="42812"/>
    <cellStyle name="Обычный 37 4" xfId="14941"/>
    <cellStyle name="Обычный 37 4 2" xfId="14942"/>
    <cellStyle name="Обычный 37 4 2 2" xfId="14943"/>
    <cellStyle name="Обычный 37 4 2 2 2" xfId="42813"/>
    <cellStyle name="Обычный 37 4 2 3" xfId="42814"/>
    <cellStyle name="Обычный 37 4 3" xfId="14944"/>
    <cellStyle name="Обычный 37 4 3 2" xfId="42815"/>
    <cellStyle name="Обычный 37 4 4" xfId="42816"/>
    <cellStyle name="Обычный 37 5" xfId="14945"/>
    <cellStyle name="Обычный 37 5 2" xfId="14946"/>
    <cellStyle name="Обычный 37 5 2 2" xfId="42817"/>
    <cellStyle name="Обычный 37 5 3" xfId="42818"/>
    <cellStyle name="Обычный 37 6" xfId="14947"/>
    <cellStyle name="Обычный 37 6 2" xfId="42819"/>
    <cellStyle name="Обычный 37 7" xfId="14948"/>
    <cellStyle name="Обычный 37 7 2" xfId="42820"/>
    <cellStyle name="Обычный 37 8" xfId="42821"/>
    <cellStyle name="Обычный 38" xfId="277"/>
    <cellStyle name="Обычный 38 2" xfId="14949"/>
    <cellStyle name="Обычный 38 2 2" xfId="14950"/>
    <cellStyle name="Обычный 38 2 2 2" xfId="14951"/>
    <cellStyle name="Обычный 38 2 2 2 2" xfId="42822"/>
    <cellStyle name="Обычный 38 2 2 3" xfId="42823"/>
    <cellStyle name="Обычный 38 2 3" xfId="14952"/>
    <cellStyle name="Обычный 38 2 3 2" xfId="42824"/>
    <cellStyle name="Обычный 38 2 4" xfId="42825"/>
    <cellStyle name="Обычный 38 3" xfId="14953"/>
    <cellStyle name="Обычный 38 3 2" xfId="14954"/>
    <cellStyle name="Обычный 38 3 2 2" xfId="14955"/>
    <cellStyle name="Обычный 38 3 2 2 2" xfId="42826"/>
    <cellStyle name="Обычный 38 3 2 3" xfId="42827"/>
    <cellStyle name="Обычный 38 3 3" xfId="14956"/>
    <cellStyle name="Обычный 38 3 3 2" xfId="42828"/>
    <cellStyle name="Обычный 38 3 4" xfId="42829"/>
    <cellStyle name="Обычный 38 4" xfId="14957"/>
    <cellStyle name="Обычный 38 4 2" xfId="14958"/>
    <cellStyle name="Обычный 38 4 2 2" xfId="14959"/>
    <cellStyle name="Обычный 38 4 2 2 2" xfId="42830"/>
    <cellStyle name="Обычный 38 4 2 3" xfId="42831"/>
    <cellStyle name="Обычный 38 4 3" xfId="14960"/>
    <cellStyle name="Обычный 38 4 3 2" xfId="42832"/>
    <cellStyle name="Обычный 38 4 4" xfId="42833"/>
    <cellStyle name="Обычный 38 5" xfId="14961"/>
    <cellStyle name="Обычный 38 5 2" xfId="14962"/>
    <cellStyle name="Обычный 38 5 2 2" xfId="42834"/>
    <cellStyle name="Обычный 38 5 3" xfId="42835"/>
    <cellStyle name="Обычный 38 6" xfId="14963"/>
    <cellStyle name="Обычный 38 6 2" xfId="42836"/>
    <cellStyle name="Обычный 38 7" xfId="14964"/>
    <cellStyle name="Обычный 38 7 2" xfId="42837"/>
    <cellStyle name="Обычный 38 8" xfId="42838"/>
    <cellStyle name="Обычный 39" xfId="278"/>
    <cellStyle name="Обычный 39 2" xfId="14965"/>
    <cellStyle name="Обычный 39 2 2" xfId="14966"/>
    <cellStyle name="Обычный 39 2 2 2" xfId="14967"/>
    <cellStyle name="Обычный 39 2 2 2 2" xfId="42839"/>
    <cellStyle name="Обычный 39 2 2 3" xfId="42840"/>
    <cellStyle name="Обычный 39 2 3" xfId="14968"/>
    <cellStyle name="Обычный 39 2 3 2" xfId="42841"/>
    <cellStyle name="Обычный 39 2 4" xfId="42842"/>
    <cellStyle name="Обычный 39 3" xfId="14969"/>
    <cellStyle name="Обычный 39 3 2" xfId="14970"/>
    <cellStyle name="Обычный 39 3 2 2" xfId="14971"/>
    <cellStyle name="Обычный 39 3 2 2 2" xfId="42843"/>
    <cellStyle name="Обычный 39 3 2 3" xfId="42844"/>
    <cellStyle name="Обычный 39 3 3" xfId="14972"/>
    <cellStyle name="Обычный 39 3 3 2" xfId="42845"/>
    <cellStyle name="Обычный 39 3 4" xfId="42846"/>
    <cellStyle name="Обычный 39 4" xfId="14973"/>
    <cellStyle name="Обычный 39 4 2" xfId="14974"/>
    <cellStyle name="Обычный 39 4 2 2" xfId="14975"/>
    <cellStyle name="Обычный 39 4 2 2 2" xfId="42847"/>
    <cellStyle name="Обычный 39 4 2 3" xfId="42848"/>
    <cellStyle name="Обычный 39 4 3" xfId="14976"/>
    <cellStyle name="Обычный 39 4 3 2" xfId="42849"/>
    <cellStyle name="Обычный 39 4 4" xfId="42850"/>
    <cellStyle name="Обычный 39 5" xfId="14977"/>
    <cellStyle name="Обычный 39 5 2" xfId="14978"/>
    <cellStyle name="Обычный 39 5 2 2" xfId="42851"/>
    <cellStyle name="Обычный 39 5 3" xfId="42852"/>
    <cellStyle name="Обычный 39 6" xfId="14979"/>
    <cellStyle name="Обычный 39 6 2" xfId="42853"/>
    <cellStyle name="Обычный 39 7" xfId="14980"/>
    <cellStyle name="Обычный 39 7 2" xfId="42854"/>
    <cellStyle name="Обычный 39 8" xfId="42855"/>
    <cellStyle name="Обычный 4" xfId="17"/>
    <cellStyle name="Обычный 4 10" xfId="59856"/>
    <cellStyle name="Обычный 4 11" xfId="60270"/>
    <cellStyle name="Обычный 4 2" xfId="155"/>
    <cellStyle name="Обычный 4 2 10" xfId="14981"/>
    <cellStyle name="Обычный 4 2 10 2" xfId="59857"/>
    <cellStyle name="Обычный 4 2 11" xfId="14982"/>
    <cellStyle name="Обычный 4 2 11 2" xfId="59858"/>
    <cellStyle name="Обычный 4 2 12" xfId="14983"/>
    <cellStyle name="Обычный 4 2 12 2" xfId="59859"/>
    <cellStyle name="Обычный 4 2 13" xfId="14984"/>
    <cellStyle name="Обычный 4 2 13 2" xfId="59860"/>
    <cellStyle name="Обычный 4 2 14" xfId="14985"/>
    <cellStyle name="Обычный 4 2 14 2" xfId="59861"/>
    <cellStyle name="Обычный 4 2 15" xfId="14986"/>
    <cellStyle name="Обычный 4 2 15 2" xfId="59862"/>
    <cellStyle name="Обычный 4 2 16" xfId="14987"/>
    <cellStyle name="Обычный 4 2 16 2" xfId="59863"/>
    <cellStyle name="Обычный 4 2 17" xfId="14988"/>
    <cellStyle name="Обычный 4 2 17 2" xfId="59864"/>
    <cellStyle name="Обычный 4 2 18" xfId="14989"/>
    <cellStyle name="Обычный 4 2 18 2" xfId="59865"/>
    <cellStyle name="Обычный 4 2 19" xfId="14990"/>
    <cellStyle name="Обычный 4 2 19 2" xfId="59866"/>
    <cellStyle name="Обычный 4 2 2" xfId="14991"/>
    <cellStyle name="Обычный 4 2 2 2" xfId="14992"/>
    <cellStyle name="Обычный 4 2 2 2 2" xfId="59867"/>
    <cellStyle name="Обычный 4 2 2 3" xfId="14993"/>
    <cellStyle name="Обычный 4 2 2 3 2" xfId="59868"/>
    <cellStyle name="Обычный 4 2 2 4" xfId="14994"/>
    <cellStyle name="Обычный 4 2 2 4 2" xfId="59869"/>
    <cellStyle name="Обычный 4 2 2 5" xfId="59870"/>
    <cellStyle name="Обычный 4 2 20" xfId="14995"/>
    <cellStyle name="Обычный 4 2 20 2" xfId="59871"/>
    <cellStyle name="Обычный 4 2 21" xfId="14996"/>
    <cellStyle name="Обычный 4 2 21 2" xfId="59872"/>
    <cellStyle name="Обычный 4 2 22" xfId="14997"/>
    <cellStyle name="Обычный 4 2 22 2" xfId="59873"/>
    <cellStyle name="Обычный 4 2 23" xfId="14998"/>
    <cellStyle name="Обычный 4 2 23 2" xfId="59874"/>
    <cellStyle name="Обычный 4 2 24" xfId="14999"/>
    <cellStyle name="Обычный 4 2 24 2" xfId="59875"/>
    <cellStyle name="Обычный 4 2 25" xfId="15000"/>
    <cellStyle name="Обычный 4 2 25 2" xfId="59876"/>
    <cellStyle name="Обычный 4 2 26" xfId="15001"/>
    <cellStyle name="Обычный 4 2 26 2" xfId="59877"/>
    <cellStyle name="Обычный 4 2 27" xfId="15002"/>
    <cellStyle name="Обычный 4 2 27 2" xfId="59878"/>
    <cellStyle name="Обычный 4 2 28" xfId="15003"/>
    <cellStyle name="Обычный 4 2 28 2" xfId="59879"/>
    <cellStyle name="Обычный 4 2 29" xfId="59880"/>
    <cellStyle name="Обычный 4 2 3" xfId="15004"/>
    <cellStyle name="Обычный 4 2 3 2" xfId="42856"/>
    <cellStyle name="Обычный 4 2 30" xfId="60271"/>
    <cellStyle name="Обычный 4 2 4" xfId="15005"/>
    <cellStyle name="Обычный 4 2 4 2" xfId="59881"/>
    <cellStyle name="Обычный 4 2 5" xfId="15006"/>
    <cellStyle name="Обычный 4 2 5 2" xfId="59882"/>
    <cellStyle name="Обычный 4 2 6" xfId="15007"/>
    <cellStyle name="Обычный 4 2 6 2" xfId="59883"/>
    <cellStyle name="Обычный 4 2 7" xfId="15008"/>
    <cellStyle name="Обычный 4 2 7 2" xfId="59884"/>
    <cellStyle name="Обычный 4 2 8" xfId="15009"/>
    <cellStyle name="Обычный 4 2 8 2" xfId="59885"/>
    <cellStyle name="Обычный 4 2 9" xfId="15010"/>
    <cellStyle name="Обычный 4 2 9 2" xfId="59886"/>
    <cellStyle name="Обычный 4 2_Корректировка ДПН 3 квартал (первая)(06 07 09)" xfId="15011"/>
    <cellStyle name="Обычный 4 3" xfId="156"/>
    <cellStyle name="Обычный 4 3 10" xfId="15012"/>
    <cellStyle name="Обычный 4 3 10 2" xfId="59887"/>
    <cellStyle name="Обычный 4 3 11" xfId="15013"/>
    <cellStyle name="Обычный 4 3 11 2" xfId="59888"/>
    <cellStyle name="Обычный 4 3 12" xfId="15014"/>
    <cellStyle name="Обычный 4 3 12 2" xfId="59889"/>
    <cellStyle name="Обычный 4 3 13" xfId="15015"/>
    <cellStyle name="Обычный 4 3 13 2" xfId="59890"/>
    <cellStyle name="Обычный 4 3 14" xfId="15016"/>
    <cellStyle name="Обычный 4 3 14 2" xfId="59891"/>
    <cellStyle name="Обычный 4 3 15" xfId="15017"/>
    <cellStyle name="Обычный 4 3 15 2" xfId="59892"/>
    <cellStyle name="Обычный 4 3 16" xfId="15018"/>
    <cellStyle name="Обычный 4 3 16 2" xfId="59893"/>
    <cellStyle name="Обычный 4 3 17" xfId="15019"/>
    <cellStyle name="Обычный 4 3 17 2" xfId="59894"/>
    <cellStyle name="Обычный 4 3 18" xfId="15020"/>
    <cellStyle name="Обычный 4 3 18 2" xfId="59895"/>
    <cellStyle name="Обычный 4 3 19" xfId="15021"/>
    <cellStyle name="Обычный 4 3 19 2" xfId="59896"/>
    <cellStyle name="Обычный 4 3 2" xfId="15022"/>
    <cellStyle name="Обычный 4 3 2 2" xfId="59897"/>
    <cellStyle name="Обычный 4 3 20" xfId="15023"/>
    <cellStyle name="Обычный 4 3 20 2" xfId="59898"/>
    <cellStyle name="Обычный 4 3 21" xfId="15024"/>
    <cellStyle name="Обычный 4 3 21 2" xfId="59899"/>
    <cellStyle name="Обычный 4 3 22" xfId="15025"/>
    <cellStyle name="Обычный 4 3 22 2" xfId="59900"/>
    <cellStyle name="Обычный 4 3 23" xfId="15026"/>
    <cellStyle name="Обычный 4 3 23 2" xfId="59901"/>
    <cellStyle name="Обычный 4 3 24" xfId="15027"/>
    <cellStyle name="Обычный 4 3 24 2" xfId="59902"/>
    <cellStyle name="Обычный 4 3 25" xfId="15028"/>
    <cellStyle name="Обычный 4 3 25 2" xfId="59903"/>
    <cellStyle name="Обычный 4 3 26" xfId="15029"/>
    <cellStyle name="Обычный 4 3 26 2" xfId="59904"/>
    <cellStyle name="Обычный 4 3 27" xfId="59905"/>
    <cellStyle name="Обычный 4 3 3" xfId="15030"/>
    <cellStyle name="Обычный 4 3 3 2" xfId="59906"/>
    <cellStyle name="Обычный 4 3 4" xfId="15031"/>
    <cellStyle name="Обычный 4 3 4 2" xfId="59907"/>
    <cellStyle name="Обычный 4 3 5" xfId="15032"/>
    <cellStyle name="Обычный 4 3 5 2" xfId="59908"/>
    <cellStyle name="Обычный 4 3 6" xfId="15033"/>
    <cellStyle name="Обычный 4 3 6 2" xfId="59909"/>
    <cellStyle name="Обычный 4 3 7" xfId="15034"/>
    <cellStyle name="Обычный 4 3 7 2" xfId="59910"/>
    <cellStyle name="Обычный 4 3 8" xfId="15035"/>
    <cellStyle name="Обычный 4 3 8 2" xfId="59911"/>
    <cellStyle name="Обычный 4 3 9" xfId="15036"/>
    <cellStyle name="Обычный 4 3 9 2" xfId="59912"/>
    <cellStyle name="Обычный 4 4" xfId="15037"/>
    <cellStyle name="Обычный 4 4 2" xfId="15038"/>
    <cellStyle name="Обычный 4 4 2 2" xfId="59913"/>
    <cellStyle name="Обычный 4 4 3" xfId="15039"/>
    <cellStyle name="Обычный 4 4 3 2" xfId="59914"/>
    <cellStyle name="Обычный 4 4 4" xfId="15040"/>
    <cellStyle name="Обычный 4 4 4 2" xfId="59915"/>
    <cellStyle name="Обычный 4 4 5" xfId="59916"/>
    <cellStyle name="Обычный 4 5" xfId="15041"/>
    <cellStyle name="Обычный 4 5 2" xfId="42857"/>
    <cellStyle name="Обычный 4 6" xfId="15042"/>
    <cellStyle name="Обычный 4 6 2" xfId="59917"/>
    <cellStyle name="Обычный 4 7" xfId="15043"/>
    <cellStyle name="Обычный 4 7 2" xfId="59918"/>
    <cellStyle name="Обычный 4 8" xfId="15044"/>
    <cellStyle name="Обычный 4 8 2" xfId="59919"/>
    <cellStyle name="Обычный 4 9" xfId="30189"/>
    <cellStyle name="Обычный 4 9 2" xfId="59920"/>
    <cellStyle name="Обычный 4_Корректировка 2 квартал ДПН ОМТС Июнь (02 06 09)" xfId="15045"/>
    <cellStyle name="Обычный 40" xfId="15046"/>
    <cellStyle name="Обычный 40 2" xfId="15047"/>
    <cellStyle name="Обычный 40 2 2" xfId="15048"/>
    <cellStyle name="Обычный 40 2 2 2" xfId="15049"/>
    <cellStyle name="Обычный 40 2 2 2 2" xfId="42858"/>
    <cellStyle name="Обычный 40 2 2 3" xfId="42859"/>
    <cellStyle name="Обычный 40 2 3" xfId="15050"/>
    <cellStyle name="Обычный 40 2 3 2" xfId="42860"/>
    <cellStyle name="Обычный 40 2 4" xfId="42861"/>
    <cellStyle name="Обычный 40 3" xfId="15051"/>
    <cellStyle name="Обычный 40 3 2" xfId="15052"/>
    <cellStyle name="Обычный 40 3 2 2" xfId="15053"/>
    <cellStyle name="Обычный 40 3 2 2 2" xfId="42862"/>
    <cellStyle name="Обычный 40 3 2 3" xfId="42863"/>
    <cellStyle name="Обычный 40 3 3" xfId="15054"/>
    <cellStyle name="Обычный 40 3 3 2" xfId="42864"/>
    <cellStyle name="Обычный 40 3 4" xfId="42865"/>
    <cellStyle name="Обычный 40 4" xfId="15055"/>
    <cellStyle name="Обычный 40 4 2" xfId="15056"/>
    <cellStyle name="Обычный 40 4 2 2" xfId="15057"/>
    <cellStyle name="Обычный 40 4 2 2 2" xfId="42866"/>
    <cellStyle name="Обычный 40 4 2 3" xfId="42867"/>
    <cellStyle name="Обычный 40 4 3" xfId="15058"/>
    <cellStyle name="Обычный 40 4 3 2" xfId="42868"/>
    <cellStyle name="Обычный 40 4 4" xfId="42869"/>
    <cellStyle name="Обычный 40 5" xfId="15059"/>
    <cellStyle name="Обычный 40 5 2" xfId="15060"/>
    <cellStyle name="Обычный 40 5 2 2" xfId="42870"/>
    <cellStyle name="Обычный 40 5 3" xfId="42871"/>
    <cellStyle name="Обычный 40 6" xfId="15061"/>
    <cellStyle name="Обычный 40 6 2" xfId="42872"/>
    <cellStyle name="Обычный 40 7" xfId="15062"/>
    <cellStyle name="Обычный 40 7 2" xfId="42873"/>
    <cellStyle name="Обычный 40 8" xfId="42874"/>
    <cellStyle name="Обычный 41" xfId="279"/>
    <cellStyle name="Обычный 41 2" xfId="15063"/>
    <cellStyle name="Обычный 41 2 2" xfId="15064"/>
    <cellStyle name="Обычный 41 2 2 2" xfId="15065"/>
    <cellStyle name="Обычный 41 2 2 2 2" xfId="42875"/>
    <cellStyle name="Обычный 41 2 2 3" xfId="42876"/>
    <cellStyle name="Обычный 41 2 3" xfId="15066"/>
    <cellStyle name="Обычный 41 2 3 2" xfId="42877"/>
    <cellStyle name="Обычный 41 2 4" xfId="42878"/>
    <cellStyle name="Обычный 41 3" xfId="15067"/>
    <cellStyle name="Обычный 41 3 2" xfId="15068"/>
    <cellStyle name="Обычный 41 3 2 2" xfId="15069"/>
    <cellStyle name="Обычный 41 3 2 2 2" xfId="42879"/>
    <cellStyle name="Обычный 41 3 2 3" xfId="42880"/>
    <cellStyle name="Обычный 41 3 3" xfId="15070"/>
    <cellStyle name="Обычный 41 3 3 2" xfId="42881"/>
    <cellStyle name="Обычный 41 3 4" xfId="42882"/>
    <cellStyle name="Обычный 41 4" xfId="15071"/>
    <cellStyle name="Обычный 41 4 2" xfId="15072"/>
    <cellStyle name="Обычный 41 4 2 2" xfId="15073"/>
    <cellStyle name="Обычный 41 4 2 2 2" xfId="42883"/>
    <cellStyle name="Обычный 41 4 2 3" xfId="42884"/>
    <cellStyle name="Обычный 41 4 3" xfId="15074"/>
    <cellStyle name="Обычный 41 4 3 2" xfId="42885"/>
    <cellStyle name="Обычный 41 4 4" xfId="42886"/>
    <cellStyle name="Обычный 41 5" xfId="15075"/>
    <cellStyle name="Обычный 41 5 2" xfId="15076"/>
    <cellStyle name="Обычный 41 5 2 2" xfId="42887"/>
    <cellStyle name="Обычный 41 5 3" xfId="42888"/>
    <cellStyle name="Обычный 41 6" xfId="15077"/>
    <cellStyle name="Обычный 41 6 2" xfId="42889"/>
    <cellStyle name="Обычный 41 7" xfId="15078"/>
    <cellStyle name="Обычный 41 7 2" xfId="42890"/>
    <cellStyle name="Обычный 41 8" xfId="42891"/>
    <cellStyle name="Обычный 42" xfId="280"/>
    <cellStyle name="Обычный 42 2" xfId="15079"/>
    <cellStyle name="Обычный 42 2 2" xfId="15080"/>
    <cellStyle name="Обычный 42 2 2 2" xfId="15081"/>
    <cellStyle name="Обычный 42 2 2 2 2" xfId="42892"/>
    <cellStyle name="Обычный 42 2 2 3" xfId="42893"/>
    <cellStyle name="Обычный 42 2 3" xfId="15082"/>
    <cellStyle name="Обычный 42 2 3 2" xfId="42894"/>
    <cellStyle name="Обычный 42 2 4" xfId="42895"/>
    <cellStyle name="Обычный 42 3" xfId="15083"/>
    <cellStyle name="Обычный 42 3 2" xfId="15084"/>
    <cellStyle name="Обычный 42 3 2 2" xfId="15085"/>
    <cellStyle name="Обычный 42 3 2 2 2" xfId="42896"/>
    <cellStyle name="Обычный 42 3 2 3" xfId="42897"/>
    <cellStyle name="Обычный 42 3 3" xfId="15086"/>
    <cellStyle name="Обычный 42 3 3 2" xfId="42898"/>
    <cellStyle name="Обычный 42 3 4" xfId="42899"/>
    <cellStyle name="Обычный 42 4" xfId="15087"/>
    <cellStyle name="Обычный 42 4 2" xfId="15088"/>
    <cellStyle name="Обычный 42 4 2 2" xfId="15089"/>
    <cellStyle name="Обычный 42 4 2 2 2" xfId="42900"/>
    <cellStyle name="Обычный 42 4 2 3" xfId="42901"/>
    <cellStyle name="Обычный 42 4 3" xfId="15090"/>
    <cellStyle name="Обычный 42 4 3 2" xfId="42902"/>
    <cellStyle name="Обычный 42 4 4" xfId="42903"/>
    <cellStyle name="Обычный 42 5" xfId="15091"/>
    <cellStyle name="Обычный 42 5 2" xfId="15092"/>
    <cellStyle name="Обычный 42 5 2 2" xfId="42904"/>
    <cellStyle name="Обычный 42 5 3" xfId="42905"/>
    <cellStyle name="Обычный 42 6" xfId="15093"/>
    <cellStyle name="Обычный 42 6 2" xfId="42906"/>
    <cellStyle name="Обычный 42 7" xfId="15094"/>
    <cellStyle name="Обычный 42 7 2" xfId="42907"/>
    <cellStyle name="Обычный 42 8" xfId="42908"/>
    <cellStyle name="Обычный 43" xfId="281"/>
    <cellStyle name="Обычный 43 2" xfId="15095"/>
    <cellStyle name="Обычный 43 2 2" xfId="15096"/>
    <cellStyle name="Обычный 43 2 2 2" xfId="15097"/>
    <cellStyle name="Обычный 43 2 2 2 2" xfId="42909"/>
    <cellStyle name="Обычный 43 2 2 3" xfId="42910"/>
    <cellStyle name="Обычный 43 2 3" xfId="15098"/>
    <cellStyle name="Обычный 43 2 3 2" xfId="42911"/>
    <cellStyle name="Обычный 43 2 4" xfId="42912"/>
    <cellStyle name="Обычный 43 3" xfId="15099"/>
    <cellStyle name="Обычный 43 3 2" xfId="15100"/>
    <cellStyle name="Обычный 43 3 2 2" xfId="15101"/>
    <cellStyle name="Обычный 43 3 2 2 2" xfId="42913"/>
    <cellStyle name="Обычный 43 3 2 3" xfId="42914"/>
    <cellStyle name="Обычный 43 3 3" xfId="15102"/>
    <cellStyle name="Обычный 43 3 3 2" xfId="42915"/>
    <cellStyle name="Обычный 43 3 4" xfId="42916"/>
    <cellStyle name="Обычный 43 4" xfId="15103"/>
    <cellStyle name="Обычный 43 4 2" xfId="15104"/>
    <cellStyle name="Обычный 43 4 2 2" xfId="15105"/>
    <cellStyle name="Обычный 43 4 2 2 2" xfId="42917"/>
    <cellStyle name="Обычный 43 4 2 3" xfId="42918"/>
    <cellStyle name="Обычный 43 4 3" xfId="15106"/>
    <cellStyle name="Обычный 43 4 3 2" xfId="42919"/>
    <cellStyle name="Обычный 43 4 4" xfId="42920"/>
    <cellStyle name="Обычный 43 5" xfId="15107"/>
    <cellStyle name="Обычный 43 5 2" xfId="15108"/>
    <cellStyle name="Обычный 43 5 2 2" xfId="42921"/>
    <cellStyle name="Обычный 43 5 3" xfId="42922"/>
    <cellStyle name="Обычный 43 6" xfId="15109"/>
    <cellStyle name="Обычный 43 6 2" xfId="42923"/>
    <cellStyle name="Обычный 43 7" xfId="15110"/>
    <cellStyle name="Обычный 43 7 2" xfId="42924"/>
    <cellStyle name="Обычный 43 8" xfId="42925"/>
    <cellStyle name="Обычный 44" xfId="41"/>
    <cellStyle name="Обычный 44 2" xfId="15111"/>
    <cellStyle name="Обычный 44 2 2" xfId="15112"/>
    <cellStyle name="Обычный 44 2 2 2" xfId="15113"/>
    <cellStyle name="Обычный 44 2 2 2 2" xfId="42926"/>
    <cellStyle name="Обычный 44 2 2 3" xfId="42927"/>
    <cellStyle name="Обычный 44 2 3" xfId="15114"/>
    <cellStyle name="Обычный 44 2 3 2" xfId="42928"/>
    <cellStyle name="Обычный 44 2 4" xfId="42929"/>
    <cellStyle name="Обычный 44 3" xfId="15115"/>
    <cellStyle name="Обычный 44 3 2" xfId="15116"/>
    <cellStyle name="Обычный 44 3 2 2" xfId="15117"/>
    <cellStyle name="Обычный 44 3 2 2 2" xfId="42930"/>
    <cellStyle name="Обычный 44 3 2 3" xfId="42931"/>
    <cellStyle name="Обычный 44 3 3" xfId="15118"/>
    <cellStyle name="Обычный 44 3 3 2" xfId="42932"/>
    <cellStyle name="Обычный 44 3 4" xfId="42933"/>
    <cellStyle name="Обычный 44 4" xfId="15119"/>
    <cellStyle name="Обычный 44 4 2" xfId="15120"/>
    <cellStyle name="Обычный 44 4 2 2" xfId="15121"/>
    <cellStyle name="Обычный 44 4 2 2 2" xfId="42934"/>
    <cellStyle name="Обычный 44 4 2 3" xfId="42935"/>
    <cellStyle name="Обычный 44 4 3" xfId="15122"/>
    <cellStyle name="Обычный 44 4 3 2" xfId="42936"/>
    <cellStyle name="Обычный 44 4 4" xfId="42937"/>
    <cellStyle name="Обычный 44 5" xfId="15123"/>
    <cellStyle name="Обычный 44 5 2" xfId="15124"/>
    <cellStyle name="Обычный 44 5 2 2" xfId="42938"/>
    <cellStyle name="Обычный 44 5 3" xfId="42939"/>
    <cellStyle name="Обычный 44 6" xfId="15125"/>
    <cellStyle name="Обычный 44 6 2" xfId="42940"/>
    <cellStyle name="Обычный 44 7" xfId="15126"/>
    <cellStyle name="Обычный 44 7 2" xfId="42941"/>
    <cellStyle name="Обычный 44 8" xfId="42942"/>
    <cellStyle name="Обычный 45" xfId="282"/>
    <cellStyle name="Обычный 45 2" xfId="15127"/>
    <cellStyle name="Обычный 45 2 2" xfId="15128"/>
    <cellStyle name="Обычный 45 2 2 2" xfId="15129"/>
    <cellStyle name="Обычный 45 2 2 2 2" xfId="42943"/>
    <cellStyle name="Обычный 45 2 2 3" xfId="42944"/>
    <cellStyle name="Обычный 45 2 3" xfId="15130"/>
    <cellStyle name="Обычный 45 2 3 2" xfId="42945"/>
    <cellStyle name="Обычный 45 2 4" xfId="42946"/>
    <cellStyle name="Обычный 45 3" xfId="15131"/>
    <cellStyle name="Обычный 45 3 2" xfId="15132"/>
    <cellStyle name="Обычный 45 3 2 2" xfId="15133"/>
    <cellStyle name="Обычный 45 3 2 2 2" xfId="42947"/>
    <cellStyle name="Обычный 45 3 2 3" xfId="42948"/>
    <cellStyle name="Обычный 45 3 3" xfId="15134"/>
    <cellStyle name="Обычный 45 3 3 2" xfId="42949"/>
    <cellStyle name="Обычный 45 3 4" xfId="42950"/>
    <cellStyle name="Обычный 45 4" xfId="15135"/>
    <cellStyle name="Обычный 45 4 2" xfId="15136"/>
    <cellStyle name="Обычный 45 4 2 2" xfId="15137"/>
    <cellStyle name="Обычный 45 4 2 2 2" xfId="42951"/>
    <cellStyle name="Обычный 45 4 2 3" xfId="42952"/>
    <cellStyle name="Обычный 45 4 3" xfId="15138"/>
    <cellStyle name="Обычный 45 4 3 2" xfId="42953"/>
    <cellStyle name="Обычный 45 4 4" xfId="42954"/>
    <cellStyle name="Обычный 45 5" xfId="15139"/>
    <cellStyle name="Обычный 45 5 2" xfId="15140"/>
    <cellStyle name="Обычный 45 5 2 2" xfId="42955"/>
    <cellStyle name="Обычный 45 5 3" xfId="42956"/>
    <cellStyle name="Обычный 45 6" xfId="15141"/>
    <cellStyle name="Обычный 45 6 2" xfId="42957"/>
    <cellStyle name="Обычный 45 7" xfId="15142"/>
    <cellStyle name="Обычный 45 7 2" xfId="42958"/>
    <cellStyle name="Обычный 45 8" xfId="42959"/>
    <cellStyle name="Обычный 46" xfId="15143"/>
    <cellStyle name="Обычный 46 2" xfId="15144"/>
    <cellStyle name="Обычный 46 2 2" xfId="15145"/>
    <cellStyle name="Обычный 46 2 2 2" xfId="15146"/>
    <cellStyle name="Обычный 46 2 2 2 2" xfId="42960"/>
    <cellStyle name="Обычный 46 2 2 3" xfId="42961"/>
    <cellStyle name="Обычный 46 2 3" xfId="15147"/>
    <cellStyle name="Обычный 46 2 3 2" xfId="42962"/>
    <cellStyle name="Обычный 46 2 4" xfId="42963"/>
    <cellStyle name="Обычный 46 3" xfId="15148"/>
    <cellStyle name="Обычный 46 3 2" xfId="15149"/>
    <cellStyle name="Обычный 46 3 2 2" xfId="15150"/>
    <cellStyle name="Обычный 46 3 2 2 2" xfId="42964"/>
    <cellStyle name="Обычный 46 3 2 3" xfId="42965"/>
    <cellStyle name="Обычный 46 3 3" xfId="15151"/>
    <cellStyle name="Обычный 46 3 3 2" xfId="42966"/>
    <cellStyle name="Обычный 46 3 4" xfId="42967"/>
    <cellStyle name="Обычный 46 4" xfId="15152"/>
    <cellStyle name="Обычный 46 4 2" xfId="15153"/>
    <cellStyle name="Обычный 46 4 2 2" xfId="15154"/>
    <cellStyle name="Обычный 46 4 2 2 2" xfId="42968"/>
    <cellStyle name="Обычный 46 4 2 3" xfId="42969"/>
    <cellStyle name="Обычный 46 4 3" xfId="15155"/>
    <cellStyle name="Обычный 46 4 3 2" xfId="42970"/>
    <cellStyle name="Обычный 46 4 4" xfId="42971"/>
    <cellStyle name="Обычный 46 5" xfId="15156"/>
    <cellStyle name="Обычный 46 5 2" xfId="15157"/>
    <cellStyle name="Обычный 46 5 2 2" xfId="42972"/>
    <cellStyle name="Обычный 46 5 3" xfId="42973"/>
    <cellStyle name="Обычный 46 6" xfId="15158"/>
    <cellStyle name="Обычный 46 6 2" xfId="42974"/>
    <cellStyle name="Обычный 46 7" xfId="15159"/>
    <cellStyle name="Обычный 46 7 2" xfId="42975"/>
    <cellStyle name="Обычный 46 8" xfId="42976"/>
    <cellStyle name="Обычный 47" xfId="15160"/>
    <cellStyle name="Обычный 47 2" xfId="15161"/>
    <cellStyle name="Обычный 47 2 2" xfId="15162"/>
    <cellStyle name="Обычный 47 2 2 2" xfId="15163"/>
    <cellStyle name="Обычный 47 2 2 2 2" xfId="42977"/>
    <cellStyle name="Обычный 47 2 2 3" xfId="42978"/>
    <cellStyle name="Обычный 47 2 3" xfId="15164"/>
    <cellStyle name="Обычный 47 2 3 2" xfId="42979"/>
    <cellStyle name="Обычный 47 2 4" xfId="42980"/>
    <cellStyle name="Обычный 47 3" xfId="15165"/>
    <cellStyle name="Обычный 47 3 2" xfId="15166"/>
    <cellStyle name="Обычный 47 3 2 2" xfId="15167"/>
    <cellStyle name="Обычный 47 3 2 2 2" xfId="42981"/>
    <cellStyle name="Обычный 47 3 2 3" xfId="42982"/>
    <cellStyle name="Обычный 47 3 3" xfId="15168"/>
    <cellStyle name="Обычный 47 3 3 2" xfId="42983"/>
    <cellStyle name="Обычный 47 3 4" xfId="42984"/>
    <cellStyle name="Обычный 47 4" xfId="15169"/>
    <cellStyle name="Обычный 47 4 2" xfId="15170"/>
    <cellStyle name="Обычный 47 4 2 2" xfId="15171"/>
    <cellStyle name="Обычный 47 4 2 2 2" xfId="42985"/>
    <cellStyle name="Обычный 47 4 2 3" xfId="42986"/>
    <cellStyle name="Обычный 47 4 3" xfId="15172"/>
    <cellStyle name="Обычный 47 4 3 2" xfId="42987"/>
    <cellStyle name="Обычный 47 4 4" xfId="42988"/>
    <cellStyle name="Обычный 47 5" xfId="15173"/>
    <cellStyle name="Обычный 47 5 2" xfId="15174"/>
    <cellStyle name="Обычный 47 5 2 2" xfId="42989"/>
    <cellStyle name="Обычный 47 5 3" xfId="42990"/>
    <cellStyle name="Обычный 47 6" xfId="15175"/>
    <cellStyle name="Обычный 47 6 2" xfId="42991"/>
    <cellStyle name="Обычный 47 7" xfId="15176"/>
    <cellStyle name="Обычный 47 7 2" xfId="42992"/>
    <cellStyle name="Обычный 47 8" xfId="42993"/>
    <cellStyle name="Обычный 48" xfId="15177"/>
    <cellStyle name="Обычный 48 2" xfId="15178"/>
    <cellStyle name="Обычный 48 2 2" xfId="15179"/>
    <cellStyle name="Обычный 48 2 2 2" xfId="15180"/>
    <cellStyle name="Обычный 48 2 2 2 2" xfId="42994"/>
    <cellStyle name="Обычный 48 2 2 3" xfId="42995"/>
    <cellStyle name="Обычный 48 2 3" xfId="15181"/>
    <cellStyle name="Обычный 48 2 3 2" xfId="42996"/>
    <cellStyle name="Обычный 48 2 4" xfId="42997"/>
    <cellStyle name="Обычный 48 3" xfId="15182"/>
    <cellStyle name="Обычный 48 3 2" xfId="15183"/>
    <cellStyle name="Обычный 48 3 2 2" xfId="15184"/>
    <cellStyle name="Обычный 48 3 2 2 2" xfId="42998"/>
    <cellStyle name="Обычный 48 3 2 3" xfId="42999"/>
    <cellStyle name="Обычный 48 3 3" xfId="15185"/>
    <cellStyle name="Обычный 48 3 3 2" xfId="43000"/>
    <cellStyle name="Обычный 48 3 4" xfId="43001"/>
    <cellStyle name="Обычный 48 4" xfId="15186"/>
    <cellStyle name="Обычный 48 4 2" xfId="15187"/>
    <cellStyle name="Обычный 48 4 2 2" xfId="15188"/>
    <cellStyle name="Обычный 48 4 2 2 2" xfId="43002"/>
    <cellStyle name="Обычный 48 4 2 3" xfId="43003"/>
    <cellStyle name="Обычный 48 4 3" xfId="15189"/>
    <cellStyle name="Обычный 48 4 3 2" xfId="43004"/>
    <cellStyle name="Обычный 48 4 4" xfId="43005"/>
    <cellStyle name="Обычный 48 5" xfId="15190"/>
    <cellStyle name="Обычный 48 5 2" xfId="15191"/>
    <cellStyle name="Обычный 48 5 2 2" xfId="43006"/>
    <cellStyle name="Обычный 48 5 3" xfId="43007"/>
    <cellStyle name="Обычный 48 6" xfId="15192"/>
    <cellStyle name="Обычный 48 6 2" xfId="43008"/>
    <cellStyle name="Обычный 48 7" xfId="15193"/>
    <cellStyle name="Обычный 48 7 2" xfId="43009"/>
    <cellStyle name="Обычный 48 8" xfId="43010"/>
    <cellStyle name="Обычный 49" xfId="15194"/>
    <cellStyle name="Обычный 49 2" xfId="15195"/>
    <cellStyle name="Обычный 49 2 2" xfId="15196"/>
    <cellStyle name="Обычный 49 2 2 2" xfId="15197"/>
    <cellStyle name="Обычный 49 2 2 2 2" xfId="43011"/>
    <cellStyle name="Обычный 49 2 2 3" xfId="43012"/>
    <cellStyle name="Обычный 49 2 3" xfId="15198"/>
    <cellStyle name="Обычный 49 2 3 2" xfId="43013"/>
    <cellStyle name="Обычный 49 2 4" xfId="43014"/>
    <cellStyle name="Обычный 49 3" xfId="15199"/>
    <cellStyle name="Обычный 49 3 2" xfId="15200"/>
    <cellStyle name="Обычный 49 3 2 2" xfId="15201"/>
    <cellStyle name="Обычный 49 3 2 2 2" xfId="43015"/>
    <cellStyle name="Обычный 49 3 2 3" xfId="43016"/>
    <cellStyle name="Обычный 49 3 3" xfId="15202"/>
    <cellStyle name="Обычный 49 3 3 2" xfId="43017"/>
    <cellStyle name="Обычный 49 3 4" xfId="43018"/>
    <cellStyle name="Обычный 49 4" xfId="15203"/>
    <cellStyle name="Обычный 49 4 2" xfId="15204"/>
    <cellStyle name="Обычный 49 4 2 2" xfId="15205"/>
    <cellStyle name="Обычный 49 4 2 2 2" xfId="43019"/>
    <cellStyle name="Обычный 49 4 2 3" xfId="43020"/>
    <cellStyle name="Обычный 49 4 3" xfId="15206"/>
    <cellStyle name="Обычный 49 4 3 2" xfId="43021"/>
    <cellStyle name="Обычный 49 4 4" xfId="43022"/>
    <cellStyle name="Обычный 49 5" xfId="15207"/>
    <cellStyle name="Обычный 49 5 2" xfId="15208"/>
    <cellStyle name="Обычный 49 5 2 2" xfId="43023"/>
    <cellStyle name="Обычный 49 5 3" xfId="43024"/>
    <cellStyle name="Обычный 49 6" xfId="15209"/>
    <cellStyle name="Обычный 49 6 2" xfId="43025"/>
    <cellStyle name="Обычный 49 7" xfId="15210"/>
    <cellStyle name="Обычный 49 7 2" xfId="43026"/>
    <cellStyle name="Обычный 49 8" xfId="43027"/>
    <cellStyle name="Обычный 5" xfId="18"/>
    <cellStyle name="Обычный 5 10" xfId="15211"/>
    <cellStyle name="Обычный 5 10 10" xfId="15212"/>
    <cellStyle name="Обычный 5 10 10 2" xfId="15213"/>
    <cellStyle name="Обычный 5 10 10 2 2" xfId="15214"/>
    <cellStyle name="Обычный 5 10 10 2 2 2" xfId="15215"/>
    <cellStyle name="Обычный 5 10 10 2 2 2 2" xfId="43028"/>
    <cellStyle name="Обычный 5 10 10 2 2 3" xfId="43029"/>
    <cellStyle name="Обычный 5 10 10 2 3" xfId="15216"/>
    <cellStyle name="Обычный 5 10 10 2 3 2" xfId="43030"/>
    <cellStyle name="Обычный 5 10 10 2 4" xfId="43031"/>
    <cellStyle name="Обычный 5 10 10 3" xfId="15217"/>
    <cellStyle name="Обычный 5 10 10 3 2" xfId="15218"/>
    <cellStyle name="Обычный 5 10 10 3 2 2" xfId="15219"/>
    <cellStyle name="Обычный 5 10 10 3 2 2 2" xfId="43032"/>
    <cellStyle name="Обычный 5 10 10 3 2 3" xfId="43033"/>
    <cellStyle name="Обычный 5 10 10 3 3" xfId="15220"/>
    <cellStyle name="Обычный 5 10 10 3 3 2" xfId="43034"/>
    <cellStyle name="Обычный 5 10 10 3 4" xfId="43035"/>
    <cellStyle name="Обычный 5 10 10 4" xfId="15221"/>
    <cellStyle name="Обычный 5 10 10 4 2" xfId="15222"/>
    <cellStyle name="Обычный 5 10 10 4 2 2" xfId="15223"/>
    <cellStyle name="Обычный 5 10 10 4 2 2 2" xfId="43036"/>
    <cellStyle name="Обычный 5 10 10 4 2 3" xfId="43037"/>
    <cellStyle name="Обычный 5 10 10 4 3" xfId="15224"/>
    <cellStyle name="Обычный 5 10 10 4 3 2" xfId="43038"/>
    <cellStyle name="Обычный 5 10 10 4 4" xfId="43039"/>
    <cellStyle name="Обычный 5 10 10 5" xfId="15225"/>
    <cellStyle name="Обычный 5 10 10 5 2" xfId="15226"/>
    <cellStyle name="Обычный 5 10 10 5 2 2" xfId="43040"/>
    <cellStyle name="Обычный 5 10 10 5 3" xfId="43041"/>
    <cellStyle name="Обычный 5 10 10 6" xfId="15227"/>
    <cellStyle name="Обычный 5 10 10 6 2" xfId="43042"/>
    <cellStyle name="Обычный 5 10 10 7" xfId="15228"/>
    <cellStyle name="Обычный 5 10 10 7 2" xfId="43043"/>
    <cellStyle name="Обычный 5 10 10 8" xfId="43044"/>
    <cellStyle name="Обычный 5 10 11" xfId="15229"/>
    <cellStyle name="Обычный 5 10 11 2" xfId="15230"/>
    <cellStyle name="Обычный 5 10 11 2 2" xfId="15231"/>
    <cellStyle name="Обычный 5 10 11 2 2 2" xfId="15232"/>
    <cellStyle name="Обычный 5 10 11 2 2 2 2" xfId="43045"/>
    <cellStyle name="Обычный 5 10 11 2 2 3" xfId="43046"/>
    <cellStyle name="Обычный 5 10 11 2 3" xfId="15233"/>
    <cellStyle name="Обычный 5 10 11 2 3 2" xfId="43047"/>
    <cellStyle name="Обычный 5 10 11 2 4" xfId="43048"/>
    <cellStyle name="Обычный 5 10 11 3" xfId="15234"/>
    <cellStyle name="Обычный 5 10 11 3 2" xfId="15235"/>
    <cellStyle name="Обычный 5 10 11 3 2 2" xfId="15236"/>
    <cellStyle name="Обычный 5 10 11 3 2 2 2" xfId="43049"/>
    <cellStyle name="Обычный 5 10 11 3 2 3" xfId="43050"/>
    <cellStyle name="Обычный 5 10 11 3 3" xfId="15237"/>
    <cellStyle name="Обычный 5 10 11 3 3 2" xfId="43051"/>
    <cellStyle name="Обычный 5 10 11 3 4" xfId="43052"/>
    <cellStyle name="Обычный 5 10 11 4" xfId="15238"/>
    <cellStyle name="Обычный 5 10 11 4 2" xfId="15239"/>
    <cellStyle name="Обычный 5 10 11 4 2 2" xfId="15240"/>
    <cellStyle name="Обычный 5 10 11 4 2 2 2" xfId="43053"/>
    <cellStyle name="Обычный 5 10 11 4 2 3" xfId="43054"/>
    <cellStyle name="Обычный 5 10 11 4 3" xfId="15241"/>
    <cellStyle name="Обычный 5 10 11 4 3 2" xfId="43055"/>
    <cellStyle name="Обычный 5 10 11 4 4" xfId="43056"/>
    <cellStyle name="Обычный 5 10 11 5" xfId="15242"/>
    <cellStyle name="Обычный 5 10 11 5 2" xfId="15243"/>
    <cellStyle name="Обычный 5 10 11 5 2 2" xfId="43057"/>
    <cellStyle name="Обычный 5 10 11 5 3" xfId="43058"/>
    <cellStyle name="Обычный 5 10 11 6" xfId="15244"/>
    <cellStyle name="Обычный 5 10 11 6 2" xfId="43059"/>
    <cellStyle name="Обычный 5 10 11 7" xfId="15245"/>
    <cellStyle name="Обычный 5 10 11 7 2" xfId="43060"/>
    <cellStyle name="Обычный 5 10 11 8" xfId="43061"/>
    <cellStyle name="Обычный 5 10 12" xfId="15246"/>
    <cellStyle name="Обычный 5 10 12 2" xfId="15247"/>
    <cellStyle name="Обычный 5 10 12 2 2" xfId="15248"/>
    <cellStyle name="Обычный 5 10 12 2 2 2" xfId="15249"/>
    <cellStyle name="Обычный 5 10 12 2 2 2 2" xfId="43062"/>
    <cellStyle name="Обычный 5 10 12 2 2 3" xfId="43063"/>
    <cellStyle name="Обычный 5 10 12 2 3" xfId="15250"/>
    <cellStyle name="Обычный 5 10 12 2 3 2" xfId="43064"/>
    <cellStyle name="Обычный 5 10 12 2 4" xfId="43065"/>
    <cellStyle name="Обычный 5 10 12 3" xfId="15251"/>
    <cellStyle name="Обычный 5 10 12 3 2" xfId="15252"/>
    <cellStyle name="Обычный 5 10 12 3 2 2" xfId="15253"/>
    <cellStyle name="Обычный 5 10 12 3 2 2 2" xfId="43066"/>
    <cellStyle name="Обычный 5 10 12 3 2 3" xfId="43067"/>
    <cellStyle name="Обычный 5 10 12 3 3" xfId="15254"/>
    <cellStyle name="Обычный 5 10 12 3 3 2" xfId="43068"/>
    <cellStyle name="Обычный 5 10 12 3 4" xfId="43069"/>
    <cellStyle name="Обычный 5 10 12 4" xfId="15255"/>
    <cellStyle name="Обычный 5 10 12 4 2" xfId="15256"/>
    <cellStyle name="Обычный 5 10 12 4 2 2" xfId="15257"/>
    <cellStyle name="Обычный 5 10 12 4 2 2 2" xfId="43070"/>
    <cellStyle name="Обычный 5 10 12 4 2 3" xfId="43071"/>
    <cellStyle name="Обычный 5 10 12 4 3" xfId="15258"/>
    <cellStyle name="Обычный 5 10 12 4 3 2" xfId="43072"/>
    <cellStyle name="Обычный 5 10 12 4 4" xfId="43073"/>
    <cellStyle name="Обычный 5 10 12 5" xfId="15259"/>
    <cellStyle name="Обычный 5 10 12 5 2" xfId="15260"/>
    <cellStyle name="Обычный 5 10 12 5 2 2" xfId="43074"/>
    <cellStyle name="Обычный 5 10 12 5 3" xfId="43075"/>
    <cellStyle name="Обычный 5 10 12 6" xfId="15261"/>
    <cellStyle name="Обычный 5 10 12 6 2" xfId="43076"/>
    <cellStyle name="Обычный 5 10 12 7" xfId="15262"/>
    <cellStyle name="Обычный 5 10 12 7 2" xfId="43077"/>
    <cellStyle name="Обычный 5 10 12 8" xfId="43078"/>
    <cellStyle name="Обычный 5 10 13" xfId="15263"/>
    <cellStyle name="Обычный 5 10 13 2" xfId="15264"/>
    <cellStyle name="Обычный 5 10 13 2 2" xfId="15265"/>
    <cellStyle name="Обычный 5 10 13 2 2 2" xfId="15266"/>
    <cellStyle name="Обычный 5 10 13 2 2 2 2" xfId="43079"/>
    <cellStyle name="Обычный 5 10 13 2 2 3" xfId="43080"/>
    <cellStyle name="Обычный 5 10 13 2 3" xfId="15267"/>
    <cellStyle name="Обычный 5 10 13 2 3 2" xfId="43081"/>
    <cellStyle name="Обычный 5 10 13 2 4" xfId="43082"/>
    <cellStyle name="Обычный 5 10 13 3" xfId="15268"/>
    <cellStyle name="Обычный 5 10 13 3 2" xfId="15269"/>
    <cellStyle name="Обычный 5 10 13 3 2 2" xfId="15270"/>
    <cellStyle name="Обычный 5 10 13 3 2 2 2" xfId="43083"/>
    <cellStyle name="Обычный 5 10 13 3 2 3" xfId="43084"/>
    <cellStyle name="Обычный 5 10 13 3 3" xfId="15271"/>
    <cellStyle name="Обычный 5 10 13 3 3 2" xfId="43085"/>
    <cellStyle name="Обычный 5 10 13 3 4" xfId="43086"/>
    <cellStyle name="Обычный 5 10 13 4" xfId="15272"/>
    <cellStyle name="Обычный 5 10 13 4 2" xfId="15273"/>
    <cellStyle name="Обычный 5 10 13 4 2 2" xfId="15274"/>
    <cellStyle name="Обычный 5 10 13 4 2 2 2" xfId="43087"/>
    <cellStyle name="Обычный 5 10 13 4 2 3" xfId="43088"/>
    <cellStyle name="Обычный 5 10 13 4 3" xfId="15275"/>
    <cellStyle name="Обычный 5 10 13 4 3 2" xfId="43089"/>
    <cellStyle name="Обычный 5 10 13 4 4" xfId="43090"/>
    <cellStyle name="Обычный 5 10 13 5" xfId="15276"/>
    <cellStyle name="Обычный 5 10 13 5 2" xfId="15277"/>
    <cellStyle name="Обычный 5 10 13 5 2 2" xfId="43091"/>
    <cellStyle name="Обычный 5 10 13 5 3" xfId="43092"/>
    <cellStyle name="Обычный 5 10 13 6" xfId="15278"/>
    <cellStyle name="Обычный 5 10 13 6 2" xfId="43093"/>
    <cellStyle name="Обычный 5 10 13 7" xfId="15279"/>
    <cellStyle name="Обычный 5 10 13 7 2" xfId="43094"/>
    <cellStyle name="Обычный 5 10 13 8" xfId="43095"/>
    <cellStyle name="Обычный 5 10 14" xfId="15280"/>
    <cellStyle name="Обычный 5 10 14 2" xfId="15281"/>
    <cellStyle name="Обычный 5 10 14 2 2" xfId="15282"/>
    <cellStyle name="Обычный 5 10 14 2 2 2" xfId="15283"/>
    <cellStyle name="Обычный 5 10 14 2 2 2 2" xfId="43096"/>
    <cellStyle name="Обычный 5 10 14 2 2 3" xfId="43097"/>
    <cellStyle name="Обычный 5 10 14 2 3" xfId="15284"/>
    <cellStyle name="Обычный 5 10 14 2 3 2" xfId="43098"/>
    <cellStyle name="Обычный 5 10 14 2 4" xfId="43099"/>
    <cellStyle name="Обычный 5 10 14 3" xfId="15285"/>
    <cellStyle name="Обычный 5 10 14 3 2" xfId="15286"/>
    <cellStyle name="Обычный 5 10 14 3 2 2" xfId="15287"/>
    <cellStyle name="Обычный 5 10 14 3 2 2 2" xfId="43100"/>
    <cellStyle name="Обычный 5 10 14 3 2 3" xfId="43101"/>
    <cellStyle name="Обычный 5 10 14 3 3" xfId="15288"/>
    <cellStyle name="Обычный 5 10 14 3 3 2" xfId="43102"/>
    <cellStyle name="Обычный 5 10 14 3 4" xfId="43103"/>
    <cellStyle name="Обычный 5 10 14 4" xfId="15289"/>
    <cellStyle name="Обычный 5 10 14 4 2" xfId="15290"/>
    <cellStyle name="Обычный 5 10 14 4 2 2" xfId="15291"/>
    <cellStyle name="Обычный 5 10 14 4 2 2 2" xfId="43104"/>
    <cellStyle name="Обычный 5 10 14 4 2 3" xfId="43105"/>
    <cellStyle name="Обычный 5 10 14 4 3" xfId="15292"/>
    <cellStyle name="Обычный 5 10 14 4 3 2" xfId="43106"/>
    <cellStyle name="Обычный 5 10 14 4 4" xfId="43107"/>
    <cellStyle name="Обычный 5 10 14 5" xfId="15293"/>
    <cellStyle name="Обычный 5 10 14 5 2" xfId="15294"/>
    <cellStyle name="Обычный 5 10 14 5 2 2" xfId="43108"/>
    <cellStyle name="Обычный 5 10 14 5 3" xfId="43109"/>
    <cellStyle name="Обычный 5 10 14 6" xfId="15295"/>
    <cellStyle name="Обычный 5 10 14 6 2" xfId="43110"/>
    <cellStyle name="Обычный 5 10 14 7" xfId="15296"/>
    <cellStyle name="Обычный 5 10 14 7 2" xfId="43111"/>
    <cellStyle name="Обычный 5 10 14 8" xfId="43112"/>
    <cellStyle name="Обычный 5 10 15" xfId="15297"/>
    <cellStyle name="Обычный 5 10 15 2" xfId="15298"/>
    <cellStyle name="Обычный 5 10 15 2 2" xfId="15299"/>
    <cellStyle name="Обычный 5 10 15 2 2 2" xfId="15300"/>
    <cellStyle name="Обычный 5 10 15 2 2 2 2" xfId="43113"/>
    <cellStyle name="Обычный 5 10 15 2 2 3" xfId="43114"/>
    <cellStyle name="Обычный 5 10 15 2 3" xfId="15301"/>
    <cellStyle name="Обычный 5 10 15 2 3 2" xfId="43115"/>
    <cellStyle name="Обычный 5 10 15 2 4" xfId="43116"/>
    <cellStyle name="Обычный 5 10 15 3" xfId="15302"/>
    <cellStyle name="Обычный 5 10 15 3 2" xfId="15303"/>
    <cellStyle name="Обычный 5 10 15 3 2 2" xfId="15304"/>
    <cellStyle name="Обычный 5 10 15 3 2 2 2" xfId="43117"/>
    <cellStyle name="Обычный 5 10 15 3 2 3" xfId="43118"/>
    <cellStyle name="Обычный 5 10 15 3 3" xfId="15305"/>
    <cellStyle name="Обычный 5 10 15 3 3 2" xfId="43119"/>
    <cellStyle name="Обычный 5 10 15 3 4" xfId="43120"/>
    <cellStyle name="Обычный 5 10 15 4" xfId="15306"/>
    <cellStyle name="Обычный 5 10 15 4 2" xfId="15307"/>
    <cellStyle name="Обычный 5 10 15 4 2 2" xfId="15308"/>
    <cellStyle name="Обычный 5 10 15 4 2 2 2" xfId="43121"/>
    <cellStyle name="Обычный 5 10 15 4 2 3" xfId="43122"/>
    <cellStyle name="Обычный 5 10 15 4 3" xfId="15309"/>
    <cellStyle name="Обычный 5 10 15 4 3 2" xfId="43123"/>
    <cellStyle name="Обычный 5 10 15 4 4" xfId="43124"/>
    <cellStyle name="Обычный 5 10 15 5" xfId="15310"/>
    <cellStyle name="Обычный 5 10 15 5 2" xfId="15311"/>
    <cellStyle name="Обычный 5 10 15 5 2 2" xfId="43125"/>
    <cellStyle name="Обычный 5 10 15 5 3" xfId="43126"/>
    <cellStyle name="Обычный 5 10 15 6" xfId="15312"/>
    <cellStyle name="Обычный 5 10 15 6 2" xfId="43127"/>
    <cellStyle name="Обычный 5 10 15 7" xfId="15313"/>
    <cellStyle name="Обычный 5 10 15 7 2" xfId="43128"/>
    <cellStyle name="Обычный 5 10 15 8" xfId="43129"/>
    <cellStyle name="Обычный 5 10 16" xfId="15314"/>
    <cellStyle name="Обычный 5 10 16 2" xfId="15315"/>
    <cellStyle name="Обычный 5 10 16 2 2" xfId="15316"/>
    <cellStyle name="Обычный 5 10 16 2 2 2" xfId="15317"/>
    <cellStyle name="Обычный 5 10 16 2 2 2 2" xfId="43130"/>
    <cellStyle name="Обычный 5 10 16 2 2 3" xfId="43131"/>
    <cellStyle name="Обычный 5 10 16 2 3" xfId="15318"/>
    <cellStyle name="Обычный 5 10 16 2 3 2" xfId="43132"/>
    <cellStyle name="Обычный 5 10 16 2 4" xfId="43133"/>
    <cellStyle name="Обычный 5 10 16 3" xfId="15319"/>
    <cellStyle name="Обычный 5 10 16 3 2" xfId="15320"/>
    <cellStyle name="Обычный 5 10 16 3 2 2" xfId="15321"/>
    <cellStyle name="Обычный 5 10 16 3 2 2 2" xfId="43134"/>
    <cellStyle name="Обычный 5 10 16 3 2 3" xfId="43135"/>
    <cellStyle name="Обычный 5 10 16 3 3" xfId="15322"/>
    <cellStyle name="Обычный 5 10 16 3 3 2" xfId="43136"/>
    <cellStyle name="Обычный 5 10 16 3 4" xfId="43137"/>
    <cellStyle name="Обычный 5 10 16 4" xfId="15323"/>
    <cellStyle name="Обычный 5 10 16 4 2" xfId="15324"/>
    <cellStyle name="Обычный 5 10 16 4 2 2" xfId="15325"/>
    <cellStyle name="Обычный 5 10 16 4 2 2 2" xfId="43138"/>
    <cellStyle name="Обычный 5 10 16 4 2 3" xfId="43139"/>
    <cellStyle name="Обычный 5 10 16 4 3" xfId="15326"/>
    <cellStyle name="Обычный 5 10 16 4 3 2" xfId="43140"/>
    <cellStyle name="Обычный 5 10 16 4 4" xfId="43141"/>
    <cellStyle name="Обычный 5 10 16 5" xfId="15327"/>
    <cellStyle name="Обычный 5 10 16 5 2" xfId="15328"/>
    <cellStyle name="Обычный 5 10 16 5 2 2" xfId="43142"/>
    <cellStyle name="Обычный 5 10 16 5 3" xfId="43143"/>
    <cellStyle name="Обычный 5 10 16 6" xfId="15329"/>
    <cellStyle name="Обычный 5 10 16 6 2" xfId="43144"/>
    <cellStyle name="Обычный 5 10 16 7" xfId="15330"/>
    <cellStyle name="Обычный 5 10 16 7 2" xfId="43145"/>
    <cellStyle name="Обычный 5 10 16 8" xfId="43146"/>
    <cellStyle name="Обычный 5 10 17" xfId="15331"/>
    <cellStyle name="Обычный 5 10 17 2" xfId="15332"/>
    <cellStyle name="Обычный 5 10 17 2 2" xfId="15333"/>
    <cellStyle name="Обычный 5 10 17 2 2 2" xfId="15334"/>
    <cellStyle name="Обычный 5 10 17 2 2 2 2" xfId="43147"/>
    <cellStyle name="Обычный 5 10 17 2 2 3" xfId="43148"/>
    <cellStyle name="Обычный 5 10 17 2 3" xfId="15335"/>
    <cellStyle name="Обычный 5 10 17 2 3 2" xfId="43149"/>
    <cellStyle name="Обычный 5 10 17 2 4" xfId="43150"/>
    <cellStyle name="Обычный 5 10 17 3" xfId="15336"/>
    <cellStyle name="Обычный 5 10 17 3 2" xfId="15337"/>
    <cellStyle name="Обычный 5 10 17 3 2 2" xfId="15338"/>
    <cellStyle name="Обычный 5 10 17 3 2 2 2" xfId="43151"/>
    <cellStyle name="Обычный 5 10 17 3 2 3" xfId="43152"/>
    <cellStyle name="Обычный 5 10 17 3 3" xfId="15339"/>
    <cellStyle name="Обычный 5 10 17 3 3 2" xfId="43153"/>
    <cellStyle name="Обычный 5 10 17 3 4" xfId="43154"/>
    <cellStyle name="Обычный 5 10 17 4" xfId="15340"/>
    <cellStyle name="Обычный 5 10 17 4 2" xfId="15341"/>
    <cellStyle name="Обычный 5 10 17 4 2 2" xfId="15342"/>
    <cellStyle name="Обычный 5 10 17 4 2 2 2" xfId="43155"/>
    <cellStyle name="Обычный 5 10 17 4 2 3" xfId="43156"/>
    <cellStyle name="Обычный 5 10 17 4 3" xfId="15343"/>
    <cellStyle name="Обычный 5 10 17 4 3 2" xfId="43157"/>
    <cellStyle name="Обычный 5 10 17 4 4" xfId="43158"/>
    <cellStyle name="Обычный 5 10 17 5" xfId="15344"/>
    <cellStyle name="Обычный 5 10 17 5 2" xfId="15345"/>
    <cellStyle name="Обычный 5 10 17 5 2 2" xfId="43159"/>
    <cellStyle name="Обычный 5 10 17 5 3" xfId="43160"/>
    <cellStyle name="Обычный 5 10 17 6" xfId="15346"/>
    <cellStyle name="Обычный 5 10 17 6 2" xfId="43161"/>
    <cellStyle name="Обычный 5 10 17 7" xfId="15347"/>
    <cellStyle name="Обычный 5 10 17 7 2" xfId="43162"/>
    <cellStyle name="Обычный 5 10 17 8" xfId="43163"/>
    <cellStyle name="Обычный 5 10 18" xfId="15348"/>
    <cellStyle name="Обычный 5 10 18 2" xfId="15349"/>
    <cellStyle name="Обычный 5 10 18 2 2" xfId="15350"/>
    <cellStyle name="Обычный 5 10 18 2 2 2" xfId="15351"/>
    <cellStyle name="Обычный 5 10 18 2 2 2 2" xfId="43164"/>
    <cellStyle name="Обычный 5 10 18 2 2 3" xfId="43165"/>
    <cellStyle name="Обычный 5 10 18 2 3" xfId="15352"/>
    <cellStyle name="Обычный 5 10 18 2 3 2" xfId="43166"/>
    <cellStyle name="Обычный 5 10 18 2 4" xfId="43167"/>
    <cellStyle name="Обычный 5 10 18 3" xfId="15353"/>
    <cellStyle name="Обычный 5 10 18 3 2" xfId="15354"/>
    <cellStyle name="Обычный 5 10 18 3 2 2" xfId="15355"/>
    <cellStyle name="Обычный 5 10 18 3 2 2 2" xfId="43168"/>
    <cellStyle name="Обычный 5 10 18 3 2 3" xfId="43169"/>
    <cellStyle name="Обычный 5 10 18 3 3" xfId="15356"/>
    <cellStyle name="Обычный 5 10 18 3 3 2" xfId="43170"/>
    <cellStyle name="Обычный 5 10 18 3 4" xfId="43171"/>
    <cellStyle name="Обычный 5 10 18 4" xfId="15357"/>
    <cellStyle name="Обычный 5 10 18 4 2" xfId="15358"/>
    <cellStyle name="Обычный 5 10 18 4 2 2" xfId="15359"/>
    <cellStyle name="Обычный 5 10 18 4 2 2 2" xfId="43172"/>
    <cellStyle name="Обычный 5 10 18 4 2 3" xfId="43173"/>
    <cellStyle name="Обычный 5 10 18 4 3" xfId="15360"/>
    <cellStyle name="Обычный 5 10 18 4 3 2" xfId="43174"/>
    <cellStyle name="Обычный 5 10 18 4 4" xfId="43175"/>
    <cellStyle name="Обычный 5 10 18 5" xfId="15361"/>
    <cellStyle name="Обычный 5 10 18 5 2" xfId="15362"/>
    <cellStyle name="Обычный 5 10 18 5 2 2" xfId="43176"/>
    <cellStyle name="Обычный 5 10 18 5 3" xfId="43177"/>
    <cellStyle name="Обычный 5 10 18 6" xfId="15363"/>
    <cellStyle name="Обычный 5 10 18 6 2" xfId="43178"/>
    <cellStyle name="Обычный 5 10 18 7" xfId="15364"/>
    <cellStyle name="Обычный 5 10 18 7 2" xfId="43179"/>
    <cellStyle name="Обычный 5 10 18 8" xfId="43180"/>
    <cellStyle name="Обычный 5 10 19" xfId="15365"/>
    <cellStyle name="Обычный 5 10 19 2" xfId="15366"/>
    <cellStyle name="Обычный 5 10 19 2 2" xfId="15367"/>
    <cellStyle name="Обычный 5 10 19 2 2 2" xfId="15368"/>
    <cellStyle name="Обычный 5 10 19 2 2 2 2" xfId="43181"/>
    <cellStyle name="Обычный 5 10 19 2 2 3" xfId="43182"/>
    <cellStyle name="Обычный 5 10 19 2 3" xfId="15369"/>
    <cellStyle name="Обычный 5 10 19 2 3 2" xfId="43183"/>
    <cellStyle name="Обычный 5 10 19 2 4" xfId="43184"/>
    <cellStyle name="Обычный 5 10 19 3" xfId="15370"/>
    <cellStyle name="Обычный 5 10 19 3 2" xfId="15371"/>
    <cellStyle name="Обычный 5 10 19 3 2 2" xfId="15372"/>
    <cellStyle name="Обычный 5 10 19 3 2 2 2" xfId="43185"/>
    <cellStyle name="Обычный 5 10 19 3 2 3" xfId="43186"/>
    <cellStyle name="Обычный 5 10 19 3 3" xfId="15373"/>
    <cellStyle name="Обычный 5 10 19 3 3 2" xfId="43187"/>
    <cellStyle name="Обычный 5 10 19 3 4" xfId="43188"/>
    <cellStyle name="Обычный 5 10 19 4" xfId="15374"/>
    <cellStyle name="Обычный 5 10 19 4 2" xfId="15375"/>
    <cellStyle name="Обычный 5 10 19 4 2 2" xfId="15376"/>
    <cellStyle name="Обычный 5 10 19 4 2 2 2" xfId="43189"/>
    <cellStyle name="Обычный 5 10 19 4 2 3" xfId="43190"/>
    <cellStyle name="Обычный 5 10 19 4 3" xfId="15377"/>
    <cellStyle name="Обычный 5 10 19 4 3 2" xfId="43191"/>
    <cellStyle name="Обычный 5 10 19 4 4" xfId="43192"/>
    <cellStyle name="Обычный 5 10 19 5" xfId="15378"/>
    <cellStyle name="Обычный 5 10 19 5 2" xfId="15379"/>
    <cellStyle name="Обычный 5 10 19 5 2 2" xfId="43193"/>
    <cellStyle name="Обычный 5 10 19 5 3" xfId="43194"/>
    <cellStyle name="Обычный 5 10 19 6" xfId="15380"/>
    <cellStyle name="Обычный 5 10 19 6 2" xfId="43195"/>
    <cellStyle name="Обычный 5 10 19 7" xfId="15381"/>
    <cellStyle name="Обычный 5 10 19 7 2" xfId="43196"/>
    <cellStyle name="Обычный 5 10 19 8" xfId="43197"/>
    <cellStyle name="Обычный 5 10 2" xfId="15382"/>
    <cellStyle name="Обычный 5 10 2 2" xfId="15383"/>
    <cellStyle name="Обычный 5 10 2 2 2" xfId="15384"/>
    <cellStyle name="Обычный 5 10 2 2 2 2" xfId="15385"/>
    <cellStyle name="Обычный 5 10 2 2 2 2 2" xfId="43198"/>
    <cellStyle name="Обычный 5 10 2 2 2 3" xfId="43199"/>
    <cellStyle name="Обычный 5 10 2 2 3" xfId="15386"/>
    <cellStyle name="Обычный 5 10 2 2 3 2" xfId="43200"/>
    <cellStyle name="Обычный 5 10 2 2 4" xfId="43201"/>
    <cellStyle name="Обычный 5 10 2 3" xfId="15387"/>
    <cellStyle name="Обычный 5 10 2 3 2" xfId="15388"/>
    <cellStyle name="Обычный 5 10 2 3 2 2" xfId="15389"/>
    <cellStyle name="Обычный 5 10 2 3 2 2 2" xfId="43202"/>
    <cellStyle name="Обычный 5 10 2 3 2 3" xfId="43203"/>
    <cellStyle name="Обычный 5 10 2 3 3" xfId="15390"/>
    <cellStyle name="Обычный 5 10 2 3 3 2" xfId="43204"/>
    <cellStyle name="Обычный 5 10 2 3 4" xfId="43205"/>
    <cellStyle name="Обычный 5 10 2 4" xfId="15391"/>
    <cellStyle name="Обычный 5 10 2 4 2" xfId="15392"/>
    <cellStyle name="Обычный 5 10 2 4 2 2" xfId="15393"/>
    <cellStyle name="Обычный 5 10 2 4 2 2 2" xfId="43206"/>
    <cellStyle name="Обычный 5 10 2 4 2 3" xfId="43207"/>
    <cellStyle name="Обычный 5 10 2 4 3" xfId="15394"/>
    <cellStyle name="Обычный 5 10 2 4 3 2" xfId="43208"/>
    <cellStyle name="Обычный 5 10 2 4 4" xfId="43209"/>
    <cellStyle name="Обычный 5 10 2 5" xfId="15395"/>
    <cellStyle name="Обычный 5 10 2 5 2" xfId="15396"/>
    <cellStyle name="Обычный 5 10 2 5 2 2" xfId="43210"/>
    <cellStyle name="Обычный 5 10 2 5 3" xfId="43211"/>
    <cellStyle name="Обычный 5 10 2 6" xfId="15397"/>
    <cellStyle name="Обычный 5 10 2 6 2" xfId="43212"/>
    <cellStyle name="Обычный 5 10 2 7" xfId="15398"/>
    <cellStyle name="Обычный 5 10 2 7 2" xfId="43213"/>
    <cellStyle name="Обычный 5 10 2 8" xfId="43214"/>
    <cellStyle name="Обычный 5 10 20" xfId="15399"/>
    <cellStyle name="Обычный 5 10 20 2" xfId="15400"/>
    <cellStyle name="Обычный 5 10 20 2 2" xfId="15401"/>
    <cellStyle name="Обычный 5 10 20 2 2 2" xfId="15402"/>
    <cellStyle name="Обычный 5 10 20 2 2 2 2" xfId="43215"/>
    <cellStyle name="Обычный 5 10 20 2 2 3" xfId="43216"/>
    <cellStyle name="Обычный 5 10 20 2 3" xfId="15403"/>
    <cellStyle name="Обычный 5 10 20 2 3 2" xfId="43217"/>
    <cellStyle name="Обычный 5 10 20 2 4" xfId="43218"/>
    <cellStyle name="Обычный 5 10 20 3" xfId="15404"/>
    <cellStyle name="Обычный 5 10 20 3 2" xfId="15405"/>
    <cellStyle name="Обычный 5 10 20 3 2 2" xfId="15406"/>
    <cellStyle name="Обычный 5 10 20 3 2 2 2" xfId="43219"/>
    <cellStyle name="Обычный 5 10 20 3 2 3" xfId="43220"/>
    <cellStyle name="Обычный 5 10 20 3 3" xfId="15407"/>
    <cellStyle name="Обычный 5 10 20 3 3 2" xfId="43221"/>
    <cellStyle name="Обычный 5 10 20 3 4" xfId="43222"/>
    <cellStyle name="Обычный 5 10 20 4" xfId="15408"/>
    <cellStyle name="Обычный 5 10 20 4 2" xfId="15409"/>
    <cellStyle name="Обычный 5 10 20 4 2 2" xfId="15410"/>
    <cellStyle name="Обычный 5 10 20 4 2 2 2" xfId="43223"/>
    <cellStyle name="Обычный 5 10 20 4 2 3" xfId="43224"/>
    <cellStyle name="Обычный 5 10 20 4 3" xfId="15411"/>
    <cellStyle name="Обычный 5 10 20 4 3 2" xfId="43225"/>
    <cellStyle name="Обычный 5 10 20 4 4" xfId="43226"/>
    <cellStyle name="Обычный 5 10 20 5" xfId="15412"/>
    <cellStyle name="Обычный 5 10 20 5 2" xfId="15413"/>
    <cellStyle name="Обычный 5 10 20 5 2 2" xfId="43227"/>
    <cellStyle name="Обычный 5 10 20 5 3" xfId="43228"/>
    <cellStyle name="Обычный 5 10 20 6" xfId="15414"/>
    <cellStyle name="Обычный 5 10 20 6 2" xfId="43229"/>
    <cellStyle name="Обычный 5 10 20 7" xfId="15415"/>
    <cellStyle name="Обычный 5 10 20 7 2" xfId="43230"/>
    <cellStyle name="Обычный 5 10 20 8" xfId="43231"/>
    <cellStyle name="Обычный 5 10 21" xfId="15416"/>
    <cellStyle name="Обычный 5 10 21 2" xfId="15417"/>
    <cellStyle name="Обычный 5 10 21 2 2" xfId="15418"/>
    <cellStyle name="Обычный 5 10 21 2 2 2" xfId="15419"/>
    <cellStyle name="Обычный 5 10 21 2 2 2 2" xfId="43232"/>
    <cellStyle name="Обычный 5 10 21 2 2 3" xfId="43233"/>
    <cellStyle name="Обычный 5 10 21 2 3" xfId="15420"/>
    <cellStyle name="Обычный 5 10 21 2 3 2" xfId="43234"/>
    <cellStyle name="Обычный 5 10 21 2 4" xfId="43235"/>
    <cellStyle name="Обычный 5 10 21 3" xfId="15421"/>
    <cellStyle name="Обычный 5 10 21 3 2" xfId="15422"/>
    <cellStyle name="Обычный 5 10 21 3 2 2" xfId="15423"/>
    <cellStyle name="Обычный 5 10 21 3 2 2 2" xfId="43236"/>
    <cellStyle name="Обычный 5 10 21 3 2 3" xfId="43237"/>
    <cellStyle name="Обычный 5 10 21 3 3" xfId="15424"/>
    <cellStyle name="Обычный 5 10 21 3 3 2" xfId="43238"/>
    <cellStyle name="Обычный 5 10 21 3 4" xfId="43239"/>
    <cellStyle name="Обычный 5 10 21 4" xfId="15425"/>
    <cellStyle name="Обычный 5 10 21 4 2" xfId="15426"/>
    <cellStyle name="Обычный 5 10 21 4 2 2" xfId="15427"/>
    <cellStyle name="Обычный 5 10 21 4 2 2 2" xfId="43240"/>
    <cellStyle name="Обычный 5 10 21 4 2 3" xfId="43241"/>
    <cellStyle name="Обычный 5 10 21 4 3" xfId="15428"/>
    <cellStyle name="Обычный 5 10 21 4 3 2" xfId="43242"/>
    <cellStyle name="Обычный 5 10 21 4 4" xfId="43243"/>
    <cellStyle name="Обычный 5 10 21 5" xfId="15429"/>
    <cellStyle name="Обычный 5 10 21 5 2" xfId="15430"/>
    <cellStyle name="Обычный 5 10 21 5 2 2" xfId="43244"/>
    <cellStyle name="Обычный 5 10 21 5 3" xfId="43245"/>
    <cellStyle name="Обычный 5 10 21 6" xfId="15431"/>
    <cellStyle name="Обычный 5 10 21 6 2" xfId="43246"/>
    <cellStyle name="Обычный 5 10 21 7" xfId="15432"/>
    <cellStyle name="Обычный 5 10 21 7 2" xfId="43247"/>
    <cellStyle name="Обычный 5 10 21 8" xfId="43248"/>
    <cellStyle name="Обычный 5 10 22" xfId="15433"/>
    <cellStyle name="Обычный 5 10 22 2" xfId="15434"/>
    <cellStyle name="Обычный 5 10 22 2 2" xfId="15435"/>
    <cellStyle name="Обычный 5 10 22 2 2 2" xfId="15436"/>
    <cellStyle name="Обычный 5 10 22 2 2 2 2" xfId="43249"/>
    <cellStyle name="Обычный 5 10 22 2 2 3" xfId="43250"/>
    <cellStyle name="Обычный 5 10 22 2 3" xfId="15437"/>
    <cellStyle name="Обычный 5 10 22 2 3 2" xfId="43251"/>
    <cellStyle name="Обычный 5 10 22 2 4" xfId="43252"/>
    <cellStyle name="Обычный 5 10 22 3" xfId="15438"/>
    <cellStyle name="Обычный 5 10 22 3 2" xfId="15439"/>
    <cellStyle name="Обычный 5 10 22 3 2 2" xfId="15440"/>
    <cellStyle name="Обычный 5 10 22 3 2 2 2" xfId="43253"/>
    <cellStyle name="Обычный 5 10 22 3 2 3" xfId="43254"/>
    <cellStyle name="Обычный 5 10 22 3 3" xfId="15441"/>
    <cellStyle name="Обычный 5 10 22 3 3 2" xfId="43255"/>
    <cellStyle name="Обычный 5 10 22 3 4" xfId="43256"/>
    <cellStyle name="Обычный 5 10 22 4" xfId="15442"/>
    <cellStyle name="Обычный 5 10 22 4 2" xfId="15443"/>
    <cellStyle name="Обычный 5 10 22 4 2 2" xfId="15444"/>
    <cellStyle name="Обычный 5 10 22 4 2 2 2" xfId="43257"/>
    <cellStyle name="Обычный 5 10 22 4 2 3" xfId="43258"/>
    <cellStyle name="Обычный 5 10 22 4 3" xfId="15445"/>
    <cellStyle name="Обычный 5 10 22 4 3 2" xfId="43259"/>
    <cellStyle name="Обычный 5 10 22 4 4" xfId="43260"/>
    <cellStyle name="Обычный 5 10 22 5" xfId="15446"/>
    <cellStyle name="Обычный 5 10 22 5 2" xfId="15447"/>
    <cellStyle name="Обычный 5 10 22 5 2 2" xfId="43261"/>
    <cellStyle name="Обычный 5 10 22 5 3" xfId="43262"/>
    <cellStyle name="Обычный 5 10 22 6" xfId="15448"/>
    <cellStyle name="Обычный 5 10 22 6 2" xfId="43263"/>
    <cellStyle name="Обычный 5 10 22 7" xfId="15449"/>
    <cellStyle name="Обычный 5 10 22 7 2" xfId="43264"/>
    <cellStyle name="Обычный 5 10 22 8" xfId="43265"/>
    <cellStyle name="Обычный 5 10 23" xfId="15450"/>
    <cellStyle name="Обычный 5 10 23 2" xfId="15451"/>
    <cellStyle name="Обычный 5 10 23 2 2" xfId="15452"/>
    <cellStyle name="Обычный 5 10 23 2 2 2" xfId="15453"/>
    <cellStyle name="Обычный 5 10 23 2 2 2 2" xfId="43266"/>
    <cellStyle name="Обычный 5 10 23 2 2 3" xfId="43267"/>
    <cellStyle name="Обычный 5 10 23 2 3" xfId="15454"/>
    <cellStyle name="Обычный 5 10 23 2 3 2" xfId="43268"/>
    <cellStyle name="Обычный 5 10 23 2 4" xfId="43269"/>
    <cellStyle name="Обычный 5 10 23 3" xfId="15455"/>
    <cellStyle name="Обычный 5 10 23 3 2" xfId="15456"/>
    <cellStyle name="Обычный 5 10 23 3 2 2" xfId="15457"/>
    <cellStyle name="Обычный 5 10 23 3 2 2 2" xfId="43270"/>
    <cellStyle name="Обычный 5 10 23 3 2 3" xfId="43271"/>
    <cellStyle name="Обычный 5 10 23 3 3" xfId="15458"/>
    <cellStyle name="Обычный 5 10 23 3 3 2" xfId="43272"/>
    <cellStyle name="Обычный 5 10 23 3 4" xfId="43273"/>
    <cellStyle name="Обычный 5 10 23 4" xfId="15459"/>
    <cellStyle name="Обычный 5 10 23 4 2" xfId="15460"/>
    <cellStyle name="Обычный 5 10 23 4 2 2" xfId="15461"/>
    <cellStyle name="Обычный 5 10 23 4 2 2 2" xfId="43274"/>
    <cellStyle name="Обычный 5 10 23 4 2 3" xfId="43275"/>
    <cellStyle name="Обычный 5 10 23 4 3" xfId="15462"/>
    <cellStyle name="Обычный 5 10 23 4 3 2" xfId="43276"/>
    <cellStyle name="Обычный 5 10 23 4 4" xfId="43277"/>
    <cellStyle name="Обычный 5 10 23 5" xfId="15463"/>
    <cellStyle name="Обычный 5 10 23 5 2" xfId="15464"/>
    <cellStyle name="Обычный 5 10 23 5 2 2" xfId="43278"/>
    <cellStyle name="Обычный 5 10 23 5 3" xfId="43279"/>
    <cellStyle name="Обычный 5 10 23 6" xfId="15465"/>
    <cellStyle name="Обычный 5 10 23 6 2" xfId="43280"/>
    <cellStyle name="Обычный 5 10 23 7" xfId="15466"/>
    <cellStyle name="Обычный 5 10 23 7 2" xfId="43281"/>
    <cellStyle name="Обычный 5 10 23 8" xfId="43282"/>
    <cellStyle name="Обычный 5 10 24" xfId="15467"/>
    <cellStyle name="Обычный 5 10 24 2" xfId="15468"/>
    <cellStyle name="Обычный 5 10 24 2 2" xfId="15469"/>
    <cellStyle name="Обычный 5 10 24 2 2 2" xfId="15470"/>
    <cellStyle name="Обычный 5 10 24 2 2 2 2" xfId="43283"/>
    <cellStyle name="Обычный 5 10 24 2 2 3" xfId="43284"/>
    <cellStyle name="Обычный 5 10 24 2 3" xfId="15471"/>
    <cellStyle name="Обычный 5 10 24 2 3 2" xfId="43285"/>
    <cellStyle name="Обычный 5 10 24 2 4" xfId="43286"/>
    <cellStyle name="Обычный 5 10 24 3" xfId="15472"/>
    <cellStyle name="Обычный 5 10 24 3 2" xfId="15473"/>
    <cellStyle name="Обычный 5 10 24 3 2 2" xfId="15474"/>
    <cellStyle name="Обычный 5 10 24 3 2 2 2" xfId="43287"/>
    <cellStyle name="Обычный 5 10 24 3 2 3" xfId="43288"/>
    <cellStyle name="Обычный 5 10 24 3 3" xfId="15475"/>
    <cellStyle name="Обычный 5 10 24 3 3 2" xfId="43289"/>
    <cellStyle name="Обычный 5 10 24 3 4" xfId="43290"/>
    <cellStyle name="Обычный 5 10 24 4" xfId="15476"/>
    <cellStyle name="Обычный 5 10 24 4 2" xfId="15477"/>
    <cellStyle name="Обычный 5 10 24 4 2 2" xfId="15478"/>
    <cellStyle name="Обычный 5 10 24 4 2 2 2" xfId="43291"/>
    <cellStyle name="Обычный 5 10 24 4 2 3" xfId="43292"/>
    <cellStyle name="Обычный 5 10 24 4 3" xfId="15479"/>
    <cellStyle name="Обычный 5 10 24 4 3 2" xfId="43293"/>
    <cellStyle name="Обычный 5 10 24 4 4" xfId="43294"/>
    <cellStyle name="Обычный 5 10 24 5" xfId="15480"/>
    <cellStyle name="Обычный 5 10 24 5 2" xfId="15481"/>
    <cellStyle name="Обычный 5 10 24 5 2 2" xfId="43295"/>
    <cellStyle name="Обычный 5 10 24 5 3" xfId="43296"/>
    <cellStyle name="Обычный 5 10 24 6" xfId="15482"/>
    <cellStyle name="Обычный 5 10 24 6 2" xfId="43297"/>
    <cellStyle name="Обычный 5 10 24 7" xfId="15483"/>
    <cellStyle name="Обычный 5 10 24 7 2" xfId="43298"/>
    <cellStyle name="Обычный 5 10 24 8" xfId="43299"/>
    <cellStyle name="Обычный 5 10 25" xfId="15484"/>
    <cellStyle name="Обычный 5 10 25 2" xfId="15485"/>
    <cellStyle name="Обычный 5 10 25 2 2" xfId="15486"/>
    <cellStyle name="Обычный 5 10 25 2 2 2" xfId="15487"/>
    <cellStyle name="Обычный 5 10 25 2 2 2 2" xfId="43300"/>
    <cellStyle name="Обычный 5 10 25 2 2 3" xfId="43301"/>
    <cellStyle name="Обычный 5 10 25 2 3" xfId="15488"/>
    <cellStyle name="Обычный 5 10 25 2 3 2" xfId="43302"/>
    <cellStyle name="Обычный 5 10 25 2 4" xfId="43303"/>
    <cellStyle name="Обычный 5 10 25 3" xfId="15489"/>
    <cellStyle name="Обычный 5 10 25 3 2" xfId="15490"/>
    <cellStyle name="Обычный 5 10 25 3 2 2" xfId="15491"/>
    <cellStyle name="Обычный 5 10 25 3 2 2 2" xfId="43304"/>
    <cellStyle name="Обычный 5 10 25 3 2 3" xfId="43305"/>
    <cellStyle name="Обычный 5 10 25 3 3" xfId="15492"/>
    <cellStyle name="Обычный 5 10 25 3 3 2" xfId="43306"/>
    <cellStyle name="Обычный 5 10 25 3 4" xfId="43307"/>
    <cellStyle name="Обычный 5 10 25 4" xfId="15493"/>
    <cellStyle name="Обычный 5 10 25 4 2" xfId="15494"/>
    <cellStyle name="Обычный 5 10 25 4 2 2" xfId="15495"/>
    <cellStyle name="Обычный 5 10 25 4 2 2 2" xfId="43308"/>
    <cellStyle name="Обычный 5 10 25 4 2 3" xfId="43309"/>
    <cellStyle name="Обычный 5 10 25 4 3" xfId="15496"/>
    <cellStyle name="Обычный 5 10 25 4 3 2" xfId="43310"/>
    <cellStyle name="Обычный 5 10 25 4 4" xfId="43311"/>
    <cellStyle name="Обычный 5 10 25 5" xfId="15497"/>
    <cellStyle name="Обычный 5 10 25 5 2" xfId="15498"/>
    <cellStyle name="Обычный 5 10 25 5 2 2" xfId="43312"/>
    <cellStyle name="Обычный 5 10 25 5 3" xfId="43313"/>
    <cellStyle name="Обычный 5 10 25 6" xfId="15499"/>
    <cellStyle name="Обычный 5 10 25 6 2" xfId="43314"/>
    <cellStyle name="Обычный 5 10 25 7" xfId="15500"/>
    <cellStyle name="Обычный 5 10 25 7 2" xfId="43315"/>
    <cellStyle name="Обычный 5 10 25 8" xfId="43316"/>
    <cellStyle name="Обычный 5 10 26" xfId="15501"/>
    <cellStyle name="Обычный 5 10 26 2" xfId="15502"/>
    <cellStyle name="Обычный 5 10 26 2 2" xfId="15503"/>
    <cellStyle name="Обычный 5 10 26 2 2 2" xfId="15504"/>
    <cellStyle name="Обычный 5 10 26 2 2 2 2" xfId="43317"/>
    <cellStyle name="Обычный 5 10 26 2 2 3" xfId="43318"/>
    <cellStyle name="Обычный 5 10 26 2 3" xfId="15505"/>
    <cellStyle name="Обычный 5 10 26 2 3 2" xfId="43319"/>
    <cellStyle name="Обычный 5 10 26 2 4" xfId="43320"/>
    <cellStyle name="Обычный 5 10 26 3" xfId="15506"/>
    <cellStyle name="Обычный 5 10 26 3 2" xfId="15507"/>
    <cellStyle name="Обычный 5 10 26 3 2 2" xfId="15508"/>
    <cellStyle name="Обычный 5 10 26 3 2 2 2" xfId="43321"/>
    <cellStyle name="Обычный 5 10 26 3 2 3" xfId="43322"/>
    <cellStyle name="Обычный 5 10 26 3 3" xfId="15509"/>
    <cellStyle name="Обычный 5 10 26 3 3 2" xfId="43323"/>
    <cellStyle name="Обычный 5 10 26 3 4" xfId="43324"/>
    <cellStyle name="Обычный 5 10 26 4" xfId="15510"/>
    <cellStyle name="Обычный 5 10 26 4 2" xfId="15511"/>
    <cellStyle name="Обычный 5 10 26 4 2 2" xfId="15512"/>
    <cellStyle name="Обычный 5 10 26 4 2 2 2" xfId="43325"/>
    <cellStyle name="Обычный 5 10 26 4 2 3" xfId="43326"/>
    <cellStyle name="Обычный 5 10 26 4 3" xfId="15513"/>
    <cellStyle name="Обычный 5 10 26 4 3 2" xfId="43327"/>
    <cellStyle name="Обычный 5 10 26 4 4" xfId="43328"/>
    <cellStyle name="Обычный 5 10 26 5" xfId="15514"/>
    <cellStyle name="Обычный 5 10 26 5 2" xfId="15515"/>
    <cellStyle name="Обычный 5 10 26 5 2 2" xfId="43329"/>
    <cellStyle name="Обычный 5 10 26 5 3" xfId="43330"/>
    <cellStyle name="Обычный 5 10 26 6" xfId="15516"/>
    <cellStyle name="Обычный 5 10 26 6 2" xfId="43331"/>
    <cellStyle name="Обычный 5 10 26 7" xfId="15517"/>
    <cellStyle name="Обычный 5 10 26 7 2" xfId="43332"/>
    <cellStyle name="Обычный 5 10 26 8" xfId="43333"/>
    <cellStyle name="Обычный 5 10 27" xfId="15518"/>
    <cellStyle name="Обычный 5 10 27 2" xfId="15519"/>
    <cellStyle name="Обычный 5 10 27 2 2" xfId="15520"/>
    <cellStyle name="Обычный 5 10 27 2 2 2" xfId="15521"/>
    <cellStyle name="Обычный 5 10 27 2 2 2 2" xfId="43334"/>
    <cellStyle name="Обычный 5 10 27 2 2 3" xfId="43335"/>
    <cellStyle name="Обычный 5 10 27 2 3" xfId="15522"/>
    <cellStyle name="Обычный 5 10 27 2 3 2" xfId="43336"/>
    <cellStyle name="Обычный 5 10 27 2 4" xfId="43337"/>
    <cellStyle name="Обычный 5 10 27 3" xfId="15523"/>
    <cellStyle name="Обычный 5 10 27 3 2" xfId="15524"/>
    <cellStyle name="Обычный 5 10 27 3 2 2" xfId="15525"/>
    <cellStyle name="Обычный 5 10 27 3 2 2 2" xfId="43338"/>
    <cellStyle name="Обычный 5 10 27 3 2 3" xfId="43339"/>
    <cellStyle name="Обычный 5 10 27 3 3" xfId="15526"/>
    <cellStyle name="Обычный 5 10 27 3 3 2" xfId="43340"/>
    <cellStyle name="Обычный 5 10 27 3 4" xfId="43341"/>
    <cellStyle name="Обычный 5 10 27 4" xfId="15527"/>
    <cellStyle name="Обычный 5 10 27 4 2" xfId="15528"/>
    <cellStyle name="Обычный 5 10 27 4 2 2" xfId="15529"/>
    <cellStyle name="Обычный 5 10 27 4 2 2 2" xfId="43342"/>
    <cellStyle name="Обычный 5 10 27 4 2 3" xfId="43343"/>
    <cellStyle name="Обычный 5 10 27 4 3" xfId="15530"/>
    <cellStyle name="Обычный 5 10 27 4 3 2" xfId="43344"/>
    <cellStyle name="Обычный 5 10 27 4 4" xfId="43345"/>
    <cellStyle name="Обычный 5 10 27 5" xfId="15531"/>
    <cellStyle name="Обычный 5 10 27 5 2" xfId="15532"/>
    <cellStyle name="Обычный 5 10 27 5 2 2" xfId="43346"/>
    <cellStyle name="Обычный 5 10 27 5 3" xfId="43347"/>
    <cellStyle name="Обычный 5 10 27 6" xfId="15533"/>
    <cellStyle name="Обычный 5 10 27 6 2" xfId="43348"/>
    <cellStyle name="Обычный 5 10 27 7" xfId="15534"/>
    <cellStyle name="Обычный 5 10 27 7 2" xfId="43349"/>
    <cellStyle name="Обычный 5 10 27 8" xfId="43350"/>
    <cellStyle name="Обычный 5 10 28" xfId="15535"/>
    <cellStyle name="Обычный 5 10 28 2" xfId="15536"/>
    <cellStyle name="Обычный 5 10 28 2 2" xfId="15537"/>
    <cellStyle name="Обычный 5 10 28 2 2 2" xfId="15538"/>
    <cellStyle name="Обычный 5 10 28 2 2 2 2" xfId="43351"/>
    <cellStyle name="Обычный 5 10 28 2 2 3" xfId="43352"/>
    <cellStyle name="Обычный 5 10 28 2 3" xfId="15539"/>
    <cellStyle name="Обычный 5 10 28 2 3 2" xfId="43353"/>
    <cellStyle name="Обычный 5 10 28 2 4" xfId="43354"/>
    <cellStyle name="Обычный 5 10 28 3" xfId="15540"/>
    <cellStyle name="Обычный 5 10 28 3 2" xfId="15541"/>
    <cellStyle name="Обычный 5 10 28 3 2 2" xfId="15542"/>
    <cellStyle name="Обычный 5 10 28 3 2 2 2" xfId="43355"/>
    <cellStyle name="Обычный 5 10 28 3 2 3" xfId="43356"/>
    <cellStyle name="Обычный 5 10 28 3 3" xfId="15543"/>
    <cellStyle name="Обычный 5 10 28 3 3 2" xfId="43357"/>
    <cellStyle name="Обычный 5 10 28 3 4" xfId="43358"/>
    <cellStyle name="Обычный 5 10 28 4" xfId="15544"/>
    <cellStyle name="Обычный 5 10 28 4 2" xfId="15545"/>
    <cellStyle name="Обычный 5 10 28 4 2 2" xfId="15546"/>
    <cellStyle name="Обычный 5 10 28 4 2 2 2" xfId="43359"/>
    <cellStyle name="Обычный 5 10 28 4 2 3" xfId="43360"/>
    <cellStyle name="Обычный 5 10 28 4 3" xfId="15547"/>
    <cellStyle name="Обычный 5 10 28 4 3 2" xfId="43361"/>
    <cellStyle name="Обычный 5 10 28 4 4" xfId="43362"/>
    <cellStyle name="Обычный 5 10 28 5" xfId="15548"/>
    <cellStyle name="Обычный 5 10 28 5 2" xfId="15549"/>
    <cellStyle name="Обычный 5 10 28 5 2 2" xfId="43363"/>
    <cellStyle name="Обычный 5 10 28 5 3" xfId="43364"/>
    <cellStyle name="Обычный 5 10 28 6" xfId="15550"/>
    <cellStyle name="Обычный 5 10 28 6 2" xfId="43365"/>
    <cellStyle name="Обычный 5 10 28 7" xfId="15551"/>
    <cellStyle name="Обычный 5 10 28 7 2" xfId="43366"/>
    <cellStyle name="Обычный 5 10 28 8" xfId="43367"/>
    <cellStyle name="Обычный 5 10 29" xfId="15552"/>
    <cellStyle name="Обычный 5 10 29 2" xfId="15553"/>
    <cellStyle name="Обычный 5 10 29 2 2" xfId="15554"/>
    <cellStyle name="Обычный 5 10 29 2 2 2" xfId="15555"/>
    <cellStyle name="Обычный 5 10 29 2 2 2 2" xfId="43368"/>
    <cellStyle name="Обычный 5 10 29 2 2 3" xfId="43369"/>
    <cellStyle name="Обычный 5 10 29 2 3" xfId="15556"/>
    <cellStyle name="Обычный 5 10 29 2 3 2" xfId="43370"/>
    <cellStyle name="Обычный 5 10 29 2 4" xfId="43371"/>
    <cellStyle name="Обычный 5 10 29 3" xfId="15557"/>
    <cellStyle name="Обычный 5 10 29 3 2" xfId="15558"/>
    <cellStyle name="Обычный 5 10 29 3 2 2" xfId="15559"/>
    <cellStyle name="Обычный 5 10 29 3 2 2 2" xfId="43372"/>
    <cellStyle name="Обычный 5 10 29 3 2 3" xfId="43373"/>
    <cellStyle name="Обычный 5 10 29 3 3" xfId="15560"/>
    <cellStyle name="Обычный 5 10 29 3 3 2" xfId="43374"/>
    <cellStyle name="Обычный 5 10 29 3 4" xfId="43375"/>
    <cellStyle name="Обычный 5 10 29 4" xfId="15561"/>
    <cellStyle name="Обычный 5 10 29 4 2" xfId="15562"/>
    <cellStyle name="Обычный 5 10 29 4 2 2" xfId="15563"/>
    <cellStyle name="Обычный 5 10 29 4 2 2 2" xfId="43376"/>
    <cellStyle name="Обычный 5 10 29 4 2 3" xfId="43377"/>
    <cellStyle name="Обычный 5 10 29 4 3" xfId="15564"/>
    <cellStyle name="Обычный 5 10 29 4 3 2" xfId="43378"/>
    <cellStyle name="Обычный 5 10 29 4 4" xfId="43379"/>
    <cellStyle name="Обычный 5 10 29 5" xfId="15565"/>
    <cellStyle name="Обычный 5 10 29 5 2" xfId="15566"/>
    <cellStyle name="Обычный 5 10 29 5 2 2" xfId="43380"/>
    <cellStyle name="Обычный 5 10 29 5 3" xfId="43381"/>
    <cellStyle name="Обычный 5 10 29 6" xfId="15567"/>
    <cellStyle name="Обычный 5 10 29 6 2" xfId="43382"/>
    <cellStyle name="Обычный 5 10 29 7" xfId="15568"/>
    <cellStyle name="Обычный 5 10 29 7 2" xfId="43383"/>
    <cellStyle name="Обычный 5 10 29 8" xfId="43384"/>
    <cellStyle name="Обычный 5 10 3" xfId="15569"/>
    <cellStyle name="Обычный 5 10 3 2" xfId="15570"/>
    <cellStyle name="Обычный 5 10 3 2 2" xfId="15571"/>
    <cellStyle name="Обычный 5 10 3 2 2 2" xfId="15572"/>
    <cellStyle name="Обычный 5 10 3 2 2 2 2" xfId="43385"/>
    <cellStyle name="Обычный 5 10 3 2 2 3" xfId="43386"/>
    <cellStyle name="Обычный 5 10 3 2 3" xfId="15573"/>
    <cellStyle name="Обычный 5 10 3 2 3 2" xfId="43387"/>
    <cellStyle name="Обычный 5 10 3 2 4" xfId="43388"/>
    <cellStyle name="Обычный 5 10 3 3" xfId="15574"/>
    <cellStyle name="Обычный 5 10 3 3 2" xfId="15575"/>
    <cellStyle name="Обычный 5 10 3 3 2 2" xfId="15576"/>
    <cellStyle name="Обычный 5 10 3 3 2 2 2" xfId="43389"/>
    <cellStyle name="Обычный 5 10 3 3 2 3" xfId="43390"/>
    <cellStyle name="Обычный 5 10 3 3 3" xfId="15577"/>
    <cellStyle name="Обычный 5 10 3 3 3 2" xfId="43391"/>
    <cellStyle name="Обычный 5 10 3 3 4" xfId="43392"/>
    <cellStyle name="Обычный 5 10 3 4" xfId="15578"/>
    <cellStyle name="Обычный 5 10 3 4 2" xfId="15579"/>
    <cellStyle name="Обычный 5 10 3 4 2 2" xfId="15580"/>
    <cellStyle name="Обычный 5 10 3 4 2 2 2" xfId="43393"/>
    <cellStyle name="Обычный 5 10 3 4 2 3" xfId="43394"/>
    <cellStyle name="Обычный 5 10 3 4 3" xfId="15581"/>
    <cellStyle name="Обычный 5 10 3 4 3 2" xfId="43395"/>
    <cellStyle name="Обычный 5 10 3 4 4" xfId="43396"/>
    <cellStyle name="Обычный 5 10 3 5" xfId="15582"/>
    <cellStyle name="Обычный 5 10 3 5 2" xfId="15583"/>
    <cellStyle name="Обычный 5 10 3 5 2 2" xfId="43397"/>
    <cellStyle name="Обычный 5 10 3 5 3" xfId="43398"/>
    <cellStyle name="Обычный 5 10 3 6" xfId="15584"/>
    <cellStyle name="Обычный 5 10 3 6 2" xfId="43399"/>
    <cellStyle name="Обычный 5 10 3 7" xfId="15585"/>
    <cellStyle name="Обычный 5 10 3 7 2" xfId="43400"/>
    <cellStyle name="Обычный 5 10 3 8" xfId="43401"/>
    <cellStyle name="Обычный 5 10 30" xfId="15586"/>
    <cellStyle name="Обычный 5 10 30 2" xfId="15587"/>
    <cellStyle name="Обычный 5 10 30 2 2" xfId="15588"/>
    <cellStyle name="Обычный 5 10 30 2 2 2" xfId="43402"/>
    <cellStyle name="Обычный 5 10 30 2 3" xfId="43403"/>
    <cellStyle name="Обычный 5 10 30 3" xfId="15589"/>
    <cellStyle name="Обычный 5 10 30 3 2" xfId="43404"/>
    <cellStyle name="Обычный 5 10 30 4" xfId="43405"/>
    <cellStyle name="Обычный 5 10 31" xfId="15590"/>
    <cellStyle name="Обычный 5 10 31 2" xfId="15591"/>
    <cellStyle name="Обычный 5 10 31 2 2" xfId="15592"/>
    <cellStyle name="Обычный 5 10 31 2 2 2" xfId="43406"/>
    <cellStyle name="Обычный 5 10 31 2 3" xfId="43407"/>
    <cellStyle name="Обычный 5 10 31 3" xfId="15593"/>
    <cellStyle name="Обычный 5 10 31 3 2" xfId="43408"/>
    <cellStyle name="Обычный 5 10 31 4" xfId="43409"/>
    <cellStyle name="Обычный 5 10 32" xfId="15594"/>
    <cellStyle name="Обычный 5 10 32 2" xfId="15595"/>
    <cellStyle name="Обычный 5 10 32 2 2" xfId="15596"/>
    <cellStyle name="Обычный 5 10 32 2 2 2" xfId="43410"/>
    <cellStyle name="Обычный 5 10 32 2 3" xfId="43411"/>
    <cellStyle name="Обычный 5 10 32 3" xfId="15597"/>
    <cellStyle name="Обычный 5 10 32 3 2" xfId="43412"/>
    <cellStyle name="Обычный 5 10 32 4" xfId="43413"/>
    <cellStyle name="Обычный 5 10 33" xfId="15598"/>
    <cellStyle name="Обычный 5 10 33 2" xfId="15599"/>
    <cellStyle name="Обычный 5 10 33 2 2" xfId="43414"/>
    <cellStyle name="Обычный 5 10 33 3" xfId="43415"/>
    <cellStyle name="Обычный 5 10 34" xfId="15600"/>
    <cellStyle name="Обычный 5 10 34 2" xfId="43416"/>
    <cellStyle name="Обычный 5 10 35" xfId="15601"/>
    <cellStyle name="Обычный 5 10 35 2" xfId="43417"/>
    <cellStyle name="Обычный 5 10 36" xfId="43418"/>
    <cellStyle name="Обычный 5 10 4" xfId="15602"/>
    <cellStyle name="Обычный 5 10 4 2" xfId="15603"/>
    <cellStyle name="Обычный 5 10 4 2 2" xfId="15604"/>
    <cellStyle name="Обычный 5 10 4 2 2 2" xfId="15605"/>
    <cellStyle name="Обычный 5 10 4 2 2 2 2" xfId="43419"/>
    <cellStyle name="Обычный 5 10 4 2 2 3" xfId="43420"/>
    <cellStyle name="Обычный 5 10 4 2 3" xfId="15606"/>
    <cellStyle name="Обычный 5 10 4 2 3 2" xfId="43421"/>
    <cellStyle name="Обычный 5 10 4 2 4" xfId="43422"/>
    <cellStyle name="Обычный 5 10 4 3" xfId="15607"/>
    <cellStyle name="Обычный 5 10 4 3 2" xfId="15608"/>
    <cellStyle name="Обычный 5 10 4 3 2 2" xfId="15609"/>
    <cellStyle name="Обычный 5 10 4 3 2 2 2" xfId="43423"/>
    <cellStyle name="Обычный 5 10 4 3 2 3" xfId="43424"/>
    <cellStyle name="Обычный 5 10 4 3 3" xfId="15610"/>
    <cellStyle name="Обычный 5 10 4 3 3 2" xfId="43425"/>
    <cellStyle name="Обычный 5 10 4 3 4" xfId="43426"/>
    <cellStyle name="Обычный 5 10 4 4" xfId="15611"/>
    <cellStyle name="Обычный 5 10 4 4 2" xfId="15612"/>
    <cellStyle name="Обычный 5 10 4 4 2 2" xfId="15613"/>
    <cellStyle name="Обычный 5 10 4 4 2 2 2" xfId="43427"/>
    <cellStyle name="Обычный 5 10 4 4 2 3" xfId="43428"/>
    <cellStyle name="Обычный 5 10 4 4 3" xfId="15614"/>
    <cellStyle name="Обычный 5 10 4 4 3 2" xfId="43429"/>
    <cellStyle name="Обычный 5 10 4 4 4" xfId="43430"/>
    <cellStyle name="Обычный 5 10 4 5" xfId="15615"/>
    <cellStyle name="Обычный 5 10 4 5 2" xfId="15616"/>
    <cellStyle name="Обычный 5 10 4 5 2 2" xfId="43431"/>
    <cellStyle name="Обычный 5 10 4 5 3" xfId="43432"/>
    <cellStyle name="Обычный 5 10 4 6" xfId="15617"/>
    <cellStyle name="Обычный 5 10 4 6 2" xfId="43433"/>
    <cellStyle name="Обычный 5 10 4 7" xfId="15618"/>
    <cellStyle name="Обычный 5 10 4 7 2" xfId="43434"/>
    <cellStyle name="Обычный 5 10 4 8" xfId="43435"/>
    <cellStyle name="Обычный 5 10 5" xfId="15619"/>
    <cellStyle name="Обычный 5 10 5 2" xfId="15620"/>
    <cellStyle name="Обычный 5 10 5 2 2" xfId="15621"/>
    <cellStyle name="Обычный 5 10 5 2 2 2" xfId="15622"/>
    <cellStyle name="Обычный 5 10 5 2 2 2 2" xfId="43436"/>
    <cellStyle name="Обычный 5 10 5 2 2 3" xfId="43437"/>
    <cellStyle name="Обычный 5 10 5 2 3" xfId="15623"/>
    <cellStyle name="Обычный 5 10 5 2 3 2" xfId="43438"/>
    <cellStyle name="Обычный 5 10 5 2 4" xfId="43439"/>
    <cellStyle name="Обычный 5 10 5 3" xfId="15624"/>
    <cellStyle name="Обычный 5 10 5 3 2" xfId="15625"/>
    <cellStyle name="Обычный 5 10 5 3 2 2" xfId="15626"/>
    <cellStyle name="Обычный 5 10 5 3 2 2 2" xfId="43440"/>
    <cellStyle name="Обычный 5 10 5 3 2 3" xfId="43441"/>
    <cellStyle name="Обычный 5 10 5 3 3" xfId="15627"/>
    <cellStyle name="Обычный 5 10 5 3 3 2" xfId="43442"/>
    <cellStyle name="Обычный 5 10 5 3 4" xfId="43443"/>
    <cellStyle name="Обычный 5 10 5 4" xfId="15628"/>
    <cellStyle name="Обычный 5 10 5 4 2" xfId="15629"/>
    <cellStyle name="Обычный 5 10 5 4 2 2" xfId="15630"/>
    <cellStyle name="Обычный 5 10 5 4 2 2 2" xfId="43444"/>
    <cellStyle name="Обычный 5 10 5 4 2 3" xfId="43445"/>
    <cellStyle name="Обычный 5 10 5 4 3" xfId="15631"/>
    <cellStyle name="Обычный 5 10 5 4 3 2" xfId="43446"/>
    <cellStyle name="Обычный 5 10 5 4 4" xfId="43447"/>
    <cellStyle name="Обычный 5 10 5 5" xfId="15632"/>
    <cellStyle name="Обычный 5 10 5 5 2" xfId="15633"/>
    <cellStyle name="Обычный 5 10 5 5 2 2" xfId="43448"/>
    <cellStyle name="Обычный 5 10 5 5 3" xfId="43449"/>
    <cellStyle name="Обычный 5 10 5 6" xfId="15634"/>
    <cellStyle name="Обычный 5 10 5 6 2" xfId="43450"/>
    <cellStyle name="Обычный 5 10 5 7" xfId="15635"/>
    <cellStyle name="Обычный 5 10 5 7 2" xfId="43451"/>
    <cellStyle name="Обычный 5 10 5 8" xfId="43452"/>
    <cellStyle name="Обычный 5 10 6" xfId="15636"/>
    <cellStyle name="Обычный 5 10 6 2" xfId="15637"/>
    <cellStyle name="Обычный 5 10 6 2 2" xfId="15638"/>
    <cellStyle name="Обычный 5 10 6 2 2 2" xfId="15639"/>
    <cellStyle name="Обычный 5 10 6 2 2 2 2" xfId="43453"/>
    <cellStyle name="Обычный 5 10 6 2 2 3" xfId="43454"/>
    <cellStyle name="Обычный 5 10 6 2 3" xfId="15640"/>
    <cellStyle name="Обычный 5 10 6 2 3 2" xfId="43455"/>
    <cellStyle name="Обычный 5 10 6 2 4" xfId="43456"/>
    <cellStyle name="Обычный 5 10 6 3" xfId="15641"/>
    <cellStyle name="Обычный 5 10 6 3 2" xfId="15642"/>
    <cellStyle name="Обычный 5 10 6 3 2 2" xfId="15643"/>
    <cellStyle name="Обычный 5 10 6 3 2 2 2" xfId="43457"/>
    <cellStyle name="Обычный 5 10 6 3 2 3" xfId="43458"/>
    <cellStyle name="Обычный 5 10 6 3 3" xfId="15644"/>
    <cellStyle name="Обычный 5 10 6 3 3 2" xfId="43459"/>
    <cellStyle name="Обычный 5 10 6 3 4" xfId="43460"/>
    <cellStyle name="Обычный 5 10 6 4" xfId="15645"/>
    <cellStyle name="Обычный 5 10 6 4 2" xfId="15646"/>
    <cellStyle name="Обычный 5 10 6 4 2 2" xfId="15647"/>
    <cellStyle name="Обычный 5 10 6 4 2 2 2" xfId="43461"/>
    <cellStyle name="Обычный 5 10 6 4 2 3" xfId="43462"/>
    <cellStyle name="Обычный 5 10 6 4 3" xfId="15648"/>
    <cellStyle name="Обычный 5 10 6 4 3 2" xfId="43463"/>
    <cellStyle name="Обычный 5 10 6 4 4" xfId="43464"/>
    <cellStyle name="Обычный 5 10 6 5" xfId="15649"/>
    <cellStyle name="Обычный 5 10 6 5 2" xfId="15650"/>
    <cellStyle name="Обычный 5 10 6 5 2 2" xfId="43465"/>
    <cellStyle name="Обычный 5 10 6 5 3" xfId="43466"/>
    <cellStyle name="Обычный 5 10 6 6" xfId="15651"/>
    <cellStyle name="Обычный 5 10 6 6 2" xfId="43467"/>
    <cellStyle name="Обычный 5 10 6 7" xfId="15652"/>
    <cellStyle name="Обычный 5 10 6 7 2" xfId="43468"/>
    <cellStyle name="Обычный 5 10 6 8" xfId="43469"/>
    <cellStyle name="Обычный 5 10 7" xfId="15653"/>
    <cellStyle name="Обычный 5 10 7 2" xfId="15654"/>
    <cellStyle name="Обычный 5 10 7 2 2" xfId="15655"/>
    <cellStyle name="Обычный 5 10 7 2 2 2" xfId="15656"/>
    <cellStyle name="Обычный 5 10 7 2 2 2 2" xfId="43470"/>
    <cellStyle name="Обычный 5 10 7 2 2 3" xfId="43471"/>
    <cellStyle name="Обычный 5 10 7 2 3" xfId="15657"/>
    <cellStyle name="Обычный 5 10 7 2 3 2" xfId="43472"/>
    <cellStyle name="Обычный 5 10 7 2 4" xfId="43473"/>
    <cellStyle name="Обычный 5 10 7 3" xfId="15658"/>
    <cellStyle name="Обычный 5 10 7 3 2" xfId="15659"/>
    <cellStyle name="Обычный 5 10 7 3 2 2" xfId="15660"/>
    <cellStyle name="Обычный 5 10 7 3 2 2 2" xfId="43474"/>
    <cellStyle name="Обычный 5 10 7 3 2 3" xfId="43475"/>
    <cellStyle name="Обычный 5 10 7 3 3" xfId="15661"/>
    <cellStyle name="Обычный 5 10 7 3 3 2" xfId="43476"/>
    <cellStyle name="Обычный 5 10 7 3 4" xfId="43477"/>
    <cellStyle name="Обычный 5 10 7 4" xfId="15662"/>
    <cellStyle name="Обычный 5 10 7 4 2" xfId="15663"/>
    <cellStyle name="Обычный 5 10 7 4 2 2" xfId="15664"/>
    <cellStyle name="Обычный 5 10 7 4 2 2 2" xfId="43478"/>
    <cellStyle name="Обычный 5 10 7 4 2 3" xfId="43479"/>
    <cellStyle name="Обычный 5 10 7 4 3" xfId="15665"/>
    <cellStyle name="Обычный 5 10 7 4 3 2" xfId="43480"/>
    <cellStyle name="Обычный 5 10 7 4 4" xfId="43481"/>
    <cellStyle name="Обычный 5 10 7 5" xfId="15666"/>
    <cellStyle name="Обычный 5 10 7 5 2" xfId="15667"/>
    <cellStyle name="Обычный 5 10 7 5 2 2" xfId="43482"/>
    <cellStyle name="Обычный 5 10 7 5 3" xfId="43483"/>
    <cellStyle name="Обычный 5 10 7 6" xfId="15668"/>
    <cellStyle name="Обычный 5 10 7 6 2" xfId="43484"/>
    <cellStyle name="Обычный 5 10 7 7" xfId="15669"/>
    <cellStyle name="Обычный 5 10 7 7 2" xfId="43485"/>
    <cellStyle name="Обычный 5 10 7 8" xfId="43486"/>
    <cellStyle name="Обычный 5 10 8" xfId="15670"/>
    <cellStyle name="Обычный 5 10 8 2" xfId="15671"/>
    <cellStyle name="Обычный 5 10 8 2 2" xfId="15672"/>
    <cellStyle name="Обычный 5 10 8 2 2 2" xfId="15673"/>
    <cellStyle name="Обычный 5 10 8 2 2 2 2" xfId="43487"/>
    <cellStyle name="Обычный 5 10 8 2 2 3" xfId="43488"/>
    <cellStyle name="Обычный 5 10 8 2 3" xfId="15674"/>
    <cellStyle name="Обычный 5 10 8 2 3 2" xfId="43489"/>
    <cellStyle name="Обычный 5 10 8 2 4" xfId="43490"/>
    <cellStyle name="Обычный 5 10 8 3" xfId="15675"/>
    <cellStyle name="Обычный 5 10 8 3 2" xfId="15676"/>
    <cellStyle name="Обычный 5 10 8 3 2 2" xfId="15677"/>
    <cellStyle name="Обычный 5 10 8 3 2 2 2" xfId="43491"/>
    <cellStyle name="Обычный 5 10 8 3 2 3" xfId="43492"/>
    <cellStyle name="Обычный 5 10 8 3 3" xfId="15678"/>
    <cellStyle name="Обычный 5 10 8 3 3 2" xfId="43493"/>
    <cellStyle name="Обычный 5 10 8 3 4" xfId="43494"/>
    <cellStyle name="Обычный 5 10 8 4" xfId="15679"/>
    <cellStyle name="Обычный 5 10 8 4 2" xfId="15680"/>
    <cellStyle name="Обычный 5 10 8 4 2 2" xfId="15681"/>
    <cellStyle name="Обычный 5 10 8 4 2 2 2" xfId="43495"/>
    <cellStyle name="Обычный 5 10 8 4 2 3" xfId="43496"/>
    <cellStyle name="Обычный 5 10 8 4 3" xfId="15682"/>
    <cellStyle name="Обычный 5 10 8 4 3 2" xfId="43497"/>
    <cellStyle name="Обычный 5 10 8 4 4" xfId="43498"/>
    <cellStyle name="Обычный 5 10 8 5" xfId="15683"/>
    <cellStyle name="Обычный 5 10 8 5 2" xfId="15684"/>
    <cellStyle name="Обычный 5 10 8 5 2 2" xfId="43499"/>
    <cellStyle name="Обычный 5 10 8 5 3" xfId="43500"/>
    <cellStyle name="Обычный 5 10 8 6" xfId="15685"/>
    <cellStyle name="Обычный 5 10 8 6 2" xfId="43501"/>
    <cellStyle name="Обычный 5 10 8 7" xfId="15686"/>
    <cellStyle name="Обычный 5 10 8 7 2" xfId="43502"/>
    <cellStyle name="Обычный 5 10 8 8" xfId="43503"/>
    <cellStyle name="Обычный 5 10 9" xfId="15687"/>
    <cellStyle name="Обычный 5 10 9 2" xfId="15688"/>
    <cellStyle name="Обычный 5 10 9 2 2" xfId="15689"/>
    <cellStyle name="Обычный 5 10 9 2 2 2" xfId="15690"/>
    <cellStyle name="Обычный 5 10 9 2 2 2 2" xfId="43504"/>
    <cellStyle name="Обычный 5 10 9 2 2 3" xfId="43505"/>
    <cellStyle name="Обычный 5 10 9 2 3" xfId="15691"/>
    <cellStyle name="Обычный 5 10 9 2 3 2" xfId="43506"/>
    <cellStyle name="Обычный 5 10 9 2 4" xfId="43507"/>
    <cellStyle name="Обычный 5 10 9 3" xfId="15692"/>
    <cellStyle name="Обычный 5 10 9 3 2" xfId="15693"/>
    <cellStyle name="Обычный 5 10 9 3 2 2" xfId="15694"/>
    <cellStyle name="Обычный 5 10 9 3 2 2 2" xfId="43508"/>
    <cellStyle name="Обычный 5 10 9 3 2 3" xfId="43509"/>
    <cellStyle name="Обычный 5 10 9 3 3" xfId="15695"/>
    <cellStyle name="Обычный 5 10 9 3 3 2" xfId="43510"/>
    <cellStyle name="Обычный 5 10 9 3 4" xfId="43511"/>
    <cellStyle name="Обычный 5 10 9 4" xfId="15696"/>
    <cellStyle name="Обычный 5 10 9 4 2" xfId="15697"/>
    <cellStyle name="Обычный 5 10 9 4 2 2" xfId="15698"/>
    <cellStyle name="Обычный 5 10 9 4 2 2 2" xfId="43512"/>
    <cellStyle name="Обычный 5 10 9 4 2 3" xfId="43513"/>
    <cellStyle name="Обычный 5 10 9 4 3" xfId="15699"/>
    <cellStyle name="Обычный 5 10 9 4 3 2" xfId="43514"/>
    <cellStyle name="Обычный 5 10 9 4 4" xfId="43515"/>
    <cellStyle name="Обычный 5 10 9 5" xfId="15700"/>
    <cellStyle name="Обычный 5 10 9 5 2" xfId="15701"/>
    <cellStyle name="Обычный 5 10 9 5 2 2" xfId="43516"/>
    <cellStyle name="Обычный 5 10 9 5 3" xfId="43517"/>
    <cellStyle name="Обычный 5 10 9 6" xfId="15702"/>
    <cellStyle name="Обычный 5 10 9 6 2" xfId="43518"/>
    <cellStyle name="Обычный 5 10 9 7" xfId="15703"/>
    <cellStyle name="Обычный 5 10 9 7 2" xfId="43519"/>
    <cellStyle name="Обычный 5 10 9 8" xfId="43520"/>
    <cellStyle name="Обычный 5 100" xfId="15704"/>
    <cellStyle name="Обычный 5 100 2" xfId="15705"/>
    <cellStyle name="Обычный 5 100 2 2" xfId="15706"/>
    <cellStyle name="Обычный 5 100 2 2 2" xfId="43521"/>
    <cellStyle name="Обычный 5 100 2 3" xfId="43522"/>
    <cellStyle name="Обычный 5 100 3" xfId="15707"/>
    <cellStyle name="Обычный 5 100 3 2" xfId="43523"/>
    <cellStyle name="Обычный 5 100 4" xfId="43524"/>
    <cellStyle name="Обычный 5 101" xfId="15708"/>
    <cellStyle name="Обычный 5 101 2" xfId="15709"/>
    <cellStyle name="Обычный 5 101 2 2" xfId="15710"/>
    <cellStyle name="Обычный 5 101 2 2 2" xfId="43525"/>
    <cellStyle name="Обычный 5 101 2 3" xfId="43526"/>
    <cellStyle name="Обычный 5 101 3" xfId="15711"/>
    <cellStyle name="Обычный 5 101 3 2" xfId="43527"/>
    <cellStyle name="Обычный 5 101 4" xfId="43528"/>
    <cellStyle name="Обычный 5 102" xfId="15712"/>
    <cellStyle name="Обычный 5 102 2" xfId="15713"/>
    <cellStyle name="Обычный 5 102 2 2" xfId="15714"/>
    <cellStyle name="Обычный 5 102 2 2 2" xfId="43529"/>
    <cellStyle name="Обычный 5 102 2 3" xfId="43530"/>
    <cellStyle name="Обычный 5 102 3" xfId="15715"/>
    <cellStyle name="Обычный 5 102 3 2" xfId="43531"/>
    <cellStyle name="Обычный 5 102 4" xfId="43532"/>
    <cellStyle name="Обычный 5 103" xfId="15716"/>
    <cellStyle name="Обычный 5 103 2" xfId="15717"/>
    <cellStyle name="Обычный 5 103 2 2" xfId="15718"/>
    <cellStyle name="Обычный 5 103 2 2 2" xfId="43533"/>
    <cellStyle name="Обычный 5 103 2 3" xfId="43534"/>
    <cellStyle name="Обычный 5 103 3" xfId="15719"/>
    <cellStyle name="Обычный 5 103 3 2" xfId="43535"/>
    <cellStyle name="Обычный 5 103 4" xfId="43536"/>
    <cellStyle name="Обычный 5 104" xfId="15720"/>
    <cellStyle name="Обычный 5 104 2" xfId="15721"/>
    <cellStyle name="Обычный 5 104 2 2" xfId="15722"/>
    <cellStyle name="Обычный 5 104 2 2 2" xfId="43537"/>
    <cellStyle name="Обычный 5 104 2 3" xfId="43538"/>
    <cellStyle name="Обычный 5 104 3" xfId="15723"/>
    <cellStyle name="Обычный 5 104 3 2" xfId="43539"/>
    <cellStyle name="Обычный 5 104 4" xfId="43540"/>
    <cellStyle name="Обычный 5 105" xfId="15724"/>
    <cellStyle name="Обычный 5 105 2" xfId="15725"/>
    <cellStyle name="Обычный 5 105 2 2" xfId="15726"/>
    <cellStyle name="Обычный 5 105 2 2 2" xfId="43541"/>
    <cellStyle name="Обычный 5 105 2 3" xfId="43542"/>
    <cellStyle name="Обычный 5 105 3" xfId="15727"/>
    <cellStyle name="Обычный 5 105 3 2" xfId="43543"/>
    <cellStyle name="Обычный 5 105 4" xfId="43544"/>
    <cellStyle name="Обычный 5 106" xfId="15728"/>
    <cellStyle name="Обычный 5 106 2" xfId="15729"/>
    <cellStyle name="Обычный 5 106 2 2" xfId="15730"/>
    <cellStyle name="Обычный 5 106 2 2 2" xfId="43545"/>
    <cellStyle name="Обычный 5 106 2 3" xfId="43546"/>
    <cellStyle name="Обычный 5 106 3" xfId="15731"/>
    <cellStyle name="Обычный 5 106 3 2" xfId="43547"/>
    <cellStyle name="Обычный 5 106 4" xfId="43548"/>
    <cellStyle name="Обычный 5 107" xfId="15732"/>
    <cellStyle name="Обычный 5 107 2" xfId="15733"/>
    <cellStyle name="Обычный 5 107 2 2" xfId="15734"/>
    <cellStyle name="Обычный 5 107 2 2 2" xfId="43549"/>
    <cellStyle name="Обычный 5 107 2 3" xfId="43550"/>
    <cellStyle name="Обычный 5 107 3" xfId="15735"/>
    <cellStyle name="Обычный 5 107 3 2" xfId="43551"/>
    <cellStyle name="Обычный 5 107 4" xfId="43552"/>
    <cellStyle name="Обычный 5 108" xfId="15736"/>
    <cellStyle name="Обычный 5 108 2" xfId="15737"/>
    <cellStyle name="Обычный 5 108 2 2" xfId="15738"/>
    <cellStyle name="Обычный 5 108 2 2 2" xfId="43553"/>
    <cellStyle name="Обычный 5 108 2 3" xfId="43554"/>
    <cellStyle name="Обычный 5 108 3" xfId="15739"/>
    <cellStyle name="Обычный 5 108 3 2" xfId="43555"/>
    <cellStyle name="Обычный 5 108 4" xfId="43556"/>
    <cellStyle name="Обычный 5 109" xfId="15740"/>
    <cellStyle name="Обычный 5 109 2" xfId="15741"/>
    <cellStyle name="Обычный 5 109 2 2" xfId="15742"/>
    <cellStyle name="Обычный 5 109 2 2 2" xfId="43557"/>
    <cellStyle name="Обычный 5 109 2 3" xfId="43558"/>
    <cellStyle name="Обычный 5 109 3" xfId="15743"/>
    <cellStyle name="Обычный 5 109 3 2" xfId="43559"/>
    <cellStyle name="Обычный 5 109 4" xfId="43560"/>
    <cellStyle name="Обычный 5 11" xfId="15744"/>
    <cellStyle name="Обычный 5 11 10" xfId="15745"/>
    <cellStyle name="Обычный 5 11 10 2" xfId="15746"/>
    <cellStyle name="Обычный 5 11 10 2 2" xfId="15747"/>
    <cellStyle name="Обычный 5 11 10 2 2 2" xfId="15748"/>
    <cellStyle name="Обычный 5 11 10 2 2 2 2" xfId="43561"/>
    <cellStyle name="Обычный 5 11 10 2 2 3" xfId="43562"/>
    <cellStyle name="Обычный 5 11 10 2 3" xfId="15749"/>
    <cellStyle name="Обычный 5 11 10 2 3 2" xfId="43563"/>
    <cellStyle name="Обычный 5 11 10 2 4" xfId="43564"/>
    <cellStyle name="Обычный 5 11 10 3" xfId="15750"/>
    <cellStyle name="Обычный 5 11 10 3 2" xfId="15751"/>
    <cellStyle name="Обычный 5 11 10 3 2 2" xfId="15752"/>
    <cellStyle name="Обычный 5 11 10 3 2 2 2" xfId="43565"/>
    <cellStyle name="Обычный 5 11 10 3 2 3" xfId="43566"/>
    <cellStyle name="Обычный 5 11 10 3 3" xfId="15753"/>
    <cellStyle name="Обычный 5 11 10 3 3 2" xfId="43567"/>
    <cellStyle name="Обычный 5 11 10 3 4" xfId="43568"/>
    <cellStyle name="Обычный 5 11 10 4" xfId="15754"/>
    <cellStyle name="Обычный 5 11 10 4 2" xfId="15755"/>
    <cellStyle name="Обычный 5 11 10 4 2 2" xfId="15756"/>
    <cellStyle name="Обычный 5 11 10 4 2 2 2" xfId="43569"/>
    <cellStyle name="Обычный 5 11 10 4 2 3" xfId="43570"/>
    <cellStyle name="Обычный 5 11 10 4 3" xfId="15757"/>
    <cellStyle name="Обычный 5 11 10 4 3 2" xfId="43571"/>
    <cellStyle name="Обычный 5 11 10 4 4" xfId="43572"/>
    <cellStyle name="Обычный 5 11 10 5" xfId="15758"/>
    <cellStyle name="Обычный 5 11 10 5 2" xfId="15759"/>
    <cellStyle name="Обычный 5 11 10 5 2 2" xfId="43573"/>
    <cellStyle name="Обычный 5 11 10 5 3" xfId="43574"/>
    <cellStyle name="Обычный 5 11 10 6" xfId="15760"/>
    <cellStyle name="Обычный 5 11 10 6 2" xfId="43575"/>
    <cellStyle name="Обычный 5 11 10 7" xfId="15761"/>
    <cellStyle name="Обычный 5 11 10 7 2" xfId="43576"/>
    <cellStyle name="Обычный 5 11 10 8" xfId="43577"/>
    <cellStyle name="Обычный 5 11 11" xfId="15762"/>
    <cellStyle name="Обычный 5 11 11 2" xfId="15763"/>
    <cellStyle name="Обычный 5 11 11 2 2" xfId="15764"/>
    <cellStyle name="Обычный 5 11 11 2 2 2" xfId="15765"/>
    <cellStyle name="Обычный 5 11 11 2 2 2 2" xfId="43578"/>
    <cellStyle name="Обычный 5 11 11 2 2 3" xfId="43579"/>
    <cellStyle name="Обычный 5 11 11 2 3" xfId="15766"/>
    <cellStyle name="Обычный 5 11 11 2 3 2" xfId="43580"/>
    <cellStyle name="Обычный 5 11 11 2 4" xfId="43581"/>
    <cellStyle name="Обычный 5 11 11 3" xfId="15767"/>
    <cellStyle name="Обычный 5 11 11 3 2" xfId="15768"/>
    <cellStyle name="Обычный 5 11 11 3 2 2" xfId="15769"/>
    <cellStyle name="Обычный 5 11 11 3 2 2 2" xfId="43582"/>
    <cellStyle name="Обычный 5 11 11 3 2 3" xfId="43583"/>
    <cellStyle name="Обычный 5 11 11 3 3" xfId="15770"/>
    <cellStyle name="Обычный 5 11 11 3 3 2" xfId="43584"/>
    <cellStyle name="Обычный 5 11 11 3 4" xfId="43585"/>
    <cellStyle name="Обычный 5 11 11 4" xfId="15771"/>
    <cellStyle name="Обычный 5 11 11 4 2" xfId="15772"/>
    <cellStyle name="Обычный 5 11 11 4 2 2" xfId="15773"/>
    <cellStyle name="Обычный 5 11 11 4 2 2 2" xfId="43586"/>
    <cellStyle name="Обычный 5 11 11 4 2 3" xfId="43587"/>
    <cellStyle name="Обычный 5 11 11 4 3" xfId="15774"/>
    <cellStyle name="Обычный 5 11 11 4 3 2" xfId="43588"/>
    <cellStyle name="Обычный 5 11 11 4 4" xfId="43589"/>
    <cellStyle name="Обычный 5 11 11 5" xfId="15775"/>
    <cellStyle name="Обычный 5 11 11 5 2" xfId="15776"/>
    <cellStyle name="Обычный 5 11 11 5 2 2" xfId="43590"/>
    <cellStyle name="Обычный 5 11 11 5 3" xfId="43591"/>
    <cellStyle name="Обычный 5 11 11 6" xfId="15777"/>
    <cellStyle name="Обычный 5 11 11 6 2" xfId="43592"/>
    <cellStyle name="Обычный 5 11 11 7" xfId="15778"/>
    <cellStyle name="Обычный 5 11 11 7 2" xfId="43593"/>
    <cellStyle name="Обычный 5 11 11 8" xfId="43594"/>
    <cellStyle name="Обычный 5 11 12" xfId="15779"/>
    <cellStyle name="Обычный 5 11 12 2" xfId="15780"/>
    <cellStyle name="Обычный 5 11 12 2 2" xfId="15781"/>
    <cellStyle name="Обычный 5 11 12 2 2 2" xfId="15782"/>
    <cellStyle name="Обычный 5 11 12 2 2 2 2" xfId="43595"/>
    <cellStyle name="Обычный 5 11 12 2 2 3" xfId="43596"/>
    <cellStyle name="Обычный 5 11 12 2 3" xfId="15783"/>
    <cellStyle name="Обычный 5 11 12 2 3 2" xfId="43597"/>
    <cellStyle name="Обычный 5 11 12 2 4" xfId="43598"/>
    <cellStyle name="Обычный 5 11 12 3" xfId="15784"/>
    <cellStyle name="Обычный 5 11 12 3 2" xfId="15785"/>
    <cellStyle name="Обычный 5 11 12 3 2 2" xfId="15786"/>
    <cellStyle name="Обычный 5 11 12 3 2 2 2" xfId="43599"/>
    <cellStyle name="Обычный 5 11 12 3 2 3" xfId="43600"/>
    <cellStyle name="Обычный 5 11 12 3 3" xfId="15787"/>
    <cellStyle name="Обычный 5 11 12 3 3 2" xfId="43601"/>
    <cellStyle name="Обычный 5 11 12 3 4" xfId="43602"/>
    <cellStyle name="Обычный 5 11 12 4" xfId="15788"/>
    <cellStyle name="Обычный 5 11 12 4 2" xfId="15789"/>
    <cellStyle name="Обычный 5 11 12 4 2 2" xfId="15790"/>
    <cellStyle name="Обычный 5 11 12 4 2 2 2" xfId="43603"/>
    <cellStyle name="Обычный 5 11 12 4 2 3" xfId="43604"/>
    <cellStyle name="Обычный 5 11 12 4 3" xfId="15791"/>
    <cellStyle name="Обычный 5 11 12 4 3 2" xfId="43605"/>
    <cellStyle name="Обычный 5 11 12 4 4" xfId="43606"/>
    <cellStyle name="Обычный 5 11 12 5" xfId="15792"/>
    <cellStyle name="Обычный 5 11 12 5 2" xfId="15793"/>
    <cellStyle name="Обычный 5 11 12 5 2 2" xfId="43607"/>
    <cellStyle name="Обычный 5 11 12 5 3" xfId="43608"/>
    <cellStyle name="Обычный 5 11 12 6" xfId="15794"/>
    <cellStyle name="Обычный 5 11 12 6 2" xfId="43609"/>
    <cellStyle name="Обычный 5 11 12 7" xfId="15795"/>
    <cellStyle name="Обычный 5 11 12 7 2" xfId="43610"/>
    <cellStyle name="Обычный 5 11 12 8" xfId="43611"/>
    <cellStyle name="Обычный 5 11 13" xfId="15796"/>
    <cellStyle name="Обычный 5 11 13 2" xfId="15797"/>
    <cellStyle name="Обычный 5 11 13 2 2" xfId="15798"/>
    <cellStyle name="Обычный 5 11 13 2 2 2" xfId="15799"/>
    <cellStyle name="Обычный 5 11 13 2 2 2 2" xfId="43612"/>
    <cellStyle name="Обычный 5 11 13 2 2 3" xfId="43613"/>
    <cellStyle name="Обычный 5 11 13 2 3" xfId="15800"/>
    <cellStyle name="Обычный 5 11 13 2 3 2" xfId="43614"/>
    <cellStyle name="Обычный 5 11 13 2 4" xfId="43615"/>
    <cellStyle name="Обычный 5 11 13 3" xfId="15801"/>
    <cellStyle name="Обычный 5 11 13 3 2" xfId="15802"/>
    <cellStyle name="Обычный 5 11 13 3 2 2" xfId="15803"/>
    <cellStyle name="Обычный 5 11 13 3 2 2 2" xfId="43616"/>
    <cellStyle name="Обычный 5 11 13 3 2 3" xfId="43617"/>
    <cellStyle name="Обычный 5 11 13 3 3" xfId="15804"/>
    <cellStyle name="Обычный 5 11 13 3 3 2" xfId="43618"/>
    <cellStyle name="Обычный 5 11 13 3 4" xfId="43619"/>
    <cellStyle name="Обычный 5 11 13 4" xfId="15805"/>
    <cellStyle name="Обычный 5 11 13 4 2" xfId="15806"/>
    <cellStyle name="Обычный 5 11 13 4 2 2" xfId="15807"/>
    <cellStyle name="Обычный 5 11 13 4 2 2 2" xfId="43620"/>
    <cellStyle name="Обычный 5 11 13 4 2 3" xfId="43621"/>
    <cellStyle name="Обычный 5 11 13 4 3" xfId="15808"/>
    <cellStyle name="Обычный 5 11 13 4 3 2" xfId="43622"/>
    <cellStyle name="Обычный 5 11 13 4 4" xfId="43623"/>
    <cellStyle name="Обычный 5 11 13 5" xfId="15809"/>
    <cellStyle name="Обычный 5 11 13 5 2" xfId="15810"/>
    <cellStyle name="Обычный 5 11 13 5 2 2" xfId="43624"/>
    <cellStyle name="Обычный 5 11 13 5 3" xfId="43625"/>
    <cellStyle name="Обычный 5 11 13 6" xfId="15811"/>
    <cellStyle name="Обычный 5 11 13 6 2" xfId="43626"/>
    <cellStyle name="Обычный 5 11 13 7" xfId="15812"/>
    <cellStyle name="Обычный 5 11 13 7 2" xfId="43627"/>
    <cellStyle name="Обычный 5 11 13 8" xfId="43628"/>
    <cellStyle name="Обычный 5 11 14" xfId="15813"/>
    <cellStyle name="Обычный 5 11 14 2" xfId="15814"/>
    <cellStyle name="Обычный 5 11 14 2 2" xfId="15815"/>
    <cellStyle name="Обычный 5 11 14 2 2 2" xfId="15816"/>
    <cellStyle name="Обычный 5 11 14 2 2 2 2" xfId="43629"/>
    <cellStyle name="Обычный 5 11 14 2 2 3" xfId="43630"/>
    <cellStyle name="Обычный 5 11 14 2 3" xfId="15817"/>
    <cellStyle name="Обычный 5 11 14 2 3 2" xfId="43631"/>
    <cellStyle name="Обычный 5 11 14 2 4" xfId="43632"/>
    <cellStyle name="Обычный 5 11 14 3" xfId="15818"/>
    <cellStyle name="Обычный 5 11 14 3 2" xfId="15819"/>
    <cellStyle name="Обычный 5 11 14 3 2 2" xfId="15820"/>
    <cellStyle name="Обычный 5 11 14 3 2 2 2" xfId="43633"/>
    <cellStyle name="Обычный 5 11 14 3 2 3" xfId="43634"/>
    <cellStyle name="Обычный 5 11 14 3 3" xfId="15821"/>
    <cellStyle name="Обычный 5 11 14 3 3 2" xfId="43635"/>
    <cellStyle name="Обычный 5 11 14 3 4" xfId="43636"/>
    <cellStyle name="Обычный 5 11 14 4" xfId="15822"/>
    <cellStyle name="Обычный 5 11 14 4 2" xfId="15823"/>
    <cellStyle name="Обычный 5 11 14 4 2 2" xfId="15824"/>
    <cellStyle name="Обычный 5 11 14 4 2 2 2" xfId="43637"/>
    <cellStyle name="Обычный 5 11 14 4 2 3" xfId="43638"/>
    <cellStyle name="Обычный 5 11 14 4 3" xfId="15825"/>
    <cellStyle name="Обычный 5 11 14 4 3 2" xfId="43639"/>
    <cellStyle name="Обычный 5 11 14 4 4" xfId="43640"/>
    <cellStyle name="Обычный 5 11 14 5" xfId="15826"/>
    <cellStyle name="Обычный 5 11 14 5 2" xfId="15827"/>
    <cellStyle name="Обычный 5 11 14 5 2 2" xfId="43641"/>
    <cellStyle name="Обычный 5 11 14 5 3" xfId="43642"/>
    <cellStyle name="Обычный 5 11 14 6" xfId="15828"/>
    <cellStyle name="Обычный 5 11 14 6 2" xfId="43643"/>
    <cellStyle name="Обычный 5 11 14 7" xfId="15829"/>
    <cellStyle name="Обычный 5 11 14 7 2" xfId="43644"/>
    <cellStyle name="Обычный 5 11 14 8" xfId="43645"/>
    <cellStyle name="Обычный 5 11 15" xfId="15830"/>
    <cellStyle name="Обычный 5 11 15 2" xfId="15831"/>
    <cellStyle name="Обычный 5 11 15 2 2" xfId="15832"/>
    <cellStyle name="Обычный 5 11 15 2 2 2" xfId="15833"/>
    <cellStyle name="Обычный 5 11 15 2 2 2 2" xfId="43646"/>
    <cellStyle name="Обычный 5 11 15 2 2 3" xfId="43647"/>
    <cellStyle name="Обычный 5 11 15 2 3" xfId="15834"/>
    <cellStyle name="Обычный 5 11 15 2 3 2" xfId="43648"/>
    <cellStyle name="Обычный 5 11 15 2 4" xfId="43649"/>
    <cellStyle name="Обычный 5 11 15 3" xfId="15835"/>
    <cellStyle name="Обычный 5 11 15 3 2" xfId="15836"/>
    <cellStyle name="Обычный 5 11 15 3 2 2" xfId="15837"/>
    <cellStyle name="Обычный 5 11 15 3 2 2 2" xfId="43650"/>
    <cellStyle name="Обычный 5 11 15 3 2 3" xfId="43651"/>
    <cellStyle name="Обычный 5 11 15 3 3" xfId="15838"/>
    <cellStyle name="Обычный 5 11 15 3 3 2" xfId="43652"/>
    <cellStyle name="Обычный 5 11 15 3 4" xfId="43653"/>
    <cellStyle name="Обычный 5 11 15 4" xfId="15839"/>
    <cellStyle name="Обычный 5 11 15 4 2" xfId="15840"/>
    <cellStyle name="Обычный 5 11 15 4 2 2" xfId="15841"/>
    <cellStyle name="Обычный 5 11 15 4 2 2 2" xfId="43654"/>
    <cellStyle name="Обычный 5 11 15 4 2 3" xfId="43655"/>
    <cellStyle name="Обычный 5 11 15 4 3" xfId="15842"/>
    <cellStyle name="Обычный 5 11 15 4 3 2" xfId="43656"/>
    <cellStyle name="Обычный 5 11 15 4 4" xfId="43657"/>
    <cellStyle name="Обычный 5 11 15 5" xfId="15843"/>
    <cellStyle name="Обычный 5 11 15 5 2" xfId="15844"/>
    <cellStyle name="Обычный 5 11 15 5 2 2" xfId="43658"/>
    <cellStyle name="Обычный 5 11 15 5 3" xfId="43659"/>
    <cellStyle name="Обычный 5 11 15 6" xfId="15845"/>
    <cellStyle name="Обычный 5 11 15 6 2" xfId="43660"/>
    <cellStyle name="Обычный 5 11 15 7" xfId="15846"/>
    <cellStyle name="Обычный 5 11 15 7 2" xfId="43661"/>
    <cellStyle name="Обычный 5 11 15 8" xfId="43662"/>
    <cellStyle name="Обычный 5 11 16" xfId="15847"/>
    <cellStyle name="Обычный 5 11 16 2" xfId="15848"/>
    <cellStyle name="Обычный 5 11 16 2 2" xfId="15849"/>
    <cellStyle name="Обычный 5 11 16 2 2 2" xfId="15850"/>
    <cellStyle name="Обычный 5 11 16 2 2 2 2" xfId="43663"/>
    <cellStyle name="Обычный 5 11 16 2 2 3" xfId="43664"/>
    <cellStyle name="Обычный 5 11 16 2 3" xfId="15851"/>
    <cellStyle name="Обычный 5 11 16 2 3 2" xfId="43665"/>
    <cellStyle name="Обычный 5 11 16 2 4" xfId="43666"/>
    <cellStyle name="Обычный 5 11 16 3" xfId="15852"/>
    <cellStyle name="Обычный 5 11 16 3 2" xfId="15853"/>
    <cellStyle name="Обычный 5 11 16 3 2 2" xfId="15854"/>
    <cellStyle name="Обычный 5 11 16 3 2 2 2" xfId="43667"/>
    <cellStyle name="Обычный 5 11 16 3 2 3" xfId="43668"/>
    <cellStyle name="Обычный 5 11 16 3 3" xfId="15855"/>
    <cellStyle name="Обычный 5 11 16 3 3 2" xfId="43669"/>
    <cellStyle name="Обычный 5 11 16 3 4" xfId="43670"/>
    <cellStyle name="Обычный 5 11 16 4" xfId="15856"/>
    <cellStyle name="Обычный 5 11 16 4 2" xfId="15857"/>
    <cellStyle name="Обычный 5 11 16 4 2 2" xfId="15858"/>
    <cellStyle name="Обычный 5 11 16 4 2 2 2" xfId="43671"/>
    <cellStyle name="Обычный 5 11 16 4 2 3" xfId="43672"/>
    <cellStyle name="Обычный 5 11 16 4 3" xfId="15859"/>
    <cellStyle name="Обычный 5 11 16 4 3 2" xfId="43673"/>
    <cellStyle name="Обычный 5 11 16 4 4" xfId="43674"/>
    <cellStyle name="Обычный 5 11 16 5" xfId="15860"/>
    <cellStyle name="Обычный 5 11 16 5 2" xfId="15861"/>
    <cellStyle name="Обычный 5 11 16 5 2 2" xfId="43675"/>
    <cellStyle name="Обычный 5 11 16 5 3" xfId="43676"/>
    <cellStyle name="Обычный 5 11 16 6" xfId="15862"/>
    <cellStyle name="Обычный 5 11 16 6 2" xfId="43677"/>
    <cellStyle name="Обычный 5 11 16 7" xfId="15863"/>
    <cellStyle name="Обычный 5 11 16 7 2" xfId="43678"/>
    <cellStyle name="Обычный 5 11 16 8" xfId="43679"/>
    <cellStyle name="Обычный 5 11 17" xfId="15864"/>
    <cellStyle name="Обычный 5 11 17 2" xfId="15865"/>
    <cellStyle name="Обычный 5 11 17 2 2" xfId="15866"/>
    <cellStyle name="Обычный 5 11 17 2 2 2" xfId="15867"/>
    <cellStyle name="Обычный 5 11 17 2 2 2 2" xfId="43680"/>
    <cellStyle name="Обычный 5 11 17 2 2 3" xfId="43681"/>
    <cellStyle name="Обычный 5 11 17 2 3" xfId="15868"/>
    <cellStyle name="Обычный 5 11 17 2 3 2" xfId="43682"/>
    <cellStyle name="Обычный 5 11 17 2 4" xfId="43683"/>
    <cellStyle name="Обычный 5 11 17 3" xfId="15869"/>
    <cellStyle name="Обычный 5 11 17 3 2" xfId="15870"/>
    <cellStyle name="Обычный 5 11 17 3 2 2" xfId="15871"/>
    <cellStyle name="Обычный 5 11 17 3 2 2 2" xfId="43684"/>
    <cellStyle name="Обычный 5 11 17 3 2 3" xfId="43685"/>
    <cellStyle name="Обычный 5 11 17 3 3" xfId="15872"/>
    <cellStyle name="Обычный 5 11 17 3 3 2" xfId="43686"/>
    <cellStyle name="Обычный 5 11 17 3 4" xfId="43687"/>
    <cellStyle name="Обычный 5 11 17 4" xfId="15873"/>
    <cellStyle name="Обычный 5 11 17 4 2" xfId="15874"/>
    <cellStyle name="Обычный 5 11 17 4 2 2" xfId="15875"/>
    <cellStyle name="Обычный 5 11 17 4 2 2 2" xfId="43688"/>
    <cellStyle name="Обычный 5 11 17 4 2 3" xfId="43689"/>
    <cellStyle name="Обычный 5 11 17 4 3" xfId="15876"/>
    <cellStyle name="Обычный 5 11 17 4 3 2" xfId="43690"/>
    <cellStyle name="Обычный 5 11 17 4 4" xfId="43691"/>
    <cellStyle name="Обычный 5 11 17 5" xfId="15877"/>
    <cellStyle name="Обычный 5 11 17 5 2" xfId="15878"/>
    <cellStyle name="Обычный 5 11 17 5 2 2" xfId="43692"/>
    <cellStyle name="Обычный 5 11 17 5 3" xfId="43693"/>
    <cellStyle name="Обычный 5 11 17 6" xfId="15879"/>
    <cellStyle name="Обычный 5 11 17 6 2" xfId="43694"/>
    <cellStyle name="Обычный 5 11 17 7" xfId="15880"/>
    <cellStyle name="Обычный 5 11 17 7 2" xfId="43695"/>
    <cellStyle name="Обычный 5 11 17 8" xfId="43696"/>
    <cellStyle name="Обычный 5 11 18" xfId="15881"/>
    <cellStyle name="Обычный 5 11 18 2" xfId="15882"/>
    <cellStyle name="Обычный 5 11 18 2 2" xfId="15883"/>
    <cellStyle name="Обычный 5 11 18 2 2 2" xfId="15884"/>
    <cellStyle name="Обычный 5 11 18 2 2 2 2" xfId="43697"/>
    <cellStyle name="Обычный 5 11 18 2 2 3" xfId="43698"/>
    <cellStyle name="Обычный 5 11 18 2 3" xfId="15885"/>
    <cellStyle name="Обычный 5 11 18 2 3 2" xfId="43699"/>
    <cellStyle name="Обычный 5 11 18 2 4" xfId="43700"/>
    <cellStyle name="Обычный 5 11 18 3" xfId="15886"/>
    <cellStyle name="Обычный 5 11 18 3 2" xfId="15887"/>
    <cellStyle name="Обычный 5 11 18 3 2 2" xfId="15888"/>
    <cellStyle name="Обычный 5 11 18 3 2 2 2" xfId="43701"/>
    <cellStyle name="Обычный 5 11 18 3 2 3" xfId="43702"/>
    <cellStyle name="Обычный 5 11 18 3 3" xfId="15889"/>
    <cellStyle name="Обычный 5 11 18 3 3 2" xfId="43703"/>
    <cellStyle name="Обычный 5 11 18 3 4" xfId="43704"/>
    <cellStyle name="Обычный 5 11 18 4" xfId="15890"/>
    <cellStyle name="Обычный 5 11 18 4 2" xfId="15891"/>
    <cellStyle name="Обычный 5 11 18 4 2 2" xfId="15892"/>
    <cellStyle name="Обычный 5 11 18 4 2 2 2" xfId="43705"/>
    <cellStyle name="Обычный 5 11 18 4 2 3" xfId="43706"/>
    <cellStyle name="Обычный 5 11 18 4 3" xfId="15893"/>
    <cellStyle name="Обычный 5 11 18 4 3 2" xfId="43707"/>
    <cellStyle name="Обычный 5 11 18 4 4" xfId="43708"/>
    <cellStyle name="Обычный 5 11 18 5" xfId="15894"/>
    <cellStyle name="Обычный 5 11 18 5 2" xfId="15895"/>
    <cellStyle name="Обычный 5 11 18 5 2 2" xfId="43709"/>
    <cellStyle name="Обычный 5 11 18 5 3" xfId="43710"/>
    <cellStyle name="Обычный 5 11 18 6" xfId="15896"/>
    <cellStyle name="Обычный 5 11 18 6 2" xfId="43711"/>
    <cellStyle name="Обычный 5 11 18 7" xfId="15897"/>
    <cellStyle name="Обычный 5 11 18 7 2" xfId="43712"/>
    <cellStyle name="Обычный 5 11 18 8" xfId="43713"/>
    <cellStyle name="Обычный 5 11 19" xfId="15898"/>
    <cellStyle name="Обычный 5 11 19 2" xfId="15899"/>
    <cellStyle name="Обычный 5 11 19 2 2" xfId="15900"/>
    <cellStyle name="Обычный 5 11 19 2 2 2" xfId="15901"/>
    <cellStyle name="Обычный 5 11 19 2 2 2 2" xfId="43714"/>
    <cellStyle name="Обычный 5 11 19 2 2 3" xfId="43715"/>
    <cellStyle name="Обычный 5 11 19 2 3" xfId="15902"/>
    <cellStyle name="Обычный 5 11 19 2 3 2" xfId="43716"/>
    <cellStyle name="Обычный 5 11 19 2 4" xfId="43717"/>
    <cellStyle name="Обычный 5 11 19 3" xfId="15903"/>
    <cellStyle name="Обычный 5 11 19 3 2" xfId="15904"/>
    <cellStyle name="Обычный 5 11 19 3 2 2" xfId="15905"/>
    <cellStyle name="Обычный 5 11 19 3 2 2 2" xfId="43718"/>
    <cellStyle name="Обычный 5 11 19 3 2 3" xfId="43719"/>
    <cellStyle name="Обычный 5 11 19 3 3" xfId="15906"/>
    <cellStyle name="Обычный 5 11 19 3 3 2" xfId="43720"/>
    <cellStyle name="Обычный 5 11 19 3 4" xfId="43721"/>
    <cellStyle name="Обычный 5 11 19 4" xfId="15907"/>
    <cellStyle name="Обычный 5 11 19 4 2" xfId="15908"/>
    <cellStyle name="Обычный 5 11 19 4 2 2" xfId="15909"/>
    <cellStyle name="Обычный 5 11 19 4 2 2 2" xfId="43722"/>
    <cellStyle name="Обычный 5 11 19 4 2 3" xfId="43723"/>
    <cellStyle name="Обычный 5 11 19 4 3" xfId="15910"/>
    <cellStyle name="Обычный 5 11 19 4 3 2" xfId="43724"/>
    <cellStyle name="Обычный 5 11 19 4 4" xfId="43725"/>
    <cellStyle name="Обычный 5 11 19 5" xfId="15911"/>
    <cellStyle name="Обычный 5 11 19 5 2" xfId="15912"/>
    <cellStyle name="Обычный 5 11 19 5 2 2" xfId="43726"/>
    <cellStyle name="Обычный 5 11 19 5 3" xfId="43727"/>
    <cellStyle name="Обычный 5 11 19 6" xfId="15913"/>
    <cellStyle name="Обычный 5 11 19 6 2" xfId="43728"/>
    <cellStyle name="Обычный 5 11 19 7" xfId="15914"/>
    <cellStyle name="Обычный 5 11 19 7 2" xfId="43729"/>
    <cellStyle name="Обычный 5 11 19 8" xfId="43730"/>
    <cellStyle name="Обычный 5 11 2" xfId="15915"/>
    <cellStyle name="Обычный 5 11 2 2" xfId="15916"/>
    <cellStyle name="Обычный 5 11 2 2 2" xfId="15917"/>
    <cellStyle name="Обычный 5 11 2 2 2 2" xfId="15918"/>
    <cellStyle name="Обычный 5 11 2 2 2 2 2" xfId="43731"/>
    <cellStyle name="Обычный 5 11 2 2 2 3" xfId="43732"/>
    <cellStyle name="Обычный 5 11 2 2 3" xfId="15919"/>
    <cellStyle name="Обычный 5 11 2 2 3 2" xfId="43733"/>
    <cellStyle name="Обычный 5 11 2 2 4" xfId="43734"/>
    <cellStyle name="Обычный 5 11 2 3" xfId="15920"/>
    <cellStyle name="Обычный 5 11 2 3 2" xfId="15921"/>
    <cellStyle name="Обычный 5 11 2 3 2 2" xfId="15922"/>
    <cellStyle name="Обычный 5 11 2 3 2 2 2" xfId="43735"/>
    <cellStyle name="Обычный 5 11 2 3 2 3" xfId="43736"/>
    <cellStyle name="Обычный 5 11 2 3 3" xfId="15923"/>
    <cellStyle name="Обычный 5 11 2 3 3 2" xfId="43737"/>
    <cellStyle name="Обычный 5 11 2 3 4" xfId="43738"/>
    <cellStyle name="Обычный 5 11 2 4" xfId="15924"/>
    <cellStyle name="Обычный 5 11 2 4 2" xfId="15925"/>
    <cellStyle name="Обычный 5 11 2 4 2 2" xfId="15926"/>
    <cellStyle name="Обычный 5 11 2 4 2 2 2" xfId="43739"/>
    <cellStyle name="Обычный 5 11 2 4 2 3" xfId="43740"/>
    <cellStyle name="Обычный 5 11 2 4 3" xfId="15927"/>
    <cellStyle name="Обычный 5 11 2 4 3 2" xfId="43741"/>
    <cellStyle name="Обычный 5 11 2 4 4" xfId="43742"/>
    <cellStyle name="Обычный 5 11 2 5" xfId="15928"/>
    <cellStyle name="Обычный 5 11 2 5 2" xfId="15929"/>
    <cellStyle name="Обычный 5 11 2 5 2 2" xfId="43743"/>
    <cellStyle name="Обычный 5 11 2 5 3" xfId="43744"/>
    <cellStyle name="Обычный 5 11 2 6" xfId="15930"/>
    <cellStyle name="Обычный 5 11 2 6 2" xfId="43745"/>
    <cellStyle name="Обычный 5 11 2 7" xfId="15931"/>
    <cellStyle name="Обычный 5 11 2 7 2" xfId="43746"/>
    <cellStyle name="Обычный 5 11 2 8" xfId="43747"/>
    <cellStyle name="Обычный 5 11 20" xfId="15932"/>
    <cellStyle name="Обычный 5 11 20 2" xfId="15933"/>
    <cellStyle name="Обычный 5 11 20 2 2" xfId="15934"/>
    <cellStyle name="Обычный 5 11 20 2 2 2" xfId="15935"/>
    <cellStyle name="Обычный 5 11 20 2 2 2 2" xfId="43748"/>
    <cellStyle name="Обычный 5 11 20 2 2 3" xfId="43749"/>
    <cellStyle name="Обычный 5 11 20 2 3" xfId="15936"/>
    <cellStyle name="Обычный 5 11 20 2 3 2" xfId="43750"/>
    <cellStyle name="Обычный 5 11 20 2 4" xfId="43751"/>
    <cellStyle name="Обычный 5 11 20 3" xfId="15937"/>
    <cellStyle name="Обычный 5 11 20 3 2" xfId="15938"/>
    <cellStyle name="Обычный 5 11 20 3 2 2" xfId="15939"/>
    <cellStyle name="Обычный 5 11 20 3 2 2 2" xfId="43752"/>
    <cellStyle name="Обычный 5 11 20 3 2 3" xfId="43753"/>
    <cellStyle name="Обычный 5 11 20 3 3" xfId="15940"/>
    <cellStyle name="Обычный 5 11 20 3 3 2" xfId="43754"/>
    <cellStyle name="Обычный 5 11 20 3 4" xfId="43755"/>
    <cellStyle name="Обычный 5 11 20 4" xfId="15941"/>
    <cellStyle name="Обычный 5 11 20 4 2" xfId="15942"/>
    <cellStyle name="Обычный 5 11 20 4 2 2" xfId="15943"/>
    <cellStyle name="Обычный 5 11 20 4 2 2 2" xfId="43756"/>
    <cellStyle name="Обычный 5 11 20 4 2 3" xfId="43757"/>
    <cellStyle name="Обычный 5 11 20 4 3" xfId="15944"/>
    <cellStyle name="Обычный 5 11 20 4 3 2" xfId="43758"/>
    <cellStyle name="Обычный 5 11 20 4 4" xfId="43759"/>
    <cellStyle name="Обычный 5 11 20 5" xfId="15945"/>
    <cellStyle name="Обычный 5 11 20 5 2" xfId="15946"/>
    <cellStyle name="Обычный 5 11 20 5 2 2" xfId="43760"/>
    <cellStyle name="Обычный 5 11 20 5 3" xfId="43761"/>
    <cellStyle name="Обычный 5 11 20 6" xfId="15947"/>
    <cellStyle name="Обычный 5 11 20 6 2" xfId="43762"/>
    <cellStyle name="Обычный 5 11 20 7" xfId="15948"/>
    <cellStyle name="Обычный 5 11 20 7 2" xfId="43763"/>
    <cellStyle name="Обычный 5 11 20 8" xfId="43764"/>
    <cellStyle name="Обычный 5 11 21" xfId="15949"/>
    <cellStyle name="Обычный 5 11 21 2" xfId="15950"/>
    <cellStyle name="Обычный 5 11 21 2 2" xfId="15951"/>
    <cellStyle name="Обычный 5 11 21 2 2 2" xfId="15952"/>
    <cellStyle name="Обычный 5 11 21 2 2 2 2" xfId="43765"/>
    <cellStyle name="Обычный 5 11 21 2 2 3" xfId="43766"/>
    <cellStyle name="Обычный 5 11 21 2 3" xfId="15953"/>
    <cellStyle name="Обычный 5 11 21 2 3 2" xfId="43767"/>
    <cellStyle name="Обычный 5 11 21 2 4" xfId="43768"/>
    <cellStyle name="Обычный 5 11 21 3" xfId="15954"/>
    <cellStyle name="Обычный 5 11 21 3 2" xfId="15955"/>
    <cellStyle name="Обычный 5 11 21 3 2 2" xfId="15956"/>
    <cellStyle name="Обычный 5 11 21 3 2 2 2" xfId="43769"/>
    <cellStyle name="Обычный 5 11 21 3 2 3" xfId="43770"/>
    <cellStyle name="Обычный 5 11 21 3 3" xfId="15957"/>
    <cellStyle name="Обычный 5 11 21 3 3 2" xfId="43771"/>
    <cellStyle name="Обычный 5 11 21 3 4" xfId="43772"/>
    <cellStyle name="Обычный 5 11 21 4" xfId="15958"/>
    <cellStyle name="Обычный 5 11 21 4 2" xfId="15959"/>
    <cellStyle name="Обычный 5 11 21 4 2 2" xfId="15960"/>
    <cellStyle name="Обычный 5 11 21 4 2 2 2" xfId="43773"/>
    <cellStyle name="Обычный 5 11 21 4 2 3" xfId="43774"/>
    <cellStyle name="Обычный 5 11 21 4 3" xfId="15961"/>
    <cellStyle name="Обычный 5 11 21 4 3 2" xfId="43775"/>
    <cellStyle name="Обычный 5 11 21 4 4" xfId="43776"/>
    <cellStyle name="Обычный 5 11 21 5" xfId="15962"/>
    <cellStyle name="Обычный 5 11 21 5 2" xfId="15963"/>
    <cellStyle name="Обычный 5 11 21 5 2 2" xfId="43777"/>
    <cellStyle name="Обычный 5 11 21 5 3" xfId="43778"/>
    <cellStyle name="Обычный 5 11 21 6" xfId="15964"/>
    <cellStyle name="Обычный 5 11 21 6 2" xfId="43779"/>
    <cellStyle name="Обычный 5 11 21 7" xfId="15965"/>
    <cellStyle name="Обычный 5 11 21 7 2" xfId="43780"/>
    <cellStyle name="Обычный 5 11 21 8" xfId="43781"/>
    <cellStyle name="Обычный 5 11 22" xfId="15966"/>
    <cellStyle name="Обычный 5 11 22 2" xfId="15967"/>
    <cellStyle name="Обычный 5 11 22 2 2" xfId="15968"/>
    <cellStyle name="Обычный 5 11 22 2 2 2" xfId="15969"/>
    <cellStyle name="Обычный 5 11 22 2 2 2 2" xfId="43782"/>
    <cellStyle name="Обычный 5 11 22 2 2 3" xfId="43783"/>
    <cellStyle name="Обычный 5 11 22 2 3" xfId="15970"/>
    <cellStyle name="Обычный 5 11 22 2 3 2" xfId="43784"/>
    <cellStyle name="Обычный 5 11 22 2 4" xfId="43785"/>
    <cellStyle name="Обычный 5 11 22 3" xfId="15971"/>
    <cellStyle name="Обычный 5 11 22 3 2" xfId="15972"/>
    <cellStyle name="Обычный 5 11 22 3 2 2" xfId="15973"/>
    <cellStyle name="Обычный 5 11 22 3 2 2 2" xfId="43786"/>
    <cellStyle name="Обычный 5 11 22 3 2 3" xfId="43787"/>
    <cellStyle name="Обычный 5 11 22 3 3" xfId="15974"/>
    <cellStyle name="Обычный 5 11 22 3 3 2" xfId="43788"/>
    <cellStyle name="Обычный 5 11 22 3 4" xfId="43789"/>
    <cellStyle name="Обычный 5 11 22 4" xfId="15975"/>
    <cellStyle name="Обычный 5 11 22 4 2" xfId="15976"/>
    <cellStyle name="Обычный 5 11 22 4 2 2" xfId="15977"/>
    <cellStyle name="Обычный 5 11 22 4 2 2 2" xfId="43790"/>
    <cellStyle name="Обычный 5 11 22 4 2 3" xfId="43791"/>
    <cellStyle name="Обычный 5 11 22 4 3" xfId="15978"/>
    <cellStyle name="Обычный 5 11 22 4 3 2" xfId="43792"/>
    <cellStyle name="Обычный 5 11 22 4 4" xfId="43793"/>
    <cellStyle name="Обычный 5 11 22 5" xfId="15979"/>
    <cellStyle name="Обычный 5 11 22 5 2" xfId="15980"/>
    <cellStyle name="Обычный 5 11 22 5 2 2" xfId="43794"/>
    <cellStyle name="Обычный 5 11 22 5 3" xfId="43795"/>
    <cellStyle name="Обычный 5 11 22 6" xfId="15981"/>
    <cellStyle name="Обычный 5 11 22 6 2" xfId="43796"/>
    <cellStyle name="Обычный 5 11 22 7" xfId="15982"/>
    <cellStyle name="Обычный 5 11 22 7 2" xfId="43797"/>
    <cellStyle name="Обычный 5 11 22 8" xfId="43798"/>
    <cellStyle name="Обычный 5 11 23" xfId="15983"/>
    <cellStyle name="Обычный 5 11 23 2" xfId="15984"/>
    <cellStyle name="Обычный 5 11 23 2 2" xfId="15985"/>
    <cellStyle name="Обычный 5 11 23 2 2 2" xfId="15986"/>
    <cellStyle name="Обычный 5 11 23 2 2 2 2" xfId="43799"/>
    <cellStyle name="Обычный 5 11 23 2 2 3" xfId="43800"/>
    <cellStyle name="Обычный 5 11 23 2 3" xfId="15987"/>
    <cellStyle name="Обычный 5 11 23 2 3 2" xfId="43801"/>
    <cellStyle name="Обычный 5 11 23 2 4" xfId="43802"/>
    <cellStyle name="Обычный 5 11 23 3" xfId="15988"/>
    <cellStyle name="Обычный 5 11 23 3 2" xfId="15989"/>
    <cellStyle name="Обычный 5 11 23 3 2 2" xfId="15990"/>
    <cellStyle name="Обычный 5 11 23 3 2 2 2" xfId="43803"/>
    <cellStyle name="Обычный 5 11 23 3 2 3" xfId="43804"/>
    <cellStyle name="Обычный 5 11 23 3 3" xfId="15991"/>
    <cellStyle name="Обычный 5 11 23 3 3 2" xfId="43805"/>
    <cellStyle name="Обычный 5 11 23 3 4" xfId="43806"/>
    <cellStyle name="Обычный 5 11 23 4" xfId="15992"/>
    <cellStyle name="Обычный 5 11 23 4 2" xfId="15993"/>
    <cellStyle name="Обычный 5 11 23 4 2 2" xfId="15994"/>
    <cellStyle name="Обычный 5 11 23 4 2 2 2" xfId="43807"/>
    <cellStyle name="Обычный 5 11 23 4 2 3" xfId="43808"/>
    <cellStyle name="Обычный 5 11 23 4 3" xfId="15995"/>
    <cellStyle name="Обычный 5 11 23 4 3 2" xfId="43809"/>
    <cellStyle name="Обычный 5 11 23 4 4" xfId="43810"/>
    <cellStyle name="Обычный 5 11 23 5" xfId="15996"/>
    <cellStyle name="Обычный 5 11 23 5 2" xfId="15997"/>
    <cellStyle name="Обычный 5 11 23 5 2 2" xfId="43811"/>
    <cellStyle name="Обычный 5 11 23 5 3" xfId="43812"/>
    <cellStyle name="Обычный 5 11 23 6" xfId="15998"/>
    <cellStyle name="Обычный 5 11 23 6 2" xfId="43813"/>
    <cellStyle name="Обычный 5 11 23 7" xfId="15999"/>
    <cellStyle name="Обычный 5 11 23 7 2" xfId="43814"/>
    <cellStyle name="Обычный 5 11 23 8" xfId="43815"/>
    <cellStyle name="Обычный 5 11 24" xfId="16000"/>
    <cellStyle name="Обычный 5 11 24 2" xfId="16001"/>
    <cellStyle name="Обычный 5 11 24 2 2" xfId="16002"/>
    <cellStyle name="Обычный 5 11 24 2 2 2" xfId="16003"/>
    <cellStyle name="Обычный 5 11 24 2 2 2 2" xfId="43816"/>
    <cellStyle name="Обычный 5 11 24 2 2 3" xfId="43817"/>
    <cellStyle name="Обычный 5 11 24 2 3" xfId="16004"/>
    <cellStyle name="Обычный 5 11 24 2 3 2" xfId="43818"/>
    <cellStyle name="Обычный 5 11 24 2 4" xfId="43819"/>
    <cellStyle name="Обычный 5 11 24 3" xfId="16005"/>
    <cellStyle name="Обычный 5 11 24 3 2" xfId="16006"/>
    <cellStyle name="Обычный 5 11 24 3 2 2" xfId="16007"/>
    <cellStyle name="Обычный 5 11 24 3 2 2 2" xfId="43820"/>
    <cellStyle name="Обычный 5 11 24 3 2 3" xfId="43821"/>
    <cellStyle name="Обычный 5 11 24 3 3" xfId="16008"/>
    <cellStyle name="Обычный 5 11 24 3 3 2" xfId="43822"/>
    <cellStyle name="Обычный 5 11 24 3 4" xfId="43823"/>
    <cellStyle name="Обычный 5 11 24 4" xfId="16009"/>
    <cellStyle name="Обычный 5 11 24 4 2" xfId="16010"/>
    <cellStyle name="Обычный 5 11 24 4 2 2" xfId="16011"/>
    <cellStyle name="Обычный 5 11 24 4 2 2 2" xfId="43824"/>
    <cellStyle name="Обычный 5 11 24 4 2 3" xfId="43825"/>
    <cellStyle name="Обычный 5 11 24 4 3" xfId="16012"/>
    <cellStyle name="Обычный 5 11 24 4 3 2" xfId="43826"/>
    <cellStyle name="Обычный 5 11 24 4 4" xfId="43827"/>
    <cellStyle name="Обычный 5 11 24 5" xfId="16013"/>
    <cellStyle name="Обычный 5 11 24 5 2" xfId="16014"/>
    <cellStyle name="Обычный 5 11 24 5 2 2" xfId="43828"/>
    <cellStyle name="Обычный 5 11 24 5 3" xfId="43829"/>
    <cellStyle name="Обычный 5 11 24 6" xfId="16015"/>
    <cellStyle name="Обычный 5 11 24 6 2" xfId="43830"/>
    <cellStyle name="Обычный 5 11 24 7" xfId="16016"/>
    <cellStyle name="Обычный 5 11 24 7 2" xfId="43831"/>
    <cellStyle name="Обычный 5 11 24 8" xfId="43832"/>
    <cellStyle name="Обычный 5 11 25" xfId="16017"/>
    <cellStyle name="Обычный 5 11 25 2" xfId="16018"/>
    <cellStyle name="Обычный 5 11 25 2 2" xfId="16019"/>
    <cellStyle name="Обычный 5 11 25 2 2 2" xfId="16020"/>
    <cellStyle name="Обычный 5 11 25 2 2 2 2" xfId="43833"/>
    <cellStyle name="Обычный 5 11 25 2 2 3" xfId="43834"/>
    <cellStyle name="Обычный 5 11 25 2 3" xfId="16021"/>
    <cellStyle name="Обычный 5 11 25 2 3 2" xfId="43835"/>
    <cellStyle name="Обычный 5 11 25 2 4" xfId="43836"/>
    <cellStyle name="Обычный 5 11 25 3" xfId="16022"/>
    <cellStyle name="Обычный 5 11 25 3 2" xfId="16023"/>
    <cellStyle name="Обычный 5 11 25 3 2 2" xfId="16024"/>
    <cellStyle name="Обычный 5 11 25 3 2 2 2" xfId="43837"/>
    <cellStyle name="Обычный 5 11 25 3 2 3" xfId="43838"/>
    <cellStyle name="Обычный 5 11 25 3 3" xfId="16025"/>
    <cellStyle name="Обычный 5 11 25 3 3 2" xfId="43839"/>
    <cellStyle name="Обычный 5 11 25 3 4" xfId="43840"/>
    <cellStyle name="Обычный 5 11 25 4" xfId="16026"/>
    <cellStyle name="Обычный 5 11 25 4 2" xfId="16027"/>
    <cellStyle name="Обычный 5 11 25 4 2 2" xfId="16028"/>
    <cellStyle name="Обычный 5 11 25 4 2 2 2" xfId="43841"/>
    <cellStyle name="Обычный 5 11 25 4 2 3" xfId="43842"/>
    <cellStyle name="Обычный 5 11 25 4 3" xfId="16029"/>
    <cellStyle name="Обычный 5 11 25 4 3 2" xfId="43843"/>
    <cellStyle name="Обычный 5 11 25 4 4" xfId="43844"/>
    <cellStyle name="Обычный 5 11 25 5" xfId="16030"/>
    <cellStyle name="Обычный 5 11 25 5 2" xfId="16031"/>
    <cellStyle name="Обычный 5 11 25 5 2 2" xfId="43845"/>
    <cellStyle name="Обычный 5 11 25 5 3" xfId="43846"/>
    <cellStyle name="Обычный 5 11 25 6" xfId="16032"/>
    <cellStyle name="Обычный 5 11 25 6 2" xfId="43847"/>
    <cellStyle name="Обычный 5 11 25 7" xfId="16033"/>
    <cellStyle name="Обычный 5 11 25 7 2" xfId="43848"/>
    <cellStyle name="Обычный 5 11 25 8" xfId="43849"/>
    <cellStyle name="Обычный 5 11 26" xfId="16034"/>
    <cellStyle name="Обычный 5 11 26 2" xfId="16035"/>
    <cellStyle name="Обычный 5 11 26 2 2" xfId="16036"/>
    <cellStyle name="Обычный 5 11 26 2 2 2" xfId="16037"/>
    <cellStyle name="Обычный 5 11 26 2 2 2 2" xfId="43850"/>
    <cellStyle name="Обычный 5 11 26 2 2 3" xfId="43851"/>
    <cellStyle name="Обычный 5 11 26 2 3" xfId="16038"/>
    <cellStyle name="Обычный 5 11 26 2 3 2" xfId="43852"/>
    <cellStyle name="Обычный 5 11 26 2 4" xfId="43853"/>
    <cellStyle name="Обычный 5 11 26 3" xfId="16039"/>
    <cellStyle name="Обычный 5 11 26 3 2" xfId="16040"/>
    <cellStyle name="Обычный 5 11 26 3 2 2" xfId="16041"/>
    <cellStyle name="Обычный 5 11 26 3 2 2 2" xfId="43854"/>
    <cellStyle name="Обычный 5 11 26 3 2 3" xfId="43855"/>
    <cellStyle name="Обычный 5 11 26 3 3" xfId="16042"/>
    <cellStyle name="Обычный 5 11 26 3 3 2" xfId="43856"/>
    <cellStyle name="Обычный 5 11 26 3 4" xfId="43857"/>
    <cellStyle name="Обычный 5 11 26 4" xfId="16043"/>
    <cellStyle name="Обычный 5 11 26 4 2" xfId="16044"/>
    <cellStyle name="Обычный 5 11 26 4 2 2" xfId="16045"/>
    <cellStyle name="Обычный 5 11 26 4 2 2 2" xfId="43858"/>
    <cellStyle name="Обычный 5 11 26 4 2 3" xfId="43859"/>
    <cellStyle name="Обычный 5 11 26 4 3" xfId="16046"/>
    <cellStyle name="Обычный 5 11 26 4 3 2" xfId="43860"/>
    <cellStyle name="Обычный 5 11 26 4 4" xfId="43861"/>
    <cellStyle name="Обычный 5 11 26 5" xfId="16047"/>
    <cellStyle name="Обычный 5 11 26 5 2" xfId="16048"/>
    <cellStyle name="Обычный 5 11 26 5 2 2" xfId="43862"/>
    <cellStyle name="Обычный 5 11 26 5 3" xfId="43863"/>
    <cellStyle name="Обычный 5 11 26 6" xfId="16049"/>
    <cellStyle name="Обычный 5 11 26 6 2" xfId="43864"/>
    <cellStyle name="Обычный 5 11 26 7" xfId="16050"/>
    <cellStyle name="Обычный 5 11 26 7 2" xfId="43865"/>
    <cellStyle name="Обычный 5 11 26 8" xfId="43866"/>
    <cellStyle name="Обычный 5 11 27" xfId="16051"/>
    <cellStyle name="Обычный 5 11 27 2" xfId="16052"/>
    <cellStyle name="Обычный 5 11 27 2 2" xfId="16053"/>
    <cellStyle name="Обычный 5 11 27 2 2 2" xfId="16054"/>
    <cellStyle name="Обычный 5 11 27 2 2 2 2" xfId="43867"/>
    <cellStyle name="Обычный 5 11 27 2 2 3" xfId="43868"/>
    <cellStyle name="Обычный 5 11 27 2 3" xfId="16055"/>
    <cellStyle name="Обычный 5 11 27 2 3 2" xfId="43869"/>
    <cellStyle name="Обычный 5 11 27 2 4" xfId="43870"/>
    <cellStyle name="Обычный 5 11 27 3" xfId="16056"/>
    <cellStyle name="Обычный 5 11 27 3 2" xfId="16057"/>
    <cellStyle name="Обычный 5 11 27 3 2 2" xfId="16058"/>
    <cellStyle name="Обычный 5 11 27 3 2 2 2" xfId="43871"/>
    <cellStyle name="Обычный 5 11 27 3 2 3" xfId="43872"/>
    <cellStyle name="Обычный 5 11 27 3 3" xfId="16059"/>
    <cellStyle name="Обычный 5 11 27 3 3 2" xfId="43873"/>
    <cellStyle name="Обычный 5 11 27 3 4" xfId="43874"/>
    <cellStyle name="Обычный 5 11 27 4" xfId="16060"/>
    <cellStyle name="Обычный 5 11 27 4 2" xfId="16061"/>
    <cellStyle name="Обычный 5 11 27 4 2 2" xfId="16062"/>
    <cellStyle name="Обычный 5 11 27 4 2 2 2" xfId="43875"/>
    <cellStyle name="Обычный 5 11 27 4 2 3" xfId="43876"/>
    <cellStyle name="Обычный 5 11 27 4 3" xfId="16063"/>
    <cellStyle name="Обычный 5 11 27 4 3 2" xfId="43877"/>
    <cellStyle name="Обычный 5 11 27 4 4" xfId="43878"/>
    <cellStyle name="Обычный 5 11 27 5" xfId="16064"/>
    <cellStyle name="Обычный 5 11 27 5 2" xfId="16065"/>
    <cellStyle name="Обычный 5 11 27 5 2 2" xfId="43879"/>
    <cellStyle name="Обычный 5 11 27 5 3" xfId="43880"/>
    <cellStyle name="Обычный 5 11 27 6" xfId="16066"/>
    <cellStyle name="Обычный 5 11 27 6 2" xfId="43881"/>
    <cellStyle name="Обычный 5 11 27 7" xfId="16067"/>
    <cellStyle name="Обычный 5 11 27 7 2" xfId="43882"/>
    <cellStyle name="Обычный 5 11 27 8" xfId="43883"/>
    <cellStyle name="Обычный 5 11 28" xfId="16068"/>
    <cellStyle name="Обычный 5 11 28 2" xfId="16069"/>
    <cellStyle name="Обычный 5 11 28 2 2" xfId="16070"/>
    <cellStyle name="Обычный 5 11 28 2 2 2" xfId="16071"/>
    <cellStyle name="Обычный 5 11 28 2 2 2 2" xfId="43884"/>
    <cellStyle name="Обычный 5 11 28 2 2 3" xfId="43885"/>
    <cellStyle name="Обычный 5 11 28 2 3" xfId="16072"/>
    <cellStyle name="Обычный 5 11 28 2 3 2" xfId="43886"/>
    <cellStyle name="Обычный 5 11 28 2 4" xfId="43887"/>
    <cellStyle name="Обычный 5 11 28 3" xfId="16073"/>
    <cellStyle name="Обычный 5 11 28 3 2" xfId="16074"/>
    <cellStyle name="Обычный 5 11 28 3 2 2" xfId="16075"/>
    <cellStyle name="Обычный 5 11 28 3 2 2 2" xfId="43888"/>
    <cellStyle name="Обычный 5 11 28 3 2 3" xfId="43889"/>
    <cellStyle name="Обычный 5 11 28 3 3" xfId="16076"/>
    <cellStyle name="Обычный 5 11 28 3 3 2" xfId="43890"/>
    <cellStyle name="Обычный 5 11 28 3 4" xfId="43891"/>
    <cellStyle name="Обычный 5 11 28 4" xfId="16077"/>
    <cellStyle name="Обычный 5 11 28 4 2" xfId="16078"/>
    <cellStyle name="Обычный 5 11 28 4 2 2" xfId="16079"/>
    <cellStyle name="Обычный 5 11 28 4 2 2 2" xfId="43892"/>
    <cellStyle name="Обычный 5 11 28 4 2 3" xfId="43893"/>
    <cellStyle name="Обычный 5 11 28 4 3" xfId="16080"/>
    <cellStyle name="Обычный 5 11 28 4 3 2" xfId="43894"/>
    <cellStyle name="Обычный 5 11 28 4 4" xfId="43895"/>
    <cellStyle name="Обычный 5 11 28 5" xfId="16081"/>
    <cellStyle name="Обычный 5 11 28 5 2" xfId="16082"/>
    <cellStyle name="Обычный 5 11 28 5 2 2" xfId="43896"/>
    <cellStyle name="Обычный 5 11 28 5 3" xfId="43897"/>
    <cellStyle name="Обычный 5 11 28 6" xfId="16083"/>
    <cellStyle name="Обычный 5 11 28 6 2" xfId="43898"/>
    <cellStyle name="Обычный 5 11 28 7" xfId="16084"/>
    <cellStyle name="Обычный 5 11 28 7 2" xfId="43899"/>
    <cellStyle name="Обычный 5 11 28 8" xfId="43900"/>
    <cellStyle name="Обычный 5 11 29" xfId="16085"/>
    <cellStyle name="Обычный 5 11 29 2" xfId="16086"/>
    <cellStyle name="Обычный 5 11 29 2 2" xfId="16087"/>
    <cellStyle name="Обычный 5 11 29 2 2 2" xfId="16088"/>
    <cellStyle name="Обычный 5 11 29 2 2 2 2" xfId="43901"/>
    <cellStyle name="Обычный 5 11 29 2 2 3" xfId="43902"/>
    <cellStyle name="Обычный 5 11 29 2 3" xfId="16089"/>
    <cellStyle name="Обычный 5 11 29 2 3 2" xfId="43903"/>
    <cellStyle name="Обычный 5 11 29 2 4" xfId="43904"/>
    <cellStyle name="Обычный 5 11 29 3" xfId="16090"/>
    <cellStyle name="Обычный 5 11 29 3 2" xfId="16091"/>
    <cellStyle name="Обычный 5 11 29 3 2 2" xfId="16092"/>
    <cellStyle name="Обычный 5 11 29 3 2 2 2" xfId="43905"/>
    <cellStyle name="Обычный 5 11 29 3 2 3" xfId="43906"/>
    <cellStyle name="Обычный 5 11 29 3 3" xfId="16093"/>
    <cellStyle name="Обычный 5 11 29 3 3 2" xfId="43907"/>
    <cellStyle name="Обычный 5 11 29 3 4" xfId="43908"/>
    <cellStyle name="Обычный 5 11 29 4" xfId="16094"/>
    <cellStyle name="Обычный 5 11 29 4 2" xfId="16095"/>
    <cellStyle name="Обычный 5 11 29 4 2 2" xfId="16096"/>
    <cellStyle name="Обычный 5 11 29 4 2 2 2" xfId="43909"/>
    <cellStyle name="Обычный 5 11 29 4 2 3" xfId="43910"/>
    <cellStyle name="Обычный 5 11 29 4 3" xfId="16097"/>
    <cellStyle name="Обычный 5 11 29 4 3 2" xfId="43911"/>
    <cellStyle name="Обычный 5 11 29 4 4" xfId="43912"/>
    <cellStyle name="Обычный 5 11 29 5" xfId="16098"/>
    <cellStyle name="Обычный 5 11 29 5 2" xfId="16099"/>
    <cellStyle name="Обычный 5 11 29 5 2 2" xfId="43913"/>
    <cellStyle name="Обычный 5 11 29 5 3" xfId="43914"/>
    <cellStyle name="Обычный 5 11 29 6" xfId="16100"/>
    <cellStyle name="Обычный 5 11 29 6 2" xfId="43915"/>
    <cellStyle name="Обычный 5 11 29 7" xfId="16101"/>
    <cellStyle name="Обычный 5 11 29 7 2" xfId="43916"/>
    <cellStyle name="Обычный 5 11 29 8" xfId="43917"/>
    <cellStyle name="Обычный 5 11 3" xfId="16102"/>
    <cellStyle name="Обычный 5 11 3 2" xfId="16103"/>
    <cellStyle name="Обычный 5 11 3 2 2" xfId="16104"/>
    <cellStyle name="Обычный 5 11 3 2 2 2" xfId="16105"/>
    <cellStyle name="Обычный 5 11 3 2 2 2 2" xfId="43918"/>
    <cellStyle name="Обычный 5 11 3 2 2 3" xfId="43919"/>
    <cellStyle name="Обычный 5 11 3 2 3" xfId="16106"/>
    <cellStyle name="Обычный 5 11 3 2 3 2" xfId="43920"/>
    <cellStyle name="Обычный 5 11 3 2 4" xfId="43921"/>
    <cellStyle name="Обычный 5 11 3 3" xfId="16107"/>
    <cellStyle name="Обычный 5 11 3 3 2" xfId="16108"/>
    <cellStyle name="Обычный 5 11 3 3 2 2" xfId="16109"/>
    <cellStyle name="Обычный 5 11 3 3 2 2 2" xfId="43922"/>
    <cellStyle name="Обычный 5 11 3 3 2 3" xfId="43923"/>
    <cellStyle name="Обычный 5 11 3 3 3" xfId="16110"/>
    <cellStyle name="Обычный 5 11 3 3 3 2" xfId="43924"/>
    <cellStyle name="Обычный 5 11 3 3 4" xfId="43925"/>
    <cellStyle name="Обычный 5 11 3 4" xfId="16111"/>
    <cellStyle name="Обычный 5 11 3 4 2" xfId="16112"/>
    <cellStyle name="Обычный 5 11 3 4 2 2" xfId="16113"/>
    <cellStyle name="Обычный 5 11 3 4 2 2 2" xfId="43926"/>
    <cellStyle name="Обычный 5 11 3 4 2 3" xfId="43927"/>
    <cellStyle name="Обычный 5 11 3 4 3" xfId="16114"/>
    <cellStyle name="Обычный 5 11 3 4 3 2" xfId="43928"/>
    <cellStyle name="Обычный 5 11 3 4 4" xfId="43929"/>
    <cellStyle name="Обычный 5 11 3 5" xfId="16115"/>
    <cellStyle name="Обычный 5 11 3 5 2" xfId="16116"/>
    <cellStyle name="Обычный 5 11 3 5 2 2" xfId="43930"/>
    <cellStyle name="Обычный 5 11 3 5 3" xfId="43931"/>
    <cellStyle name="Обычный 5 11 3 6" xfId="16117"/>
    <cellStyle name="Обычный 5 11 3 6 2" xfId="43932"/>
    <cellStyle name="Обычный 5 11 3 7" xfId="16118"/>
    <cellStyle name="Обычный 5 11 3 7 2" xfId="43933"/>
    <cellStyle name="Обычный 5 11 3 8" xfId="43934"/>
    <cellStyle name="Обычный 5 11 30" xfId="16119"/>
    <cellStyle name="Обычный 5 11 30 2" xfId="16120"/>
    <cellStyle name="Обычный 5 11 30 2 2" xfId="16121"/>
    <cellStyle name="Обычный 5 11 30 2 2 2" xfId="43935"/>
    <cellStyle name="Обычный 5 11 30 2 3" xfId="43936"/>
    <cellStyle name="Обычный 5 11 30 3" xfId="16122"/>
    <cellStyle name="Обычный 5 11 30 3 2" xfId="43937"/>
    <cellStyle name="Обычный 5 11 30 4" xfId="43938"/>
    <cellStyle name="Обычный 5 11 31" xfId="16123"/>
    <cellStyle name="Обычный 5 11 31 2" xfId="16124"/>
    <cellStyle name="Обычный 5 11 31 2 2" xfId="16125"/>
    <cellStyle name="Обычный 5 11 31 2 2 2" xfId="43939"/>
    <cellStyle name="Обычный 5 11 31 2 3" xfId="43940"/>
    <cellStyle name="Обычный 5 11 31 3" xfId="16126"/>
    <cellStyle name="Обычный 5 11 31 3 2" xfId="43941"/>
    <cellStyle name="Обычный 5 11 31 4" xfId="43942"/>
    <cellStyle name="Обычный 5 11 32" xfId="16127"/>
    <cellStyle name="Обычный 5 11 32 2" xfId="16128"/>
    <cellStyle name="Обычный 5 11 32 2 2" xfId="16129"/>
    <cellStyle name="Обычный 5 11 32 2 2 2" xfId="43943"/>
    <cellStyle name="Обычный 5 11 32 2 3" xfId="43944"/>
    <cellStyle name="Обычный 5 11 32 3" xfId="16130"/>
    <cellStyle name="Обычный 5 11 32 3 2" xfId="43945"/>
    <cellStyle name="Обычный 5 11 32 4" xfId="43946"/>
    <cellStyle name="Обычный 5 11 33" xfId="16131"/>
    <cellStyle name="Обычный 5 11 33 2" xfId="16132"/>
    <cellStyle name="Обычный 5 11 33 2 2" xfId="43947"/>
    <cellStyle name="Обычный 5 11 33 3" xfId="43948"/>
    <cellStyle name="Обычный 5 11 34" xfId="16133"/>
    <cellStyle name="Обычный 5 11 34 2" xfId="43949"/>
    <cellStyle name="Обычный 5 11 35" xfId="16134"/>
    <cellStyle name="Обычный 5 11 35 2" xfId="43950"/>
    <cellStyle name="Обычный 5 11 36" xfId="43951"/>
    <cellStyle name="Обычный 5 11 4" xfId="16135"/>
    <cellStyle name="Обычный 5 11 4 2" xfId="16136"/>
    <cellStyle name="Обычный 5 11 4 2 2" xfId="16137"/>
    <cellStyle name="Обычный 5 11 4 2 2 2" xfId="16138"/>
    <cellStyle name="Обычный 5 11 4 2 2 2 2" xfId="43952"/>
    <cellStyle name="Обычный 5 11 4 2 2 3" xfId="43953"/>
    <cellStyle name="Обычный 5 11 4 2 3" xfId="16139"/>
    <cellStyle name="Обычный 5 11 4 2 3 2" xfId="43954"/>
    <cellStyle name="Обычный 5 11 4 2 4" xfId="43955"/>
    <cellStyle name="Обычный 5 11 4 3" xfId="16140"/>
    <cellStyle name="Обычный 5 11 4 3 2" xfId="16141"/>
    <cellStyle name="Обычный 5 11 4 3 2 2" xfId="16142"/>
    <cellStyle name="Обычный 5 11 4 3 2 2 2" xfId="43956"/>
    <cellStyle name="Обычный 5 11 4 3 2 3" xfId="43957"/>
    <cellStyle name="Обычный 5 11 4 3 3" xfId="16143"/>
    <cellStyle name="Обычный 5 11 4 3 3 2" xfId="43958"/>
    <cellStyle name="Обычный 5 11 4 3 4" xfId="43959"/>
    <cellStyle name="Обычный 5 11 4 4" xfId="16144"/>
    <cellStyle name="Обычный 5 11 4 4 2" xfId="16145"/>
    <cellStyle name="Обычный 5 11 4 4 2 2" xfId="16146"/>
    <cellStyle name="Обычный 5 11 4 4 2 2 2" xfId="43960"/>
    <cellStyle name="Обычный 5 11 4 4 2 3" xfId="43961"/>
    <cellStyle name="Обычный 5 11 4 4 3" xfId="16147"/>
    <cellStyle name="Обычный 5 11 4 4 3 2" xfId="43962"/>
    <cellStyle name="Обычный 5 11 4 4 4" xfId="43963"/>
    <cellStyle name="Обычный 5 11 4 5" xfId="16148"/>
    <cellStyle name="Обычный 5 11 4 5 2" xfId="16149"/>
    <cellStyle name="Обычный 5 11 4 5 2 2" xfId="43964"/>
    <cellStyle name="Обычный 5 11 4 5 3" xfId="43965"/>
    <cellStyle name="Обычный 5 11 4 6" xfId="16150"/>
    <cellStyle name="Обычный 5 11 4 6 2" xfId="43966"/>
    <cellStyle name="Обычный 5 11 4 7" xfId="16151"/>
    <cellStyle name="Обычный 5 11 4 7 2" xfId="43967"/>
    <cellStyle name="Обычный 5 11 4 8" xfId="43968"/>
    <cellStyle name="Обычный 5 11 5" xfId="16152"/>
    <cellStyle name="Обычный 5 11 5 2" xfId="16153"/>
    <cellStyle name="Обычный 5 11 5 2 2" xfId="16154"/>
    <cellStyle name="Обычный 5 11 5 2 2 2" xfId="16155"/>
    <cellStyle name="Обычный 5 11 5 2 2 2 2" xfId="43969"/>
    <cellStyle name="Обычный 5 11 5 2 2 3" xfId="43970"/>
    <cellStyle name="Обычный 5 11 5 2 3" xfId="16156"/>
    <cellStyle name="Обычный 5 11 5 2 3 2" xfId="43971"/>
    <cellStyle name="Обычный 5 11 5 2 4" xfId="43972"/>
    <cellStyle name="Обычный 5 11 5 3" xfId="16157"/>
    <cellStyle name="Обычный 5 11 5 3 2" xfId="16158"/>
    <cellStyle name="Обычный 5 11 5 3 2 2" xfId="16159"/>
    <cellStyle name="Обычный 5 11 5 3 2 2 2" xfId="43973"/>
    <cellStyle name="Обычный 5 11 5 3 2 3" xfId="43974"/>
    <cellStyle name="Обычный 5 11 5 3 3" xfId="16160"/>
    <cellStyle name="Обычный 5 11 5 3 3 2" xfId="43975"/>
    <cellStyle name="Обычный 5 11 5 3 4" xfId="43976"/>
    <cellStyle name="Обычный 5 11 5 4" xfId="16161"/>
    <cellStyle name="Обычный 5 11 5 4 2" xfId="16162"/>
    <cellStyle name="Обычный 5 11 5 4 2 2" xfId="16163"/>
    <cellStyle name="Обычный 5 11 5 4 2 2 2" xfId="43977"/>
    <cellStyle name="Обычный 5 11 5 4 2 3" xfId="43978"/>
    <cellStyle name="Обычный 5 11 5 4 3" xfId="16164"/>
    <cellStyle name="Обычный 5 11 5 4 3 2" xfId="43979"/>
    <cellStyle name="Обычный 5 11 5 4 4" xfId="43980"/>
    <cellStyle name="Обычный 5 11 5 5" xfId="16165"/>
    <cellStyle name="Обычный 5 11 5 5 2" xfId="16166"/>
    <cellStyle name="Обычный 5 11 5 5 2 2" xfId="43981"/>
    <cellStyle name="Обычный 5 11 5 5 3" xfId="43982"/>
    <cellStyle name="Обычный 5 11 5 6" xfId="16167"/>
    <cellStyle name="Обычный 5 11 5 6 2" xfId="43983"/>
    <cellStyle name="Обычный 5 11 5 7" xfId="16168"/>
    <cellStyle name="Обычный 5 11 5 7 2" xfId="43984"/>
    <cellStyle name="Обычный 5 11 5 8" xfId="43985"/>
    <cellStyle name="Обычный 5 11 6" xfId="16169"/>
    <cellStyle name="Обычный 5 11 6 2" xfId="16170"/>
    <cellStyle name="Обычный 5 11 6 2 2" xfId="16171"/>
    <cellStyle name="Обычный 5 11 6 2 2 2" xfId="16172"/>
    <cellStyle name="Обычный 5 11 6 2 2 2 2" xfId="43986"/>
    <cellStyle name="Обычный 5 11 6 2 2 3" xfId="43987"/>
    <cellStyle name="Обычный 5 11 6 2 3" xfId="16173"/>
    <cellStyle name="Обычный 5 11 6 2 3 2" xfId="43988"/>
    <cellStyle name="Обычный 5 11 6 2 4" xfId="43989"/>
    <cellStyle name="Обычный 5 11 6 3" xfId="16174"/>
    <cellStyle name="Обычный 5 11 6 3 2" xfId="16175"/>
    <cellStyle name="Обычный 5 11 6 3 2 2" xfId="16176"/>
    <cellStyle name="Обычный 5 11 6 3 2 2 2" xfId="43990"/>
    <cellStyle name="Обычный 5 11 6 3 2 3" xfId="43991"/>
    <cellStyle name="Обычный 5 11 6 3 3" xfId="16177"/>
    <cellStyle name="Обычный 5 11 6 3 3 2" xfId="43992"/>
    <cellStyle name="Обычный 5 11 6 3 4" xfId="43993"/>
    <cellStyle name="Обычный 5 11 6 4" xfId="16178"/>
    <cellStyle name="Обычный 5 11 6 4 2" xfId="16179"/>
    <cellStyle name="Обычный 5 11 6 4 2 2" xfId="16180"/>
    <cellStyle name="Обычный 5 11 6 4 2 2 2" xfId="43994"/>
    <cellStyle name="Обычный 5 11 6 4 2 3" xfId="43995"/>
    <cellStyle name="Обычный 5 11 6 4 3" xfId="16181"/>
    <cellStyle name="Обычный 5 11 6 4 3 2" xfId="43996"/>
    <cellStyle name="Обычный 5 11 6 4 4" xfId="43997"/>
    <cellStyle name="Обычный 5 11 6 5" xfId="16182"/>
    <cellStyle name="Обычный 5 11 6 5 2" xfId="16183"/>
    <cellStyle name="Обычный 5 11 6 5 2 2" xfId="43998"/>
    <cellStyle name="Обычный 5 11 6 5 3" xfId="43999"/>
    <cellStyle name="Обычный 5 11 6 6" xfId="16184"/>
    <cellStyle name="Обычный 5 11 6 6 2" xfId="44000"/>
    <cellStyle name="Обычный 5 11 6 7" xfId="16185"/>
    <cellStyle name="Обычный 5 11 6 7 2" xfId="44001"/>
    <cellStyle name="Обычный 5 11 6 8" xfId="44002"/>
    <cellStyle name="Обычный 5 11 7" xfId="16186"/>
    <cellStyle name="Обычный 5 11 7 2" xfId="16187"/>
    <cellStyle name="Обычный 5 11 7 2 2" xfId="16188"/>
    <cellStyle name="Обычный 5 11 7 2 2 2" xfId="16189"/>
    <cellStyle name="Обычный 5 11 7 2 2 2 2" xfId="44003"/>
    <cellStyle name="Обычный 5 11 7 2 2 3" xfId="44004"/>
    <cellStyle name="Обычный 5 11 7 2 3" xfId="16190"/>
    <cellStyle name="Обычный 5 11 7 2 3 2" xfId="44005"/>
    <cellStyle name="Обычный 5 11 7 2 4" xfId="44006"/>
    <cellStyle name="Обычный 5 11 7 3" xfId="16191"/>
    <cellStyle name="Обычный 5 11 7 3 2" xfId="16192"/>
    <cellStyle name="Обычный 5 11 7 3 2 2" xfId="16193"/>
    <cellStyle name="Обычный 5 11 7 3 2 2 2" xfId="44007"/>
    <cellStyle name="Обычный 5 11 7 3 2 3" xfId="44008"/>
    <cellStyle name="Обычный 5 11 7 3 3" xfId="16194"/>
    <cellStyle name="Обычный 5 11 7 3 3 2" xfId="44009"/>
    <cellStyle name="Обычный 5 11 7 3 4" xfId="44010"/>
    <cellStyle name="Обычный 5 11 7 4" xfId="16195"/>
    <cellStyle name="Обычный 5 11 7 4 2" xfId="16196"/>
    <cellStyle name="Обычный 5 11 7 4 2 2" xfId="16197"/>
    <cellStyle name="Обычный 5 11 7 4 2 2 2" xfId="44011"/>
    <cellStyle name="Обычный 5 11 7 4 2 3" xfId="44012"/>
    <cellStyle name="Обычный 5 11 7 4 3" xfId="16198"/>
    <cellStyle name="Обычный 5 11 7 4 3 2" xfId="44013"/>
    <cellStyle name="Обычный 5 11 7 4 4" xfId="44014"/>
    <cellStyle name="Обычный 5 11 7 5" xfId="16199"/>
    <cellStyle name="Обычный 5 11 7 5 2" xfId="16200"/>
    <cellStyle name="Обычный 5 11 7 5 2 2" xfId="44015"/>
    <cellStyle name="Обычный 5 11 7 5 3" xfId="44016"/>
    <cellStyle name="Обычный 5 11 7 6" xfId="16201"/>
    <cellStyle name="Обычный 5 11 7 6 2" xfId="44017"/>
    <cellStyle name="Обычный 5 11 7 7" xfId="16202"/>
    <cellStyle name="Обычный 5 11 7 7 2" xfId="44018"/>
    <cellStyle name="Обычный 5 11 7 8" xfId="44019"/>
    <cellStyle name="Обычный 5 11 8" xfId="16203"/>
    <cellStyle name="Обычный 5 11 8 2" xfId="16204"/>
    <cellStyle name="Обычный 5 11 8 2 2" xfId="16205"/>
    <cellStyle name="Обычный 5 11 8 2 2 2" xfId="16206"/>
    <cellStyle name="Обычный 5 11 8 2 2 2 2" xfId="44020"/>
    <cellStyle name="Обычный 5 11 8 2 2 3" xfId="44021"/>
    <cellStyle name="Обычный 5 11 8 2 3" xfId="16207"/>
    <cellStyle name="Обычный 5 11 8 2 3 2" xfId="44022"/>
    <cellStyle name="Обычный 5 11 8 2 4" xfId="44023"/>
    <cellStyle name="Обычный 5 11 8 3" xfId="16208"/>
    <cellStyle name="Обычный 5 11 8 3 2" xfId="16209"/>
    <cellStyle name="Обычный 5 11 8 3 2 2" xfId="16210"/>
    <cellStyle name="Обычный 5 11 8 3 2 2 2" xfId="44024"/>
    <cellStyle name="Обычный 5 11 8 3 2 3" xfId="44025"/>
    <cellStyle name="Обычный 5 11 8 3 3" xfId="16211"/>
    <cellStyle name="Обычный 5 11 8 3 3 2" xfId="44026"/>
    <cellStyle name="Обычный 5 11 8 3 4" xfId="44027"/>
    <cellStyle name="Обычный 5 11 8 4" xfId="16212"/>
    <cellStyle name="Обычный 5 11 8 4 2" xfId="16213"/>
    <cellStyle name="Обычный 5 11 8 4 2 2" xfId="16214"/>
    <cellStyle name="Обычный 5 11 8 4 2 2 2" xfId="44028"/>
    <cellStyle name="Обычный 5 11 8 4 2 3" xfId="44029"/>
    <cellStyle name="Обычный 5 11 8 4 3" xfId="16215"/>
    <cellStyle name="Обычный 5 11 8 4 3 2" xfId="44030"/>
    <cellStyle name="Обычный 5 11 8 4 4" xfId="44031"/>
    <cellStyle name="Обычный 5 11 8 5" xfId="16216"/>
    <cellStyle name="Обычный 5 11 8 5 2" xfId="16217"/>
    <cellStyle name="Обычный 5 11 8 5 2 2" xfId="44032"/>
    <cellStyle name="Обычный 5 11 8 5 3" xfId="44033"/>
    <cellStyle name="Обычный 5 11 8 6" xfId="16218"/>
    <cellStyle name="Обычный 5 11 8 6 2" xfId="44034"/>
    <cellStyle name="Обычный 5 11 8 7" xfId="16219"/>
    <cellStyle name="Обычный 5 11 8 7 2" xfId="44035"/>
    <cellStyle name="Обычный 5 11 8 8" xfId="44036"/>
    <cellStyle name="Обычный 5 11 9" xfId="16220"/>
    <cellStyle name="Обычный 5 11 9 2" xfId="16221"/>
    <cellStyle name="Обычный 5 11 9 2 2" xfId="16222"/>
    <cellStyle name="Обычный 5 11 9 2 2 2" xfId="16223"/>
    <cellStyle name="Обычный 5 11 9 2 2 2 2" xfId="44037"/>
    <cellStyle name="Обычный 5 11 9 2 2 3" xfId="44038"/>
    <cellStyle name="Обычный 5 11 9 2 3" xfId="16224"/>
    <cellStyle name="Обычный 5 11 9 2 3 2" xfId="44039"/>
    <cellStyle name="Обычный 5 11 9 2 4" xfId="44040"/>
    <cellStyle name="Обычный 5 11 9 3" xfId="16225"/>
    <cellStyle name="Обычный 5 11 9 3 2" xfId="16226"/>
    <cellStyle name="Обычный 5 11 9 3 2 2" xfId="16227"/>
    <cellStyle name="Обычный 5 11 9 3 2 2 2" xfId="44041"/>
    <cellStyle name="Обычный 5 11 9 3 2 3" xfId="44042"/>
    <cellStyle name="Обычный 5 11 9 3 3" xfId="16228"/>
    <cellStyle name="Обычный 5 11 9 3 3 2" xfId="44043"/>
    <cellStyle name="Обычный 5 11 9 3 4" xfId="44044"/>
    <cellStyle name="Обычный 5 11 9 4" xfId="16229"/>
    <cellStyle name="Обычный 5 11 9 4 2" xfId="16230"/>
    <cellStyle name="Обычный 5 11 9 4 2 2" xfId="16231"/>
    <cellStyle name="Обычный 5 11 9 4 2 2 2" xfId="44045"/>
    <cellStyle name="Обычный 5 11 9 4 2 3" xfId="44046"/>
    <cellStyle name="Обычный 5 11 9 4 3" xfId="16232"/>
    <cellStyle name="Обычный 5 11 9 4 3 2" xfId="44047"/>
    <cellStyle name="Обычный 5 11 9 4 4" xfId="44048"/>
    <cellStyle name="Обычный 5 11 9 5" xfId="16233"/>
    <cellStyle name="Обычный 5 11 9 5 2" xfId="16234"/>
    <cellStyle name="Обычный 5 11 9 5 2 2" xfId="44049"/>
    <cellStyle name="Обычный 5 11 9 5 3" xfId="44050"/>
    <cellStyle name="Обычный 5 11 9 6" xfId="16235"/>
    <cellStyle name="Обычный 5 11 9 6 2" xfId="44051"/>
    <cellStyle name="Обычный 5 11 9 7" xfId="16236"/>
    <cellStyle name="Обычный 5 11 9 7 2" xfId="44052"/>
    <cellStyle name="Обычный 5 11 9 8" xfId="44053"/>
    <cellStyle name="Обычный 5 110" xfId="16237"/>
    <cellStyle name="Обычный 5 110 2" xfId="16238"/>
    <cellStyle name="Обычный 5 110 2 2" xfId="16239"/>
    <cellStyle name="Обычный 5 110 2 2 2" xfId="44054"/>
    <cellStyle name="Обычный 5 110 2 3" xfId="44055"/>
    <cellStyle name="Обычный 5 110 3" xfId="16240"/>
    <cellStyle name="Обычный 5 110 3 2" xfId="44056"/>
    <cellStyle name="Обычный 5 110 4" xfId="44057"/>
    <cellStyle name="Обычный 5 111" xfId="16241"/>
    <cellStyle name="Обычный 5 111 2" xfId="16242"/>
    <cellStyle name="Обычный 5 111 2 2" xfId="16243"/>
    <cellStyle name="Обычный 5 111 2 2 2" xfId="44058"/>
    <cellStyle name="Обычный 5 111 2 3" xfId="44059"/>
    <cellStyle name="Обычный 5 111 3" xfId="16244"/>
    <cellStyle name="Обычный 5 111 3 2" xfId="44060"/>
    <cellStyle name="Обычный 5 111 4" xfId="44061"/>
    <cellStyle name="Обычный 5 112" xfId="16245"/>
    <cellStyle name="Обычный 5 112 2" xfId="16246"/>
    <cellStyle name="Обычный 5 112 2 2" xfId="16247"/>
    <cellStyle name="Обычный 5 112 2 2 2" xfId="44062"/>
    <cellStyle name="Обычный 5 112 2 3" xfId="44063"/>
    <cellStyle name="Обычный 5 112 3" xfId="16248"/>
    <cellStyle name="Обычный 5 112 3 2" xfId="44064"/>
    <cellStyle name="Обычный 5 112 4" xfId="44065"/>
    <cellStyle name="Обычный 5 113" xfId="16249"/>
    <cellStyle name="Обычный 5 113 2" xfId="16250"/>
    <cellStyle name="Обычный 5 113 2 2" xfId="16251"/>
    <cellStyle name="Обычный 5 113 2 2 2" xfId="44066"/>
    <cellStyle name="Обычный 5 113 2 3" xfId="44067"/>
    <cellStyle name="Обычный 5 113 3" xfId="16252"/>
    <cellStyle name="Обычный 5 113 3 2" xfId="44068"/>
    <cellStyle name="Обычный 5 113 4" xfId="44069"/>
    <cellStyle name="Обычный 5 114" xfId="16253"/>
    <cellStyle name="Обычный 5 114 2" xfId="16254"/>
    <cellStyle name="Обычный 5 114 2 2" xfId="16255"/>
    <cellStyle name="Обычный 5 114 2 2 2" xfId="44070"/>
    <cellStyle name="Обычный 5 114 2 3" xfId="44071"/>
    <cellStyle name="Обычный 5 114 3" xfId="16256"/>
    <cellStyle name="Обычный 5 114 3 2" xfId="44072"/>
    <cellStyle name="Обычный 5 114 4" xfId="44073"/>
    <cellStyle name="Обычный 5 115" xfId="16257"/>
    <cellStyle name="Обычный 5 115 2" xfId="16258"/>
    <cellStyle name="Обычный 5 115 2 2" xfId="16259"/>
    <cellStyle name="Обычный 5 115 2 2 2" xfId="44074"/>
    <cellStyle name="Обычный 5 115 2 3" xfId="44075"/>
    <cellStyle name="Обычный 5 115 3" xfId="16260"/>
    <cellStyle name="Обычный 5 115 3 2" xfId="44076"/>
    <cellStyle name="Обычный 5 115 4" xfId="44077"/>
    <cellStyle name="Обычный 5 116" xfId="16261"/>
    <cellStyle name="Обычный 5 116 2" xfId="16262"/>
    <cellStyle name="Обычный 5 116 2 2" xfId="16263"/>
    <cellStyle name="Обычный 5 116 2 2 2" xfId="44078"/>
    <cellStyle name="Обычный 5 116 2 3" xfId="44079"/>
    <cellStyle name="Обычный 5 116 3" xfId="16264"/>
    <cellStyle name="Обычный 5 116 3 2" xfId="44080"/>
    <cellStyle name="Обычный 5 116 4" xfId="44081"/>
    <cellStyle name="Обычный 5 117" xfId="16265"/>
    <cellStyle name="Обычный 5 117 2" xfId="16266"/>
    <cellStyle name="Обычный 5 117 2 2" xfId="16267"/>
    <cellStyle name="Обычный 5 117 2 2 2" xfId="44082"/>
    <cellStyle name="Обычный 5 117 2 3" xfId="44083"/>
    <cellStyle name="Обычный 5 117 3" xfId="16268"/>
    <cellStyle name="Обычный 5 117 3 2" xfId="44084"/>
    <cellStyle name="Обычный 5 117 4" xfId="44085"/>
    <cellStyle name="Обычный 5 118" xfId="16269"/>
    <cellStyle name="Обычный 5 118 2" xfId="16270"/>
    <cellStyle name="Обычный 5 118 2 2" xfId="16271"/>
    <cellStyle name="Обычный 5 118 2 2 2" xfId="44086"/>
    <cellStyle name="Обычный 5 118 2 3" xfId="44087"/>
    <cellStyle name="Обычный 5 118 3" xfId="16272"/>
    <cellStyle name="Обычный 5 118 3 2" xfId="44088"/>
    <cellStyle name="Обычный 5 118 4" xfId="44089"/>
    <cellStyle name="Обычный 5 119" xfId="16273"/>
    <cellStyle name="Обычный 5 119 2" xfId="16274"/>
    <cellStyle name="Обычный 5 119 2 2" xfId="16275"/>
    <cellStyle name="Обычный 5 119 2 2 2" xfId="44090"/>
    <cellStyle name="Обычный 5 119 2 3" xfId="44091"/>
    <cellStyle name="Обычный 5 119 3" xfId="16276"/>
    <cellStyle name="Обычный 5 119 3 2" xfId="44092"/>
    <cellStyle name="Обычный 5 119 4" xfId="44093"/>
    <cellStyle name="Обычный 5 12" xfId="16277"/>
    <cellStyle name="Обычный 5 12 10" xfId="16278"/>
    <cellStyle name="Обычный 5 12 10 2" xfId="16279"/>
    <cellStyle name="Обычный 5 12 10 2 2" xfId="16280"/>
    <cellStyle name="Обычный 5 12 10 2 2 2" xfId="16281"/>
    <cellStyle name="Обычный 5 12 10 2 2 2 2" xfId="44094"/>
    <cellStyle name="Обычный 5 12 10 2 2 3" xfId="44095"/>
    <cellStyle name="Обычный 5 12 10 2 3" xfId="16282"/>
    <cellStyle name="Обычный 5 12 10 2 3 2" xfId="44096"/>
    <cellStyle name="Обычный 5 12 10 2 4" xfId="44097"/>
    <cellStyle name="Обычный 5 12 10 3" xfId="16283"/>
    <cellStyle name="Обычный 5 12 10 3 2" xfId="16284"/>
    <cellStyle name="Обычный 5 12 10 3 2 2" xfId="16285"/>
    <cellStyle name="Обычный 5 12 10 3 2 2 2" xfId="44098"/>
    <cellStyle name="Обычный 5 12 10 3 2 3" xfId="44099"/>
    <cellStyle name="Обычный 5 12 10 3 3" xfId="16286"/>
    <cellStyle name="Обычный 5 12 10 3 3 2" xfId="44100"/>
    <cellStyle name="Обычный 5 12 10 3 4" xfId="44101"/>
    <cellStyle name="Обычный 5 12 10 4" xfId="16287"/>
    <cellStyle name="Обычный 5 12 10 4 2" xfId="16288"/>
    <cellStyle name="Обычный 5 12 10 4 2 2" xfId="16289"/>
    <cellStyle name="Обычный 5 12 10 4 2 2 2" xfId="44102"/>
    <cellStyle name="Обычный 5 12 10 4 2 3" xfId="44103"/>
    <cellStyle name="Обычный 5 12 10 4 3" xfId="16290"/>
    <cellStyle name="Обычный 5 12 10 4 3 2" xfId="44104"/>
    <cellStyle name="Обычный 5 12 10 4 4" xfId="44105"/>
    <cellStyle name="Обычный 5 12 10 5" xfId="16291"/>
    <cellStyle name="Обычный 5 12 10 5 2" xfId="16292"/>
    <cellStyle name="Обычный 5 12 10 5 2 2" xfId="44106"/>
    <cellStyle name="Обычный 5 12 10 5 3" xfId="44107"/>
    <cellStyle name="Обычный 5 12 10 6" xfId="16293"/>
    <cellStyle name="Обычный 5 12 10 6 2" xfId="44108"/>
    <cellStyle name="Обычный 5 12 10 7" xfId="16294"/>
    <cellStyle name="Обычный 5 12 10 7 2" xfId="44109"/>
    <cellStyle name="Обычный 5 12 10 8" xfId="44110"/>
    <cellStyle name="Обычный 5 12 11" xfId="16295"/>
    <cellStyle name="Обычный 5 12 11 2" xfId="16296"/>
    <cellStyle name="Обычный 5 12 11 2 2" xfId="16297"/>
    <cellStyle name="Обычный 5 12 11 2 2 2" xfId="16298"/>
    <cellStyle name="Обычный 5 12 11 2 2 2 2" xfId="44111"/>
    <cellStyle name="Обычный 5 12 11 2 2 3" xfId="44112"/>
    <cellStyle name="Обычный 5 12 11 2 3" xfId="16299"/>
    <cellStyle name="Обычный 5 12 11 2 3 2" xfId="44113"/>
    <cellStyle name="Обычный 5 12 11 2 4" xfId="44114"/>
    <cellStyle name="Обычный 5 12 11 3" xfId="16300"/>
    <cellStyle name="Обычный 5 12 11 3 2" xfId="16301"/>
    <cellStyle name="Обычный 5 12 11 3 2 2" xfId="16302"/>
    <cellStyle name="Обычный 5 12 11 3 2 2 2" xfId="44115"/>
    <cellStyle name="Обычный 5 12 11 3 2 3" xfId="44116"/>
    <cellStyle name="Обычный 5 12 11 3 3" xfId="16303"/>
    <cellStyle name="Обычный 5 12 11 3 3 2" xfId="44117"/>
    <cellStyle name="Обычный 5 12 11 3 4" xfId="44118"/>
    <cellStyle name="Обычный 5 12 11 4" xfId="16304"/>
    <cellStyle name="Обычный 5 12 11 4 2" xfId="16305"/>
    <cellStyle name="Обычный 5 12 11 4 2 2" xfId="16306"/>
    <cellStyle name="Обычный 5 12 11 4 2 2 2" xfId="44119"/>
    <cellStyle name="Обычный 5 12 11 4 2 3" xfId="44120"/>
    <cellStyle name="Обычный 5 12 11 4 3" xfId="16307"/>
    <cellStyle name="Обычный 5 12 11 4 3 2" xfId="44121"/>
    <cellStyle name="Обычный 5 12 11 4 4" xfId="44122"/>
    <cellStyle name="Обычный 5 12 11 5" xfId="16308"/>
    <cellStyle name="Обычный 5 12 11 5 2" xfId="16309"/>
    <cellStyle name="Обычный 5 12 11 5 2 2" xfId="44123"/>
    <cellStyle name="Обычный 5 12 11 5 3" xfId="44124"/>
    <cellStyle name="Обычный 5 12 11 6" xfId="16310"/>
    <cellStyle name="Обычный 5 12 11 6 2" xfId="44125"/>
    <cellStyle name="Обычный 5 12 11 7" xfId="16311"/>
    <cellStyle name="Обычный 5 12 11 7 2" xfId="44126"/>
    <cellStyle name="Обычный 5 12 11 8" xfId="44127"/>
    <cellStyle name="Обычный 5 12 12" xfId="16312"/>
    <cellStyle name="Обычный 5 12 12 2" xfId="16313"/>
    <cellStyle name="Обычный 5 12 12 2 2" xfId="16314"/>
    <cellStyle name="Обычный 5 12 12 2 2 2" xfId="16315"/>
    <cellStyle name="Обычный 5 12 12 2 2 2 2" xfId="44128"/>
    <cellStyle name="Обычный 5 12 12 2 2 3" xfId="44129"/>
    <cellStyle name="Обычный 5 12 12 2 3" xfId="16316"/>
    <cellStyle name="Обычный 5 12 12 2 3 2" xfId="44130"/>
    <cellStyle name="Обычный 5 12 12 2 4" xfId="44131"/>
    <cellStyle name="Обычный 5 12 12 3" xfId="16317"/>
    <cellStyle name="Обычный 5 12 12 3 2" xfId="16318"/>
    <cellStyle name="Обычный 5 12 12 3 2 2" xfId="16319"/>
    <cellStyle name="Обычный 5 12 12 3 2 2 2" xfId="44132"/>
    <cellStyle name="Обычный 5 12 12 3 2 3" xfId="44133"/>
    <cellStyle name="Обычный 5 12 12 3 3" xfId="16320"/>
    <cellStyle name="Обычный 5 12 12 3 3 2" xfId="44134"/>
    <cellStyle name="Обычный 5 12 12 3 4" xfId="44135"/>
    <cellStyle name="Обычный 5 12 12 4" xfId="16321"/>
    <cellStyle name="Обычный 5 12 12 4 2" xfId="16322"/>
    <cellStyle name="Обычный 5 12 12 4 2 2" xfId="16323"/>
    <cellStyle name="Обычный 5 12 12 4 2 2 2" xfId="44136"/>
    <cellStyle name="Обычный 5 12 12 4 2 3" xfId="44137"/>
    <cellStyle name="Обычный 5 12 12 4 3" xfId="16324"/>
    <cellStyle name="Обычный 5 12 12 4 3 2" xfId="44138"/>
    <cellStyle name="Обычный 5 12 12 4 4" xfId="44139"/>
    <cellStyle name="Обычный 5 12 12 5" xfId="16325"/>
    <cellStyle name="Обычный 5 12 12 5 2" xfId="16326"/>
    <cellStyle name="Обычный 5 12 12 5 2 2" xfId="44140"/>
    <cellStyle name="Обычный 5 12 12 5 3" xfId="44141"/>
    <cellStyle name="Обычный 5 12 12 6" xfId="16327"/>
    <cellStyle name="Обычный 5 12 12 6 2" xfId="44142"/>
    <cellStyle name="Обычный 5 12 12 7" xfId="16328"/>
    <cellStyle name="Обычный 5 12 12 7 2" xfId="44143"/>
    <cellStyle name="Обычный 5 12 12 8" xfId="44144"/>
    <cellStyle name="Обычный 5 12 13" xfId="16329"/>
    <cellStyle name="Обычный 5 12 13 2" xfId="16330"/>
    <cellStyle name="Обычный 5 12 13 2 2" xfId="16331"/>
    <cellStyle name="Обычный 5 12 13 2 2 2" xfId="16332"/>
    <cellStyle name="Обычный 5 12 13 2 2 2 2" xfId="44145"/>
    <cellStyle name="Обычный 5 12 13 2 2 3" xfId="44146"/>
    <cellStyle name="Обычный 5 12 13 2 3" xfId="16333"/>
    <cellStyle name="Обычный 5 12 13 2 3 2" xfId="44147"/>
    <cellStyle name="Обычный 5 12 13 2 4" xfId="44148"/>
    <cellStyle name="Обычный 5 12 13 3" xfId="16334"/>
    <cellStyle name="Обычный 5 12 13 3 2" xfId="16335"/>
    <cellStyle name="Обычный 5 12 13 3 2 2" xfId="16336"/>
    <cellStyle name="Обычный 5 12 13 3 2 2 2" xfId="44149"/>
    <cellStyle name="Обычный 5 12 13 3 2 3" xfId="44150"/>
    <cellStyle name="Обычный 5 12 13 3 3" xfId="16337"/>
    <cellStyle name="Обычный 5 12 13 3 3 2" xfId="44151"/>
    <cellStyle name="Обычный 5 12 13 3 4" xfId="44152"/>
    <cellStyle name="Обычный 5 12 13 4" xfId="16338"/>
    <cellStyle name="Обычный 5 12 13 4 2" xfId="16339"/>
    <cellStyle name="Обычный 5 12 13 4 2 2" xfId="16340"/>
    <cellStyle name="Обычный 5 12 13 4 2 2 2" xfId="44153"/>
    <cellStyle name="Обычный 5 12 13 4 2 3" xfId="44154"/>
    <cellStyle name="Обычный 5 12 13 4 3" xfId="16341"/>
    <cellStyle name="Обычный 5 12 13 4 3 2" xfId="44155"/>
    <cellStyle name="Обычный 5 12 13 4 4" xfId="44156"/>
    <cellStyle name="Обычный 5 12 13 5" xfId="16342"/>
    <cellStyle name="Обычный 5 12 13 5 2" xfId="16343"/>
    <cellStyle name="Обычный 5 12 13 5 2 2" xfId="44157"/>
    <cellStyle name="Обычный 5 12 13 5 3" xfId="44158"/>
    <cellStyle name="Обычный 5 12 13 6" xfId="16344"/>
    <cellStyle name="Обычный 5 12 13 6 2" xfId="44159"/>
    <cellStyle name="Обычный 5 12 13 7" xfId="16345"/>
    <cellStyle name="Обычный 5 12 13 7 2" xfId="44160"/>
    <cellStyle name="Обычный 5 12 13 8" xfId="44161"/>
    <cellStyle name="Обычный 5 12 14" xfId="16346"/>
    <cellStyle name="Обычный 5 12 14 2" xfId="16347"/>
    <cellStyle name="Обычный 5 12 14 2 2" xfId="16348"/>
    <cellStyle name="Обычный 5 12 14 2 2 2" xfId="16349"/>
    <cellStyle name="Обычный 5 12 14 2 2 2 2" xfId="44162"/>
    <cellStyle name="Обычный 5 12 14 2 2 3" xfId="44163"/>
    <cellStyle name="Обычный 5 12 14 2 3" xfId="16350"/>
    <cellStyle name="Обычный 5 12 14 2 3 2" xfId="44164"/>
    <cellStyle name="Обычный 5 12 14 2 4" xfId="44165"/>
    <cellStyle name="Обычный 5 12 14 3" xfId="16351"/>
    <cellStyle name="Обычный 5 12 14 3 2" xfId="16352"/>
    <cellStyle name="Обычный 5 12 14 3 2 2" xfId="16353"/>
    <cellStyle name="Обычный 5 12 14 3 2 2 2" xfId="44166"/>
    <cellStyle name="Обычный 5 12 14 3 2 3" xfId="44167"/>
    <cellStyle name="Обычный 5 12 14 3 3" xfId="16354"/>
    <cellStyle name="Обычный 5 12 14 3 3 2" xfId="44168"/>
    <cellStyle name="Обычный 5 12 14 3 4" xfId="44169"/>
    <cellStyle name="Обычный 5 12 14 4" xfId="16355"/>
    <cellStyle name="Обычный 5 12 14 4 2" xfId="16356"/>
    <cellStyle name="Обычный 5 12 14 4 2 2" xfId="16357"/>
    <cellStyle name="Обычный 5 12 14 4 2 2 2" xfId="44170"/>
    <cellStyle name="Обычный 5 12 14 4 2 3" xfId="44171"/>
    <cellStyle name="Обычный 5 12 14 4 3" xfId="16358"/>
    <cellStyle name="Обычный 5 12 14 4 3 2" xfId="44172"/>
    <cellStyle name="Обычный 5 12 14 4 4" xfId="44173"/>
    <cellStyle name="Обычный 5 12 14 5" xfId="16359"/>
    <cellStyle name="Обычный 5 12 14 5 2" xfId="16360"/>
    <cellStyle name="Обычный 5 12 14 5 2 2" xfId="44174"/>
    <cellStyle name="Обычный 5 12 14 5 3" xfId="44175"/>
    <cellStyle name="Обычный 5 12 14 6" xfId="16361"/>
    <cellStyle name="Обычный 5 12 14 6 2" xfId="44176"/>
    <cellStyle name="Обычный 5 12 14 7" xfId="16362"/>
    <cellStyle name="Обычный 5 12 14 7 2" xfId="44177"/>
    <cellStyle name="Обычный 5 12 14 8" xfId="44178"/>
    <cellStyle name="Обычный 5 12 15" xfId="16363"/>
    <cellStyle name="Обычный 5 12 15 2" xfId="16364"/>
    <cellStyle name="Обычный 5 12 15 2 2" xfId="16365"/>
    <cellStyle name="Обычный 5 12 15 2 2 2" xfId="16366"/>
    <cellStyle name="Обычный 5 12 15 2 2 2 2" xfId="44179"/>
    <cellStyle name="Обычный 5 12 15 2 2 3" xfId="44180"/>
    <cellStyle name="Обычный 5 12 15 2 3" xfId="16367"/>
    <cellStyle name="Обычный 5 12 15 2 3 2" xfId="44181"/>
    <cellStyle name="Обычный 5 12 15 2 4" xfId="44182"/>
    <cellStyle name="Обычный 5 12 15 3" xfId="16368"/>
    <cellStyle name="Обычный 5 12 15 3 2" xfId="16369"/>
    <cellStyle name="Обычный 5 12 15 3 2 2" xfId="16370"/>
    <cellStyle name="Обычный 5 12 15 3 2 2 2" xfId="44183"/>
    <cellStyle name="Обычный 5 12 15 3 2 3" xfId="44184"/>
    <cellStyle name="Обычный 5 12 15 3 3" xfId="16371"/>
    <cellStyle name="Обычный 5 12 15 3 3 2" xfId="44185"/>
    <cellStyle name="Обычный 5 12 15 3 4" xfId="44186"/>
    <cellStyle name="Обычный 5 12 15 4" xfId="16372"/>
    <cellStyle name="Обычный 5 12 15 4 2" xfId="16373"/>
    <cellStyle name="Обычный 5 12 15 4 2 2" xfId="16374"/>
    <cellStyle name="Обычный 5 12 15 4 2 2 2" xfId="44187"/>
    <cellStyle name="Обычный 5 12 15 4 2 3" xfId="44188"/>
    <cellStyle name="Обычный 5 12 15 4 3" xfId="16375"/>
    <cellStyle name="Обычный 5 12 15 4 3 2" xfId="44189"/>
    <cellStyle name="Обычный 5 12 15 4 4" xfId="44190"/>
    <cellStyle name="Обычный 5 12 15 5" xfId="16376"/>
    <cellStyle name="Обычный 5 12 15 5 2" xfId="16377"/>
    <cellStyle name="Обычный 5 12 15 5 2 2" xfId="44191"/>
    <cellStyle name="Обычный 5 12 15 5 3" xfId="44192"/>
    <cellStyle name="Обычный 5 12 15 6" xfId="16378"/>
    <cellStyle name="Обычный 5 12 15 6 2" xfId="44193"/>
    <cellStyle name="Обычный 5 12 15 7" xfId="16379"/>
    <cellStyle name="Обычный 5 12 15 7 2" xfId="44194"/>
    <cellStyle name="Обычный 5 12 15 8" xfId="44195"/>
    <cellStyle name="Обычный 5 12 16" xfId="16380"/>
    <cellStyle name="Обычный 5 12 16 2" xfId="16381"/>
    <cellStyle name="Обычный 5 12 16 2 2" xfId="16382"/>
    <cellStyle name="Обычный 5 12 16 2 2 2" xfId="16383"/>
    <cellStyle name="Обычный 5 12 16 2 2 2 2" xfId="44196"/>
    <cellStyle name="Обычный 5 12 16 2 2 3" xfId="44197"/>
    <cellStyle name="Обычный 5 12 16 2 3" xfId="16384"/>
    <cellStyle name="Обычный 5 12 16 2 3 2" xfId="44198"/>
    <cellStyle name="Обычный 5 12 16 2 4" xfId="44199"/>
    <cellStyle name="Обычный 5 12 16 3" xfId="16385"/>
    <cellStyle name="Обычный 5 12 16 3 2" xfId="16386"/>
    <cellStyle name="Обычный 5 12 16 3 2 2" xfId="16387"/>
    <cellStyle name="Обычный 5 12 16 3 2 2 2" xfId="44200"/>
    <cellStyle name="Обычный 5 12 16 3 2 3" xfId="44201"/>
    <cellStyle name="Обычный 5 12 16 3 3" xfId="16388"/>
    <cellStyle name="Обычный 5 12 16 3 3 2" xfId="44202"/>
    <cellStyle name="Обычный 5 12 16 3 4" xfId="44203"/>
    <cellStyle name="Обычный 5 12 16 4" xfId="16389"/>
    <cellStyle name="Обычный 5 12 16 4 2" xfId="16390"/>
    <cellStyle name="Обычный 5 12 16 4 2 2" xfId="16391"/>
    <cellStyle name="Обычный 5 12 16 4 2 2 2" xfId="44204"/>
    <cellStyle name="Обычный 5 12 16 4 2 3" xfId="44205"/>
    <cellStyle name="Обычный 5 12 16 4 3" xfId="16392"/>
    <cellStyle name="Обычный 5 12 16 4 3 2" xfId="44206"/>
    <cellStyle name="Обычный 5 12 16 4 4" xfId="44207"/>
    <cellStyle name="Обычный 5 12 16 5" xfId="16393"/>
    <cellStyle name="Обычный 5 12 16 5 2" xfId="16394"/>
    <cellStyle name="Обычный 5 12 16 5 2 2" xfId="44208"/>
    <cellStyle name="Обычный 5 12 16 5 3" xfId="44209"/>
    <cellStyle name="Обычный 5 12 16 6" xfId="16395"/>
    <cellStyle name="Обычный 5 12 16 6 2" xfId="44210"/>
    <cellStyle name="Обычный 5 12 16 7" xfId="16396"/>
    <cellStyle name="Обычный 5 12 16 7 2" xfId="44211"/>
    <cellStyle name="Обычный 5 12 16 8" xfId="44212"/>
    <cellStyle name="Обычный 5 12 17" xfId="16397"/>
    <cellStyle name="Обычный 5 12 17 2" xfId="16398"/>
    <cellStyle name="Обычный 5 12 17 2 2" xfId="16399"/>
    <cellStyle name="Обычный 5 12 17 2 2 2" xfId="16400"/>
    <cellStyle name="Обычный 5 12 17 2 2 2 2" xfId="44213"/>
    <cellStyle name="Обычный 5 12 17 2 2 3" xfId="44214"/>
    <cellStyle name="Обычный 5 12 17 2 3" xfId="16401"/>
    <cellStyle name="Обычный 5 12 17 2 3 2" xfId="44215"/>
    <cellStyle name="Обычный 5 12 17 2 4" xfId="44216"/>
    <cellStyle name="Обычный 5 12 17 3" xfId="16402"/>
    <cellStyle name="Обычный 5 12 17 3 2" xfId="16403"/>
    <cellStyle name="Обычный 5 12 17 3 2 2" xfId="16404"/>
    <cellStyle name="Обычный 5 12 17 3 2 2 2" xfId="44217"/>
    <cellStyle name="Обычный 5 12 17 3 2 3" xfId="44218"/>
    <cellStyle name="Обычный 5 12 17 3 3" xfId="16405"/>
    <cellStyle name="Обычный 5 12 17 3 3 2" xfId="44219"/>
    <cellStyle name="Обычный 5 12 17 3 4" xfId="44220"/>
    <cellStyle name="Обычный 5 12 17 4" xfId="16406"/>
    <cellStyle name="Обычный 5 12 17 4 2" xfId="16407"/>
    <cellStyle name="Обычный 5 12 17 4 2 2" xfId="16408"/>
    <cellStyle name="Обычный 5 12 17 4 2 2 2" xfId="44221"/>
    <cellStyle name="Обычный 5 12 17 4 2 3" xfId="44222"/>
    <cellStyle name="Обычный 5 12 17 4 3" xfId="16409"/>
    <cellStyle name="Обычный 5 12 17 4 3 2" xfId="44223"/>
    <cellStyle name="Обычный 5 12 17 4 4" xfId="44224"/>
    <cellStyle name="Обычный 5 12 17 5" xfId="16410"/>
    <cellStyle name="Обычный 5 12 17 5 2" xfId="16411"/>
    <cellStyle name="Обычный 5 12 17 5 2 2" xfId="44225"/>
    <cellStyle name="Обычный 5 12 17 5 3" xfId="44226"/>
    <cellStyle name="Обычный 5 12 17 6" xfId="16412"/>
    <cellStyle name="Обычный 5 12 17 6 2" xfId="44227"/>
    <cellStyle name="Обычный 5 12 17 7" xfId="16413"/>
    <cellStyle name="Обычный 5 12 17 7 2" xfId="44228"/>
    <cellStyle name="Обычный 5 12 17 8" xfId="44229"/>
    <cellStyle name="Обычный 5 12 18" xfId="16414"/>
    <cellStyle name="Обычный 5 12 18 2" xfId="16415"/>
    <cellStyle name="Обычный 5 12 18 2 2" xfId="16416"/>
    <cellStyle name="Обычный 5 12 18 2 2 2" xfId="16417"/>
    <cellStyle name="Обычный 5 12 18 2 2 2 2" xfId="44230"/>
    <cellStyle name="Обычный 5 12 18 2 2 3" xfId="44231"/>
    <cellStyle name="Обычный 5 12 18 2 3" xfId="16418"/>
    <cellStyle name="Обычный 5 12 18 2 3 2" xfId="44232"/>
    <cellStyle name="Обычный 5 12 18 2 4" xfId="44233"/>
    <cellStyle name="Обычный 5 12 18 3" xfId="16419"/>
    <cellStyle name="Обычный 5 12 18 3 2" xfId="16420"/>
    <cellStyle name="Обычный 5 12 18 3 2 2" xfId="16421"/>
    <cellStyle name="Обычный 5 12 18 3 2 2 2" xfId="44234"/>
    <cellStyle name="Обычный 5 12 18 3 2 3" xfId="44235"/>
    <cellStyle name="Обычный 5 12 18 3 3" xfId="16422"/>
    <cellStyle name="Обычный 5 12 18 3 3 2" xfId="44236"/>
    <cellStyle name="Обычный 5 12 18 3 4" xfId="44237"/>
    <cellStyle name="Обычный 5 12 18 4" xfId="16423"/>
    <cellStyle name="Обычный 5 12 18 4 2" xfId="16424"/>
    <cellStyle name="Обычный 5 12 18 4 2 2" xfId="16425"/>
    <cellStyle name="Обычный 5 12 18 4 2 2 2" xfId="44238"/>
    <cellStyle name="Обычный 5 12 18 4 2 3" xfId="44239"/>
    <cellStyle name="Обычный 5 12 18 4 3" xfId="16426"/>
    <cellStyle name="Обычный 5 12 18 4 3 2" xfId="44240"/>
    <cellStyle name="Обычный 5 12 18 4 4" xfId="44241"/>
    <cellStyle name="Обычный 5 12 18 5" xfId="16427"/>
    <cellStyle name="Обычный 5 12 18 5 2" xfId="16428"/>
    <cellStyle name="Обычный 5 12 18 5 2 2" xfId="44242"/>
    <cellStyle name="Обычный 5 12 18 5 3" xfId="44243"/>
    <cellStyle name="Обычный 5 12 18 6" xfId="16429"/>
    <cellStyle name="Обычный 5 12 18 6 2" xfId="44244"/>
    <cellStyle name="Обычный 5 12 18 7" xfId="16430"/>
    <cellStyle name="Обычный 5 12 18 7 2" xfId="44245"/>
    <cellStyle name="Обычный 5 12 18 8" xfId="44246"/>
    <cellStyle name="Обычный 5 12 19" xfId="16431"/>
    <cellStyle name="Обычный 5 12 19 2" xfId="16432"/>
    <cellStyle name="Обычный 5 12 19 2 2" xfId="16433"/>
    <cellStyle name="Обычный 5 12 19 2 2 2" xfId="16434"/>
    <cellStyle name="Обычный 5 12 19 2 2 2 2" xfId="44247"/>
    <cellStyle name="Обычный 5 12 19 2 2 3" xfId="44248"/>
    <cellStyle name="Обычный 5 12 19 2 3" xfId="16435"/>
    <cellStyle name="Обычный 5 12 19 2 3 2" xfId="44249"/>
    <cellStyle name="Обычный 5 12 19 2 4" xfId="44250"/>
    <cellStyle name="Обычный 5 12 19 3" xfId="16436"/>
    <cellStyle name="Обычный 5 12 19 3 2" xfId="16437"/>
    <cellStyle name="Обычный 5 12 19 3 2 2" xfId="16438"/>
    <cellStyle name="Обычный 5 12 19 3 2 2 2" xfId="44251"/>
    <cellStyle name="Обычный 5 12 19 3 2 3" xfId="44252"/>
    <cellStyle name="Обычный 5 12 19 3 3" xfId="16439"/>
    <cellStyle name="Обычный 5 12 19 3 3 2" xfId="44253"/>
    <cellStyle name="Обычный 5 12 19 3 4" xfId="44254"/>
    <cellStyle name="Обычный 5 12 19 4" xfId="16440"/>
    <cellStyle name="Обычный 5 12 19 4 2" xfId="16441"/>
    <cellStyle name="Обычный 5 12 19 4 2 2" xfId="16442"/>
    <cellStyle name="Обычный 5 12 19 4 2 2 2" xfId="44255"/>
    <cellStyle name="Обычный 5 12 19 4 2 3" xfId="44256"/>
    <cellStyle name="Обычный 5 12 19 4 3" xfId="16443"/>
    <cellStyle name="Обычный 5 12 19 4 3 2" xfId="44257"/>
    <cellStyle name="Обычный 5 12 19 4 4" xfId="44258"/>
    <cellStyle name="Обычный 5 12 19 5" xfId="16444"/>
    <cellStyle name="Обычный 5 12 19 5 2" xfId="16445"/>
    <cellStyle name="Обычный 5 12 19 5 2 2" xfId="44259"/>
    <cellStyle name="Обычный 5 12 19 5 3" xfId="44260"/>
    <cellStyle name="Обычный 5 12 19 6" xfId="16446"/>
    <cellStyle name="Обычный 5 12 19 6 2" xfId="44261"/>
    <cellStyle name="Обычный 5 12 19 7" xfId="16447"/>
    <cellStyle name="Обычный 5 12 19 7 2" xfId="44262"/>
    <cellStyle name="Обычный 5 12 19 8" xfId="44263"/>
    <cellStyle name="Обычный 5 12 2" xfId="16448"/>
    <cellStyle name="Обычный 5 12 2 2" xfId="16449"/>
    <cellStyle name="Обычный 5 12 2 2 2" xfId="16450"/>
    <cellStyle name="Обычный 5 12 2 2 2 2" xfId="16451"/>
    <cellStyle name="Обычный 5 12 2 2 2 2 2" xfId="44264"/>
    <cellStyle name="Обычный 5 12 2 2 2 3" xfId="44265"/>
    <cellStyle name="Обычный 5 12 2 2 3" xfId="16452"/>
    <cellStyle name="Обычный 5 12 2 2 3 2" xfId="44266"/>
    <cellStyle name="Обычный 5 12 2 2 4" xfId="44267"/>
    <cellStyle name="Обычный 5 12 2 3" xfId="16453"/>
    <cellStyle name="Обычный 5 12 2 3 2" xfId="16454"/>
    <cellStyle name="Обычный 5 12 2 3 2 2" xfId="16455"/>
    <cellStyle name="Обычный 5 12 2 3 2 2 2" xfId="44268"/>
    <cellStyle name="Обычный 5 12 2 3 2 3" xfId="44269"/>
    <cellStyle name="Обычный 5 12 2 3 3" xfId="16456"/>
    <cellStyle name="Обычный 5 12 2 3 3 2" xfId="44270"/>
    <cellStyle name="Обычный 5 12 2 3 4" xfId="44271"/>
    <cellStyle name="Обычный 5 12 2 4" xfId="16457"/>
    <cellStyle name="Обычный 5 12 2 4 2" xfId="16458"/>
    <cellStyle name="Обычный 5 12 2 4 2 2" xfId="16459"/>
    <cellStyle name="Обычный 5 12 2 4 2 2 2" xfId="44272"/>
    <cellStyle name="Обычный 5 12 2 4 2 3" xfId="44273"/>
    <cellStyle name="Обычный 5 12 2 4 3" xfId="16460"/>
    <cellStyle name="Обычный 5 12 2 4 3 2" xfId="44274"/>
    <cellStyle name="Обычный 5 12 2 4 4" xfId="44275"/>
    <cellStyle name="Обычный 5 12 2 5" xfId="16461"/>
    <cellStyle name="Обычный 5 12 2 5 2" xfId="16462"/>
    <cellStyle name="Обычный 5 12 2 5 2 2" xfId="44276"/>
    <cellStyle name="Обычный 5 12 2 5 3" xfId="44277"/>
    <cellStyle name="Обычный 5 12 2 6" xfId="16463"/>
    <cellStyle name="Обычный 5 12 2 6 2" xfId="44278"/>
    <cellStyle name="Обычный 5 12 2 7" xfId="16464"/>
    <cellStyle name="Обычный 5 12 2 7 2" xfId="44279"/>
    <cellStyle name="Обычный 5 12 2 8" xfId="44280"/>
    <cellStyle name="Обычный 5 12 20" xfId="16465"/>
    <cellStyle name="Обычный 5 12 20 2" xfId="16466"/>
    <cellStyle name="Обычный 5 12 20 2 2" xfId="16467"/>
    <cellStyle name="Обычный 5 12 20 2 2 2" xfId="16468"/>
    <cellStyle name="Обычный 5 12 20 2 2 2 2" xfId="44281"/>
    <cellStyle name="Обычный 5 12 20 2 2 3" xfId="44282"/>
    <cellStyle name="Обычный 5 12 20 2 3" xfId="16469"/>
    <cellStyle name="Обычный 5 12 20 2 3 2" xfId="44283"/>
    <cellStyle name="Обычный 5 12 20 2 4" xfId="44284"/>
    <cellStyle name="Обычный 5 12 20 3" xfId="16470"/>
    <cellStyle name="Обычный 5 12 20 3 2" xfId="16471"/>
    <cellStyle name="Обычный 5 12 20 3 2 2" xfId="16472"/>
    <cellStyle name="Обычный 5 12 20 3 2 2 2" xfId="44285"/>
    <cellStyle name="Обычный 5 12 20 3 2 3" xfId="44286"/>
    <cellStyle name="Обычный 5 12 20 3 3" xfId="16473"/>
    <cellStyle name="Обычный 5 12 20 3 3 2" xfId="44287"/>
    <cellStyle name="Обычный 5 12 20 3 4" xfId="44288"/>
    <cellStyle name="Обычный 5 12 20 4" xfId="16474"/>
    <cellStyle name="Обычный 5 12 20 4 2" xfId="16475"/>
    <cellStyle name="Обычный 5 12 20 4 2 2" xfId="16476"/>
    <cellStyle name="Обычный 5 12 20 4 2 2 2" xfId="44289"/>
    <cellStyle name="Обычный 5 12 20 4 2 3" xfId="44290"/>
    <cellStyle name="Обычный 5 12 20 4 3" xfId="16477"/>
    <cellStyle name="Обычный 5 12 20 4 3 2" xfId="44291"/>
    <cellStyle name="Обычный 5 12 20 4 4" xfId="44292"/>
    <cellStyle name="Обычный 5 12 20 5" xfId="16478"/>
    <cellStyle name="Обычный 5 12 20 5 2" xfId="16479"/>
    <cellStyle name="Обычный 5 12 20 5 2 2" xfId="44293"/>
    <cellStyle name="Обычный 5 12 20 5 3" xfId="44294"/>
    <cellStyle name="Обычный 5 12 20 6" xfId="16480"/>
    <cellStyle name="Обычный 5 12 20 6 2" xfId="44295"/>
    <cellStyle name="Обычный 5 12 20 7" xfId="16481"/>
    <cellStyle name="Обычный 5 12 20 7 2" xfId="44296"/>
    <cellStyle name="Обычный 5 12 20 8" xfId="44297"/>
    <cellStyle name="Обычный 5 12 21" xfId="16482"/>
    <cellStyle name="Обычный 5 12 21 2" xfId="16483"/>
    <cellStyle name="Обычный 5 12 21 2 2" xfId="16484"/>
    <cellStyle name="Обычный 5 12 21 2 2 2" xfId="16485"/>
    <cellStyle name="Обычный 5 12 21 2 2 2 2" xfId="44298"/>
    <cellStyle name="Обычный 5 12 21 2 2 3" xfId="44299"/>
    <cellStyle name="Обычный 5 12 21 2 3" xfId="16486"/>
    <cellStyle name="Обычный 5 12 21 2 3 2" xfId="44300"/>
    <cellStyle name="Обычный 5 12 21 2 4" xfId="44301"/>
    <cellStyle name="Обычный 5 12 21 3" xfId="16487"/>
    <cellStyle name="Обычный 5 12 21 3 2" xfId="16488"/>
    <cellStyle name="Обычный 5 12 21 3 2 2" xfId="16489"/>
    <cellStyle name="Обычный 5 12 21 3 2 2 2" xfId="44302"/>
    <cellStyle name="Обычный 5 12 21 3 2 3" xfId="44303"/>
    <cellStyle name="Обычный 5 12 21 3 3" xfId="16490"/>
    <cellStyle name="Обычный 5 12 21 3 3 2" xfId="44304"/>
    <cellStyle name="Обычный 5 12 21 3 4" xfId="44305"/>
    <cellStyle name="Обычный 5 12 21 4" xfId="16491"/>
    <cellStyle name="Обычный 5 12 21 4 2" xfId="16492"/>
    <cellStyle name="Обычный 5 12 21 4 2 2" xfId="16493"/>
    <cellStyle name="Обычный 5 12 21 4 2 2 2" xfId="44306"/>
    <cellStyle name="Обычный 5 12 21 4 2 3" xfId="44307"/>
    <cellStyle name="Обычный 5 12 21 4 3" xfId="16494"/>
    <cellStyle name="Обычный 5 12 21 4 3 2" xfId="44308"/>
    <cellStyle name="Обычный 5 12 21 4 4" xfId="44309"/>
    <cellStyle name="Обычный 5 12 21 5" xfId="16495"/>
    <cellStyle name="Обычный 5 12 21 5 2" xfId="16496"/>
    <cellStyle name="Обычный 5 12 21 5 2 2" xfId="44310"/>
    <cellStyle name="Обычный 5 12 21 5 3" xfId="44311"/>
    <cellStyle name="Обычный 5 12 21 6" xfId="16497"/>
    <cellStyle name="Обычный 5 12 21 6 2" xfId="44312"/>
    <cellStyle name="Обычный 5 12 21 7" xfId="16498"/>
    <cellStyle name="Обычный 5 12 21 7 2" xfId="44313"/>
    <cellStyle name="Обычный 5 12 21 8" xfId="44314"/>
    <cellStyle name="Обычный 5 12 22" xfId="16499"/>
    <cellStyle name="Обычный 5 12 22 2" xfId="16500"/>
    <cellStyle name="Обычный 5 12 22 2 2" xfId="16501"/>
    <cellStyle name="Обычный 5 12 22 2 2 2" xfId="16502"/>
    <cellStyle name="Обычный 5 12 22 2 2 2 2" xfId="44315"/>
    <cellStyle name="Обычный 5 12 22 2 2 3" xfId="44316"/>
    <cellStyle name="Обычный 5 12 22 2 3" xfId="16503"/>
    <cellStyle name="Обычный 5 12 22 2 3 2" xfId="44317"/>
    <cellStyle name="Обычный 5 12 22 2 4" xfId="44318"/>
    <cellStyle name="Обычный 5 12 22 3" xfId="16504"/>
    <cellStyle name="Обычный 5 12 22 3 2" xfId="16505"/>
    <cellStyle name="Обычный 5 12 22 3 2 2" xfId="16506"/>
    <cellStyle name="Обычный 5 12 22 3 2 2 2" xfId="44319"/>
    <cellStyle name="Обычный 5 12 22 3 2 3" xfId="44320"/>
    <cellStyle name="Обычный 5 12 22 3 3" xfId="16507"/>
    <cellStyle name="Обычный 5 12 22 3 3 2" xfId="44321"/>
    <cellStyle name="Обычный 5 12 22 3 4" xfId="44322"/>
    <cellStyle name="Обычный 5 12 22 4" xfId="16508"/>
    <cellStyle name="Обычный 5 12 22 4 2" xfId="16509"/>
    <cellStyle name="Обычный 5 12 22 4 2 2" xfId="16510"/>
    <cellStyle name="Обычный 5 12 22 4 2 2 2" xfId="44323"/>
    <cellStyle name="Обычный 5 12 22 4 2 3" xfId="44324"/>
    <cellStyle name="Обычный 5 12 22 4 3" xfId="16511"/>
    <cellStyle name="Обычный 5 12 22 4 3 2" xfId="44325"/>
    <cellStyle name="Обычный 5 12 22 4 4" xfId="44326"/>
    <cellStyle name="Обычный 5 12 22 5" xfId="16512"/>
    <cellStyle name="Обычный 5 12 22 5 2" xfId="16513"/>
    <cellStyle name="Обычный 5 12 22 5 2 2" xfId="44327"/>
    <cellStyle name="Обычный 5 12 22 5 3" xfId="44328"/>
    <cellStyle name="Обычный 5 12 22 6" xfId="16514"/>
    <cellStyle name="Обычный 5 12 22 6 2" xfId="44329"/>
    <cellStyle name="Обычный 5 12 22 7" xfId="16515"/>
    <cellStyle name="Обычный 5 12 22 7 2" xfId="44330"/>
    <cellStyle name="Обычный 5 12 22 8" xfId="44331"/>
    <cellStyle name="Обычный 5 12 23" xfId="16516"/>
    <cellStyle name="Обычный 5 12 23 2" xfId="16517"/>
    <cellStyle name="Обычный 5 12 23 2 2" xfId="16518"/>
    <cellStyle name="Обычный 5 12 23 2 2 2" xfId="16519"/>
    <cellStyle name="Обычный 5 12 23 2 2 2 2" xfId="44332"/>
    <cellStyle name="Обычный 5 12 23 2 2 3" xfId="44333"/>
    <cellStyle name="Обычный 5 12 23 2 3" xfId="16520"/>
    <cellStyle name="Обычный 5 12 23 2 3 2" xfId="44334"/>
    <cellStyle name="Обычный 5 12 23 2 4" xfId="44335"/>
    <cellStyle name="Обычный 5 12 23 3" xfId="16521"/>
    <cellStyle name="Обычный 5 12 23 3 2" xfId="16522"/>
    <cellStyle name="Обычный 5 12 23 3 2 2" xfId="16523"/>
    <cellStyle name="Обычный 5 12 23 3 2 2 2" xfId="44336"/>
    <cellStyle name="Обычный 5 12 23 3 2 3" xfId="44337"/>
    <cellStyle name="Обычный 5 12 23 3 3" xfId="16524"/>
    <cellStyle name="Обычный 5 12 23 3 3 2" xfId="44338"/>
    <cellStyle name="Обычный 5 12 23 3 4" xfId="44339"/>
    <cellStyle name="Обычный 5 12 23 4" xfId="16525"/>
    <cellStyle name="Обычный 5 12 23 4 2" xfId="16526"/>
    <cellStyle name="Обычный 5 12 23 4 2 2" xfId="16527"/>
    <cellStyle name="Обычный 5 12 23 4 2 2 2" xfId="44340"/>
    <cellStyle name="Обычный 5 12 23 4 2 3" xfId="44341"/>
    <cellStyle name="Обычный 5 12 23 4 3" xfId="16528"/>
    <cellStyle name="Обычный 5 12 23 4 3 2" xfId="44342"/>
    <cellStyle name="Обычный 5 12 23 4 4" xfId="44343"/>
    <cellStyle name="Обычный 5 12 23 5" xfId="16529"/>
    <cellStyle name="Обычный 5 12 23 5 2" xfId="16530"/>
    <cellStyle name="Обычный 5 12 23 5 2 2" xfId="44344"/>
    <cellStyle name="Обычный 5 12 23 5 3" xfId="44345"/>
    <cellStyle name="Обычный 5 12 23 6" xfId="16531"/>
    <cellStyle name="Обычный 5 12 23 6 2" xfId="44346"/>
    <cellStyle name="Обычный 5 12 23 7" xfId="16532"/>
    <cellStyle name="Обычный 5 12 23 7 2" xfId="44347"/>
    <cellStyle name="Обычный 5 12 23 8" xfId="44348"/>
    <cellStyle name="Обычный 5 12 24" xfId="16533"/>
    <cellStyle name="Обычный 5 12 24 2" xfId="16534"/>
    <cellStyle name="Обычный 5 12 24 2 2" xfId="16535"/>
    <cellStyle name="Обычный 5 12 24 2 2 2" xfId="16536"/>
    <cellStyle name="Обычный 5 12 24 2 2 2 2" xfId="44349"/>
    <cellStyle name="Обычный 5 12 24 2 2 3" xfId="44350"/>
    <cellStyle name="Обычный 5 12 24 2 3" xfId="16537"/>
    <cellStyle name="Обычный 5 12 24 2 3 2" xfId="44351"/>
    <cellStyle name="Обычный 5 12 24 2 4" xfId="44352"/>
    <cellStyle name="Обычный 5 12 24 3" xfId="16538"/>
    <cellStyle name="Обычный 5 12 24 3 2" xfId="16539"/>
    <cellStyle name="Обычный 5 12 24 3 2 2" xfId="16540"/>
    <cellStyle name="Обычный 5 12 24 3 2 2 2" xfId="44353"/>
    <cellStyle name="Обычный 5 12 24 3 2 3" xfId="44354"/>
    <cellStyle name="Обычный 5 12 24 3 3" xfId="16541"/>
    <cellStyle name="Обычный 5 12 24 3 3 2" xfId="44355"/>
    <cellStyle name="Обычный 5 12 24 3 4" xfId="44356"/>
    <cellStyle name="Обычный 5 12 24 4" xfId="16542"/>
    <cellStyle name="Обычный 5 12 24 4 2" xfId="16543"/>
    <cellStyle name="Обычный 5 12 24 4 2 2" xfId="16544"/>
    <cellStyle name="Обычный 5 12 24 4 2 2 2" xfId="44357"/>
    <cellStyle name="Обычный 5 12 24 4 2 3" xfId="44358"/>
    <cellStyle name="Обычный 5 12 24 4 3" xfId="16545"/>
    <cellStyle name="Обычный 5 12 24 4 3 2" xfId="44359"/>
    <cellStyle name="Обычный 5 12 24 4 4" xfId="44360"/>
    <cellStyle name="Обычный 5 12 24 5" xfId="16546"/>
    <cellStyle name="Обычный 5 12 24 5 2" xfId="16547"/>
    <cellStyle name="Обычный 5 12 24 5 2 2" xfId="44361"/>
    <cellStyle name="Обычный 5 12 24 5 3" xfId="44362"/>
    <cellStyle name="Обычный 5 12 24 6" xfId="16548"/>
    <cellStyle name="Обычный 5 12 24 6 2" xfId="44363"/>
    <cellStyle name="Обычный 5 12 24 7" xfId="16549"/>
    <cellStyle name="Обычный 5 12 24 7 2" xfId="44364"/>
    <cellStyle name="Обычный 5 12 24 8" xfId="44365"/>
    <cellStyle name="Обычный 5 12 25" xfId="16550"/>
    <cellStyle name="Обычный 5 12 25 2" xfId="16551"/>
    <cellStyle name="Обычный 5 12 25 2 2" xfId="16552"/>
    <cellStyle name="Обычный 5 12 25 2 2 2" xfId="16553"/>
    <cellStyle name="Обычный 5 12 25 2 2 2 2" xfId="44366"/>
    <cellStyle name="Обычный 5 12 25 2 2 3" xfId="44367"/>
    <cellStyle name="Обычный 5 12 25 2 3" xfId="16554"/>
    <cellStyle name="Обычный 5 12 25 2 3 2" xfId="44368"/>
    <cellStyle name="Обычный 5 12 25 2 4" xfId="44369"/>
    <cellStyle name="Обычный 5 12 25 3" xfId="16555"/>
    <cellStyle name="Обычный 5 12 25 3 2" xfId="16556"/>
    <cellStyle name="Обычный 5 12 25 3 2 2" xfId="16557"/>
    <cellStyle name="Обычный 5 12 25 3 2 2 2" xfId="44370"/>
    <cellStyle name="Обычный 5 12 25 3 2 3" xfId="44371"/>
    <cellStyle name="Обычный 5 12 25 3 3" xfId="16558"/>
    <cellStyle name="Обычный 5 12 25 3 3 2" xfId="44372"/>
    <cellStyle name="Обычный 5 12 25 3 4" xfId="44373"/>
    <cellStyle name="Обычный 5 12 25 4" xfId="16559"/>
    <cellStyle name="Обычный 5 12 25 4 2" xfId="16560"/>
    <cellStyle name="Обычный 5 12 25 4 2 2" xfId="16561"/>
    <cellStyle name="Обычный 5 12 25 4 2 2 2" xfId="44374"/>
    <cellStyle name="Обычный 5 12 25 4 2 3" xfId="44375"/>
    <cellStyle name="Обычный 5 12 25 4 3" xfId="16562"/>
    <cellStyle name="Обычный 5 12 25 4 3 2" xfId="44376"/>
    <cellStyle name="Обычный 5 12 25 4 4" xfId="44377"/>
    <cellStyle name="Обычный 5 12 25 5" xfId="16563"/>
    <cellStyle name="Обычный 5 12 25 5 2" xfId="16564"/>
    <cellStyle name="Обычный 5 12 25 5 2 2" xfId="44378"/>
    <cellStyle name="Обычный 5 12 25 5 3" xfId="44379"/>
    <cellStyle name="Обычный 5 12 25 6" xfId="16565"/>
    <cellStyle name="Обычный 5 12 25 6 2" xfId="44380"/>
    <cellStyle name="Обычный 5 12 25 7" xfId="16566"/>
    <cellStyle name="Обычный 5 12 25 7 2" xfId="44381"/>
    <cellStyle name="Обычный 5 12 25 8" xfId="44382"/>
    <cellStyle name="Обычный 5 12 26" xfId="16567"/>
    <cellStyle name="Обычный 5 12 26 2" xfId="16568"/>
    <cellStyle name="Обычный 5 12 26 2 2" xfId="16569"/>
    <cellStyle name="Обычный 5 12 26 2 2 2" xfId="16570"/>
    <cellStyle name="Обычный 5 12 26 2 2 2 2" xfId="44383"/>
    <cellStyle name="Обычный 5 12 26 2 2 3" xfId="44384"/>
    <cellStyle name="Обычный 5 12 26 2 3" xfId="16571"/>
    <cellStyle name="Обычный 5 12 26 2 3 2" xfId="44385"/>
    <cellStyle name="Обычный 5 12 26 2 4" xfId="44386"/>
    <cellStyle name="Обычный 5 12 26 3" xfId="16572"/>
    <cellStyle name="Обычный 5 12 26 3 2" xfId="16573"/>
    <cellStyle name="Обычный 5 12 26 3 2 2" xfId="16574"/>
    <cellStyle name="Обычный 5 12 26 3 2 2 2" xfId="44387"/>
    <cellStyle name="Обычный 5 12 26 3 2 3" xfId="44388"/>
    <cellStyle name="Обычный 5 12 26 3 3" xfId="16575"/>
    <cellStyle name="Обычный 5 12 26 3 3 2" xfId="44389"/>
    <cellStyle name="Обычный 5 12 26 3 4" xfId="44390"/>
    <cellStyle name="Обычный 5 12 26 4" xfId="16576"/>
    <cellStyle name="Обычный 5 12 26 4 2" xfId="16577"/>
    <cellStyle name="Обычный 5 12 26 4 2 2" xfId="16578"/>
    <cellStyle name="Обычный 5 12 26 4 2 2 2" xfId="44391"/>
    <cellStyle name="Обычный 5 12 26 4 2 3" xfId="44392"/>
    <cellStyle name="Обычный 5 12 26 4 3" xfId="16579"/>
    <cellStyle name="Обычный 5 12 26 4 3 2" xfId="44393"/>
    <cellStyle name="Обычный 5 12 26 4 4" xfId="44394"/>
    <cellStyle name="Обычный 5 12 26 5" xfId="16580"/>
    <cellStyle name="Обычный 5 12 26 5 2" xfId="16581"/>
    <cellStyle name="Обычный 5 12 26 5 2 2" xfId="44395"/>
    <cellStyle name="Обычный 5 12 26 5 3" xfId="44396"/>
    <cellStyle name="Обычный 5 12 26 6" xfId="16582"/>
    <cellStyle name="Обычный 5 12 26 6 2" xfId="44397"/>
    <cellStyle name="Обычный 5 12 26 7" xfId="16583"/>
    <cellStyle name="Обычный 5 12 26 7 2" xfId="44398"/>
    <cellStyle name="Обычный 5 12 26 8" xfId="44399"/>
    <cellStyle name="Обычный 5 12 27" xfId="16584"/>
    <cellStyle name="Обычный 5 12 27 2" xfId="16585"/>
    <cellStyle name="Обычный 5 12 27 2 2" xfId="16586"/>
    <cellStyle name="Обычный 5 12 27 2 2 2" xfId="16587"/>
    <cellStyle name="Обычный 5 12 27 2 2 2 2" xfId="44400"/>
    <cellStyle name="Обычный 5 12 27 2 2 3" xfId="44401"/>
    <cellStyle name="Обычный 5 12 27 2 3" xfId="16588"/>
    <cellStyle name="Обычный 5 12 27 2 3 2" xfId="44402"/>
    <cellStyle name="Обычный 5 12 27 2 4" xfId="44403"/>
    <cellStyle name="Обычный 5 12 27 3" xfId="16589"/>
    <cellStyle name="Обычный 5 12 27 3 2" xfId="16590"/>
    <cellStyle name="Обычный 5 12 27 3 2 2" xfId="16591"/>
    <cellStyle name="Обычный 5 12 27 3 2 2 2" xfId="44404"/>
    <cellStyle name="Обычный 5 12 27 3 2 3" xfId="44405"/>
    <cellStyle name="Обычный 5 12 27 3 3" xfId="16592"/>
    <cellStyle name="Обычный 5 12 27 3 3 2" xfId="44406"/>
    <cellStyle name="Обычный 5 12 27 3 4" xfId="44407"/>
    <cellStyle name="Обычный 5 12 27 4" xfId="16593"/>
    <cellStyle name="Обычный 5 12 27 4 2" xfId="16594"/>
    <cellStyle name="Обычный 5 12 27 4 2 2" xfId="16595"/>
    <cellStyle name="Обычный 5 12 27 4 2 2 2" xfId="44408"/>
    <cellStyle name="Обычный 5 12 27 4 2 3" xfId="44409"/>
    <cellStyle name="Обычный 5 12 27 4 3" xfId="16596"/>
    <cellStyle name="Обычный 5 12 27 4 3 2" xfId="44410"/>
    <cellStyle name="Обычный 5 12 27 4 4" xfId="44411"/>
    <cellStyle name="Обычный 5 12 27 5" xfId="16597"/>
    <cellStyle name="Обычный 5 12 27 5 2" xfId="16598"/>
    <cellStyle name="Обычный 5 12 27 5 2 2" xfId="44412"/>
    <cellStyle name="Обычный 5 12 27 5 3" xfId="44413"/>
    <cellStyle name="Обычный 5 12 27 6" xfId="16599"/>
    <cellStyle name="Обычный 5 12 27 6 2" xfId="44414"/>
    <cellStyle name="Обычный 5 12 27 7" xfId="16600"/>
    <cellStyle name="Обычный 5 12 27 7 2" xfId="44415"/>
    <cellStyle name="Обычный 5 12 27 8" xfId="44416"/>
    <cellStyle name="Обычный 5 12 28" xfId="16601"/>
    <cellStyle name="Обычный 5 12 28 2" xfId="16602"/>
    <cellStyle name="Обычный 5 12 28 2 2" xfId="16603"/>
    <cellStyle name="Обычный 5 12 28 2 2 2" xfId="16604"/>
    <cellStyle name="Обычный 5 12 28 2 2 2 2" xfId="44417"/>
    <cellStyle name="Обычный 5 12 28 2 2 3" xfId="44418"/>
    <cellStyle name="Обычный 5 12 28 2 3" xfId="16605"/>
    <cellStyle name="Обычный 5 12 28 2 3 2" xfId="44419"/>
    <cellStyle name="Обычный 5 12 28 2 4" xfId="44420"/>
    <cellStyle name="Обычный 5 12 28 3" xfId="16606"/>
    <cellStyle name="Обычный 5 12 28 3 2" xfId="16607"/>
    <cellStyle name="Обычный 5 12 28 3 2 2" xfId="16608"/>
    <cellStyle name="Обычный 5 12 28 3 2 2 2" xfId="44421"/>
    <cellStyle name="Обычный 5 12 28 3 2 3" xfId="44422"/>
    <cellStyle name="Обычный 5 12 28 3 3" xfId="16609"/>
    <cellStyle name="Обычный 5 12 28 3 3 2" xfId="44423"/>
    <cellStyle name="Обычный 5 12 28 3 4" xfId="44424"/>
    <cellStyle name="Обычный 5 12 28 4" xfId="16610"/>
    <cellStyle name="Обычный 5 12 28 4 2" xfId="16611"/>
    <cellStyle name="Обычный 5 12 28 4 2 2" xfId="16612"/>
    <cellStyle name="Обычный 5 12 28 4 2 2 2" xfId="44425"/>
    <cellStyle name="Обычный 5 12 28 4 2 3" xfId="44426"/>
    <cellStyle name="Обычный 5 12 28 4 3" xfId="16613"/>
    <cellStyle name="Обычный 5 12 28 4 3 2" xfId="44427"/>
    <cellStyle name="Обычный 5 12 28 4 4" xfId="44428"/>
    <cellStyle name="Обычный 5 12 28 5" xfId="16614"/>
    <cellStyle name="Обычный 5 12 28 5 2" xfId="16615"/>
    <cellStyle name="Обычный 5 12 28 5 2 2" xfId="44429"/>
    <cellStyle name="Обычный 5 12 28 5 3" xfId="44430"/>
    <cellStyle name="Обычный 5 12 28 6" xfId="16616"/>
    <cellStyle name="Обычный 5 12 28 6 2" xfId="44431"/>
    <cellStyle name="Обычный 5 12 28 7" xfId="16617"/>
    <cellStyle name="Обычный 5 12 28 7 2" xfId="44432"/>
    <cellStyle name="Обычный 5 12 28 8" xfId="44433"/>
    <cellStyle name="Обычный 5 12 29" xfId="16618"/>
    <cellStyle name="Обычный 5 12 29 2" xfId="16619"/>
    <cellStyle name="Обычный 5 12 29 2 2" xfId="16620"/>
    <cellStyle name="Обычный 5 12 29 2 2 2" xfId="16621"/>
    <cellStyle name="Обычный 5 12 29 2 2 2 2" xfId="44434"/>
    <cellStyle name="Обычный 5 12 29 2 2 3" xfId="44435"/>
    <cellStyle name="Обычный 5 12 29 2 3" xfId="16622"/>
    <cellStyle name="Обычный 5 12 29 2 3 2" xfId="44436"/>
    <cellStyle name="Обычный 5 12 29 2 4" xfId="44437"/>
    <cellStyle name="Обычный 5 12 29 3" xfId="16623"/>
    <cellStyle name="Обычный 5 12 29 3 2" xfId="16624"/>
    <cellStyle name="Обычный 5 12 29 3 2 2" xfId="16625"/>
    <cellStyle name="Обычный 5 12 29 3 2 2 2" xfId="44438"/>
    <cellStyle name="Обычный 5 12 29 3 2 3" xfId="44439"/>
    <cellStyle name="Обычный 5 12 29 3 3" xfId="16626"/>
    <cellStyle name="Обычный 5 12 29 3 3 2" xfId="44440"/>
    <cellStyle name="Обычный 5 12 29 3 4" xfId="44441"/>
    <cellStyle name="Обычный 5 12 29 4" xfId="16627"/>
    <cellStyle name="Обычный 5 12 29 4 2" xfId="16628"/>
    <cellStyle name="Обычный 5 12 29 4 2 2" xfId="16629"/>
    <cellStyle name="Обычный 5 12 29 4 2 2 2" xfId="44442"/>
    <cellStyle name="Обычный 5 12 29 4 2 3" xfId="44443"/>
    <cellStyle name="Обычный 5 12 29 4 3" xfId="16630"/>
    <cellStyle name="Обычный 5 12 29 4 3 2" xfId="44444"/>
    <cellStyle name="Обычный 5 12 29 4 4" xfId="44445"/>
    <cellStyle name="Обычный 5 12 29 5" xfId="16631"/>
    <cellStyle name="Обычный 5 12 29 5 2" xfId="16632"/>
    <cellStyle name="Обычный 5 12 29 5 2 2" xfId="44446"/>
    <cellStyle name="Обычный 5 12 29 5 3" xfId="44447"/>
    <cellStyle name="Обычный 5 12 29 6" xfId="16633"/>
    <cellStyle name="Обычный 5 12 29 6 2" xfId="44448"/>
    <cellStyle name="Обычный 5 12 29 7" xfId="16634"/>
    <cellStyle name="Обычный 5 12 29 7 2" xfId="44449"/>
    <cellStyle name="Обычный 5 12 29 8" xfId="44450"/>
    <cellStyle name="Обычный 5 12 3" xfId="16635"/>
    <cellStyle name="Обычный 5 12 3 2" xfId="16636"/>
    <cellStyle name="Обычный 5 12 3 2 2" xfId="16637"/>
    <cellStyle name="Обычный 5 12 3 2 2 2" xfId="16638"/>
    <cellStyle name="Обычный 5 12 3 2 2 2 2" xfId="44451"/>
    <cellStyle name="Обычный 5 12 3 2 2 3" xfId="44452"/>
    <cellStyle name="Обычный 5 12 3 2 3" xfId="16639"/>
    <cellStyle name="Обычный 5 12 3 2 3 2" xfId="44453"/>
    <cellStyle name="Обычный 5 12 3 2 4" xfId="44454"/>
    <cellStyle name="Обычный 5 12 3 3" xfId="16640"/>
    <cellStyle name="Обычный 5 12 3 3 2" xfId="16641"/>
    <cellStyle name="Обычный 5 12 3 3 2 2" xfId="16642"/>
    <cellStyle name="Обычный 5 12 3 3 2 2 2" xfId="44455"/>
    <cellStyle name="Обычный 5 12 3 3 2 3" xfId="44456"/>
    <cellStyle name="Обычный 5 12 3 3 3" xfId="16643"/>
    <cellStyle name="Обычный 5 12 3 3 3 2" xfId="44457"/>
    <cellStyle name="Обычный 5 12 3 3 4" xfId="44458"/>
    <cellStyle name="Обычный 5 12 3 4" xfId="16644"/>
    <cellStyle name="Обычный 5 12 3 4 2" xfId="16645"/>
    <cellStyle name="Обычный 5 12 3 4 2 2" xfId="16646"/>
    <cellStyle name="Обычный 5 12 3 4 2 2 2" xfId="44459"/>
    <cellStyle name="Обычный 5 12 3 4 2 3" xfId="44460"/>
    <cellStyle name="Обычный 5 12 3 4 3" xfId="16647"/>
    <cellStyle name="Обычный 5 12 3 4 3 2" xfId="44461"/>
    <cellStyle name="Обычный 5 12 3 4 4" xfId="44462"/>
    <cellStyle name="Обычный 5 12 3 5" xfId="16648"/>
    <cellStyle name="Обычный 5 12 3 5 2" xfId="16649"/>
    <cellStyle name="Обычный 5 12 3 5 2 2" xfId="44463"/>
    <cellStyle name="Обычный 5 12 3 5 3" xfId="44464"/>
    <cellStyle name="Обычный 5 12 3 6" xfId="16650"/>
    <cellStyle name="Обычный 5 12 3 6 2" xfId="44465"/>
    <cellStyle name="Обычный 5 12 3 7" xfId="16651"/>
    <cellStyle name="Обычный 5 12 3 7 2" xfId="44466"/>
    <cellStyle name="Обычный 5 12 3 8" xfId="44467"/>
    <cellStyle name="Обычный 5 12 30" xfId="16652"/>
    <cellStyle name="Обычный 5 12 30 2" xfId="16653"/>
    <cellStyle name="Обычный 5 12 30 2 2" xfId="16654"/>
    <cellStyle name="Обычный 5 12 30 2 2 2" xfId="44468"/>
    <cellStyle name="Обычный 5 12 30 2 3" xfId="44469"/>
    <cellStyle name="Обычный 5 12 30 3" xfId="16655"/>
    <cellStyle name="Обычный 5 12 30 3 2" xfId="44470"/>
    <cellStyle name="Обычный 5 12 30 4" xfId="44471"/>
    <cellStyle name="Обычный 5 12 31" xfId="16656"/>
    <cellStyle name="Обычный 5 12 31 2" xfId="16657"/>
    <cellStyle name="Обычный 5 12 31 2 2" xfId="16658"/>
    <cellStyle name="Обычный 5 12 31 2 2 2" xfId="44472"/>
    <cellStyle name="Обычный 5 12 31 2 3" xfId="44473"/>
    <cellStyle name="Обычный 5 12 31 3" xfId="16659"/>
    <cellStyle name="Обычный 5 12 31 3 2" xfId="44474"/>
    <cellStyle name="Обычный 5 12 31 4" xfId="44475"/>
    <cellStyle name="Обычный 5 12 32" xfId="16660"/>
    <cellStyle name="Обычный 5 12 32 2" xfId="16661"/>
    <cellStyle name="Обычный 5 12 32 2 2" xfId="16662"/>
    <cellStyle name="Обычный 5 12 32 2 2 2" xfId="44476"/>
    <cellStyle name="Обычный 5 12 32 2 3" xfId="44477"/>
    <cellStyle name="Обычный 5 12 32 3" xfId="16663"/>
    <cellStyle name="Обычный 5 12 32 3 2" xfId="44478"/>
    <cellStyle name="Обычный 5 12 32 4" xfId="44479"/>
    <cellStyle name="Обычный 5 12 33" xfId="16664"/>
    <cellStyle name="Обычный 5 12 33 2" xfId="16665"/>
    <cellStyle name="Обычный 5 12 33 2 2" xfId="44480"/>
    <cellStyle name="Обычный 5 12 33 3" xfId="44481"/>
    <cellStyle name="Обычный 5 12 34" xfId="16666"/>
    <cellStyle name="Обычный 5 12 34 2" xfId="44482"/>
    <cellStyle name="Обычный 5 12 35" xfId="16667"/>
    <cellStyle name="Обычный 5 12 35 2" xfId="44483"/>
    <cellStyle name="Обычный 5 12 36" xfId="44484"/>
    <cellStyle name="Обычный 5 12 4" xfId="16668"/>
    <cellStyle name="Обычный 5 12 4 2" xfId="16669"/>
    <cellStyle name="Обычный 5 12 4 2 2" xfId="16670"/>
    <cellStyle name="Обычный 5 12 4 2 2 2" xfId="16671"/>
    <cellStyle name="Обычный 5 12 4 2 2 2 2" xfId="44485"/>
    <cellStyle name="Обычный 5 12 4 2 2 3" xfId="44486"/>
    <cellStyle name="Обычный 5 12 4 2 3" xfId="16672"/>
    <cellStyle name="Обычный 5 12 4 2 3 2" xfId="44487"/>
    <cellStyle name="Обычный 5 12 4 2 4" xfId="44488"/>
    <cellStyle name="Обычный 5 12 4 3" xfId="16673"/>
    <cellStyle name="Обычный 5 12 4 3 2" xfId="16674"/>
    <cellStyle name="Обычный 5 12 4 3 2 2" xfId="16675"/>
    <cellStyle name="Обычный 5 12 4 3 2 2 2" xfId="44489"/>
    <cellStyle name="Обычный 5 12 4 3 2 3" xfId="44490"/>
    <cellStyle name="Обычный 5 12 4 3 3" xfId="16676"/>
    <cellStyle name="Обычный 5 12 4 3 3 2" xfId="44491"/>
    <cellStyle name="Обычный 5 12 4 3 4" xfId="44492"/>
    <cellStyle name="Обычный 5 12 4 4" xfId="16677"/>
    <cellStyle name="Обычный 5 12 4 4 2" xfId="16678"/>
    <cellStyle name="Обычный 5 12 4 4 2 2" xfId="16679"/>
    <cellStyle name="Обычный 5 12 4 4 2 2 2" xfId="44493"/>
    <cellStyle name="Обычный 5 12 4 4 2 3" xfId="44494"/>
    <cellStyle name="Обычный 5 12 4 4 3" xfId="16680"/>
    <cellStyle name="Обычный 5 12 4 4 3 2" xfId="44495"/>
    <cellStyle name="Обычный 5 12 4 4 4" xfId="44496"/>
    <cellStyle name="Обычный 5 12 4 5" xfId="16681"/>
    <cellStyle name="Обычный 5 12 4 5 2" xfId="16682"/>
    <cellStyle name="Обычный 5 12 4 5 2 2" xfId="44497"/>
    <cellStyle name="Обычный 5 12 4 5 3" xfId="44498"/>
    <cellStyle name="Обычный 5 12 4 6" xfId="16683"/>
    <cellStyle name="Обычный 5 12 4 6 2" xfId="44499"/>
    <cellStyle name="Обычный 5 12 4 7" xfId="16684"/>
    <cellStyle name="Обычный 5 12 4 7 2" xfId="44500"/>
    <cellStyle name="Обычный 5 12 4 8" xfId="44501"/>
    <cellStyle name="Обычный 5 12 5" xfId="16685"/>
    <cellStyle name="Обычный 5 12 5 2" xfId="16686"/>
    <cellStyle name="Обычный 5 12 5 2 2" xfId="16687"/>
    <cellStyle name="Обычный 5 12 5 2 2 2" xfId="16688"/>
    <cellStyle name="Обычный 5 12 5 2 2 2 2" xfId="44502"/>
    <cellStyle name="Обычный 5 12 5 2 2 3" xfId="44503"/>
    <cellStyle name="Обычный 5 12 5 2 3" xfId="16689"/>
    <cellStyle name="Обычный 5 12 5 2 3 2" xfId="44504"/>
    <cellStyle name="Обычный 5 12 5 2 4" xfId="44505"/>
    <cellStyle name="Обычный 5 12 5 3" xfId="16690"/>
    <cellStyle name="Обычный 5 12 5 3 2" xfId="16691"/>
    <cellStyle name="Обычный 5 12 5 3 2 2" xfId="16692"/>
    <cellStyle name="Обычный 5 12 5 3 2 2 2" xfId="44506"/>
    <cellStyle name="Обычный 5 12 5 3 2 3" xfId="44507"/>
    <cellStyle name="Обычный 5 12 5 3 3" xfId="16693"/>
    <cellStyle name="Обычный 5 12 5 3 3 2" xfId="44508"/>
    <cellStyle name="Обычный 5 12 5 3 4" xfId="44509"/>
    <cellStyle name="Обычный 5 12 5 4" xfId="16694"/>
    <cellStyle name="Обычный 5 12 5 4 2" xfId="16695"/>
    <cellStyle name="Обычный 5 12 5 4 2 2" xfId="16696"/>
    <cellStyle name="Обычный 5 12 5 4 2 2 2" xfId="44510"/>
    <cellStyle name="Обычный 5 12 5 4 2 3" xfId="44511"/>
    <cellStyle name="Обычный 5 12 5 4 3" xfId="16697"/>
    <cellStyle name="Обычный 5 12 5 4 3 2" xfId="44512"/>
    <cellStyle name="Обычный 5 12 5 4 4" xfId="44513"/>
    <cellStyle name="Обычный 5 12 5 5" xfId="16698"/>
    <cellStyle name="Обычный 5 12 5 5 2" xfId="16699"/>
    <cellStyle name="Обычный 5 12 5 5 2 2" xfId="44514"/>
    <cellStyle name="Обычный 5 12 5 5 3" xfId="44515"/>
    <cellStyle name="Обычный 5 12 5 6" xfId="16700"/>
    <cellStyle name="Обычный 5 12 5 6 2" xfId="44516"/>
    <cellStyle name="Обычный 5 12 5 7" xfId="16701"/>
    <cellStyle name="Обычный 5 12 5 7 2" xfId="44517"/>
    <cellStyle name="Обычный 5 12 5 8" xfId="44518"/>
    <cellStyle name="Обычный 5 12 6" xfId="16702"/>
    <cellStyle name="Обычный 5 12 6 2" xfId="16703"/>
    <cellStyle name="Обычный 5 12 6 2 2" xfId="16704"/>
    <cellStyle name="Обычный 5 12 6 2 2 2" xfId="16705"/>
    <cellStyle name="Обычный 5 12 6 2 2 2 2" xfId="44519"/>
    <cellStyle name="Обычный 5 12 6 2 2 3" xfId="44520"/>
    <cellStyle name="Обычный 5 12 6 2 3" xfId="16706"/>
    <cellStyle name="Обычный 5 12 6 2 3 2" xfId="44521"/>
    <cellStyle name="Обычный 5 12 6 2 4" xfId="44522"/>
    <cellStyle name="Обычный 5 12 6 3" xfId="16707"/>
    <cellStyle name="Обычный 5 12 6 3 2" xfId="16708"/>
    <cellStyle name="Обычный 5 12 6 3 2 2" xfId="16709"/>
    <cellStyle name="Обычный 5 12 6 3 2 2 2" xfId="44523"/>
    <cellStyle name="Обычный 5 12 6 3 2 3" xfId="44524"/>
    <cellStyle name="Обычный 5 12 6 3 3" xfId="16710"/>
    <cellStyle name="Обычный 5 12 6 3 3 2" xfId="44525"/>
    <cellStyle name="Обычный 5 12 6 3 4" xfId="44526"/>
    <cellStyle name="Обычный 5 12 6 4" xfId="16711"/>
    <cellStyle name="Обычный 5 12 6 4 2" xfId="16712"/>
    <cellStyle name="Обычный 5 12 6 4 2 2" xfId="16713"/>
    <cellStyle name="Обычный 5 12 6 4 2 2 2" xfId="44527"/>
    <cellStyle name="Обычный 5 12 6 4 2 3" xfId="44528"/>
    <cellStyle name="Обычный 5 12 6 4 3" xfId="16714"/>
    <cellStyle name="Обычный 5 12 6 4 3 2" xfId="44529"/>
    <cellStyle name="Обычный 5 12 6 4 4" xfId="44530"/>
    <cellStyle name="Обычный 5 12 6 5" xfId="16715"/>
    <cellStyle name="Обычный 5 12 6 5 2" xfId="16716"/>
    <cellStyle name="Обычный 5 12 6 5 2 2" xfId="44531"/>
    <cellStyle name="Обычный 5 12 6 5 3" xfId="44532"/>
    <cellStyle name="Обычный 5 12 6 6" xfId="16717"/>
    <cellStyle name="Обычный 5 12 6 6 2" xfId="44533"/>
    <cellStyle name="Обычный 5 12 6 7" xfId="16718"/>
    <cellStyle name="Обычный 5 12 6 7 2" xfId="44534"/>
    <cellStyle name="Обычный 5 12 6 8" xfId="44535"/>
    <cellStyle name="Обычный 5 12 7" xfId="16719"/>
    <cellStyle name="Обычный 5 12 7 2" xfId="16720"/>
    <cellStyle name="Обычный 5 12 7 2 2" xfId="16721"/>
    <cellStyle name="Обычный 5 12 7 2 2 2" xfId="16722"/>
    <cellStyle name="Обычный 5 12 7 2 2 2 2" xfId="44536"/>
    <cellStyle name="Обычный 5 12 7 2 2 3" xfId="44537"/>
    <cellStyle name="Обычный 5 12 7 2 3" xfId="16723"/>
    <cellStyle name="Обычный 5 12 7 2 3 2" xfId="44538"/>
    <cellStyle name="Обычный 5 12 7 2 4" xfId="44539"/>
    <cellStyle name="Обычный 5 12 7 3" xfId="16724"/>
    <cellStyle name="Обычный 5 12 7 3 2" xfId="16725"/>
    <cellStyle name="Обычный 5 12 7 3 2 2" xfId="16726"/>
    <cellStyle name="Обычный 5 12 7 3 2 2 2" xfId="44540"/>
    <cellStyle name="Обычный 5 12 7 3 2 3" xfId="44541"/>
    <cellStyle name="Обычный 5 12 7 3 3" xfId="16727"/>
    <cellStyle name="Обычный 5 12 7 3 3 2" xfId="44542"/>
    <cellStyle name="Обычный 5 12 7 3 4" xfId="44543"/>
    <cellStyle name="Обычный 5 12 7 4" xfId="16728"/>
    <cellStyle name="Обычный 5 12 7 4 2" xfId="16729"/>
    <cellStyle name="Обычный 5 12 7 4 2 2" xfId="16730"/>
    <cellStyle name="Обычный 5 12 7 4 2 2 2" xfId="44544"/>
    <cellStyle name="Обычный 5 12 7 4 2 3" xfId="44545"/>
    <cellStyle name="Обычный 5 12 7 4 3" xfId="16731"/>
    <cellStyle name="Обычный 5 12 7 4 3 2" xfId="44546"/>
    <cellStyle name="Обычный 5 12 7 4 4" xfId="44547"/>
    <cellStyle name="Обычный 5 12 7 5" xfId="16732"/>
    <cellStyle name="Обычный 5 12 7 5 2" xfId="16733"/>
    <cellStyle name="Обычный 5 12 7 5 2 2" xfId="44548"/>
    <cellStyle name="Обычный 5 12 7 5 3" xfId="44549"/>
    <cellStyle name="Обычный 5 12 7 6" xfId="16734"/>
    <cellStyle name="Обычный 5 12 7 6 2" xfId="44550"/>
    <cellStyle name="Обычный 5 12 7 7" xfId="16735"/>
    <cellStyle name="Обычный 5 12 7 7 2" xfId="44551"/>
    <cellStyle name="Обычный 5 12 7 8" xfId="44552"/>
    <cellStyle name="Обычный 5 12 8" xfId="16736"/>
    <cellStyle name="Обычный 5 12 8 2" xfId="16737"/>
    <cellStyle name="Обычный 5 12 8 2 2" xfId="16738"/>
    <cellStyle name="Обычный 5 12 8 2 2 2" xfId="16739"/>
    <cellStyle name="Обычный 5 12 8 2 2 2 2" xfId="44553"/>
    <cellStyle name="Обычный 5 12 8 2 2 3" xfId="44554"/>
    <cellStyle name="Обычный 5 12 8 2 3" xfId="16740"/>
    <cellStyle name="Обычный 5 12 8 2 3 2" xfId="44555"/>
    <cellStyle name="Обычный 5 12 8 2 4" xfId="44556"/>
    <cellStyle name="Обычный 5 12 8 3" xfId="16741"/>
    <cellStyle name="Обычный 5 12 8 3 2" xfId="16742"/>
    <cellStyle name="Обычный 5 12 8 3 2 2" xfId="16743"/>
    <cellStyle name="Обычный 5 12 8 3 2 2 2" xfId="44557"/>
    <cellStyle name="Обычный 5 12 8 3 2 3" xfId="44558"/>
    <cellStyle name="Обычный 5 12 8 3 3" xfId="16744"/>
    <cellStyle name="Обычный 5 12 8 3 3 2" xfId="44559"/>
    <cellStyle name="Обычный 5 12 8 3 4" xfId="44560"/>
    <cellStyle name="Обычный 5 12 8 4" xfId="16745"/>
    <cellStyle name="Обычный 5 12 8 4 2" xfId="16746"/>
    <cellStyle name="Обычный 5 12 8 4 2 2" xfId="16747"/>
    <cellStyle name="Обычный 5 12 8 4 2 2 2" xfId="44561"/>
    <cellStyle name="Обычный 5 12 8 4 2 3" xfId="44562"/>
    <cellStyle name="Обычный 5 12 8 4 3" xfId="16748"/>
    <cellStyle name="Обычный 5 12 8 4 3 2" xfId="44563"/>
    <cellStyle name="Обычный 5 12 8 4 4" xfId="44564"/>
    <cellStyle name="Обычный 5 12 8 5" xfId="16749"/>
    <cellStyle name="Обычный 5 12 8 5 2" xfId="16750"/>
    <cellStyle name="Обычный 5 12 8 5 2 2" xfId="44565"/>
    <cellStyle name="Обычный 5 12 8 5 3" xfId="44566"/>
    <cellStyle name="Обычный 5 12 8 6" xfId="16751"/>
    <cellStyle name="Обычный 5 12 8 6 2" xfId="44567"/>
    <cellStyle name="Обычный 5 12 8 7" xfId="16752"/>
    <cellStyle name="Обычный 5 12 8 7 2" xfId="44568"/>
    <cellStyle name="Обычный 5 12 8 8" xfId="44569"/>
    <cellStyle name="Обычный 5 12 9" xfId="16753"/>
    <cellStyle name="Обычный 5 12 9 2" xfId="16754"/>
    <cellStyle name="Обычный 5 12 9 2 2" xfId="16755"/>
    <cellStyle name="Обычный 5 12 9 2 2 2" xfId="16756"/>
    <cellStyle name="Обычный 5 12 9 2 2 2 2" xfId="44570"/>
    <cellStyle name="Обычный 5 12 9 2 2 3" xfId="44571"/>
    <cellStyle name="Обычный 5 12 9 2 3" xfId="16757"/>
    <cellStyle name="Обычный 5 12 9 2 3 2" xfId="44572"/>
    <cellStyle name="Обычный 5 12 9 2 4" xfId="44573"/>
    <cellStyle name="Обычный 5 12 9 3" xfId="16758"/>
    <cellStyle name="Обычный 5 12 9 3 2" xfId="16759"/>
    <cellStyle name="Обычный 5 12 9 3 2 2" xfId="16760"/>
    <cellStyle name="Обычный 5 12 9 3 2 2 2" xfId="44574"/>
    <cellStyle name="Обычный 5 12 9 3 2 3" xfId="44575"/>
    <cellStyle name="Обычный 5 12 9 3 3" xfId="16761"/>
    <cellStyle name="Обычный 5 12 9 3 3 2" xfId="44576"/>
    <cellStyle name="Обычный 5 12 9 3 4" xfId="44577"/>
    <cellStyle name="Обычный 5 12 9 4" xfId="16762"/>
    <cellStyle name="Обычный 5 12 9 4 2" xfId="16763"/>
    <cellStyle name="Обычный 5 12 9 4 2 2" xfId="16764"/>
    <cellStyle name="Обычный 5 12 9 4 2 2 2" xfId="44578"/>
    <cellStyle name="Обычный 5 12 9 4 2 3" xfId="44579"/>
    <cellStyle name="Обычный 5 12 9 4 3" xfId="16765"/>
    <cellStyle name="Обычный 5 12 9 4 3 2" xfId="44580"/>
    <cellStyle name="Обычный 5 12 9 4 4" xfId="44581"/>
    <cellStyle name="Обычный 5 12 9 5" xfId="16766"/>
    <cellStyle name="Обычный 5 12 9 5 2" xfId="16767"/>
    <cellStyle name="Обычный 5 12 9 5 2 2" xfId="44582"/>
    <cellStyle name="Обычный 5 12 9 5 3" xfId="44583"/>
    <cellStyle name="Обычный 5 12 9 6" xfId="16768"/>
    <cellStyle name="Обычный 5 12 9 6 2" xfId="44584"/>
    <cellStyle name="Обычный 5 12 9 7" xfId="16769"/>
    <cellStyle name="Обычный 5 12 9 7 2" xfId="44585"/>
    <cellStyle name="Обычный 5 12 9 8" xfId="44586"/>
    <cellStyle name="Обычный 5 120" xfId="16770"/>
    <cellStyle name="Обычный 5 120 2" xfId="16771"/>
    <cellStyle name="Обычный 5 120 2 2" xfId="16772"/>
    <cellStyle name="Обычный 5 120 2 2 2" xfId="44587"/>
    <cellStyle name="Обычный 5 120 2 3" xfId="44588"/>
    <cellStyle name="Обычный 5 120 3" xfId="16773"/>
    <cellStyle name="Обычный 5 120 3 2" xfId="44589"/>
    <cellStyle name="Обычный 5 120 4" xfId="44590"/>
    <cellStyle name="Обычный 5 121" xfId="16774"/>
    <cellStyle name="Обычный 5 121 2" xfId="16775"/>
    <cellStyle name="Обычный 5 121 2 2" xfId="16776"/>
    <cellStyle name="Обычный 5 121 2 2 2" xfId="44591"/>
    <cellStyle name="Обычный 5 121 2 3" xfId="44592"/>
    <cellStyle name="Обычный 5 121 3" xfId="16777"/>
    <cellStyle name="Обычный 5 121 3 2" xfId="44593"/>
    <cellStyle name="Обычный 5 121 4" xfId="44594"/>
    <cellStyle name="Обычный 5 122" xfId="16778"/>
    <cellStyle name="Обычный 5 122 2" xfId="16779"/>
    <cellStyle name="Обычный 5 122 2 2" xfId="16780"/>
    <cellStyle name="Обычный 5 122 2 2 2" xfId="44595"/>
    <cellStyle name="Обычный 5 122 2 3" xfId="44596"/>
    <cellStyle name="Обычный 5 122 3" xfId="16781"/>
    <cellStyle name="Обычный 5 122 3 2" xfId="44597"/>
    <cellStyle name="Обычный 5 122 4" xfId="44598"/>
    <cellStyle name="Обычный 5 123" xfId="16782"/>
    <cellStyle name="Обычный 5 123 2" xfId="16783"/>
    <cellStyle name="Обычный 5 123 2 2" xfId="16784"/>
    <cellStyle name="Обычный 5 123 2 2 2" xfId="44599"/>
    <cellStyle name="Обычный 5 123 2 3" xfId="44600"/>
    <cellStyle name="Обычный 5 123 3" xfId="16785"/>
    <cellStyle name="Обычный 5 123 3 2" xfId="44601"/>
    <cellStyle name="Обычный 5 123 4" xfId="44602"/>
    <cellStyle name="Обычный 5 124" xfId="16786"/>
    <cellStyle name="Обычный 5 124 2" xfId="16787"/>
    <cellStyle name="Обычный 5 124 2 2" xfId="16788"/>
    <cellStyle name="Обычный 5 124 2 2 2" xfId="44603"/>
    <cellStyle name="Обычный 5 124 2 3" xfId="44604"/>
    <cellStyle name="Обычный 5 124 3" xfId="16789"/>
    <cellStyle name="Обычный 5 124 3 2" xfId="44605"/>
    <cellStyle name="Обычный 5 124 4" xfId="44606"/>
    <cellStyle name="Обычный 5 125" xfId="16790"/>
    <cellStyle name="Обычный 5 125 2" xfId="16791"/>
    <cellStyle name="Обычный 5 125 2 2" xfId="44607"/>
    <cellStyle name="Обычный 5 125 3" xfId="44608"/>
    <cellStyle name="Обычный 5 126" xfId="16792"/>
    <cellStyle name="Обычный 5 126 2" xfId="44609"/>
    <cellStyle name="Обычный 5 127" xfId="16793"/>
    <cellStyle name="Обычный 5 127 2" xfId="44610"/>
    <cellStyle name="Обычный 5 128" xfId="16794"/>
    <cellStyle name="Обычный 5 128 2" xfId="44611"/>
    <cellStyle name="Обычный 5 129" xfId="16795"/>
    <cellStyle name="Обычный 5 129 2" xfId="44612"/>
    <cellStyle name="Обычный 5 13" xfId="16796"/>
    <cellStyle name="Обычный 5 13 10" xfId="16797"/>
    <cellStyle name="Обычный 5 13 10 2" xfId="16798"/>
    <cellStyle name="Обычный 5 13 10 2 2" xfId="16799"/>
    <cellStyle name="Обычный 5 13 10 2 2 2" xfId="16800"/>
    <cellStyle name="Обычный 5 13 10 2 2 2 2" xfId="44613"/>
    <cellStyle name="Обычный 5 13 10 2 2 3" xfId="44614"/>
    <cellStyle name="Обычный 5 13 10 2 3" xfId="16801"/>
    <cellStyle name="Обычный 5 13 10 2 3 2" xfId="44615"/>
    <cellStyle name="Обычный 5 13 10 2 4" xfId="44616"/>
    <cellStyle name="Обычный 5 13 10 3" xfId="16802"/>
    <cellStyle name="Обычный 5 13 10 3 2" xfId="16803"/>
    <cellStyle name="Обычный 5 13 10 3 2 2" xfId="16804"/>
    <cellStyle name="Обычный 5 13 10 3 2 2 2" xfId="44617"/>
    <cellStyle name="Обычный 5 13 10 3 2 3" xfId="44618"/>
    <cellStyle name="Обычный 5 13 10 3 3" xfId="16805"/>
    <cellStyle name="Обычный 5 13 10 3 3 2" xfId="44619"/>
    <cellStyle name="Обычный 5 13 10 3 4" xfId="44620"/>
    <cellStyle name="Обычный 5 13 10 4" xfId="16806"/>
    <cellStyle name="Обычный 5 13 10 4 2" xfId="16807"/>
    <cellStyle name="Обычный 5 13 10 4 2 2" xfId="16808"/>
    <cellStyle name="Обычный 5 13 10 4 2 2 2" xfId="44621"/>
    <cellStyle name="Обычный 5 13 10 4 2 3" xfId="44622"/>
    <cellStyle name="Обычный 5 13 10 4 3" xfId="16809"/>
    <cellStyle name="Обычный 5 13 10 4 3 2" xfId="44623"/>
    <cellStyle name="Обычный 5 13 10 4 4" xfId="44624"/>
    <cellStyle name="Обычный 5 13 10 5" xfId="16810"/>
    <cellStyle name="Обычный 5 13 10 5 2" xfId="16811"/>
    <cellStyle name="Обычный 5 13 10 5 2 2" xfId="44625"/>
    <cellStyle name="Обычный 5 13 10 5 3" xfId="44626"/>
    <cellStyle name="Обычный 5 13 10 6" xfId="16812"/>
    <cellStyle name="Обычный 5 13 10 6 2" xfId="44627"/>
    <cellStyle name="Обычный 5 13 10 7" xfId="16813"/>
    <cellStyle name="Обычный 5 13 10 7 2" xfId="44628"/>
    <cellStyle name="Обычный 5 13 10 8" xfId="44629"/>
    <cellStyle name="Обычный 5 13 11" xfId="16814"/>
    <cellStyle name="Обычный 5 13 11 2" xfId="16815"/>
    <cellStyle name="Обычный 5 13 11 2 2" xfId="16816"/>
    <cellStyle name="Обычный 5 13 11 2 2 2" xfId="16817"/>
    <cellStyle name="Обычный 5 13 11 2 2 2 2" xfId="44630"/>
    <cellStyle name="Обычный 5 13 11 2 2 3" xfId="44631"/>
    <cellStyle name="Обычный 5 13 11 2 3" xfId="16818"/>
    <cellStyle name="Обычный 5 13 11 2 3 2" xfId="44632"/>
    <cellStyle name="Обычный 5 13 11 2 4" xfId="44633"/>
    <cellStyle name="Обычный 5 13 11 3" xfId="16819"/>
    <cellStyle name="Обычный 5 13 11 3 2" xfId="16820"/>
    <cellStyle name="Обычный 5 13 11 3 2 2" xfId="16821"/>
    <cellStyle name="Обычный 5 13 11 3 2 2 2" xfId="44634"/>
    <cellStyle name="Обычный 5 13 11 3 2 3" xfId="44635"/>
    <cellStyle name="Обычный 5 13 11 3 3" xfId="16822"/>
    <cellStyle name="Обычный 5 13 11 3 3 2" xfId="44636"/>
    <cellStyle name="Обычный 5 13 11 3 4" xfId="44637"/>
    <cellStyle name="Обычный 5 13 11 4" xfId="16823"/>
    <cellStyle name="Обычный 5 13 11 4 2" xfId="16824"/>
    <cellStyle name="Обычный 5 13 11 4 2 2" xfId="16825"/>
    <cellStyle name="Обычный 5 13 11 4 2 2 2" xfId="44638"/>
    <cellStyle name="Обычный 5 13 11 4 2 3" xfId="44639"/>
    <cellStyle name="Обычный 5 13 11 4 3" xfId="16826"/>
    <cellStyle name="Обычный 5 13 11 4 3 2" xfId="44640"/>
    <cellStyle name="Обычный 5 13 11 4 4" xfId="44641"/>
    <cellStyle name="Обычный 5 13 11 5" xfId="16827"/>
    <cellStyle name="Обычный 5 13 11 5 2" xfId="16828"/>
    <cellStyle name="Обычный 5 13 11 5 2 2" xfId="44642"/>
    <cellStyle name="Обычный 5 13 11 5 3" xfId="44643"/>
    <cellStyle name="Обычный 5 13 11 6" xfId="16829"/>
    <cellStyle name="Обычный 5 13 11 6 2" xfId="44644"/>
    <cellStyle name="Обычный 5 13 11 7" xfId="16830"/>
    <cellStyle name="Обычный 5 13 11 7 2" xfId="44645"/>
    <cellStyle name="Обычный 5 13 11 8" xfId="44646"/>
    <cellStyle name="Обычный 5 13 12" xfId="16831"/>
    <cellStyle name="Обычный 5 13 12 2" xfId="16832"/>
    <cellStyle name="Обычный 5 13 12 2 2" xfId="16833"/>
    <cellStyle name="Обычный 5 13 12 2 2 2" xfId="16834"/>
    <cellStyle name="Обычный 5 13 12 2 2 2 2" xfId="44647"/>
    <cellStyle name="Обычный 5 13 12 2 2 3" xfId="44648"/>
    <cellStyle name="Обычный 5 13 12 2 3" xfId="16835"/>
    <cellStyle name="Обычный 5 13 12 2 3 2" xfId="44649"/>
    <cellStyle name="Обычный 5 13 12 2 4" xfId="44650"/>
    <cellStyle name="Обычный 5 13 12 3" xfId="16836"/>
    <cellStyle name="Обычный 5 13 12 3 2" xfId="16837"/>
    <cellStyle name="Обычный 5 13 12 3 2 2" xfId="16838"/>
    <cellStyle name="Обычный 5 13 12 3 2 2 2" xfId="44651"/>
    <cellStyle name="Обычный 5 13 12 3 2 3" xfId="44652"/>
    <cellStyle name="Обычный 5 13 12 3 3" xfId="16839"/>
    <cellStyle name="Обычный 5 13 12 3 3 2" xfId="44653"/>
    <cellStyle name="Обычный 5 13 12 3 4" xfId="44654"/>
    <cellStyle name="Обычный 5 13 12 4" xfId="16840"/>
    <cellStyle name="Обычный 5 13 12 4 2" xfId="16841"/>
    <cellStyle name="Обычный 5 13 12 4 2 2" xfId="16842"/>
    <cellStyle name="Обычный 5 13 12 4 2 2 2" xfId="44655"/>
    <cellStyle name="Обычный 5 13 12 4 2 3" xfId="44656"/>
    <cellStyle name="Обычный 5 13 12 4 3" xfId="16843"/>
    <cellStyle name="Обычный 5 13 12 4 3 2" xfId="44657"/>
    <cellStyle name="Обычный 5 13 12 4 4" xfId="44658"/>
    <cellStyle name="Обычный 5 13 12 5" xfId="16844"/>
    <cellStyle name="Обычный 5 13 12 5 2" xfId="16845"/>
    <cellStyle name="Обычный 5 13 12 5 2 2" xfId="44659"/>
    <cellStyle name="Обычный 5 13 12 5 3" xfId="44660"/>
    <cellStyle name="Обычный 5 13 12 6" xfId="16846"/>
    <cellStyle name="Обычный 5 13 12 6 2" xfId="44661"/>
    <cellStyle name="Обычный 5 13 12 7" xfId="16847"/>
    <cellStyle name="Обычный 5 13 12 7 2" xfId="44662"/>
    <cellStyle name="Обычный 5 13 12 8" xfId="44663"/>
    <cellStyle name="Обычный 5 13 13" xfId="16848"/>
    <cellStyle name="Обычный 5 13 13 2" xfId="16849"/>
    <cellStyle name="Обычный 5 13 13 2 2" xfId="16850"/>
    <cellStyle name="Обычный 5 13 13 2 2 2" xfId="16851"/>
    <cellStyle name="Обычный 5 13 13 2 2 2 2" xfId="44664"/>
    <cellStyle name="Обычный 5 13 13 2 2 3" xfId="44665"/>
    <cellStyle name="Обычный 5 13 13 2 3" xfId="16852"/>
    <cellStyle name="Обычный 5 13 13 2 3 2" xfId="44666"/>
    <cellStyle name="Обычный 5 13 13 2 4" xfId="44667"/>
    <cellStyle name="Обычный 5 13 13 3" xfId="16853"/>
    <cellStyle name="Обычный 5 13 13 3 2" xfId="16854"/>
    <cellStyle name="Обычный 5 13 13 3 2 2" xfId="16855"/>
    <cellStyle name="Обычный 5 13 13 3 2 2 2" xfId="44668"/>
    <cellStyle name="Обычный 5 13 13 3 2 3" xfId="44669"/>
    <cellStyle name="Обычный 5 13 13 3 3" xfId="16856"/>
    <cellStyle name="Обычный 5 13 13 3 3 2" xfId="44670"/>
    <cellStyle name="Обычный 5 13 13 3 4" xfId="44671"/>
    <cellStyle name="Обычный 5 13 13 4" xfId="16857"/>
    <cellStyle name="Обычный 5 13 13 4 2" xfId="16858"/>
    <cellStyle name="Обычный 5 13 13 4 2 2" xfId="16859"/>
    <cellStyle name="Обычный 5 13 13 4 2 2 2" xfId="44672"/>
    <cellStyle name="Обычный 5 13 13 4 2 3" xfId="44673"/>
    <cellStyle name="Обычный 5 13 13 4 3" xfId="16860"/>
    <cellStyle name="Обычный 5 13 13 4 3 2" xfId="44674"/>
    <cellStyle name="Обычный 5 13 13 4 4" xfId="44675"/>
    <cellStyle name="Обычный 5 13 13 5" xfId="16861"/>
    <cellStyle name="Обычный 5 13 13 5 2" xfId="16862"/>
    <cellStyle name="Обычный 5 13 13 5 2 2" xfId="44676"/>
    <cellStyle name="Обычный 5 13 13 5 3" xfId="44677"/>
    <cellStyle name="Обычный 5 13 13 6" xfId="16863"/>
    <cellStyle name="Обычный 5 13 13 6 2" xfId="44678"/>
    <cellStyle name="Обычный 5 13 13 7" xfId="16864"/>
    <cellStyle name="Обычный 5 13 13 7 2" xfId="44679"/>
    <cellStyle name="Обычный 5 13 13 8" xfId="44680"/>
    <cellStyle name="Обычный 5 13 14" xfId="16865"/>
    <cellStyle name="Обычный 5 13 14 2" xfId="16866"/>
    <cellStyle name="Обычный 5 13 14 2 2" xfId="16867"/>
    <cellStyle name="Обычный 5 13 14 2 2 2" xfId="16868"/>
    <cellStyle name="Обычный 5 13 14 2 2 2 2" xfId="44681"/>
    <cellStyle name="Обычный 5 13 14 2 2 3" xfId="44682"/>
    <cellStyle name="Обычный 5 13 14 2 3" xfId="16869"/>
    <cellStyle name="Обычный 5 13 14 2 3 2" xfId="44683"/>
    <cellStyle name="Обычный 5 13 14 2 4" xfId="44684"/>
    <cellStyle name="Обычный 5 13 14 3" xfId="16870"/>
    <cellStyle name="Обычный 5 13 14 3 2" xfId="16871"/>
    <cellStyle name="Обычный 5 13 14 3 2 2" xfId="16872"/>
    <cellStyle name="Обычный 5 13 14 3 2 2 2" xfId="44685"/>
    <cellStyle name="Обычный 5 13 14 3 2 3" xfId="44686"/>
    <cellStyle name="Обычный 5 13 14 3 3" xfId="16873"/>
    <cellStyle name="Обычный 5 13 14 3 3 2" xfId="44687"/>
    <cellStyle name="Обычный 5 13 14 3 4" xfId="44688"/>
    <cellStyle name="Обычный 5 13 14 4" xfId="16874"/>
    <cellStyle name="Обычный 5 13 14 4 2" xfId="16875"/>
    <cellStyle name="Обычный 5 13 14 4 2 2" xfId="16876"/>
    <cellStyle name="Обычный 5 13 14 4 2 2 2" xfId="44689"/>
    <cellStyle name="Обычный 5 13 14 4 2 3" xfId="44690"/>
    <cellStyle name="Обычный 5 13 14 4 3" xfId="16877"/>
    <cellStyle name="Обычный 5 13 14 4 3 2" xfId="44691"/>
    <cellStyle name="Обычный 5 13 14 4 4" xfId="44692"/>
    <cellStyle name="Обычный 5 13 14 5" xfId="16878"/>
    <cellStyle name="Обычный 5 13 14 5 2" xfId="16879"/>
    <cellStyle name="Обычный 5 13 14 5 2 2" xfId="44693"/>
    <cellStyle name="Обычный 5 13 14 5 3" xfId="44694"/>
    <cellStyle name="Обычный 5 13 14 6" xfId="16880"/>
    <cellStyle name="Обычный 5 13 14 6 2" xfId="44695"/>
    <cellStyle name="Обычный 5 13 14 7" xfId="16881"/>
    <cellStyle name="Обычный 5 13 14 7 2" xfId="44696"/>
    <cellStyle name="Обычный 5 13 14 8" xfId="44697"/>
    <cellStyle name="Обычный 5 13 15" xfId="16882"/>
    <cellStyle name="Обычный 5 13 15 2" xfId="16883"/>
    <cellStyle name="Обычный 5 13 15 2 2" xfId="16884"/>
    <cellStyle name="Обычный 5 13 15 2 2 2" xfId="16885"/>
    <cellStyle name="Обычный 5 13 15 2 2 2 2" xfId="44698"/>
    <cellStyle name="Обычный 5 13 15 2 2 3" xfId="44699"/>
    <cellStyle name="Обычный 5 13 15 2 3" xfId="16886"/>
    <cellStyle name="Обычный 5 13 15 2 3 2" xfId="44700"/>
    <cellStyle name="Обычный 5 13 15 2 4" xfId="44701"/>
    <cellStyle name="Обычный 5 13 15 3" xfId="16887"/>
    <cellStyle name="Обычный 5 13 15 3 2" xfId="16888"/>
    <cellStyle name="Обычный 5 13 15 3 2 2" xfId="16889"/>
    <cellStyle name="Обычный 5 13 15 3 2 2 2" xfId="44702"/>
    <cellStyle name="Обычный 5 13 15 3 2 3" xfId="44703"/>
    <cellStyle name="Обычный 5 13 15 3 3" xfId="16890"/>
    <cellStyle name="Обычный 5 13 15 3 3 2" xfId="44704"/>
    <cellStyle name="Обычный 5 13 15 3 4" xfId="44705"/>
    <cellStyle name="Обычный 5 13 15 4" xfId="16891"/>
    <cellStyle name="Обычный 5 13 15 4 2" xfId="16892"/>
    <cellStyle name="Обычный 5 13 15 4 2 2" xfId="16893"/>
    <cellStyle name="Обычный 5 13 15 4 2 2 2" xfId="44706"/>
    <cellStyle name="Обычный 5 13 15 4 2 3" xfId="44707"/>
    <cellStyle name="Обычный 5 13 15 4 3" xfId="16894"/>
    <cellStyle name="Обычный 5 13 15 4 3 2" xfId="44708"/>
    <cellStyle name="Обычный 5 13 15 4 4" xfId="44709"/>
    <cellStyle name="Обычный 5 13 15 5" xfId="16895"/>
    <cellStyle name="Обычный 5 13 15 5 2" xfId="16896"/>
    <cellStyle name="Обычный 5 13 15 5 2 2" xfId="44710"/>
    <cellStyle name="Обычный 5 13 15 5 3" xfId="44711"/>
    <cellStyle name="Обычный 5 13 15 6" xfId="16897"/>
    <cellStyle name="Обычный 5 13 15 6 2" xfId="44712"/>
    <cellStyle name="Обычный 5 13 15 7" xfId="16898"/>
    <cellStyle name="Обычный 5 13 15 7 2" xfId="44713"/>
    <cellStyle name="Обычный 5 13 15 8" xfId="44714"/>
    <cellStyle name="Обычный 5 13 16" xfId="16899"/>
    <cellStyle name="Обычный 5 13 16 2" xfId="16900"/>
    <cellStyle name="Обычный 5 13 16 2 2" xfId="16901"/>
    <cellStyle name="Обычный 5 13 16 2 2 2" xfId="16902"/>
    <cellStyle name="Обычный 5 13 16 2 2 2 2" xfId="44715"/>
    <cellStyle name="Обычный 5 13 16 2 2 3" xfId="44716"/>
    <cellStyle name="Обычный 5 13 16 2 3" xfId="16903"/>
    <cellStyle name="Обычный 5 13 16 2 3 2" xfId="44717"/>
    <cellStyle name="Обычный 5 13 16 2 4" xfId="44718"/>
    <cellStyle name="Обычный 5 13 16 3" xfId="16904"/>
    <cellStyle name="Обычный 5 13 16 3 2" xfId="16905"/>
    <cellStyle name="Обычный 5 13 16 3 2 2" xfId="16906"/>
    <cellStyle name="Обычный 5 13 16 3 2 2 2" xfId="44719"/>
    <cellStyle name="Обычный 5 13 16 3 2 3" xfId="44720"/>
    <cellStyle name="Обычный 5 13 16 3 3" xfId="16907"/>
    <cellStyle name="Обычный 5 13 16 3 3 2" xfId="44721"/>
    <cellStyle name="Обычный 5 13 16 3 4" xfId="44722"/>
    <cellStyle name="Обычный 5 13 16 4" xfId="16908"/>
    <cellStyle name="Обычный 5 13 16 4 2" xfId="16909"/>
    <cellStyle name="Обычный 5 13 16 4 2 2" xfId="16910"/>
    <cellStyle name="Обычный 5 13 16 4 2 2 2" xfId="44723"/>
    <cellStyle name="Обычный 5 13 16 4 2 3" xfId="44724"/>
    <cellStyle name="Обычный 5 13 16 4 3" xfId="16911"/>
    <cellStyle name="Обычный 5 13 16 4 3 2" xfId="44725"/>
    <cellStyle name="Обычный 5 13 16 4 4" xfId="44726"/>
    <cellStyle name="Обычный 5 13 16 5" xfId="16912"/>
    <cellStyle name="Обычный 5 13 16 5 2" xfId="16913"/>
    <cellStyle name="Обычный 5 13 16 5 2 2" xfId="44727"/>
    <cellStyle name="Обычный 5 13 16 5 3" xfId="44728"/>
    <cellStyle name="Обычный 5 13 16 6" xfId="16914"/>
    <cellStyle name="Обычный 5 13 16 6 2" xfId="44729"/>
    <cellStyle name="Обычный 5 13 16 7" xfId="16915"/>
    <cellStyle name="Обычный 5 13 16 7 2" xfId="44730"/>
    <cellStyle name="Обычный 5 13 16 8" xfId="44731"/>
    <cellStyle name="Обычный 5 13 17" xfId="16916"/>
    <cellStyle name="Обычный 5 13 17 2" xfId="16917"/>
    <cellStyle name="Обычный 5 13 17 2 2" xfId="16918"/>
    <cellStyle name="Обычный 5 13 17 2 2 2" xfId="16919"/>
    <cellStyle name="Обычный 5 13 17 2 2 2 2" xfId="44732"/>
    <cellStyle name="Обычный 5 13 17 2 2 3" xfId="44733"/>
    <cellStyle name="Обычный 5 13 17 2 3" xfId="16920"/>
    <cellStyle name="Обычный 5 13 17 2 3 2" xfId="44734"/>
    <cellStyle name="Обычный 5 13 17 2 4" xfId="44735"/>
    <cellStyle name="Обычный 5 13 17 3" xfId="16921"/>
    <cellStyle name="Обычный 5 13 17 3 2" xfId="16922"/>
    <cellStyle name="Обычный 5 13 17 3 2 2" xfId="16923"/>
    <cellStyle name="Обычный 5 13 17 3 2 2 2" xfId="44736"/>
    <cellStyle name="Обычный 5 13 17 3 2 3" xfId="44737"/>
    <cellStyle name="Обычный 5 13 17 3 3" xfId="16924"/>
    <cellStyle name="Обычный 5 13 17 3 3 2" xfId="44738"/>
    <cellStyle name="Обычный 5 13 17 3 4" xfId="44739"/>
    <cellStyle name="Обычный 5 13 17 4" xfId="16925"/>
    <cellStyle name="Обычный 5 13 17 4 2" xfId="16926"/>
    <cellStyle name="Обычный 5 13 17 4 2 2" xfId="16927"/>
    <cellStyle name="Обычный 5 13 17 4 2 2 2" xfId="44740"/>
    <cellStyle name="Обычный 5 13 17 4 2 3" xfId="44741"/>
    <cellStyle name="Обычный 5 13 17 4 3" xfId="16928"/>
    <cellStyle name="Обычный 5 13 17 4 3 2" xfId="44742"/>
    <cellStyle name="Обычный 5 13 17 4 4" xfId="44743"/>
    <cellStyle name="Обычный 5 13 17 5" xfId="16929"/>
    <cellStyle name="Обычный 5 13 17 5 2" xfId="16930"/>
    <cellStyle name="Обычный 5 13 17 5 2 2" xfId="44744"/>
    <cellStyle name="Обычный 5 13 17 5 3" xfId="44745"/>
    <cellStyle name="Обычный 5 13 17 6" xfId="16931"/>
    <cellStyle name="Обычный 5 13 17 6 2" xfId="44746"/>
    <cellStyle name="Обычный 5 13 17 7" xfId="16932"/>
    <cellStyle name="Обычный 5 13 17 7 2" xfId="44747"/>
    <cellStyle name="Обычный 5 13 17 8" xfId="44748"/>
    <cellStyle name="Обычный 5 13 18" xfId="16933"/>
    <cellStyle name="Обычный 5 13 18 2" xfId="16934"/>
    <cellStyle name="Обычный 5 13 18 2 2" xfId="16935"/>
    <cellStyle name="Обычный 5 13 18 2 2 2" xfId="16936"/>
    <cellStyle name="Обычный 5 13 18 2 2 2 2" xfId="44749"/>
    <cellStyle name="Обычный 5 13 18 2 2 3" xfId="44750"/>
    <cellStyle name="Обычный 5 13 18 2 3" xfId="16937"/>
    <cellStyle name="Обычный 5 13 18 2 3 2" xfId="44751"/>
    <cellStyle name="Обычный 5 13 18 2 4" xfId="44752"/>
    <cellStyle name="Обычный 5 13 18 3" xfId="16938"/>
    <cellStyle name="Обычный 5 13 18 3 2" xfId="16939"/>
    <cellStyle name="Обычный 5 13 18 3 2 2" xfId="16940"/>
    <cellStyle name="Обычный 5 13 18 3 2 2 2" xfId="44753"/>
    <cellStyle name="Обычный 5 13 18 3 2 3" xfId="44754"/>
    <cellStyle name="Обычный 5 13 18 3 3" xfId="16941"/>
    <cellStyle name="Обычный 5 13 18 3 3 2" xfId="44755"/>
    <cellStyle name="Обычный 5 13 18 3 4" xfId="44756"/>
    <cellStyle name="Обычный 5 13 18 4" xfId="16942"/>
    <cellStyle name="Обычный 5 13 18 4 2" xfId="16943"/>
    <cellStyle name="Обычный 5 13 18 4 2 2" xfId="16944"/>
    <cellStyle name="Обычный 5 13 18 4 2 2 2" xfId="44757"/>
    <cellStyle name="Обычный 5 13 18 4 2 3" xfId="44758"/>
    <cellStyle name="Обычный 5 13 18 4 3" xfId="16945"/>
    <cellStyle name="Обычный 5 13 18 4 3 2" xfId="44759"/>
    <cellStyle name="Обычный 5 13 18 4 4" xfId="44760"/>
    <cellStyle name="Обычный 5 13 18 5" xfId="16946"/>
    <cellStyle name="Обычный 5 13 18 5 2" xfId="16947"/>
    <cellStyle name="Обычный 5 13 18 5 2 2" xfId="44761"/>
    <cellStyle name="Обычный 5 13 18 5 3" xfId="44762"/>
    <cellStyle name="Обычный 5 13 18 6" xfId="16948"/>
    <cellStyle name="Обычный 5 13 18 6 2" xfId="44763"/>
    <cellStyle name="Обычный 5 13 18 7" xfId="16949"/>
    <cellStyle name="Обычный 5 13 18 7 2" xfId="44764"/>
    <cellStyle name="Обычный 5 13 18 8" xfId="44765"/>
    <cellStyle name="Обычный 5 13 19" xfId="16950"/>
    <cellStyle name="Обычный 5 13 19 2" xfId="16951"/>
    <cellStyle name="Обычный 5 13 19 2 2" xfId="16952"/>
    <cellStyle name="Обычный 5 13 19 2 2 2" xfId="16953"/>
    <cellStyle name="Обычный 5 13 19 2 2 2 2" xfId="44766"/>
    <cellStyle name="Обычный 5 13 19 2 2 3" xfId="44767"/>
    <cellStyle name="Обычный 5 13 19 2 3" xfId="16954"/>
    <cellStyle name="Обычный 5 13 19 2 3 2" xfId="44768"/>
    <cellStyle name="Обычный 5 13 19 2 4" xfId="44769"/>
    <cellStyle name="Обычный 5 13 19 3" xfId="16955"/>
    <cellStyle name="Обычный 5 13 19 3 2" xfId="16956"/>
    <cellStyle name="Обычный 5 13 19 3 2 2" xfId="16957"/>
    <cellStyle name="Обычный 5 13 19 3 2 2 2" xfId="44770"/>
    <cellStyle name="Обычный 5 13 19 3 2 3" xfId="44771"/>
    <cellStyle name="Обычный 5 13 19 3 3" xfId="16958"/>
    <cellStyle name="Обычный 5 13 19 3 3 2" xfId="44772"/>
    <cellStyle name="Обычный 5 13 19 3 4" xfId="44773"/>
    <cellStyle name="Обычный 5 13 19 4" xfId="16959"/>
    <cellStyle name="Обычный 5 13 19 4 2" xfId="16960"/>
    <cellStyle name="Обычный 5 13 19 4 2 2" xfId="16961"/>
    <cellStyle name="Обычный 5 13 19 4 2 2 2" xfId="44774"/>
    <cellStyle name="Обычный 5 13 19 4 2 3" xfId="44775"/>
    <cellStyle name="Обычный 5 13 19 4 3" xfId="16962"/>
    <cellStyle name="Обычный 5 13 19 4 3 2" xfId="44776"/>
    <cellStyle name="Обычный 5 13 19 4 4" xfId="44777"/>
    <cellStyle name="Обычный 5 13 19 5" xfId="16963"/>
    <cellStyle name="Обычный 5 13 19 5 2" xfId="16964"/>
    <cellStyle name="Обычный 5 13 19 5 2 2" xfId="44778"/>
    <cellStyle name="Обычный 5 13 19 5 3" xfId="44779"/>
    <cellStyle name="Обычный 5 13 19 6" xfId="16965"/>
    <cellStyle name="Обычный 5 13 19 6 2" xfId="44780"/>
    <cellStyle name="Обычный 5 13 19 7" xfId="16966"/>
    <cellStyle name="Обычный 5 13 19 7 2" xfId="44781"/>
    <cellStyle name="Обычный 5 13 19 8" xfId="44782"/>
    <cellStyle name="Обычный 5 13 2" xfId="16967"/>
    <cellStyle name="Обычный 5 13 2 2" xfId="16968"/>
    <cellStyle name="Обычный 5 13 2 2 2" xfId="16969"/>
    <cellStyle name="Обычный 5 13 2 2 2 2" xfId="16970"/>
    <cellStyle name="Обычный 5 13 2 2 2 2 2" xfId="44783"/>
    <cellStyle name="Обычный 5 13 2 2 2 3" xfId="44784"/>
    <cellStyle name="Обычный 5 13 2 2 3" xfId="16971"/>
    <cellStyle name="Обычный 5 13 2 2 3 2" xfId="44785"/>
    <cellStyle name="Обычный 5 13 2 2 4" xfId="44786"/>
    <cellStyle name="Обычный 5 13 2 3" xfId="16972"/>
    <cellStyle name="Обычный 5 13 2 3 2" xfId="16973"/>
    <cellStyle name="Обычный 5 13 2 3 2 2" xfId="16974"/>
    <cellStyle name="Обычный 5 13 2 3 2 2 2" xfId="44787"/>
    <cellStyle name="Обычный 5 13 2 3 2 3" xfId="44788"/>
    <cellStyle name="Обычный 5 13 2 3 3" xfId="16975"/>
    <cellStyle name="Обычный 5 13 2 3 3 2" xfId="44789"/>
    <cellStyle name="Обычный 5 13 2 3 4" xfId="44790"/>
    <cellStyle name="Обычный 5 13 2 4" xfId="16976"/>
    <cellStyle name="Обычный 5 13 2 4 2" xfId="16977"/>
    <cellStyle name="Обычный 5 13 2 4 2 2" xfId="16978"/>
    <cellStyle name="Обычный 5 13 2 4 2 2 2" xfId="44791"/>
    <cellStyle name="Обычный 5 13 2 4 2 3" xfId="44792"/>
    <cellStyle name="Обычный 5 13 2 4 3" xfId="16979"/>
    <cellStyle name="Обычный 5 13 2 4 3 2" xfId="44793"/>
    <cellStyle name="Обычный 5 13 2 4 4" xfId="44794"/>
    <cellStyle name="Обычный 5 13 2 5" xfId="16980"/>
    <cellStyle name="Обычный 5 13 2 5 2" xfId="16981"/>
    <cellStyle name="Обычный 5 13 2 5 2 2" xfId="44795"/>
    <cellStyle name="Обычный 5 13 2 5 3" xfId="44796"/>
    <cellStyle name="Обычный 5 13 2 6" xfId="16982"/>
    <cellStyle name="Обычный 5 13 2 6 2" xfId="44797"/>
    <cellStyle name="Обычный 5 13 2 7" xfId="16983"/>
    <cellStyle name="Обычный 5 13 2 7 2" xfId="44798"/>
    <cellStyle name="Обычный 5 13 2 8" xfId="44799"/>
    <cellStyle name="Обычный 5 13 20" xfId="16984"/>
    <cellStyle name="Обычный 5 13 20 2" xfId="16985"/>
    <cellStyle name="Обычный 5 13 20 2 2" xfId="16986"/>
    <cellStyle name="Обычный 5 13 20 2 2 2" xfId="16987"/>
    <cellStyle name="Обычный 5 13 20 2 2 2 2" xfId="44800"/>
    <cellStyle name="Обычный 5 13 20 2 2 3" xfId="44801"/>
    <cellStyle name="Обычный 5 13 20 2 3" xfId="16988"/>
    <cellStyle name="Обычный 5 13 20 2 3 2" xfId="44802"/>
    <cellStyle name="Обычный 5 13 20 2 4" xfId="44803"/>
    <cellStyle name="Обычный 5 13 20 3" xfId="16989"/>
    <cellStyle name="Обычный 5 13 20 3 2" xfId="16990"/>
    <cellStyle name="Обычный 5 13 20 3 2 2" xfId="16991"/>
    <cellStyle name="Обычный 5 13 20 3 2 2 2" xfId="44804"/>
    <cellStyle name="Обычный 5 13 20 3 2 3" xfId="44805"/>
    <cellStyle name="Обычный 5 13 20 3 3" xfId="16992"/>
    <cellStyle name="Обычный 5 13 20 3 3 2" xfId="44806"/>
    <cellStyle name="Обычный 5 13 20 3 4" xfId="44807"/>
    <cellStyle name="Обычный 5 13 20 4" xfId="16993"/>
    <cellStyle name="Обычный 5 13 20 4 2" xfId="16994"/>
    <cellStyle name="Обычный 5 13 20 4 2 2" xfId="16995"/>
    <cellStyle name="Обычный 5 13 20 4 2 2 2" xfId="44808"/>
    <cellStyle name="Обычный 5 13 20 4 2 3" xfId="44809"/>
    <cellStyle name="Обычный 5 13 20 4 3" xfId="16996"/>
    <cellStyle name="Обычный 5 13 20 4 3 2" xfId="44810"/>
    <cellStyle name="Обычный 5 13 20 4 4" xfId="44811"/>
    <cellStyle name="Обычный 5 13 20 5" xfId="16997"/>
    <cellStyle name="Обычный 5 13 20 5 2" xfId="16998"/>
    <cellStyle name="Обычный 5 13 20 5 2 2" xfId="44812"/>
    <cellStyle name="Обычный 5 13 20 5 3" xfId="44813"/>
    <cellStyle name="Обычный 5 13 20 6" xfId="16999"/>
    <cellStyle name="Обычный 5 13 20 6 2" xfId="44814"/>
    <cellStyle name="Обычный 5 13 20 7" xfId="17000"/>
    <cellStyle name="Обычный 5 13 20 7 2" xfId="44815"/>
    <cellStyle name="Обычный 5 13 20 8" xfId="44816"/>
    <cellStyle name="Обычный 5 13 21" xfId="17001"/>
    <cellStyle name="Обычный 5 13 21 2" xfId="17002"/>
    <cellStyle name="Обычный 5 13 21 2 2" xfId="17003"/>
    <cellStyle name="Обычный 5 13 21 2 2 2" xfId="17004"/>
    <cellStyle name="Обычный 5 13 21 2 2 2 2" xfId="44817"/>
    <cellStyle name="Обычный 5 13 21 2 2 3" xfId="44818"/>
    <cellStyle name="Обычный 5 13 21 2 3" xfId="17005"/>
    <cellStyle name="Обычный 5 13 21 2 3 2" xfId="44819"/>
    <cellStyle name="Обычный 5 13 21 2 4" xfId="44820"/>
    <cellStyle name="Обычный 5 13 21 3" xfId="17006"/>
    <cellStyle name="Обычный 5 13 21 3 2" xfId="17007"/>
    <cellStyle name="Обычный 5 13 21 3 2 2" xfId="17008"/>
    <cellStyle name="Обычный 5 13 21 3 2 2 2" xfId="44821"/>
    <cellStyle name="Обычный 5 13 21 3 2 3" xfId="44822"/>
    <cellStyle name="Обычный 5 13 21 3 3" xfId="17009"/>
    <cellStyle name="Обычный 5 13 21 3 3 2" xfId="44823"/>
    <cellStyle name="Обычный 5 13 21 3 4" xfId="44824"/>
    <cellStyle name="Обычный 5 13 21 4" xfId="17010"/>
    <cellStyle name="Обычный 5 13 21 4 2" xfId="17011"/>
    <cellStyle name="Обычный 5 13 21 4 2 2" xfId="17012"/>
    <cellStyle name="Обычный 5 13 21 4 2 2 2" xfId="44825"/>
    <cellStyle name="Обычный 5 13 21 4 2 3" xfId="44826"/>
    <cellStyle name="Обычный 5 13 21 4 3" xfId="17013"/>
    <cellStyle name="Обычный 5 13 21 4 3 2" xfId="44827"/>
    <cellStyle name="Обычный 5 13 21 4 4" xfId="44828"/>
    <cellStyle name="Обычный 5 13 21 5" xfId="17014"/>
    <cellStyle name="Обычный 5 13 21 5 2" xfId="17015"/>
    <cellStyle name="Обычный 5 13 21 5 2 2" xfId="44829"/>
    <cellStyle name="Обычный 5 13 21 5 3" xfId="44830"/>
    <cellStyle name="Обычный 5 13 21 6" xfId="17016"/>
    <cellStyle name="Обычный 5 13 21 6 2" xfId="44831"/>
    <cellStyle name="Обычный 5 13 21 7" xfId="17017"/>
    <cellStyle name="Обычный 5 13 21 7 2" xfId="44832"/>
    <cellStyle name="Обычный 5 13 21 8" xfId="44833"/>
    <cellStyle name="Обычный 5 13 22" xfId="17018"/>
    <cellStyle name="Обычный 5 13 22 2" xfId="17019"/>
    <cellStyle name="Обычный 5 13 22 2 2" xfId="17020"/>
    <cellStyle name="Обычный 5 13 22 2 2 2" xfId="17021"/>
    <cellStyle name="Обычный 5 13 22 2 2 2 2" xfId="44834"/>
    <cellStyle name="Обычный 5 13 22 2 2 3" xfId="44835"/>
    <cellStyle name="Обычный 5 13 22 2 3" xfId="17022"/>
    <cellStyle name="Обычный 5 13 22 2 3 2" xfId="44836"/>
    <cellStyle name="Обычный 5 13 22 2 4" xfId="44837"/>
    <cellStyle name="Обычный 5 13 22 3" xfId="17023"/>
    <cellStyle name="Обычный 5 13 22 3 2" xfId="17024"/>
    <cellStyle name="Обычный 5 13 22 3 2 2" xfId="17025"/>
    <cellStyle name="Обычный 5 13 22 3 2 2 2" xfId="44838"/>
    <cellStyle name="Обычный 5 13 22 3 2 3" xfId="44839"/>
    <cellStyle name="Обычный 5 13 22 3 3" xfId="17026"/>
    <cellStyle name="Обычный 5 13 22 3 3 2" xfId="44840"/>
    <cellStyle name="Обычный 5 13 22 3 4" xfId="44841"/>
    <cellStyle name="Обычный 5 13 22 4" xfId="17027"/>
    <cellStyle name="Обычный 5 13 22 4 2" xfId="17028"/>
    <cellStyle name="Обычный 5 13 22 4 2 2" xfId="17029"/>
    <cellStyle name="Обычный 5 13 22 4 2 2 2" xfId="44842"/>
    <cellStyle name="Обычный 5 13 22 4 2 3" xfId="44843"/>
    <cellStyle name="Обычный 5 13 22 4 3" xfId="17030"/>
    <cellStyle name="Обычный 5 13 22 4 3 2" xfId="44844"/>
    <cellStyle name="Обычный 5 13 22 4 4" xfId="44845"/>
    <cellStyle name="Обычный 5 13 22 5" xfId="17031"/>
    <cellStyle name="Обычный 5 13 22 5 2" xfId="17032"/>
    <cellStyle name="Обычный 5 13 22 5 2 2" xfId="44846"/>
    <cellStyle name="Обычный 5 13 22 5 3" xfId="44847"/>
    <cellStyle name="Обычный 5 13 22 6" xfId="17033"/>
    <cellStyle name="Обычный 5 13 22 6 2" xfId="44848"/>
    <cellStyle name="Обычный 5 13 22 7" xfId="17034"/>
    <cellStyle name="Обычный 5 13 22 7 2" xfId="44849"/>
    <cellStyle name="Обычный 5 13 22 8" xfId="44850"/>
    <cellStyle name="Обычный 5 13 23" xfId="17035"/>
    <cellStyle name="Обычный 5 13 23 2" xfId="17036"/>
    <cellStyle name="Обычный 5 13 23 2 2" xfId="17037"/>
    <cellStyle name="Обычный 5 13 23 2 2 2" xfId="17038"/>
    <cellStyle name="Обычный 5 13 23 2 2 2 2" xfId="44851"/>
    <cellStyle name="Обычный 5 13 23 2 2 3" xfId="44852"/>
    <cellStyle name="Обычный 5 13 23 2 3" xfId="17039"/>
    <cellStyle name="Обычный 5 13 23 2 3 2" xfId="44853"/>
    <cellStyle name="Обычный 5 13 23 2 4" xfId="44854"/>
    <cellStyle name="Обычный 5 13 23 3" xfId="17040"/>
    <cellStyle name="Обычный 5 13 23 3 2" xfId="17041"/>
    <cellStyle name="Обычный 5 13 23 3 2 2" xfId="17042"/>
    <cellStyle name="Обычный 5 13 23 3 2 2 2" xfId="44855"/>
    <cellStyle name="Обычный 5 13 23 3 2 3" xfId="44856"/>
    <cellStyle name="Обычный 5 13 23 3 3" xfId="17043"/>
    <cellStyle name="Обычный 5 13 23 3 3 2" xfId="44857"/>
    <cellStyle name="Обычный 5 13 23 3 4" xfId="44858"/>
    <cellStyle name="Обычный 5 13 23 4" xfId="17044"/>
    <cellStyle name="Обычный 5 13 23 4 2" xfId="17045"/>
    <cellStyle name="Обычный 5 13 23 4 2 2" xfId="17046"/>
    <cellStyle name="Обычный 5 13 23 4 2 2 2" xfId="44859"/>
    <cellStyle name="Обычный 5 13 23 4 2 3" xfId="44860"/>
    <cellStyle name="Обычный 5 13 23 4 3" xfId="17047"/>
    <cellStyle name="Обычный 5 13 23 4 3 2" xfId="44861"/>
    <cellStyle name="Обычный 5 13 23 4 4" xfId="44862"/>
    <cellStyle name="Обычный 5 13 23 5" xfId="17048"/>
    <cellStyle name="Обычный 5 13 23 5 2" xfId="17049"/>
    <cellStyle name="Обычный 5 13 23 5 2 2" xfId="44863"/>
    <cellStyle name="Обычный 5 13 23 5 3" xfId="44864"/>
    <cellStyle name="Обычный 5 13 23 6" xfId="17050"/>
    <cellStyle name="Обычный 5 13 23 6 2" xfId="44865"/>
    <cellStyle name="Обычный 5 13 23 7" xfId="17051"/>
    <cellStyle name="Обычный 5 13 23 7 2" xfId="44866"/>
    <cellStyle name="Обычный 5 13 23 8" xfId="44867"/>
    <cellStyle name="Обычный 5 13 24" xfId="17052"/>
    <cellStyle name="Обычный 5 13 24 2" xfId="17053"/>
    <cellStyle name="Обычный 5 13 24 2 2" xfId="17054"/>
    <cellStyle name="Обычный 5 13 24 2 2 2" xfId="17055"/>
    <cellStyle name="Обычный 5 13 24 2 2 2 2" xfId="44868"/>
    <cellStyle name="Обычный 5 13 24 2 2 3" xfId="44869"/>
    <cellStyle name="Обычный 5 13 24 2 3" xfId="17056"/>
    <cellStyle name="Обычный 5 13 24 2 3 2" xfId="44870"/>
    <cellStyle name="Обычный 5 13 24 2 4" xfId="44871"/>
    <cellStyle name="Обычный 5 13 24 3" xfId="17057"/>
    <cellStyle name="Обычный 5 13 24 3 2" xfId="17058"/>
    <cellStyle name="Обычный 5 13 24 3 2 2" xfId="17059"/>
    <cellStyle name="Обычный 5 13 24 3 2 2 2" xfId="44872"/>
    <cellStyle name="Обычный 5 13 24 3 2 3" xfId="44873"/>
    <cellStyle name="Обычный 5 13 24 3 3" xfId="17060"/>
    <cellStyle name="Обычный 5 13 24 3 3 2" xfId="44874"/>
    <cellStyle name="Обычный 5 13 24 3 4" xfId="44875"/>
    <cellStyle name="Обычный 5 13 24 4" xfId="17061"/>
    <cellStyle name="Обычный 5 13 24 4 2" xfId="17062"/>
    <cellStyle name="Обычный 5 13 24 4 2 2" xfId="17063"/>
    <cellStyle name="Обычный 5 13 24 4 2 2 2" xfId="44876"/>
    <cellStyle name="Обычный 5 13 24 4 2 3" xfId="44877"/>
    <cellStyle name="Обычный 5 13 24 4 3" xfId="17064"/>
    <cellStyle name="Обычный 5 13 24 4 3 2" xfId="44878"/>
    <cellStyle name="Обычный 5 13 24 4 4" xfId="44879"/>
    <cellStyle name="Обычный 5 13 24 5" xfId="17065"/>
    <cellStyle name="Обычный 5 13 24 5 2" xfId="17066"/>
    <cellStyle name="Обычный 5 13 24 5 2 2" xfId="44880"/>
    <cellStyle name="Обычный 5 13 24 5 3" xfId="44881"/>
    <cellStyle name="Обычный 5 13 24 6" xfId="17067"/>
    <cellStyle name="Обычный 5 13 24 6 2" xfId="44882"/>
    <cellStyle name="Обычный 5 13 24 7" xfId="17068"/>
    <cellStyle name="Обычный 5 13 24 7 2" xfId="44883"/>
    <cellStyle name="Обычный 5 13 24 8" xfId="44884"/>
    <cellStyle name="Обычный 5 13 25" xfId="17069"/>
    <cellStyle name="Обычный 5 13 25 2" xfId="17070"/>
    <cellStyle name="Обычный 5 13 25 2 2" xfId="17071"/>
    <cellStyle name="Обычный 5 13 25 2 2 2" xfId="17072"/>
    <cellStyle name="Обычный 5 13 25 2 2 2 2" xfId="44885"/>
    <cellStyle name="Обычный 5 13 25 2 2 3" xfId="44886"/>
    <cellStyle name="Обычный 5 13 25 2 3" xfId="17073"/>
    <cellStyle name="Обычный 5 13 25 2 3 2" xfId="44887"/>
    <cellStyle name="Обычный 5 13 25 2 4" xfId="44888"/>
    <cellStyle name="Обычный 5 13 25 3" xfId="17074"/>
    <cellStyle name="Обычный 5 13 25 3 2" xfId="17075"/>
    <cellStyle name="Обычный 5 13 25 3 2 2" xfId="17076"/>
    <cellStyle name="Обычный 5 13 25 3 2 2 2" xfId="44889"/>
    <cellStyle name="Обычный 5 13 25 3 2 3" xfId="44890"/>
    <cellStyle name="Обычный 5 13 25 3 3" xfId="17077"/>
    <cellStyle name="Обычный 5 13 25 3 3 2" xfId="44891"/>
    <cellStyle name="Обычный 5 13 25 3 4" xfId="44892"/>
    <cellStyle name="Обычный 5 13 25 4" xfId="17078"/>
    <cellStyle name="Обычный 5 13 25 4 2" xfId="17079"/>
    <cellStyle name="Обычный 5 13 25 4 2 2" xfId="17080"/>
    <cellStyle name="Обычный 5 13 25 4 2 2 2" xfId="44893"/>
    <cellStyle name="Обычный 5 13 25 4 2 3" xfId="44894"/>
    <cellStyle name="Обычный 5 13 25 4 3" xfId="17081"/>
    <cellStyle name="Обычный 5 13 25 4 3 2" xfId="44895"/>
    <cellStyle name="Обычный 5 13 25 4 4" xfId="44896"/>
    <cellStyle name="Обычный 5 13 25 5" xfId="17082"/>
    <cellStyle name="Обычный 5 13 25 5 2" xfId="17083"/>
    <cellStyle name="Обычный 5 13 25 5 2 2" xfId="44897"/>
    <cellStyle name="Обычный 5 13 25 5 3" xfId="44898"/>
    <cellStyle name="Обычный 5 13 25 6" xfId="17084"/>
    <cellStyle name="Обычный 5 13 25 6 2" xfId="44899"/>
    <cellStyle name="Обычный 5 13 25 7" xfId="17085"/>
    <cellStyle name="Обычный 5 13 25 7 2" xfId="44900"/>
    <cellStyle name="Обычный 5 13 25 8" xfId="44901"/>
    <cellStyle name="Обычный 5 13 26" xfId="17086"/>
    <cellStyle name="Обычный 5 13 26 2" xfId="17087"/>
    <cellStyle name="Обычный 5 13 26 2 2" xfId="17088"/>
    <cellStyle name="Обычный 5 13 26 2 2 2" xfId="17089"/>
    <cellStyle name="Обычный 5 13 26 2 2 2 2" xfId="44902"/>
    <cellStyle name="Обычный 5 13 26 2 2 3" xfId="44903"/>
    <cellStyle name="Обычный 5 13 26 2 3" xfId="17090"/>
    <cellStyle name="Обычный 5 13 26 2 3 2" xfId="44904"/>
    <cellStyle name="Обычный 5 13 26 2 4" xfId="44905"/>
    <cellStyle name="Обычный 5 13 26 3" xfId="17091"/>
    <cellStyle name="Обычный 5 13 26 3 2" xfId="17092"/>
    <cellStyle name="Обычный 5 13 26 3 2 2" xfId="17093"/>
    <cellStyle name="Обычный 5 13 26 3 2 2 2" xfId="44906"/>
    <cellStyle name="Обычный 5 13 26 3 2 3" xfId="44907"/>
    <cellStyle name="Обычный 5 13 26 3 3" xfId="17094"/>
    <cellStyle name="Обычный 5 13 26 3 3 2" xfId="44908"/>
    <cellStyle name="Обычный 5 13 26 3 4" xfId="44909"/>
    <cellStyle name="Обычный 5 13 26 4" xfId="17095"/>
    <cellStyle name="Обычный 5 13 26 4 2" xfId="17096"/>
    <cellStyle name="Обычный 5 13 26 4 2 2" xfId="17097"/>
    <cellStyle name="Обычный 5 13 26 4 2 2 2" xfId="44910"/>
    <cellStyle name="Обычный 5 13 26 4 2 3" xfId="44911"/>
    <cellStyle name="Обычный 5 13 26 4 3" xfId="17098"/>
    <cellStyle name="Обычный 5 13 26 4 3 2" xfId="44912"/>
    <cellStyle name="Обычный 5 13 26 4 4" xfId="44913"/>
    <cellStyle name="Обычный 5 13 26 5" xfId="17099"/>
    <cellStyle name="Обычный 5 13 26 5 2" xfId="17100"/>
    <cellStyle name="Обычный 5 13 26 5 2 2" xfId="44914"/>
    <cellStyle name="Обычный 5 13 26 5 3" xfId="44915"/>
    <cellStyle name="Обычный 5 13 26 6" xfId="17101"/>
    <cellStyle name="Обычный 5 13 26 6 2" xfId="44916"/>
    <cellStyle name="Обычный 5 13 26 7" xfId="17102"/>
    <cellStyle name="Обычный 5 13 26 7 2" xfId="44917"/>
    <cellStyle name="Обычный 5 13 26 8" xfId="44918"/>
    <cellStyle name="Обычный 5 13 27" xfId="17103"/>
    <cellStyle name="Обычный 5 13 27 2" xfId="17104"/>
    <cellStyle name="Обычный 5 13 27 2 2" xfId="17105"/>
    <cellStyle name="Обычный 5 13 27 2 2 2" xfId="17106"/>
    <cellStyle name="Обычный 5 13 27 2 2 2 2" xfId="44919"/>
    <cellStyle name="Обычный 5 13 27 2 2 3" xfId="44920"/>
    <cellStyle name="Обычный 5 13 27 2 3" xfId="17107"/>
    <cellStyle name="Обычный 5 13 27 2 3 2" xfId="44921"/>
    <cellStyle name="Обычный 5 13 27 2 4" xfId="44922"/>
    <cellStyle name="Обычный 5 13 27 3" xfId="17108"/>
    <cellStyle name="Обычный 5 13 27 3 2" xfId="17109"/>
    <cellStyle name="Обычный 5 13 27 3 2 2" xfId="17110"/>
    <cellStyle name="Обычный 5 13 27 3 2 2 2" xfId="44923"/>
    <cellStyle name="Обычный 5 13 27 3 2 3" xfId="44924"/>
    <cellStyle name="Обычный 5 13 27 3 3" xfId="17111"/>
    <cellStyle name="Обычный 5 13 27 3 3 2" xfId="44925"/>
    <cellStyle name="Обычный 5 13 27 3 4" xfId="44926"/>
    <cellStyle name="Обычный 5 13 27 4" xfId="17112"/>
    <cellStyle name="Обычный 5 13 27 4 2" xfId="17113"/>
    <cellStyle name="Обычный 5 13 27 4 2 2" xfId="17114"/>
    <cellStyle name="Обычный 5 13 27 4 2 2 2" xfId="44927"/>
    <cellStyle name="Обычный 5 13 27 4 2 3" xfId="44928"/>
    <cellStyle name="Обычный 5 13 27 4 3" xfId="17115"/>
    <cellStyle name="Обычный 5 13 27 4 3 2" xfId="44929"/>
    <cellStyle name="Обычный 5 13 27 4 4" xfId="44930"/>
    <cellStyle name="Обычный 5 13 27 5" xfId="17116"/>
    <cellStyle name="Обычный 5 13 27 5 2" xfId="17117"/>
    <cellStyle name="Обычный 5 13 27 5 2 2" xfId="44931"/>
    <cellStyle name="Обычный 5 13 27 5 3" xfId="44932"/>
    <cellStyle name="Обычный 5 13 27 6" xfId="17118"/>
    <cellStyle name="Обычный 5 13 27 6 2" xfId="44933"/>
    <cellStyle name="Обычный 5 13 27 7" xfId="17119"/>
    <cellStyle name="Обычный 5 13 27 7 2" xfId="44934"/>
    <cellStyle name="Обычный 5 13 27 8" xfId="44935"/>
    <cellStyle name="Обычный 5 13 28" xfId="17120"/>
    <cellStyle name="Обычный 5 13 28 2" xfId="17121"/>
    <cellStyle name="Обычный 5 13 28 2 2" xfId="17122"/>
    <cellStyle name="Обычный 5 13 28 2 2 2" xfId="17123"/>
    <cellStyle name="Обычный 5 13 28 2 2 2 2" xfId="44936"/>
    <cellStyle name="Обычный 5 13 28 2 2 3" xfId="44937"/>
    <cellStyle name="Обычный 5 13 28 2 3" xfId="17124"/>
    <cellStyle name="Обычный 5 13 28 2 3 2" xfId="44938"/>
    <cellStyle name="Обычный 5 13 28 2 4" xfId="44939"/>
    <cellStyle name="Обычный 5 13 28 3" xfId="17125"/>
    <cellStyle name="Обычный 5 13 28 3 2" xfId="17126"/>
    <cellStyle name="Обычный 5 13 28 3 2 2" xfId="17127"/>
    <cellStyle name="Обычный 5 13 28 3 2 2 2" xfId="44940"/>
    <cellStyle name="Обычный 5 13 28 3 2 3" xfId="44941"/>
    <cellStyle name="Обычный 5 13 28 3 3" xfId="17128"/>
    <cellStyle name="Обычный 5 13 28 3 3 2" xfId="44942"/>
    <cellStyle name="Обычный 5 13 28 3 4" xfId="44943"/>
    <cellStyle name="Обычный 5 13 28 4" xfId="17129"/>
    <cellStyle name="Обычный 5 13 28 4 2" xfId="17130"/>
    <cellStyle name="Обычный 5 13 28 4 2 2" xfId="17131"/>
    <cellStyle name="Обычный 5 13 28 4 2 2 2" xfId="44944"/>
    <cellStyle name="Обычный 5 13 28 4 2 3" xfId="44945"/>
    <cellStyle name="Обычный 5 13 28 4 3" xfId="17132"/>
    <cellStyle name="Обычный 5 13 28 4 3 2" xfId="44946"/>
    <cellStyle name="Обычный 5 13 28 4 4" xfId="44947"/>
    <cellStyle name="Обычный 5 13 28 5" xfId="17133"/>
    <cellStyle name="Обычный 5 13 28 5 2" xfId="17134"/>
    <cellStyle name="Обычный 5 13 28 5 2 2" xfId="44948"/>
    <cellStyle name="Обычный 5 13 28 5 3" xfId="44949"/>
    <cellStyle name="Обычный 5 13 28 6" xfId="17135"/>
    <cellStyle name="Обычный 5 13 28 6 2" xfId="44950"/>
    <cellStyle name="Обычный 5 13 28 7" xfId="17136"/>
    <cellStyle name="Обычный 5 13 28 7 2" xfId="44951"/>
    <cellStyle name="Обычный 5 13 28 8" xfId="44952"/>
    <cellStyle name="Обычный 5 13 29" xfId="17137"/>
    <cellStyle name="Обычный 5 13 29 2" xfId="17138"/>
    <cellStyle name="Обычный 5 13 29 2 2" xfId="17139"/>
    <cellStyle name="Обычный 5 13 29 2 2 2" xfId="17140"/>
    <cellStyle name="Обычный 5 13 29 2 2 2 2" xfId="44953"/>
    <cellStyle name="Обычный 5 13 29 2 2 3" xfId="44954"/>
    <cellStyle name="Обычный 5 13 29 2 3" xfId="17141"/>
    <cellStyle name="Обычный 5 13 29 2 3 2" xfId="44955"/>
    <cellStyle name="Обычный 5 13 29 2 4" xfId="44956"/>
    <cellStyle name="Обычный 5 13 29 3" xfId="17142"/>
    <cellStyle name="Обычный 5 13 29 3 2" xfId="17143"/>
    <cellStyle name="Обычный 5 13 29 3 2 2" xfId="17144"/>
    <cellStyle name="Обычный 5 13 29 3 2 2 2" xfId="44957"/>
    <cellStyle name="Обычный 5 13 29 3 2 3" xfId="44958"/>
    <cellStyle name="Обычный 5 13 29 3 3" xfId="17145"/>
    <cellStyle name="Обычный 5 13 29 3 3 2" xfId="44959"/>
    <cellStyle name="Обычный 5 13 29 3 4" xfId="44960"/>
    <cellStyle name="Обычный 5 13 29 4" xfId="17146"/>
    <cellStyle name="Обычный 5 13 29 4 2" xfId="17147"/>
    <cellStyle name="Обычный 5 13 29 4 2 2" xfId="17148"/>
    <cellStyle name="Обычный 5 13 29 4 2 2 2" xfId="44961"/>
    <cellStyle name="Обычный 5 13 29 4 2 3" xfId="44962"/>
    <cellStyle name="Обычный 5 13 29 4 3" xfId="17149"/>
    <cellStyle name="Обычный 5 13 29 4 3 2" xfId="44963"/>
    <cellStyle name="Обычный 5 13 29 4 4" xfId="44964"/>
    <cellStyle name="Обычный 5 13 29 5" xfId="17150"/>
    <cellStyle name="Обычный 5 13 29 5 2" xfId="17151"/>
    <cellStyle name="Обычный 5 13 29 5 2 2" xfId="44965"/>
    <cellStyle name="Обычный 5 13 29 5 3" xfId="44966"/>
    <cellStyle name="Обычный 5 13 29 6" xfId="17152"/>
    <cellStyle name="Обычный 5 13 29 6 2" xfId="44967"/>
    <cellStyle name="Обычный 5 13 29 7" xfId="17153"/>
    <cellStyle name="Обычный 5 13 29 7 2" xfId="44968"/>
    <cellStyle name="Обычный 5 13 29 8" xfId="44969"/>
    <cellStyle name="Обычный 5 13 3" xfId="17154"/>
    <cellStyle name="Обычный 5 13 3 2" xfId="17155"/>
    <cellStyle name="Обычный 5 13 3 2 2" xfId="17156"/>
    <cellStyle name="Обычный 5 13 3 2 2 2" xfId="17157"/>
    <cellStyle name="Обычный 5 13 3 2 2 2 2" xfId="44970"/>
    <cellStyle name="Обычный 5 13 3 2 2 3" xfId="44971"/>
    <cellStyle name="Обычный 5 13 3 2 3" xfId="17158"/>
    <cellStyle name="Обычный 5 13 3 2 3 2" xfId="44972"/>
    <cellStyle name="Обычный 5 13 3 2 4" xfId="44973"/>
    <cellStyle name="Обычный 5 13 3 3" xfId="17159"/>
    <cellStyle name="Обычный 5 13 3 3 2" xfId="17160"/>
    <cellStyle name="Обычный 5 13 3 3 2 2" xfId="17161"/>
    <cellStyle name="Обычный 5 13 3 3 2 2 2" xfId="44974"/>
    <cellStyle name="Обычный 5 13 3 3 2 3" xfId="44975"/>
    <cellStyle name="Обычный 5 13 3 3 3" xfId="17162"/>
    <cellStyle name="Обычный 5 13 3 3 3 2" xfId="44976"/>
    <cellStyle name="Обычный 5 13 3 3 4" xfId="44977"/>
    <cellStyle name="Обычный 5 13 3 4" xfId="17163"/>
    <cellStyle name="Обычный 5 13 3 4 2" xfId="17164"/>
    <cellStyle name="Обычный 5 13 3 4 2 2" xfId="17165"/>
    <cellStyle name="Обычный 5 13 3 4 2 2 2" xfId="44978"/>
    <cellStyle name="Обычный 5 13 3 4 2 3" xfId="44979"/>
    <cellStyle name="Обычный 5 13 3 4 3" xfId="17166"/>
    <cellStyle name="Обычный 5 13 3 4 3 2" xfId="44980"/>
    <cellStyle name="Обычный 5 13 3 4 4" xfId="44981"/>
    <cellStyle name="Обычный 5 13 3 5" xfId="17167"/>
    <cellStyle name="Обычный 5 13 3 5 2" xfId="17168"/>
    <cellStyle name="Обычный 5 13 3 5 2 2" xfId="44982"/>
    <cellStyle name="Обычный 5 13 3 5 3" xfId="44983"/>
    <cellStyle name="Обычный 5 13 3 6" xfId="17169"/>
    <cellStyle name="Обычный 5 13 3 6 2" xfId="44984"/>
    <cellStyle name="Обычный 5 13 3 7" xfId="17170"/>
    <cellStyle name="Обычный 5 13 3 7 2" xfId="44985"/>
    <cellStyle name="Обычный 5 13 3 8" xfId="44986"/>
    <cellStyle name="Обычный 5 13 30" xfId="17171"/>
    <cellStyle name="Обычный 5 13 30 2" xfId="17172"/>
    <cellStyle name="Обычный 5 13 30 2 2" xfId="17173"/>
    <cellStyle name="Обычный 5 13 30 2 2 2" xfId="44987"/>
    <cellStyle name="Обычный 5 13 30 2 3" xfId="44988"/>
    <cellStyle name="Обычный 5 13 30 3" xfId="17174"/>
    <cellStyle name="Обычный 5 13 30 3 2" xfId="44989"/>
    <cellStyle name="Обычный 5 13 30 4" xfId="44990"/>
    <cellStyle name="Обычный 5 13 31" xfId="17175"/>
    <cellStyle name="Обычный 5 13 31 2" xfId="17176"/>
    <cellStyle name="Обычный 5 13 31 2 2" xfId="17177"/>
    <cellStyle name="Обычный 5 13 31 2 2 2" xfId="44991"/>
    <cellStyle name="Обычный 5 13 31 2 3" xfId="44992"/>
    <cellStyle name="Обычный 5 13 31 3" xfId="17178"/>
    <cellStyle name="Обычный 5 13 31 3 2" xfId="44993"/>
    <cellStyle name="Обычный 5 13 31 4" xfId="44994"/>
    <cellStyle name="Обычный 5 13 32" xfId="17179"/>
    <cellStyle name="Обычный 5 13 32 2" xfId="17180"/>
    <cellStyle name="Обычный 5 13 32 2 2" xfId="17181"/>
    <cellStyle name="Обычный 5 13 32 2 2 2" xfId="44995"/>
    <cellStyle name="Обычный 5 13 32 2 3" xfId="44996"/>
    <cellStyle name="Обычный 5 13 32 3" xfId="17182"/>
    <cellStyle name="Обычный 5 13 32 3 2" xfId="44997"/>
    <cellStyle name="Обычный 5 13 32 4" xfId="44998"/>
    <cellStyle name="Обычный 5 13 33" xfId="17183"/>
    <cellStyle name="Обычный 5 13 33 2" xfId="17184"/>
    <cellStyle name="Обычный 5 13 33 2 2" xfId="44999"/>
    <cellStyle name="Обычный 5 13 33 3" xfId="45000"/>
    <cellStyle name="Обычный 5 13 34" xfId="17185"/>
    <cellStyle name="Обычный 5 13 34 2" xfId="45001"/>
    <cellStyle name="Обычный 5 13 35" xfId="17186"/>
    <cellStyle name="Обычный 5 13 35 2" xfId="45002"/>
    <cellStyle name="Обычный 5 13 36" xfId="45003"/>
    <cellStyle name="Обычный 5 13 4" xfId="17187"/>
    <cellStyle name="Обычный 5 13 4 2" xfId="17188"/>
    <cellStyle name="Обычный 5 13 4 2 2" xfId="17189"/>
    <cellStyle name="Обычный 5 13 4 2 2 2" xfId="17190"/>
    <cellStyle name="Обычный 5 13 4 2 2 2 2" xfId="45004"/>
    <cellStyle name="Обычный 5 13 4 2 2 3" xfId="45005"/>
    <cellStyle name="Обычный 5 13 4 2 3" xfId="17191"/>
    <cellStyle name="Обычный 5 13 4 2 3 2" xfId="45006"/>
    <cellStyle name="Обычный 5 13 4 2 4" xfId="45007"/>
    <cellStyle name="Обычный 5 13 4 3" xfId="17192"/>
    <cellStyle name="Обычный 5 13 4 3 2" xfId="17193"/>
    <cellStyle name="Обычный 5 13 4 3 2 2" xfId="17194"/>
    <cellStyle name="Обычный 5 13 4 3 2 2 2" xfId="45008"/>
    <cellStyle name="Обычный 5 13 4 3 2 3" xfId="45009"/>
    <cellStyle name="Обычный 5 13 4 3 3" xfId="17195"/>
    <cellStyle name="Обычный 5 13 4 3 3 2" xfId="45010"/>
    <cellStyle name="Обычный 5 13 4 3 4" xfId="45011"/>
    <cellStyle name="Обычный 5 13 4 4" xfId="17196"/>
    <cellStyle name="Обычный 5 13 4 4 2" xfId="17197"/>
    <cellStyle name="Обычный 5 13 4 4 2 2" xfId="17198"/>
    <cellStyle name="Обычный 5 13 4 4 2 2 2" xfId="45012"/>
    <cellStyle name="Обычный 5 13 4 4 2 3" xfId="45013"/>
    <cellStyle name="Обычный 5 13 4 4 3" xfId="17199"/>
    <cellStyle name="Обычный 5 13 4 4 3 2" xfId="45014"/>
    <cellStyle name="Обычный 5 13 4 4 4" xfId="45015"/>
    <cellStyle name="Обычный 5 13 4 5" xfId="17200"/>
    <cellStyle name="Обычный 5 13 4 5 2" xfId="17201"/>
    <cellStyle name="Обычный 5 13 4 5 2 2" xfId="45016"/>
    <cellStyle name="Обычный 5 13 4 5 3" xfId="45017"/>
    <cellStyle name="Обычный 5 13 4 6" xfId="17202"/>
    <cellStyle name="Обычный 5 13 4 6 2" xfId="45018"/>
    <cellStyle name="Обычный 5 13 4 7" xfId="17203"/>
    <cellStyle name="Обычный 5 13 4 7 2" xfId="45019"/>
    <cellStyle name="Обычный 5 13 4 8" xfId="45020"/>
    <cellStyle name="Обычный 5 13 5" xfId="17204"/>
    <cellStyle name="Обычный 5 13 5 2" xfId="17205"/>
    <cellStyle name="Обычный 5 13 5 2 2" xfId="17206"/>
    <cellStyle name="Обычный 5 13 5 2 2 2" xfId="17207"/>
    <cellStyle name="Обычный 5 13 5 2 2 2 2" xfId="45021"/>
    <cellStyle name="Обычный 5 13 5 2 2 3" xfId="45022"/>
    <cellStyle name="Обычный 5 13 5 2 3" xfId="17208"/>
    <cellStyle name="Обычный 5 13 5 2 3 2" xfId="45023"/>
    <cellStyle name="Обычный 5 13 5 2 4" xfId="45024"/>
    <cellStyle name="Обычный 5 13 5 3" xfId="17209"/>
    <cellStyle name="Обычный 5 13 5 3 2" xfId="17210"/>
    <cellStyle name="Обычный 5 13 5 3 2 2" xfId="17211"/>
    <cellStyle name="Обычный 5 13 5 3 2 2 2" xfId="45025"/>
    <cellStyle name="Обычный 5 13 5 3 2 3" xfId="45026"/>
    <cellStyle name="Обычный 5 13 5 3 3" xfId="17212"/>
    <cellStyle name="Обычный 5 13 5 3 3 2" xfId="45027"/>
    <cellStyle name="Обычный 5 13 5 3 4" xfId="45028"/>
    <cellStyle name="Обычный 5 13 5 4" xfId="17213"/>
    <cellStyle name="Обычный 5 13 5 4 2" xfId="17214"/>
    <cellStyle name="Обычный 5 13 5 4 2 2" xfId="17215"/>
    <cellStyle name="Обычный 5 13 5 4 2 2 2" xfId="45029"/>
    <cellStyle name="Обычный 5 13 5 4 2 3" xfId="45030"/>
    <cellStyle name="Обычный 5 13 5 4 3" xfId="17216"/>
    <cellStyle name="Обычный 5 13 5 4 3 2" xfId="45031"/>
    <cellStyle name="Обычный 5 13 5 4 4" xfId="45032"/>
    <cellStyle name="Обычный 5 13 5 5" xfId="17217"/>
    <cellStyle name="Обычный 5 13 5 5 2" xfId="17218"/>
    <cellStyle name="Обычный 5 13 5 5 2 2" xfId="45033"/>
    <cellStyle name="Обычный 5 13 5 5 3" xfId="45034"/>
    <cellStyle name="Обычный 5 13 5 6" xfId="17219"/>
    <cellStyle name="Обычный 5 13 5 6 2" xfId="45035"/>
    <cellStyle name="Обычный 5 13 5 7" xfId="17220"/>
    <cellStyle name="Обычный 5 13 5 7 2" xfId="45036"/>
    <cellStyle name="Обычный 5 13 5 8" xfId="45037"/>
    <cellStyle name="Обычный 5 13 6" xfId="17221"/>
    <cellStyle name="Обычный 5 13 6 2" xfId="17222"/>
    <cellStyle name="Обычный 5 13 6 2 2" xfId="17223"/>
    <cellStyle name="Обычный 5 13 6 2 2 2" xfId="17224"/>
    <cellStyle name="Обычный 5 13 6 2 2 2 2" xfId="45038"/>
    <cellStyle name="Обычный 5 13 6 2 2 3" xfId="45039"/>
    <cellStyle name="Обычный 5 13 6 2 3" xfId="17225"/>
    <cellStyle name="Обычный 5 13 6 2 3 2" xfId="45040"/>
    <cellStyle name="Обычный 5 13 6 2 4" xfId="45041"/>
    <cellStyle name="Обычный 5 13 6 3" xfId="17226"/>
    <cellStyle name="Обычный 5 13 6 3 2" xfId="17227"/>
    <cellStyle name="Обычный 5 13 6 3 2 2" xfId="17228"/>
    <cellStyle name="Обычный 5 13 6 3 2 2 2" xfId="45042"/>
    <cellStyle name="Обычный 5 13 6 3 2 3" xfId="45043"/>
    <cellStyle name="Обычный 5 13 6 3 3" xfId="17229"/>
    <cellStyle name="Обычный 5 13 6 3 3 2" xfId="45044"/>
    <cellStyle name="Обычный 5 13 6 3 4" xfId="45045"/>
    <cellStyle name="Обычный 5 13 6 4" xfId="17230"/>
    <cellStyle name="Обычный 5 13 6 4 2" xfId="17231"/>
    <cellStyle name="Обычный 5 13 6 4 2 2" xfId="17232"/>
    <cellStyle name="Обычный 5 13 6 4 2 2 2" xfId="45046"/>
    <cellStyle name="Обычный 5 13 6 4 2 3" xfId="45047"/>
    <cellStyle name="Обычный 5 13 6 4 3" xfId="17233"/>
    <cellStyle name="Обычный 5 13 6 4 3 2" xfId="45048"/>
    <cellStyle name="Обычный 5 13 6 4 4" xfId="45049"/>
    <cellStyle name="Обычный 5 13 6 5" xfId="17234"/>
    <cellStyle name="Обычный 5 13 6 5 2" xfId="17235"/>
    <cellStyle name="Обычный 5 13 6 5 2 2" xfId="45050"/>
    <cellStyle name="Обычный 5 13 6 5 3" xfId="45051"/>
    <cellStyle name="Обычный 5 13 6 6" xfId="17236"/>
    <cellStyle name="Обычный 5 13 6 6 2" xfId="45052"/>
    <cellStyle name="Обычный 5 13 6 7" xfId="17237"/>
    <cellStyle name="Обычный 5 13 6 7 2" xfId="45053"/>
    <cellStyle name="Обычный 5 13 6 8" xfId="45054"/>
    <cellStyle name="Обычный 5 13 7" xfId="17238"/>
    <cellStyle name="Обычный 5 13 7 2" xfId="17239"/>
    <cellStyle name="Обычный 5 13 7 2 2" xfId="17240"/>
    <cellStyle name="Обычный 5 13 7 2 2 2" xfId="17241"/>
    <cellStyle name="Обычный 5 13 7 2 2 2 2" xfId="45055"/>
    <cellStyle name="Обычный 5 13 7 2 2 3" xfId="45056"/>
    <cellStyle name="Обычный 5 13 7 2 3" xfId="17242"/>
    <cellStyle name="Обычный 5 13 7 2 3 2" xfId="45057"/>
    <cellStyle name="Обычный 5 13 7 2 4" xfId="45058"/>
    <cellStyle name="Обычный 5 13 7 3" xfId="17243"/>
    <cellStyle name="Обычный 5 13 7 3 2" xfId="17244"/>
    <cellStyle name="Обычный 5 13 7 3 2 2" xfId="17245"/>
    <cellStyle name="Обычный 5 13 7 3 2 2 2" xfId="45059"/>
    <cellStyle name="Обычный 5 13 7 3 2 3" xfId="45060"/>
    <cellStyle name="Обычный 5 13 7 3 3" xfId="17246"/>
    <cellStyle name="Обычный 5 13 7 3 3 2" xfId="45061"/>
    <cellStyle name="Обычный 5 13 7 3 4" xfId="45062"/>
    <cellStyle name="Обычный 5 13 7 4" xfId="17247"/>
    <cellStyle name="Обычный 5 13 7 4 2" xfId="17248"/>
    <cellStyle name="Обычный 5 13 7 4 2 2" xfId="17249"/>
    <cellStyle name="Обычный 5 13 7 4 2 2 2" xfId="45063"/>
    <cellStyle name="Обычный 5 13 7 4 2 3" xfId="45064"/>
    <cellStyle name="Обычный 5 13 7 4 3" xfId="17250"/>
    <cellStyle name="Обычный 5 13 7 4 3 2" xfId="45065"/>
    <cellStyle name="Обычный 5 13 7 4 4" xfId="45066"/>
    <cellStyle name="Обычный 5 13 7 5" xfId="17251"/>
    <cellStyle name="Обычный 5 13 7 5 2" xfId="17252"/>
    <cellStyle name="Обычный 5 13 7 5 2 2" xfId="45067"/>
    <cellStyle name="Обычный 5 13 7 5 3" xfId="45068"/>
    <cellStyle name="Обычный 5 13 7 6" xfId="17253"/>
    <cellStyle name="Обычный 5 13 7 6 2" xfId="45069"/>
    <cellStyle name="Обычный 5 13 7 7" xfId="17254"/>
    <cellStyle name="Обычный 5 13 7 7 2" xfId="45070"/>
    <cellStyle name="Обычный 5 13 7 8" xfId="45071"/>
    <cellStyle name="Обычный 5 13 8" xfId="17255"/>
    <cellStyle name="Обычный 5 13 8 2" xfId="17256"/>
    <cellStyle name="Обычный 5 13 8 2 2" xfId="17257"/>
    <cellStyle name="Обычный 5 13 8 2 2 2" xfId="17258"/>
    <cellStyle name="Обычный 5 13 8 2 2 2 2" xfId="45072"/>
    <cellStyle name="Обычный 5 13 8 2 2 3" xfId="45073"/>
    <cellStyle name="Обычный 5 13 8 2 3" xfId="17259"/>
    <cellStyle name="Обычный 5 13 8 2 3 2" xfId="45074"/>
    <cellStyle name="Обычный 5 13 8 2 4" xfId="45075"/>
    <cellStyle name="Обычный 5 13 8 3" xfId="17260"/>
    <cellStyle name="Обычный 5 13 8 3 2" xfId="17261"/>
    <cellStyle name="Обычный 5 13 8 3 2 2" xfId="17262"/>
    <cellStyle name="Обычный 5 13 8 3 2 2 2" xfId="45076"/>
    <cellStyle name="Обычный 5 13 8 3 2 3" xfId="45077"/>
    <cellStyle name="Обычный 5 13 8 3 3" xfId="17263"/>
    <cellStyle name="Обычный 5 13 8 3 3 2" xfId="45078"/>
    <cellStyle name="Обычный 5 13 8 3 4" xfId="45079"/>
    <cellStyle name="Обычный 5 13 8 4" xfId="17264"/>
    <cellStyle name="Обычный 5 13 8 4 2" xfId="17265"/>
    <cellStyle name="Обычный 5 13 8 4 2 2" xfId="17266"/>
    <cellStyle name="Обычный 5 13 8 4 2 2 2" xfId="45080"/>
    <cellStyle name="Обычный 5 13 8 4 2 3" xfId="45081"/>
    <cellStyle name="Обычный 5 13 8 4 3" xfId="17267"/>
    <cellStyle name="Обычный 5 13 8 4 3 2" xfId="45082"/>
    <cellStyle name="Обычный 5 13 8 4 4" xfId="45083"/>
    <cellStyle name="Обычный 5 13 8 5" xfId="17268"/>
    <cellStyle name="Обычный 5 13 8 5 2" xfId="17269"/>
    <cellStyle name="Обычный 5 13 8 5 2 2" xfId="45084"/>
    <cellStyle name="Обычный 5 13 8 5 3" xfId="45085"/>
    <cellStyle name="Обычный 5 13 8 6" xfId="17270"/>
    <cellStyle name="Обычный 5 13 8 6 2" xfId="45086"/>
    <cellStyle name="Обычный 5 13 8 7" xfId="17271"/>
    <cellStyle name="Обычный 5 13 8 7 2" xfId="45087"/>
    <cellStyle name="Обычный 5 13 8 8" xfId="45088"/>
    <cellStyle name="Обычный 5 13 9" xfId="17272"/>
    <cellStyle name="Обычный 5 13 9 2" xfId="17273"/>
    <cellStyle name="Обычный 5 13 9 2 2" xfId="17274"/>
    <cellStyle name="Обычный 5 13 9 2 2 2" xfId="17275"/>
    <cellStyle name="Обычный 5 13 9 2 2 2 2" xfId="45089"/>
    <cellStyle name="Обычный 5 13 9 2 2 3" xfId="45090"/>
    <cellStyle name="Обычный 5 13 9 2 3" xfId="17276"/>
    <cellStyle name="Обычный 5 13 9 2 3 2" xfId="45091"/>
    <cellStyle name="Обычный 5 13 9 2 4" xfId="45092"/>
    <cellStyle name="Обычный 5 13 9 3" xfId="17277"/>
    <cellStyle name="Обычный 5 13 9 3 2" xfId="17278"/>
    <cellStyle name="Обычный 5 13 9 3 2 2" xfId="17279"/>
    <cellStyle name="Обычный 5 13 9 3 2 2 2" xfId="45093"/>
    <cellStyle name="Обычный 5 13 9 3 2 3" xfId="45094"/>
    <cellStyle name="Обычный 5 13 9 3 3" xfId="17280"/>
    <cellStyle name="Обычный 5 13 9 3 3 2" xfId="45095"/>
    <cellStyle name="Обычный 5 13 9 3 4" xfId="45096"/>
    <cellStyle name="Обычный 5 13 9 4" xfId="17281"/>
    <cellStyle name="Обычный 5 13 9 4 2" xfId="17282"/>
    <cellStyle name="Обычный 5 13 9 4 2 2" xfId="17283"/>
    <cellStyle name="Обычный 5 13 9 4 2 2 2" xfId="45097"/>
    <cellStyle name="Обычный 5 13 9 4 2 3" xfId="45098"/>
    <cellStyle name="Обычный 5 13 9 4 3" xfId="17284"/>
    <cellStyle name="Обычный 5 13 9 4 3 2" xfId="45099"/>
    <cellStyle name="Обычный 5 13 9 4 4" xfId="45100"/>
    <cellStyle name="Обычный 5 13 9 5" xfId="17285"/>
    <cellStyle name="Обычный 5 13 9 5 2" xfId="17286"/>
    <cellStyle name="Обычный 5 13 9 5 2 2" xfId="45101"/>
    <cellStyle name="Обычный 5 13 9 5 3" xfId="45102"/>
    <cellStyle name="Обычный 5 13 9 6" xfId="17287"/>
    <cellStyle name="Обычный 5 13 9 6 2" xfId="45103"/>
    <cellStyle name="Обычный 5 13 9 7" xfId="17288"/>
    <cellStyle name="Обычный 5 13 9 7 2" xfId="45104"/>
    <cellStyle name="Обычный 5 13 9 8" xfId="45105"/>
    <cellStyle name="Обычный 5 130" xfId="45106"/>
    <cellStyle name="Обычный 5 14" xfId="17289"/>
    <cellStyle name="Обычный 5 14 10" xfId="17290"/>
    <cellStyle name="Обычный 5 14 10 2" xfId="17291"/>
    <cellStyle name="Обычный 5 14 10 2 2" xfId="17292"/>
    <cellStyle name="Обычный 5 14 10 2 2 2" xfId="17293"/>
    <cellStyle name="Обычный 5 14 10 2 2 2 2" xfId="45107"/>
    <cellStyle name="Обычный 5 14 10 2 2 3" xfId="45108"/>
    <cellStyle name="Обычный 5 14 10 2 3" xfId="17294"/>
    <cellStyle name="Обычный 5 14 10 2 3 2" xfId="45109"/>
    <cellStyle name="Обычный 5 14 10 2 4" xfId="45110"/>
    <cellStyle name="Обычный 5 14 10 3" xfId="17295"/>
    <cellStyle name="Обычный 5 14 10 3 2" xfId="17296"/>
    <cellStyle name="Обычный 5 14 10 3 2 2" xfId="17297"/>
    <cellStyle name="Обычный 5 14 10 3 2 2 2" xfId="45111"/>
    <cellStyle name="Обычный 5 14 10 3 2 3" xfId="45112"/>
    <cellStyle name="Обычный 5 14 10 3 3" xfId="17298"/>
    <cellStyle name="Обычный 5 14 10 3 3 2" xfId="45113"/>
    <cellStyle name="Обычный 5 14 10 3 4" xfId="45114"/>
    <cellStyle name="Обычный 5 14 10 4" xfId="17299"/>
    <cellStyle name="Обычный 5 14 10 4 2" xfId="17300"/>
    <cellStyle name="Обычный 5 14 10 4 2 2" xfId="17301"/>
    <cellStyle name="Обычный 5 14 10 4 2 2 2" xfId="45115"/>
    <cellStyle name="Обычный 5 14 10 4 2 3" xfId="45116"/>
    <cellStyle name="Обычный 5 14 10 4 3" xfId="17302"/>
    <cellStyle name="Обычный 5 14 10 4 3 2" xfId="45117"/>
    <cellStyle name="Обычный 5 14 10 4 4" xfId="45118"/>
    <cellStyle name="Обычный 5 14 10 5" xfId="17303"/>
    <cellStyle name="Обычный 5 14 10 5 2" xfId="17304"/>
    <cellStyle name="Обычный 5 14 10 5 2 2" xfId="45119"/>
    <cellStyle name="Обычный 5 14 10 5 3" xfId="45120"/>
    <cellStyle name="Обычный 5 14 10 6" xfId="17305"/>
    <cellStyle name="Обычный 5 14 10 6 2" xfId="45121"/>
    <cellStyle name="Обычный 5 14 10 7" xfId="17306"/>
    <cellStyle name="Обычный 5 14 10 7 2" xfId="45122"/>
    <cellStyle name="Обычный 5 14 10 8" xfId="45123"/>
    <cellStyle name="Обычный 5 14 11" xfId="17307"/>
    <cellStyle name="Обычный 5 14 11 2" xfId="17308"/>
    <cellStyle name="Обычный 5 14 11 2 2" xfId="17309"/>
    <cellStyle name="Обычный 5 14 11 2 2 2" xfId="17310"/>
    <cellStyle name="Обычный 5 14 11 2 2 2 2" xfId="45124"/>
    <cellStyle name="Обычный 5 14 11 2 2 3" xfId="45125"/>
    <cellStyle name="Обычный 5 14 11 2 3" xfId="17311"/>
    <cellStyle name="Обычный 5 14 11 2 3 2" xfId="45126"/>
    <cellStyle name="Обычный 5 14 11 2 4" xfId="45127"/>
    <cellStyle name="Обычный 5 14 11 3" xfId="17312"/>
    <cellStyle name="Обычный 5 14 11 3 2" xfId="17313"/>
    <cellStyle name="Обычный 5 14 11 3 2 2" xfId="17314"/>
    <cellStyle name="Обычный 5 14 11 3 2 2 2" xfId="45128"/>
    <cellStyle name="Обычный 5 14 11 3 2 3" xfId="45129"/>
    <cellStyle name="Обычный 5 14 11 3 3" xfId="17315"/>
    <cellStyle name="Обычный 5 14 11 3 3 2" xfId="45130"/>
    <cellStyle name="Обычный 5 14 11 3 4" xfId="45131"/>
    <cellStyle name="Обычный 5 14 11 4" xfId="17316"/>
    <cellStyle name="Обычный 5 14 11 4 2" xfId="17317"/>
    <cellStyle name="Обычный 5 14 11 4 2 2" xfId="17318"/>
    <cellStyle name="Обычный 5 14 11 4 2 2 2" xfId="45132"/>
    <cellStyle name="Обычный 5 14 11 4 2 3" xfId="45133"/>
    <cellStyle name="Обычный 5 14 11 4 3" xfId="17319"/>
    <cellStyle name="Обычный 5 14 11 4 3 2" xfId="45134"/>
    <cellStyle name="Обычный 5 14 11 4 4" xfId="45135"/>
    <cellStyle name="Обычный 5 14 11 5" xfId="17320"/>
    <cellStyle name="Обычный 5 14 11 5 2" xfId="17321"/>
    <cellStyle name="Обычный 5 14 11 5 2 2" xfId="45136"/>
    <cellStyle name="Обычный 5 14 11 5 3" xfId="45137"/>
    <cellStyle name="Обычный 5 14 11 6" xfId="17322"/>
    <cellStyle name="Обычный 5 14 11 6 2" xfId="45138"/>
    <cellStyle name="Обычный 5 14 11 7" xfId="17323"/>
    <cellStyle name="Обычный 5 14 11 7 2" xfId="45139"/>
    <cellStyle name="Обычный 5 14 11 8" xfId="45140"/>
    <cellStyle name="Обычный 5 14 12" xfId="17324"/>
    <cellStyle name="Обычный 5 14 12 2" xfId="17325"/>
    <cellStyle name="Обычный 5 14 12 2 2" xfId="17326"/>
    <cellStyle name="Обычный 5 14 12 2 2 2" xfId="17327"/>
    <cellStyle name="Обычный 5 14 12 2 2 2 2" xfId="45141"/>
    <cellStyle name="Обычный 5 14 12 2 2 3" xfId="45142"/>
    <cellStyle name="Обычный 5 14 12 2 3" xfId="17328"/>
    <cellStyle name="Обычный 5 14 12 2 3 2" xfId="45143"/>
    <cellStyle name="Обычный 5 14 12 2 4" xfId="45144"/>
    <cellStyle name="Обычный 5 14 12 3" xfId="17329"/>
    <cellStyle name="Обычный 5 14 12 3 2" xfId="17330"/>
    <cellStyle name="Обычный 5 14 12 3 2 2" xfId="17331"/>
    <cellStyle name="Обычный 5 14 12 3 2 2 2" xfId="45145"/>
    <cellStyle name="Обычный 5 14 12 3 2 3" xfId="45146"/>
    <cellStyle name="Обычный 5 14 12 3 3" xfId="17332"/>
    <cellStyle name="Обычный 5 14 12 3 3 2" xfId="45147"/>
    <cellStyle name="Обычный 5 14 12 3 4" xfId="45148"/>
    <cellStyle name="Обычный 5 14 12 4" xfId="17333"/>
    <cellStyle name="Обычный 5 14 12 4 2" xfId="17334"/>
    <cellStyle name="Обычный 5 14 12 4 2 2" xfId="17335"/>
    <cellStyle name="Обычный 5 14 12 4 2 2 2" xfId="45149"/>
    <cellStyle name="Обычный 5 14 12 4 2 3" xfId="45150"/>
    <cellStyle name="Обычный 5 14 12 4 3" xfId="17336"/>
    <cellStyle name="Обычный 5 14 12 4 3 2" xfId="45151"/>
    <cellStyle name="Обычный 5 14 12 4 4" xfId="45152"/>
    <cellStyle name="Обычный 5 14 12 5" xfId="17337"/>
    <cellStyle name="Обычный 5 14 12 5 2" xfId="17338"/>
    <cellStyle name="Обычный 5 14 12 5 2 2" xfId="45153"/>
    <cellStyle name="Обычный 5 14 12 5 3" xfId="45154"/>
    <cellStyle name="Обычный 5 14 12 6" xfId="17339"/>
    <cellStyle name="Обычный 5 14 12 6 2" xfId="45155"/>
    <cellStyle name="Обычный 5 14 12 7" xfId="17340"/>
    <cellStyle name="Обычный 5 14 12 7 2" xfId="45156"/>
    <cellStyle name="Обычный 5 14 12 8" xfId="45157"/>
    <cellStyle name="Обычный 5 14 13" xfId="17341"/>
    <cellStyle name="Обычный 5 14 13 2" xfId="17342"/>
    <cellStyle name="Обычный 5 14 13 2 2" xfId="17343"/>
    <cellStyle name="Обычный 5 14 13 2 2 2" xfId="17344"/>
    <cellStyle name="Обычный 5 14 13 2 2 2 2" xfId="45158"/>
    <cellStyle name="Обычный 5 14 13 2 2 3" xfId="45159"/>
    <cellStyle name="Обычный 5 14 13 2 3" xfId="17345"/>
    <cellStyle name="Обычный 5 14 13 2 3 2" xfId="45160"/>
    <cellStyle name="Обычный 5 14 13 2 4" xfId="45161"/>
    <cellStyle name="Обычный 5 14 13 3" xfId="17346"/>
    <cellStyle name="Обычный 5 14 13 3 2" xfId="17347"/>
    <cellStyle name="Обычный 5 14 13 3 2 2" xfId="17348"/>
    <cellStyle name="Обычный 5 14 13 3 2 2 2" xfId="45162"/>
    <cellStyle name="Обычный 5 14 13 3 2 3" xfId="45163"/>
    <cellStyle name="Обычный 5 14 13 3 3" xfId="17349"/>
    <cellStyle name="Обычный 5 14 13 3 3 2" xfId="45164"/>
    <cellStyle name="Обычный 5 14 13 3 4" xfId="45165"/>
    <cellStyle name="Обычный 5 14 13 4" xfId="17350"/>
    <cellStyle name="Обычный 5 14 13 4 2" xfId="17351"/>
    <cellStyle name="Обычный 5 14 13 4 2 2" xfId="17352"/>
    <cellStyle name="Обычный 5 14 13 4 2 2 2" xfId="45166"/>
    <cellStyle name="Обычный 5 14 13 4 2 3" xfId="45167"/>
    <cellStyle name="Обычный 5 14 13 4 3" xfId="17353"/>
    <cellStyle name="Обычный 5 14 13 4 3 2" xfId="45168"/>
    <cellStyle name="Обычный 5 14 13 4 4" xfId="45169"/>
    <cellStyle name="Обычный 5 14 13 5" xfId="17354"/>
    <cellStyle name="Обычный 5 14 13 5 2" xfId="17355"/>
    <cellStyle name="Обычный 5 14 13 5 2 2" xfId="45170"/>
    <cellStyle name="Обычный 5 14 13 5 3" xfId="45171"/>
    <cellStyle name="Обычный 5 14 13 6" xfId="17356"/>
    <cellStyle name="Обычный 5 14 13 6 2" xfId="45172"/>
    <cellStyle name="Обычный 5 14 13 7" xfId="17357"/>
    <cellStyle name="Обычный 5 14 13 7 2" xfId="45173"/>
    <cellStyle name="Обычный 5 14 13 8" xfId="45174"/>
    <cellStyle name="Обычный 5 14 14" xfId="17358"/>
    <cellStyle name="Обычный 5 14 14 2" xfId="17359"/>
    <cellStyle name="Обычный 5 14 14 2 2" xfId="17360"/>
    <cellStyle name="Обычный 5 14 14 2 2 2" xfId="17361"/>
    <cellStyle name="Обычный 5 14 14 2 2 2 2" xfId="45175"/>
    <cellStyle name="Обычный 5 14 14 2 2 3" xfId="45176"/>
    <cellStyle name="Обычный 5 14 14 2 3" xfId="17362"/>
    <cellStyle name="Обычный 5 14 14 2 3 2" xfId="45177"/>
    <cellStyle name="Обычный 5 14 14 2 4" xfId="45178"/>
    <cellStyle name="Обычный 5 14 14 3" xfId="17363"/>
    <cellStyle name="Обычный 5 14 14 3 2" xfId="17364"/>
    <cellStyle name="Обычный 5 14 14 3 2 2" xfId="17365"/>
    <cellStyle name="Обычный 5 14 14 3 2 2 2" xfId="45179"/>
    <cellStyle name="Обычный 5 14 14 3 2 3" xfId="45180"/>
    <cellStyle name="Обычный 5 14 14 3 3" xfId="17366"/>
    <cellStyle name="Обычный 5 14 14 3 3 2" xfId="45181"/>
    <cellStyle name="Обычный 5 14 14 3 4" xfId="45182"/>
    <cellStyle name="Обычный 5 14 14 4" xfId="17367"/>
    <cellStyle name="Обычный 5 14 14 4 2" xfId="17368"/>
    <cellStyle name="Обычный 5 14 14 4 2 2" xfId="17369"/>
    <cellStyle name="Обычный 5 14 14 4 2 2 2" xfId="45183"/>
    <cellStyle name="Обычный 5 14 14 4 2 3" xfId="45184"/>
    <cellStyle name="Обычный 5 14 14 4 3" xfId="17370"/>
    <cellStyle name="Обычный 5 14 14 4 3 2" xfId="45185"/>
    <cellStyle name="Обычный 5 14 14 4 4" xfId="45186"/>
    <cellStyle name="Обычный 5 14 14 5" xfId="17371"/>
    <cellStyle name="Обычный 5 14 14 5 2" xfId="17372"/>
    <cellStyle name="Обычный 5 14 14 5 2 2" xfId="45187"/>
    <cellStyle name="Обычный 5 14 14 5 3" xfId="45188"/>
    <cellStyle name="Обычный 5 14 14 6" xfId="17373"/>
    <cellStyle name="Обычный 5 14 14 6 2" xfId="45189"/>
    <cellStyle name="Обычный 5 14 14 7" xfId="17374"/>
    <cellStyle name="Обычный 5 14 14 7 2" xfId="45190"/>
    <cellStyle name="Обычный 5 14 14 8" xfId="45191"/>
    <cellStyle name="Обычный 5 14 15" xfId="17375"/>
    <cellStyle name="Обычный 5 14 15 2" xfId="17376"/>
    <cellStyle name="Обычный 5 14 15 2 2" xfId="17377"/>
    <cellStyle name="Обычный 5 14 15 2 2 2" xfId="17378"/>
    <cellStyle name="Обычный 5 14 15 2 2 2 2" xfId="45192"/>
    <cellStyle name="Обычный 5 14 15 2 2 3" xfId="45193"/>
    <cellStyle name="Обычный 5 14 15 2 3" xfId="17379"/>
    <cellStyle name="Обычный 5 14 15 2 3 2" xfId="45194"/>
    <cellStyle name="Обычный 5 14 15 2 4" xfId="45195"/>
    <cellStyle name="Обычный 5 14 15 3" xfId="17380"/>
    <cellStyle name="Обычный 5 14 15 3 2" xfId="17381"/>
    <cellStyle name="Обычный 5 14 15 3 2 2" xfId="17382"/>
    <cellStyle name="Обычный 5 14 15 3 2 2 2" xfId="45196"/>
    <cellStyle name="Обычный 5 14 15 3 2 3" xfId="45197"/>
    <cellStyle name="Обычный 5 14 15 3 3" xfId="17383"/>
    <cellStyle name="Обычный 5 14 15 3 3 2" xfId="45198"/>
    <cellStyle name="Обычный 5 14 15 3 4" xfId="45199"/>
    <cellStyle name="Обычный 5 14 15 4" xfId="17384"/>
    <cellStyle name="Обычный 5 14 15 4 2" xfId="17385"/>
    <cellStyle name="Обычный 5 14 15 4 2 2" xfId="17386"/>
    <cellStyle name="Обычный 5 14 15 4 2 2 2" xfId="45200"/>
    <cellStyle name="Обычный 5 14 15 4 2 3" xfId="45201"/>
    <cellStyle name="Обычный 5 14 15 4 3" xfId="17387"/>
    <cellStyle name="Обычный 5 14 15 4 3 2" xfId="45202"/>
    <cellStyle name="Обычный 5 14 15 4 4" xfId="45203"/>
    <cellStyle name="Обычный 5 14 15 5" xfId="17388"/>
    <cellStyle name="Обычный 5 14 15 5 2" xfId="17389"/>
    <cellStyle name="Обычный 5 14 15 5 2 2" xfId="45204"/>
    <cellStyle name="Обычный 5 14 15 5 3" xfId="45205"/>
    <cellStyle name="Обычный 5 14 15 6" xfId="17390"/>
    <cellStyle name="Обычный 5 14 15 6 2" xfId="45206"/>
    <cellStyle name="Обычный 5 14 15 7" xfId="17391"/>
    <cellStyle name="Обычный 5 14 15 7 2" xfId="45207"/>
    <cellStyle name="Обычный 5 14 15 8" xfId="45208"/>
    <cellStyle name="Обычный 5 14 16" xfId="17392"/>
    <cellStyle name="Обычный 5 14 16 2" xfId="17393"/>
    <cellStyle name="Обычный 5 14 16 2 2" xfId="17394"/>
    <cellStyle name="Обычный 5 14 16 2 2 2" xfId="17395"/>
    <cellStyle name="Обычный 5 14 16 2 2 2 2" xfId="45209"/>
    <cellStyle name="Обычный 5 14 16 2 2 3" xfId="45210"/>
    <cellStyle name="Обычный 5 14 16 2 3" xfId="17396"/>
    <cellStyle name="Обычный 5 14 16 2 3 2" xfId="45211"/>
    <cellStyle name="Обычный 5 14 16 2 4" xfId="45212"/>
    <cellStyle name="Обычный 5 14 16 3" xfId="17397"/>
    <cellStyle name="Обычный 5 14 16 3 2" xfId="17398"/>
    <cellStyle name="Обычный 5 14 16 3 2 2" xfId="17399"/>
    <cellStyle name="Обычный 5 14 16 3 2 2 2" xfId="45213"/>
    <cellStyle name="Обычный 5 14 16 3 2 3" xfId="45214"/>
    <cellStyle name="Обычный 5 14 16 3 3" xfId="17400"/>
    <cellStyle name="Обычный 5 14 16 3 3 2" xfId="45215"/>
    <cellStyle name="Обычный 5 14 16 3 4" xfId="45216"/>
    <cellStyle name="Обычный 5 14 16 4" xfId="17401"/>
    <cellStyle name="Обычный 5 14 16 4 2" xfId="17402"/>
    <cellStyle name="Обычный 5 14 16 4 2 2" xfId="17403"/>
    <cellStyle name="Обычный 5 14 16 4 2 2 2" xfId="45217"/>
    <cellStyle name="Обычный 5 14 16 4 2 3" xfId="45218"/>
    <cellStyle name="Обычный 5 14 16 4 3" xfId="17404"/>
    <cellStyle name="Обычный 5 14 16 4 3 2" xfId="45219"/>
    <cellStyle name="Обычный 5 14 16 4 4" xfId="45220"/>
    <cellStyle name="Обычный 5 14 16 5" xfId="17405"/>
    <cellStyle name="Обычный 5 14 16 5 2" xfId="17406"/>
    <cellStyle name="Обычный 5 14 16 5 2 2" xfId="45221"/>
    <cellStyle name="Обычный 5 14 16 5 3" xfId="45222"/>
    <cellStyle name="Обычный 5 14 16 6" xfId="17407"/>
    <cellStyle name="Обычный 5 14 16 6 2" xfId="45223"/>
    <cellStyle name="Обычный 5 14 16 7" xfId="17408"/>
    <cellStyle name="Обычный 5 14 16 7 2" xfId="45224"/>
    <cellStyle name="Обычный 5 14 16 8" xfId="45225"/>
    <cellStyle name="Обычный 5 14 17" xfId="17409"/>
    <cellStyle name="Обычный 5 14 17 2" xfId="17410"/>
    <cellStyle name="Обычный 5 14 17 2 2" xfId="17411"/>
    <cellStyle name="Обычный 5 14 17 2 2 2" xfId="17412"/>
    <cellStyle name="Обычный 5 14 17 2 2 2 2" xfId="45226"/>
    <cellStyle name="Обычный 5 14 17 2 2 3" xfId="45227"/>
    <cellStyle name="Обычный 5 14 17 2 3" xfId="17413"/>
    <cellStyle name="Обычный 5 14 17 2 3 2" xfId="45228"/>
    <cellStyle name="Обычный 5 14 17 2 4" xfId="45229"/>
    <cellStyle name="Обычный 5 14 17 3" xfId="17414"/>
    <cellStyle name="Обычный 5 14 17 3 2" xfId="17415"/>
    <cellStyle name="Обычный 5 14 17 3 2 2" xfId="17416"/>
    <cellStyle name="Обычный 5 14 17 3 2 2 2" xfId="45230"/>
    <cellStyle name="Обычный 5 14 17 3 2 3" xfId="45231"/>
    <cellStyle name="Обычный 5 14 17 3 3" xfId="17417"/>
    <cellStyle name="Обычный 5 14 17 3 3 2" xfId="45232"/>
    <cellStyle name="Обычный 5 14 17 3 4" xfId="45233"/>
    <cellStyle name="Обычный 5 14 17 4" xfId="17418"/>
    <cellStyle name="Обычный 5 14 17 4 2" xfId="17419"/>
    <cellStyle name="Обычный 5 14 17 4 2 2" xfId="17420"/>
    <cellStyle name="Обычный 5 14 17 4 2 2 2" xfId="45234"/>
    <cellStyle name="Обычный 5 14 17 4 2 3" xfId="45235"/>
    <cellStyle name="Обычный 5 14 17 4 3" xfId="17421"/>
    <cellStyle name="Обычный 5 14 17 4 3 2" xfId="45236"/>
    <cellStyle name="Обычный 5 14 17 4 4" xfId="45237"/>
    <cellStyle name="Обычный 5 14 17 5" xfId="17422"/>
    <cellStyle name="Обычный 5 14 17 5 2" xfId="17423"/>
    <cellStyle name="Обычный 5 14 17 5 2 2" xfId="45238"/>
    <cellStyle name="Обычный 5 14 17 5 3" xfId="45239"/>
    <cellStyle name="Обычный 5 14 17 6" xfId="17424"/>
    <cellStyle name="Обычный 5 14 17 6 2" xfId="45240"/>
    <cellStyle name="Обычный 5 14 17 7" xfId="17425"/>
    <cellStyle name="Обычный 5 14 17 7 2" xfId="45241"/>
    <cellStyle name="Обычный 5 14 17 8" xfId="45242"/>
    <cellStyle name="Обычный 5 14 18" xfId="17426"/>
    <cellStyle name="Обычный 5 14 18 2" xfId="17427"/>
    <cellStyle name="Обычный 5 14 18 2 2" xfId="17428"/>
    <cellStyle name="Обычный 5 14 18 2 2 2" xfId="17429"/>
    <cellStyle name="Обычный 5 14 18 2 2 2 2" xfId="45243"/>
    <cellStyle name="Обычный 5 14 18 2 2 3" xfId="45244"/>
    <cellStyle name="Обычный 5 14 18 2 3" xfId="17430"/>
    <cellStyle name="Обычный 5 14 18 2 3 2" xfId="45245"/>
    <cellStyle name="Обычный 5 14 18 2 4" xfId="45246"/>
    <cellStyle name="Обычный 5 14 18 3" xfId="17431"/>
    <cellStyle name="Обычный 5 14 18 3 2" xfId="17432"/>
    <cellStyle name="Обычный 5 14 18 3 2 2" xfId="17433"/>
    <cellStyle name="Обычный 5 14 18 3 2 2 2" xfId="45247"/>
    <cellStyle name="Обычный 5 14 18 3 2 3" xfId="45248"/>
    <cellStyle name="Обычный 5 14 18 3 3" xfId="17434"/>
    <cellStyle name="Обычный 5 14 18 3 3 2" xfId="45249"/>
    <cellStyle name="Обычный 5 14 18 3 4" xfId="45250"/>
    <cellStyle name="Обычный 5 14 18 4" xfId="17435"/>
    <cellStyle name="Обычный 5 14 18 4 2" xfId="17436"/>
    <cellStyle name="Обычный 5 14 18 4 2 2" xfId="17437"/>
    <cellStyle name="Обычный 5 14 18 4 2 2 2" xfId="45251"/>
    <cellStyle name="Обычный 5 14 18 4 2 3" xfId="45252"/>
    <cellStyle name="Обычный 5 14 18 4 3" xfId="17438"/>
    <cellStyle name="Обычный 5 14 18 4 3 2" xfId="45253"/>
    <cellStyle name="Обычный 5 14 18 4 4" xfId="45254"/>
    <cellStyle name="Обычный 5 14 18 5" xfId="17439"/>
    <cellStyle name="Обычный 5 14 18 5 2" xfId="17440"/>
    <cellStyle name="Обычный 5 14 18 5 2 2" xfId="45255"/>
    <cellStyle name="Обычный 5 14 18 5 3" xfId="45256"/>
    <cellStyle name="Обычный 5 14 18 6" xfId="17441"/>
    <cellStyle name="Обычный 5 14 18 6 2" xfId="45257"/>
    <cellStyle name="Обычный 5 14 18 7" xfId="17442"/>
    <cellStyle name="Обычный 5 14 18 7 2" xfId="45258"/>
    <cellStyle name="Обычный 5 14 18 8" xfId="45259"/>
    <cellStyle name="Обычный 5 14 19" xfId="17443"/>
    <cellStyle name="Обычный 5 14 19 2" xfId="17444"/>
    <cellStyle name="Обычный 5 14 19 2 2" xfId="17445"/>
    <cellStyle name="Обычный 5 14 19 2 2 2" xfId="17446"/>
    <cellStyle name="Обычный 5 14 19 2 2 2 2" xfId="45260"/>
    <cellStyle name="Обычный 5 14 19 2 2 3" xfId="45261"/>
    <cellStyle name="Обычный 5 14 19 2 3" xfId="17447"/>
    <cellStyle name="Обычный 5 14 19 2 3 2" xfId="45262"/>
    <cellStyle name="Обычный 5 14 19 2 4" xfId="45263"/>
    <cellStyle name="Обычный 5 14 19 3" xfId="17448"/>
    <cellStyle name="Обычный 5 14 19 3 2" xfId="17449"/>
    <cellStyle name="Обычный 5 14 19 3 2 2" xfId="17450"/>
    <cellStyle name="Обычный 5 14 19 3 2 2 2" xfId="45264"/>
    <cellStyle name="Обычный 5 14 19 3 2 3" xfId="45265"/>
    <cellStyle name="Обычный 5 14 19 3 3" xfId="17451"/>
    <cellStyle name="Обычный 5 14 19 3 3 2" xfId="45266"/>
    <cellStyle name="Обычный 5 14 19 3 4" xfId="45267"/>
    <cellStyle name="Обычный 5 14 19 4" xfId="17452"/>
    <cellStyle name="Обычный 5 14 19 4 2" xfId="17453"/>
    <cellStyle name="Обычный 5 14 19 4 2 2" xfId="17454"/>
    <cellStyle name="Обычный 5 14 19 4 2 2 2" xfId="45268"/>
    <cellStyle name="Обычный 5 14 19 4 2 3" xfId="45269"/>
    <cellStyle name="Обычный 5 14 19 4 3" xfId="17455"/>
    <cellStyle name="Обычный 5 14 19 4 3 2" xfId="45270"/>
    <cellStyle name="Обычный 5 14 19 4 4" xfId="45271"/>
    <cellStyle name="Обычный 5 14 19 5" xfId="17456"/>
    <cellStyle name="Обычный 5 14 19 5 2" xfId="17457"/>
    <cellStyle name="Обычный 5 14 19 5 2 2" xfId="45272"/>
    <cellStyle name="Обычный 5 14 19 5 3" xfId="45273"/>
    <cellStyle name="Обычный 5 14 19 6" xfId="17458"/>
    <cellStyle name="Обычный 5 14 19 6 2" xfId="45274"/>
    <cellStyle name="Обычный 5 14 19 7" xfId="17459"/>
    <cellStyle name="Обычный 5 14 19 7 2" xfId="45275"/>
    <cellStyle name="Обычный 5 14 19 8" xfId="45276"/>
    <cellStyle name="Обычный 5 14 2" xfId="17460"/>
    <cellStyle name="Обычный 5 14 2 2" xfId="17461"/>
    <cellStyle name="Обычный 5 14 2 2 2" xfId="17462"/>
    <cellStyle name="Обычный 5 14 2 2 2 2" xfId="17463"/>
    <cellStyle name="Обычный 5 14 2 2 2 2 2" xfId="45277"/>
    <cellStyle name="Обычный 5 14 2 2 2 3" xfId="45278"/>
    <cellStyle name="Обычный 5 14 2 2 3" xfId="17464"/>
    <cellStyle name="Обычный 5 14 2 2 3 2" xfId="45279"/>
    <cellStyle name="Обычный 5 14 2 2 4" xfId="45280"/>
    <cellStyle name="Обычный 5 14 2 3" xfId="17465"/>
    <cellStyle name="Обычный 5 14 2 3 2" xfId="17466"/>
    <cellStyle name="Обычный 5 14 2 3 2 2" xfId="17467"/>
    <cellStyle name="Обычный 5 14 2 3 2 2 2" xfId="45281"/>
    <cellStyle name="Обычный 5 14 2 3 2 3" xfId="45282"/>
    <cellStyle name="Обычный 5 14 2 3 3" xfId="17468"/>
    <cellStyle name="Обычный 5 14 2 3 3 2" xfId="45283"/>
    <cellStyle name="Обычный 5 14 2 3 4" xfId="45284"/>
    <cellStyle name="Обычный 5 14 2 4" xfId="17469"/>
    <cellStyle name="Обычный 5 14 2 4 2" xfId="17470"/>
    <cellStyle name="Обычный 5 14 2 4 2 2" xfId="17471"/>
    <cellStyle name="Обычный 5 14 2 4 2 2 2" xfId="45285"/>
    <cellStyle name="Обычный 5 14 2 4 2 3" xfId="45286"/>
    <cellStyle name="Обычный 5 14 2 4 3" xfId="17472"/>
    <cellStyle name="Обычный 5 14 2 4 3 2" xfId="45287"/>
    <cellStyle name="Обычный 5 14 2 4 4" xfId="45288"/>
    <cellStyle name="Обычный 5 14 2 5" xfId="17473"/>
    <cellStyle name="Обычный 5 14 2 5 2" xfId="17474"/>
    <cellStyle name="Обычный 5 14 2 5 2 2" xfId="45289"/>
    <cellStyle name="Обычный 5 14 2 5 3" xfId="45290"/>
    <cellStyle name="Обычный 5 14 2 6" xfId="17475"/>
    <cellStyle name="Обычный 5 14 2 6 2" xfId="45291"/>
    <cellStyle name="Обычный 5 14 2 7" xfId="17476"/>
    <cellStyle name="Обычный 5 14 2 7 2" xfId="45292"/>
    <cellStyle name="Обычный 5 14 2 8" xfId="45293"/>
    <cellStyle name="Обычный 5 14 20" xfId="17477"/>
    <cellStyle name="Обычный 5 14 20 2" xfId="17478"/>
    <cellStyle name="Обычный 5 14 20 2 2" xfId="17479"/>
    <cellStyle name="Обычный 5 14 20 2 2 2" xfId="17480"/>
    <cellStyle name="Обычный 5 14 20 2 2 2 2" xfId="45294"/>
    <cellStyle name="Обычный 5 14 20 2 2 3" xfId="45295"/>
    <cellStyle name="Обычный 5 14 20 2 3" xfId="17481"/>
    <cellStyle name="Обычный 5 14 20 2 3 2" xfId="45296"/>
    <cellStyle name="Обычный 5 14 20 2 4" xfId="45297"/>
    <cellStyle name="Обычный 5 14 20 3" xfId="17482"/>
    <cellStyle name="Обычный 5 14 20 3 2" xfId="17483"/>
    <cellStyle name="Обычный 5 14 20 3 2 2" xfId="17484"/>
    <cellStyle name="Обычный 5 14 20 3 2 2 2" xfId="45298"/>
    <cellStyle name="Обычный 5 14 20 3 2 3" xfId="45299"/>
    <cellStyle name="Обычный 5 14 20 3 3" xfId="17485"/>
    <cellStyle name="Обычный 5 14 20 3 3 2" xfId="45300"/>
    <cellStyle name="Обычный 5 14 20 3 4" xfId="45301"/>
    <cellStyle name="Обычный 5 14 20 4" xfId="17486"/>
    <cellStyle name="Обычный 5 14 20 4 2" xfId="17487"/>
    <cellStyle name="Обычный 5 14 20 4 2 2" xfId="17488"/>
    <cellStyle name="Обычный 5 14 20 4 2 2 2" xfId="45302"/>
    <cellStyle name="Обычный 5 14 20 4 2 3" xfId="45303"/>
    <cellStyle name="Обычный 5 14 20 4 3" xfId="17489"/>
    <cellStyle name="Обычный 5 14 20 4 3 2" xfId="45304"/>
    <cellStyle name="Обычный 5 14 20 4 4" xfId="45305"/>
    <cellStyle name="Обычный 5 14 20 5" xfId="17490"/>
    <cellStyle name="Обычный 5 14 20 5 2" xfId="17491"/>
    <cellStyle name="Обычный 5 14 20 5 2 2" xfId="45306"/>
    <cellStyle name="Обычный 5 14 20 5 3" xfId="45307"/>
    <cellStyle name="Обычный 5 14 20 6" xfId="17492"/>
    <cellStyle name="Обычный 5 14 20 6 2" xfId="45308"/>
    <cellStyle name="Обычный 5 14 20 7" xfId="17493"/>
    <cellStyle name="Обычный 5 14 20 7 2" xfId="45309"/>
    <cellStyle name="Обычный 5 14 20 8" xfId="45310"/>
    <cellStyle name="Обычный 5 14 21" xfId="17494"/>
    <cellStyle name="Обычный 5 14 21 2" xfId="17495"/>
    <cellStyle name="Обычный 5 14 21 2 2" xfId="17496"/>
    <cellStyle name="Обычный 5 14 21 2 2 2" xfId="17497"/>
    <cellStyle name="Обычный 5 14 21 2 2 2 2" xfId="45311"/>
    <cellStyle name="Обычный 5 14 21 2 2 3" xfId="45312"/>
    <cellStyle name="Обычный 5 14 21 2 3" xfId="17498"/>
    <cellStyle name="Обычный 5 14 21 2 3 2" xfId="45313"/>
    <cellStyle name="Обычный 5 14 21 2 4" xfId="45314"/>
    <cellStyle name="Обычный 5 14 21 3" xfId="17499"/>
    <cellStyle name="Обычный 5 14 21 3 2" xfId="17500"/>
    <cellStyle name="Обычный 5 14 21 3 2 2" xfId="17501"/>
    <cellStyle name="Обычный 5 14 21 3 2 2 2" xfId="45315"/>
    <cellStyle name="Обычный 5 14 21 3 2 3" xfId="45316"/>
    <cellStyle name="Обычный 5 14 21 3 3" xfId="17502"/>
    <cellStyle name="Обычный 5 14 21 3 3 2" xfId="45317"/>
    <cellStyle name="Обычный 5 14 21 3 4" xfId="45318"/>
    <cellStyle name="Обычный 5 14 21 4" xfId="17503"/>
    <cellStyle name="Обычный 5 14 21 4 2" xfId="17504"/>
    <cellStyle name="Обычный 5 14 21 4 2 2" xfId="17505"/>
    <cellStyle name="Обычный 5 14 21 4 2 2 2" xfId="45319"/>
    <cellStyle name="Обычный 5 14 21 4 2 3" xfId="45320"/>
    <cellStyle name="Обычный 5 14 21 4 3" xfId="17506"/>
    <cellStyle name="Обычный 5 14 21 4 3 2" xfId="45321"/>
    <cellStyle name="Обычный 5 14 21 4 4" xfId="45322"/>
    <cellStyle name="Обычный 5 14 21 5" xfId="17507"/>
    <cellStyle name="Обычный 5 14 21 5 2" xfId="17508"/>
    <cellStyle name="Обычный 5 14 21 5 2 2" xfId="45323"/>
    <cellStyle name="Обычный 5 14 21 5 3" xfId="45324"/>
    <cellStyle name="Обычный 5 14 21 6" xfId="17509"/>
    <cellStyle name="Обычный 5 14 21 6 2" xfId="45325"/>
    <cellStyle name="Обычный 5 14 21 7" xfId="17510"/>
    <cellStyle name="Обычный 5 14 21 7 2" xfId="45326"/>
    <cellStyle name="Обычный 5 14 21 8" xfId="45327"/>
    <cellStyle name="Обычный 5 14 22" xfId="17511"/>
    <cellStyle name="Обычный 5 14 22 2" xfId="17512"/>
    <cellStyle name="Обычный 5 14 22 2 2" xfId="17513"/>
    <cellStyle name="Обычный 5 14 22 2 2 2" xfId="17514"/>
    <cellStyle name="Обычный 5 14 22 2 2 2 2" xfId="45328"/>
    <cellStyle name="Обычный 5 14 22 2 2 3" xfId="45329"/>
    <cellStyle name="Обычный 5 14 22 2 3" xfId="17515"/>
    <cellStyle name="Обычный 5 14 22 2 3 2" xfId="45330"/>
    <cellStyle name="Обычный 5 14 22 2 4" xfId="45331"/>
    <cellStyle name="Обычный 5 14 22 3" xfId="17516"/>
    <cellStyle name="Обычный 5 14 22 3 2" xfId="17517"/>
    <cellStyle name="Обычный 5 14 22 3 2 2" xfId="17518"/>
    <cellStyle name="Обычный 5 14 22 3 2 2 2" xfId="45332"/>
    <cellStyle name="Обычный 5 14 22 3 2 3" xfId="45333"/>
    <cellStyle name="Обычный 5 14 22 3 3" xfId="17519"/>
    <cellStyle name="Обычный 5 14 22 3 3 2" xfId="45334"/>
    <cellStyle name="Обычный 5 14 22 3 4" xfId="45335"/>
    <cellStyle name="Обычный 5 14 22 4" xfId="17520"/>
    <cellStyle name="Обычный 5 14 22 4 2" xfId="17521"/>
    <cellStyle name="Обычный 5 14 22 4 2 2" xfId="17522"/>
    <cellStyle name="Обычный 5 14 22 4 2 2 2" xfId="45336"/>
    <cellStyle name="Обычный 5 14 22 4 2 3" xfId="45337"/>
    <cellStyle name="Обычный 5 14 22 4 3" xfId="17523"/>
    <cellStyle name="Обычный 5 14 22 4 3 2" xfId="45338"/>
    <cellStyle name="Обычный 5 14 22 4 4" xfId="45339"/>
    <cellStyle name="Обычный 5 14 22 5" xfId="17524"/>
    <cellStyle name="Обычный 5 14 22 5 2" xfId="17525"/>
    <cellStyle name="Обычный 5 14 22 5 2 2" xfId="45340"/>
    <cellStyle name="Обычный 5 14 22 5 3" xfId="45341"/>
    <cellStyle name="Обычный 5 14 22 6" xfId="17526"/>
    <cellStyle name="Обычный 5 14 22 6 2" xfId="45342"/>
    <cellStyle name="Обычный 5 14 22 7" xfId="17527"/>
    <cellStyle name="Обычный 5 14 22 7 2" xfId="45343"/>
    <cellStyle name="Обычный 5 14 22 8" xfId="45344"/>
    <cellStyle name="Обычный 5 14 23" xfId="17528"/>
    <cellStyle name="Обычный 5 14 23 2" xfId="17529"/>
    <cellStyle name="Обычный 5 14 23 2 2" xfId="17530"/>
    <cellStyle name="Обычный 5 14 23 2 2 2" xfId="17531"/>
    <cellStyle name="Обычный 5 14 23 2 2 2 2" xfId="45345"/>
    <cellStyle name="Обычный 5 14 23 2 2 3" xfId="45346"/>
    <cellStyle name="Обычный 5 14 23 2 3" xfId="17532"/>
    <cellStyle name="Обычный 5 14 23 2 3 2" xfId="45347"/>
    <cellStyle name="Обычный 5 14 23 2 4" xfId="45348"/>
    <cellStyle name="Обычный 5 14 23 3" xfId="17533"/>
    <cellStyle name="Обычный 5 14 23 3 2" xfId="17534"/>
    <cellStyle name="Обычный 5 14 23 3 2 2" xfId="17535"/>
    <cellStyle name="Обычный 5 14 23 3 2 2 2" xfId="45349"/>
    <cellStyle name="Обычный 5 14 23 3 2 3" xfId="45350"/>
    <cellStyle name="Обычный 5 14 23 3 3" xfId="17536"/>
    <cellStyle name="Обычный 5 14 23 3 3 2" xfId="45351"/>
    <cellStyle name="Обычный 5 14 23 3 4" xfId="45352"/>
    <cellStyle name="Обычный 5 14 23 4" xfId="17537"/>
    <cellStyle name="Обычный 5 14 23 4 2" xfId="17538"/>
    <cellStyle name="Обычный 5 14 23 4 2 2" xfId="17539"/>
    <cellStyle name="Обычный 5 14 23 4 2 2 2" xfId="45353"/>
    <cellStyle name="Обычный 5 14 23 4 2 3" xfId="45354"/>
    <cellStyle name="Обычный 5 14 23 4 3" xfId="17540"/>
    <cellStyle name="Обычный 5 14 23 4 3 2" xfId="45355"/>
    <cellStyle name="Обычный 5 14 23 4 4" xfId="45356"/>
    <cellStyle name="Обычный 5 14 23 5" xfId="17541"/>
    <cellStyle name="Обычный 5 14 23 5 2" xfId="17542"/>
    <cellStyle name="Обычный 5 14 23 5 2 2" xfId="45357"/>
    <cellStyle name="Обычный 5 14 23 5 3" xfId="45358"/>
    <cellStyle name="Обычный 5 14 23 6" xfId="17543"/>
    <cellStyle name="Обычный 5 14 23 6 2" xfId="45359"/>
    <cellStyle name="Обычный 5 14 23 7" xfId="17544"/>
    <cellStyle name="Обычный 5 14 23 7 2" xfId="45360"/>
    <cellStyle name="Обычный 5 14 23 8" xfId="45361"/>
    <cellStyle name="Обычный 5 14 24" xfId="17545"/>
    <cellStyle name="Обычный 5 14 24 2" xfId="17546"/>
    <cellStyle name="Обычный 5 14 24 2 2" xfId="17547"/>
    <cellStyle name="Обычный 5 14 24 2 2 2" xfId="17548"/>
    <cellStyle name="Обычный 5 14 24 2 2 2 2" xfId="45362"/>
    <cellStyle name="Обычный 5 14 24 2 2 3" xfId="45363"/>
    <cellStyle name="Обычный 5 14 24 2 3" xfId="17549"/>
    <cellStyle name="Обычный 5 14 24 2 3 2" xfId="45364"/>
    <cellStyle name="Обычный 5 14 24 2 4" xfId="45365"/>
    <cellStyle name="Обычный 5 14 24 3" xfId="17550"/>
    <cellStyle name="Обычный 5 14 24 3 2" xfId="17551"/>
    <cellStyle name="Обычный 5 14 24 3 2 2" xfId="17552"/>
    <cellStyle name="Обычный 5 14 24 3 2 2 2" xfId="45366"/>
    <cellStyle name="Обычный 5 14 24 3 2 3" xfId="45367"/>
    <cellStyle name="Обычный 5 14 24 3 3" xfId="17553"/>
    <cellStyle name="Обычный 5 14 24 3 3 2" xfId="45368"/>
    <cellStyle name="Обычный 5 14 24 3 4" xfId="45369"/>
    <cellStyle name="Обычный 5 14 24 4" xfId="17554"/>
    <cellStyle name="Обычный 5 14 24 4 2" xfId="17555"/>
    <cellStyle name="Обычный 5 14 24 4 2 2" xfId="17556"/>
    <cellStyle name="Обычный 5 14 24 4 2 2 2" xfId="45370"/>
    <cellStyle name="Обычный 5 14 24 4 2 3" xfId="45371"/>
    <cellStyle name="Обычный 5 14 24 4 3" xfId="17557"/>
    <cellStyle name="Обычный 5 14 24 4 3 2" xfId="45372"/>
    <cellStyle name="Обычный 5 14 24 4 4" xfId="45373"/>
    <cellStyle name="Обычный 5 14 24 5" xfId="17558"/>
    <cellStyle name="Обычный 5 14 24 5 2" xfId="17559"/>
    <cellStyle name="Обычный 5 14 24 5 2 2" xfId="45374"/>
    <cellStyle name="Обычный 5 14 24 5 3" xfId="45375"/>
    <cellStyle name="Обычный 5 14 24 6" xfId="17560"/>
    <cellStyle name="Обычный 5 14 24 6 2" xfId="45376"/>
    <cellStyle name="Обычный 5 14 24 7" xfId="17561"/>
    <cellStyle name="Обычный 5 14 24 7 2" xfId="45377"/>
    <cellStyle name="Обычный 5 14 24 8" xfId="45378"/>
    <cellStyle name="Обычный 5 14 25" xfId="17562"/>
    <cellStyle name="Обычный 5 14 25 2" xfId="17563"/>
    <cellStyle name="Обычный 5 14 25 2 2" xfId="17564"/>
    <cellStyle name="Обычный 5 14 25 2 2 2" xfId="17565"/>
    <cellStyle name="Обычный 5 14 25 2 2 2 2" xfId="45379"/>
    <cellStyle name="Обычный 5 14 25 2 2 3" xfId="45380"/>
    <cellStyle name="Обычный 5 14 25 2 3" xfId="17566"/>
    <cellStyle name="Обычный 5 14 25 2 3 2" xfId="45381"/>
    <cellStyle name="Обычный 5 14 25 2 4" xfId="45382"/>
    <cellStyle name="Обычный 5 14 25 3" xfId="17567"/>
    <cellStyle name="Обычный 5 14 25 3 2" xfId="17568"/>
    <cellStyle name="Обычный 5 14 25 3 2 2" xfId="17569"/>
    <cellStyle name="Обычный 5 14 25 3 2 2 2" xfId="45383"/>
    <cellStyle name="Обычный 5 14 25 3 2 3" xfId="45384"/>
    <cellStyle name="Обычный 5 14 25 3 3" xfId="17570"/>
    <cellStyle name="Обычный 5 14 25 3 3 2" xfId="45385"/>
    <cellStyle name="Обычный 5 14 25 3 4" xfId="45386"/>
    <cellStyle name="Обычный 5 14 25 4" xfId="17571"/>
    <cellStyle name="Обычный 5 14 25 4 2" xfId="17572"/>
    <cellStyle name="Обычный 5 14 25 4 2 2" xfId="17573"/>
    <cellStyle name="Обычный 5 14 25 4 2 2 2" xfId="45387"/>
    <cellStyle name="Обычный 5 14 25 4 2 3" xfId="45388"/>
    <cellStyle name="Обычный 5 14 25 4 3" xfId="17574"/>
    <cellStyle name="Обычный 5 14 25 4 3 2" xfId="45389"/>
    <cellStyle name="Обычный 5 14 25 4 4" xfId="45390"/>
    <cellStyle name="Обычный 5 14 25 5" xfId="17575"/>
    <cellStyle name="Обычный 5 14 25 5 2" xfId="17576"/>
    <cellStyle name="Обычный 5 14 25 5 2 2" xfId="45391"/>
    <cellStyle name="Обычный 5 14 25 5 3" xfId="45392"/>
    <cellStyle name="Обычный 5 14 25 6" xfId="17577"/>
    <cellStyle name="Обычный 5 14 25 6 2" xfId="45393"/>
    <cellStyle name="Обычный 5 14 25 7" xfId="17578"/>
    <cellStyle name="Обычный 5 14 25 7 2" xfId="45394"/>
    <cellStyle name="Обычный 5 14 25 8" xfId="45395"/>
    <cellStyle name="Обычный 5 14 26" xfId="17579"/>
    <cellStyle name="Обычный 5 14 26 2" xfId="17580"/>
    <cellStyle name="Обычный 5 14 26 2 2" xfId="17581"/>
    <cellStyle name="Обычный 5 14 26 2 2 2" xfId="17582"/>
    <cellStyle name="Обычный 5 14 26 2 2 2 2" xfId="45396"/>
    <cellStyle name="Обычный 5 14 26 2 2 3" xfId="45397"/>
    <cellStyle name="Обычный 5 14 26 2 3" xfId="17583"/>
    <cellStyle name="Обычный 5 14 26 2 3 2" xfId="45398"/>
    <cellStyle name="Обычный 5 14 26 2 4" xfId="45399"/>
    <cellStyle name="Обычный 5 14 26 3" xfId="17584"/>
    <cellStyle name="Обычный 5 14 26 3 2" xfId="17585"/>
    <cellStyle name="Обычный 5 14 26 3 2 2" xfId="17586"/>
    <cellStyle name="Обычный 5 14 26 3 2 2 2" xfId="45400"/>
    <cellStyle name="Обычный 5 14 26 3 2 3" xfId="45401"/>
    <cellStyle name="Обычный 5 14 26 3 3" xfId="17587"/>
    <cellStyle name="Обычный 5 14 26 3 3 2" xfId="45402"/>
    <cellStyle name="Обычный 5 14 26 3 4" xfId="45403"/>
    <cellStyle name="Обычный 5 14 26 4" xfId="17588"/>
    <cellStyle name="Обычный 5 14 26 4 2" xfId="17589"/>
    <cellStyle name="Обычный 5 14 26 4 2 2" xfId="17590"/>
    <cellStyle name="Обычный 5 14 26 4 2 2 2" xfId="45404"/>
    <cellStyle name="Обычный 5 14 26 4 2 3" xfId="45405"/>
    <cellStyle name="Обычный 5 14 26 4 3" xfId="17591"/>
    <cellStyle name="Обычный 5 14 26 4 3 2" xfId="45406"/>
    <cellStyle name="Обычный 5 14 26 4 4" xfId="45407"/>
    <cellStyle name="Обычный 5 14 26 5" xfId="17592"/>
    <cellStyle name="Обычный 5 14 26 5 2" xfId="17593"/>
    <cellStyle name="Обычный 5 14 26 5 2 2" xfId="45408"/>
    <cellStyle name="Обычный 5 14 26 5 3" xfId="45409"/>
    <cellStyle name="Обычный 5 14 26 6" xfId="17594"/>
    <cellStyle name="Обычный 5 14 26 6 2" xfId="45410"/>
    <cellStyle name="Обычный 5 14 26 7" xfId="17595"/>
    <cellStyle name="Обычный 5 14 26 7 2" xfId="45411"/>
    <cellStyle name="Обычный 5 14 26 8" xfId="45412"/>
    <cellStyle name="Обычный 5 14 27" xfId="17596"/>
    <cellStyle name="Обычный 5 14 27 2" xfId="17597"/>
    <cellStyle name="Обычный 5 14 27 2 2" xfId="17598"/>
    <cellStyle name="Обычный 5 14 27 2 2 2" xfId="17599"/>
    <cellStyle name="Обычный 5 14 27 2 2 2 2" xfId="45413"/>
    <cellStyle name="Обычный 5 14 27 2 2 3" xfId="45414"/>
    <cellStyle name="Обычный 5 14 27 2 3" xfId="17600"/>
    <cellStyle name="Обычный 5 14 27 2 3 2" xfId="45415"/>
    <cellStyle name="Обычный 5 14 27 2 4" xfId="45416"/>
    <cellStyle name="Обычный 5 14 27 3" xfId="17601"/>
    <cellStyle name="Обычный 5 14 27 3 2" xfId="17602"/>
    <cellStyle name="Обычный 5 14 27 3 2 2" xfId="17603"/>
    <cellStyle name="Обычный 5 14 27 3 2 2 2" xfId="45417"/>
    <cellStyle name="Обычный 5 14 27 3 2 3" xfId="45418"/>
    <cellStyle name="Обычный 5 14 27 3 3" xfId="17604"/>
    <cellStyle name="Обычный 5 14 27 3 3 2" xfId="45419"/>
    <cellStyle name="Обычный 5 14 27 3 4" xfId="45420"/>
    <cellStyle name="Обычный 5 14 27 4" xfId="17605"/>
    <cellStyle name="Обычный 5 14 27 4 2" xfId="17606"/>
    <cellStyle name="Обычный 5 14 27 4 2 2" xfId="17607"/>
    <cellStyle name="Обычный 5 14 27 4 2 2 2" xfId="45421"/>
    <cellStyle name="Обычный 5 14 27 4 2 3" xfId="45422"/>
    <cellStyle name="Обычный 5 14 27 4 3" xfId="17608"/>
    <cellStyle name="Обычный 5 14 27 4 3 2" xfId="45423"/>
    <cellStyle name="Обычный 5 14 27 4 4" xfId="45424"/>
    <cellStyle name="Обычный 5 14 27 5" xfId="17609"/>
    <cellStyle name="Обычный 5 14 27 5 2" xfId="17610"/>
    <cellStyle name="Обычный 5 14 27 5 2 2" xfId="45425"/>
    <cellStyle name="Обычный 5 14 27 5 3" xfId="45426"/>
    <cellStyle name="Обычный 5 14 27 6" xfId="17611"/>
    <cellStyle name="Обычный 5 14 27 6 2" xfId="45427"/>
    <cellStyle name="Обычный 5 14 27 7" xfId="17612"/>
    <cellStyle name="Обычный 5 14 27 7 2" xfId="45428"/>
    <cellStyle name="Обычный 5 14 27 8" xfId="45429"/>
    <cellStyle name="Обычный 5 14 28" xfId="17613"/>
    <cellStyle name="Обычный 5 14 28 2" xfId="17614"/>
    <cellStyle name="Обычный 5 14 28 2 2" xfId="17615"/>
    <cellStyle name="Обычный 5 14 28 2 2 2" xfId="17616"/>
    <cellStyle name="Обычный 5 14 28 2 2 2 2" xfId="45430"/>
    <cellStyle name="Обычный 5 14 28 2 2 3" xfId="45431"/>
    <cellStyle name="Обычный 5 14 28 2 3" xfId="17617"/>
    <cellStyle name="Обычный 5 14 28 2 3 2" xfId="45432"/>
    <cellStyle name="Обычный 5 14 28 2 4" xfId="45433"/>
    <cellStyle name="Обычный 5 14 28 3" xfId="17618"/>
    <cellStyle name="Обычный 5 14 28 3 2" xfId="17619"/>
    <cellStyle name="Обычный 5 14 28 3 2 2" xfId="17620"/>
    <cellStyle name="Обычный 5 14 28 3 2 2 2" xfId="45434"/>
    <cellStyle name="Обычный 5 14 28 3 2 3" xfId="45435"/>
    <cellStyle name="Обычный 5 14 28 3 3" xfId="17621"/>
    <cellStyle name="Обычный 5 14 28 3 3 2" xfId="45436"/>
    <cellStyle name="Обычный 5 14 28 3 4" xfId="45437"/>
    <cellStyle name="Обычный 5 14 28 4" xfId="17622"/>
    <cellStyle name="Обычный 5 14 28 4 2" xfId="17623"/>
    <cellStyle name="Обычный 5 14 28 4 2 2" xfId="17624"/>
    <cellStyle name="Обычный 5 14 28 4 2 2 2" xfId="45438"/>
    <cellStyle name="Обычный 5 14 28 4 2 3" xfId="45439"/>
    <cellStyle name="Обычный 5 14 28 4 3" xfId="17625"/>
    <cellStyle name="Обычный 5 14 28 4 3 2" xfId="45440"/>
    <cellStyle name="Обычный 5 14 28 4 4" xfId="45441"/>
    <cellStyle name="Обычный 5 14 28 5" xfId="17626"/>
    <cellStyle name="Обычный 5 14 28 5 2" xfId="17627"/>
    <cellStyle name="Обычный 5 14 28 5 2 2" xfId="45442"/>
    <cellStyle name="Обычный 5 14 28 5 3" xfId="45443"/>
    <cellStyle name="Обычный 5 14 28 6" xfId="17628"/>
    <cellStyle name="Обычный 5 14 28 6 2" xfId="45444"/>
    <cellStyle name="Обычный 5 14 28 7" xfId="17629"/>
    <cellStyle name="Обычный 5 14 28 7 2" xfId="45445"/>
    <cellStyle name="Обычный 5 14 28 8" xfId="45446"/>
    <cellStyle name="Обычный 5 14 29" xfId="17630"/>
    <cellStyle name="Обычный 5 14 29 2" xfId="17631"/>
    <cellStyle name="Обычный 5 14 29 2 2" xfId="17632"/>
    <cellStyle name="Обычный 5 14 29 2 2 2" xfId="17633"/>
    <cellStyle name="Обычный 5 14 29 2 2 2 2" xfId="45447"/>
    <cellStyle name="Обычный 5 14 29 2 2 3" xfId="45448"/>
    <cellStyle name="Обычный 5 14 29 2 3" xfId="17634"/>
    <cellStyle name="Обычный 5 14 29 2 3 2" xfId="45449"/>
    <cellStyle name="Обычный 5 14 29 2 4" xfId="45450"/>
    <cellStyle name="Обычный 5 14 29 3" xfId="17635"/>
    <cellStyle name="Обычный 5 14 29 3 2" xfId="17636"/>
    <cellStyle name="Обычный 5 14 29 3 2 2" xfId="17637"/>
    <cellStyle name="Обычный 5 14 29 3 2 2 2" xfId="45451"/>
    <cellStyle name="Обычный 5 14 29 3 2 3" xfId="45452"/>
    <cellStyle name="Обычный 5 14 29 3 3" xfId="17638"/>
    <cellStyle name="Обычный 5 14 29 3 3 2" xfId="45453"/>
    <cellStyle name="Обычный 5 14 29 3 4" xfId="45454"/>
    <cellStyle name="Обычный 5 14 29 4" xfId="17639"/>
    <cellStyle name="Обычный 5 14 29 4 2" xfId="17640"/>
    <cellStyle name="Обычный 5 14 29 4 2 2" xfId="17641"/>
    <cellStyle name="Обычный 5 14 29 4 2 2 2" xfId="45455"/>
    <cellStyle name="Обычный 5 14 29 4 2 3" xfId="45456"/>
    <cellStyle name="Обычный 5 14 29 4 3" xfId="17642"/>
    <cellStyle name="Обычный 5 14 29 4 3 2" xfId="45457"/>
    <cellStyle name="Обычный 5 14 29 4 4" xfId="45458"/>
    <cellStyle name="Обычный 5 14 29 5" xfId="17643"/>
    <cellStyle name="Обычный 5 14 29 5 2" xfId="17644"/>
    <cellStyle name="Обычный 5 14 29 5 2 2" xfId="45459"/>
    <cellStyle name="Обычный 5 14 29 5 3" xfId="45460"/>
    <cellStyle name="Обычный 5 14 29 6" xfId="17645"/>
    <cellStyle name="Обычный 5 14 29 6 2" xfId="45461"/>
    <cellStyle name="Обычный 5 14 29 7" xfId="17646"/>
    <cellStyle name="Обычный 5 14 29 7 2" xfId="45462"/>
    <cellStyle name="Обычный 5 14 29 8" xfId="45463"/>
    <cellStyle name="Обычный 5 14 3" xfId="17647"/>
    <cellStyle name="Обычный 5 14 3 2" xfId="17648"/>
    <cellStyle name="Обычный 5 14 3 2 2" xfId="17649"/>
    <cellStyle name="Обычный 5 14 3 2 2 2" xfId="17650"/>
    <cellStyle name="Обычный 5 14 3 2 2 2 2" xfId="45464"/>
    <cellStyle name="Обычный 5 14 3 2 2 3" xfId="45465"/>
    <cellStyle name="Обычный 5 14 3 2 3" xfId="17651"/>
    <cellStyle name="Обычный 5 14 3 2 3 2" xfId="45466"/>
    <cellStyle name="Обычный 5 14 3 2 4" xfId="45467"/>
    <cellStyle name="Обычный 5 14 3 3" xfId="17652"/>
    <cellStyle name="Обычный 5 14 3 3 2" xfId="17653"/>
    <cellStyle name="Обычный 5 14 3 3 2 2" xfId="17654"/>
    <cellStyle name="Обычный 5 14 3 3 2 2 2" xfId="45468"/>
    <cellStyle name="Обычный 5 14 3 3 2 3" xfId="45469"/>
    <cellStyle name="Обычный 5 14 3 3 3" xfId="17655"/>
    <cellStyle name="Обычный 5 14 3 3 3 2" xfId="45470"/>
    <cellStyle name="Обычный 5 14 3 3 4" xfId="45471"/>
    <cellStyle name="Обычный 5 14 3 4" xfId="17656"/>
    <cellStyle name="Обычный 5 14 3 4 2" xfId="17657"/>
    <cellStyle name="Обычный 5 14 3 4 2 2" xfId="17658"/>
    <cellStyle name="Обычный 5 14 3 4 2 2 2" xfId="45472"/>
    <cellStyle name="Обычный 5 14 3 4 2 3" xfId="45473"/>
    <cellStyle name="Обычный 5 14 3 4 3" xfId="17659"/>
    <cellStyle name="Обычный 5 14 3 4 3 2" xfId="45474"/>
    <cellStyle name="Обычный 5 14 3 4 4" xfId="45475"/>
    <cellStyle name="Обычный 5 14 3 5" xfId="17660"/>
    <cellStyle name="Обычный 5 14 3 5 2" xfId="17661"/>
    <cellStyle name="Обычный 5 14 3 5 2 2" xfId="45476"/>
    <cellStyle name="Обычный 5 14 3 5 3" xfId="45477"/>
    <cellStyle name="Обычный 5 14 3 6" xfId="17662"/>
    <cellStyle name="Обычный 5 14 3 6 2" xfId="45478"/>
    <cellStyle name="Обычный 5 14 3 7" xfId="17663"/>
    <cellStyle name="Обычный 5 14 3 7 2" xfId="45479"/>
    <cellStyle name="Обычный 5 14 3 8" xfId="45480"/>
    <cellStyle name="Обычный 5 14 30" xfId="17664"/>
    <cellStyle name="Обычный 5 14 30 2" xfId="17665"/>
    <cellStyle name="Обычный 5 14 30 2 2" xfId="17666"/>
    <cellStyle name="Обычный 5 14 30 2 2 2" xfId="45481"/>
    <cellStyle name="Обычный 5 14 30 2 3" xfId="45482"/>
    <cellStyle name="Обычный 5 14 30 3" xfId="17667"/>
    <cellStyle name="Обычный 5 14 30 3 2" xfId="45483"/>
    <cellStyle name="Обычный 5 14 30 4" xfId="45484"/>
    <cellStyle name="Обычный 5 14 31" xfId="17668"/>
    <cellStyle name="Обычный 5 14 31 2" xfId="17669"/>
    <cellStyle name="Обычный 5 14 31 2 2" xfId="17670"/>
    <cellStyle name="Обычный 5 14 31 2 2 2" xfId="45485"/>
    <cellStyle name="Обычный 5 14 31 2 3" xfId="45486"/>
    <cellStyle name="Обычный 5 14 31 3" xfId="17671"/>
    <cellStyle name="Обычный 5 14 31 3 2" xfId="45487"/>
    <cellStyle name="Обычный 5 14 31 4" xfId="45488"/>
    <cellStyle name="Обычный 5 14 32" xfId="17672"/>
    <cellStyle name="Обычный 5 14 32 2" xfId="17673"/>
    <cellStyle name="Обычный 5 14 32 2 2" xfId="17674"/>
    <cellStyle name="Обычный 5 14 32 2 2 2" xfId="45489"/>
    <cellStyle name="Обычный 5 14 32 2 3" xfId="45490"/>
    <cellStyle name="Обычный 5 14 32 3" xfId="17675"/>
    <cellStyle name="Обычный 5 14 32 3 2" xfId="45491"/>
    <cellStyle name="Обычный 5 14 32 4" xfId="45492"/>
    <cellStyle name="Обычный 5 14 33" xfId="17676"/>
    <cellStyle name="Обычный 5 14 33 2" xfId="17677"/>
    <cellStyle name="Обычный 5 14 33 2 2" xfId="45493"/>
    <cellStyle name="Обычный 5 14 33 3" xfId="45494"/>
    <cellStyle name="Обычный 5 14 34" xfId="17678"/>
    <cellStyle name="Обычный 5 14 34 2" xfId="45495"/>
    <cellStyle name="Обычный 5 14 35" xfId="17679"/>
    <cellStyle name="Обычный 5 14 35 2" xfId="45496"/>
    <cellStyle name="Обычный 5 14 36" xfId="45497"/>
    <cellStyle name="Обычный 5 14 4" xfId="17680"/>
    <cellStyle name="Обычный 5 14 4 2" xfId="17681"/>
    <cellStyle name="Обычный 5 14 4 2 2" xfId="17682"/>
    <cellStyle name="Обычный 5 14 4 2 2 2" xfId="17683"/>
    <cellStyle name="Обычный 5 14 4 2 2 2 2" xfId="45498"/>
    <cellStyle name="Обычный 5 14 4 2 2 3" xfId="45499"/>
    <cellStyle name="Обычный 5 14 4 2 3" xfId="17684"/>
    <cellStyle name="Обычный 5 14 4 2 3 2" xfId="45500"/>
    <cellStyle name="Обычный 5 14 4 2 4" xfId="45501"/>
    <cellStyle name="Обычный 5 14 4 3" xfId="17685"/>
    <cellStyle name="Обычный 5 14 4 3 2" xfId="17686"/>
    <cellStyle name="Обычный 5 14 4 3 2 2" xfId="17687"/>
    <cellStyle name="Обычный 5 14 4 3 2 2 2" xfId="45502"/>
    <cellStyle name="Обычный 5 14 4 3 2 3" xfId="45503"/>
    <cellStyle name="Обычный 5 14 4 3 3" xfId="17688"/>
    <cellStyle name="Обычный 5 14 4 3 3 2" xfId="45504"/>
    <cellStyle name="Обычный 5 14 4 3 4" xfId="45505"/>
    <cellStyle name="Обычный 5 14 4 4" xfId="17689"/>
    <cellStyle name="Обычный 5 14 4 4 2" xfId="17690"/>
    <cellStyle name="Обычный 5 14 4 4 2 2" xfId="17691"/>
    <cellStyle name="Обычный 5 14 4 4 2 2 2" xfId="45506"/>
    <cellStyle name="Обычный 5 14 4 4 2 3" xfId="45507"/>
    <cellStyle name="Обычный 5 14 4 4 3" xfId="17692"/>
    <cellStyle name="Обычный 5 14 4 4 3 2" xfId="45508"/>
    <cellStyle name="Обычный 5 14 4 4 4" xfId="45509"/>
    <cellStyle name="Обычный 5 14 4 5" xfId="17693"/>
    <cellStyle name="Обычный 5 14 4 5 2" xfId="17694"/>
    <cellStyle name="Обычный 5 14 4 5 2 2" xfId="45510"/>
    <cellStyle name="Обычный 5 14 4 5 3" xfId="45511"/>
    <cellStyle name="Обычный 5 14 4 6" xfId="17695"/>
    <cellStyle name="Обычный 5 14 4 6 2" xfId="45512"/>
    <cellStyle name="Обычный 5 14 4 7" xfId="17696"/>
    <cellStyle name="Обычный 5 14 4 7 2" xfId="45513"/>
    <cellStyle name="Обычный 5 14 4 8" xfId="45514"/>
    <cellStyle name="Обычный 5 14 5" xfId="17697"/>
    <cellStyle name="Обычный 5 14 5 2" xfId="17698"/>
    <cellStyle name="Обычный 5 14 5 2 2" xfId="17699"/>
    <cellStyle name="Обычный 5 14 5 2 2 2" xfId="17700"/>
    <cellStyle name="Обычный 5 14 5 2 2 2 2" xfId="45515"/>
    <cellStyle name="Обычный 5 14 5 2 2 3" xfId="45516"/>
    <cellStyle name="Обычный 5 14 5 2 3" xfId="17701"/>
    <cellStyle name="Обычный 5 14 5 2 3 2" xfId="45517"/>
    <cellStyle name="Обычный 5 14 5 2 4" xfId="45518"/>
    <cellStyle name="Обычный 5 14 5 3" xfId="17702"/>
    <cellStyle name="Обычный 5 14 5 3 2" xfId="17703"/>
    <cellStyle name="Обычный 5 14 5 3 2 2" xfId="17704"/>
    <cellStyle name="Обычный 5 14 5 3 2 2 2" xfId="45519"/>
    <cellStyle name="Обычный 5 14 5 3 2 3" xfId="45520"/>
    <cellStyle name="Обычный 5 14 5 3 3" xfId="17705"/>
    <cellStyle name="Обычный 5 14 5 3 3 2" xfId="45521"/>
    <cellStyle name="Обычный 5 14 5 3 4" xfId="45522"/>
    <cellStyle name="Обычный 5 14 5 4" xfId="17706"/>
    <cellStyle name="Обычный 5 14 5 4 2" xfId="17707"/>
    <cellStyle name="Обычный 5 14 5 4 2 2" xfId="17708"/>
    <cellStyle name="Обычный 5 14 5 4 2 2 2" xfId="45523"/>
    <cellStyle name="Обычный 5 14 5 4 2 3" xfId="45524"/>
    <cellStyle name="Обычный 5 14 5 4 3" xfId="17709"/>
    <cellStyle name="Обычный 5 14 5 4 3 2" xfId="45525"/>
    <cellStyle name="Обычный 5 14 5 4 4" xfId="45526"/>
    <cellStyle name="Обычный 5 14 5 5" xfId="17710"/>
    <cellStyle name="Обычный 5 14 5 5 2" xfId="17711"/>
    <cellStyle name="Обычный 5 14 5 5 2 2" xfId="45527"/>
    <cellStyle name="Обычный 5 14 5 5 3" xfId="45528"/>
    <cellStyle name="Обычный 5 14 5 6" xfId="17712"/>
    <cellStyle name="Обычный 5 14 5 6 2" xfId="45529"/>
    <cellStyle name="Обычный 5 14 5 7" xfId="17713"/>
    <cellStyle name="Обычный 5 14 5 7 2" xfId="45530"/>
    <cellStyle name="Обычный 5 14 5 8" xfId="45531"/>
    <cellStyle name="Обычный 5 14 6" xfId="17714"/>
    <cellStyle name="Обычный 5 14 6 2" xfId="17715"/>
    <cellStyle name="Обычный 5 14 6 2 2" xfId="17716"/>
    <cellStyle name="Обычный 5 14 6 2 2 2" xfId="17717"/>
    <cellStyle name="Обычный 5 14 6 2 2 2 2" xfId="45532"/>
    <cellStyle name="Обычный 5 14 6 2 2 3" xfId="45533"/>
    <cellStyle name="Обычный 5 14 6 2 3" xfId="17718"/>
    <cellStyle name="Обычный 5 14 6 2 3 2" xfId="45534"/>
    <cellStyle name="Обычный 5 14 6 2 4" xfId="45535"/>
    <cellStyle name="Обычный 5 14 6 3" xfId="17719"/>
    <cellStyle name="Обычный 5 14 6 3 2" xfId="17720"/>
    <cellStyle name="Обычный 5 14 6 3 2 2" xfId="17721"/>
    <cellStyle name="Обычный 5 14 6 3 2 2 2" xfId="45536"/>
    <cellStyle name="Обычный 5 14 6 3 2 3" xfId="45537"/>
    <cellStyle name="Обычный 5 14 6 3 3" xfId="17722"/>
    <cellStyle name="Обычный 5 14 6 3 3 2" xfId="45538"/>
    <cellStyle name="Обычный 5 14 6 3 4" xfId="45539"/>
    <cellStyle name="Обычный 5 14 6 4" xfId="17723"/>
    <cellStyle name="Обычный 5 14 6 4 2" xfId="17724"/>
    <cellStyle name="Обычный 5 14 6 4 2 2" xfId="17725"/>
    <cellStyle name="Обычный 5 14 6 4 2 2 2" xfId="45540"/>
    <cellStyle name="Обычный 5 14 6 4 2 3" xfId="45541"/>
    <cellStyle name="Обычный 5 14 6 4 3" xfId="17726"/>
    <cellStyle name="Обычный 5 14 6 4 3 2" xfId="45542"/>
    <cellStyle name="Обычный 5 14 6 4 4" xfId="45543"/>
    <cellStyle name="Обычный 5 14 6 5" xfId="17727"/>
    <cellStyle name="Обычный 5 14 6 5 2" xfId="17728"/>
    <cellStyle name="Обычный 5 14 6 5 2 2" xfId="45544"/>
    <cellStyle name="Обычный 5 14 6 5 3" xfId="45545"/>
    <cellStyle name="Обычный 5 14 6 6" xfId="17729"/>
    <cellStyle name="Обычный 5 14 6 6 2" xfId="45546"/>
    <cellStyle name="Обычный 5 14 6 7" xfId="17730"/>
    <cellStyle name="Обычный 5 14 6 7 2" xfId="45547"/>
    <cellStyle name="Обычный 5 14 6 8" xfId="45548"/>
    <cellStyle name="Обычный 5 14 7" xfId="17731"/>
    <cellStyle name="Обычный 5 14 7 2" xfId="17732"/>
    <cellStyle name="Обычный 5 14 7 2 2" xfId="17733"/>
    <cellStyle name="Обычный 5 14 7 2 2 2" xfId="17734"/>
    <cellStyle name="Обычный 5 14 7 2 2 2 2" xfId="45549"/>
    <cellStyle name="Обычный 5 14 7 2 2 3" xfId="45550"/>
    <cellStyle name="Обычный 5 14 7 2 3" xfId="17735"/>
    <cellStyle name="Обычный 5 14 7 2 3 2" xfId="45551"/>
    <cellStyle name="Обычный 5 14 7 2 4" xfId="45552"/>
    <cellStyle name="Обычный 5 14 7 3" xfId="17736"/>
    <cellStyle name="Обычный 5 14 7 3 2" xfId="17737"/>
    <cellStyle name="Обычный 5 14 7 3 2 2" xfId="17738"/>
    <cellStyle name="Обычный 5 14 7 3 2 2 2" xfId="45553"/>
    <cellStyle name="Обычный 5 14 7 3 2 3" xfId="45554"/>
    <cellStyle name="Обычный 5 14 7 3 3" xfId="17739"/>
    <cellStyle name="Обычный 5 14 7 3 3 2" xfId="45555"/>
    <cellStyle name="Обычный 5 14 7 3 4" xfId="45556"/>
    <cellStyle name="Обычный 5 14 7 4" xfId="17740"/>
    <cellStyle name="Обычный 5 14 7 4 2" xfId="17741"/>
    <cellStyle name="Обычный 5 14 7 4 2 2" xfId="17742"/>
    <cellStyle name="Обычный 5 14 7 4 2 2 2" xfId="45557"/>
    <cellStyle name="Обычный 5 14 7 4 2 3" xfId="45558"/>
    <cellStyle name="Обычный 5 14 7 4 3" xfId="17743"/>
    <cellStyle name="Обычный 5 14 7 4 3 2" xfId="45559"/>
    <cellStyle name="Обычный 5 14 7 4 4" xfId="45560"/>
    <cellStyle name="Обычный 5 14 7 5" xfId="17744"/>
    <cellStyle name="Обычный 5 14 7 5 2" xfId="17745"/>
    <cellStyle name="Обычный 5 14 7 5 2 2" xfId="45561"/>
    <cellStyle name="Обычный 5 14 7 5 3" xfId="45562"/>
    <cellStyle name="Обычный 5 14 7 6" xfId="17746"/>
    <cellStyle name="Обычный 5 14 7 6 2" xfId="45563"/>
    <cellStyle name="Обычный 5 14 7 7" xfId="17747"/>
    <cellStyle name="Обычный 5 14 7 7 2" xfId="45564"/>
    <cellStyle name="Обычный 5 14 7 8" xfId="45565"/>
    <cellStyle name="Обычный 5 14 8" xfId="17748"/>
    <cellStyle name="Обычный 5 14 8 2" xfId="17749"/>
    <cellStyle name="Обычный 5 14 8 2 2" xfId="17750"/>
    <cellStyle name="Обычный 5 14 8 2 2 2" xfId="17751"/>
    <cellStyle name="Обычный 5 14 8 2 2 2 2" xfId="45566"/>
    <cellStyle name="Обычный 5 14 8 2 2 3" xfId="45567"/>
    <cellStyle name="Обычный 5 14 8 2 3" xfId="17752"/>
    <cellStyle name="Обычный 5 14 8 2 3 2" xfId="45568"/>
    <cellStyle name="Обычный 5 14 8 2 4" xfId="45569"/>
    <cellStyle name="Обычный 5 14 8 3" xfId="17753"/>
    <cellStyle name="Обычный 5 14 8 3 2" xfId="17754"/>
    <cellStyle name="Обычный 5 14 8 3 2 2" xfId="17755"/>
    <cellStyle name="Обычный 5 14 8 3 2 2 2" xfId="45570"/>
    <cellStyle name="Обычный 5 14 8 3 2 3" xfId="45571"/>
    <cellStyle name="Обычный 5 14 8 3 3" xfId="17756"/>
    <cellStyle name="Обычный 5 14 8 3 3 2" xfId="45572"/>
    <cellStyle name="Обычный 5 14 8 3 4" xfId="45573"/>
    <cellStyle name="Обычный 5 14 8 4" xfId="17757"/>
    <cellStyle name="Обычный 5 14 8 4 2" xfId="17758"/>
    <cellStyle name="Обычный 5 14 8 4 2 2" xfId="17759"/>
    <cellStyle name="Обычный 5 14 8 4 2 2 2" xfId="45574"/>
    <cellStyle name="Обычный 5 14 8 4 2 3" xfId="45575"/>
    <cellStyle name="Обычный 5 14 8 4 3" xfId="17760"/>
    <cellStyle name="Обычный 5 14 8 4 3 2" xfId="45576"/>
    <cellStyle name="Обычный 5 14 8 4 4" xfId="45577"/>
    <cellStyle name="Обычный 5 14 8 5" xfId="17761"/>
    <cellStyle name="Обычный 5 14 8 5 2" xfId="17762"/>
    <cellStyle name="Обычный 5 14 8 5 2 2" xfId="45578"/>
    <cellStyle name="Обычный 5 14 8 5 3" xfId="45579"/>
    <cellStyle name="Обычный 5 14 8 6" xfId="17763"/>
    <cellStyle name="Обычный 5 14 8 6 2" xfId="45580"/>
    <cellStyle name="Обычный 5 14 8 7" xfId="17764"/>
    <cellStyle name="Обычный 5 14 8 7 2" xfId="45581"/>
    <cellStyle name="Обычный 5 14 8 8" xfId="45582"/>
    <cellStyle name="Обычный 5 14 9" xfId="17765"/>
    <cellStyle name="Обычный 5 14 9 2" xfId="17766"/>
    <cellStyle name="Обычный 5 14 9 2 2" xfId="17767"/>
    <cellStyle name="Обычный 5 14 9 2 2 2" xfId="17768"/>
    <cellStyle name="Обычный 5 14 9 2 2 2 2" xfId="45583"/>
    <cellStyle name="Обычный 5 14 9 2 2 3" xfId="45584"/>
    <cellStyle name="Обычный 5 14 9 2 3" xfId="17769"/>
    <cellStyle name="Обычный 5 14 9 2 3 2" xfId="45585"/>
    <cellStyle name="Обычный 5 14 9 2 4" xfId="45586"/>
    <cellStyle name="Обычный 5 14 9 3" xfId="17770"/>
    <cellStyle name="Обычный 5 14 9 3 2" xfId="17771"/>
    <cellStyle name="Обычный 5 14 9 3 2 2" xfId="17772"/>
    <cellStyle name="Обычный 5 14 9 3 2 2 2" xfId="45587"/>
    <cellStyle name="Обычный 5 14 9 3 2 3" xfId="45588"/>
    <cellStyle name="Обычный 5 14 9 3 3" xfId="17773"/>
    <cellStyle name="Обычный 5 14 9 3 3 2" xfId="45589"/>
    <cellStyle name="Обычный 5 14 9 3 4" xfId="45590"/>
    <cellStyle name="Обычный 5 14 9 4" xfId="17774"/>
    <cellStyle name="Обычный 5 14 9 4 2" xfId="17775"/>
    <cellStyle name="Обычный 5 14 9 4 2 2" xfId="17776"/>
    <cellStyle name="Обычный 5 14 9 4 2 2 2" xfId="45591"/>
    <cellStyle name="Обычный 5 14 9 4 2 3" xfId="45592"/>
    <cellStyle name="Обычный 5 14 9 4 3" xfId="17777"/>
    <cellStyle name="Обычный 5 14 9 4 3 2" xfId="45593"/>
    <cellStyle name="Обычный 5 14 9 4 4" xfId="45594"/>
    <cellStyle name="Обычный 5 14 9 5" xfId="17778"/>
    <cellStyle name="Обычный 5 14 9 5 2" xfId="17779"/>
    <cellStyle name="Обычный 5 14 9 5 2 2" xfId="45595"/>
    <cellStyle name="Обычный 5 14 9 5 3" xfId="45596"/>
    <cellStyle name="Обычный 5 14 9 6" xfId="17780"/>
    <cellStyle name="Обычный 5 14 9 6 2" xfId="45597"/>
    <cellStyle name="Обычный 5 14 9 7" xfId="17781"/>
    <cellStyle name="Обычный 5 14 9 7 2" xfId="45598"/>
    <cellStyle name="Обычный 5 14 9 8" xfId="45599"/>
    <cellStyle name="Обычный 5 15" xfId="17782"/>
    <cellStyle name="Обычный 5 15 10" xfId="17783"/>
    <cellStyle name="Обычный 5 15 10 2" xfId="17784"/>
    <cellStyle name="Обычный 5 15 10 2 2" xfId="17785"/>
    <cellStyle name="Обычный 5 15 10 2 2 2" xfId="17786"/>
    <cellStyle name="Обычный 5 15 10 2 2 2 2" xfId="45600"/>
    <cellStyle name="Обычный 5 15 10 2 2 3" xfId="45601"/>
    <cellStyle name="Обычный 5 15 10 2 3" xfId="17787"/>
    <cellStyle name="Обычный 5 15 10 2 3 2" xfId="45602"/>
    <cellStyle name="Обычный 5 15 10 2 4" xfId="45603"/>
    <cellStyle name="Обычный 5 15 10 3" xfId="17788"/>
    <cellStyle name="Обычный 5 15 10 3 2" xfId="17789"/>
    <cellStyle name="Обычный 5 15 10 3 2 2" xfId="17790"/>
    <cellStyle name="Обычный 5 15 10 3 2 2 2" xfId="45604"/>
    <cellStyle name="Обычный 5 15 10 3 2 3" xfId="45605"/>
    <cellStyle name="Обычный 5 15 10 3 3" xfId="17791"/>
    <cellStyle name="Обычный 5 15 10 3 3 2" xfId="45606"/>
    <cellStyle name="Обычный 5 15 10 3 4" xfId="45607"/>
    <cellStyle name="Обычный 5 15 10 4" xfId="17792"/>
    <cellStyle name="Обычный 5 15 10 4 2" xfId="17793"/>
    <cellStyle name="Обычный 5 15 10 4 2 2" xfId="17794"/>
    <cellStyle name="Обычный 5 15 10 4 2 2 2" xfId="45608"/>
    <cellStyle name="Обычный 5 15 10 4 2 3" xfId="45609"/>
    <cellStyle name="Обычный 5 15 10 4 3" xfId="17795"/>
    <cellStyle name="Обычный 5 15 10 4 3 2" xfId="45610"/>
    <cellStyle name="Обычный 5 15 10 4 4" xfId="45611"/>
    <cellStyle name="Обычный 5 15 10 5" xfId="17796"/>
    <cellStyle name="Обычный 5 15 10 5 2" xfId="17797"/>
    <cellStyle name="Обычный 5 15 10 5 2 2" xfId="45612"/>
    <cellStyle name="Обычный 5 15 10 5 3" xfId="45613"/>
    <cellStyle name="Обычный 5 15 10 6" xfId="17798"/>
    <cellStyle name="Обычный 5 15 10 6 2" xfId="45614"/>
    <cellStyle name="Обычный 5 15 10 7" xfId="17799"/>
    <cellStyle name="Обычный 5 15 10 7 2" xfId="45615"/>
    <cellStyle name="Обычный 5 15 10 8" xfId="45616"/>
    <cellStyle name="Обычный 5 15 11" xfId="17800"/>
    <cellStyle name="Обычный 5 15 11 2" xfId="17801"/>
    <cellStyle name="Обычный 5 15 11 2 2" xfId="17802"/>
    <cellStyle name="Обычный 5 15 11 2 2 2" xfId="17803"/>
    <cellStyle name="Обычный 5 15 11 2 2 2 2" xfId="45617"/>
    <cellStyle name="Обычный 5 15 11 2 2 3" xfId="45618"/>
    <cellStyle name="Обычный 5 15 11 2 3" xfId="17804"/>
    <cellStyle name="Обычный 5 15 11 2 3 2" xfId="45619"/>
    <cellStyle name="Обычный 5 15 11 2 4" xfId="45620"/>
    <cellStyle name="Обычный 5 15 11 3" xfId="17805"/>
    <cellStyle name="Обычный 5 15 11 3 2" xfId="17806"/>
    <cellStyle name="Обычный 5 15 11 3 2 2" xfId="17807"/>
    <cellStyle name="Обычный 5 15 11 3 2 2 2" xfId="45621"/>
    <cellStyle name="Обычный 5 15 11 3 2 3" xfId="45622"/>
    <cellStyle name="Обычный 5 15 11 3 3" xfId="17808"/>
    <cellStyle name="Обычный 5 15 11 3 3 2" xfId="45623"/>
    <cellStyle name="Обычный 5 15 11 3 4" xfId="45624"/>
    <cellStyle name="Обычный 5 15 11 4" xfId="17809"/>
    <cellStyle name="Обычный 5 15 11 4 2" xfId="17810"/>
    <cellStyle name="Обычный 5 15 11 4 2 2" xfId="17811"/>
    <cellStyle name="Обычный 5 15 11 4 2 2 2" xfId="45625"/>
    <cellStyle name="Обычный 5 15 11 4 2 3" xfId="45626"/>
    <cellStyle name="Обычный 5 15 11 4 3" xfId="17812"/>
    <cellStyle name="Обычный 5 15 11 4 3 2" xfId="45627"/>
    <cellStyle name="Обычный 5 15 11 4 4" xfId="45628"/>
    <cellStyle name="Обычный 5 15 11 5" xfId="17813"/>
    <cellStyle name="Обычный 5 15 11 5 2" xfId="17814"/>
    <cellStyle name="Обычный 5 15 11 5 2 2" xfId="45629"/>
    <cellStyle name="Обычный 5 15 11 5 3" xfId="45630"/>
    <cellStyle name="Обычный 5 15 11 6" xfId="17815"/>
    <cellStyle name="Обычный 5 15 11 6 2" xfId="45631"/>
    <cellStyle name="Обычный 5 15 11 7" xfId="17816"/>
    <cellStyle name="Обычный 5 15 11 7 2" xfId="45632"/>
    <cellStyle name="Обычный 5 15 11 8" xfId="45633"/>
    <cellStyle name="Обычный 5 15 12" xfId="17817"/>
    <cellStyle name="Обычный 5 15 12 2" xfId="17818"/>
    <cellStyle name="Обычный 5 15 12 2 2" xfId="17819"/>
    <cellStyle name="Обычный 5 15 12 2 2 2" xfId="17820"/>
    <cellStyle name="Обычный 5 15 12 2 2 2 2" xfId="45634"/>
    <cellStyle name="Обычный 5 15 12 2 2 3" xfId="45635"/>
    <cellStyle name="Обычный 5 15 12 2 3" xfId="17821"/>
    <cellStyle name="Обычный 5 15 12 2 3 2" xfId="45636"/>
    <cellStyle name="Обычный 5 15 12 2 4" xfId="45637"/>
    <cellStyle name="Обычный 5 15 12 3" xfId="17822"/>
    <cellStyle name="Обычный 5 15 12 3 2" xfId="17823"/>
    <cellStyle name="Обычный 5 15 12 3 2 2" xfId="17824"/>
    <cellStyle name="Обычный 5 15 12 3 2 2 2" xfId="45638"/>
    <cellStyle name="Обычный 5 15 12 3 2 3" xfId="45639"/>
    <cellStyle name="Обычный 5 15 12 3 3" xfId="17825"/>
    <cellStyle name="Обычный 5 15 12 3 3 2" xfId="45640"/>
    <cellStyle name="Обычный 5 15 12 3 4" xfId="45641"/>
    <cellStyle name="Обычный 5 15 12 4" xfId="17826"/>
    <cellStyle name="Обычный 5 15 12 4 2" xfId="17827"/>
    <cellStyle name="Обычный 5 15 12 4 2 2" xfId="17828"/>
    <cellStyle name="Обычный 5 15 12 4 2 2 2" xfId="45642"/>
    <cellStyle name="Обычный 5 15 12 4 2 3" xfId="45643"/>
    <cellStyle name="Обычный 5 15 12 4 3" xfId="17829"/>
    <cellStyle name="Обычный 5 15 12 4 3 2" xfId="45644"/>
    <cellStyle name="Обычный 5 15 12 4 4" xfId="45645"/>
    <cellStyle name="Обычный 5 15 12 5" xfId="17830"/>
    <cellStyle name="Обычный 5 15 12 5 2" xfId="17831"/>
    <cellStyle name="Обычный 5 15 12 5 2 2" xfId="45646"/>
    <cellStyle name="Обычный 5 15 12 5 3" xfId="45647"/>
    <cellStyle name="Обычный 5 15 12 6" xfId="17832"/>
    <cellStyle name="Обычный 5 15 12 6 2" xfId="45648"/>
    <cellStyle name="Обычный 5 15 12 7" xfId="17833"/>
    <cellStyle name="Обычный 5 15 12 7 2" xfId="45649"/>
    <cellStyle name="Обычный 5 15 12 8" xfId="45650"/>
    <cellStyle name="Обычный 5 15 13" xfId="17834"/>
    <cellStyle name="Обычный 5 15 13 2" xfId="17835"/>
    <cellStyle name="Обычный 5 15 13 2 2" xfId="17836"/>
    <cellStyle name="Обычный 5 15 13 2 2 2" xfId="17837"/>
    <cellStyle name="Обычный 5 15 13 2 2 2 2" xfId="45651"/>
    <cellStyle name="Обычный 5 15 13 2 2 3" xfId="45652"/>
    <cellStyle name="Обычный 5 15 13 2 3" xfId="17838"/>
    <cellStyle name="Обычный 5 15 13 2 3 2" xfId="45653"/>
    <cellStyle name="Обычный 5 15 13 2 4" xfId="45654"/>
    <cellStyle name="Обычный 5 15 13 3" xfId="17839"/>
    <cellStyle name="Обычный 5 15 13 3 2" xfId="17840"/>
    <cellStyle name="Обычный 5 15 13 3 2 2" xfId="17841"/>
    <cellStyle name="Обычный 5 15 13 3 2 2 2" xfId="45655"/>
    <cellStyle name="Обычный 5 15 13 3 2 3" xfId="45656"/>
    <cellStyle name="Обычный 5 15 13 3 3" xfId="17842"/>
    <cellStyle name="Обычный 5 15 13 3 3 2" xfId="45657"/>
    <cellStyle name="Обычный 5 15 13 3 4" xfId="45658"/>
    <cellStyle name="Обычный 5 15 13 4" xfId="17843"/>
    <cellStyle name="Обычный 5 15 13 4 2" xfId="17844"/>
    <cellStyle name="Обычный 5 15 13 4 2 2" xfId="17845"/>
    <cellStyle name="Обычный 5 15 13 4 2 2 2" xfId="45659"/>
    <cellStyle name="Обычный 5 15 13 4 2 3" xfId="45660"/>
    <cellStyle name="Обычный 5 15 13 4 3" xfId="17846"/>
    <cellStyle name="Обычный 5 15 13 4 3 2" xfId="45661"/>
    <cellStyle name="Обычный 5 15 13 4 4" xfId="45662"/>
    <cellStyle name="Обычный 5 15 13 5" xfId="17847"/>
    <cellStyle name="Обычный 5 15 13 5 2" xfId="17848"/>
    <cellStyle name="Обычный 5 15 13 5 2 2" xfId="45663"/>
    <cellStyle name="Обычный 5 15 13 5 3" xfId="45664"/>
    <cellStyle name="Обычный 5 15 13 6" xfId="17849"/>
    <cellStyle name="Обычный 5 15 13 6 2" xfId="45665"/>
    <cellStyle name="Обычный 5 15 13 7" xfId="17850"/>
    <cellStyle name="Обычный 5 15 13 7 2" xfId="45666"/>
    <cellStyle name="Обычный 5 15 13 8" xfId="45667"/>
    <cellStyle name="Обычный 5 15 14" xfId="17851"/>
    <cellStyle name="Обычный 5 15 14 2" xfId="17852"/>
    <cellStyle name="Обычный 5 15 14 2 2" xfId="17853"/>
    <cellStyle name="Обычный 5 15 14 2 2 2" xfId="17854"/>
    <cellStyle name="Обычный 5 15 14 2 2 2 2" xfId="45668"/>
    <cellStyle name="Обычный 5 15 14 2 2 3" xfId="45669"/>
    <cellStyle name="Обычный 5 15 14 2 3" xfId="17855"/>
    <cellStyle name="Обычный 5 15 14 2 3 2" xfId="45670"/>
    <cellStyle name="Обычный 5 15 14 2 4" xfId="45671"/>
    <cellStyle name="Обычный 5 15 14 3" xfId="17856"/>
    <cellStyle name="Обычный 5 15 14 3 2" xfId="17857"/>
    <cellStyle name="Обычный 5 15 14 3 2 2" xfId="17858"/>
    <cellStyle name="Обычный 5 15 14 3 2 2 2" xfId="45672"/>
    <cellStyle name="Обычный 5 15 14 3 2 3" xfId="45673"/>
    <cellStyle name="Обычный 5 15 14 3 3" xfId="17859"/>
    <cellStyle name="Обычный 5 15 14 3 3 2" xfId="45674"/>
    <cellStyle name="Обычный 5 15 14 3 4" xfId="45675"/>
    <cellStyle name="Обычный 5 15 14 4" xfId="17860"/>
    <cellStyle name="Обычный 5 15 14 4 2" xfId="17861"/>
    <cellStyle name="Обычный 5 15 14 4 2 2" xfId="17862"/>
    <cellStyle name="Обычный 5 15 14 4 2 2 2" xfId="45676"/>
    <cellStyle name="Обычный 5 15 14 4 2 3" xfId="45677"/>
    <cellStyle name="Обычный 5 15 14 4 3" xfId="17863"/>
    <cellStyle name="Обычный 5 15 14 4 3 2" xfId="45678"/>
    <cellStyle name="Обычный 5 15 14 4 4" xfId="45679"/>
    <cellStyle name="Обычный 5 15 14 5" xfId="17864"/>
    <cellStyle name="Обычный 5 15 14 5 2" xfId="17865"/>
    <cellStyle name="Обычный 5 15 14 5 2 2" xfId="45680"/>
    <cellStyle name="Обычный 5 15 14 5 3" xfId="45681"/>
    <cellStyle name="Обычный 5 15 14 6" xfId="17866"/>
    <cellStyle name="Обычный 5 15 14 6 2" xfId="45682"/>
    <cellStyle name="Обычный 5 15 14 7" xfId="17867"/>
    <cellStyle name="Обычный 5 15 14 7 2" xfId="45683"/>
    <cellStyle name="Обычный 5 15 14 8" xfId="45684"/>
    <cellStyle name="Обычный 5 15 15" xfId="17868"/>
    <cellStyle name="Обычный 5 15 15 2" xfId="17869"/>
    <cellStyle name="Обычный 5 15 15 2 2" xfId="17870"/>
    <cellStyle name="Обычный 5 15 15 2 2 2" xfId="17871"/>
    <cellStyle name="Обычный 5 15 15 2 2 2 2" xfId="45685"/>
    <cellStyle name="Обычный 5 15 15 2 2 3" xfId="45686"/>
    <cellStyle name="Обычный 5 15 15 2 3" xfId="17872"/>
    <cellStyle name="Обычный 5 15 15 2 3 2" xfId="45687"/>
    <cellStyle name="Обычный 5 15 15 2 4" xfId="45688"/>
    <cellStyle name="Обычный 5 15 15 3" xfId="17873"/>
    <cellStyle name="Обычный 5 15 15 3 2" xfId="17874"/>
    <cellStyle name="Обычный 5 15 15 3 2 2" xfId="17875"/>
    <cellStyle name="Обычный 5 15 15 3 2 2 2" xfId="45689"/>
    <cellStyle name="Обычный 5 15 15 3 2 3" xfId="45690"/>
    <cellStyle name="Обычный 5 15 15 3 3" xfId="17876"/>
    <cellStyle name="Обычный 5 15 15 3 3 2" xfId="45691"/>
    <cellStyle name="Обычный 5 15 15 3 4" xfId="45692"/>
    <cellStyle name="Обычный 5 15 15 4" xfId="17877"/>
    <cellStyle name="Обычный 5 15 15 4 2" xfId="17878"/>
    <cellStyle name="Обычный 5 15 15 4 2 2" xfId="17879"/>
    <cellStyle name="Обычный 5 15 15 4 2 2 2" xfId="45693"/>
    <cellStyle name="Обычный 5 15 15 4 2 3" xfId="45694"/>
    <cellStyle name="Обычный 5 15 15 4 3" xfId="17880"/>
    <cellStyle name="Обычный 5 15 15 4 3 2" xfId="45695"/>
    <cellStyle name="Обычный 5 15 15 4 4" xfId="45696"/>
    <cellStyle name="Обычный 5 15 15 5" xfId="17881"/>
    <cellStyle name="Обычный 5 15 15 5 2" xfId="17882"/>
    <cellStyle name="Обычный 5 15 15 5 2 2" xfId="45697"/>
    <cellStyle name="Обычный 5 15 15 5 3" xfId="45698"/>
    <cellStyle name="Обычный 5 15 15 6" xfId="17883"/>
    <cellStyle name="Обычный 5 15 15 6 2" xfId="45699"/>
    <cellStyle name="Обычный 5 15 15 7" xfId="17884"/>
    <cellStyle name="Обычный 5 15 15 7 2" xfId="45700"/>
    <cellStyle name="Обычный 5 15 15 8" xfId="45701"/>
    <cellStyle name="Обычный 5 15 16" xfId="17885"/>
    <cellStyle name="Обычный 5 15 16 2" xfId="17886"/>
    <cellStyle name="Обычный 5 15 16 2 2" xfId="17887"/>
    <cellStyle name="Обычный 5 15 16 2 2 2" xfId="17888"/>
    <cellStyle name="Обычный 5 15 16 2 2 2 2" xfId="45702"/>
    <cellStyle name="Обычный 5 15 16 2 2 3" xfId="45703"/>
    <cellStyle name="Обычный 5 15 16 2 3" xfId="17889"/>
    <cellStyle name="Обычный 5 15 16 2 3 2" xfId="45704"/>
    <cellStyle name="Обычный 5 15 16 2 4" xfId="45705"/>
    <cellStyle name="Обычный 5 15 16 3" xfId="17890"/>
    <cellStyle name="Обычный 5 15 16 3 2" xfId="17891"/>
    <cellStyle name="Обычный 5 15 16 3 2 2" xfId="17892"/>
    <cellStyle name="Обычный 5 15 16 3 2 2 2" xfId="45706"/>
    <cellStyle name="Обычный 5 15 16 3 2 3" xfId="45707"/>
    <cellStyle name="Обычный 5 15 16 3 3" xfId="17893"/>
    <cellStyle name="Обычный 5 15 16 3 3 2" xfId="45708"/>
    <cellStyle name="Обычный 5 15 16 3 4" xfId="45709"/>
    <cellStyle name="Обычный 5 15 16 4" xfId="17894"/>
    <cellStyle name="Обычный 5 15 16 4 2" xfId="17895"/>
    <cellStyle name="Обычный 5 15 16 4 2 2" xfId="17896"/>
    <cellStyle name="Обычный 5 15 16 4 2 2 2" xfId="45710"/>
    <cellStyle name="Обычный 5 15 16 4 2 3" xfId="45711"/>
    <cellStyle name="Обычный 5 15 16 4 3" xfId="17897"/>
    <cellStyle name="Обычный 5 15 16 4 3 2" xfId="45712"/>
    <cellStyle name="Обычный 5 15 16 4 4" xfId="45713"/>
    <cellStyle name="Обычный 5 15 16 5" xfId="17898"/>
    <cellStyle name="Обычный 5 15 16 5 2" xfId="17899"/>
    <cellStyle name="Обычный 5 15 16 5 2 2" xfId="45714"/>
    <cellStyle name="Обычный 5 15 16 5 3" xfId="45715"/>
    <cellStyle name="Обычный 5 15 16 6" xfId="17900"/>
    <cellStyle name="Обычный 5 15 16 6 2" xfId="45716"/>
    <cellStyle name="Обычный 5 15 16 7" xfId="17901"/>
    <cellStyle name="Обычный 5 15 16 7 2" xfId="45717"/>
    <cellStyle name="Обычный 5 15 16 8" xfId="45718"/>
    <cellStyle name="Обычный 5 15 17" xfId="17902"/>
    <cellStyle name="Обычный 5 15 17 2" xfId="17903"/>
    <cellStyle name="Обычный 5 15 17 2 2" xfId="17904"/>
    <cellStyle name="Обычный 5 15 17 2 2 2" xfId="17905"/>
    <cellStyle name="Обычный 5 15 17 2 2 2 2" xfId="45719"/>
    <cellStyle name="Обычный 5 15 17 2 2 3" xfId="45720"/>
    <cellStyle name="Обычный 5 15 17 2 3" xfId="17906"/>
    <cellStyle name="Обычный 5 15 17 2 3 2" xfId="45721"/>
    <cellStyle name="Обычный 5 15 17 2 4" xfId="45722"/>
    <cellStyle name="Обычный 5 15 17 3" xfId="17907"/>
    <cellStyle name="Обычный 5 15 17 3 2" xfId="17908"/>
    <cellStyle name="Обычный 5 15 17 3 2 2" xfId="17909"/>
    <cellStyle name="Обычный 5 15 17 3 2 2 2" xfId="45723"/>
    <cellStyle name="Обычный 5 15 17 3 2 3" xfId="45724"/>
    <cellStyle name="Обычный 5 15 17 3 3" xfId="17910"/>
    <cellStyle name="Обычный 5 15 17 3 3 2" xfId="45725"/>
    <cellStyle name="Обычный 5 15 17 3 4" xfId="45726"/>
    <cellStyle name="Обычный 5 15 17 4" xfId="17911"/>
    <cellStyle name="Обычный 5 15 17 4 2" xfId="17912"/>
    <cellStyle name="Обычный 5 15 17 4 2 2" xfId="17913"/>
    <cellStyle name="Обычный 5 15 17 4 2 2 2" xfId="45727"/>
    <cellStyle name="Обычный 5 15 17 4 2 3" xfId="45728"/>
    <cellStyle name="Обычный 5 15 17 4 3" xfId="17914"/>
    <cellStyle name="Обычный 5 15 17 4 3 2" xfId="45729"/>
    <cellStyle name="Обычный 5 15 17 4 4" xfId="45730"/>
    <cellStyle name="Обычный 5 15 17 5" xfId="17915"/>
    <cellStyle name="Обычный 5 15 17 5 2" xfId="17916"/>
    <cellStyle name="Обычный 5 15 17 5 2 2" xfId="45731"/>
    <cellStyle name="Обычный 5 15 17 5 3" xfId="45732"/>
    <cellStyle name="Обычный 5 15 17 6" xfId="17917"/>
    <cellStyle name="Обычный 5 15 17 6 2" xfId="45733"/>
    <cellStyle name="Обычный 5 15 17 7" xfId="17918"/>
    <cellStyle name="Обычный 5 15 17 7 2" xfId="45734"/>
    <cellStyle name="Обычный 5 15 17 8" xfId="45735"/>
    <cellStyle name="Обычный 5 15 18" xfId="17919"/>
    <cellStyle name="Обычный 5 15 18 2" xfId="17920"/>
    <cellStyle name="Обычный 5 15 18 2 2" xfId="17921"/>
    <cellStyle name="Обычный 5 15 18 2 2 2" xfId="17922"/>
    <cellStyle name="Обычный 5 15 18 2 2 2 2" xfId="45736"/>
    <cellStyle name="Обычный 5 15 18 2 2 3" xfId="45737"/>
    <cellStyle name="Обычный 5 15 18 2 3" xfId="17923"/>
    <cellStyle name="Обычный 5 15 18 2 3 2" xfId="45738"/>
    <cellStyle name="Обычный 5 15 18 2 4" xfId="45739"/>
    <cellStyle name="Обычный 5 15 18 3" xfId="17924"/>
    <cellStyle name="Обычный 5 15 18 3 2" xfId="17925"/>
    <cellStyle name="Обычный 5 15 18 3 2 2" xfId="17926"/>
    <cellStyle name="Обычный 5 15 18 3 2 2 2" xfId="45740"/>
    <cellStyle name="Обычный 5 15 18 3 2 3" xfId="45741"/>
    <cellStyle name="Обычный 5 15 18 3 3" xfId="17927"/>
    <cellStyle name="Обычный 5 15 18 3 3 2" xfId="45742"/>
    <cellStyle name="Обычный 5 15 18 3 4" xfId="45743"/>
    <cellStyle name="Обычный 5 15 18 4" xfId="17928"/>
    <cellStyle name="Обычный 5 15 18 4 2" xfId="17929"/>
    <cellStyle name="Обычный 5 15 18 4 2 2" xfId="17930"/>
    <cellStyle name="Обычный 5 15 18 4 2 2 2" xfId="45744"/>
    <cellStyle name="Обычный 5 15 18 4 2 3" xfId="45745"/>
    <cellStyle name="Обычный 5 15 18 4 3" xfId="17931"/>
    <cellStyle name="Обычный 5 15 18 4 3 2" xfId="45746"/>
    <cellStyle name="Обычный 5 15 18 4 4" xfId="45747"/>
    <cellStyle name="Обычный 5 15 18 5" xfId="17932"/>
    <cellStyle name="Обычный 5 15 18 5 2" xfId="17933"/>
    <cellStyle name="Обычный 5 15 18 5 2 2" xfId="45748"/>
    <cellStyle name="Обычный 5 15 18 5 3" xfId="45749"/>
    <cellStyle name="Обычный 5 15 18 6" xfId="17934"/>
    <cellStyle name="Обычный 5 15 18 6 2" xfId="45750"/>
    <cellStyle name="Обычный 5 15 18 7" xfId="17935"/>
    <cellStyle name="Обычный 5 15 18 7 2" xfId="45751"/>
    <cellStyle name="Обычный 5 15 18 8" xfId="45752"/>
    <cellStyle name="Обычный 5 15 19" xfId="17936"/>
    <cellStyle name="Обычный 5 15 19 2" xfId="17937"/>
    <cellStyle name="Обычный 5 15 19 2 2" xfId="17938"/>
    <cellStyle name="Обычный 5 15 19 2 2 2" xfId="17939"/>
    <cellStyle name="Обычный 5 15 19 2 2 2 2" xfId="45753"/>
    <cellStyle name="Обычный 5 15 19 2 2 3" xfId="45754"/>
    <cellStyle name="Обычный 5 15 19 2 3" xfId="17940"/>
    <cellStyle name="Обычный 5 15 19 2 3 2" xfId="45755"/>
    <cellStyle name="Обычный 5 15 19 2 4" xfId="45756"/>
    <cellStyle name="Обычный 5 15 19 3" xfId="17941"/>
    <cellStyle name="Обычный 5 15 19 3 2" xfId="17942"/>
    <cellStyle name="Обычный 5 15 19 3 2 2" xfId="17943"/>
    <cellStyle name="Обычный 5 15 19 3 2 2 2" xfId="45757"/>
    <cellStyle name="Обычный 5 15 19 3 2 3" xfId="45758"/>
    <cellStyle name="Обычный 5 15 19 3 3" xfId="17944"/>
    <cellStyle name="Обычный 5 15 19 3 3 2" xfId="45759"/>
    <cellStyle name="Обычный 5 15 19 3 4" xfId="45760"/>
    <cellStyle name="Обычный 5 15 19 4" xfId="17945"/>
    <cellStyle name="Обычный 5 15 19 4 2" xfId="17946"/>
    <cellStyle name="Обычный 5 15 19 4 2 2" xfId="17947"/>
    <cellStyle name="Обычный 5 15 19 4 2 2 2" xfId="45761"/>
    <cellStyle name="Обычный 5 15 19 4 2 3" xfId="45762"/>
    <cellStyle name="Обычный 5 15 19 4 3" xfId="17948"/>
    <cellStyle name="Обычный 5 15 19 4 3 2" xfId="45763"/>
    <cellStyle name="Обычный 5 15 19 4 4" xfId="45764"/>
    <cellStyle name="Обычный 5 15 19 5" xfId="17949"/>
    <cellStyle name="Обычный 5 15 19 5 2" xfId="17950"/>
    <cellStyle name="Обычный 5 15 19 5 2 2" xfId="45765"/>
    <cellStyle name="Обычный 5 15 19 5 3" xfId="45766"/>
    <cellStyle name="Обычный 5 15 19 6" xfId="17951"/>
    <cellStyle name="Обычный 5 15 19 6 2" xfId="45767"/>
    <cellStyle name="Обычный 5 15 19 7" xfId="17952"/>
    <cellStyle name="Обычный 5 15 19 7 2" xfId="45768"/>
    <cellStyle name="Обычный 5 15 19 8" xfId="45769"/>
    <cellStyle name="Обычный 5 15 2" xfId="17953"/>
    <cellStyle name="Обычный 5 15 2 2" xfId="17954"/>
    <cellStyle name="Обычный 5 15 2 2 2" xfId="17955"/>
    <cellStyle name="Обычный 5 15 2 2 2 2" xfId="17956"/>
    <cellStyle name="Обычный 5 15 2 2 2 2 2" xfId="45770"/>
    <cellStyle name="Обычный 5 15 2 2 2 3" xfId="45771"/>
    <cellStyle name="Обычный 5 15 2 2 3" xfId="17957"/>
    <cellStyle name="Обычный 5 15 2 2 3 2" xfId="45772"/>
    <cellStyle name="Обычный 5 15 2 2 4" xfId="45773"/>
    <cellStyle name="Обычный 5 15 2 3" xfId="17958"/>
    <cellStyle name="Обычный 5 15 2 3 2" xfId="17959"/>
    <cellStyle name="Обычный 5 15 2 3 2 2" xfId="17960"/>
    <cellStyle name="Обычный 5 15 2 3 2 2 2" xfId="45774"/>
    <cellStyle name="Обычный 5 15 2 3 2 3" xfId="45775"/>
    <cellStyle name="Обычный 5 15 2 3 3" xfId="17961"/>
    <cellStyle name="Обычный 5 15 2 3 3 2" xfId="45776"/>
    <cellStyle name="Обычный 5 15 2 3 4" xfId="45777"/>
    <cellStyle name="Обычный 5 15 2 4" xfId="17962"/>
    <cellStyle name="Обычный 5 15 2 4 2" xfId="17963"/>
    <cellStyle name="Обычный 5 15 2 4 2 2" xfId="17964"/>
    <cellStyle name="Обычный 5 15 2 4 2 2 2" xfId="45778"/>
    <cellStyle name="Обычный 5 15 2 4 2 3" xfId="45779"/>
    <cellStyle name="Обычный 5 15 2 4 3" xfId="17965"/>
    <cellStyle name="Обычный 5 15 2 4 3 2" xfId="45780"/>
    <cellStyle name="Обычный 5 15 2 4 4" xfId="45781"/>
    <cellStyle name="Обычный 5 15 2 5" xfId="17966"/>
    <cellStyle name="Обычный 5 15 2 5 2" xfId="17967"/>
    <cellStyle name="Обычный 5 15 2 5 2 2" xfId="45782"/>
    <cellStyle name="Обычный 5 15 2 5 3" xfId="45783"/>
    <cellStyle name="Обычный 5 15 2 6" xfId="17968"/>
    <cellStyle name="Обычный 5 15 2 6 2" xfId="45784"/>
    <cellStyle name="Обычный 5 15 2 7" xfId="17969"/>
    <cellStyle name="Обычный 5 15 2 7 2" xfId="45785"/>
    <cellStyle name="Обычный 5 15 2 8" xfId="45786"/>
    <cellStyle name="Обычный 5 15 20" xfId="17970"/>
    <cellStyle name="Обычный 5 15 20 2" xfId="17971"/>
    <cellStyle name="Обычный 5 15 20 2 2" xfId="17972"/>
    <cellStyle name="Обычный 5 15 20 2 2 2" xfId="17973"/>
    <cellStyle name="Обычный 5 15 20 2 2 2 2" xfId="45787"/>
    <cellStyle name="Обычный 5 15 20 2 2 3" xfId="45788"/>
    <cellStyle name="Обычный 5 15 20 2 3" xfId="17974"/>
    <cellStyle name="Обычный 5 15 20 2 3 2" xfId="45789"/>
    <cellStyle name="Обычный 5 15 20 2 4" xfId="45790"/>
    <cellStyle name="Обычный 5 15 20 3" xfId="17975"/>
    <cellStyle name="Обычный 5 15 20 3 2" xfId="17976"/>
    <cellStyle name="Обычный 5 15 20 3 2 2" xfId="17977"/>
    <cellStyle name="Обычный 5 15 20 3 2 2 2" xfId="45791"/>
    <cellStyle name="Обычный 5 15 20 3 2 3" xfId="45792"/>
    <cellStyle name="Обычный 5 15 20 3 3" xfId="17978"/>
    <cellStyle name="Обычный 5 15 20 3 3 2" xfId="45793"/>
    <cellStyle name="Обычный 5 15 20 3 4" xfId="45794"/>
    <cellStyle name="Обычный 5 15 20 4" xfId="17979"/>
    <cellStyle name="Обычный 5 15 20 4 2" xfId="17980"/>
    <cellStyle name="Обычный 5 15 20 4 2 2" xfId="17981"/>
    <cellStyle name="Обычный 5 15 20 4 2 2 2" xfId="45795"/>
    <cellStyle name="Обычный 5 15 20 4 2 3" xfId="45796"/>
    <cellStyle name="Обычный 5 15 20 4 3" xfId="17982"/>
    <cellStyle name="Обычный 5 15 20 4 3 2" xfId="45797"/>
    <cellStyle name="Обычный 5 15 20 4 4" xfId="45798"/>
    <cellStyle name="Обычный 5 15 20 5" xfId="17983"/>
    <cellStyle name="Обычный 5 15 20 5 2" xfId="17984"/>
    <cellStyle name="Обычный 5 15 20 5 2 2" xfId="45799"/>
    <cellStyle name="Обычный 5 15 20 5 3" xfId="45800"/>
    <cellStyle name="Обычный 5 15 20 6" xfId="17985"/>
    <cellStyle name="Обычный 5 15 20 6 2" xfId="45801"/>
    <cellStyle name="Обычный 5 15 20 7" xfId="17986"/>
    <cellStyle name="Обычный 5 15 20 7 2" xfId="45802"/>
    <cellStyle name="Обычный 5 15 20 8" xfId="45803"/>
    <cellStyle name="Обычный 5 15 21" xfId="17987"/>
    <cellStyle name="Обычный 5 15 21 2" xfId="17988"/>
    <cellStyle name="Обычный 5 15 21 2 2" xfId="17989"/>
    <cellStyle name="Обычный 5 15 21 2 2 2" xfId="17990"/>
    <cellStyle name="Обычный 5 15 21 2 2 2 2" xfId="45804"/>
    <cellStyle name="Обычный 5 15 21 2 2 3" xfId="45805"/>
    <cellStyle name="Обычный 5 15 21 2 3" xfId="17991"/>
    <cellStyle name="Обычный 5 15 21 2 3 2" xfId="45806"/>
    <cellStyle name="Обычный 5 15 21 2 4" xfId="45807"/>
    <cellStyle name="Обычный 5 15 21 3" xfId="17992"/>
    <cellStyle name="Обычный 5 15 21 3 2" xfId="17993"/>
    <cellStyle name="Обычный 5 15 21 3 2 2" xfId="17994"/>
    <cellStyle name="Обычный 5 15 21 3 2 2 2" xfId="45808"/>
    <cellStyle name="Обычный 5 15 21 3 2 3" xfId="45809"/>
    <cellStyle name="Обычный 5 15 21 3 3" xfId="17995"/>
    <cellStyle name="Обычный 5 15 21 3 3 2" xfId="45810"/>
    <cellStyle name="Обычный 5 15 21 3 4" xfId="45811"/>
    <cellStyle name="Обычный 5 15 21 4" xfId="17996"/>
    <cellStyle name="Обычный 5 15 21 4 2" xfId="17997"/>
    <cellStyle name="Обычный 5 15 21 4 2 2" xfId="17998"/>
    <cellStyle name="Обычный 5 15 21 4 2 2 2" xfId="45812"/>
    <cellStyle name="Обычный 5 15 21 4 2 3" xfId="45813"/>
    <cellStyle name="Обычный 5 15 21 4 3" xfId="17999"/>
    <cellStyle name="Обычный 5 15 21 4 3 2" xfId="45814"/>
    <cellStyle name="Обычный 5 15 21 4 4" xfId="45815"/>
    <cellStyle name="Обычный 5 15 21 5" xfId="18000"/>
    <cellStyle name="Обычный 5 15 21 5 2" xfId="18001"/>
    <cellStyle name="Обычный 5 15 21 5 2 2" xfId="45816"/>
    <cellStyle name="Обычный 5 15 21 5 3" xfId="45817"/>
    <cellStyle name="Обычный 5 15 21 6" xfId="18002"/>
    <cellStyle name="Обычный 5 15 21 6 2" xfId="45818"/>
    <cellStyle name="Обычный 5 15 21 7" xfId="18003"/>
    <cellStyle name="Обычный 5 15 21 7 2" xfId="45819"/>
    <cellStyle name="Обычный 5 15 21 8" xfId="45820"/>
    <cellStyle name="Обычный 5 15 22" xfId="18004"/>
    <cellStyle name="Обычный 5 15 22 2" xfId="18005"/>
    <cellStyle name="Обычный 5 15 22 2 2" xfId="18006"/>
    <cellStyle name="Обычный 5 15 22 2 2 2" xfId="18007"/>
    <cellStyle name="Обычный 5 15 22 2 2 2 2" xfId="45821"/>
    <cellStyle name="Обычный 5 15 22 2 2 3" xfId="45822"/>
    <cellStyle name="Обычный 5 15 22 2 3" xfId="18008"/>
    <cellStyle name="Обычный 5 15 22 2 3 2" xfId="45823"/>
    <cellStyle name="Обычный 5 15 22 2 4" xfId="45824"/>
    <cellStyle name="Обычный 5 15 22 3" xfId="18009"/>
    <cellStyle name="Обычный 5 15 22 3 2" xfId="18010"/>
    <cellStyle name="Обычный 5 15 22 3 2 2" xfId="18011"/>
    <cellStyle name="Обычный 5 15 22 3 2 2 2" xfId="45825"/>
    <cellStyle name="Обычный 5 15 22 3 2 3" xfId="45826"/>
    <cellStyle name="Обычный 5 15 22 3 3" xfId="18012"/>
    <cellStyle name="Обычный 5 15 22 3 3 2" xfId="45827"/>
    <cellStyle name="Обычный 5 15 22 3 4" xfId="45828"/>
    <cellStyle name="Обычный 5 15 22 4" xfId="18013"/>
    <cellStyle name="Обычный 5 15 22 4 2" xfId="18014"/>
    <cellStyle name="Обычный 5 15 22 4 2 2" xfId="18015"/>
    <cellStyle name="Обычный 5 15 22 4 2 2 2" xfId="45829"/>
    <cellStyle name="Обычный 5 15 22 4 2 3" xfId="45830"/>
    <cellStyle name="Обычный 5 15 22 4 3" xfId="18016"/>
    <cellStyle name="Обычный 5 15 22 4 3 2" xfId="45831"/>
    <cellStyle name="Обычный 5 15 22 4 4" xfId="45832"/>
    <cellStyle name="Обычный 5 15 22 5" xfId="18017"/>
    <cellStyle name="Обычный 5 15 22 5 2" xfId="18018"/>
    <cellStyle name="Обычный 5 15 22 5 2 2" xfId="45833"/>
    <cellStyle name="Обычный 5 15 22 5 3" xfId="45834"/>
    <cellStyle name="Обычный 5 15 22 6" xfId="18019"/>
    <cellStyle name="Обычный 5 15 22 6 2" xfId="45835"/>
    <cellStyle name="Обычный 5 15 22 7" xfId="18020"/>
    <cellStyle name="Обычный 5 15 22 7 2" xfId="45836"/>
    <cellStyle name="Обычный 5 15 22 8" xfId="45837"/>
    <cellStyle name="Обычный 5 15 23" xfId="18021"/>
    <cellStyle name="Обычный 5 15 23 2" xfId="18022"/>
    <cellStyle name="Обычный 5 15 23 2 2" xfId="18023"/>
    <cellStyle name="Обычный 5 15 23 2 2 2" xfId="18024"/>
    <cellStyle name="Обычный 5 15 23 2 2 2 2" xfId="45838"/>
    <cellStyle name="Обычный 5 15 23 2 2 3" xfId="45839"/>
    <cellStyle name="Обычный 5 15 23 2 3" xfId="18025"/>
    <cellStyle name="Обычный 5 15 23 2 3 2" xfId="45840"/>
    <cellStyle name="Обычный 5 15 23 2 4" xfId="45841"/>
    <cellStyle name="Обычный 5 15 23 3" xfId="18026"/>
    <cellStyle name="Обычный 5 15 23 3 2" xfId="18027"/>
    <cellStyle name="Обычный 5 15 23 3 2 2" xfId="18028"/>
    <cellStyle name="Обычный 5 15 23 3 2 2 2" xfId="45842"/>
    <cellStyle name="Обычный 5 15 23 3 2 3" xfId="45843"/>
    <cellStyle name="Обычный 5 15 23 3 3" xfId="18029"/>
    <cellStyle name="Обычный 5 15 23 3 3 2" xfId="45844"/>
    <cellStyle name="Обычный 5 15 23 3 4" xfId="45845"/>
    <cellStyle name="Обычный 5 15 23 4" xfId="18030"/>
    <cellStyle name="Обычный 5 15 23 4 2" xfId="18031"/>
    <cellStyle name="Обычный 5 15 23 4 2 2" xfId="18032"/>
    <cellStyle name="Обычный 5 15 23 4 2 2 2" xfId="45846"/>
    <cellStyle name="Обычный 5 15 23 4 2 3" xfId="45847"/>
    <cellStyle name="Обычный 5 15 23 4 3" xfId="18033"/>
    <cellStyle name="Обычный 5 15 23 4 3 2" xfId="45848"/>
    <cellStyle name="Обычный 5 15 23 4 4" xfId="45849"/>
    <cellStyle name="Обычный 5 15 23 5" xfId="18034"/>
    <cellStyle name="Обычный 5 15 23 5 2" xfId="18035"/>
    <cellStyle name="Обычный 5 15 23 5 2 2" xfId="45850"/>
    <cellStyle name="Обычный 5 15 23 5 3" xfId="45851"/>
    <cellStyle name="Обычный 5 15 23 6" xfId="18036"/>
    <cellStyle name="Обычный 5 15 23 6 2" xfId="45852"/>
    <cellStyle name="Обычный 5 15 23 7" xfId="18037"/>
    <cellStyle name="Обычный 5 15 23 7 2" xfId="45853"/>
    <cellStyle name="Обычный 5 15 23 8" xfId="45854"/>
    <cellStyle name="Обычный 5 15 24" xfId="18038"/>
    <cellStyle name="Обычный 5 15 24 2" xfId="18039"/>
    <cellStyle name="Обычный 5 15 24 2 2" xfId="18040"/>
    <cellStyle name="Обычный 5 15 24 2 2 2" xfId="18041"/>
    <cellStyle name="Обычный 5 15 24 2 2 2 2" xfId="45855"/>
    <cellStyle name="Обычный 5 15 24 2 2 3" xfId="45856"/>
    <cellStyle name="Обычный 5 15 24 2 3" xfId="18042"/>
    <cellStyle name="Обычный 5 15 24 2 3 2" xfId="45857"/>
    <cellStyle name="Обычный 5 15 24 2 4" xfId="45858"/>
    <cellStyle name="Обычный 5 15 24 3" xfId="18043"/>
    <cellStyle name="Обычный 5 15 24 3 2" xfId="18044"/>
    <cellStyle name="Обычный 5 15 24 3 2 2" xfId="18045"/>
    <cellStyle name="Обычный 5 15 24 3 2 2 2" xfId="45859"/>
    <cellStyle name="Обычный 5 15 24 3 2 3" xfId="45860"/>
    <cellStyle name="Обычный 5 15 24 3 3" xfId="18046"/>
    <cellStyle name="Обычный 5 15 24 3 3 2" xfId="45861"/>
    <cellStyle name="Обычный 5 15 24 3 4" xfId="45862"/>
    <cellStyle name="Обычный 5 15 24 4" xfId="18047"/>
    <cellStyle name="Обычный 5 15 24 4 2" xfId="18048"/>
    <cellStyle name="Обычный 5 15 24 4 2 2" xfId="18049"/>
    <cellStyle name="Обычный 5 15 24 4 2 2 2" xfId="45863"/>
    <cellStyle name="Обычный 5 15 24 4 2 3" xfId="45864"/>
    <cellStyle name="Обычный 5 15 24 4 3" xfId="18050"/>
    <cellStyle name="Обычный 5 15 24 4 3 2" xfId="45865"/>
    <cellStyle name="Обычный 5 15 24 4 4" xfId="45866"/>
    <cellStyle name="Обычный 5 15 24 5" xfId="18051"/>
    <cellStyle name="Обычный 5 15 24 5 2" xfId="18052"/>
    <cellStyle name="Обычный 5 15 24 5 2 2" xfId="45867"/>
    <cellStyle name="Обычный 5 15 24 5 3" xfId="45868"/>
    <cellStyle name="Обычный 5 15 24 6" xfId="18053"/>
    <cellStyle name="Обычный 5 15 24 6 2" xfId="45869"/>
    <cellStyle name="Обычный 5 15 24 7" xfId="18054"/>
    <cellStyle name="Обычный 5 15 24 7 2" xfId="45870"/>
    <cellStyle name="Обычный 5 15 24 8" xfId="45871"/>
    <cellStyle name="Обычный 5 15 25" xfId="18055"/>
    <cellStyle name="Обычный 5 15 25 2" xfId="18056"/>
    <cellStyle name="Обычный 5 15 25 2 2" xfId="18057"/>
    <cellStyle name="Обычный 5 15 25 2 2 2" xfId="18058"/>
    <cellStyle name="Обычный 5 15 25 2 2 2 2" xfId="45872"/>
    <cellStyle name="Обычный 5 15 25 2 2 3" xfId="45873"/>
    <cellStyle name="Обычный 5 15 25 2 3" xfId="18059"/>
    <cellStyle name="Обычный 5 15 25 2 3 2" xfId="45874"/>
    <cellStyle name="Обычный 5 15 25 2 4" xfId="45875"/>
    <cellStyle name="Обычный 5 15 25 3" xfId="18060"/>
    <cellStyle name="Обычный 5 15 25 3 2" xfId="18061"/>
    <cellStyle name="Обычный 5 15 25 3 2 2" xfId="18062"/>
    <cellStyle name="Обычный 5 15 25 3 2 2 2" xfId="45876"/>
    <cellStyle name="Обычный 5 15 25 3 2 3" xfId="45877"/>
    <cellStyle name="Обычный 5 15 25 3 3" xfId="18063"/>
    <cellStyle name="Обычный 5 15 25 3 3 2" xfId="45878"/>
    <cellStyle name="Обычный 5 15 25 3 4" xfId="45879"/>
    <cellStyle name="Обычный 5 15 25 4" xfId="18064"/>
    <cellStyle name="Обычный 5 15 25 4 2" xfId="18065"/>
    <cellStyle name="Обычный 5 15 25 4 2 2" xfId="18066"/>
    <cellStyle name="Обычный 5 15 25 4 2 2 2" xfId="45880"/>
    <cellStyle name="Обычный 5 15 25 4 2 3" xfId="45881"/>
    <cellStyle name="Обычный 5 15 25 4 3" xfId="18067"/>
    <cellStyle name="Обычный 5 15 25 4 3 2" xfId="45882"/>
    <cellStyle name="Обычный 5 15 25 4 4" xfId="45883"/>
    <cellStyle name="Обычный 5 15 25 5" xfId="18068"/>
    <cellStyle name="Обычный 5 15 25 5 2" xfId="18069"/>
    <cellStyle name="Обычный 5 15 25 5 2 2" xfId="45884"/>
    <cellStyle name="Обычный 5 15 25 5 3" xfId="45885"/>
    <cellStyle name="Обычный 5 15 25 6" xfId="18070"/>
    <cellStyle name="Обычный 5 15 25 6 2" xfId="45886"/>
    <cellStyle name="Обычный 5 15 25 7" xfId="18071"/>
    <cellStyle name="Обычный 5 15 25 7 2" xfId="45887"/>
    <cellStyle name="Обычный 5 15 25 8" xfId="45888"/>
    <cellStyle name="Обычный 5 15 26" xfId="18072"/>
    <cellStyle name="Обычный 5 15 26 2" xfId="18073"/>
    <cellStyle name="Обычный 5 15 26 2 2" xfId="18074"/>
    <cellStyle name="Обычный 5 15 26 2 2 2" xfId="18075"/>
    <cellStyle name="Обычный 5 15 26 2 2 2 2" xfId="45889"/>
    <cellStyle name="Обычный 5 15 26 2 2 3" xfId="45890"/>
    <cellStyle name="Обычный 5 15 26 2 3" xfId="18076"/>
    <cellStyle name="Обычный 5 15 26 2 3 2" xfId="45891"/>
    <cellStyle name="Обычный 5 15 26 2 4" xfId="45892"/>
    <cellStyle name="Обычный 5 15 26 3" xfId="18077"/>
    <cellStyle name="Обычный 5 15 26 3 2" xfId="18078"/>
    <cellStyle name="Обычный 5 15 26 3 2 2" xfId="18079"/>
    <cellStyle name="Обычный 5 15 26 3 2 2 2" xfId="45893"/>
    <cellStyle name="Обычный 5 15 26 3 2 3" xfId="45894"/>
    <cellStyle name="Обычный 5 15 26 3 3" xfId="18080"/>
    <cellStyle name="Обычный 5 15 26 3 3 2" xfId="45895"/>
    <cellStyle name="Обычный 5 15 26 3 4" xfId="45896"/>
    <cellStyle name="Обычный 5 15 26 4" xfId="18081"/>
    <cellStyle name="Обычный 5 15 26 4 2" xfId="18082"/>
    <cellStyle name="Обычный 5 15 26 4 2 2" xfId="18083"/>
    <cellStyle name="Обычный 5 15 26 4 2 2 2" xfId="45897"/>
    <cellStyle name="Обычный 5 15 26 4 2 3" xfId="45898"/>
    <cellStyle name="Обычный 5 15 26 4 3" xfId="18084"/>
    <cellStyle name="Обычный 5 15 26 4 3 2" xfId="45899"/>
    <cellStyle name="Обычный 5 15 26 4 4" xfId="45900"/>
    <cellStyle name="Обычный 5 15 26 5" xfId="18085"/>
    <cellStyle name="Обычный 5 15 26 5 2" xfId="18086"/>
    <cellStyle name="Обычный 5 15 26 5 2 2" xfId="45901"/>
    <cellStyle name="Обычный 5 15 26 5 3" xfId="45902"/>
    <cellStyle name="Обычный 5 15 26 6" xfId="18087"/>
    <cellStyle name="Обычный 5 15 26 6 2" xfId="45903"/>
    <cellStyle name="Обычный 5 15 26 7" xfId="18088"/>
    <cellStyle name="Обычный 5 15 26 7 2" xfId="45904"/>
    <cellStyle name="Обычный 5 15 26 8" xfId="45905"/>
    <cellStyle name="Обычный 5 15 27" xfId="18089"/>
    <cellStyle name="Обычный 5 15 27 2" xfId="18090"/>
    <cellStyle name="Обычный 5 15 27 2 2" xfId="18091"/>
    <cellStyle name="Обычный 5 15 27 2 2 2" xfId="18092"/>
    <cellStyle name="Обычный 5 15 27 2 2 2 2" xfId="45906"/>
    <cellStyle name="Обычный 5 15 27 2 2 3" xfId="45907"/>
    <cellStyle name="Обычный 5 15 27 2 3" xfId="18093"/>
    <cellStyle name="Обычный 5 15 27 2 3 2" xfId="45908"/>
    <cellStyle name="Обычный 5 15 27 2 4" xfId="45909"/>
    <cellStyle name="Обычный 5 15 27 3" xfId="18094"/>
    <cellStyle name="Обычный 5 15 27 3 2" xfId="18095"/>
    <cellStyle name="Обычный 5 15 27 3 2 2" xfId="18096"/>
    <cellStyle name="Обычный 5 15 27 3 2 2 2" xfId="45910"/>
    <cellStyle name="Обычный 5 15 27 3 2 3" xfId="45911"/>
    <cellStyle name="Обычный 5 15 27 3 3" xfId="18097"/>
    <cellStyle name="Обычный 5 15 27 3 3 2" xfId="45912"/>
    <cellStyle name="Обычный 5 15 27 3 4" xfId="45913"/>
    <cellStyle name="Обычный 5 15 27 4" xfId="18098"/>
    <cellStyle name="Обычный 5 15 27 4 2" xfId="18099"/>
    <cellStyle name="Обычный 5 15 27 4 2 2" xfId="18100"/>
    <cellStyle name="Обычный 5 15 27 4 2 2 2" xfId="45914"/>
    <cellStyle name="Обычный 5 15 27 4 2 3" xfId="45915"/>
    <cellStyle name="Обычный 5 15 27 4 3" xfId="18101"/>
    <cellStyle name="Обычный 5 15 27 4 3 2" xfId="45916"/>
    <cellStyle name="Обычный 5 15 27 4 4" xfId="45917"/>
    <cellStyle name="Обычный 5 15 27 5" xfId="18102"/>
    <cellStyle name="Обычный 5 15 27 5 2" xfId="18103"/>
    <cellStyle name="Обычный 5 15 27 5 2 2" xfId="45918"/>
    <cellStyle name="Обычный 5 15 27 5 3" xfId="45919"/>
    <cellStyle name="Обычный 5 15 27 6" xfId="18104"/>
    <cellStyle name="Обычный 5 15 27 6 2" xfId="45920"/>
    <cellStyle name="Обычный 5 15 27 7" xfId="18105"/>
    <cellStyle name="Обычный 5 15 27 7 2" xfId="45921"/>
    <cellStyle name="Обычный 5 15 27 8" xfId="45922"/>
    <cellStyle name="Обычный 5 15 28" xfId="18106"/>
    <cellStyle name="Обычный 5 15 28 2" xfId="18107"/>
    <cellStyle name="Обычный 5 15 28 2 2" xfId="18108"/>
    <cellStyle name="Обычный 5 15 28 2 2 2" xfId="18109"/>
    <cellStyle name="Обычный 5 15 28 2 2 2 2" xfId="45923"/>
    <cellStyle name="Обычный 5 15 28 2 2 3" xfId="45924"/>
    <cellStyle name="Обычный 5 15 28 2 3" xfId="18110"/>
    <cellStyle name="Обычный 5 15 28 2 3 2" xfId="45925"/>
    <cellStyle name="Обычный 5 15 28 2 4" xfId="45926"/>
    <cellStyle name="Обычный 5 15 28 3" xfId="18111"/>
    <cellStyle name="Обычный 5 15 28 3 2" xfId="18112"/>
    <cellStyle name="Обычный 5 15 28 3 2 2" xfId="18113"/>
    <cellStyle name="Обычный 5 15 28 3 2 2 2" xfId="45927"/>
    <cellStyle name="Обычный 5 15 28 3 2 3" xfId="45928"/>
    <cellStyle name="Обычный 5 15 28 3 3" xfId="18114"/>
    <cellStyle name="Обычный 5 15 28 3 3 2" xfId="45929"/>
    <cellStyle name="Обычный 5 15 28 3 4" xfId="45930"/>
    <cellStyle name="Обычный 5 15 28 4" xfId="18115"/>
    <cellStyle name="Обычный 5 15 28 4 2" xfId="18116"/>
    <cellStyle name="Обычный 5 15 28 4 2 2" xfId="18117"/>
    <cellStyle name="Обычный 5 15 28 4 2 2 2" xfId="45931"/>
    <cellStyle name="Обычный 5 15 28 4 2 3" xfId="45932"/>
    <cellStyle name="Обычный 5 15 28 4 3" xfId="18118"/>
    <cellStyle name="Обычный 5 15 28 4 3 2" xfId="45933"/>
    <cellStyle name="Обычный 5 15 28 4 4" xfId="45934"/>
    <cellStyle name="Обычный 5 15 28 5" xfId="18119"/>
    <cellStyle name="Обычный 5 15 28 5 2" xfId="18120"/>
    <cellStyle name="Обычный 5 15 28 5 2 2" xfId="45935"/>
    <cellStyle name="Обычный 5 15 28 5 3" xfId="45936"/>
    <cellStyle name="Обычный 5 15 28 6" xfId="18121"/>
    <cellStyle name="Обычный 5 15 28 6 2" xfId="45937"/>
    <cellStyle name="Обычный 5 15 28 7" xfId="18122"/>
    <cellStyle name="Обычный 5 15 28 7 2" xfId="45938"/>
    <cellStyle name="Обычный 5 15 28 8" xfId="45939"/>
    <cellStyle name="Обычный 5 15 29" xfId="18123"/>
    <cellStyle name="Обычный 5 15 29 2" xfId="18124"/>
    <cellStyle name="Обычный 5 15 29 2 2" xfId="18125"/>
    <cellStyle name="Обычный 5 15 29 2 2 2" xfId="18126"/>
    <cellStyle name="Обычный 5 15 29 2 2 2 2" xfId="45940"/>
    <cellStyle name="Обычный 5 15 29 2 2 3" xfId="45941"/>
    <cellStyle name="Обычный 5 15 29 2 3" xfId="18127"/>
    <cellStyle name="Обычный 5 15 29 2 3 2" xfId="45942"/>
    <cellStyle name="Обычный 5 15 29 2 4" xfId="45943"/>
    <cellStyle name="Обычный 5 15 29 3" xfId="18128"/>
    <cellStyle name="Обычный 5 15 29 3 2" xfId="18129"/>
    <cellStyle name="Обычный 5 15 29 3 2 2" xfId="18130"/>
    <cellStyle name="Обычный 5 15 29 3 2 2 2" xfId="45944"/>
    <cellStyle name="Обычный 5 15 29 3 2 3" xfId="45945"/>
    <cellStyle name="Обычный 5 15 29 3 3" xfId="18131"/>
    <cellStyle name="Обычный 5 15 29 3 3 2" xfId="45946"/>
    <cellStyle name="Обычный 5 15 29 3 4" xfId="45947"/>
    <cellStyle name="Обычный 5 15 29 4" xfId="18132"/>
    <cellStyle name="Обычный 5 15 29 4 2" xfId="18133"/>
    <cellStyle name="Обычный 5 15 29 4 2 2" xfId="18134"/>
    <cellStyle name="Обычный 5 15 29 4 2 2 2" xfId="45948"/>
    <cellStyle name="Обычный 5 15 29 4 2 3" xfId="45949"/>
    <cellStyle name="Обычный 5 15 29 4 3" xfId="18135"/>
    <cellStyle name="Обычный 5 15 29 4 3 2" xfId="45950"/>
    <cellStyle name="Обычный 5 15 29 4 4" xfId="45951"/>
    <cellStyle name="Обычный 5 15 29 5" xfId="18136"/>
    <cellStyle name="Обычный 5 15 29 5 2" xfId="18137"/>
    <cellStyle name="Обычный 5 15 29 5 2 2" xfId="45952"/>
    <cellStyle name="Обычный 5 15 29 5 3" xfId="45953"/>
    <cellStyle name="Обычный 5 15 29 6" xfId="18138"/>
    <cellStyle name="Обычный 5 15 29 6 2" xfId="45954"/>
    <cellStyle name="Обычный 5 15 29 7" xfId="18139"/>
    <cellStyle name="Обычный 5 15 29 7 2" xfId="45955"/>
    <cellStyle name="Обычный 5 15 29 8" xfId="45956"/>
    <cellStyle name="Обычный 5 15 3" xfId="18140"/>
    <cellStyle name="Обычный 5 15 3 2" xfId="18141"/>
    <cellStyle name="Обычный 5 15 3 2 2" xfId="18142"/>
    <cellStyle name="Обычный 5 15 3 2 2 2" xfId="18143"/>
    <cellStyle name="Обычный 5 15 3 2 2 2 2" xfId="45957"/>
    <cellStyle name="Обычный 5 15 3 2 2 3" xfId="45958"/>
    <cellStyle name="Обычный 5 15 3 2 3" xfId="18144"/>
    <cellStyle name="Обычный 5 15 3 2 3 2" xfId="45959"/>
    <cellStyle name="Обычный 5 15 3 2 4" xfId="45960"/>
    <cellStyle name="Обычный 5 15 3 3" xfId="18145"/>
    <cellStyle name="Обычный 5 15 3 3 2" xfId="18146"/>
    <cellStyle name="Обычный 5 15 3 3 2 2" xfId="18147"/>
    <cellStyle name="Обычный 5 15 3 3 2 2 2" xfId="45961"/>
    <cellStyle name="Обычный 5 15 3 3 2 3" xfId="45962"/>
    <cellStyle name="Обычный 5 15 3 3 3" xfId="18148"/>
    <cellStyle name="Обычный 5 15 3 3 3 2" xfId="45963"/>
    <cellStyle name="Обычный 5 15 3 3 4" xfId="45964"/>
    <cellStyle name="Обычный 5 15 3 4" xfId="18149"/>
    <cellStyle name="Обычный 5 15 3 4 2" xfId="18150"/>
    <cellStyle name="Обычный 5 15 3 4 2 2" xfId="18151"/>
    <cellStyle name="Обычный 5 15 3 4 2 2 2" xfId="45965"/>
    <cellStyle name="Обычный 5 15 3 4 2 3" xfId="45966"/>
    <cellStyle name="Обычный 5 15 3 4 3" xfId="18152"/>
    <cellStyle name="Обычный 5 15 3 4 3 2" xfId="45967"/>
    <cellStyle name="Обычный 5 15 3 4 4" xfId="45968"/>
    <cellStyle name="Обычный 5 15 3 5" xfId="18153"/>
    <cellStyle name="Обычный 5 15 3 5 2" xfId="18154"/>
    <cellStyle name="Обычный 5 15 3 5 2 2" xfId="45969"/>
    <cellStyle name="Обычный 5 15 3 5 3" xfId="45970"/>
    <cellStyle name="Обычный 5 15 3 6" xfId="18155"/>
    <cellStyle name="Обычный 5 15 3 6 2" xfId="45971"/>
    <cellStyle name="Обычный 5 15 3 7" xfId="18156"/>
    <cellStyle name="Обычный 5 15 3 7 2" xfId="45972"/>
    <cellStyle name="Обычный 5 15 3 8" xfId="45973"/>
    <cellStyle name="Обычный 5 15 30" xfId="18157"/>
    <cellStyle name="Обычный 5 15 30 2" xfId="18158"/>
    <cellStyle name="Обычный 5 15 30 2 2" xfId="18159"/>
    <cellStyle name="Обычный 5 15 30 2 2 2" xfId="45974"/>
    <cellStyle name="Обычный 5 15 30 2 3" xfId="45975"/>
    <cellStyle name="Обычный 5 15 30 3" xfId="18160"/>
    <cellStyle name="Обычный 5 15 30 3 2" xfId="45976"/>
    <cellStyle name="Обычный 5 15 30 4" xfId="45977"/>
    <cellStyle name="Обычный 5 15 31" xfId="18161"/>
    <cellStyle name="Обычный 5 15 31 2" xfId="18162"/>
    <cellStyle name="Обычный 5 15 31 2 2" xfId="18163"/>
    <cellStyle name="Обычный 5 15 31 2 2 2" xfId="45978"/>
    <cellStyle name="Обычный 5 15 31 2 3" xfId="45979"/>
    <cellStyle name="Обычный 5 15 31 3" xfId="18164"/>
    <cellStyle name="Обычный 5 15 31 3 2" xfId="45980"/>
    <cellStyle name="Обычный 5 15 31 4" xfId="45981"/>
    <cellStyle name="Обычный 5 15 32" xfId="18165"/>
    <cellStyle name="Обычный 5 15 32 2" xfId="18166"/>
    <cellStyle name="Обычный 5 15 32 2 2" xfId="18167"/>
    <cellStyle name="Обычный 5 15 32 2 2 2" xfId="45982"/>
    <cellStyle name="Обычный 5 15 32 2 3" xfId="45983"/>
    <cellStyle name="Обычный 5 15 32 3" xfId="18168"/>
    <cellStyle name="Обычный 5 15 32 3 2" xfId="45984"/>
    <cellStyle name="Обычный 5 15 32 4" xfId="45985"/>
    <cellStyle name="Обычный 5 15 33" xfId="18169"/>
    <cellStyle name="Обычный 5 15 33 2" xfId="18170"/>
    <cellStyle name="Обычный 5 15 33 2 2" xfId="45986"/>
    <cellStyle name="Обычный 5 15 33 3" xfId="45987"/>
    <cellStyle name="Обычный 5 15 34" xfId="18171"/>
    <cellStyle name="Обычный 5 15 34 2" xfId="45988"/>
    <cellStyle name="Обычный 5 15 35" xfId="18172"/>
    <cellStyle name="Обычный 5 15 35 2" xfId="45989"/>
    <cellStyle name="Обычный 5 15 36" xfId="45990"/>
    <cellStyle name="Обычный 5 15 4" xfId="18173"/>
    <cellStyle name="Обычный 5 15 4 2" xfId="18174"/>
    <cellStyle name="Обычный 5 15 4 2 2" xfId="18175"/>
    <cellStyle name="Обычный 5 15 4 2 2 2" xfId="18176"/>
    <cellStyle name="Обычный 5 15 4 2 2 2 2" xfId="45991"/>
    <cellStyle name="Обычный 5 15 4 2 2 3" xfId="45992"/>
    <cellStyle name="Обычный 5 15 4 2 3" xfId="18177"/>
    <cellStyle name="Обычный 5 15 4 2 3 2" xfId="45993"/>
    <cellStyle name="Обычный 5 15 4 2 4" xfId="45994"/>
    <cellStyle name="Обычный 5 15 4 3" xfId="18178"/>
    <cellStyle name="Обычный 5 15 4 3 2" xfId="18179"/>
    <cellStyle name="Обычный 5 15 4 3 2 2" xfId="18180"/>
    <cellStyle name="Обычный 5 15 4 3 2 2 2" xfId="45995"/>
    <cellStyle name="Обычный 5 15 4 3 2 3" xfId="45996"/>
    <cellStyle name="Обычный 5 15 4 3 3" xfId="18181"/>
    <cellStyle name="Обычный 5 15 4 3 3 2" xfId="45997"/>
    <cellStyle name="Обычный 5 15 4 3 4" xfId="45998"/>
    <cellStyle name="Обычный 5 15 4 4" xfId="18182"/>
    <cellStyle name="Обычный 5 15 4 4 2" xfId="18183"/>
    <cellStyle name="Обычный 5 15 4 4 2 2" xfId="18184"/>
    <cellStyle name="Обычный 5 15 4 4 2 2 2" xfId="45999"/>
    <cellStyle name="Обычный 5 15 4 4 2 3" xfId="46000"/>
    <cellStyle name="Обычный 5 15 4 4 3" xfId="18185"/>
    <cellStyle name="Обычный 5 15 4 4 3 2" xfId="46001"/>
    <cellStyle name="Обычный 5 15 4 4 4" xfId="46002"/>
    <cellStyle name="Обычный 5 15 4 5" xfId="18186"/>
    <cellStyle name="Обычный 5 15 4 5 2" xfId="18187"/>
    <cellStyle name="Обычный 5 15 4 5 2 2" xfId="46003"/>
    <cellStyle name="Обычный 5 15 4 5 3" xfId="46004"/>
    <cellStyle name="Обычный 5 15 4 6" xfId="18188"/>
    <cellStyle name="Обычный 5 15 4 6 2" xfId="46005"/>
    <cellStyle name="Обычный 5 15 4 7" xfId="18189"/>
    <cellStyle name="Обычный 5 15 4 7 2" xfId="46006"/>
    <cellStyle name="Обычный 5 15 4 8" xfId="46007"/>
    <cellStyle name="Обычный 5 15 5" xfId="18190"/>
    <cellStyle name="Обычный 5 15 5 2" xfId="18191"/>
    <cellStyle name="Обычный 5 15 5 2 2" xfId="18192"/>
    <cellStyle name="Обычный 5 15 5 2 2 2" xfId="18193"/>
    <cellStyle name="Обычный 5 15 5 2 2 2 2" xfId="46008"/>
    <cellStyle name="Обычный 5 15 5 2 2 3" xfId="46009"/>
    <cellStyle name="Обычный 5 15 5 2 3" xfId="18194"/>
    <cellStyle name="Обычный 5 15 5 2 3 2" xfId="46010"/>
    <cellStyle name="Обычный 5 15 5 2 4" xfId="46011"/>
    <cellStyle name="Обычный 5 15 5 3" xfId="18195"/>
    <cellStyle name="Обычный 5 15 5 3 2" xfId="18196"/>
    <cellStyle name="Обычный 5 15 5 3 2 2" xfId="18197"/>
    <cellStyle name="Обычный 5 15 5 3 2 2 2" xfId="46012"/>
    <cellStyle name="Обычный 5 15 5 3 2 3" xfId="46013"/>
    <cellStyle name="Обычный 5 15 5 3 3" xfId="18198"/>
    <cellStyle name="Обычный 5 15 5 3 3 2" xfId="46014"/>
    <cellStyle name="Обычный 5 15 5 3 4" xfId="46015"/>
    <cellStyle name="Обычный 5 15 5 4" xfId="18199"/>
    <cellStyle name="Обычный 5 15 5 4 2" xfId="18200"/>
    <cellStyle name="Обычный 5 15 5 4 2 2" xfId="18201"/>
    <cellStyle name="Обычный 5 15 5 4 2 2 2" xfId="46016"/>
    <cellStyle name="Обычный 5 15 5 4 2 3" xfId="46017"/>
    <cellStyle name="Обычный 5 15 5 4 3" xfId="18202"/>
    <cellStyle name="Обычный 5 15 5 4 3 2" xfId="46018"/>
    <cellStyle name="Обычный 5 15 5 4 4" xfId="46019"/>
    <cellStyle name="Обычный 5 15 5 5" xfId="18203"/>
    <cellStyle name="Обычный 5 15 5 5 2" xfId="18204"/>
    <cellStyle name="Обычный 5 15 5 5 2 2" xfId="46020"/>
    <cellStyle name="Обычный 5 15 5 5 3" xfId="46021"/>
    <cellStyle name="Обычный 5 15 5 6" xfId="18205"/>
    <cellStyle name="Обычный 5 15 5 6 2" xfId="46022"/>
    <cellStyle name="Обычный 5 15 5 7" xfId="18206"/>
    <cellStyle name="Обычный 5 15 5 7 2" xfId="46023"/>
    <cellStyle name="Обычный 5 15 5 8" xfId="46024"/>
    <cellStyle name="Обычный 5 15 6" xfId="18207"/>
    <cellStyle name="Обычный 5 15 6 2" xfId="18208"/>
    <cellStyle name="Обычный 5 15 6 2 2" xfId="18209"/>
    <cellStyle name="Обычный 5 15 6 2 2 2" xfId="18210"/>
    <cellStyle name="Обычный 5 15 6 2 2 2 2" xfId="46025"/>
    <cellStyle name="Обычный 5 15 6 2 2 3" xfId="46026"/>
    <cellStyle name="Обычный 5 15 6 2 3" xfId="18211"/>
    <cellStyle name="Обычный 5 15 6 2 3 2" xfId="46027"/>
    <cellStyle name="Обычный 5 15 6 2 4" xfId="46028"/>
    <cellStyle name="Обычный 5 15 6 3" xfId="18212"/>
    <cellStyle name="Обычный 5 15 6 3 2" xfId="18213"/>
    <cellStyle name="Обычный 5 15 6 3 2 2" xfId="18214"/>
    <cellStyle name="Обычный 5 15 6 3 2 2 2" xfId="46029"/>
    <cellStyle name="Обычный 5 15 6 3 2 3" xfId="46030"/>
    <cellStyle name="Обычный 5 15 6 3 3" xfId="18215"/>
    <cellStyle name="Обычный 5 15 6 3 3 2" xfId="46031"/>
    <cellStyle name="Обычный 5 15 6 3 4" xfId="46032"/>
    <cellStyle name="Обычный 5 15 6 4" xfId="18216"/>
    <cellStyle name="Обычный 5 15 6 4 2" xfId="18217"/>
    <cellStyle name="Обычный 5 15 6 4 2 2" xfId="18218"/>
    <cellStyle name="Обычный 5 15 6 4 2 2 2" xfId="46033"/>
    <cellStyle name="Обычный 5 15 6 4 2 3" xfId="46034"/>
    <cellStyle name="Обычный 5 15 6 4 3" xfId="18219"/>
    <cellStyle name="Обычный 5 15 6 4 3 2" xfId="46035"/>
    <cellStyle name="Обычный 5 15 6 4 4" xfId="46036"/>
    <cellStyle name="Обычный 5 15 6 5" xfId="18220"/>
    <cellStyle name="Обычный 5 15 6 5 2" xfId="18221"/>
    <cellStyle name="Обычный 5 15 6 5 2 2" xfId="46037"/>
    <cellStyle name="Обычный 5 15 6 5 3" xfId="46038"/>
    <cellStyle name="Обычный 5 15 6 6" xfId="18222"/>
    <cellStyle name="Обычный 5 15 6 6 2" xfId="46039"/>
    <cellStyle name="Обычный 5 15 6 7" xfId="18223"/>
    <cellStyle name="Обычный 5 15 6 7 2" xfId="46040"/>
    <cellStyle name="Обычный 5 15 6 8" xfId="46041"/>
    <cellStyle name="Обычный 5 15 7" xfId="18224"/>
    <cellStyle name="Обычный 5 15 7 2" xfId="18225"/>
    <cellStyle name="Обычный 5 15 7 2 2" xfId="18226"/>
    <cellStyle name="Обычный 5 15 7 2 2 2" xfId="18227"/>
    <cellStyle name="Обычный 5 15 7 2 2 2 2" xfId="46042"/>
    <cellStyle name="Обычный 5 15 7 2 2 3" xfId="46043"/>
    <cellStyle name="Обычный 5 15 7 2 3" xfId="18228"/>
    <cellStyle name="Обычный 5 15 7 2 3 2" xfId="46044"/>
    <cellStyle name="Обычный 5 15 7 2 4" xfId="46045"/>
    <cellStyle name="Обычный 5 15 7 3" xfId="18229"/>
    <cellStyle name="Обычный 5 15 7 3 2" xfId="18230"/>
    <cellStyle name="Обычный 5 15 7 3 2 2" xfId="18231"/>
    <cellStyle name="Обычный 5 15 7 3 2 2 2" xfId="46046"/>
    <cellStyle name="Обычный 5 15 7 3 2 3" xfId="46047"/>
    <cellStyle name="Обычный 5 15 7 3 3" xfId="18232"/>
    <cellStyle name="Обычный 5 15 7 3 3 2" xfId="46048"/>
    <cellStyle name="Обычный 5 15 7 3 4" xfId="46049"/>
    <cellStyle name="Обычный 5 15 7 4" xfId="18233"/>
    <cellStyle name="Обычный 5 15 7 4 2" xfId="18234"/>
    <cellStyle name="Обычный 5 15 7 4 2 2" xfId="18235"/>
    <cellStyle name="Обычный 5 15 7 4 2 2 2" xfId="46050"/>
    <cellStyle name="Обычный 5 15 7 4 2 3" xfId="46051"/>
    <cellStyle name="Обычный 5 15 7 4 3" xfId="18236"/>
    <cellStyle name="Обычный 5 15 7 4 3 2" xfId="46052"/>
    <cellStyle name="Обычный 5 15 7 4 4" xfId="46053"/>
    <cellStyle name="Обычный 5 15 7 5" xfId="18237"/>
    <cellStyle name="Обычный 5 15 7 5 2" xfId="18238"/>
    <cellStyle name="Обычный 5 15 7 5 2 2" xfId="46054"/>
    <cellStyle name="Обычный 5 15 7 5 3" xfId="46055"/>
    <cellStyle name="Обычный 5 15 7 6" xfId="18239"/>
    <cellStyle name="Обычный 5 15 7 6 2" xfId="46056"/>
    <cellStyle name="Обычный 5 15 7 7" xfId="18240"/>
    <cellStyle name="Обычный 5 15 7 7 2" xfId="46057"/>
    <cellStyle name="Обычный 5 15 7 8" xfId="46058"/>
    <cellStyle name="Обычный 5 15 8" xfId="18241"/>
    <cellStyle name="Обычный 5 15 8 2" xfId="18242"/>
    <cellStyle name="Обычный 5 15 8 2 2" xfId="18243"/>
    <cellStyle name="Обычный 5 15 8 2 2 2" xfId="18244"/>
    <cellStyle name="Обычный 5 15 8 2 2 2 2" xfId="46059"/>
    <cellStyle name="Обычный 5 15 8 2 2 3" xfId="46060"/>
    <cellStyle name="Обычный 5 15 8 2 3" xfId="18245"/>
    <cellStyle name="Обычный 5 15 8 2 3 2" xfId="46061"/>
    <cellStyle name="Обычный 5 15 8 2 4" xfId="46062"/>
    <cellStyle name="Обычный 5 15 8 3" xfId="18246"/>
    <cellStyle name="Обычный 5 15 8 3 2" xfId="18247"/>
    <cellStyle name="Обычный 5 15 8 3 2 2" xfId="18248"/>
    <cellStyle name="Обычный 5 15 8 3 2 2 2" xfId="46063"/>
    <cellStyle name="Обычный 5 15 8 3 2 3" xfId="46064"/>
    <cellStyle name="Обычный 5 15 8 3 3" xfId="18249"/>
    <cellStyle name="Обычный 5 15 8 3 3 2" xfId="46065"/>
    <cellStyle name="Обычный 5 15 8 3 4" xfId="46066"/>
    <cellStyle name="Обычный 5 15 8 4" xfId="18250"/>
    <cellStyle name="Обычный 5 15 8 4 2" xfId="18251"/>
    <cellStyle name="Обычный 5 15 8 4 2 2" xfId="18252"/>
    <cellStyle name="Обычный 5 15 8 4 2 2 2" xfId="46067"/>
    <cellStyle name="Обычный 5 15 8 4 2 3" xfId="46068"/>
    <cellStyle name="Обычный 5 15 8 4 3" xfId="18253"/>
    <cellStyle name="Обычный 5 15 8 4 3 2" xfId="46069"/>
    <cellStyle name="Обычный 5 15 8 4 4" xfId="46070"/>
    <cellStyle name="Обычный 5 15 8 5" xfId="18254"/>
    <cellStyle name="Обычный 5 15 8 5 2" xfId="18255"/>
    <cellStyle name="Обычный 5 15 8 5 2 2" xfId="46071"/>
    <cellStyle name="Обычный 5 15 8 5 3" xfId="46072"/>
    <cellStyle name="Обычный 5 15 8 6" xfId="18256"/>
    <cellStyle name="Обычный 5 15 8 6 2" xfId="46073"/>
    <cellStyle name="Обычный 5 15 8 7" xfId="18257"/>
    <cellStyle name="Обычный 5 15 8 7 2" xfId="46074"/>
    <cellStyle name="Обычный 5 15 8 8" xfId="46075"/>
    <cellStyle name="Обычный 5 15 9" xfId="18258"/>
    <cellStyle name="Обычный 5 15 9 2" xfId="18259"/>
    <cellStyle name="Обычный 5 15 9 2 2" xfId="18260"/>
    <cellStyle name="Обычный 5 15 9 2 2 2" xfId="18261"/>
    <cellStyle name="Обычный 5 15 9 2 2 2 2" xfId="46076"/>
    <cellStyle name="Обычный 5 15 9 2 2 3" xfId="46077"/>
    <cellStyle name="Обычный 5 15 9 2 3" xfId="18262"/>
    <cellStyle name="Обычный 5 15 9 2 3 2" xfId="46078"/>
    <cellStyle name="Обычный 5 15 9 2 4" xfId="46079"/>
    <cellStyle name="Обычный 5 15 9 3" xfId="18263"/>
    <cellStyle name="Обычный 5 15 9 3 2" xfId="18264"/>
    <cellStyle name="Обычный 5 15 9 3 2 2" xfId="18265"/>
    <cellStyle name="Обычный 5 15 9 3 2 2 2" xfId="46080"/>
    <cellStyle name="Обычный 5 15 9 3 2 3" xfId="46081"/>
    <cellStyle name="Обычный 5 15 9 3 3" xfId="18266"/>
    <cellStyle name="Обычный 5 15 9 3 3 2" xfId="46082"/>
    <cellStyle name="Обычный 5 15 9 3 4" xfId="46083"/>
    <cellStyle name="Обычный 5 15 9 4" xfId="18267"/>
    <cellStyle name="Обычный 5 15 9 4 2" xfId="18268"/>
    <cellStyle name="Обычный 5 15 9 4 2 2" xfId="18269"/>
    <cellStyle name="Обычный 5 15 9 4 2 2 2" xfId="46084"/>
    <cellStyle name="Обычный 5 15 9 4 2 3" xfId="46085"/>
    <cellStyle name="Обычный 5 15 9 4 3" xfId="18270"/>
    <cellStyle name="Обычный 5 15 9 4 3 2" xfId="46086"/>
    <cellStyle name="Обычный 5 15 9 4 4" xfId="46087"/>
    <cellStyle name="Обычный 5 15 9 5" xfId="18271"/>
    <cellStyle name="Обычный 5 15 9 5 2" xfId="18272"/>
    <cellStyle name="Обычный 5 15 9 5 2 2" xfId="46088"/>
    <cellStyle name="Обычный 5 15 9 5 3" xfId="46089"/>
    <cellStyle name="Обычный 5 15 9 6" xfId="18273"/>
    <cellStyle name="Обычный 5 15 9 6 2" xfId="46090"/>
    <cellStyle name="Обычный 5 15 9 7" xfId="18274"/>
    <cellStyle name="Обычный 5 15 9 7 2" xfId="46091"/>
    <cellStyle name="Обычный 5 15 9 8" xfId="46092"/>
    <cellStyle name="Обычный 5 16" xfId="18275"/>
    <cellStyle name="Обычный 5 16 10" xfId="18276"/>
    <cellStyle name="Обычный 5 16 10 2" xfId="18277"/>
    <cellStyle name="Обычный 5 16 10 2 2" xfId="18278"/>
    <cellStyle name="Обычный 5 16 10 2 2 2" xfId="18279"/>
    <cellStyle name="Обычный 5 16 10 2 2 2 2" xfId="46093"/>
    <cellStyle name="Обычный 5 16 10 2 2 3" xfId="46094"/>
    <cellStyle name="Обычный 5 16 10 2 3" xfId="18280"/>
    <cellStyle name="Обычный 5 16 10 2 3 2" xfId="46095"/>
    <cellStyle name="Обычный 5 16 10 2 4" xfId="46096"/>
    <cellStyle name="Обычный 5 16 10 3" xfId="18281"/>
    <cellStyle name="Обычный 5 16 10 3 2" xfId="18282"/>
    <cellStyle name="Обычный 5 16 10 3 2 2" xfId="18283"/>
    <cellStyle name="Обычный 5 16 10 3 2 2 2" xfId="46097"/>
    <cellStyle name="Обычный 5 16 10 3 2 3" xfId="46098"/>
    <cellStyle name="Обычный 5 16 10 3 3" xfId="18284"/>
    <cellStyle name="Обычный 5 16 10 3 3 2" xfId="46099"/>
    <cellStyle name="Обычный 5 16 10 3 4" xfId="46100"/>
    <cellStyle name="Обычный 5 16 10 4" xfId="18285"/>
    <cellStyle name="Обычный 5 16 10 4 2" xfId="18286"/>
    <cellStyle name="Обычный 5 16 10 4 2 2" xfId="18287"/>
    <cellStyle name="Обычный 5 16 10 4 2 2 2" xfId="46101"/>
    <cellStyle name="Обычный 5 16 10 4 2 3" xfId="46102"/>
    <cellStyle name="Обычный 5 16 10 4 3" xfId="18288"/>
    <cellStyle name="Обычный 5 16 10 4 3 2" xfId="46103"/>
    <cellStyle name="Обычный 5 16 10 4 4" xfId="46104"/>
    <cellStyle name="Обычный 5 16 10 5" xfId="18289"/>
    <cellStyle name="Обычный 5 16 10 5 2" xfId="18290"/>
    <cellStyle name="Обычный 5 16 10 5 2 2" xfId="46105"/>
    <cellStyle name="Обычный 5 16 10 5 3" xfId="46106"/>
    <cellStyle name="Обычный 5 16 10 6" xfId="18291"/>
    <cellStyle name="Обычный 5 16 10 6 2" xfId="46107"/>
    <cellStyle name="Обычный 5 16 10 7" xfId="18292"/>
    <cellStyle name="Обычный 5 16 10 7 2" xfId="46108"/>
    <cellStyle name="Обычный 5 16 10 8" xfId="46109"/>
    <cellStyle name="Обычный 5 16 11" xfId="18293"/>
    <cellStyle name="Обычный 5 16 11 2" xfId="18294"/>
    <cellStyle name="Обычный 5 16 11 2 2" xfId="18295"/>
    <cellStyle name="Обычный 5 16 11 2 2 2" xfId="18296"/>
    <cellStyle name="Обычный 5 16 11 2 2 2 2" xfId="46110"/>
    <cellStyle name="Обычный 5 16 11 2 2 3" xfId="46111"/>
    <cellStyle name="Обычный 5 16 11 2 3" xfId="18297"/>
    <cellStyle name="Обычный 5 16 11 2 3 2" xfId="46112"/>
    <cellStyle name="Обычный 5 16 11 2 4" xfId="46113"/>
    <cellStyle name="Обычный 5 16 11 3" xfId="18298"/>
    <cellStyle name="Обычный 5 16 11 3 2" xfId="18299"/>
    <cellStyle name="Обычный 5 16 11 3 2 2" xfId="18300"/>
    <cellStyle name="Обычный 5 16 11 3 2 2 2" xfId="46114"/>
    <cellStyle name="Обычный 5 16 11 3 2 3" xfId="46115"/>
    <cellStyle name="Обычный 5 16 11 3 3" xfId="18301"/>
    <cellStyle name="Обычный 5 16 11 3 3 2" xfId="46116"/>
    <cellStyle name="Обычный 5 16 11 3 4" xfId="46117"/>
    <cellStyle name="Обычный 5 16 11 4" xfId="18302"/>
    <cellStyle name="Обычный 5 16 11 4 2" xfId="18303"/>
    <cellStyle name="Обычный 5 16 11 4 2 2" xfId="18304"/>
    <cellStyle name="Обычный 5 16 11 4 2 2 2" xfId="46118"/>
    <cellStyle name="Обычный 5 16 11 4 2 3" xfId="46119"/>
    <cellStyle name="Обычный 5 16 11 4 3" xfId="18305"/>
    <cellStyle name="Обычный 5 16 11 4 3 2" xfId="46120"/>
    <cellStyle name="Обычный 5 16 11 4 4" xfId="46121"/>
    <cellStyle name="Обычный 5 16 11 5" xfId="18306"/>
    <cellStyle name="Обычный 5 16 11 5 2" xfId="18307"/>
    <cellStyle name="Обычный 5 16 11 5 2 2" xfId="46122"/>
    <cellStyle name="Обычный 5 16 11 5 3" xfId="46123"/>
    <cellStyle name="Обычный 5 16 11 6" xfId="18308"/>
    <cellStyle name="Обычный 5 16 11 6 2" xfId="46124"/>
    <cellStyle name="Обычный 5 16 11 7" xfId="18309"/>
    <cellStyle name="Обычный 5 16 11 7 2" xfId="46125"/>
    <cellStyle name="Обычный 5 16 11 8" xfId="46126"/>
    <cellStyle name="Обычный 5 16 12" xfId="18310"/>
    <cellStyle name="Обычный 5 16 12 2" xfId="18311"/>
    <cellStyle name="Обычный 5 16 12 2 2" xfId="18312"/>
    <cellStyle name="Обычный 5 16 12 2 2 2" xfId="18313"/>
    <cellStyle name="Обычный 5 16 12 2 2 2 2" xfId="46127"/>
    <cellStyle name="Обычный 5 16 12 2 2 3" xfId="46128"/>
    <cellStyle name="Обычный 5 16 12 2 3" xfId="18314"/>
    <cellStyle name="Обычный 5 16 12 2 3 2" xfId="46129"/>
    <cellStyle name="Обычный 5 16 12 2 4" xfId="46130"/>
    <cellStyle name="Обычный 5 16 12 3" xfId="18315"/>
    <cellStyle name="Обычный 5 16 12 3 2" xfId="18316"/>
    <cellStyle name="Обычный 5 16 12 3 2 2" xfId="18317"/>
    <cellStyle name="Обычный 5 16 12 3 2 2 2" xfId="46131"/>
    <cellStyle name="Обычный 5 16 12 3 2 3" xfId="46132"/>
    <cellStyle name="Обычный 5 16 12 3 3" xfId="18318"/>
    <cellStyle name="Обычный 5 16 12 3 3 2" xfId="46133"/>
    <cellStyle name="Обычный 5 16 12 3 4" xfId="46134"/>
    <cellStyle name="Обычный 5 16 12 4" xfId="18319"/>
    <cellStyle name="Обычный 5 16 12 4 2" xfId="18320"/>
    <cellStyle name="Обычный 5 16 12 4 2 2" xfId="18321"/>
    <cellStyle name="Обычный 5 16 12 4 2 2 2" xfId="46135"/>
    <cellStyle name="Обычный 5 16 12 4 2 3" xfId="46136"/>
    <cellStyle name="Обычный 5 16 12 4 3" xfId="18322"/>
    <cellStyle name="Обычный 5 16 12 4 3 2" xfId="46137"/>
    <cellStyle name="Обычный 5 16 12 4 4" xfId="46138"/>
    <cellStyle name="Обычный 5 16 12 5" xfId="18323"/>
    <cellStyle name="Обычный 5 16 12 5 2" xfId="18324"/>
    <cellStyle name="Обычный 5 16 12 5 2 2" xfId="46139"/>
    <cellStyle name="Обычный 5 16 12 5 3" xfId="46140"/>
    <cellStyle name="Обычный 5 16 12 6" xfId="18325"/>
    <cellStyle name="Обычный 5 16 12 6 2" xfId="46141"/>
    <cellStyle name="Обычный 5 16 12 7" xfId="18326"/>
    <cellStyle name="Обычный 5 16 12 7 2" xfId="46142"/>
    <cellStyle name="Обычный 5 16 12 8" xfId="46143"/>
    <cellStyle name="Обычный 5 16 13" xfId="18327"/>
    <cellStyle name="Обычный 5 16 13 2" xfId="18328"/>
    <cellStyle name="Обычный 5 16 13 2 2" xfId="18329"/>
    <cellStyle name="Обычный 5 16 13 2 2 2" xfId="18330"/>
    <cellStyle name="Обычный 5 16 13 2 2 2 2" xfId="46144"/>
    <cellStyle name="Обычный 5 16 13 2 2 3" xfId="46145"/>
    <cellStyle name="Обычный 5 16 13 2 3" xfId="18331"/>
    <cellStyle name="Обычный 5 16 13 2 3 2" xfId="46146"/>
    <cellStyle name="Обычный 5 16 13 2 4" xfId="46147"/>
    <cellStyle name="Обычный 5 16 13 3" xfId="18332"/>
    <cellStyle name="Обычный 5 16 13 3 2" xfId="18333"/>
    <cellStyle name="Обычный 5 16 13 3 2 2" xfId="18334"/>
    <cellStyle name="Обычный 5 16 13 3 2 2 2" xfId="46148"/>
    <cellStyle name="Обычный 5 16 13 3 2 3" xfId="46149"/>
    <cellStyle name="Обычный 5 16 13 3 3" xfId="18335"/>
    <cellStyle name="Обычный 5 16 13 3 3 2" xfId="46150"/>
    <cellStyle name="Обычный 5 16 13 3 4" xfId="46151"/>
    <cellStyle name="Обычный 5 16 13 4" xfId="18336"/>
    <cellStyle name="Обычный 5 16 13 4 2" xfId="18337"/>
    <cellStyle name="Обычный 5 16 13 4 2 2" xfId="18338"/>
    <cellStyle name="Обычный 5 16 13 4 2 2 2" xfId="46152"/>
    <cellStyle name="Обычный 5 16 13 4 2 3" xfId="46153"/>
    <cellStyle name="Обычный 5 16 13 4 3" xfId="18339"/>
    <cellStyle name="Обычный 5 16 13 4 3 2" xfId="46154"/>
    <cellStyle name="Обычный 5 16 13 4 4" xfId="46155"/>
    <cellStyle name="Обычный 5 16 13 5" xfId="18340"/>
    <cellStyle name="Обычный 5 16 13 5 2" xfId="18341"/>
    <cellStyle name="Обычный 5 16 13 5 2 2" xfId="46156"/>
    <cellStyle name="Обычный 5 16 13 5 3" xfId="46157"/>
    <cellStyle name="Обычный 5 16 13 6" xfId="18342"/>
    <cellStyle name="Обычный 5 16 13 6 2" xfId="46158"/>
    <cellStyle name="Обычный 5 16 13 7" xfId="18343"/>
    <cellStyle name="Обычный 5 16 13 7 2" xfId="46159"/>
    <cellStyle name="Обычный 5 16 13 8" xfId="46160"/>
    <cellStyle name="Обычный 5 16 14" xfId="18344"/>
    <cellStyle name="Обычный 5 16 14 2" xfId="18345"/>
    <cellStyle name="Обычный 5 16 14 2 2" xfId="18346"/>
    <cellStyle name="Обычный 5 16 14 2 2 2" xfId="18347"/>
    <cellStyle name="Обычный 5 16 14 2 2 2 2" xfId="46161"/>
    <cellStyle name="Обычный 5 16 14 2 2 3" xfId="46162"/>
    <cellStyle name="Обычный 5 16 14 2 3" xfId="18348"/>
    <cellStyle name="Обычный 5 16 14 2 3 2" xfId="46163"/>
    <cellStyle name="Обычный 5 16 14 2 4" xfId="46164"/>
    <cellStyle name="Обычный 5 16 14 3" xfId="18349"/>
    <cellStyle name="Обычный 5 16 14 3 2" xfId="18350"/>
    <cellStyle name="Обычный 5 16 14 3 2 2" xfId="18351"/>
    <cellStyle name="Обычный 5 16 14 3 2 2 2" xfId="46165"/>
    <cellStyle name="Обычный 5 16 14 3 2 3" xfId="46166"/>
    <cellStyle name="Обычный 5 16 14 3 3" xfId="18352"/>
    <cellStyle name="Обычный 5 16 14 3 3 2" xfId="46167"/>
    <cellStyle name="Обычный 5 16 14 3 4" xfId="46168"/>
    <cellStyle name="Обычный 5 16 14 4" xfId="18353"/>
    <cellStyle name="Обычный 5 16 14 4 2" xfId="18354"/>
    <cellStyle name="Обычный 5 16 14 4 2 2" xfId="18355"/>
    <cellStyle name="Обычный 5 16 14 4 2 2 2" xfId="46169"/>
    <cellStyle name="Обычный 5 16 14 4 2 3" xfId="46170"/>
    <cellStyle name="Обычный 5 16 14 4 3" xfId="18356"/>
    <cellStyle name="Обычный 5 16 14 4 3 2" xfId="46171"/>
    <cellStyle name="Обычный 5 16 14 4 4" xfId="46172"/>
    <cellStyle name="Обычный 5 16 14 5" xfId="18357"/>
    <cellStyle name="Обычный 5 16 14 5 2" xfId="18358"/>
    <cellStyle name="Обычный 5 16 14 5 2 2" xfId="46173"/>
    <cellStyle name="Обычный 5 16 14 5 3" xfId="46174"/>
    <cellStyle name="Обычный 5 16 14 6" xfId="18359"/>
    <cellStyle name="Обычный 5 16 14 6 2" xfId="46175"/>
    <cellStyle name="Обычный 5 16 14 7" xfId="18360"/>
    <cellStyle name="Обычный 5 16 14 7 2" xfId="46176"/>
    <cellStyle name="Обычный 5 16 14 8" xfId="46177"/>
    <cellStyle name="Обычный 5 16 15" xfId="18361"/>
    <cellStyle name="Обычный 5 16 15 2" xfId="18362"/>
    <cellStyle name="Обычный 5 16 15 2 2" xfId="18363"/>
    <cellStyle name="Обычный 5 16 15 2 2 2" xfId="18364"/>
    <cellStyle name="Обычный 5 16 15 2 2 2 2" xfId="46178"/>
    <cellStyle name="Обычный 5 16 15 2 2 3" xfId="46179"/>
    <cellStyle name="Обычный 5 16 15 2 3" xfId="18365"/>
    <cellStyle name="Обычный 5 16 15 2 3 2" xfId="46180"/>
    <cellStyle name="Обычный 5 16 15 2 4" xfId="46181"/>
    <cellStyle name="Обычный 5 16 15 3" xfId="18366"/>
    <cellStyle name="Обычный 5 16 15 3 2" xfId="18367"/>
    <cellStyle name="Обычный 5 16 15 3 2 2" xfId="18368"/>
    <cellStyle name="Обычный 5 16 15 3 2 2 2" xfId="46182"/>
    <cellStyle name="Обычный 5 16 15 3 2 3" xfId="46183"/>
    <cellStyle name="Обычный 5 16 15 3 3" xfId="18369"/>
    <cellStyle name="Обычный 5 16 15 3 3 2" xfId="46184"/>
    <cellStyle name="Обычный 5 16 15 3 4" xfId="46185"/>
    <cellStyle name="Обычный 5 16 15 4" xfId="18370"/>
    <cellStyle name="Обычный 5 16 15 4 2" xfId="18371"/>
    <cellStyle name="Обычный 5 16 15 4 2 2" xfId="18372"/>
    <cellStyle name="Обычный 5 16 15 4 2 2 2" xfId="46186"/>
    <cellStyle name="Обычный 5 16 15 4 2 3" xfId="46187"/>
    <cellStyle name="Обычный 5 16 15 4 3" xfId="18373"/>
    <cellStyle name="Обычный 5 16 15 4 3 2" xfId="46188"/>
    <cellStyle name="Обычный 5 16 15 4 4" xfId="46189"/>
    <cellStyle name="Обычный 5 16 15 5" xfId="18374"/>
    <cellStyle name="Обычный 5 16 15 5 2" xfId="18375"/>
    <cellStyle name="Обычный 5 16 15 5 2 2" xfId="46190"/>
    <cellStyle name="Обычный 5 16 15 5 3" xfId="46191"/>
    <cellStyle name="Обычный 5 16 15 6" xfId="18376"/>
    <cellStyle name="Обычный 5 16 15 6 2" xfId="46192"/>
    <cellStyle name="Обычный 5 16 15 7" xfId="18377"/>
    <cellStyle name="Обычный 5 16 15 7 2" xfId="46193"/>
    <cellStyle name="Обычный 5 16 15 8" xfId="46194"/>
    <cellStyle name="Обычный 5 16 16" xfId="18378"/>
    <cellStyle name="Обычный 5 16 16 2" xfId="18379"/>
    <cellStyle name="Обычный 5 16 16 2 2" xfId="18380"/>
    <cellStyle name="Обычный 5 16 16 2 2 2" xfId="18381"/>
    <cellStyle name="Обычный 5 16 16 2 2 2 2" xfId="46195"/>
    <cellStyle name="Обычный 5 16 16 2 2 3" xfId="46196"/>
    <cellStyle name="Обычный 5 16 16 2 3" xfId="18382"/>
    <cellStyle name="Обычный 5 16 16 2 3 2" xfId="46197"/>
    <cellStyle name="Обычный 5 16 16 2 4" xfId="46198"/>
    <cellStyle name="Обычный 5 16 16 3" xfId="18383"/>
    <cellStyle name="Обычный 5 16 16 3 2" xfId="18384"/>
    <cellStyle name="Обычный 5 16 16 3 2 2" xfId="18385"/>
    <cellStyle name="Обычный 5 16 16 3 2 2 2" xfId="46199"/>
    <cellStyle name="Обычный 5 16 16 3 2 3" xfId="46200"/>
    <cellStyle name="Обычный 5 16 16 3 3" xfId="18386"/>
    <cellStyle name="Обычный 5 16 16 3 3 2" xfId="46201"/>
    <cellStyle name="Обычный 5 16 16 3 4" xfId="46202"/>
    <cellStyle name="Обычный 5 16 16 4" xfId="18387"/>
    <cellStyle name="Обычный 5 16 16 4 2" xfId="18388"/>
    <cellStyle name="Обычный 5 16 16 4 2 2" xfId="18389"/>
    <cellStyle name="Обычный 5 16 16 4 2 2 2" xfId="46203"/>
    <cellStyle name="Обычный 5 16 16 4 2 3" xfId="46204"/>
    <cellStyle name="Обычный 5 16 16 4 3" xfId="18390"/>
    <cellStyle name="Обычный 5 16 16 4 3 2" xfId="46205"/>
    <cellStyle name="Обычный 5 16 16 4 4" xfId="46206"/>
    <cellStyle name="Обычный 5 16 16 5" xfId="18391"/>
    <cellStyle name="Обычный 5 16 16 5 2" xfId="18392"/>
    <cellStyle name="Обычный 5 16 16 5 2 2" xfId="46207"/>
    <cellStyle name="Обычный 5 16 16 5 3" xfId="46208"/>
    <cellStyle name="Обычный 5 16 16 6" xfId="18393"/>
    <cellStyle name="Обычный 5 16 16 6 2" xfId="46209"/>
    <cellStyle name="Обычный 5 16 16 7" xfId="18394"/>
    <cellStyle name="Обычный 5 16 16 7 2" xfId="46210"/>
    <cellStyle name="Обычный 5 16 16 8" xfId="46211"/>
    <cellStyle name="Обычный 5 16 17" xfId="18395"/>
    <cellStyle name="Обычный 5 16 17 2" xfId="18396"/>
    <cellStyle name="Обычный 5 16 17 2 2" xfId="18397"/>
    <cellStyle name="Обычный 5 16 17 2 2 2" xfId="18398"/>
    <cellStyle name="Обычный 5 16 17 2 2 2 2" xfId="46212"/>
    <cellStyle name="Обычный 5 16 17 2 2 3" xfId="46213"/>
    <cellStyle name="Обычный 5 16 17 2 3" xfId="18399"/>
    <cellStyle name="Обычный 5 16 17 2 3 2" xfId="46214"/>
    <cellStyle name="Обычный 5 16 17 2 4" xfId="46215"/>
    <cellStyle name="Обычный 5 16 17 3" xfId="18400"/>
    <cellStyle name="Обычный 5 16 17 3 2" xfId="18401"/>
    <cellStyle name="Обычный 5 16 17 3 2 2" xfId="18402"/>
    <cellStyle name="Обычный 5 16 17 3 2 2 2" xfId="46216"/>
    <cellStyle name="Обычный 5 16 17 3 2 3" xfId="46217"/>
    <cellStyle name="Обычный 5 16 17 3 3" xfId="18403"/>
    <cellStyle name="Обычный 5 16 17 3 3 2" xfId="46218"/>
    <cellStyle name="Обычный 5 16 17 3 4" xfId="46219"/>
    <cellStyle name="Обычный 5 16 17 4" xfId="18404"/>
    <cellStyle name="Обычный 5 16 17 4 2" xfId="18405"/>
    <cellStyle name="Обычный 5 16 17 4 2 2" xfId="18406"/>
    <cellStyle name="Обычный 5 16 17 4 2 2 2" xfId="46220"/>
    <cellStyle name="Обычный 5 16 17 4 2 3" xfId="46221"/>
    <cellStyle name="Обычный 5 16 17 4 3" xfId="18407"/>
    <cellStyle name="Обычный 5 16 17 4 3 2" xfId="46222"/>
    <cellStyle name="Обычный 5 16 17 4 4" xfId="46223"/>
    <cellStyle name="Обычный 5 16 17 5" xfId="18408"/>
    <cellStyle name="Обычный 5 16 17 5 2" xfId="18409"/>
    <cellStyle name="Обычный 5 16 17 5 2 2" xfId="46224"/>
    <cellStyle name="Обычный 5 16 17 5 3" xfId="46225"/>
    <cellStyle name="Обычный 5 16 17 6" xfId="18410"/>
    <cellStyle name="Обычный 5 16 17 6 2" xfId="46226"/>
    <cellStyle name="Обычный 5 16 17 7" xfId="18411"/>
    <cellStyle name="Обычный 5 16 17 7 2" xfId="46227"/>
    <cellStyle name="Обычный 5 16 17 8" xfId="46228"/>
    <cellStyle name="Обычный 5 16 18" xfId="18412"/>
    <cellStyle name="Обычный 5 16 18 2" xfId="18413"/>
    <cellStyle name="Обычный 5 16 18 2 2" xfId="18414"/>
    <cellStyle name="Обычный 5 16 18 2 2 2" xfId="18415"/>
    <cellStyle name="Обычный 5 16 18 2 2 2 2" xfId="46229"/>
    <cellStyle name="Обычный 5 16 18 2 2 3" xfId="46230"/>
    <cellStyle name="Обычный 5 16 18 2 3" xfId="18416"/>
    <cellStyle name="Обычный 5 16 18 2 3 2" xfId="46231"/>
    <cellStyle name="Обычный 5 16 18 2 4" xfId="46232"/>
    <cellStyle name="Обычный 5 16 18 3" xfId="18417"/>
    <cellStyle name="Обычный 5 16 18 3 2" xfId="18418"/>
    <cellStyle name="Обычный 5 16 18 3 2 2" xfId="18419"/>
    <cellStyle name="Обычный 5 16 18 3 2 2 2" xfId="46233"/>
    <cellStyle name="Обычный 5 16 18 3 2 3" xfId="46234"/>
    <cellStyle name="Обычный 5 16 18 3 3" xfId="18420"/>
    <cellStyle name="Обычный 5 16 18 3 3 2" xfId="46235"/>
    <cellStyle name="Обычный 5 16 18 3 4" xfId="46236"/>
    <cellStyle name="Обычный 5 16 18 4" xfId="18421"/>
    <cellStyle name="Обычный 5 16 18 4 2" xfId="18422"/>
    <cellStyle name="Обычный 5 16 18 4 2 2" xfId="18423"/>
    <cellStyle name="Обычный 5 16 18 4 2 2 2" xfId="46237"/>
    <cellStyle name="Обычный 5 16 18 4 2 3" xfId="46238"/>
    <cellStyle name="Обычный 5 16 18 4 3" xfId="18424"/>
    <cellStyle name="Обычный 5 16 18 4 3 2" xfId="46239"/>
    <cellStyle name="Обычный 5 16 18 4 4" xfId="46240"/>
    <cellStyle name="Обычный 5 16 18 5" xfId="18425"/>
    <cellStyle name="Обычный 5 16 18 5 2" xfId="18426"/>
    <cellStyle name="Обычный 5 16 18 5 2 2" xfId="46241"/>
    <cellStyle name="Обычный 5 16 18 5 3" xfId="46242"/>
    <cellStyle name="Обычный 5 16 18 6" xfId="18427"/>
    <cellStyle name="Обычный 5 16 18 6 2" xfId="46243"/>
    <cellStyle name="Обычный 5 16 18 7" xfId="18428"/>
    <cellStyle name="Обычный 5 16 18 7 2" xfId="46244"/>
    <cellStyle name="Обычный 5 16 18 8" xfId="46245"/>
    <cellStyle name="Обычный 5 16 19" xfId="18429"/>
    <cellStyle name="Обычный 5 16 19 2" xfId="18430"/>
    <cellStyle name="Обычный 5 16 19 2 2" xfId="18431"/>
    <cellStyle name="Обычный 5 16 19 2 2 2" xfId="18432"/>
    <cellStyle name="Обычный 5 16 19 2 2 2 2" xfId="46246"/>
    <cellStyle name="Обычный 5 16 19 2 2 3" xfId="46247"/>
    <cellStyle name="Обычный 5 16 19 2 3" xfId="18433"/>
    <cellStyle name="Обычный 5 16 19 2 3 2" xfId="46248"/>
    <cellStyle name="Обычный 5 16 19 2 4" xfId="46249"/>
    <cellStyle name="Обычный 5 16 19 3" xfId="18434"/>
    <cellStyle name="Обычный 5 16 19 3 2" xfId="18435"/>
    <cellStyle name="Обычный 5 16 19 3 2 2" xfId="18436"/>
    <cellStyle name="Обычный 5 16 19 3 2 2 2" xfId="46250"/>
    <cellStyle name="Обычный 5 16 19 3 2 3" xfId="46251"/>
    <cellStyle name="Обычный 5 16 19 3 3" xfId="18437"/>
    <cellStyle name="Обычный 5 16 19 3 3 2" xfId="46252"/>
    <cellStyle name="Обычный 5 16 19 3 4" xfId="46253"/>
    <cellStyle name="Обычный 5 16 19 4" xfId="18438"/>
    <cellStyle name="Обычный 5 16 19 4 2" xfId="18439"/>
    <cellStyle name="Обычный 5 16 19 4 2 2" xfId="18440"/>
    <cellStyle name="Обычный 5 16 19 4 2 2 2" xfId="46254"/>
    <cellStyle name="Обычный 5 16 19 4 2 3" xfId="46255"/>
    <cellStyle name="Обычный 5 16 19 4 3" xfId="18441"/>
    <cellStyle name="Обычный 5 16 19 4 3 2" xfId="46256"/>
    <cellStyle name="Обычный 5 16 19 4 4" xfId="46257"/>
    <cellStyle name="Обычный 5 16 19 5" xfId="18442"/>
    <cellStyle name="Обычный 5 16 19 5 2" xfId="18443"/>
    <cellStyle name="Обычный 5 16 19 5 2 2" xfId="46258"/>
    <cellStyle name="Обычный 5 16 19 5 3" xfId="46259"/>
    <cellStyle name="Обычный 5 16 19 6" xfId="18444"/>
    <cellStyle name="Обычный 5 16 19 6 2" xfId="46260"/>
    <cellStyle name="Обычный 5 16 19 7" xfId="18445"/>
    <cellStyle name="Обычный 5 16 19 7 2" xfId="46261"/>
    <cellStyle name="Обычный 5 16 19 8" xfId="46262"/>
    <cellStyle name="Обычный 5 16 2" xfId="18446"/>
    <cellStyle name="Обычный 5 16 2 2" xfId="18447"/>
    <cellStyle name="Обычный 5 16 2 2 2" xfId="18448"/>
    <cellStyle name="Обычный 5 16 2 2 2 2" xfId="18449"/>
    <cellStyle name="Обычный 5 16 2 2 2 2 2" xfId="46263"/>
    <cellStyle name="Обычный 5 16 2 2 2 3" xfId="46264"/>
    <cellStyle name="Обычный 5 16 2 2 3" xfId="18450"/>
    <cellStyle name="Обычный 5 16 2 2 3 2" xfId="46265"/>
    <cellStyle name="Обычный 5 16 2 2 4" xfId="46266"/>
    <cellStyle name="Обычный 5 16 2 3" xfId="18451"/>
    <cellStyle name="Обычный 5 16 2 3 2" xfId="18452"/>
    <cellStyle name="Обычный 5 16 2 3 2 2" xfId="18453"/>
    <cellStyle name="Обычный 5 16 2 3 2 2 2" xfId="46267"/>
    <cellStyle name="Обычный 5 16 2 3 2 3" xfId="46268"/>
    <cellStyle name="Обычный 5 16 2 3 3" xfId="18454"/>
    <cellStyle name="Обычный 5 16 2 3 3 2" xfId="46269"/>
    <cellStyle name="Обычный 5 16 2 3 4" xfId="46270"/>
    <cellStyle name="Обычный 5 16 2 4" xfId="18455"/>
    <cellStyle name="Обычный 5 16 2 4 2" xfId="18456"/>
    <cellStyle name="Обычный 5 16 2 4 2 2" xfId="18457"/>
    <cellStyle name="Обычный 5 16 2 4 2 2 2" xfId="46271"/>
    <cellStyle name="Обычный 5 16 2 4 2 3" xfId="46272"/>
    <cellStyle name="Обычный 5 16 2 4 3" xfId="18458"/>
    <cellStyle name="Обычный 5 16 2 4 3 2" xfId="46273"/>
    <cellStyle name="Обычный 5 16 2 4 4" xfId="46274"/>
    <cellStyle name="Обычный 5 16 2 5" xfId="18459"/>
    <cellStyle name="Обычный 5 16 2 5 2" xfId="18460"/>
    <cellStyle name="Обычный 5 16 2 5 2 2" xfId="46275"/>
    <cellStyle name="Обычный 5 16 2 5 3" xfId="46276"/>
    <cellStyle name="Обычный 5 16 2 6" xfId="18461"/>
    <cellStyle name="Обычный 5 16 2 6 2" xfId="46277"/>
    <cellStyle name="Обычный 5 16 2 7" xfId="18462"/>
    <cellStyle name="Обычный 5 16 2 7 2" xfId="46278"/>
    <cellStyle name="Обычный 5 16 2 8" xfId="46279"/>
    <cellStyle name="Обычный 5 16 20" xfId="18463"/>
    <cellStyle name="Обычный 5 16 20 2" xfId="18464"/>
    <cellStyle name="Обычный 5 16 20 2 2" xfId="18465"/>
    <cellStyle name="Обычный 5 16 20 2 2 2" xfId="18466"/>
    <cellStyle name="Обычный 5 16 20 2 2 2 2" xfId="46280"/>
    <cellStyle name="Обычный 5 16 20 2 2 3" xfId="46281"/>
    <cellStyle name="Обычный 5 16 20 2 3" xfId="18467"/>
    <cellStyle name="Обычный 5 16 20 2 3 2" xfId="46282"/>
    <cellStyle name="Обычный 5 16 20 2 4" xfId="46283"/>
    <cellStyle name="Обычный 5 16 20 3" xfId="18468"/>
    <cellStyle name="Обычный 5 16 20 3 2" xfId="18469"/>
    <cellStyle name="Обычный 5 16 20 3 2 2" xfId="18470"/>
    <cellStyle name="Обычный 5 16 20 3 2 2 2" xfId="46284"/>
    <cellStyle name="Обычный 5 16 20 3 2 3" xfId="46285"/>
    <cellStyle name="Обычный 5 16 20 3 3" xfId="18471"/>
    <cellStyle name="Обычный 5 16 20 3 3 2" xfId="46286"/>
    <cellStyle name="Обычный 5 16 20 3 4" xfId="46287"/>
    <cellStyle name="Обычный 5 16 20 4" xfId="18472"/>
    <cellStyle name="Обычный 5 16 20 4 2" xfId="18473"/>
    <cellStyle name="Обычный 5 16 20 4 2 2" xfId="18474"/>
    <cellStyle name="Обычный 5 16 20 4 2 2 2" xfId="46288"/>
    <cellStyle name="Обычный 5 16 20 4 2 3" xfId="46289"/>
    <cellStyle name="Обычный 5 16 20 4 3" xfId="18475"/>
    <cellStyle name="Обычный 5 16 20 4 3 2" xfId="46290"/>
    <cellStyle name="Обычный 5 16 20 4 4" xfId="46291"/>
    <cellStyle name="Обычный 5 16 20 5" xfId="18476"/>
    <cellStyle name="Обычный 5 16 20 5 2" xfId="18477"/>
    <cellStyle name="Обычный 5 16 20 5 2 2" xfId="46292"/>
    <cellStyle name="Обычный 5 16 20 5 3" xfId="46293"/>
    <cellStyle name="Обычный 5 16 20 6" xfId="18478"/>
    <cellStyle name="Обычный 5 16 20 6 2" xfId="46294"/>
    <cellStyle name="Обычный 5 16 20 7" xfId="18479"/>
    <cellStyle name="Обычный 5 16 20 7 2" xfId="46295"/>
    <cellStyle name="Обычный 5 16 20 8" xfId="46296"/>
    <cellStyle name="Обычный 5 16 21" xfId="18480"/>
    <cellStyle name="Обычный 5 16 21 2" xfId="18481"/>
    <cellStyle name="Обычный 5 16 21 2 2" xfId="18482"/>
    <cellStyle name="Обычный 5 16 21 2 2 2" xfId="18483"/>
    <cellStyle name="Обычный 5 16 21 2 2 2 2" xfId="46297"/>
    <cellStyle name="Обычный 5 16 21 2 2 3" xfId="46298"/>
    <cellStyle name="Обычный 5 16 21 2 3" xfId="18484"/>
    <cellStyle name="Обычный 5 16 21 2 3 2" xfId="46299"/>
    <cellStyle name="Обычный 5 16 21 2 4" xfId="46300"/>
    <cellStyle name="Обычный 5 16 21 3" xfId="18485"/>
    <cellStyle name="Обычный 5 16 21 3 2" xfId="18486"/>
    <cellStyle name="Обычный 5 16 21 3 2 2" xfId="18487"/>
    <cellStyle name="Обычный 5 16 21 3 2 2 2" xfId="46301"/>
    <cellStyle name="Обычный 5 16 21 3 2 3" xfId="46302"/>
    <cellStyle name="Обычный 5 16 21 3 3" xfId="18488"/>
    <cellStyle name="Обычный 5 16 21 3 3 2" xfId="46303"/>
    <cellStyle name="Обычный 5 16 21 3 4" xfId="46304"/>
    <cellStyle name="Обычный 5 16 21 4" xfId="18489"/>
    <cellStyle name="Обычный 5 16 21 4 2" xfId="18490"/>
    <cellStyle name="Обычный 5 16 21 4 2 2" xfId="18491"/>
    <cellStyle name="Обычный 5 16 21 4 2 2 2" xfId="46305"/>
    <cellStyle name="Обычный 5 16 21 4 2 3" xfId="46306"/>
    <cellStyle name="Обычный 5 16 21 4 3" xfId="18492"/>
    <cellStyle name="Обычный 5 16 21 4 3 2" xfId="46307"/>
    <cellStyle name="Обычный 5 16 21 4 4" xfId="46308"/>
    <cellStyle name="Обычный 5 16 21 5" xfId="18493"/>
    <cellStyle name="Обычный 5 16 21 5 2" xfId="18494"/>
    <cellStyle name="Обычный 5 16 21 5 2 2" xfId="46309"/>
    <cellStyle name="Обычный 5 16 21 5 3" xfId="46310"/>
    <cellStyle name="Обычный 5 16 21 6" xfId="18495"/>
    <cellStyle name="Обычный 5 16 21 6 2" xfId="46311"/>
    <cellStyle name="Обычный 5 16 21 7" xfId="18496"/>
    <cellStyle name="Обычный 5 16 21 7 2" xfId="46312"/>
    <cellStyle name="Обычный 5 16 21 8" xfId="46313"/>
    <cellStyle name="Обычный 5 16 22" xfId="18497"/>
    <cellStyle name="Обычный 5 16 22 2" xfId="18498"/>
    <cellStyle name="Обычный 5 16 22 2 2" xfId="18499"/>
    <cellStyle name="Обычный 5 16 22 2 2 2" xfId="18500"/>
    <cellStyle name="Обычный 5 16 22 2 2 2 2" xfId="46314"/>
    <cellStyle name="Обычный 5 16 22 2 2 3" xfId="46315"/>
    <cellStyle name="Обычный 5 16 22 2 3" xfId="18501"/>
    <cellStyle name="Обычный 5 16 22 2 3 2" xfId="46316"/>
    <cellStyle name="Обычный 5 16 22 2 4" xfId="46317"/>
    <cellStyle name="Обычный 5 16 22 3" xfId="18502"/>
    <cellStyle name="Обычный 5 16 22 3 2" xfId="18503"/>
    <cellStyle name="Обычный 5 16 22 3 2 2" xfId="18504"/>
    <cellStyle name="Обычный 5 16 22 3 2 2 2" xfId="46318"/>
    <cellStyle name="Обычный 5 16 22 3 2 3" xfId="46319"/>
    <cellStyle name="Обычный 5 16 22 3 3" xfId="18505"/>
    <cellStyle name="Обычный 5 16 22 3 3 2" xfId="46320"/>
    <cellStyle name="Обычный 5 16 22 3 4" xfId="46321"/>
    <cellStyle name="Обычный 5 16 22 4" xfId="18506"/>
    <cellStyle name="Обычный 5 16 22 4 2" xfId="18507"/>
    <cellStyle name="Обычный 5 16 22 4 2 2" xfId="18508"/>
    <cellStyle name="Обычный 5 16 22 4 2 2 2" xfId="46322"/>
    <cellStyle name="Обычный 5 16 22 4 2 3" xfId="46323"/>
    <cellStyle name="Обычный 5 16 22 4 3" xfId="18509"/>
    <cellStyle name="Обычный 5 16 22 4 3 2" xfId="46324"/>
    <cellStyle name="Обычный 5 16 22 4 4" xfId="46325"/>
    <cellStyle name="Обычный 5 16 22 5" xfId="18510"/>
    <cellStyle name="Обычный 5 16 22 5 2" xfId="18511"/>
    <cellStyle name="Обычный 5 16 22 5 2 2" xfId="46326"/>
    <cellStyle name="Обычный 5 16 22 5 3" xfId="46327"/>
    <cellStyle name="Обычный 5 16 22 6" xfId="18512"/>
    <cellStyle name="Обычный 5 16 22 6 2" xfId="46328"/>
    <cellStyle name="Обычный 5 16 22 7" xfId="18513"/>
    <cellStyle name="Обычный 5 16 22 7 2" xfId="46329"/>
    <cellStyle name="Обычный 5 16 22 8" xfId="46330"/>
    <cellStyle name="Обычный 5 16 23" xfId="18514"/>
    <cellStyle name="Обычный 5 16 23 2" xfId="18515"/>
    <cellStyle name="Обычный 5 16 23 2 2" xfId="18516"/>
    <cellStyle name="Обычный 5 16 23 2 2 2" xfId="18517"/>
    <cellStyle name="Обычный 5 16 23 2 2 2 2" xfId="46331"/>
    <cellStyle name="Обычный 5 16 23 2 2 3" xfId="46332"/>
    <cellStyle name="Обычный 5 16 23 2 3" xfId="18518"/>
    <cellStyle name="Обычный 5 16 23 2 3 2" xfId="46333"/>
    <cellStyle name="Обычный 5 16 23 2 4" xfId="46334"/>
    <cellStyle name="Обычный 5 16 23 3" xfId="18519"/>
    <cellStyle name="Обычный 5 16 23 3 2" xfId="18520"/>
    <cellStyle name="Обычный 5 16 23 3 2 2" xfId="18521"/>
    <cellStyle name="Обычный 5 16 23 3 2 2 2" xfId="46335"/>
    <cellStyle name="Обычный 5 16 23 3 2 3" xfId="46336"/>
    <cellStyle name="Обычный 5 16 23 3 3" xfId="18522"/>
    <cellStyle name="Обычный 5 16 23 3 3 2" xfId="46337"/>
    <cellStyle name="Обычный 5 16 23 3 4" xfId="46338"/>
    <cellStyle name="Обычный 5 16 23 4" xfId="18523"/>
    <cellStyle name="Обычный 5 16 23 4 2" xfId="18524"/>
    <cellStyle name="Обычный 5 16 23 4 2 2" xfId="18525"/>
    <cellStyle name="Обычный 5 16 23 4 2 2 2" xfId="46339"/>
    <cellStyle name="Обычный 5 16 23 4 2 3" xfId="46340"/>
    <cellStyle name="Обычный 5 16 23 4 3" xfId="18526"/>
    <cellStyle name="Обычный 5 16 23 4 3 2" xfId="46341"/>
    <cellStyle name="Обычный 5 16 23 4 4" xfId="46342"/>
    <cellStyle name="Обычный 5 16 23 5" xfId="18527"/>
    <cellStyle name="Обычный 5 16 23 5 2" xfId="18528"/>
    <cellStyle name="Обычный 5 16 23 5 2 2" xfId="46343"/>
    <cellStyle name="Обычный 5 16 23 5 3" xfId="46344"/>
    <cellStyle name="Обычный 5 16 23 6" xfId="18529"/>
    <cellStyle name="Обычный 5 16 23 6 2" xfId="46345"/>
    <cellStyle name="Обычный 5 16 23 7" xfId="18530"/>
    <cellStyle name="Обычный 5 16 23 7 2" xfId="46346"/>
    <cellStyle name="Обычный 5 16 23 8" xfId="46347"/>
    <cellStyle name="Обычный 5 16 24" xfId="18531"/>
    <cellStyle name="Обычный 5 16 24 2" xfId="18532"/>
    <cellStyle name="Обычный 5 16 24 2 2" xfId="18533"/>
    <cellStyle name="Обычный 5 16 24 2 2 2" xfId="18534"/>
    <cellStyle name="Обычный 5 16 24 2 2 2 2" xfId="46348"/>
    <cellStyle name="Обычный 5 16 24 2 2 3" xfId="46349"/>
    <cellStyle name="Обычный 5 16 24 2 3" xfId="18535"/>
    <cellStyle name="Обычный 5 16 24 2 3 2" xfId="46350"/>
    <cellStyle name="Обычный 5 16 24 2 4" xfId="46351"/>
    <cellStyle name="Обычный 5 16 24 3" xfId="18536"/>
    <cellStyle name="Обычный 5 16 24 3 2" xfId="18537"/>
    <cellStyle name="Обычный 5 16 24 3 2 2" xfId="18538"/>
    <cellStyle name="Обычный 5 16 24 3 2 2 2" xfId="46352"/>
    <cellStyle name="Обычный 5 16 24 3 2 3" xfId="46353"/>
    <cellStyle name="Обычный 5 16 24 3 3" xfId="18539"/>
    <cellStyle name="Обычный 5 16 24 3 3 2" xfId="46354"/>
    <cellStyle name="Обычный 5 16 24 3 4" xfId="46355"/>
    <cellStyle name="Обычный 5 16 24 4" xfId="18540"/>
    <cellStyle name="Обычный 5 16 24 4 2" xfId="18541"/>
    <cellStyle name="Обычный 5 16 24 4 2 2" xfId="18542"/>
    <cellStyle name="Обычный 5 16 24 4 2 2 2" xfId="46356"/>
    <cellStyle name="Обычный 5 16 24 4 2 3" xfId="46357"/>
    <cellStyle name="Обычный 5 16 24 4 3" xfId="18543"/>
    <cellStyle name="Обычный 5 16 24 4 3 2" xfId="46358"/>
    <cellStyle name="Обычный 5 16 24 4 4" xfId="46359"/>
    <cellStyle name="Обычный 5 16 24 5" xfId="18544"/>
    <cellStyle name="Обычный 5 16 24 5 2" xfId="18545"/>
    <cellStyle name="Обычный 5 16 24 5 2 2" xfId="46360"/>
    <cellStyle name="Обычный 5 16 24 5 3" xfId="46361"/>
    <cellStyle name="Обычный 5 16 24 6" xfId="18546"/>
    <cellStyle name="Обычный 5 16 24 6 2" xfId="46362"/>
    <cellStyle name="Обычный 5 16 24 7" xfId="18547"/>
    <cellStyle name="Обычный 5 16 24 7 2" xfId="46363"/>
    <cellStyle name="Обычный 5 16 24 8" xfId="46364"/>
    <cellStyle name="Обычный 5 16 25" xfId="18548"/>
    <cellStyle name="Обычный 5 16 25 2" xfId="18549"/>
    <cellStyle name="Обычный 5 16 25 2 2" xfId="18550"/>
    <cellStyle name="Обычный 5 16 25 2 2 2" xfId="18551"/>
    <cellStyle name="Обычный 5 16 25 2 2 2 2" xfId="46365"/>
    <cellStyle name="Обычный 5 16 25 2 2 3" xfId="46366"/>
    <cellStyle name="Обычный 5 16 25 2 3" xfId="18552"/>
    <cellStyle name="Обычный 5 16 25 2 3 2" xfId="46367"/>
    <cellStyle name="Обычный 5 16 25 2 4" xfId="46368"/>
    <cellStyle name="Обычный 5 16 25 3" xfId="18553"/>
    <cellStyle name="Обычный 5 16 25 3 2" xfId="18554"/>
    <cellStyle name="Обычный 5 16 25 3 2 2" xfId="18555"/>
    <cellStyle name="Обычный 5 16 25 3 2 2 2" xfId="46369"/>
    <cellStyle name="Обычный 5 16 25 3 2 3" xfId="46370"/>
    <cellStyle name="Обычный 5 16 25 3 3" xfId="18556"/>
    <cellStyle name="Обычный 5 16 25 3 3 2" xfId="46371"/>
    <cellStyle name="Обычный 5 16 25 3 4" xfId="46372"/>
    <cellStyle name="Обычный 5 16 25 4" xfId="18557"/>
    <cellStyle name="Обычный 5 16 25 4 2" xfId="18558"/>
    <cellStyle name="Обычный 5 16 25 4 2 2" xfId="18559"/>
    <cellStyle name="Обычный 5 16 25 4 2 2 2" xfId="46373"/>
    <cellStyle name="Обычный 5 16 25 4 2 3" xfId="46374"/>
    <cellStyle name="Обычный 5 16 25 4 3" xfId="18560"/>
    <cellStyle name="Обычный 5 16 25 4 3 2" xfId="46375"/>
    <cellStyle name="Обычный 5 16 25 4 4" xfId="46376"/>
    <cellStyle name="Обычный 5 16 25 5" xfId="18561"/>
    <cellStyle name="Обычный 5 16 25 5 2" xfId="18562"/>
    <cellStyle name="Обычный 5 16 25 5 2 2" xfId="46377"/>
    <cellStyle name="Обычный 5 16 25 5 3" xfId="46378"/>
    <cellStyle name="Обычный 5 16 25 6" xfId="18563"/>
    <cellStyle name="Обычный 5 16 25 6 2" xfId="46379"/>
    <cellStyle name="Обычный 5 16 25 7" xfId="18564"/>
    <cellStyle name="Обычный 5 16 25 7 2" xfId="46380"/>
    <cellStyle name="Обычный 5 16 25 8" xfId="46381"/>
    <cellStyle name="Обычный 5 16 26" xfId="18565"/>
    <cellStyle name="Обычный 5 16 26 2" xfId="18566"/>
    <cellStyle name="Обычный 5 16 26 2 2" xfId="18567"/>
    <cellStyle name="Обычный 5 16 26 2 2 2" xfId="18568"/>
    <cellStyle name="Обычный 5 16 26 2 2 2 2" xfId="46382"/>
    <cellStyle name="Обычный 5 16 26 2 2 3" xfId="46383"/>
    <cellStyle name="Обычный 5 16 26 2 3" xfId="18569"/>
    <cellStyle name="Обычный 5 16 26 2 3 2" xfId="46384"/>
    <cellStyle name="Обычный 5 16 26 2 4" xfId="46385"/>
    <cellStyle name="Обычный 5 16 26 3" xfId="18570"/>
    <cellStyle name="Обычный 5 16 26 3 2" xfId="18571"/>
    <cellStyle name="Обычный 5 16 26 3 2 2" xfId="18572"/>
    <cellStyle name="Обычный 5 16 26 3 2 2 2" xfId="46386"/>
    <cellStyle name="Обычный 5 16 26 3 2 3" xfId="46387"/>
    <cellStyle name="Обычный 5 16 26 3 3" xfId="18573"/>
    <cellStyle name="Обычный 5 16 26 3 3 2" xfId="46388"/>
    <cellStyle name="Обычный 5 16 26 3 4" xfId="46389"/>
    <cellStyle name="Обычный 5 16 26 4" xfId="18574"/>
    <cellStyle name="Обычный 5 16 26 4 2" xfId="18575"/>
    <cellStyle name="Обычный 5 16 26 4 2 2" xfId="18576"/>
    <cellStyle name="Обычный 5 16 26 4 2 2 2" xfId="46390"/>
    <cellStyle name="Обычный 5 16 26 4 2 3" xfId="46391"/>
    <cellStyle name="Обычный 5 16 26 4 3" xfId="18577"/>
    <cellStyle name="Обычный 5 16 26 4 3 2" xfId="46392"/>
    <cellStyle name="Обычный 5 16 26 4 4" xfId="46393"/>
    <cellStyle name="Обычный 5 16 26 5" xfId="18578"/>
    <cellStyle name="Обычный 5 16 26 5 2" xfId="18579"/>
    <cellStyle name="Обычный 5 16 26 5 2 2" xfId="46394"/>
    <cellStyle name="Обычный 5 16 26 5 3" xfId="46395"/>
    <cellStyle name="Обычный 5 16 26 6" xfId="18580"/>
    <cellStyle name="Обычный 5 16 26 6 2" xfId="46396"/>
    <cellStyle name="Обычный 5 16 26 7" xfId="18581"/>
    <cellStyle name="Обычный 5 16 26 7 2" xfId="46397"/>
    <cellStyle name="Обычный 5 16 26 8" xfId="46398"/>
    <cellStyle name="Обычный 5 16 27" xfId="18582"/>
    <cellStyle name="Обычный 5 16 27 2" xfId="18583"/>
    <cellStyle name="Обычный 5 16 27 2 2" xfId="18584"/>
    <cellStyle name="Обычный 5 16 27 2 2 2" xfId="18585"/>
    <cellStyle name="Обычный 5 16 27 2 2 2 2" xfId="46399"/>
    <cellStyle name="Обычный 5 16 27 2 2 3" xfId="46400"/>
    <cellStyle name="Обычный 5 16 27 2 3" xfId="18586"/>
    <cellStyle name="Обычный 5 16 27 2 3 2" xfId="46401"/>
    <cellStyle name="Обычный 5 16 27 2 4" xfId="46402"/>
    <cellStyle name="Обычный 5 16 27 3" xfId="18587"/>
    <cellStyle name="Обычный 5 16 27 3 2" xfId="18588"/>
    <cellStyle name="Обычный 5 16 27 3 2 2" xfId="18589"/>
    <cellStyle name="Обычный 5 16 27 3 2 2 2" xfId="46403"/>
    <cellStyle name="Обычный 5 16 27 3 2 3" xfId="46404"/>
    <cellStyle name="Обычный 5 16 27 3 3" xfId="18590"/>
    <cellStyle name="Обычный 5 16 27 3 3 2" xfId="46405"/>
    <cellStyle name="Обычный 5 16 27 3 4" xfId="46406"/>
    <cellStyle name="Обычный 5 16 27 4" xfId="18591"/>
    <cellStyle name="Обычный 5 16 27 4 2" xfId="18592"/>
    <cellStyle name="Обычный 5 16 27 4 2 2" xfId="18593"/>
    <cellStyle name="Обычный 5 16 27 4 2 2 2" xfId="46407"/>
    <cellStyle name="Обычный 5 16 27 4 2 3" xfId="46408"/>
    <cellStyle name="Обычный 5 16 27 4 3" xfId="18594"/>
    <cellStyle name="Обычный 5 16 27 4 3 2" xfId="46409"/>
    <cellStyle name="Обычный 5 16 27 4 4" xfId="46410"/>
    <cellStyle name="Обычный 5 16 27 5" xfId="18595"/>
    <cellStyle name="Обычный 5 16 27 5 2" xfId="18596"/>
    <cellStyle name="Обычный 5 16 27 5 2 2" xfId="46411"/>
    <cellStyle name="Обычный 5 16 27 5 3" xfId="46412"/>
    <cellStyle name="Обычный 5 16 27 6" xfId="18597"/>
    <cellStyle name="Обычный 5 16 27 6 2" xfId="46413"/>
    <cellStyle name="Обычный 5 16 27 7" xfId="18598"/>
    <cellStyle name="Обычный 5 16 27 7 2" xfId="46414"/>
    <cellStyle name="Обычный 5 16 27 8" xfId="46415"/>
    <cellStyle name="Обычный 5 16 28" xfId="18599"/>
    <cellStyle name="Обычный 5 16 28 2" xfId="18600"/>
    <cellStyle name="Обычный 5 16 28 2 2" xfId="18601"/>
    <cellStyle name="Обычный 5 16 28 2 2 2" xfId="18602"/>
    <cellStyle name="Обычный 5 16 28 2 2 2 2" xfId="46416"/>
    <cellStyle name="Обычный 5 16 28 2 2 3" xfId="46417"/>
    <cellStyle name="Обычный 5 16 28 2 3" xfId="18603"/>
    <cellStyle name="Обычный 5 16 28 2 3 2" xfId="46418"/>
    <cellStyle name="Обычный 5 16 28 2 4" xfId="46419"/>
    <cellStyle name="Обычный 5 16 28 3" xfId="18604"/>
    <cellStyle name="Обычный 5 16 28 3 2" xfId="18605"/>
    <cellStyle name="Обычный 5 16 28 3 2 2" xfId="18606"/>
    <cellStyle name="Обычный 5 16 28 3 2 2 2" xfId="46420"/>
    <cellStyle name="Обычный 5 16 28 3 2 3" xfId="46421"/>
    <cellStyle name="Обычный 5 16 28 3 3" xfId="18607"/>
    <cellStyle name="Обычный 5 16 28 3 3 2" xfId="46422"/>
    <cellStyle name="Обычный 5 16 28 3 4" xfId="46423"/>
    <cellStyle name="Обычный 5 16 28 4" xfId="18608"/>
    <cellStyle name="Обычный 5 16 28 4 2" xfId="18609"/>
    <cellStyle name="Обычный 5 16 28 4 2 2" xfId="18610"/>
    <cellStyle name="Обычный 5 16 28 4 2 2 2" xfId="46424"/>
    <cellStyle name="Обычный 5 16 28 4 2 3" xfId="46425"/>
    <cellStyle name="Обычный 5 16 28 4 3" xfId="18611"/>
    <cellStyle name="Обычный 5 16 28 4 3 2" xfId="46426"/>
    <cellStyle name="Обычный 5 16 28 4 4" xfId="46427"/>
    <cellStyle name="Обычный 5 16 28 5" xfId="18612"/>
    <cellStyle name="Обычный 5 16 28 5 2" xfId="18613"/>
    <cellStyle name="Обычный 5 16 28 5 2 2" xfId="46428"/>
    <cellStyle name="Обычный 5 16 28 5 3" xfId="46429"/>
    <cellStyle name="Обычный 5 16 28 6" xfId="18614"/>
    <cellStyle name="Обычный 5 16 28 6 2" xfId="46430"/>
    <cellStyle name="Обычный 5 16 28 7" xfId="18615"/>
    <cellStyle name="Обычный 5 16 28 7 2" xfId="46431"/>
    <cellStyle name="Обычный 5 16 28 8" xfId="46432"/>
    <cellStyle name="Обычный 5 16 29" xfId="18616"/>
    <cellStyle name="Обычный 5 16 29 2" xfId="18617"/>
    <cellStyle name="Обычный 5 16 29 2 2" xfId="18618"/>
    <cellStyle name="Обычный 5 16 29 2 2 2" xfId="18619"/>
    <cellStyle name="Обычный 5 16 29 2 2 2 2" xfId="46433"/>
    <cellStyle name="Обычный 5 16 29 2 2 3" xfId="46434"/>
    <cellStyle name="Обычный 5 16 29 2 3" xfId="18620"/>
    <cellStyle name="Обычный 5 16 29 2 3 2" xfId="46435"/>
    <cellStyle name="Обычный 5 16 29 2 4" xfId="46436"/>
    <cellStyle name="Обычный 5 16 29 3" xfId="18621"/>
    <cellStyle name="Обычный 5 16 29 3 2" xfId="18622"/>
    <cellStyle name="Обычный 5 16 29 3 2 2" xfId="18623"/>
    <cellStyle name="Обычный 5 16 29 3 2 2 2" xfId="46437"/>
    <cellStyle name="Обычный 5 16 29 3 2 3" xfId="46438"/>
    <cellStyle name="Обычный 5 16 29 3 3" xfId="18624"/>
    <cellStyle name="Обычный 5 16 29 3 3 2" xfId="46439"/>
    <cellStyle name="Обычный 5 16 29 3 4" xfId="46440"/>
    <cellStyle name="Обычный 5 16 29 4" xfId="18625"/>
    <cellStyle name="Обычный 5 16 29 4 2" xfId="18626"/>
    <cellStyle name="Обычный 5 16 29 4 2 2" xfId="18627"/>
    <cellStyle name="Обычный 5 16 29 4 2 2 2" xfId="46441"/>
    <cellStyle name="Обычный 5 16 29 4 2 3" xfId="46442"/>
    <cellStyle name="Обычный 5 16 29 4 3" xfId="18628"/>
    <cellStyle name="Обычный 5 16 29 4 3 2" xfId="46443"/>
    <cellStyle name="Обычный 5 16 29 4 4" xfId="46444"/>
    <cellStyle name="Обычный 5 16 29 5" xfId="18629"/>
    <cellStyle name="Обычный 5 16 29 5 2" xfId="18630"/>
    <cellStyle name="Обычный 5 16 29 5 2 2" xfId="46445"/>
    <cellStyle name="Обычный 5 16 29 5 3" xfId="46446"/>
    <cellStyle name="Обычный 5 16 29 6" xfId="18631"/>
    <cellStyle name="Обычный 5 16 29 6 2" xfId="46447"/>
    <cellStyle name="Обычный 5 16 29 7" xfId="18632"/>
    <cellStyle name="Обычный 5 16 29 7 2" xfId="46448"/>
    <cellStyle name="Обычный 5 16 29 8" xfId="46449"/>
    <cellStyle name="Обычный 5 16 3" xfId="18633"/>
    <cellStyle name="Обычный 5 16 3 2" xfId="18634"/>
    <cellStyle name="Обычный 5 16 3 2 2" xfId="18635"/>
    <cellStyle name="Обычный 5 16 3 2 2 2" xfId="18636"/>
    <cellStyle name="Обычный 5 16 3 2 2 2 2" xfId="46450"/>
    <cellStyle name="Обычный 5 16 3 2 2 3" xfId="46451"/>
    <cellStyle name="Обычный 5 16 3 2 3" xfId="18637"/>
    <cellStyle name="Обычный 5 16 3 2 3 2" xfId="46452"/>
    <cellStyle name="Обычный 5 16 3 2 4" xfId="46453"/>
    <cellStyle name="Обычный 5 16 3 3" xfId="18638"/>
    <cellStyle name="Обычный 5 16 3 3 2" xfId="18639"/>
    <cellStyle name="Обычный 5 16 3 3 2 2" xfId="18640"/>
    <cellStyle name="Обычный 5 16 3 3 2 2 2" xfId="46454"/>
    <cellStyle name="Обычный 5 16 3 3 2 3" xfId="46455"/>
    <cellStyle name="Обычный 5 16 3 3 3" xfId="18641"/>
    <cellStyle name="Обычный 5 16 3 3 3 2" xfId="46456"/>
    <cellStyle name="Обычный 5 16 3 3 4" xfId="46457"/>
    <cellStyle name="Обычный 5 16 3 4" xfId="18642"/>
    <cellStyle name="Обычный 5 16 3 4 2" xfId="18643"/>
    <cellStyle name="Обычный 5 16 3 4 2 2" xfId="18644"/>
    <cellStyle name="Обычный 5 16 3 4 2 2 2" xfId="46458"/>
    <cellStyle name="Обычный 5 16 3 4 2 3" xfId="46459"/>
    <cellStyle name="Обычный 5 16 3 4 3" xfId="18645"/>
    <cellStyle name="Обычный 5 16 3 4 3 2" xfId="46460"/>
    <cellStyle name="Обычный 5 16 3 4 4" xfId="46461"/>
    <cellStyle name="Обычный 5 16 3 5" xfId="18646"/>
    <cellStyle name="Обычный 5 16 3 5 2" xfId="18647"/>
    <cellStyle name="Обычный 5 16 3 5 2 2" xfId="46462"/>
    <cellStyle name="Обычный 5 16 3 5 3" xfId="46463"/>
    <cellStyle name="Обычный 5 16 3 6" xfId="18648"/>
    <cellStyle name="Обычный 5 16 3 6 2" xfId="46464"/>
    <cellStyle name="Обычный 5 16 3 7" xfId="18649"/>
    <cellStyle name="Обычный 5 16 3 7 2" xfId="46465"/>
    <cellStyle name="Обычный 5 16 3 8" xfId="46466"/>
    <cellStyle name="Обычный 5 16 30" xfId="18650"/>
    <cellStyle name="Обычный 5 16 30 2" xfId="18651"/>
    <cellStyle name="Обычный 5 16 30 2 2" xfId="18652"/>
    <cellStyle name="Обычный 5 16 30 2 2 2" xfId="46467"/>
    <cellStyle name="Обычный 5 16 30 2 3" xfId="46468"/>
    <cellStyle name="Обычный 5 16 30 3" xfId="18653"/>
    <cellStyle name="Обычный 5 16 30 3 2" xfId="46469"/>
    <cellStyle name="Обычный 5 16 30 4" xfId="46470"/>
    <cellStyle name="Обычный 5 16 31" xfId="18654"/>
    <cellStyle name="Обычный 5 16 31 2" xfId="18655"/>
    <cellStyle name="Обычный 5 16 31 2 2" xfId="18656"/>
    <cellStyle name="Обычный 5 16 31 2 2 2" xfId="46471"/>
    <cellStyle name="Обычный 5 16 31 2 3" xfId="46472"/>
    <cellStyle name="Обычный 5 16 31 3" xfId="18657"/>
    <cellStyle name="Обычный 5 16 31 3 2" xfId="46473"/>
    <cellStyle name="Обычный 5 16 31 4" xfId="46474"/>
    <cellStyle name="Обычный 5 16 32" xfId="18658"/>
    <cellStyle name="Обычный 5 16 32 2" xfId="18659"/>
    <cellStyle name="Обычный 5 16 32 2 2" xfId="18660"/>
    <cellStyle name="Обычный 5 16 32 2 2 2" xfId="46475"/>
    <cellStyle name="Обычный 5 16 32 2 3" xfId="46476"/>
    <cellStyle name="Обычный 5 16 32 3" xfId="18661"/>
    <cellStyle name="Обычный 5 16 32 3 2" xfId="46477"/>
    <cellStyle name="Обычный 5 16 32 4" xfId="46478"/>
    <cellStyle name="Обычный 5 16 33" xfId="18662"/>
    <cellStyle name="Обычный 5 16 33 2" xfId="18663"/>
    <cellStyle name="Обычный 5 16 33 2 2" xfId="46479"/>
    <cellStyle name="Обычный 5 16 33 3" xfId="46480"/>
    <cellStyle name="Обычный 5 16 34" xfId="18664"/>
    <cellStyle name="Обычный 5 16 34 2" xfId="46481"/>
    <cellStyle name="Обычный 5 16 35" xfId="18665"/>
    <cellStyle name="Обычный 5 16 35 2" xfId="46482"/>
    <cellStyle name="Обычный 5 16 36" xfId="46483"/>
    <cellStyle name="Обычный 5 16 4" xfId="18666"/>
    <cellStyle name="Обычный 5 16 4 2" xfId="18667"/>
    <cellStyle name="Обычный 5 16 4 2 2" xfId="18668"/>
    <cellStyle name="Обычный 5 16 4 2 2 2" xfId="18669"/>
    <cellStyle name="Обычный 5 16 4 2 2 2 2" xfId="46484"/>
    <cellStyle name="Обычный 5 16 4 2 2 3" xfId="46485"/>
    <cellStyle name="Обычный 5 16 4 2 3" xfId="18670"/>
    <cellStyle name="Обычный 5 16 4 2 3 2" xfId="46486"/>
    <cellStyle name="Обычный 5 16 4 2 4" xfId="46487"/>
    <cellStyle name="Обычный 5 16 4 3" xfId="18671"/>
    <cellStyle name="Обычный 5 16 4 3 2" xfId="18672"/>
    <cellStyle name="Обычный 5 16 4 3 2 2" xfId="18673"/>
    <cellStyle name="Обычный 5 16 4 3 2 2 2" xfId="46488"/>
    <cellStyle name="Обычный 5 16 4 3 2 3" xfId="46489"/>
    <cellStyle name="Обычный 5 16 4 3 3" xfId="18674"/>
    <cellStyle name="Обычный 5 16 4 3 3 2" xfId="46490"/>
    <cellStyle name="Обычный 5 16 4 3 4" xfId="46491"/>
    <cellStyle name="Обычный 5 16 4 4" xfId="18675"/>
    <cellStyle name="Обычный 5 16 4 4 2" xfId="18676"/>
    <cellStyle name="Обычный 5 16 4 4 2 2" xfId="18677"/>
    <cellStyle name="Обычный 5 16 4 4 2 2 2" xfId="46492"/>
    <cellStyle name="Обычный 5 16 4 4 2 3" xfId="46493"/>
    <cellStyle name="Обычный 5 16 4 4 3" xfId="18678"/>
    <cellStyle name="Обычный 5 16 4 4 3 2" xfId="46494"/>
    <cellStyle name="Обычный 5 16 4 4 4" xfId="46495"/>
    <cellStyle name="Обычный 5 16 4 5" xfId="18679"/>
    <cellStyle name="Обычный 5 16 4 5 2" xfId="18680"/>
    <cellStyle name="Обычный 5 16 4 5 2 2" xfId="46496"/>
    <cellStyle name="Обычный 5 16 4 5 3" xfId="46497"/>
    <cellStyle name="Обычный 5 16 4 6" xfId="18681"/>
    <cellStyle name="Обычный 5 16 4 6 2" xfId="46498"/>
    <cellStyle name="Обычный 5 16 4 7" xfId="18682"/>
    <cellStyle name="Обычный 5 16 4 7 2" xfId="46499"/>
    <cellStyle name="Обычный 5 16 4 8" xfId="46500"/>
    <cellStyle name="Обычный 5 16 5" xfId="18683"/>
    <cellStyle name="Обычный 5 16 5 2" xfId="18684"/>
    <cellStyle name="Обычный 5 16 5 2 2" xfId="18685"/>
    <cellStyle name="Обычный 5 16 5 2 2 2" xfId="18686"/>
    <cellStyle name="Обычный 5 16 5 2 2 2 2" xfId="46501"/>
    <cellStyle name="Обычный 5 16 5 2 2 3" xfId="46502"/>
    <cellStyle name="Обычный 5 16 5 2 3" xfId="18687"/>
    <cellStyle name="Обычный 5 16 5 2 3 2" xfId="46503"/>
    <cellStyle name="Обычный 5 16 5 2 4" xfId="46504"/>
    <cellStyle name="Обычный 5 16 5 3" xfId="18688"/>
    <cellStyle name="Обычный 5 16 5 3 2" xfId="18689"/>
    <cellStyle name="Обычный 5 16 5 3 2 2" xfId="18690"/>
    <cellStyle name="Обычный 5 16 5 3 2 2 2" xfId="46505"/>
    <cellStyle name="Обычный 5 16 5 3 2 3" xfId="46506"/>
    <cellStyle name="Обычный 5 16 5 3 3" xfId="18691"/>
    <cellStyle name="Обычный 5 16 5 3 3 2" xfId="46507"/>
    <cellStyle name="Обычный 5 16 5 3 4" xfId="46508"/>
    <cellStyle name="Обычный 5 16 5 4" xfId="18692"/>
    <cellStyle name="Обычный 5 16 5 4 2" xfId="18693"/>
    <cellStyle name="Обычный 5 16 5 4 2 2" xfId="18694"/>
    <cellStyle name="Обычный 5 16 5 4 2 2 2" xfId="46509"/>
    <cellStyle name="Обычный 5 16 5 4 2 3" xfId="46510"/>
    <cellStyle name="Обычный 5 16 5 4 3" xfId="18695"/>
    <cellStyle name="Обычный 5 16 5 4 3 2" xfId="46511"/>
    <cellStyle name="Обычный 5 16 5 4 4" xfId="46512"/>
    <cellStyle name="Обычный 5 16 5 5" xfId="18696"/>
    <cellStyle name="Обычный 5 16 5 5 2" xfId="18697"/>
    <cellStyle name="Обычный 5 16 5 5 2 2" xfId="46513"/>
    <cellStyle name="Обычный 5 16 5 5 3" xfId="46514"/>
    <cellStyle name="Обычный 5 16 5 6" xfId="18698"/>
    <cellStyle name="Обычный 5 16 5 6 2" xfId="46515"/>
    <cellStyle name="Обычный 5 16 5 7" xfId="18699"/>
    <cellStyle name="Обычный 5 16 5 7 2" xfId="46516"/>
    <cellStyle name="Обычный 5 16 5 8" xfId="46517"/>
    <cellStyle name="Обычный 5 16 6" xfId="18700"/>
    <cellStyle name="Обычный 5 16 6 2" xfId="18701"/>
    <cellStyle name="Обычный 5 16 6 2 2" xfId="18702"/>
    <cellStyle name="Обычный 5 16 6 2 2 2" xfId="18703"/>
    <cellStyle name="Обычный 5 16 6 2 2 2 2" xfId="46518"/>
    <cellStyle name="Обычный 5 16 6 2 2 3" xfId="46519"/>
    <cellStyle name="Обычный 5 16 6 2 3" xfId="18704"/>
    <cellStyle name="Обычный 5 16 6 2 3 2" xfId="46520"/>
    <cellStyle name="Обычный 5 16 6 2 4" xfId="46521"/>
    <cellStyle name="Обычный 5 16 6 3" xfId="18705"/>
    <cellStyle name="Обычный 5 16 6 3 2" xfId="18706"/>
    <cellStyle name="Обычный 5 16 6 3 2 2" xfId="18707"/>
    <cellStyle name="Обычный 5 16 6 3 2 2 2" xfId="46522"/>
    <cellStyle name="Обычный 5 16 6 3 2 3" xfId="46523"/>
    <cellStyle name="Обычный 5 16 6 3 3" xfId="18708"/>
    <cellStyle name="Обычный 5 16 6 3 3 2" xfId="46524"/>
    <cellStyle name="Обычный 5 16 6 3 4" xfId="46525"/>
    <cellStyle name="Обычный 5 16 6 4" xfId="18709"/>
    <cellStyle name="Обычный 5 16 6 4 2" xfId="18710"/>
    <cellStyle name="Обычный 5 16 6 4 2 2" xfId="18711"/>
    <cellStyle name="Обычный 5 16 6 4 2 2 2" xfId="46526"/>
    <cellStyle name="Обычный 5 16 6 4 2 3" xfId="46527"/>
    <cellStyle name="Обычный 5 16 6 4 3" xfId="18712"/>
    <cellStyle name="Обычный 5 16 6 4 3 2" xfId="46528"/>
    <cellStyle name="Обычный 5 16 6 4 4" xfId="46529"/>
    <cellStyle name="Обычный 5 16 6 5" xfId="18713"/>
    <cellStyle name="Обычный 5 16 6 5 2" xfId="18714"/>
    <cellStyle name="Обычный 5 16 6 5 2 2" xfId="46530"/>
    <cellStyle name="Обычный 5 16 6 5 3" xfId="46531"/>
    <cellStyle name="Обычный 5 16 6 6" xfId="18715"/>
    <cellStyle name="Обычный 5 16 6 6 2" xfId="46532"/>
    <cellStyle name="Обычный 5 16 6 7" xfId="18716"/>
    <cellStyle name="Обычный 5 16 6 7 2" xfId="46533"/>
    <cellStyle name="Обычный 5 16 6 8" xfId="46534"/>
    <cellStyle name="Обычный 5 16 7" xfId="18717"/>
    <cellStyle name="Обычный 5 16 7 2" xfId="18718"/>
    <cellStyle name="Обычный 5 16 7 2 2" xfId="18719"/>
    <cellStyle name="Обычный 5 16 7 2 2 2" xfId="18720"/>
    <cellStyle name="Обычный 5 16 7 2 2 2 2" xfId="46535"/>
    <cellStyle name="Обычный 5 16 7 2 2 3" xfId="46536"/>
    <cellStyle name="Обычный 5 16 7 2 3" xfId="18721"/>
    <cellStyle name="Обычный 5 16 7 2 3 2" xfId="46537"/>
    <cellStyle name="Обычный 5 16 7 2 4" xfId="46538"/>
    <cellStyle name="Обычный 5 16 7 3" xfId="18722"/>
    <cellStyle name="Обычный 5 16 7 3 2" xfId="18723"/>
    <cellStyle name="Обычный 5 16 7 3 2 2" xfId="18724"/>
    <cellStyle name="Обычный 5 16 7 3 2 2 2" xfId="46539"/>
    <cellStyle name="Обычный 5 16 7 3 2 3" xfId="46540"/>
    <cellStyle name="Обычный 5 16 7 3 3" xfId="18725"/>
    <cellStyle name="Обычный 5 16 7 3 3 2" xfId="46541"/>
    <cellStyle name="Обычный 5 16 7 3 4" xfId="46542"/>
    <cellStyle name="Обычный 5 16 7 4" xfId="18726"/>
    <cellStyle name="Обычный 5 16 7 4 2" xfId="18727"/>
    <cellStyle name="Обычный 5 16 7 4 2 2" xfId="18728"/>
    <cellStyle name="Обычный 5 16 7 4 2 2 2" xfId="46543"/>
    <cellStyle name="Обычный 5 16 7 4 2 3" xfId="46544"/>
    <cellStyle name="Обычный 5 16 7 4 3" xfId="18729"/>
    <cellStyle name="Обычный 5 16 7 4 3 2" xfId="46545"/>
    <cellStyle name="Обычный 5 16 7 4 4" xfId="46546"/>
    <cellStyle name="Обычный 5 16 7 5" xfId="18730"/>
    <cellStyle name="Обычный 5 16 7 5 2" xfId="18731"/>
    <cellStyle name="Обычный 5 16 7 5 2 2" xfId="46547"/>
    <cellStyle name="Обычный 5 16 7 5 3" xfId="46548"/>
    <cellStyle name="Обычный 5 16 7 6" xfId="18732"/>
    <cellStyle name="Обычный 5 16 7 6 2" xfId="46549"/>
    <cellStyle name="Обычный 5 16 7 7" xfId="18733"/>
    <cellStyle name="Обычный 5 16 7 7 2" xfId="46550"/>
    <cellStyle name="Обычный 5 16 7 8" xfId="46551"/>
    <cellStyle name="Обычный 5 16 8" xfId="18734"/>
    <cellStyle name="Обычный 5 16 8 2" xfId="18735"/>
    <cellStyle name="Обычный 5 16 8 2 2" xfId="18736"/>
    <cellStyle name="Обычный 5 16 8 2 2 2" xfId="18737"/>
    <cellStyle name="Обычный 5 16 8 2 2 2 2" xfId="46552"/>
    <cellStyle name="Обычный 5 16 8 2 2 3" xfId="46553"/>
    <cellStyle name="Обычный 5 16 8 2 3" xfId="18738"/>
    <cellStyle name="Обычный 5 16 8 2 3 2" xfId="46554"/>
    <cellStyle name="Обычный 5 16 8 2 4" xfId="46555"/>
    <cellStyle name="Обычный 5 16 8 3" xfId="18739"/>
    <cellStyle name="Обычный 5 16 8 3 2" xfId="18740"/>
    <cellStyle name="Обычный 5 16 8 3 2 2" xfId="18741"/>
    <cellStyle name="Обычный 5 16 8 3 2 2 2" xfId="46556"/>
    <cellStyle name="Обычный 5 16 8 3 2 3" xfId="46557"/>
    <cellStyle name="Обычный 5 16 8 3 3" xfId="18742"/>
    <cellStyle name="Обычный 5 16 8 3 3 2" xfId="46558"/>
    <cellStyle name="Обычный 5 16 8 3 4" xfId="46559"/>
    <cellStyle name="Обычный 5 16 8 4" xfId="18743"/>
    <cellStyle name="Обычный 5 16 8 4 2" xfId="18744"/>
    <cellStyle name="Обычный 5 16 8 4 2 2" xfId="18745"/>
    <cellStyle name="Обычный 5 16 8 4 2 2 2" xfId="46560"/>
    <cellStyle name="Обычный 5 16 8 4 2 3" xfId="46561"/>
    <cellStyle name="Обычный 5 16 8 4 3" xfId="18746"/>
    <cellStyle name="Обычный 5 16 8 4 3 2" xfId="46562"/>
    <cellStyle name="Обычный 5 16 8 4 4" xfId="46563"/>
    <cellStyle name="Обычный 5 16 8 5" xfId="18747"/>
    <cellStyle name="Обычный 5 16 8 5 2" xfId="18748"/>
    <cellStyle name="Обычный 5 16 8 5 2 2" xfId="46564"/>
    <cellStyle name="Обычный 5 16 8 5 3" xfId="46565"/>
    <cellStyle name="Обычный 5 16 8 6" xfId="18749"/>
    <cellStyle name="Обычный 5 16 8 6 2" xfId="46566"/>
    <cellStyle name="Обычный 5 16 8 7" xfId="18750"/>
    <cellStyle name="Обычный 5 16 8 7 2" xfId="46567"/>
    <cellStyle name="Обычный 5 16 8 8" xfId="46568"/>
    <cellStyle name="Обычный 5 16 9" xfId="18751"/>
    <cellStyle name="Обычный 5 16 9 2" xfId="18752"/>
    <cellStyle name="Обычный 5 16 9 2 2" xfId="18753"/>
    <cellStyle name="Обычный 5 16 9 2 2 2" xfId="18754"/>
    <cellStyle name="Обычный 5 16 9 2 2 2 2" xfId="46569"/>
    <cellStyle name="Обычный 5 16 9 2 2 3" xfId="46570"/>
    <cellStyle name="Обычный 5 16 9 2 3" xfId="18755"/>
    <cellStyle name="Обычный 5 16 9 2 3 2" xfId="46571"/>
    <cellStyle name="Обычный 5 16 9 2 4" xfId="46572"/>
    <cellStyle name="Обычный 5 16 9 3" xfId="18756"/>
    <cellStyle name="Обычный 5 16 9 3 2" xfId="18757"/>
    <cellStyle name="Обычный 5 16 9 3 2 2" xfId="18758"/>
    <cellStyle name="Обычный 5 16 9 3 2 2 2" xfId="46573"/>
    <cellStyle name="Обычный 5 16 9 3 2 3" xfId="46574"/>
    <cellStyle name="Обычный 5 16 9 3 3" xfId="18759"/>
    <cellStyle name="Обычный 5 16 9 3 3 2" xfId="46575"/>
    <cellStyle name="Обычный 5 16 9 3 4" xfId="46576"/>
    <cellStyle name="Обычный 5 16 9 4" xfId="18760"/>
    <cellStyle name="Обычный 5 16 9 4 2" xfId="18761"/>
    <cellStyle name="Обычный 5 16 9 4 2 2" xfId="18762"/>
    <cellStyle name="Обычный 5 16 9 4 2 2 2" xfId="46577"/>
    <cellStyle name="Обычный 5 16 9 4 2 3" xfId="46578"/>
    <cellStyle name="Обычный 5 16 9 4 3" xfId="18763"/>
    <cellStyle name="Обычный 5 16 9 4 3 2" xfId="46579"/>
    <cellStyle name="Обычный 5 16 9 4 4" xfId="46580"/>
    <cellStyle name="Обычный 5 16 9 5" xfId="18764"/>
    <cellStyle name="Обычный 5 16 9 5 2" xfId="18765"/>
    <cellStyle name="Обычный 5 16 9 5 2 2" xfId="46581"/>
    <cellStyle name="Обычный 5 16 9 5 3" xfId="46582"/>
    <cellStyle name="Обычный 5 16 9 6" xfId="18766"/>
    <cellStyle name="Обычный 5 16 9 6 2" xfId="46583"/>
    <cellStyle name="Обычный 5 16 9 7" xfId="18767"/>
    <cellStyle name="Обычный 5 16 9 7 2" xfId="46584"/>
    <cellStyle name="Обычный 5 16 9 8" xfId="46585"/>
    <cellStyle name="Обычный 5 17" xfId="18768"/>
    <cellStyle name="Обычный 5 17 10" xfId="18769"/>
    <cellStyle name="Обычный 5 17 10 2" xfId="18770"/>
    <cellStyle name="Обычный 5 17 10 2 2" xfId="18771"/>
    <cellStyle name="Обычный 5 17 10 2 2 2" xfId="18772"/>
    <cellStyle name="Обычный 5 17 10 2 2 2 2" xfId="46586"/>
    <cellStyle name="Обычный 5 17 10 2 2 3" xfId="46587"/>
    <cellStyle name="Обычный 5 17 10 2 3" xfId="18773"/>
    <cellStyle name="Обычный 5 17 10 2 3 2" xfId="46588"/>
    <cellStyle name="Обычный 5 17 10 2 4" xfId="46589"/>
    <cellStyle name="Обычный 5 17 10 3" xfId="18774"/>
    <cellStyle name="Обычный 5 17 10 3 2" xfId="18775"/>
    <cellStyle name="Обычный 5 17 10 3 2 2" xfId="18776"/>
    <cellStyle name="Обычный 5 17 10 3 2 2 2" xfId="46590"/>
    <cellStyle name="Обычный 5 17 10 3 2 3" xfId="46591"/>
    <cellStyle name="Обычный 5 17 10 3 3" xfId="18777"/>
    <cellStyle name="Обычный 5 17 10 3 3 2" xfId="46592"/>
    <cellStyle name="Обычный 5 17 10 3 4" xfId="46593"/>
    <cellStyle name="Обычный 5 17 10 4" xfId="18778"/>
    <cellStyle name="Обычный 5 17 10 4 2" xfId="18779"/>
    <cellStyle name="Обычный 5 17 10 4 2 2" xfId="18780"/>
    <cellStyle name="Обычный 5 17 10 4 2 2 2" xfId="46594"/>
    <cellStyle name="Обычный 5 17 10 4 2 3" xfId="46595"/>
    <cellStyle name="Обычный 5 17 10 4 3" xfId="18781"/>
    <cellStyle name="Обычный 5 17 10 4 3 2" xfId="46596"/>
    <cellStyle name="Обычный 5 17 10 4 4" xfId="46597"/>
    <cellStyle name="Обычный 5 17 10 5" xfId="18782"/>
    <cellStyle name="Обычный 5 17 10 5 2" xfId="18783"/>
    <cellStyle name="Обычный 5 17 10 5 2 2" xfId="46598"/>
    <cellStyle name="Обычный 5 17 10 5 3" xfId="46599"/>
    <cellStyle name="Обычный 5 17 10 6" xfId="18784"/>
    <cellStyle name="Обычный 5 17 10 6 2" xfId="46600"/>
    <cellStyle name="Обычный 5 17 10 7" xfId="18785"/>
    <cellStyle name="Обычный 5 17 10 7 2" xfId="46601"/>
    <cellStyle name="Обычный 5 17 10 8" xfId="46602"/>
    <cellStyle name="Обычный 5 17 11" xfId="18786"/>
    <cellStyle name="Обычный 5 17 11 2" xfId="18787"/>
    <cellStyle name="Обычный 5 17 11 2 2" xfId="18788"/>
    <cellStyle name="Обычный 5 17 11 2 2 2" xfId="18789"/>
    <cellStyle name="Обычный 5 17 11 2 2 2 2" xfId="46603"/>
    <cellStyle name="Обычный 5 17 11 2 2 3" xfId="46604"/>
    <cellStyle name="Обычный 5 17 11 2 3" xfId="18790"/>
    <cellStyle name="Обычный 5 17 11 2 3 2" xfId="46605"/>
    <cellStyle name="Обычный 5 17 11 2 4" xfId="46606"/>
    <cellStyle name="Обычный 5 17 11 3" xfId="18791"/>
    <cellStyle name="Обычный 5 17 11 3 2" xfId="18792"/>
    <cellStyle name="Обычный 5 17 11 3 2 2" xfId="18793"/>
    <cellStyle name="Обычный 5 17 11 3 2 2 2" xfId="46607"/>
    <cellStyle name="Обычный 5 17 11 3 2 3" xfId="46608"/>
    <cellStyle name="Обычный 5 17 11 3 3" xfId="18794"/>
    <cellStyle name="Обычный 5 17 11 3 3 2" xfId="46609"/>
    <cellStyle name="Обычный 5 17 11 3 4" xfId="46610"/>
    <cellStyle name="Обычный 5 17 11 4" xfId="18795"/>
    <cellStyle name="Обычный 5 17 11 4 2" xfId="18796"/>
    <cellStyle name="Обычный 5 17 11 4 2 2" xfId="18797"/>
    <cellStyle name="Обычный 5 17 11 4 2 2 2" xfId="46611"/>
    <cellStyle name="Обычный 5 17 11 4 2 3" xfId="46612"/>
    <cellStyle name="Обычный 5 17 11 4 3" xfId="18798"/>
    <cellStyle name="Обычный 5 17 11 4 3 2" xfId="46613"/>
    <cellStyle name="Обычный 5 17 11 4 4" xfId="46614"/>
    <cellStyle name="Обычный 5 17 11 5" xfId="18799"/>
    <cellStyle name="Обычный 5 17 11 5 2" xfId="18800"/>
    <cellStyle name="Обычный 5 17 11 5 2 2" xfId="46615"/>
    <cellStyle name="Обычный 5 17 11 5 3" xfId="46616"/>
    <cellStyle name="Обычный 5 17 11 6" xfId="18801"/>
    <cellStyle name="Обычный 5 17 11 6 2" xfId="46617"/>
    <cellStyle name="Обычный 5 17 11 7" xfId="18802"/>
    <cellStyle name="Обычный 5 17 11 7 2" xfId="46618"/>
    <cellStyle name="Обычный 5 17 11 8" xfId="46619"/>
    <cellStyle name="Обычный 5 17 12" xfId="18803"/>
    <cellStyle name="Обычный 5 17 12 2" xfId="18804"/>
    <cellStyle name="Обычный 5 17 12 2 2" xfId="18805"/>
    <cellStyle name="Обычный 5 17 12 2 2 2" xfId="18806"/>
    <cellStyle name="Обычный 5 17 12 2 2 2 2" xfId="46620"/>
    <cellStyle name="Обычный 5 17 12 2 2 3" xfId="46621"/>
    <cellStyle name="Обычный 5 17 12 2 3" xfId="18807"/>
    <cellStyle name="Обычный 5 17 12 2 3 2" xfId="46622"/>
    <cellStyle name="Обычный 5 17 12 2 4" xfId="46623"/>
    <cellStyle name="Обычный 5 17 12 3" xfId="18808"/>
    <cellStyle name="Обычный 5 17 12 3 2" xfId="18809"/>
    <cellStyle name="Обычный 5 17 12 3 2 2" xfId="18810"/>
    <cellStyle name="Обычный 5 17 12 3 2 2 2" xfId="46624"/>
    <cellStyle name="Обычный 5 17 12 3 2 3" xfId="46625"/>
    <cellStyle name="Обычный 5 17 12 3 3" xfId="18811"/>
    <cellStyle name="Обычный 5 17 12 3 3 2" xfId="46626"/>
    <cellStyle name="Обычный 5 17 12 3 4" xfId="46627"/>
    <cellStyle name="Обычный 5 17 12 4" xfId="18812"/>
    <cellStyle name="Обычный 5 17 12 4 2" xfId="18813"/>
    <cellStyle name="Обычный 5 17 12 4 2 2" xfId="18814"/>
    <cellStyle name="Обычный 5 17 12 4 2 2 2" xfId="46628"/>
    <cellStyle name="Обычный 5 17 12 4 2 3" xfId="46629"/>
    <cellStyle name="Обычный 5 17 12 4 3" xfId="18815"/>
    <cellStyle name="Обычный 5 17 12 4 3 2" xfId="46630"/>
    <cellStyle name="Обычный 5 17 12 4 4" xfId="46631"/>
    <cellStyle name="Обычный 5 17 12 5" xfId="18816"/>
    <cellStyle name="Обычный 5 17 12 5 2" xfId="18817"/>
    <cellStyle name="Обычный 5 17 12 5 2 2" xfId="46632"/>
    <cellStyle name="Обычный 5 17 12 5 3" xfId="46633"/>
    <cellStyle name="Обычный 5 17 12 6" xfId="18818"/>
    <cellStyle name="Обычный 5 17 12 6 2" xfId="46634"/>
    <cellStyle name="Обычный 5 17 12 7" xfId="18819"/>
    <cellStyle name="Обычный 5 17 12 7 2" xfId="46635"/>
    <cellStyle name="Обычный 5 17 12 8" xfId="46636"/>
    <cellStyle name="Обычный 5 17 13" xfId="18820"/>
    <cellStyle name="Обычный 5 17 13 2" xfId="18821"/>
    <cellStyle name="Обычный 5 17 13 2 2" xfId="18822"/>
    <cellStyle name="Обычный 5 17 13 2 2 2" xfId="18823"/>
    <cellStyle name="Обычный 5 17 13 2 2 2 2" xfId="46637"/>
    <cellStyle name="Обычный 5 17 13 2 2 3" xfId="46638"/>
    <cellStyle name="Обычный 5 17 13 2 3" xfId="18824"/>
    <cellStyle name="Обычный 5 17 13 2 3 2" xfId="46639"/>
    <cellStyle name="Обычный 5 17 13 2 4" xfId="46640"/>
    <cellStyle name="Обычный 5 17 13 3" xfId="18825"/>
    <cellStyle name="Обычный 5 17 13 3 2" xfId="18826"/>
    <cellStyle name="Обычный 5 17 13 3 2 2" xfId="18827"/>
    <cellStyle name="Обычный 5 17 13 3 2 2 2" xfId="46641"/>
    <cellStyle name="Обычный 5 17 13 3 2 3" xfId="46642"/>
    <cellStyle name="Обычный 5 17 13 3 3" xfId="18828"/>
    <cellStyle name="Обычный 5 17 13 3 3 2" xfId="46643"/>
    <cellStyle name="Обычный 5 17 13 3 4" xfId="46644"/>
    <cellStyle name="Обычный 5 17 13 4" xfId="18829"/>
    <cellStyle name="Обычный 5 17 13 4 2" xfId="18830"/>
    <cellStyle name="Обычный 5 17 13 4 2 2" xfId="18831"/>
    <cellStyle name="Обычный 5 17 13 4 2 2 2" xfId="46645"/>
    <cellStyle name="Обычный 5 17 13 4 2 3" xfId="46646"/>
    <cellStyle name="Обычный 5 17 13 4 3" xfId="18832"/>
    <cellStyle name="Обычный 5 17 13 4 3 2" xfId="46647"/>
    <cellStyle name="Обычный 5 17 13 4 4" xfId="46648"/>
    <cellStyle name="Обычный 5 17 13 5" xfId="18833"/>
    <cellStyle name="Обычный 5 17 13 5 2" xfId="18834"/>
    <cellStyle name="Обычный 5 17 13 5 2 2" xfId="46649"/>
    <cellStyle name="Обычный 5 17 13 5 3" xfId="46650"/>
    <cellStyle name="Обычный 5 17 13 6" xfId="18835"/>
    <cellStyle name="Обычный 5 17 13 6 2" xfId="46651"/>
    <cellStyle name="Обычный 5 17 13 7" xfId="18836"/>
    <cellStyle name="Обычный 5 17 13 7 2" xfId="46652"/>
    <cellStyle name="Обычный 5 17 13 8" xfId="46653"/>
    <cellStyle name="Обычный 5 17 14" xfId="18837"/>
    <cellStyle name="Обычный 5 17 14 2" xfId="18838"/>
    <cellStyle name="Обычный 5 17 14 2 2" xfId="18839"/>
    <cellStyle name="Обычный 5 17 14 2 2 2" xfId="18840"/>
    <cellStyle name="Обычный 5 17 14 2 2 2 2" xfId="46654"/>
    <cellStyle name="Обычный 5 17 14 2 2 3" xfId="46655"/>
    <cellStyle name="Обычный 5 17 14 2 3" xfId="18841"/>
    <cellStyle name="Обычный 5 17 14 2 3 2" xfId="46656"/>
    <cellStyle name="Обычный 5 17 14 2 4" xfId="46657"/>
    <cellStyle name="Обычный 5 17 14 3" xfId="18842"/>
    <cellStyle name="Обычный 5 17 14 3 2" xfId="18843"/>
    <cellStyle name="Обычный 5 17 14 3 2 2" xfId="18844"/>
    <cellStyle name="Обычный 5 17 14 3 2 2 2" xfId="46658"/>
    <cellStyle name="Обычный 5 17 14 3 2 3" xfId="46659"/>
    <cellStyle name="Обычный 5 17 14 3 3" xfId="18845"/>
    <cellStyle name="Обычный 5 17 14 3 3 2" xfId="46660"/>
    <cellStyle name="Обычный 5 17 14 3 4" xfId="46661"/>
    <cellStyle name="Обычный 5 17 14 4" xfId="18846"/>
    <cellStyle name="Обычный 5 17 14 4 2" xfId="18847"/>
    <cellStyle name="Обычный 5 17 14 4 2 2" xfId="18848"/>
    <cellStyle name="Обычный 5 17 14 4 2 2 2" xfId="46662"/>
    <cellStyle name="Обычный 5 17 14 4 2 3" xfId="46663"/>
    <cellStyle name="Обычный 5 17 14 4 3" xfId="18849"/>
    <cellStyle name="Обычный 5 17 14 4 3 2" xfId="46664"/>
    <cellStyle name="Обычный 5 17 14 4 4" xfId="46665"/>
    <cellStyle name="Обычный 5 17 14 5" xfId="18850"/>
    <cellStyle name="Обычный 5 17 14 5 2" xfId="18851"/>
    <cellStyle name="Обычный 5 17 14 5 2 2" xfId="46666"/>
    <cellStyle name="Обычный 5 17 14 5 3" xfId="46667"/>
    <cellStyle name="Обычный 5 17 14 6" xfId="18852"/>
    <cellStyle name="Обычный 5 17 14 6 2" xfId="46668"/>
    <cellStyle name="Обычный 5 17 14 7" xfId="18853"/>
    <cellStyle name="Обычный 5 17 14 7 2" xfId="46669"/>
    <cellStyle name="Обычный 5 17 14 8" xfId="46670"/>
    <cellStyle name="Обычный 5 17 15" xfId="18854"/>
    <cellStyle name="Обычный 5 17 15 2" xfId="18855"/>
    <cellStyle name="Обычный 5 17 15 2 2" xfId="18856"/>
    <cellStyle name="Обычный 5 17 15 2 2 2" xfId="18857"/>
    <cellStyle name="Обычный 5 17 15 2 2 2 2" xfId="46671"/>
    <cellStyle name="Обычный 5 17 15 2 2 3" xfId="46672"/>
    <cellStyle name="Обычный 5 17 15 2 3" xfId="18858"/>
    <cellStyle name="Обычный 5 17 15 2 3 2" xfId="46673"/>
    <cellStyle name="Обычный 5 17 15 2 4" xfId="46674"/>
    <cellStyle name="Обычный 5 17 15 3" xfId="18859"/>
    <cellStyle name="Обычный 5 17 15 3 2" xfId="18860"/>
    <cellStyle name="Обычный 5 17 15 3 2 2" xfId="18861"/>
    <cellStyle name="Обычный 5 17 15 3 2 2 2" xfId="46675"/>
    <cellStyle name="Обычный 5 17 15 3 2 3" xfId="46676"/>
    <cellStyle name="Обычный 5 17 15 3 3" xfId="18862"/>
    <cellStyle name="Обычный 5 17 15 3 3 2" xfId="46677"/>
    <cellStyle name="Обычный 5 17 15 3 4" xfId="46678"/>
    <cellStyle name="Обычный 5 17 15 4" xfId="18863"/>
    <cellStyle name="Обычный 5 17 15 4 2" xfId="18864"/>
    <cellStyle name="Обычный 5 17 15 4 2 2" xfId="18865"/>
    <cellStyle name="Обычный 5 17 15 4 2 2 2" xfId="46679"/>
    <cellStyle name="Обычный 5 17 15 4 2 3" xfId="46680"/>
    <cellStyle name="Обычный 5 17 15 4 3" xfId="18866"/>
    <cellStyle name="Обычный 5 17 15 4 3 2" xfId="46681"/>
    <cellStyle name="Обычный 5 17 15 4 4" xfId="46682"/>
    <cellStyle name="Обычный 5 17 15 5" xfId="18867"/>
    <cellStyle name="Обычный 5 17 15 5 2" xfId="18868"/>
    <cellStyle name="Обычный 5 17 15 5 2 2" xfId="46683"/>
    <cellStyle name="Обычный 5 17 15 5 3" xfId="46684"/>
    <cellStyle name="Обычный 5 17 15 6" xfId="18869"/>
    <cellStyle name="Обычный 5 17 15 6 2" xfId="46685"/>
    <cellStyle name="Обычный 5 17 15 7" xfId="18870"/>
    <cellStyle name="Обычный 5 17 15 7 2" xfId="46686"/>
    <cellStyle name="Обычный 5 17 15 8" xfId="46687"/>
    <cellStyle name="Обычный 5 17 16" xfId="18871"/>
    <cellStyle name="Обычный 5 17 16 2" xfId="18872"/>
    <cellStyle name="Обычный 5 17 16 2 2" xfId="18873"/>
    <cellStyle name="Обычный 5 17 16 2 2 2" xfId="18874"/>
    <cellStyle name="Обычный 5 17 16 2 2 2 2" xfId="46688"/>
    <cellStyle name="Обычный 5 17 16 2 2 3" xfId="46689"/>
    <cellStyle name="Обычный 5 17 16 2 3" xfId="18875"/>
    <cellStyle name="Обычный 5 17 16 2 3 2" xfId="46690"/>
    <cellStyle name="Обычный 5 17 16 2 4" xfId="46691"/>
    <cellStyle name="Обычный 5 17 16 3" xfId="18876"/>
    <cellStyle name="Обычный 5 17 16 3 2" xfId="18877"/>
    <cellStyle name="Обычный 5 17 16 3 2 2" xfId="18878"/>
    <cellStyle name="Обычный 5 17 16 3 2 2 2" xfId="46692"/>
    <cellStyle name="Обычный 5 17 16 3 2 3" xfId="46693"/>
    <cellStyle name="Обычный 5 17 16 3 3" xfId="18879"/>
    <cellStyle name="Обычный 5 17 16 3 3 2" xfId="46694"/>
    <cellStyle name="Обычный 5 17 16 3 4" xfId="46695"/>
    <cellStyle name="Обычный 5 17 16 4" xfId="18880"/>
    <cellStyle name="Обычный 5 17 16 4 2" xfId="18881"/>
    <cellStyle name="Обычный 5 17 16 4 2 2" xfId="18882"/>
    <cellStyle name="Обычный 5 17 16 4 2 2 2" xfId="46696"/>
    <cellStyle name="Обычный 5 17 16 4 2 3" xfId="46697"/>
    <cellStyle name="Обычный 5 17 16 4 3" xfId="18883"/>
    <cellStyle name="Обычный 5 17 16 4 3 2" xfId="46698"/>
    <cellStyle name="Обычный 5 17 16 4 4" xfId="46699"/>
    <cellStyle name="Обычный 5 17 16 5" xfId="18884"/>
    <cellStyle name="Обычный 5 17 16 5 2" xfId="18885"/>
    <cellStyle name="Обычный 5 17 16 5 2 2" xfId="46700"/>
    <cellStyle name="Обычный 5 17 16 5 3" xfId="46701"/>
    <cellStyle name="Обычный 5 17 16 6" xfId="18886"/>
    <cellStyle name="Обычный 5 17 16 6 2" xfId="46702"/>
    <cellStyle name="Обычный 5 17 16 7" xfId="18887"/>
    <cellStyle name="Обычный 5 17 16 7 2" xfId="46703"/>
    <cellStyle name="Обычный 5 17 16 8" xfId="46704"/>
    <cellStyle name="Обычный 5 17 17" xfId="18888"/>
    <cellStyle name="Обычный 5 17 17 2" xfId="18889"/>
    <cellStyle name="Обычный 5 17 17 2 2" xfId="18890"/>
    <cellStyle name="Обычный 5 17 17 2 2 2" xfId="18891"/>
    <cellStyle name="Обычный 5 17 17 2 2 2 2" xfId="46705"/>
    <cellStyle name="Обычный 5 17 17 2 2 3" xfId="46706"/>
    <cellStyle name="Обычный 5 17 17 2 3" xfId="18892"/>
    <cellStyle name="Обычный 5 17 17 2 3 2" xfId="46707"/>
    <cellStyle name="Обычный 5 17 17 2 4" xfId="46708"/>
    <cellStyle name="Обычный 5 17 17 3" xfId="18893"/>
    <cellStyle name="Обычный 5 17 17 3 2" xfId="18894"/>
    <cellStyle name="Обычный 5 17 17 3 2 2" xfId="18895"/>
    <cellStyle name="Обычный 5 17 17 3 2 2 2" xfId="46709"/>
    <cellStyle name="Обычный 5 17 17 3 2 3" xfId="46710"/>
    <cellStyle name="Обычный 5 17 17 3 3" xfId="18896"/>
    <cellStyle name="Обычный 5 17 17 3 3 2" xfId="46711"/>
    <cellStyle name="Обычный 5 17 17 3 4" xfId="46712"/>
    <cellStyle name="Обычный 5 17 17 4" xfId="18897"/>
    <cellStyle name="Обычный 5 17 17 4 2" xfId="18898"/>
    <cellStyle name="Обычный 5 17 17 4 2 2" xfId="18899"/>
    <cellStyle name="Обычный 5 17 17 4 2 2 2" xfId="46713"/>
    <cellStyle name="Обычный 5 17 17 4 2 3" xfId="46714"/>
    <cellStyle name="Обычный 5 17 17 4 3" xfId="18900"/>
    <cellStyle name="Обычный 5 17 17 4 3 2" xfId="46715"/>
    <cellStyle name="Обычный 5 17 17 4 4" xfId="46716"/>
    <cellStyle name="Обычный 5 17 17 5" xfId="18901"/>
    <cellStyle name="Обычный 5 17 17 5 2" xfId="18902"/>
    <cellStyle name="Обычный 5 17 17 5 2 2" xfId="46717"/>
    <cellStyle name="Обычный 5 17 17 5 3" xfId="46718"/>
    <cellStyle name="Обычный 5 17 17 6" xfId="18903"/>
    <cellStyle name="Обычный 5 17 17 6 2" xfId="46719"/>
    <cellStyle name="Обычный 5 17 17 7" xfId="18904"/>
    <cellStyle name="Обычный 5 17 17 7 2" xfId="46720"/>
    <cellStyle name="Обычный 5 17 17 8" xfId="46721"/>
    <cellStyle name="Обычный 5 17 18" xfId="18905"/>
    <cellStyle name="Обычный 5 17 18 2" xfId="18906"/>
    <cellStyle name="Обычный 5 17 18 2 2" xfId="18907"/>
    <cellStyle name="Обычный 5 17 18 2 2 2" xfId="18908"/>
    <cellStyle name="Обычный 5 17 18 2 2 2 2" xfId="46722"/>
    <cellStyle name="Обычный 5 17 18 2 2 3" xfId="46723"/>
    <cellStyle name="Обычный 5 17 18 2 3" xfId="18909"/>
    <cellStyle name="Обычный 5 17 18 2 3 2" xfId="46724"/>
    <cellStyle name="Обычный 5 17 18 2 4" xfId="46725"/>
    <cellStyle name="Обычный 5 17 18 3" xfId="18910"/>
    <cellStyle name="Обычный 5 17 18 3 2" xfId="18911"/>
    <cellStyle name="Обычный 5 17 18 3 2 2" xfId="18912"/>
    <cellStyle name="Обычный 5 17 18 3 2 2 2" xfId="46726"/>
    <cellStyle name="Обычный 5 17 18 3 2 3" xfId="46727"/>
    <cellStyle name="Обычный 5 17 18 3 3" xfId="18913"/>
    <cellStyle name="Обычный 5 17 18 3 3 2" xfId="46728"/>
    <cellStyle name="Обычный 5 17 18 3 4" xfId="46729"/>
    <cellStyle name="Обычный 5 17 18 4" xfId="18914"/>
    <cellStyle name="Обычный 5 17 18 4 2" xfId="18915"/>
    <cellStyle name="Обычный 5 17 18 4 2 2" xfId="18916"/>
    <cellStyle name="Обычный 5 17 18 4 2 2 2" xfId="46730"/>
    <cellStyle name="Обычный 5 17 18 4 2 3" xfId="46731"/>
    <cellStyle name="Обычный 5 17 18 4 3" xfId="18917"/>
    <cellStyle name="Обычный 5 17 18 4 3 2" xfId="46732"/>
    <cellStyle name="Обычный 5 17 18 4 4" xfId="46733"/>
    <cellStyle name="Обычный 5 17 18 5" xfId="18918"/>
    <cellStyle name="Обычный 5 17 18 5 2" xfId="18919"/>
    <cellStyle name="Обычный 5 17 18 5 2 2" xfId="46734"/>
    <cellStyle name="Обычный 5 17 18 5 3" xfId="46735"/>
    <cellStyle name="Обычный 5 17 18 6" xfId="18920"/>
    <cellStyle name="Обычный 5 17 18 6 2" xfId="46736"/>
    <cellStyle name="Обычный 5 17 18 7" xfId="18921"/>
    <cellStyle name="Обычный 5 17 18 7 2" xfId="46737"/>
    <cellStyle name="Обычный 5 17 18 8" xfId="46738"/>
    <cellStyle name="Обычный 5 17 19" xfId="18922"/>
    <cellStyle name="Обычный 5 17 19 2" xfId="18923"/>
    <cellStyle name="Обычный 5 17 19 2 2" xfId="18924"/>
    <cellStyle name="Обычный 5 17 19 2 2 2" xfId="18925"/>
    <cellStyle name="Обычный 5 17 19 2 2 2 2" xfId="46739"/>
    <cellStyle name="Обычный 5 17 19 2 2 3" xfId="46740"/>
    <cellStyle name="Обычный 5 17 19 2 3" xfId="18926"/>
    <cellStyle name="Обычный 5 17 19 2 3 2" xfId="46741"/>
    <cellStyle name="Обычный 5 17 19 2 4" xfId="46742"/>
    <cellStyle name="Обычный 5 17 19 3" xfId="18927"/>
    <cellStyle name="Обычный 5 17 19 3 2" xfId="18928"/>
    <cellStyle name="Обычный 5 17 19 3 2 2" xfId="18929"/>
    <cellStyle name="Обычный 5 17 19 3 2 2 2" xfId="46743"/>
    <cellStyle name="Обычный 5 17 19 3 2 3" xfId="46744"/>
    <cellStyle name="Обычный 5 17 19 3 3" xfId="18930"/>
    <cellStyle name="Обычный 5 17 19 3 3 2" xfId="46745"/>
    <cellStyle name="Обычный 5 17 19 3 4" xfId="46746"/>
    <cellStyle name="Обычный 5 17 19 4" xfId="18931"/>
    <cellStyle name="Обычный 5 17 19 4 2" xfId="18932"/>
    <cellStyle name="Обычный 5 17 19 4 2 2" xfId="18933"/>
    <cellStyle name="Обычный 5 17 19 4 2 2 2" xfId="46747"/>
    <cellStyle name="Обычный 5 17 19 4 2 3" xfId="46748"/>
    <cellStyle name="Обычный 5 17 19 4 3" xfId="18934"/>
    <cellStyle name="Обычный 5 17 19 4 3 2" xfId="46749"/>
    <cellStyle name="Обычный 5 17 19 4 4" xfId="46750"/>
    <cellStyle name="Обычный 5 17 19 5" xfId="18935"/>
    <cellStyle name="Обычный 5 17 19 5 2" xfId="18936"/>
    <cellStyle name="Обычный 5 17 19 5 2 2" xfId="46751"/>
    <cellStyle name="Обычный 5 17 19 5 3" xfId="46752"/>
    <cellStyle name="Обычный 5 17 19 6" xfId="18937"/>
    <cellStyle name="Обычный 5 17 19 6 2" xfId="46753"/>
    <cellStyle name="Обычный 5 17 19 7" xfId="18938"/>
    <cellStyle name="Обычный 5 17 19 7 2" xfId="46754"/>
    <cellStyle name="Обычный 5 17 19 8" xfId="46755"/>
    <cellStyle name="Обычный 5 17 2" xfId="18939"/>
    <cellStyle name="Обычный 5 17 2 2" xfId="18940"/>
    <cellStyle name="Обычный 5 17 2 2 2" xfId="18941"/>
    <cellStyle name="Обычный 5 17 2 2 2 2" xfId="18942"/>
    <cellStyle name="Обычный 5 17 2 2 2 2 2" xfId="46756"/>
    <cellStyle name="Обычный 5 17 2 2 2 3" xfId="46757"/>
    <cellStyle name="Обычный 5 17 2 2 3" xfId="18943"/>
    <cellStyle name="Обычный 5 17 2 2 3 2" xfId="46758"/>
    <cellStyle name="Обычный 5 17 2 2 4" xfId="46759"/>
    <cellStyle name="Обычный 5 17 2 3" xfId="18944"/>
    <cellStyle name="Обычный 5 17 2 3 2" xfId="18945"/>
    <cellStyle name="Обычный 5 17 2 3 2 2" xfId="18946"/>
    <cellStyle name="Обычный 5 17 2 3 2 2 2" xfId="46760"/>
    <cellStyle name="Обычный 5 17 2 3 2 3" xfId="46761"/>
    <cellStyle name="Обычный 5 17 2 3 3" xfId="18947"/>
    <cellStyle name="Обычный 5 17 2 3 3 2" xfId="46762"/>
    <cellStyle name="Обычный 5 17 2 3 4" xfId="46763"/>
    <cellStyle name="Обычный 5 17 2 4" xfId="18948"/>
    <cellStyle name="Обычный 5 17 2 4 2" xfId="18949"/>
    <cellStyle name="Обычный 5 17 2 4 2 2" xfId="18950"/>
    <cellStyle name="Обычный 5 17 2 4 2 2 2" xfId="46764"/>
    <cellStyle name="Обычный 5 17 2 4 2 3" xfId="46765"/>
    <cellStyle name="Обычный 5 17 2 4 3" xfId="18951"/>
    <cellStyle name="Обычный 5 17 2 4 3 2" xfId="46766"/>
    <cellStyle name="Обычный 5 17 2 4 4" xfId="46767"/>
    <cellStyle name="Обычный 5 17 2 5" xfId="18952"/>
    <cellStyle name="Обычный 5 17 2 5 2" xfId="18953"/>
    <cellStyle name="Обычный 5 17 2 5 2 2" xfId="46768"/>
    <cellStyle name="Обычный 5 17 2 5 3" xfId="46769"/>
    <cellStyle name="Обычный 5 17 2 6" xfId="18954"/>
    <cellStyle name="Обычный 5 17 2 6 2" xfId="46770"/>
    <cellStyle name="Обычный 5 17 2 7" xfId="18955"/>
    <cellStyle name="Обычный 5 17 2 7 2" xfId="46771"/>
    <cellStyle name="Обычный 5 17 2 8" xfId="46772"/>
    <cellStyle name="Обычный 5 17 20" xfId="18956"/>
    <cellStyle name="Обычный 5 17 20 2" xfId="18957"/>
    <cellStyle name="Обычный 5 17 20 2 2" xfId="18958"/>
    <cellStyle name="Обычный 5 17 20 2 2 2" xfId="18959"/>
    <cellStyle name="Обычный 5 17 20 2 2 2 2" xfId="46773"/>
    <cellStyle name="Обычный 5 17 20 2 2 3" xfId="46774"/>
    <cellStyle name="Обычный 5 17 20 2 3" xfId="18960"/>
    <cellStyle name="Обычный 5 17 20 2 3 2" xfId="46775"/>
    <cellStyle name="Обычный 5 17 20 2 4" xfId="46776"/>
    <cellStyle name="Обычный 5 17 20 3" xfId="18961"/>
    <cellStyle name="Обычный 5 17 20 3 2" xfId="18962"/>
    <cellStyle name="Обычный 5 17 20 3 2 2" xfId="18963"/>
    <cellStyle name="Обычный 5 17 20 3 2 2 2" xfId="46777"/>
    <cellStyle name="Обычный 5 17 20 3 2 3" xfId="46778"/>
    <cellStyle name="Обычный 5 17 20 3 3" xfId="18964"/>
    <cellStyle name="Обычный 5 17 20 3 3 2" xfId="46779"/>
    <cellStyle name="Обычный 5 17 20 3 4" xfId="46780"/>
    <cellStyle name="Обычный 5 17 20 4" xfId="18965"/>
    <cellStyle name="Обычный 5 17 20 4 2" xfId="18966"/>
    <cellStyle name="Обычный 5 17 20 4 2 2" xfId="18967"/>
    <cellStyle name="Обычный 5 17 20 4 2 2 2" xfId="46781"/>
    <cellStyle name="Обычный 5 17 20 4 2 3" xfId="46782"/>
    <cellStyle name="Обычный 5 17 20 4 3" xfId="18968"/>
    <cellStyle name="Обычный 5 17 20 4 3 2" xfId="46783"/>
    <cellStyle name="Обычный 5 17 20 4 4" xfId="46784"/>
    <cellStyle name="Обычный 5 17 20 5" xfId="18969"/>
    <cellStyle name="Обычный 5 17 20 5 2" xfId="18970"/>
    <cellStyle name="Обычный 5 17 20 5 2 2" xfId="46785"/>
    <cellStyle name="Обычный 5 17 20 5 3" xfId="46786"/>
    <cellStyle name="Обычный 5 17 20 6" xfId="18971"/>
    <cellStyle name="Обычный 5 17 20 6 2" xfId="46787"/>
    <cellStyle name="Обычный 5 17 20 7" xfId="18972"/>
    <cellStyle name="Обычный 5 17 20 7 2" xfId="46788"/>
    <cellStyle name="Обычный 5 17 20 8" xfId="46789"/>
    <cellStyle name="Обычный 5 17 21" xfId="18973"/>
    <cellStyle name="Обычный 5 17 21 2" xfId="18974"/>
    <cellStyle name="Обычный 5 17 21 2 2" xfId="18975"/>
    <cellStyle name="Обычный 5 17 21 2 2 2" xfId="18976"/>
    <cellStyle name="Обычный 5 17 21 2 2 2 2" xfId="46790"/>
    <cellStyle name="Обычный 5 17 21 2 2 3" xfId="46791"/>
    <cellStyle name="Обычный 5 17 21 2 3" xfId="18977"/>
    <cellStyle name="Обычный 5 17 21 2 3 2" xfId="46792"/>
    <cellStyle name="Обычный 5 17 21 2 4" xfId="46793"/>
    <cellStyle name="Обычный 5 17 21 3" xfId="18978"/>
    <cellStyle name="Обычный 5 17 21 3 2" xfId="18979"/>
    <cellStyle name="Обычный 5 17 21 3 2 2" xfId="18980"/>
    <cellStyle name="Обычный 5 17 21 3 2 2 2" xfId="46794"/>
    <cellStyle name="Обычный 5 17 21 3 2 3" xfId="46795"/>
    <cellStyle name="Обычный 5 17 21 3 3" xfId="18981"/>
    <cellStyle name="Обычный 5 17 21 3 3 2" xfId="46796"/>
    <cellStyle name="Обычный 5 17 21 3 4" xfId="46797"/>
    <cellStyle name="Обычный 5 17 21 4" xfId="18982"/>
    <cellStyle name="Обычный 5 17 21 4 2" xfId="18983"/>
    <cellStyle name="Обычный 5 17 21 4 2 2" xfId="18984"/>
    <cellStyle name="Обычный 5 17 21 4 2 2 2" xfId="46798"/>
    <cellStyle name="Обычный 5 17 21 4 2 3" xfId="46799"/>
    <cellStyle name="Обычный 5 17 21 4 3" xfId="18985"/>
    <cellStyle name="Обычный 5 17 21 4 3 2" xfId="46800"/>
    <cellStyle name="Обычный 5 17 21 4 4" xfId="46801"/>
    <cellStyle name="Обычный 5 17 21 5" xfId="18986"/>
    <cellStyle name="Обычный 5 17 21 5 2" xfId="18987"/>
    <cellStyle name="Обычный 5 17 21 5 2 2" xfId="46802"/>
    <cellStyle name="Обычный 5 17 21 5 3" xfId="46803"/>
    <cellStyle name="Обычный 5 17 21 6" xfId="18988"/>
    <cellStyle name="Обычный 5 17 21 6 2" xfId="46804"/>
    <cellStyle name="Обычный 5 17 21 7" xfId="18989"/>
    <cellStyle name="Обычный 5 17 21 7 2" xfId="46805"/>
    <cellStyle name="Обычный 5 17 21 8" xfId="46806"/>
    <cellStyle name="Обычный 5 17 22" xfId="18990"/>
    <cellStyle name="Обычный 5 17 22 2" xfId="18991"/>
    <cellStyle name="Обычный 5 17 22 2 2" xfId="18992"/>
    <cellStyle name="Обычный 5 17 22 2 2 2" xfId="18993"/>
    <cellStyle name="Обычный 5 17 22 2 2 2 2" xfId="46807"/>
    <cellStyle name="Обычный 5 17 22 2 2 3" xfId="46808"/>
    <cellStyle name="Обычный 5 17 22 2 3" xfId="18994"/>
    <cellStyle name="Обычный 5 17 22 2 3 2" xfId="46809"/>
    <cellStyle name="Обычный 5 17 22 2 4" xfId="46810"/>
    <cellStyle name="Обычный 5 17 22 3" xfId="18995"/>
    <cellStyle name="Обычный 5 17 22 3 2" xfId="18996"/>
    <cellStyle name="Обычный 5 17 22 3 2 2" xfId="18997"/>
    <cellStyle name="Обычный 5 17 22 3 2 2 2" xfId="46811"/>
    <cellStyle name="Обычный 5 17 22 3 2 3" xfId="46812"/>
    <cellStyle name="Обычный 5 17 22 3 3" xfId="18998"/>
    <cellStyle name="Обычный 5 17 22 3 3 2" xfId="46813"/>
    <cellStyle name="Обычный 5 17 22 3 4" xfId="46814"/>
    <cellStyle name="Обычный 5 17 22 4" xfId="18999"/>
    <cellStyle name="Обычный 5 17 22 4 2" xfId="19000"/>
    <cellStyle name="Обычный 5 17 22 4 2 2" xfId="19001"/>
    <cellStyle name="Обычный 5 17 22 4 2 2 2" xfId="46815"/>
    <cellStyle name="Обычный 5 17 22 4 2 3" xfId="46816"/>
    <cellStyle name="Обычный 5 17 22 4 3" xfId="19002"/>
    <cellStyle name="Обычный 5 17 22 4 3 2" xfId="46817"/>
    <cellStyle name="Обычный 5 17 22 4 4" xfId="46818"/>
    <cellStyle name="Обычный 5 17 22 5" xfId="19003"/>
    <cellStyle name="Обычный 5 17 22 5 2" xfId="19004"/>
    <cellStyle name="Обычный 5 17 22 5 2 2" xfId="46819"/>
    <cellStyle name="Обычный 5 17 22 5 3" xfId="46820"/>
    <cellStyle name="Обычный 5 17 22 6" xfId="19005"/>
    <cellStyle name="Обычный 5 17 22 6 2" xfId="46821"/>
    <cellStyle name="Обычный 5 17 22 7" xfId="19006"/>
    <cellStyle name="Обычный 5 17 22 7 2" xfId="46822"/>
    <cellStyle name="Обычный 5 17 22 8" xfId="46823"/>
    <cellStyle name="Обычный 5 17 23" xfId="19007"/>
    <cellStyle name="Обычный 5 17 23 2" xfId="19008"/>
    <cellStyle name="Обычный 5 17 23 2 2" xfId="19009"/>
    <cellStyle name="Обычный 5 17 23 2 2 2" xfId="19010"/>
    <cellStyle name="Обычный 5 17 23 2 2 2 2" xfId="46824"/>
    <cellStyle name="Обычный 5 17 23 2 2 3" xfId="46825"/>
    <cellStyle name="Обычный 5 17 23 2 3" xfId="19011"/>
    <cellStyle name="Обычный 5 17 23 2 3 2" xfId="46826"/>
    <cellStyle name="Обычный 5 17 23 2 4" xfId="46827"/>
    <cellStyle name="Обычный 5 17 23 3" xfId="19012"/>
    <cellStyle name="Обычный 5 17 23 3 2" xfId="19013"/>
    <cellStyle name="Обычный 5 17 23 3 2 2" xfId="19014"/>
    <cellStyle name="Обычный 5 17 23 3 2 2 2" xfId="46828"/>
    <cellStyle name="Обычный 5 17 23 3 2 3" xfId="46829"/>
    <cellStyle name="Обычный 5 17 23 3 3" xfId="19015"/>
    <cellStyle name="Обычный 5 17 23 3 3 2" xfId="46830"/>
    <cellStyle name="Обычный 5 17 23 3 4" xfId="46831"/>
    <cellStyle name="Обычный 5 17 23 4" xfId="19016"/>
    <cellStyle name="Обычный 5 17 23 4 2" xfId="19017"/>
    <cellStyle name="Обычный 5 17 23 4 2 2" xfId="19018"/>
    <cellStyle name="Обычный 5 17 23 4 2 2 2" xfId="46832"/>
    <cellStyle name="Обычный 5 17 23 4 2 3" xfId="46833"/>
    <cellStyle name="Обычный 5 17 23 4 3" xfId="19019"/>
    <cellStyle name="Обычный 5 17 23 4 3 2" xfId="46834"/>
    <cellStyle name="Обычный 5 17 23 4 4" xfId="46835"/>
    <cellStyle name="Обычный 5 17 23 5" xfId="19020"/>
    <cellStyle name="Обычный 5 17 23 5 2" xfId="19021"/>
    <cellStyle name="Обычный 5 17 23 5 2 2" xfId="46836"/>
    <cellStyle name="Обычный 5 17 23 5 3" xfId="46837"/>
    <cellStyle name="Обычный 5 17 23 6" xfId="19022"/>
    <cellStyle name="Обычный 5 17 23 6 2" xfId="46838"/>
    <cellStyle name="Обычный 5 17 23 7" xfId="19023"/>
    <cellStyle name="Обычный 5 17 23 7 2" xfId="46839"/>
    <cellStyle name="Обычный 5 17 23 8" xfId="46840"/>
    <cellStyle name="Обычный 5 17 24" xfId="19024"/>
    <cellStyle name="Обычный 5 17 24 2" xfId="19025"/>
    <cellStyle name="Обычный 5 17 24 2 2" xfId="19026"/>
    <cellStyle name="Обычный 5 17 24 2 2 2" xfId="19027"/>
    <cellStyle name="Обычный 5 17 24 2 2 2 2" xfId="46841"/>
    <cellStyle name="Обычный 5 17 24 2 2 3" xfId="46842"/>
    <cellStyle name="Обычный 5 17 24 2 3" xfId="19028"/>
    <cellStyle name="Обычный 5 17 24 2 3 2" xfId="46843"/>
    <cellStyle name="Обычный 5 17 24 2 4" xfId="46844"/>
    <cellStyle name="Обычный 5 17 24 3" xfId="19029"/>
    <cellStyle name="Обычный 5 17 24 3 2" xfId="19030"/>
    <cellStyle name="Обычный 5 17 24 3 2 2" xfId="19031"/>
    <cellStyle name="Обычный 5 17 24 3 2 2 2" xfId="46845"/>
    <cellStyle name="Обычный 5 17 24 3 2 3" xfId="46846"/>
    <cellStyle name="Обычный 5 17 24 3 3" xfId="19032"/>
    <cellStyle name="Обычный 5 17 24 3 3 2" xfId="46847"/>
    <cellStyle name="Обычный 5 17 24 3 4" xfId="46848"/>
    <cellStyle name="Обычный 5 17 24 4" xfId="19033"/>
    <cellStyle name="Обычный 5 17 24 4 2" xfId="19034"/>
    <cellStyle name="Обычный 5 17 24 4 2 2" xfId="19035"/>
    <cellStyle name="Обычный 5 17 24 4 2 2 2" xfId="46849"/>
    <cellStyle name="Обычный 5 17 24 4 2 3" xfId="46850"/>
    <cellStyle name="Обычный 5 17 24 4 3" xfId="19036"/>
    <cellStyle name="Обычный 5 17 24 4 3 2" xfId="46851"/>
    <cellStyle name="Обычный 5 17 24 4 4" xfId="46852"/>
    <cellStyle name="Обычный 5 17 24 5" xfId="19037"/>
    <cellStyle name="Обычный 5 17 24 5 2" xfId="19038"/>
    <cellStyle name="Обычный 5 17 24 5 2 2" xfId="46853"/>
    <cellStyle name="Обычный 5 17 24 5 3" xfId="46854"/>
    <cellStyle name="Обычный 5 17 24 6" xfId="19039"/>
    <cellStyle name="Обычный 5 17 24 6 2" xfId="46855"/>
    <cellStyle name="Обычный 5 17 24 7" xfId="19040"/>
    <cellStyle name="Обычный 5 17 24 7 2" xfId="46856"/>
    <cellStyle name="Обычный 5 17 24 8" xfId="46857"/>
    <cellStyle name="Обычный 5 17 25" xfId="19041"/>
    <cellStyle name="Обычный 5 17 25 2" xfId="19042"/>
    <cellStyle name="Обычный 5 17 25 2 2" xfId="19043"/>
    <cellStyle name="Обычный 5 17 25 2 2 2" xfId="19044"/>
    <cellStyle name="Обычный 5 17 25 2 2 2 2" xfId="46858"/>
    <cellStyle name="Обычный 5 17 25 2 2 3" xfId="46859"/>
    <cellStyle name="Обычный 5 17 25 2 3" xfId="19045"/>
    <cellStyle name="Обычный 5 17 25 2 3 2" xfId="46860"/>
    <cellStyle name="Обычный 5 17 25 2 4" xfId="46861"/>
    <cellStyle name="Обычный 5 17 25 3" xfId="19046"/>
    <cellStyle name="Обычный 5 17 25 3 2" xfId="19047"/>
    <cellStyle name="Обычный 5 17 25 3 2 2" xfId="19048"/>
    <cellStyle name="Обычный 5 17 25 3 2 2 2" xfId="46862"/>
    <cellStyle name="Обычный 5 17 25 3 2 3" xfId="46863"/>
    <cellStyle name="Обычный 5 17 25 3 3" xfId="19049"/>
    <cellStyle name="Обычный 5 17 25 3 3 2" xfId="46864"/>
    <cellStyle name="Обычный 5 17 25 3 4" xfId="46865"/>
    <cellStyle name="Обычный 5 17 25 4" xfId="19050"/>
    <cellStyle name="Обычный 5 17 25 4 2" xfId="19051"/>
    <cellStyle name="Обычный 5 17 25 4 2 2" xfId="19052"/>
    <cellStyle name="Обычный 5 17 25 4 2 2 2" xfId="46866"/>
    <cellStyle name="Обычный 5 17 25 4 2 3" xfId="46867"/>
    <cellStyle name="Обычный 5 17 25 4 3" xfId="19053"/>
    <cellStyle name="Обычный 5 17 25 4 3 2" xfId="46868"/>
    <cellStyle name="Обычный 5 17 25 4 4" xfId="46869"/>
    <cellStyle name="Обычный 5 17 25 5" xfId="19054"/>
    <cellStyle name="Обычный 5 17 25 5 2" xfId="19055"/>
    <cellStyle name="Обычный 5 17 25 5 2 2" xfId="46870"/>
    <cellStyle name="Обычный 5 17 25 5 3" xfId="46871"/>
    <cellStyle name="Обычный 5 17 25 6" xfId="19056"/>
    <cellStyle name="Обычный 5 17 25 6 2" xfId="46872"/>
    <cellStyle name="Обычный 5 17 25 7" xfId="19057"/>
    <cellStyle name="Обычный 5 17 25 7 2" xfId="46873"/>
    <cellStyle name="Обычный 5 17 25 8" xfId="46874"/>
    <cellStyle name="Обычный 5 17 26" xfId="19058"/>
    <cellStyle name="Обычный 5 17 26 2" xfId="19059"/>
    <cellStyle name="Обычный 5 17 26 2 2" xfId="19060"/>
    <cellStyle name="Обычный 5 17 26 2 2 2" xfId="19061"/>
    <cellStyle name="Обычный 5 17 26 2 2 2 2" xfId="46875"/>
    <cellStyle name="Обычный 5 17 26 2 2 3" xfId="46876"/>
    <cellStyle name="Обычный 5 17 26 2 3" xfId="19062"/>
    <cellStyle name="Обычный 5 17 26 2 3 2" xfId="46877"/>
    <cellStyle name="Обычный 5 17 26 2 4" xfId="46878"/>
    <cellStyle name="Обычный 5 17 26 3" xfId="19063"/>
    <cellStyle name="Обычный 5 17 26 3 2" xfId="19064"/>
    <cellStyle name="Обычный 5 17 26 3 2 2" xfId="19065"/>
    <cellStyle name="Обычный 5 17 26 3 2 2 2" xfId="46879"/>
    <cellStyle name="Обычный 5 17 26 3 2 3" xfId="46880"/>
    <cellStyle name="Обычный 5 17 26 3 3" xfId="19066"/>
    <cellStyle name="Обычный 5 17 26 3 3 2" xfId="46881"/>
    <cellStyle name="Обычный 5 17 26 3 4" xfId="46882"/>
    <cellStyle name="Обычный 5 17 26 4" xfId="19067"/>
    <cellStyle name="Обычный 5 17 26 4 2" xfId="19068"/>
    <cellStyle name="Обычный 5 17 26 4 2 2" xfId="19069"/>
    <cellStyle name="Обычный 5 17 26 4 2 2 2" xfId="46883"/>
    <cellStyle name="Обычный 5 17 26 4 2 3" xfId="46884"/>
    <cellStyle name="Обычный 5 17 26 4 3" xfId="19070"/>
    <cellStyle name="Обычный 5 17 26 4 3 2" xfId="46885"/>
    <cellStyle name="Обычный 5 17 26 4 4" xfId="46886"/>
    <cellStyle name="Обычный 5 17 26 5" xfId="19071"/>
    <cellStyle name="Обычный 5 17 26 5 2" xfId="19072"/>
    <cellStyle name="Обычный 5 17 26 5 2 2" xfId="46887"/>
    <cellStyle name="Обычный 5 17 26 5 3" xfId="46888"/>
    <cellStyle name="Обычный 5 17 26 6" xfId="19073"/>
    <cellStyle name="Обычный 5 17 26 6 2" xfId="46889"/>
    <cellStyle name="Обычный 5 17 26 7" xfId="19074"/>
    <cellStyle name="Обычный 5 17 26 7 2" xfId="46890"/>
    <cellStyle name="Обычный 5 17 26 8" xfId="46891"/>
    <cellStyle name="Обычный 5 17 27" xfId="19075"/>
    <cellStyle name="Обычный 5 17 27 2" xfId="19076"/>
    <cellStyle name="Обычный 5 17 27 2 2" xfId="19077"/>
    <cellStyle name="Обычный 5 17 27 2 2 2" xfId="19078"/>
    <cellStyle name="Обычный 5 17 27 2 2 2 2" xfId="46892"/>
    <cellStyle name="Обычный 5 17 27 2 2 3" xfId="46893"/>
    <cellStyle name="Обычный 5 17 27 2 3" xfId="19079"/>
    <cellStyle name="Обычный 5 17 27 2 3 2" xfId="46894"/>
    <cellStyle name="Обычный 5 17 27 2 4" xfId="46895"/>
    <cellStyle name="Обычный 5 17 27 3" xfId="19080"/>
    <cellStyle name="Обычный 5 17 27 3 2" xfId="19081"/>
    <cellStyle name="Обычный 5 17 27 3 2 2" xfId="19082"/>
    <cellStyle name="Обычный 5 17 27 3 2 2 2" xfId="46896"/>
    <cellStyle name="Обычный 5 17 27 3 2 3" xfId="46897"/>
    <cellStyle name="Обычный 5 17 27 3 3" xfId="19083"/>
    <cellStyle name="Обычный 5 17 27 3 3 2" xfId="46898"/>
    <cellStyle name="Обычный 5 17 27 3 4" xfId="46899"/>
    <cellStyle name="Обычный 5 17 27 4" xfId="19084"/>
    <cellStyle name="Обычный 5 17 27 4 2" xfId="19085"/>
    <cellStyle name="Обычный 5 17 27 4 2 2" xfId="19086"/>
    <cellStyle name="Обычный 5 17 27 4 2 2 2" xfId="46900"/>
    <cellStyle name="Обычный 5 17 27 4 2 3" xfId="46901"/>
    <cellStyle name="Обычный 5 17 27 4 3" xfId="19087"/>
    <cellStyle name="Обычный 5 17 27 4 3 2" xfId="46902"/>
    <cellStyle name="Обычный 5 17 27 4 4" xfId="46903"/>
    <cellStyle name="Обычный 5 17 27 5" xfId="19088"/>
    <cellStyle name="Обычный 5 17 27 5 2" xfId="19089"/>
    <cellStyle name="Обычный 5 17 27 5 2 2" xfId="46904"/>
    <cellStyle name="Обычный 5 17 27 5 3" xfId="46905"/>
    <cellStyle name="Обычный 5 17 27 6" xfId="19090"/>
    <cellStyle name="Обычный 5 17 27 6 2" xfId="46906"/>
    <cellStyle name="Обычный 5 17 27 7" xfId="19091"/>
    <cellStyle name="Обычный 5 17 27 7 2" xfId="46907"/>
    <cellStyle name="Обычный 5 17 27 8" xfId="46908"/>
    <cellStyle name="Обычный 5 17 28" xfId="19092"/>
    <cellStyle name="Обычный 5 17 28 2" xfId="19093"/>
    <cellStyle name="Обычный 5 17 28 2 2" xfId="19094"/>
    <cellStyle name="Обычный 5 17 28 2 2 2" xfId="19095"/>
    <cellStyle name="Обычный 5 17 28 2 2 2 2" xfId="46909"/>
    <cellStyle name="Обычный 5 17 28 2 2 3" xfId="46910"/>
    <cellStyle name="Обычный 5 17 28 2 3" xfId="19096"/>
    <cellStyle name="Обычный 5 17 28 2 3 2" xfId="46911"/>
    <cellStyle name="Обычный 5 17 28 2 4" xfId="46912"/>
    <cellStyle name="Обычный 5 17 28 3" xfId="19097"/>
    <cellStyle name="Обычный 5 17 28 3 2" xfId="19098"/>
    <cellStyle name="Обычный 5 17 28 3 2 2" xfId="19099"/>
    <cellStyle name="Обычный 5 17 28 3 2 2 2" xfId="46913"/>
    <cellStyle name="Обычный 5 17 28 3 2 3" xfId="46914"/>
    <cellStyle name="Обычный 5 17 28 3 3" xfId="19100"/>
    <cellStyle name="Обычный 5 17 28 3 3 2" xfId="46915"/>
    <cellStyle name="Обычный 5 17 28 3 4" xfId="46916"/>
    <cellStyle name="Обычный 5 17 28 4" xfId="19101"/>
    <cellStyle name="Обычный 5 17 28 4 2" xfId="19102"/>
    <cellStyle name="Обычный 5 17 28 4 2 2" xfId="19103"/>
    <cellStyle name="Обычный 5 17 28 4 2 2 2" xfId="46917"/>
    <cellStyle name="Обычный 5 17 28 4 2 3" xfId="46918"/>
    <cellStyle name="Обычный 5 17 28 4 3" xfId="19104"/>
    <cellStyle name="Обычный 5 17 28 4 3 2" xfId="46919"/>
    <cellStyle name="Обычный 5 17 28 4 4" xfId="46920"/>
    <cellStyle name="Обычный 5 17 28 5" xfId="19105"/>
    <cellStyle name="Обычный 5 17 28 5 2" xfId="19106"/>
    <cellStyle name="Обычный 5 17 28 5 2 2" xfId="46921"/>
    <cellStyle name="Обычный 5 17 28 5 3" xfId="46922"/>
    <cellStyle name="Обычный 5 17 28 6" xfId="19107"/>
    <cellStyle name="Обычный 5 17 28 6 2" xfId="46923"/>
    <cellStyle name="Обычный 5 17 28 7" xfId="19108"/>
    <cellStyle name="Обычный 5 17 28 7 2" xfId="46924"/>
    <cellStyle name="Обычный 5 17 28 8" xfId="46925"/>
    <cellStyle name="Обычный 5 17 29" xfId="19109"/>
    <cellStyle name="Обычный 5 17 29 2" xfId="19110"/>
    <cellStyle name="Обычный 5 17 29 2 2" xfId="19111"/>
    <cellStyle name="Обычный 5 17 29 2 2 2" xfId="19112"/>
    <cellStyle name="Обычный 5 17 29 2 2 2 2" xfId="46926"/>
    <cellStyle name="Обычный 5 17 29 2 2 3" xfId="46927"/>
    <cellStyle name="Обычный 5 17 29 2 3" xfId="19113"/>
    <cellStyle name="Обычный 5 17 29 2 3 2" xfId="46928"/>
    <cellStyle name="Обычный 5 17 29 2 4" xfId="46929"/>
    <cellStyle name="Обычный 5 17 29 3" xfId="19114"/>
    <cellStyle name="Обычный 5 17 29 3 2" xfId="19115"/>
    <cellStyle name="Обычный 5 17 29 3 2 2" xfId="19116"/>
    <cellStyle name="Обычный 5 17 29 3 2 2 2" xfId="46930"/>
    <cellStyle name="Обычный 5 17 29 3 2 3" xfId="46931"/>
    <cellStyle name="Обычный 5 17 29 3 3" xfId="19117"/>
    <cellStyle name="Обычный 5 17 29 3 3 2" xfId="46932"/>
    <cellStyle name="Обычный 5 17 29 3 4" xfId="46933"/>
    <cellStyle name="Обычный 5 17 29 4" xfId="19118"/>
    <cellStyle name="Обычный 5 17 29 4 2" xfId="19119"/>
    <cellStyle name="Обычный 5 17 29 4 2 2" xfId="19120"/>
    <cellStyle name="Обычный 5 17 29 4 2 2 2" xfId="46934"/>
    <cellStyle name="Обычный 5 17 29 4 2 3" xfId="46935"/>
    <cellStyle name="Обычный 5 17 29 4 3" xfId="19121"/>
    <cellStyle name="Обычный 5 17 29 4 3 2" xfId="46936"/>
    <cellStyle name="Обычный 5 17 29 4 4" xfId="46937"/>
    <cellStyle name="Обычный 5 17 29 5" xfId="19122"/>
    <cellStyle name="Обычный 5 17 29 5 2" xfId="19123"/>
    <cellStyle name="Обычный 5 17 29 5 2 2" xfId="46938"/>
    <cellStyle name="Обычный 5 17 29 5 3" xfId="46939"/>
    <cellStyle name="Обычный 5 17 29 6" xfId="19124"/>
    <cellStyle name="Обычный 5 17 29 6 2" xfId="46940"/>
    <cellStyle name="Обычный 5 17 29 7" xfId="19125"/>
    <cellStyle name="Обычный 5 17 29 7 2" xfId="46941"/>
    <cellStyle name="Обычный 5 17 29 8" xfId="46942"/>
    <cellStyle name="Обычный 5 17 3" xfId="19126"/>
    <cellStyle name="Обычный 5 17 3 2" xfId="19127"/>
    <cellStyle name="Обычный 5 17 3 2 2" xfId="19128"/>
    <cellStyle name="Обычный 5 17 3 2 2 2" xfId="19129"/>
    <cellStyle name="Обычный 5 17 3 2 2 2 2" xfId="46943"/>
    <cellStyle name="Обычный 5 17 3 2 2 3" xfId="46944"/>
    <cellStyle name="Обычный 5 17 3 2 3" xfId="19130"/>
    <cellStyle name="Обычный 5 17 3 2 3 2" xfId="46945"/>
    <cellStyle name="Обычный 5 17 3 2 4" xfId="46946"/>
    <cellStyle name="Обычный 5 17 3 3" xfId="19131"/>
    <cellStyle name="Обычный 5 17 3 3 2" xfId="19132"/>
    <cellStyle name="Обычный 5 17 3 3 2 2" xfId="19133"/>
    <cellStyle name="Обычный 5 17 3 3 2 2 2" xfId="46947"/>
    <cellStyle name="Обычный 5 17 3 3 2 3" xfId="46948"/>
    <cellStyle name="Обычный 5 17 3 3 3" xfId="19134"/>
    <cellStyle name="Обычный 5 17 3 3 3 2" xfId="46949"/>
    <cellStyle name="Обычный 5 17 3 3 4" xfId="46950"/>
    <cellStyle name="Обычный 5 17 3 4" xfId="19135"/>
    <cellStyle name="Обычный 5 17 3 4 2" xfId="19136"/>
    <cellStyle name="Обычный 5 17 3 4 2 2" xfId="19137"/>
    <cellStyle name="Обычный 5 17 3 4 2 2 2" xfId="46951"/>
    <cellStyle name="Обычный 5 17 3 4 2 3" xfId="46952"/>
    <cellStyle name="Обычный 5 17 3 4 3" xfId="19138"/>
    <cellStyle name="Обычный 5 17 3 4 3 2" xfId="46953"/>
    <cellStyle name="Обычный 5 17 3 4 4" xfId="46954"/>
    <cellStyle name="Обычный 5 17 3 5" xfId="19139"/>
    <cellStyle name="Обычный 5 17 3 5 2" xfId="19140"/>
    <cellStyle name="Обычный 5 17 3 5 2 2" xfId="46955"/>
    <cellStyle name="Обычный 5 17 3 5 3" xfId="46956"/>
    <cellStyle name="Обычный 5 17 3 6" xfId="19141"/>
    <cellStyle name="Обычный 5 17 3 6 2" xfId="46957"/>
    <cellStyle name="Обычный 5 17 3 7" xfId="19142"/>
    <cellStyle name="Обычный 5 17 3 7 2" xfId="46958"/>
    <cellStyle name="Обычный 5 17 3 8" xfId="46959"/>
    <cellStyle name="Обычный 5 17 30" xfId="19143"/>
    <cellStyle name="Обычный 5 17 30 2" xfId="19144"/>
    <cellStyle name="Обычный 5 17 30 2 2" xfId="19145"/>
    <cellStyle name="Обычный 5 17 30 2 2 2" xfId="46960"/>
    <cellStyle name="Обычный 5 17 30 2 3" xfId="46961"/>
    <cellStyle name="Обычный 5 17 30 3" xfId="19146"/>
    <cellStyle name="Обычный 5 17 30 3 2" xfId="46962"/>
    <cellStyle name="Обычный 5 17 30 4" xfId="46963"/>
    <cellStyle name="Обычный 5 17 31" xfId="19147"/>
    <cellStyle name="Обычный 5 17 31 2" xfId="19148"/>
    <cellStyle name="Обычный 5 17 31 2 2" xfId="19149"/>
    <cellStyle name="Обычный 5 17 31 2 2 2" xfId="46964"/>
    <cellStyle name="Обычный 5 17 31 2 3" xfId="46965"/>
    <cellStyle name="Обычный 5 17 31 3" xfId="19150"/>
    <cellStyle name="Обычный 5 17 31 3 2" xfId="46966"/>
    <cellStyle name="Обычный 5 17 31 4" xfId="46967"/>
    <cellStyle name="Обычный 5 17 32" xfId="19151"/>
    <cellStyle name="Обычный 5 17 32 2" xfId="19152"/>
    <cellStyle name="Обычный 5 17 32 2 2" xfId="19153"/>
    <cellStyle name="Обычный 5 17 32 2 2 2" xfId="46968"/>
    <cellStyle name="Обычный 5 17 32 2 3" xfId="46969"/>
    <cellStyle name="Обычный 5 17 32 3" xfId="19154"/>
    <cellStyle name="Обычный 5 17 32 3 2" xfId="46970"/>
    <cellStyle name="Обычный 5 17 32 4" xfId="46971"/>
    <cellStyle name="Обычный 5 17 33" xfId="19155"/>
    <cellStyle name="Обычный 5 17 33 2" xfId="19156"/>
    <cellStyle name="Обычный 5 17 33 2 2" xfId="46972"/>
    <cellStyle name="Обычный 5 17 33 3" xfId="46973"/>
    <cellStyle name="Обычный 5 17 34" xfId="19157"/>
    <cellStyle name="Обычный 5 17 34 2" xfId="46974"/>
    <cellStyle name="Обычный 5 17 35" xfId="19158"/>
    <cellStyle name="Обычный 5 17 35 2" xfId="46975"/>
    <cellStyle name="Обычный 5 17 36" xfId="46976"/>
    <cellStyle name="Обычный 5 17 4" xfId="19159"/>
    <cellStyle name="Обычный 5 17 4 2" xfId="19160"/>
    <cellStyle name="Обычный 5 17 4 2 2" xfId="19161"/>
    <cellStyle name="Обычный 5 17 4 2 2 2" xfId="19162"/>
    <cellStyle name="Обычный 5 17 4 2 2 2 2" xfId="46977"/>
    <cellStyle name="Обычный 5 17 4 2 2 3" xfId="46978"/>
    <cellStyle name="Обычный 5 17 4 2 3" xfId="19163"/>
    <cellStyle name="Обычный 5 17 4 2 3 2" xfId="46979"/>
    <cellStyle name="Обычный 5 17 4 2 4" xfId="46980"/>
    <cellStyle name="Обычный 5 17 4 3" xfId="19164"/>
    <cellStyle name="Обычный 5 17 4 3 2" xfId="19165"/>
    <cellStyle name="Обычный 5 17 4 3 2 2" xfId="19166"/>
    <cellStyle name="Обычный 5 17 4 3 2 2 2" xfId="46981"/>
    <cellStyle name="Обычный 5 17 4 3 2 3" xfId="46982"/>
    <cellStyle name="Обычный 5 17 4 3 3" xfId="19167"/>
    <cellStyle name="Обычный 5 17 4 3 3 2" xfId="46983"/>
    <cellStyle name="Обычный 5 17 4 3 4" xfId="46984"/>
    <cellStyle name="Обычный 5 17 4 4" xfId="19168"/>
    <cellStyle name="Обычный 5 17 4 4 2" xfId="19169"/>
    <cellStyle name="Обычный 5 17 4 4 2 2" xfId="19170"/>
    <cellStyle name="Обычный 5 17 4 4 2 2 2" xfId="46985"/>
    <cellStyle name="Обычный 5 17 4 4 2 3" xfId="46986"/>
    <cellStyle name="Обычный 5 17 4 4 3" xfId="19171"/>
    <cellStyle name="Обычный 5 17 4 4 3 2" xfId="46987"/>
    <cellStyle name="Обычный 5 17 4 4 4" xfId="46988"/>
    <cellStyle name="Обычный 5 17 4 5" xfId="19172"/>
    <cellStyle name="Обычный 5 17 4 5 2" xfId="19173"/>
    <cellStyle name="Обычный 5 17 4 5 2 2" xfId="46989"/>
    <cellStyle name="Обычный 5 17 4 5 3" xfId="46990"/>
    <cellStyle name="Обычный 5 17 4 6" xfId="19174"/>
    <cellStyle name="Обычный 5 17 4 6 2" xfId="46991"/>
    <cellStyle name="Обычный 5 17 4 7" xfId="19175"/>
    <cellStyle name="Обычный 5 17 4 7 2" xfId="46992"/>
    <cellStyle name="Обычный 5 17 4 8" xfId="46993"/>
    <cellStyle name="Обычный 5 17 5" xfId="19176"/>
    <cellStyle name="Обычный 5 17 5 2" xfId="19177"/>
    <cellStyle name="Обычный 5 17 5 2 2" xfId="19178"/>
    <cellStyle name="Обычный 5 17 5 2 2 2" xfId="19179"/>
    <cellStyle name="Обычный 5 17 5 2 2 2 2" xfId="46994"/>
    <cellStyle name="Обычный 5 17 5 2 2 3" xfId="46995"/>
    <cellStyle name="Обычный 5 17 5 2 3" xfId="19180"/>
    <cellStyle name="Обычный 5 17 5 2 3 2" xfId="46996"/>
    <cellStyle name="Обычный 5 17 5 2 4" xfId="46997"/>
    <cellStyle name="Обычный 5 17 5 3" xfId="19181"/>
    <cellStyle name="Обычный 5 17 5 3 2" xfId="19182"/>
    <cellStyle name="Обычный 5 17 5 3 2 2" xfId="19183"/>
    <cellStyle name="Обычный 5 17 5 3 2 2 2" xfId="46998"/>
    <cellStyle name="Обычный 5 17 5 3 2 3" xfId="46999"/>
    <cellStyle name="Обычный 5 17 5 3 3" xfId="19184"/>
    <cellStyle name="Обычный 5 17 5 3 3 2" xfId="47000"/>
    <cellStyle name="Обычный 5 17 5 3 4" xfId="47001"/>
    <cellStyle name="Обычный 5 17 5 4" xfId="19185"/>
    <cellStyle name="Обычный 5 17 5 4 2" xfId="19186"/>
    <cellStyle name="Обычный 5 17 5 4 2 2" xfId="19187"/>
    <cellStyle name="Обычный 5 17 5 4 2 2 2" xfId="47002"/>
    <cellStyle name="Обычный 5 17 5 4 2 3" xfId="47003"/>
    <cellStyle name="Обычный 5 17 5 4 3" xfId="19188"/>
    <cellStyle name="Обычный 5 17 5 4 3 2" xfId="47004"/>
    <cellStyle name="Обычный 5 17 5 4 4" xfId="47005"/>
    <cellStyle name="Обычный 5 17 5 5" xfId="19189"/>
    <cellStyle name="Обычный 5 17 5 5 2" xfId="19190"/>
    <cellStyle name="Обычный 5 17 5 5 2 2" xfId="47006"/>
    <cellStyle name="Обычный 5 17 5 5 3" xfId="47007"/>
    <cellStyle name="Обычный 5 17 5 6" xfId="19191"/>
    <cellStyle name="Обычный 5 17 5 6 2" xfId="47008"/>
    <cellStyle name="Обычный 5 17 5 7" xfId="19192"/>
    <cellStyle name="Обычный 5 17 5 7 2" xfId="47009"/>
    <cellStyle name="Обычный 5 17 5 8" xfId="47010"/>
    <cellStyle name="Обычный 5 17 6" xfId="19193"/>
    <cellStyle name="Обычный 5 17 6 2" xfId="19194"/>
    <cellStyle name="Обычный 5 17 6 2 2" xfId="19195"/>
    <cellStyle name="Обычный 5 17 6 2 2 2" xfId="19196"/>
    <cellStyle name="Обычный 5 17 6 2 2 2 2" xfId="47011"/>
    <cellStyle name="Обычный 5 17 6 2 2 3" xfId="47012"/>
    <cellStyle name="Обычный 5 17 6 2 3" xfId="19197"/>
    <cellStyle name="Обычный 5 17 6 2 3 2" xfId="47013"/>
    <cellStyle name="Обычный 5 17 6 2 4" xfId="47014"/>
    <cellStyle name="Обычный 5 17 6 3" xfId="19198"/>
    <cellStyle name="Обычный 5 17 6 3 2" xfId="19199"/>
    <cellStyle name="Обычный 5 17 6 3 2 2" xfId="19200"/>
    <cellStyle name="Обычный 5 17 6 3 2 2 2" xfId="47015"/>
    <cellStyle name="Обычный 5 17 6 3 2 3" xfId="47016"/>
    <cellStyle name="Обычный 5 17 6 3 3" xfId="19201"/>
    <cellStyle name="Обычный 5 17 6 3 3 2" xfId="47017"/>
    <cellStyle name="Обычный 5 17 6 3 4" xfId="47018"/>
    <cellStyle name="Обычный 5 17 6 4" xfId="19202"/>
    <cellStyle name="Обычный 5 17 6 4 2" xfId="19203"/>
    <cellStyle name="Обычный 5 17 6 4 2 2" xfId="19204"/>
    <cellStyle name="Обычный 5 17 6 4 2 2 2" xfId="47019"/>
    <cellStyle name="Обычный 5 17 6 4 2 3" xfId="47020"/>
    <cellStyle name="Обычный 5 17 6 4 3" xfId="19205"/>
    <cellStyle name="Обычный 5 17 6 4 3 2" xfId="47021"/>
    <cellStyle name="Обычный 5 17 6 4 4" xfId="47022"/>
    <cellStyle name="Обычный 5 17 6 5" xfId="19206"/>
    <cellStyle name="Обычный 5 17 6 5 2" xfId="19207"/>
    <cellStyle name="Обычный 5 17 6 5 2 2" xfId="47023"/>
    <cellStyle name="Обычный 5 17 6 5 3" xfId="47024"/>
    <cellStyle name="Обычный 5 17 6 6" xfId="19208"/>
    <cellStyle name="Обычный 5 17 6 6 2" xfId="47025"/>
    <cellStyle name="Обычный 5 17 6 7" xfId="19209"/>
    <cellStyle name="Обычный 5 17 6 7 2" xfId="47026"/>
    <cellStyle name="Обычный 5 17 6 8" xfId="47027"/>
    <cellStyle name="Обычный 5 17 7" xfId="19210"/>
    <cellStyle name="Обычный 5 17 7 2" xfId="19211"/>
    <cellStyle name="Обычный 5 17 7 2 2" xfId="19212"/>
    <cellStyle name="Обычный 5 17 7 2 2 2" xfId="19213"/>
    <cellStyle name="Обычный 5 17 7 2 2 2 2" xfId="47028"/>
    <cellStyle name="Обычный 5 17 7 2 2 3" xfId="47029"/>
    <cellStyle name="Обычный 5 17 7 2 3" xfId="19214"/>
    <cellStyle name="Обычный 5 17 7 2 3 2" xfId="47030"/>
    <cellStyle name="Обычный 5 17 7 2 4" xfId="47031"/>
    <cellStyle name="Обычный 5 17 7 3" xfId="19215"/>
    <cellStyle name="Обычный 5 17 7 3 2" xfId="19216"/>
    <cellStyle name="Обычный 5 17 7 3 2 2" xfId="19217"/>
    <cellStyle name="Обычный 5 17 7 3 2 2 2" xfId="47032"/>
    <cellStyle name="Обычный 5 17 7 3 2 3" xfId="47033"/>
    <cellStyle name="Обычный 5 17 7 3 3" xfId="19218"/>
    <cellStyle name="Обычный 5 17 7 3 3 2" xfId="47034"/>
    <cellStyle name="Обычный 5 17 7 3 4" xfId="47035"/>
    <cellStyle name="Обычный 5 17 7 4" xfId="19219"/>
    <cellStyle name="Обычный 5 17 7 4 2" xfId="19220"/>
    <cellStyle name="Обычный 5 17 7 4 2 2" xfId="19221"/>
    <cellStyle name="Обычный 5 17 7 4 2 2 2" xfId="47036"/>
    <cellStyle name="Обычный 5 17 7 4 2 3" xfId="47037"/>
    <cellStyle name="Обычный 5 17 7 4 3" xfId="19222"/>
    <cellStyle name="Обычный 5 17 7 4 3 2" xfId="47038"/>
    <cellStyle name="Обычный 5 17 7 4 4" xfId="47039"/>
    <cellStyle name="Обычный 5 17 7 5" xfId="19223"/>
    <cellStyle name="Обычный 5 17 7 5 2" xfId="19224"/>
    <cellStyle name="Обычный 5 17 7 5 2 2" xfId="47040"/>
    <cellStyle name="Обычный 5 17 7 5 3" xfId="47041"/>
    <cellStyle name="Обычный 5 17 7 6" xfId="19225"/>
    <cellStyle name="Обычный 5 17 7 6 2" xfId="47042"/>
    <cellStyle name="Обычный 5 17 7 7" xfId="19226"/>
    <cellStyle name="Обычный 5 17 7 7 2" xfId="47043"/>
    <cellStyle name="Обычный 5 17 7 8" xfId="47044"/>
    <cellStyle name="Обычный 5 17 8" xfId="19227"/>
    <cellStyle name="Обычный 5 17 8 2" xfId="19228"/>
    <cellStyle name="Обычный 5 17 8 2 2" xfId="19229"/>
    <cellStyle name="Обычный 5 17 8 2 2 2" xfId="19230"/>
    <cellStyle name="Обычный 5 17 8 2 2 2 2" xfId="47045"/>
    <cellStyle name="Обычный 5 17 8 2 2 3" xfId="47046"/>
    <cellStyle name="Обычный 5 17 8 2 3" xfId="19231"/>
    <cellStyle name="Обычный 5 17 8 2 3 2" xfId="47047"/>
    <cellStyle name="Обычный 5 17 8 2 4" xfId="47048"/>
    <cellStyle name="Обычный 5 17 8 3" xfId="19232"/>
    <cellStyle name="Обычный 5 17 8 3 2" xfId="19233"/>
    <cellStyle name="Обычный 5 17 8 3 2 2" xfId="19234"/>
    <cellStyle name="Обычный 5 17 8 3 2 2 2" xfId="47049"/>
    <cellStyle name="Обычный 5 17 8 3 2 3" xfId="47050"/>
    <cellStyle name="Обычный 5 17 8 3 3" xfId="19235"/>
    <cellStyle name="Обычный 5 17 8 3 3 2" xfId="47051"/>
    <cellStyle name="Обычный 5 17 8 3 4" xfId="47052"/>
    <cellStyle name="Обычный 5 17 8 4" xfId="19236"/>
    <cellStyle name="Обычный 5 17 8 4 2" xfId="19237"/>
    <cellStyle name="Обычный 5 17 8 4 2 2" xfId="19238"/>
    <cellStyle name="Обычный 5 17 8 4 2 2 2" xfId="47053"/>
    <cellStyle name="Обычный 5 17 8 4 2 3" xfId="47054"/>
    <cellStyle name="Обычный 5 17 8 4 3" xfId="19239"/>
    <cellStyle name="Обычный 5 17 8 4 3 2" xfId="47055"/>
    <cellStyle name="Обычный 5 17 8 4 4" xfId="47056"/>
    <cellStyle name="Обычный 5 17 8 5" xfId="19240"/>
    <cellStyle name="Обычный 5 17 8 5 2" xfId="19241"/>
    <cellStyle name="Обычный 5 17 8 5 2 2" xfId="47057"/>
    <cellStyle name="Обычный 5 17 8 5 3" xfId="47058"/>
    <cellStyle name="Обычный 5 17 8 6" xfId="19242"/>
    <cellStyle name="Обычный 5 17 8 6 2" xfId="47059"/>
    <cellStyle name="Обычный 5 17 8 7" xfId="19243"/>
    <cellStyle name="Обычный 5 17 8 7 2" xfId="47060"/>
    <cellStyle name="Обычный 5 17 8 8" xfId="47061"/>
    <cellStyle name="Обычный 5 17 9" xfId="19244"/>
    <cellStyle name="Обычный 5 17 9 2" xfId="19245"/>
    <cellStyle name="Обычный 5 17 9 2 2" xfId="19246"/>
    <cellStyle name="Обычный 5 17 9 2 2 2" xfId="19247"/>
    <cellStyle name="Обычный 5 17 9 2 2 2 2" xfId="47062"/>
    <cellStyle name="Обычный 5 17 9 2 2 3" xfId="47063"/>
    <cellStyle name="Обычный 5 17 9 2 3" xfId="19248"/>
    <cellStyle name="Обычный 5 17 9 2 3 2" xfId="47064"/>
    <cellStyle name="Обычный 5 17 9 2 4" xfId="47065"/>
    <cellStyle name="Обычный 5 17 9 3" xfId="19249"/>
    <cellStyle name="Обычный 5 17 9 3 2" xfId="19250"/>
    <cellStyle name="Обычный 5 17 9 3 2 2" xfId="19251"/>
    <cellStyle name="Обычный 5 17 9 3 2 2 2" xfId="47066"/>
    <cellStyle name="Обычный 5 17 9 3 2 3" xfId="47067"/>
    <cellStyle name="Обычный 5 17 9 3 3" xfId="19252"/>
    <cellStyle name="Обычный 5 17 9 3 3 2" xfId="47068"/>
    <cellStyle name="Обычный 5 17 9 3 4" xfId="47069"/>
    <cellStyle name="Обычный 5 17 9 4" xfId="19253"/>
    <cellStyle name="Обычный 5 17 9 4 2" xfId="19254"/>
    <cellStyle name="Обычный 5 17 9 4 2 2" xfId="19255"/>
    <cellStyle name="Обычный 5 17 9 4 2 2 2" xfId="47070"/>
    <cellStyle name="Обычный 5 17 9 4 2 3" xfId="47071"/>
    <cellStyle name="Обычный 5 17 9 4 3" xfId="19256"/>
    <cellStyle name="Обычный 5 17 9 4 3 2" xfId="47072"/>
    <cellStyle name="Обычный 5 17 9 4 4" xfId="47073"/>
    <cellStyle name="Обычный 5 17 9 5" xfId="19257"/>
    <cellStyle name="Обычный 5 17 9 5 2" xfId="19258"/>
    <cellStyle name="Обычный 5 17 9 5 2 2" xfId="47074"/>
    <cellStyle name="Обычный 5 17 9 5 3" xfId="47075"/>
    <cellStyle name="Обычный 5 17 9 6" xfId="19259"/>
    <cellStyle name="Обычный 5 17 9 6 2" xfId="47076"/>
    <cellStyle name="Обычный 5 17 9 7" xfId="19260"/>
    <cellStyle name="Обычный 5 17 9 7 2" xfId="47077"/>
    <cellStyle name="Обычный 5 17 9 8" xfId="47078"/>
    <cellStyle name="Обычный 5 18" xfId="19261"/>
    <cellStyle name="Обычный 5 18 10" xfId="19262"/>
    <cellStyle name="Обычный 5 18 10 2" xfId="19263"/>
    <cellStyle name="Обычный 5 18 10 2 2" xfId="19264"/>
    <cellStyle name="Обычный 5 18 10 2 2 2" xfId="19265"/>
    <cellStyle name="Обычный 5 18 10 2 2 2 2" xfId="47079"/>
    <cellStyle name="Обычный 5 18 10 2 2 3" xfId="47080"/>
    <cellStyle name="Обычный 5 18 10 2 3" xfId="19266"/>
    <cellStyle name="Обычный 5 18 10 2 3 2" xfId="47081"/>
    <cellStyle name="Обычный 5 18 10 2 4" xfId="47082"/>
    <cellStyle name="Обычный 5 18 10 3" xfId="19267"/>
    <cellStyle name="Обычный 5 18 10 3 2" xfId="19268"/>
    <cellStyle name="Обычный 5 18 10 3 2 2" xfId="19269"/>
    <cellStyle name="Обычный 5 18 10 3 2 2 2" xfId="47083"/>
    <cellStyle name="Обычный 5 18 10 3 2 3" xfId="47084"/>
    <cellStyle name="Обычный 5 18 10 3 3" xfId="19270"/>
    <cellStyle name="Обычный 5 18 10 3 3 2" xfId="47085"/>
    <cellStyle name="Обычный 5 18 10 3 4" xfId="47086"/>
    <cellStyle name="Обычный 5 18 10 4" xfId="19271"/>
    <cellStyle name="Обычный 5 18 10 4 2" xfId="19272"/>
    <cellStyle name="Обычный 5 18 10 4 2 2" xfId="19273"/>
    <cellStyle name="Обычный 5 18 10 4 2 2 2" xfId="47087"/>
    <cellStyle name="Обычный 5 18 10 4 2 3" xfId="47088"/>
    <cellStyle name="Обычный 5 18 10 4 3" xfId="19274"/>
    <cellStyle name="Обычный 5 18 10 4 3 2" xfId="47089"/>
    <cellStyle name="Обычный 5 18 10 4 4" xfId="47090"/>
    <cellStyle name="Обычный 5 18 10 5" xfId="19275"/>
    <cellStyle name="Обычный 5 18 10 5 2" xfId="19276"/>
    <cellStyle name="Обычный 5 18 10 5 2 2" xfId="47091"/>
    <cellStyle name="Обычный 5 18 10 5 3" xfId="47092"/>
    <cellStyle name="Обычный 5 18 10 6" xfId="19277"/>
    <cellStyle name="Обычный 5 18 10 6 2" xfId="47093"/>
    <cellStyle name="Обычный 5 18 10 7" xfId="19278"/>
    <cellStyle name="Обычный 5 18 10 7 2" xfId="47094"/>
    <cellStyle name="Обычный 5 18 10 8" xfId="47095"/>
    <cellStyle name="Обычный 5 18 11" xfId="19279"/>
    <cellStyle name="Обычный 5 18 11 2" xfId="19280"/>
    <cellStyle name="Обычный 5 18 11 2 2" xfId="19281"/>
    <cellStyle name="Обычный 5 18 11 2 2 2" xfId="19282"/>
    <cellStyle name="Обычный 5 18 11 2 2 2 2" xfId="47096"/>
    <cellStyle name="Обычный 5 18 11 2 2 3" xfId="47097"/>
    <cellStyle name="Обычный 5 18 11 2 3" xfId="19283"/>
    <cellStyle name="Обычный 5 18 11 2 3 2" xfId="47098"/>
    <cellStyle name="Обычный 5 18 11 2 4" xfId="47099"/>
    <cellStyle name="Обычный 5 18 11 3" xfId="19284"/>
    <cellStyle name="Обычный 5 18 11 3 2" xfId="19285"/>
    <cellStyle name="Обычный 5 18 11 3 2 2" xfId="19286"/>
    <cellStyle name="Обычный 5 18 11 3 2 2 2" xfId="47100"/>
    <cellStyle name="Обычный 5 18 11 3 2 3" xfId="47101"/>
    <cellStyle name="Обычный 5 18 11 3 3" xfId="19287"/>
    <cellStyle name="Обычный 5 18 11 3 3 2" xfId="47102"/>
    <cellStyle name="Обычный 5 18 11 3 4" xfId="47103"/>
    <cellStyle name="Обычный 5 18 11 4" xfId="19288"/>
    <cellStyle name="Обычный 5 18 11 4 2" xfId="19289"/>
    <cellStyle name="Обычный 5 18 11 4 2 2" xfId="19290"/>
    <cellStyle name="Обычный 5 18 11 4 2 2 2" xfId="47104"/>
    <cellStyle name="Обычный 5 18 11 4 2 3" xfId="47105"/>
    <cellStyle name="Обычный 5 18 11 4 3" xfId="19291"/>
    <cellStyle name="Обычный 5 18 11 4 3 2" xfId="47106"/>
    <cellStyle name="Обычный 5 18 11 4 4" xfId="47107"/>
    <cellStyle name="Обычный 5 18 11 5" xfId="19292"/>
    <cellStyle name="Обычный 5 18 11 5 2" xfId="19293"/>
    <cellStyle name="Обычный 5 18 11 5 2 2" xfId="47108"/>
    <cellStyle name="Обычный 5 18 11 5 3" xfId="47109"/>
    <cellStyle name="Обычный 5 18 11 6" xfId="19294"/>
    <cellStyle name="Обычный 5 18 11 6 2" xfId="47110"/>
    <cellStyle name="Обычный 5 18 11 7" xfId="19295"/>
    <cellStyle name="Обычный 5 18 11 7 2" xfId="47111"/>
    <cellStyle name="Обычный 5 18 11 8" xfId="47112"/>
    <cellStyle name="Обычный 5 18 12" xfId="19296"/>
    <cellStyle name="Обычный 5 18 12 2" xfId="19297"/>
    <cellStyle name="Обычный 5 18 12 2 2" xfId="19298"/>
    <cellStyle name="Обычный 5 18 12 2 2 2" xfId="19299"/>
    <cellStyle name="Обычный 5 18 12 2 2 2 2" xfId="47113"/>
    <cellStyle name="Обычный 5 18 12 2 2 3" xfId="47114"/>
    <cellStyle name="Обычный 5 18 12 2 3" xfId="19300"/>
    <cellStyle name="Обычный 5 18 12 2 3 2" xfId="47115"/>
    <cellStyle name="Обычный 5 18 12 2 4" xfId="47116"/>
    <cellStyle name="Обычный 5 18 12 3" xfId="19301"/>
    <cellStyle name="Обычный 5 18 12 3 2" xfId="19302"/>
    <cellStyle name="Обычный 5 18 12 3 2 2" xfId="19303"/>
    <cellStyle name="Обычный 5 18 12 3 2 2 2" xfId="47117"/>
    <cellStyle name="Обычный 5 18 12 3 2 3" xfId="47118"/>
    <cellStyle name="Обычный 5 18 12 3 3" xfId="19304"/>
    <cellStyle name="Обычный 5 18 12 3 3 2" xfId="47119"/>
    <cellStyle name="Обычный 5 18 12 3 4" xfId="47120"/>
    <cellStyle name="Обычный 5 18 12 4" xfId="19305"/>
    <cellStyle name="Обычный 5 18 12 4 2" xfId="19306"/>
    <cellStyle name="Обычный 5 18 12 4 2 2" xfId="19307"/>
    <cellStyle name="Обычный 5 18 12 4 2 2 2" xfId="47121"/>
    <cellStyle name="Обычный 5 18 12 4 2 3" xfId="47122"/>
    <cellStyle name="Обычный 5 18 12 4 3" xfId="19308"/>
    <cellStyle name="Обычный 5 18 12 4 3 2" xfId="47123"/>
    <cellStyle name="Обычный 5 18 12 4 4" xfId="47124"/>
    <cellStyle name="Обычный 5 18 12 5" xfId="19309"/>
    <cellStyle name="Обычный 5 18 12 5 2" xfId="19310"/>
    <cellStyle name="Обычный 5 18 12 5 2 2" xfId="47125"/>
    <cellStyle name="Обычный 5 18 12 5 3" xfId="47126"/>
    <cellStyle name="Обычный 5 18 12 6" xfId="19311"/>
    <cellStyle name="Обычный 5 18 12 6 2" xfId="47127"/>
    <cellStyle name="Обычный 5 18 12 7" xfId="19312"/>
    <cellStyle name="Обычный 5 18 12 7 2" xfId="47128"/>
    <cellStyle name="Обычный 5 18 12 8" xfId="47129"/>
    <cellStyle name="Обычный 5 18 13" xfId="19313"/>
    <cellStyle name="Обычный 5 18 13 2" xfId="19314"/>
    <cellStyle name="Обычный 5 18 13 2 2" xfId="19315"/>
    <cellStyle name="Обычный 5 18 13 2 2 2" xfId="19316"/>
    <cellStyle name="Обычный 5 18 13 2 2 2 2" xfId="47130"/>
    <cellStyle name="Обычный 5 18 13 2 2 3" xfId="47131"/>
    <cellStyle name="Обычный 5 18 13 2 3" xfId="19317"/>
    <cellStyle name="Обычный 5 18 13 2 3 2" xfId="47132"/>
    <cellStyle name="Обычный 5 18 13 2 4" xfId="47133"/>
    <cellStyle name="Обычный 5 18 13 3" xfId="19318"/>
    <cellStyle name="Обычный 5 18 13 3 2" xfId="19319"/>
    <cellStyle name="Обычный 5 18 13 3 2 2" xfId="19320"/>
    <cellStyle name="Обычный 5 18 13 3 2 2 2" xfId="47134"/>
    <cellStyle name="Обычный 5 18 13 3 2 3" xfId="47135"/>
    <cellStyle name="Обычный 5 18 13 3 3" xfId="19321"/>
    <cellStyle name="Обычный 5 18 13 3 3 2" xfId="47136"/>
    <cellStyle name="Обычный 5 18 13 3 4" xfId="47137"/>
    <cellStyle name="Обычный 5 18 13 4" xfId="19322"/>
    <cellStyle name="Обычный 5 18 13 4 2" xfId="19323"/>
    <cellStyle name="Обычный 5 18 13 4 2 2" xfId="19324"/>
    <cellStyle name="Обычный 5 18 13 4 2 2 2" xfId="47138"/>
    <cellStyle name="Обычный 5 18 13 4 2 3" xfId="47139"/>
    <cellStyle name="Обычный 5 18 13 4 3" xfId="19325"/>
    <cellStyle name="Обычный 5 18 13 4 3 2" xfId="47140"/>
    <cellStyle name="Обычный 5 18 13 4 4" xfId="47141"/>
    <cellStyle name="Обычный 5 18 13 5" xfId="19326"/>
    <cellStyle name="Обычный 5 18 13 5 2" xfId="19327"/>
    <cellStyle name="Обычный 5 18 13 5 2 2" xfId="47142"/>
    <cellStyle name="Обычный 5 18 13 5 3" xfId="47143"/>
    <cellStyle name="Обычный 5 18 13 6" xfId="19328"/>
    <cellStyle name="Обычный 5 18 13 6 2" xfId="47144"/>
    <cellStyle name="Обычный 5 18 13 7" xfId="19329"/>
    <cellStyle name="Обычный 5 18 13 7 2" xfId="47145"/>
    <cellStyle name="Обычный 5 18 13 8" xfId="47146"/>
    <cellStyle name="Обычный 5 18 14" xfId="19330"/>
    <cellStyle name="Обычный 5 18 14 2" xfId="19331"/>
    <cellStyle name="Обычный 5 18 14 2 2" xfId="19332"/>
    <cellStyle name="Обычный 5 18 14 2 2 2" xfId="19333"/>
    <cellStyle name="Обычный 5 18 14 2 2 2 2" xfId="47147"/>
    <cellStyle name="Обычный 5 18 14 2 2 3" xfId="47148"/>
    <cellStyle name="Обычный 5 18 14 2 3" xfId="19334"/>
    <cellStyle name="Обычный 5 18 14 2 3 2" xfId="47149"/>
    <cellStyle name="Обычный 5 18 14 2 4" xfId="47150"/>
    <cellStyle name="Обычный 5 18 14 3" xfId="19335"/>
    <cellStyle name="Обычный 5 18 14 3 2" xfId="19336"/>
    <cellStyle name="Обычный 5 18 14 3 2 2" xfId="19337"/>
    <cellStyle name="Обычный 5 18 14 3 2 2 2" xfId="47151"/>
    <cellStyle name="Обычный 5 18 14 3 2 3" xfId="47152"/>
    <cellStyle name="Обычный 5 18 14 3 3" xfId="19338"/>
    <cellStyle name="Обычный 5 18 14 3 3 2" xfId="47153"/>
    <cellStyle name="Обычный 5 18 14 3 4" xfId="47154"/>
    <cellStyle name="Обычный 5 18 14 4" xfId="19339"/>
    <cellStyle name="Обычный 5 18 14 4 2" xfId="19340"/>
    <cellStyle name="Обычный 5 18 14 4 2 2" xfId="19341"/>
    <cellStyle name="Обычный 5 18 14 4 2 2 2" xfId="47155"/>
    <cellStyle name="Обычный 5 18 14 4 2 3" xfId="47156"/>
    <cellStyle name="Обычный 5 18 14 4 3" xfId="19342"/>
    <cellStyle name="Обычный 5 18 14 4 3 2" xfId="47157"/>
    <cellStyle name="Обычный 5 18 14 4 4" xfId="47158"/>
    <cellStyle name="Обычный 5 18 14 5" xfId="19343"/>
    <cellStyle name="Обычный 5 18 14 5 2" xfId="19344"/>
    <cellStyle name="Обычный 5 18 14 5 2 2" xfId="47159"/>
    <cellStyle name="Обычный 5 18 14 5 3" xfId="47160"/>
    <cellStyle name="Обычный 5 18 14 6" xfId="19345"/>
    <cellStyle name="Обычный 5 18 14 6 2" xfId="47161"/>
    <cellStyle name="Обычный 5 18 14 7" xfId="19346"/>
    <cellStyle name="Обычный 5 18 14 7 2" xfId="47162"/>
    <cellStyle name="Обычный 5 18 14 8" xfId="47163"/>
    <cellStyle name="Обычный 5 18 15" xfId="19347"/>
    <cellStyle name="Обычный 5 18 15 2" xfId="19348"/>
    <cellStyle name="Обычный 5 18 15 2 2" xfId="19349"/>
    <cellStyle name="Обычный 5 18 15 2 2 2" xfId="19350"/>
    <cellStyle name="Обычный 5 18 15 2 2 2 2" xfId="47164"/>
    <cellStyle name="Обычный 5 18 15 2 2 3" xfId="47165"/>
    <cellStyle name="Обычный 5 18 15 2 3" xfId="19351"/>
    <cellStyle name="Обычный 5 18 15 2 3 2" xfId="47166"/>
    <cellStyle name="Обычный 5 18 15 2 4" xfId="47167"/>
    <cellStyle name="Обычный 5 18 15 3" xfId="19352"/>
    <cellStyle name="Обычный 5 18 15 3 2" xfId="19353"/>
    <cellStyle name="Обычный 5 18 15 3 2 2" xfId="19354"/>
    <cellStyle name="Обычный 5 18 15 3 2 2 2" xfId="47168"/>
    <cellStyle name="Обычный 5 18 15 3 2 3" xfId="47169"/>
    <cellStyle name="Обычный 5 18 15 3 3" xfId="19355"/>
    <cellStyle name="Обычный 5 18 15 3 3 2" xfId="47170"/>
    <cellStyle name="Обычный 5 18 15 3 4" xfId="47171"/>
    <cellStyle name="Обычный 5 18 15 4" xfId="19356"/>
    <cellStyle name="Обычный 5 18 15 4 2" xfId="19357"/>
    <cellStyle name="Обычный 5 18 15 4 2 2" xfId="19358"/>
    <cellStyle name="Обычный 5 18 15 4 2 2 2" xfId="47172"/>
    <cellStyle name="Обычный 5 18 15 4 2 3" xfId="47173"/>
    <cellStyle name="Обычный 5 18 15 4 3" xfId="19359"/>
    <cellStyle name="Обычный 5 18 15 4 3 2" xfId="47174"/>
    <cellStyle name="Обычный 5 18 15 4 4" xfId="47175"/>
    <cellStyle name="Обычный 5 18 15 5" xfId="19360"/>
    <cellStyle name="Обычный 5 18 15 5 2" xfId="19361"/>
    <cellStyle name="Обычный 5 18 15 5 2 2" xfId="47176"/>
    <cellStyle name="Обычный 5 18 15 5 3" xfId="47177"/>
    <cellStyle name="Обычный 5 18 15 6" xfId="19362"/>
    <cellStyle name="Обычный 5 18 15 6 2" xfId="47178"/>
    <cellStyle name="Обычный 5 18 15 7" xfId="19363"/>
    <cellStyle name="Обычный 5 18 15 7 2" xfId="47179"/>
    <cellStyle name="Обычный 5 18 15 8" xfId="47180"/>
    <cellStyle name="Обычный 5 18 16" xfId="19364"/>
    <cellStyle name="Обычный 5 18 16 2" xfId="19365"/>
    <cellStyle name="Обычный 5 18 16 2 2" xfId="19366"/>
    <cellStyle name="Обычный 5 18 16 2 2 2" xfId="19367"/>
    <cellStyle name="Обычный 5 18 16 2 2 2 2" xfId="47181"/>
    <cellStyle name="Обычный 5 18 16 2 2 3" xfId="47182"/>
    <cellStyle name="Обычный 5 18 16 2 3" xfId="19368"/>
    <cellStyle name="Обычный 5 18 16 2 3 2" xfId="47183"/>
    <cellStyle name="Обычный 5 18 16 2 4" xfId="47184"/>
    <cellStyle name="Обычный 5 18 16 3" xfId="19369"/>
    <cellStyle name="Обычный 5 18 16 3 2" xfId="19370"/>
    <cellStyle name="Обычный 5 18 16 3 2 2" xfId="19371"/>
    <cellStyle name="Обычный 5 18 16 3 2 2 2" xfId="47185"/>
    <cellStyle name="Обычный 5 18 16 3 2 3" xfId="47186"/>
    <cellStyle name="Обычный 5 18 16 3 3" xfId="19372"/>
    <cellStyle name="Обычный 5 18 16 3 3 2" xfId="47187"/>
    <cellStyle name="Обычный 5 18 16 3 4" xfId="47188"/>
    <cellStyle name="Обычный 5 18 16 4" xfId="19373"/>
    <cellStyle name="Обычный 5 18 16 4 2" xfId="19374"/>
    <cellStyle name="Обычный 5 18 16 4 2 2" xfId="19375"/>
    <cellStyle name="Обычный 5 18 16 4 2 2 2" xfId="47189"/>
    <cellStyle name="Обычный 5 18 16 4 2 3" xfId="47190"/>
    <cellStyle name="Обычный 5 18 16 4 3" xfId="19376"/>
    <cellStyle name="Обычный 5 18 16 4 3 2" xfId="47191"/>
    <cellStyle name="Обычный 5 18 16 4 4" xfId="47192"/>
    <cellStyle name="Обычный 5 18 16 5" xfId="19377"/>
    <cellStyle name="Обычный 5 18 16 5 2" xfId="19378"/>
    <cellStyle name="Обычный 5 18 16 5 2 2" xfId="47193"/>
    <cellStyle name="Обычный 5 18 16 5 3" xfId="47194"/>
    <cellStyle name="Обычный 5 18 16 6" xfId="19379"/>
    <cellStyle name="Обычный 5 18 16 6 2" xfId="47195"/>
    <cellStyle name="Обычный 5 18 16 7" xfId="19380"/>
    <cellStyle name="Обычный 5 18 16 7 2" xfId="47196"/>
    <cellStyle name="Обычный 5 18 16 8" xfId="47197"/>
    <cellStyle name="Обычный 5 18 17" xfId="19381"/>
    <cellStyle name="Обычный 5 18 17 2" xfId="19382"/>
    <cellStyle name="Обычный 5 18 17 2 2" xfId="19383"/>
    <cellStyle name="Обычный 5 18 17 2 2 2" xfId="19384"/>
    <cellStyle name="Обычный 5 18 17 2 2 2 2" xfId="47198"/>
    <cellStyle name="Обычный 5 18 17 2 2 3" xfId="47199"/>
    <cellStyle name="Обычный 5 18 17 2 3" xfId="19385"/>
    <cellStyle name="Обычный 5 18 17 2 3 2" xfId="47200"/>
    <cellStyle name="Обычный 5 18 17 2 4" xfId="47201"/>
    <cellStyle name="Обычный 5 18 17 3" xfId="19386"/>
    <cellStyle name="Обычный 5 18 17 3 2" xfId="19387"/>
    <cellStyle name="Обычный 5 18 17 3 2 2" xfId="19388"/>
    <cellStyle name="Обычный 5 18 17 3 2 2 2" xfId="47202"/>
    <cellStyle name="Обычный 5 18 17 3 2 3" xfId="47203"/>
    <cellStyle name="Обычный 5 18 17 3 3" xfId="19389"/>
    <cellStyle name="Обычный 5 18 17 3 3 2" xfId="47204"/>
    <cellStyle name="Обычный 5 18 17 3 4" xfId="47205"/>
    <cellStyle name="Обычный 5 18 17 4" xfId="19390"/>
    <cellStyle name="Обычный 5 18 17 4 2" xfId="19391"/>
    <cellStyle name="Обычный 5 18 17 4 2 2" xfId="19392"/>
    <cellStyle name="Обычный 5 18 17 4 2 2 2" xfId="47206"/>
    <cellStyle name="Обычный 5 18 17 4 2 3" xfId="47207"/>
    <cellStyle name="Обычный 5 18 17 4 3" xfId="19393"/>
    <cellStyle name="Обычный 5 18 17 4 3 2" xfId="47208"/>
    <cellStyle name="Обычный 5 18 17 4 4" xfId="47209"/>
    <cellStyle name="Обычный 5 18 17 5" xfId="19394"/>
    <cellStyle name="Обычный 5 18 17 5 2" xfId="19395"/>
    <cellStyle name="Обычный 5 18 17 5 2 2" xfId="47210"/>
    <cellStyle name="Обычный 5 18 17 5 3" xfId="47211"/>
    <cellStyle name="Обычный 5 18 17 6" xfId="19396"/>
    <cellStyle name="Обычный 5 18 17 6 2" xfId="47212"/>
    <cellStyle name="Обычный 5 18 17 7" xfId="19397"/>
    <cellStyle name="Обычный 5 18 17 7 2" xfId="47213"/>
    <cellStyle name="Обычный 5 18 17 8" xfId="47214"/>
    <cellStyle name="Обычный 5 18 18" xfId="19398"/>
    <cellStyle name="Обычный 5 18 18 2" xfId="19399"/>
    <cellStyle name="Обычный 5 18 18 2 2" xfId="19400"/>
    <cellStyle name="Обычный 5 18 18 2 2 2" xfId="19401"/>
    <cellStyle name="Обычный 5 18 18 2 2 2 2" xfId="47215"/>
    <cellStyle name="Обычный 5 18 18 2 2 3" xfId="47216"/>
    <cellStyle name="Обычный 5 18 18 2 3" xfId="19402"/>
    <cellStyle name="Обычный 5 18 18 2 3 2" xfId="47217"/>
    <cellStyle name="Обычный 5 18 18 2 4" xfId="47218"/>
    <cellStyle name="Обычный 5 18 18 3" xfId="19403"/>
    <cellStyle name="Обычный 5 18 18 3 2" xfId="19404"/>
    <cellStyle name="Обычный 5 18 18 3 2 2" xfId="19405"/>
    <cellStyle name="Обычный 5 18 18 3 2 2 2" xfId="47219"/>
    <cellStyle name="Обычный 5 18 18 3 2 3" xfId="47220"/>
    <cellStyle name="Обычный 5 18 18 3 3" xfId="19406"/>
    <cellStyle name="Обычный 5 18 18 3 3 2" xfId="47221"/>
    <cellStyle name="Обычный 5 18 18 3 4" xfId="47222"/>
    <cellStyle name="Обычный 5 18 18 4" xfId="19407"/>
    <cellStyle name="Обычный 5 18 18 4 2" xfId="19408"/>
    <cellStyle name="Обычный 5 18 18 4 2 2" xfId="19409"/>
    <cellStyle name="Обычный 5 18 18 4 2 2 2" xfId="47223"/>
    <cellStyle name="Обычный 5 18 18 4 2 3" xfId="47224"/>
    <cellStyle name="Обычный 5 18 18 4 3" xfId="19410"/>
    <cellStyle name="Обычный 5 18 18 4 3 2" xfId="47225"/>
    <cellStyle name="Обычный 5 18 18 4 4" xfId="47226"/>
    <cellStyle name="Обычный 5 18 18 5" xfId="19411"/>
    <cellStyle name="Обычный 5 18 18 5 2" xfId="19412"/>
    <cellStyle name="Обычный 5 18 18 5 2 2" xfId="47227"/>
    <cellStyle name="Обычный 5 18 18 5 3" xfId="47228"/>
    <cellStyle name="Обычный 5 18 18 6" xfId="19413"/>
    <cellStyle name="Обычный 5 18 18 6 2" xfId="47229"/>
    <cellStyle name="Обычный 5 18 18 7" xfId="19414"/>
    <cellStyle name="Обычный 5 18 18 7 2" xfId="47230"/>
    <cellStyle name="Обычный 5 18 18 8" xfId="47231"/>
    <cellStyle name="Обычный 5 18 19" xfId="19415"/>
    <cellStyle name="Обычный 5 18 19 2" xfId="19416"/>
    <cellStyle name="Обычный 5 18 19 2 2" xfId="19417"/>
    <cellStyle name="Обычный 5 18 19 2 2 2" xfId="19418"/>
    <cellStyle name="Обычный 5 18 19 2 2 2 2" xfId="47232"/>
    <cellStyle name="Обычный 5 18 19 2 2 3" xfId="47233"/>
    <cellStyle name="Обычный 5 18 19 2 3" xfId="19419"/>
    <cellStyle name="Обычный 5 18 19 2 3 2" xfId="47234"/>
    <cellStyle name="Обычный 5 18 19 2 4" xfId="47235"/>
    <cellStyle name="Обычный 5 18 19 3" xfId="19420"/>
    <cellStyle name="Обычный 5 18 19 3 2" xfId="19421"/>
    <cellStyle name="Обычный 5 18 19 3 2 2" xfId="19422"/>
    <cellStyle name="Обычный 5 18 19 3 2 2 2" xfId="47236"/>
    <cellStyle name="Обычный 5 18 19 3 2 3" xfId="47237"/>
    <cellStyle name="Обычный 5 18 19 3 3" xfId="19423"/>
    <cellStyle name="Обычный 5 18 19 3 3 2" xfId="47238"/>
    <cellStyle name="Обычный 5 18 19 3 4" xfId="47239"/>
    <cellStyle name="Обычный 5 18 19 4" xfId="19424"/>
    <cellStyle name="Обычный 5 18 19 4 2" xfId="19425"/>
    <cellStyle name="Обычный 5 18 19 4 2 2" xfId="19426"/>
    <cellStyle name="Обычный 5 18 19 4 2 2 2" xfId="47240"/>
    <cellStyle name="Обычный 5 18 19 4 2 3" xfId="47241"/>
    <cellStyle name="Обычный 5 18 19 4 3" xfId="19427"/>
    <cellStyle name="Обычный 5 18 19 4 3 2" xfId="47242"/>
    <cellStyle name="Обычный 5 18 19 4 4" xfId="47243"/>
    <cellStyle name="Обычный 5 18 19 5" xfId="19428"/>
    <cellStyle name="Обычный 5 18 19 5 2" xfId="19429"/>
    <cellStyle name="Обычный 5 18 19 5 2 2" xfId="47244"/>
    <cellStyle name="Обычный 5 18 19 5 3" xfId="47245"/>
    <cellStyle name="Обычный 5 18 19 6" xfId="19430"/>
    <cellStyle name="Обычный 5 18 19 6 2" xfId="47246"/>
    <cellStyle name="Обычный 5 18 19 7" xfId="19431"/>
    <cellStyle name="Обычный 5 18 19 7 2" xfId="47247"/>
    <cellStyle name="Обычный 5 18 19 8" xfId="47248"/>
    <cellStyle name="Обычный 5 18 2" xfId="19432"/>
    <cellStyle name="Обычный 5 18 2 2" xfId="19433"/>
    <cellStyle name="Обычный 5 18 2 2 2" xfId="19434"/>
    <cellStyle name="Обычный 5 18 2 2 2 2" xfId="19435"/>
    <cellStyle name="Обычный 5 18 2 2 2 2 2" xfId="47249"/>
    <cellStyle name="Обычный 5 18 2 2 2 3" xfId="47250"/>
    <cellStyle name="Обычный 5 18 2 2 3" xfId="19436"/>
    <cellStyle name="Обычный 5 18 2 2 3 2" xfId="47251"/>
    <cellStyle name="Обычный 5 18 2 2 4" xfId="47252"/>
    <cellStyle name="Обычный 5 18 2 3" xfId="19437"/>
    <cellStyle name="Обычный 5 18 2 3 2" xfId="19438"/>
    <cellStyle name="Обычный 5 18 2 3 2 2" xfId="19439"/>
    <cellStyle name="Обычный 5 18 2 3 2 2 2" xfId="47253"/>
    <cellStyle name="Обычный 5 18 2 3 2 3" xfId="47254"/>
    <cellStyle name="Обычный 5 18 2 3 3" xfId="19440"/>
    <cellStyle name="Обычный 5 18 2 3 3 2" xfId="47255"/>
    <cellStyle name="Обычный 5 18 2 3 4" xfId="47256"/>
    <cellStyle name="Обычный 5 18 2 4" xfId="19441"/>
    <cellStyle name="Обычный 5 18 2 4 2" xfId="19442"/>
    <cellStyle name="Обычный 5 18 2 4 2 2" xfId="19443"/>
    <cellStyle name="Обычный 5 18 2 4 2 2 2" xfId="47257"/>
    <cellStyle name="Обычный 5 18 2 4 2 3" xfId="47258"/>
    <cellStyle name="Обычный 5 18 2 4 3" xfId="19444"/>
    <cellStyle name="Обычный 5 18 2 4 3 2" xfId="47259"/>
    <cellStyle name="Обычный 5 18 2 4 4" xfId="47260"/>
    <cellStyle name="Обычный 5 18 2 5" xfId="19445"/>
    <cellStyle name="Обычный 5 18 2 5 2" xfId="19446"/>
    <cellStyle name="Обычный 5 18 2 5 2 2" xfId="47261"/>
    <cellStyle name="Обычный 5 18 2 5 3" xfId="47262"/>
    <cellStyle name="Обычный 5 18 2 6" xfId="19447"/>
    <cellStyle name="Обычный 5 18 2 6 2" xfId="47263"/>
    <cellStyle name="Обычный 5 18 2 7" xfId="19448"/>
    <cellStyle name="Обычный 5 18 2 7 2" xfId="47264"/>
    <cellStyle name="Обычный 5 18 2 8" xfId="47265"/>
    <cellStyle name="Обычный 5 18 20" xfId="19449"/>
    <cellStyle name="Обычный 5 18 20 2" xfId="19450"/>
    <cellStyle name="Обычный 5 18 20 2 2" xfId="19451"/>
    <cellStyle name="Обычный 5 18 20 2 2 2" xfId="19452"/>
    <cellStyle name="Обычный 5 18 20 2 2 2 2" xfId="47266"/>
    <cellStyle name="Обычный 5 18 20 2 2 3" xfId="47267"/>
    <cellStyle name="Обычный 5 18 20 2 3" xfId="19453"/>
    <cellStyle name="Обычный 5 18 20 2 3 2" xfId="47268"/>
    <cellStyle name="Обычный 5 18 20 2 4" xfId="47269"/>
    <cellStyle name="Обычный 5 18 20 3" xfId="19454"/>
    <cellStyle name="Обычный 5 18 20 3 2" xfId="19455"/>
    <cellStyle name="Обычный 5 18 20 3 2 2" xfId="19456"/>
    <cellStyle name="Обычный 5 18 20 3 2 2 2" xfId="47270"/>
    <cellStyle name="Обычный 5 18 20 3 2 3" xfId="47271"/>
    <cellStyle name="Обычный 5 18 20 3 3" xfId="19457"/>
    <cellStyle name="Обычный 5 18 20 3 3 2" xfId="47272"/>
    <cellStyle name="Обычный 5 18 20 3 4" xfId="47273"/>
    <cellStyle name="Обычный 5 18 20 4" xfId="19458"/>
    <cellStyle name="Обычный 5 18 20 4 2" xfId="19459"/>
    <cellStyle name="Обычный 5 18 20 4 2 2" xfId="19460"/>
    <cellStyle name="Обычный 5 18 20 4 2 2 2" xfId="47274"/>
    <cellStyle name="Обычный 5 18 20 4 2 3" xfId="47275"/>
    <cellStyle name="Обычный 5 18 20 4 3" xfId="19461"/>
    <cellStyle name="Обычный 5 18 20 4 3 2" xfId="47276"/>
    <cellStyle name="Обычный 5 18 20 4 4" xfId="47277"/>
    <cellStyle name="Обычный 5 18 20 5" xfId="19462"/>
    <cellStyle name="Обычный 5 18 20 5 2" xfId="19463"/>
    <cellStyle name="Обычный 5 18 20 5 2 2" xfId="47278"/>
    <cellStyle name="Обычный 5 18 20 5 3" xfId="47279"/>
    <cellStyle name="Обычный 5 18 20 6" xfId="19464"/>
    <cellStyle name="Обычный 5 18 20 6 2" xfId="47280"/>
    <cellStyle name="Обычный 5 18 20 7" xfId="19465"/>
    <cellStyle name="Обычный 5 18 20 7 2" xfId="47281"/>
    <cellStyle name="Обычный 5 18 20 8" xfId="47282"/>
    <cellStyle name="Обычный 5 18 21" xfId="19466"/>
    <cellStyle name="Обычный 5 18 21 2" xfId="19467"/>
    <cellStyle name="Обычный 5 18 21 2 2" xfId="19468"/>
    <cellStyle name="Обычный 5 18 21 2 2 2" xfId="19469"/>
    <cellStyle name="Обычный 5 18 21 2 2 2 2" xfId="47283"/>
    <cellStyle name="Обычный 5 18 21 2 2 3" xfId="47284"/>
    <cellStyle name="Обычный 5 18 21 2 3" xfId="19470"/>
    <cellStyle name="Обычный 5 18 21 2 3 2" xfId="47285"/>
    <cellStyle name="Обычный 5 18 21 2 4" xfId="47286"/>
    <cellStyle name="Обычный 5 18 21 3" xfId="19471"/>
    <cellStyle name="Обычный 5 18 21 3 2" xfId="19472"/>
    <cellStyle name="Обычный 5 18 21 3 2 2" xfId="19473"/>
    <cellStyle name="Обычный 5 18 21 3 2 2 2" xfId="47287"/>
    <cellStyle name="Обычный 5 18 21 3 2 3" xfId="47288"/>
    <cellStyle name="Обычный 5 18 21 3 3" xfId="19474"/>
    <cellStyle name="Обычный 5 18 21 3 3 2" xfId="47289"/>
    <cellStyle name="Обычный 5 18 21 3 4" xfId="47290"/>
    <cellStyle name="Обычный 5 18 21 4" xfId="19475"/>
    <cellStyle name="Обычный 5 18 21 4 2" xfId="19476"/>
    <cellStyle name="Обычный 5 18 21 4 2 2" xfId="19477"/>
    <cellStyle name="Обычный 5 18 21 4 2 2 2" xfId="47291"/>
    <cellStyle name="Обычный 5 18 21 4 2 3" xfId="47292"/>
    <cellStyle name="Обычный 5 18 21 4 3" xfId="19478"/>
    <cellStyle name="Обычный 5 18 21 4 3 2" xfId="47293"/>
    <cellStyle name="Обычный 5 18 21 4 4" xfId="47294"/>
    <cellStyle name="Обычный 5 18 21 5" xfId="19479"/>
    <cellStyle name="Обычный 5 18 21 5 2" xfId="19480"/>
    <cellStyle name="Обычный 5 18 21 5 2 2" xfId="47295"/>
    <cellStyle name="Обычный 5 18 21 5 3" xfId="47296"/>
    <cellStyle name="Обычный 5 18 21 6" xfId="19481"/>
    <cellStyle name="Обычный 5 18 21 6 2" xfId="47297"/>
    <cellStyle name="Обычный 5 18 21 7" xfId="19482"/>
    <cellStyle name="Обычный 5 18 21 7 2" xfId="47298"/>
    <cellStyle name="Обычный 5 18 21 8" xfId="47299"/>
    <cellStyle name="Обычный 5 18 22" xfId="19483"/>
    <cellStyle name="Обычный 5 18 22 2" xfId="19484"/>
    <cellStyle name="Обычный 5 18 22 2 2" xfId="19485"/>
    <cellStyle name="Обычный 5 18 22 2 2 2" xfId="19486"/>
    <cellStyle name="Обычный 5 18 22 2 2 2 2" xfId="47300"/>
    <cellStyle name="Обычный 5 18 22 2 2 3" xfId="47301"/>
    <cellStyle name="Обычный 5 18 22 2 3" xfId="19487"/>
    <cellStyle name="Обычный 5 18 22 2 3 2" xfId="47302"/>
    <cellStyle name="Обычный 5 18 22 2 4" xfId="47303"/>
    <cellStyle name="Обычный 5 18 22 3" xfId="19488"/>
    <cellStyle name="Обычный 5 18 22 3 2" xfId="19489"/>
    <cellStyle name="Обычный 5 18 22 3 2 2" xfId="19490"/>
    <cellStyle name="Обычный 5 18 22 3 2 2 2" xfId="47304"/>
    <cellStyle name="Обычный 5 18 22 3 2 3" xfId="47305"/>
    <cellStyle name="Обычный 5 18 22 3 3" xfId="19491"/>
    <cellStyle name="Обычный 5 18 22 3 3 2" xfId="47306"/>
    <cellStyle name="Обычный 5 18 22 3 4" xfId="47307"/>
    <cellStyle name="Обычный 5 18 22 4" xfId="19492"/>
    <cellStyle name="Обычный 5 18 22 4 2" xfId="19493"/>
    <cellStyle name="Обычный 5 18 22 4 2 2" xfId="19494"/>
    <cellStyle name="Обычный 5 18 22 4 2 2 2" xfId="47308"/>
    <cellStyle name="Обычный 5 18 22 4 2 3" xfId="47309"/>
    <cellStyle name="Обычный 5 18 22 4 3" xfId="19495"/>
    <cellStyle name="Обычный 5 18 22 4 3 2" xfId="47310"/>
    <cellStyle name="Обычный 5 18 22 4 4" xfId="47311"/>
    <cellStyle name="Обычный 5 18 22 5" xfId="19496"/>
    <cellStyle name="Обычный 5 18 22 5 2" xfId="19497"/>
    <cellStyle name="Обычный 5 18 22 5 2 2" xfId="47312"/>
    <cellStyle name="Обычный 5 18 22 5 3" xfId="47313"/>
    <cellStyle name="Обычный 5 18 22 6" xfId="19498"/>
    <cellStyle name="Обычный 5 18 22 6 2" xfId="47314"/>
    <cellStyle name="Обычный 5 18 22 7" xfId="19499"/>
    <cellStyle name="Обычный 5 18 22 7 2" xfId="47315"/>
    <cellStyle name="Обычный 5 18 22 8" xfId="47316"/>
    <cellStyle name="Обычный 5 18 23" xfId="19500"/>
    <cellStyle name="Обычный 5 18 23 2" xfId="19501"/>
    <cellStyle name="Обычный 5 18 23 2 2" xfId="19502"/>
    <cellStyle name="Обычный 5 18 23 2 2 2" xfId="19503"/>
    <cellStyle name="Обычный 5 18 23 2 2 2 2" xfId="47317"/>
    <cellStyle name="Обычный 5 18 23 2 2 3" xfId="47318"/>
    <cellStyle name="Обычный 5 18 23 2 3" xfId="19504"/>
    <cellStyle name="Обычный 5 18 23 2 3 2" xfId="47319"/>
    <cellStyle name="Обычный 5 18 23 2 4" xfId="47320"/>
    <cellStyle name="Обычный 5 18 23 3" xfId="19505"/>
    <cellStyle name="Обычный 5 18 23 3 2" xfId="19506"/>
    <cellStyle name="Обычный 5 18 23 3 2 2" xfId="19507"/>
    <cellStyle name="Обычный 5 18 23 3 2 2 2" xfId="47321"/>
    <cellStyle name="Обычный 5 18 23 3 2 3" xfId="47322"/>
    <cellStyle name="Обычный 5 18 23 3 3" xfId="19508"/>
    <cellStyle name="Обычный 5 18 23 3 3 2" xfId="47323"/>
    <cellStyle name="Обычный 5 18 23 3 4" xfId="47324"/>
    <cellStyle name="Обычный 5 18 23 4" xfId="19509"/>
    <cellStyle name="Обычный 5 18 23 4 2" xfId="19510"/>
    <cellStyle name="Обычный 5 18 23 4 2 2" xfId="19511"/>
    <cellStyle name="Обычный 5 18 23 4 2 2 2" xfId="47325"/>
    <cellStyle name="Обычный 5 18 23 4 2 3" xfId="47326"/>
    <cellStyle name="Обычный 5 18 23 4 3" xfId="19512"/>
    <cellStyle name="Обычный 5 18 23 4 3 2" xfId="47327"/>
    <cellStyle name="Обычный 5 18 23 4 4" xfId="47328"/>
    <cellStyle name="Обычный 5 18 23 5" xfId="19513"/>
    <cellStyle name="Обычный 5 18 23 5 2" xfId="19514"/>
    <cellStyle name="Обычный 5 18 23 5 2 2" xfId="47329"/>
    <cellStyle name="Обычный 5 18 23 5 3" xfId="47330"/>
    <cellStyle name="Обычный 5 18 23 6" xfId="19515"/>
    <cellStyle name="Обычный 5 18 23 6 2" xfId="47331"/>
    <cellStyle name="Обычный 5 18 23 7" xfId="19516"/>
    <cellStyle name="Обычный 5 18 23 7 2" xfId="47332"/>
    <cellStyle name="Обычный 5 18 23 8" xfId="47333"/>
    <cellStyle name="Обычный 5 18 24" xfId="19517"/>
    <cellStyle name="Обычный 5 18 24 2" xfId="19518"/>
    <cellStyle name="Обычный 5 18 24 2 2" xfId="19519"/>
    <cellStyle name="Обычный 5 18 24 2 2 2" xfId="19520"/>
    <cellStyle name="Обычный 5 18 24 2 2 2 2" xfId="47334"/>
    <cellStyle name="Обычный 5 18 24 2 2 3" xfId="47335"/>
    <cellStyle name="Обычный 5 18 24 2 3" xfId="19521"/>
    <cellStyle name="Обычный 5 18 24 2 3 2" xfId="47336"/>
    <cellStyle name="Обычный 5 18 24 2 4" xfId="47337"/>
    <cellStyle name="Обычный 5 18 24 3" xfId="19522"/>
    <cellStyle name="Обычный 5 18 24 3 2" xfId="19523"/>
    <cellStyle name="Обычный 5 18 24 3 2 2" xfId="19524"/>
    <cellStyle name="Обычный 5 18 24 3 2 2 2" xfId="47338"/>
    <cellStyle name="Обычный 5 18 24 3 2 3" xfId="47339"/>
    <cellStyle name="Обычный 5 18 24 3 3" xfId="19525"/>
    <cellStyle name="Обычный 5 18 24 3 3 2" xfId="47340"/>
    <cellStyle name="Обычный 5 18 24 3 4" xfId="47341"/>
    <cellStyle name="Обычный 5 18 24 4" xfId="19526"/>
    <cellStyle name="Обычный 5 18 24 4 2" xfId="19527"/>
    <cellStyle name="Обычный 5 18 24 4 2 2" xfId="19528"/>
    <cellStyle name="Обычный 5 18 24 4 2 2 2" xfId="47342"/>
    <cellStyle name="Обычный 5 18 24 4 2 3" xfId="47343"/>
    <cellStyle name="Обычный 5 18 24 4 3" xfId="19529"/>
    <cellStyle name="Обычный 5 18 24 4 3 2" xfId="47344"/>
    <cellStyle name="Обычный 5 18 24 4 4" xfId="47345"/>
    <cellStyle name="Обычный 5 18 24 5" xfId="19530"/>
    <cellStyle name="Обычный 5 18 24 5 2" xfId="19531"/>
    <cellStyle name="Обычный 5 18 24 5 2 2" xfId="47346"/>
    <cellStyle name="Обычный 5 18 24 5 3" xfId="47347"/>
    <cellStyle name="Обычный 5 18 24 6" xfId="19532"/>
    <cellStyle name="Обычный 5 18 24 6 2" xfId="47348"/>
    <cellStyle name="Обычный 5 18 24 7" xfId="19533"/>
    <cellStyle name="Обычный 5 18 24 7 2" xfId="47349"/>
    <cellStyle name="Обычный 5 18 24 8" xfId="47350"/>
    <cellStyle name="Обычный 5 18 25" xfId="19534"/>
    <cellStyle name="Обычный 5 18 25 2" xfId="19535"/>
    <cellStyle name="Обычный 5 18 25 2 2" xfId="19536"/>
    <cellStyle name="Обычный 5 18 25 2 2 2" xfId="19537"/>
    <cellStyle name="Обычный 5 18 25 2 2 2 2" xfId="47351"/>
    <cellStyle name="Обычный 5 18 25 2 2 3" xfId="47352"/>
    <cellStyle name="Обычный 5 18 25 2 3" xfId="19538"/>
    <cellStyle name="Обычный 5 18 25 2 3 2" xfId="47353"/>
    <cellStyle name="Обычный 5 18 25 2 4" xfId="47354"/>
    <cellStyle name="Обычный 5 18 25 3" xfId="19539"/>
    <cellStyle name="Обычный 5 18 25 3 2" xfId="19540"/>
    <cellStyle name="Обычный 5 18 25 3 2 2" xfId="19541"/>
    <cellStyle name="Обычный 5 18 25 3 2 2 2" xfId="47355"/>
    <cellStyle name="Обычный 5 18 25 3 2 3" xfId="47356"/>
    <cellStyle name="Обычный 5 18 25 3 3" xfId="19542"/>
    <cellStyle name="Обычный 5 18 25 3 3 2" xfId="47357"/>
    <cellStyle name="Обычный 5 18 25 3 4" xfId="47358"/>
    <cellStyle name="Обычный 5 18 25 4" xfId="19543"/>
    <cellStyle name="Обычный 5 18 25 4 2" xfId="19544"/>
    <cellStyle name="Обычный 5 18 25 4 2 2" xfId="19545"/>
    <cellStyle name="Обычный 5 18 25 4 2 2 2" xfId="47359"/>
    <cellStyle name="Обычный 5 18 25 4 2 3" xfId="47360"/>
    <cellStyle name="Обычный 5 18 25 4 3" xfId="19546"/>
    <cellStyle name="Обычный 5 18 25 4 3 2" xfId="47361"/>
    <cellStyle name="Обычный 5 18 25 4 4" xfId="47362"/>
    <cellStyle name="Обычный 5 18 25 5" xfId="19547"/>
    <cellStyle name="Обычный 5 18 25 5 2" xfId="19548"/>
    <cellStyle name="Обычный 5 18 25 5 2 2" xfId="47363"/>
    <cellStyle name="Обычный 5 18 25 5 3" xfId="47364"/>
    <cellStyle name="Обычный 5 18 25 6" xfId="19549"/>
    <cellStyle name="Обычный 5 18 25 6 2" xfId="47365"/>
    <cellStyle name="Обычный 5 18 25 7" xfId="19550"/>
    <cellStyle name="Обычный 5 18 25 7 2" xfId="47366"/>
    <cellStyle name="Обычный 5 18 25 8" xfId="47367"/>
    <cellStyle name="Обычный 5 18 26" xfId="19551"/>
    <cellStyle name="Обычный 5 18 26 2" xfId="19552"/>
    <cellStyle name="Обычный 5 18 26 2 2" xfId="19553"/>
    <cellStyle name="Обычный 5 18 26 2 2 2" xfId="19554"/>
    <cellStyle name="Обычный 5 18 26 2 2 2 2" xfId="47368"/>
    <cellStyle name="Обычный 5 18 26 2 2 3" xfId="47369"/>
    <cellStyle name="Обычный 5 18 26 2 3" xfId="19555"/>
    <cellStyle name="Обычный 5 18 26 2 3 2" xfId="47370"/>
    <cellStyle name="Обычный 5 18 26 2 4" xfId="47371"/>
    <cellStyle name="Обычный 5 18 26 3" xfId="19556"/>
    <cellStyle name="Обычный 5 18 26 3 2" xfId="19557"/>
    <cellStyle name="Обычный 5 18 26 3 2 2" xfId="19558"/>
    <cellStyle name="Обычный 5 18 26 3 2 2 2" xfId="47372"/>
    <cellStyle name="Обычный 5 18 26 3 2 3" xfId="47373"/>
    <cellStyle name="Обычный 5 18 26 3 3" xfId="19559"/>
    <cellStyle name="Обычный 5 18 26 3 3 2" xfId="47374"/>
    <cellStyle name="Обычный 5 18 26 3 4" xfId="47375"/>
    <cellStyle name="Обычный 5 18 26 4" xfId="19560"/>
    <cellStyle name="Обычный 5 18 26 4 2" xfId="19561"/>
    <cellStyle name="Обычный 5 18 26 4 2 2" xfId="19562"/>
    <cellStyle name="Обычный 5 18 26 4 2 2 2" xfId="47376"/>
    <cellStyle name="Обычный 5 18 26 4 2 3" xfId="47377"/>
    <cellStyle name="Обычный 5 18 26 4 3" xfId="19563"/>
    <cellStyle name="Обычный 5 18 26 4 3 2" xfId="47378"/>
    <cellStyle name="Обычный 5 18 26 4 4" xfId="47379"/>
    <cellStyle name="Обычный 5 18 26 5" xfId="19564"/>
    <cellStyle name="Обычный 5 18 26 5 2" xfId="19565"/>
    <cellStyle name="Обычный 5 18 26 5 2 2" xfId="47380"/>
    <cellStyle name="Обычный 5 18 26 5 3" xfId="47381"/>
    <cellStyle name="Обычный 5 18 26 6" xfId="19566"/>
    <cellStyle name="Обычный 5 18 26 6 2" xfId="47382"/>
    <cellStyle name="Обычный 5 18 26 7" xfId="19567"/>
    <cellStyle name="Обычный 5 18 26 7 2" xfId="47383"/>
    <cellStyle name="Обычный 5 18 26 8" xfId="47384"/>
    <cellStyle name="Обычный 5 18 27" xfId="19568"/>
    <cellStyle name="Обычный 5 18 27 2" xfId="19569"/>
    <cellStyle name="Обычный 5 18 27 2 2" xfId="19570"/>
    <cellStyle name="Обычный 5 18 27 2 2 2" xfId="19571"/>
    <cellStyle name="Обычный 5 18 27 2 2 2 2" xfId="47385"/>
    <cellStyle name="Обычный 5 18 27 2 2 3" xfId="47386"/>
    <cellStyle name="Обычный 5 18 27 2 3" xfId="19572"/>
    <cellStyle name="Обычный 5 18 27 2 3 2" xfId="47387"/>
    <cellStyle name="Обычный 5 18 27 2 4" xfId="47388"/>
    <cellStyle name="Обычный 5 18 27 3" xfId="19573"/>
    <cellStyle name="Обычный 5 18 27 3 2" xfId="19574"/>
    <cellStyle name="Обычный 5 18 27 3 2 2" xfId="19575"/>
    <cellStyle name="Обычный 5 18 27 3 2 2 2" xfId="47389"/>
    <cellStyle name="Обычный 5 18 27 3 2 3" xfId="47390"/>
    <cellStyle name="Обычный 5 18 27 3 3" xfId="19576"/>
    <cellStyle name="Обычный 5 18 27 3 3 2" xfId="47391"/>
    <cellStyle name="Обычный 5 18 27 3 4" xfId="47392"/>
    <cellStyle name="Обычный 5 18 27 4" xfId="19577"/>
    <cellStyle name="Обычный 5 18 27 4 2" xfId="19578"/>
    <cellStyle name="Обычный 5 18 27 4 2 2" xfId="19579"/>
    <cellStyle name="Обычный 5 18 27 4 2 2 2" xfId="47393"/>
    <cellStyle name="Обычный 5 18 27 4 2 3" xfId="47394"/>
    <cellStyle name="Обычный 5 18 27 4 3" xfId="19580"/>
    <cellStyle name="Обычный 5 18 27 4 3 2" xfId="47395"/>
    <cellStyle name="Обычный 5 18 27 4 4" xfId="47396"/>
    <cellStyle name="Обычный 5 18 27 5" xfId="19581"/>
    <cellStyle name="Обычный 5 18 27 5 2" xfId="19582"/>
    <cellStyle name="Обычный 5 18 27 5 2 2" xfId="47397"/>
    <cellStyle name="Обычный 5 18 27 5 3" xfId="47398"/>
    <cellStyle name="Обычный 5 18 27 6" xfId="19583"/>
    <cellStyle name="Обычный 5 18 27 6 2" xfId="47399"/>
    <cellStyle name="Обычный 5 18 27 7" xfId="19584"/>
    <cellStyle name="Обычный 5 18 27 7 2" xfId="47400"/>
    <cellStyle name="Обычный 5 18 27 8" xfId="47401"/>
    <cellStyle name="Обычный 5 18 28" xfId="19585"/>
    <cellStyle name="Обычный 5 18 28 2" xfId="19586"/>
    <cellStyle name="Обычный 5 18 28 2 2" xfId="19587"/>
    <cellStyle name="Обычный 5 18 28 2 2 2" xfId="19588"/>
    <cellStyle name="Обычный 5 18 28 2 2 2 2" xfId="47402"/>
    <cellStyle name="Обычный 5 18 28 2 2 3" xfId="47403"/>
    <cellStyle name="Обычный 5 18 28 2 3" xfId="19589"/>
    <cellStyle name="Обычный 5 18 28 2 3 2" xfId="47404"/>
    <cellStyle name="Обычный 5 18 28 2 4" xfId="47405"/>
    <cellStyle name="Обычный 5 18 28 3" xfId="19590"/>
    <cellStyle name="Обычный 5 18 28 3 2" xfId="19591"/>
    <cellStyle name="Обычный 5 18 28 3 2 2" xfId="19592"/>
    <cellStyle name="Обычный 5 18 28 3 2 2 2" xfId="47406"/>
    <cellStyle name="Обычный 5 18 28 3 2 3" xfId="47407"/>
    <cellStyle name="Обычный 5 18 28 3 3" xfId="19593"/>
    <cellStyle name="Обычный 5 18 28 3 3 2" xfId="47408"/>
    <cellStyle name="Обычный 5 18 28 3 4" xfId="47409"/>
    <cellStyle name="Обычный 5 18 28 4" xfId="19594"/>
    <cellStyle name="Обычный 5 18 28 4 2" xfId="19595"/>
    <cellStyle name="Обычный 5 18 28 4 2 2" xfId="19596"/>
    <cellStyle name="Обычный 5 18 28 4 2 2 2" xfId="47410"/>
    <cellStyle name="Обычный 5 18 28 4 2 3" xfId="47411"/>
    <cellStyle name="Обычный 5 18 28 4 3" xfId="19597"/>
    <cellStyle name="Обычный 5 18 28 4 3 2" xfId="47412"/>
    <cellStyle name="Обычный 5 18 28 4 4" xfId="47413"/>
    <cellStyle name="Обычный 5 18 28 5" xfId="19598"/>
    <cellStyle name="Обычный 5 18 28 5 2" xfId="19599"/>
    <cellStyle name="Обычный 5 18 28 5 2 2" xfId="47414"/>
    <cellStyle name="Обычный 5 18 28 5 3" xfId="47415"/>
    <cellStyle name="Обычный 5 18 28 6" xfId="19600"/>
    <cellStyle name="Обычный 5 18 28 6 2" xfId="47416"/>
    <cellStyle name="Обычный 5 18 28 7" xfId="19601"/>
    <cellStyle name="Обычный 5 18 28 7 2" xfId="47417"/>
    <cellStyle name="Обычный 5 18 28 8" xfId="47418"/>
    <cellStyle name="Обычный 5 18 29" xfId="19602"/>
    <cellStyle name="Обычный 5 18 29 2" xfId="19603"/>
    <cellStyle name="Обычный 5 18 29 2 2" xfId="19604"/>
    <cellStyle name="Обычный 5 18 29 2 2 2" xfId="19605"/>
    <cellStyle name="Обычный 5 18 29 2 2 2 2" xfId="47419"/>
    <cellStyle name="Обычный 5 18 29 2 2 3" xfId="47420"/>
    <cellStyle name="Обычный 5 18 29 2 3" xfId="19606"/>
    <cellStyle name="Обычный 5 18 29 2 3 2" xfId="47421"/>
    <cellStyle name="Обычный 5 18 29 2 4" xfId="47422"/>
    <cellStyle name="Обычный 5 18 29 3" xfId="19607"/>
    <cellStyle name="Обычный 5 18 29 3 2" xfId="19608"/>
    <cellStyle name="Обычный 5 18 29 3 2 2" xfId="19609"/>
    <cellStyle name="Обычный 5 18 29 3 2 2 2" xfId="47423"/>
    <cellStyle name="Обычный 5 18 29 3 2 3" xfId="47424"/>
    <cellStyle name="Обычный 5 18 29 3 3" xfId="19610"/>
    <cellStyle name="Обычный 5 18 29 3 3 2" xfId="47425"/>
    <cellStyle name="Обычный 5 18 29 3 4" xfId="47426"/>
    <cellStyle name="Обычный 5 18 29 4" xfId="19611"/>
    <cellStyle name="Обычный 5 18 29 4 2" xfId="19612"/>
    <cellStyle name="Обычный 5 18 29 4 2 2" xfId="19613"/>
    <cellStyle name="Обычный 5 18 29 4 2 2 2" xfId="47427"/>
    <cellStyle name="Обычный 5 18 29 4 2 3" xfId="47428"/>
    <cellStyle name="Обычный 5 18 29 4 3" xfId="19614"/>
    <cellStyle name="Обычный 5 18 29 4 3 2" xfId="47429"/>
    <cellStyle name="Обычный 5 18 29 4 4" xfId="47430"/>
    <cellStyle name="Обычный 5 18 29 5" xfId="19615"/>
    <cellStyle name="Обычный 5 18 29 5 2" xfId="19616"/>
    <cellStyle name="Обычный 5 18 29 5 2 2" xfId="47431"/>
    <cellStyle name="Обычный 5 18 29 5 3" xfId="47432"/>
    <cellStyle name="Обычный 5 18 29 6" xfId="19617"/>
    <cellStyle name="Обычный 5 18 29 6 2" xfId="47433"/>
    <cellStyle name="Обычный 5 18 29 7" xfId="19618"/>
    <cellStyle name="Обычный 5 18 29 7 2" xfId="47434"/>
    <cellStyle name="Обычный 5 18 29 8" xfId="47435"/>
    <cellStyle name="Обычный 5 18 3" xfId="19619"/>
    <cellStyle name="Обычный 5 18 3 2" xfId="19620"/>
    <cellStyle name="Обычный 5 18 3 2 2" xfId="19621"/>
    <cellStyle name="Обычный 5 18 3 2 2 2" xfId="19622"/>
    <cellStyle name="Обычный 5 18 3 2 2 2 2" xfId="47436"/>
    <cellStyle name="Обычный 5 18 3 2 2 3" xfId="47437"/>
    <cellStyle name="Обычный 5 18 3 2 3" xfId="19623"/>
    <cellStyle name="Обычный 5 18 3 2 3 2" xfId="47438"/>
    <cellStyle name="Обычный 5 18 3 2 4" xfId="47439"/>
    <cellStyle name="Обычный 5 18 3 3" xfId="19624"/>
    <cellStyle name="Обычный 5 18 3 3 2" xfId="19625"/>
    <cellStyle name="Обычный 5 18 3 3 2 2" xfId="19626"/>
    <cellStyle name="Обычный 5 18 3 3 2 2 2" xfId="47440"/>
    <cellStyle name="Обычный 5 18 3 3 2 3" xfId="47441"/>
    <cellStyle name="Обычный 5 18 3 3 3" xfId="19627"/>
    <cellStyle name="Обычный 5 18 3 3 3 2" xfId="47442"/>
    <cellStyle name="Обычный 5 18 3 3 4" xfId="47443"/>
    <cellStyle name="Обычный 5 18 3 4" xfId="19628"/>
    <cellStyle name="Обычный 5 18 3 4 2" xfId="19629"/>
    <cellStyle name="Обычный 5 18 3 4 2 2" xfId="19630"/>
    <cellStyle name="Обычный 5 18 3 4 2 2 2" xfId="47444"/>
    <cellStyle name="Обычный 5 18 3 4 2 3" xfId="47445"/>
    <cellStyle name="Обычный 5 18 3 4 3" xfId="19631"/>
    <cellStyle name="Обычный 5 18 3 4 3 2" xfId="47446"/>
    <cellStyle name="Обычный 5 18 3 4 4" xfId="47447"/>
    <cellStyle name="Обычный 5 18 3 5" xfId="19632"/>
    <cellStyle name="Обычный 5 18 3 5 2" xfId="19633"/>
    <cellStyle name="Обычный 5 18 3 5 2 2" xfId="47448"/>
    <cellStyle name="Обычный 5 18 3 5 3" xfId="47449"/>
    <cellStyle name="Обычный 5 18 3 6" xfId="19634"/>
    <cellStyle name="Обычный 5 18 3 6 2" xfId="47450"/>
    <cellStyle name="Обычный 5 18 3 7" xfId="19635"/>
    <cellStyle name="Обычный 5 18 3 7 2" xfId="47451"/>
    <cellStyle name="Обычный 5 18 3 8" xfId="47452"/>
    <cellStyle name="Обычный 5 18 30" xfId="19636"/>
    <cellStyle name="Обычный 5 18 30 2" xfId="19637"/>
    <cellStyle name="Обычный 5 18 30 2 2" xfId="19638"/>
    <cellStyle name="Обычный 5 18 30 2 2 2" xfId="47453"/>
    <cellStyle name="Обычный 5 18 30 2 3" xfId="47454"/>
    <cellStyle name="Обычный 5 18 30 3" xfId="19639"/>
    <cellStyle name="Обычный 5 18 30 3 2" xfId="47455"/>
    <cellStyle name="Обычный 5 18 30 4" xfId="47456"/>
    <cellStyle name="Обычный 5 18 31" xfId="19640"/>
    <cellStyle name="Обычный 5 18 31 2" xfId="19641"/>
    <cellStyle name="Обычный 5 18 31 2 2" xfId="19642"/>
    <cellStyle name="Обычный 5 18 31 2 2 2" xfId="47457"/>
    <cellStyle name="Обычный 5 18 31 2 3" xfId="47458"/>
    <cellStyle name="Обычный 5 18 31 3" xfId="19643"/>
    <cellStyle name="Обычный 5 18 31 3 2" xfId="47459"/>
    <cellStyle name="Обычный 5 18 31 4" xfId="47460"/>
    <cellStyle name="Обычный 5 18 32" xfId="19644"/>
    <cellStyle name="Обычный 5 18 32 2" xfId="19645"/>
    <cellStyle name="Обычный 5 18 32 2 2" xfId="19646"/>
    <cellStyle name="Обычный 5 18 32 2 2 2" xfId="47461"/>
    <cellStyle name="Обычный 5 18 32 2 3" xfId="47462"/>
    <cellStyle name="Обычный 5 18 32 3" xfId="19647"/>
    <cellStyle name="Обычный 5 18 32 3 2" xfId="47463"/>
    <cellStyle name="Обычный 5 18 32 4" xfId="47464"/>
    <cellStyle name="Обычный 5 18 33" xfId="19648"/>
    <cellStyle name="Обычный 5 18 33 2" xfId="19649"/>
    <cellStyle name="Обычный 5 18 33 2 2" xfId="47465"/>
    <cellStyle name="Обычный 5 18 33 3" xfId="47466"/>
    <cellStyle name="Обычный 5 18 34" xfId="19650"/>
    <cellStyle name="Обычный 5 18 34 2" xfId="47467"/>
    <cellStyle name="Обычный 5 18 35" xfId="19651"/>
    <cellStyle name="Обычный 5 18 35 2" xfId="47468"/>
    <cellStyle name="Обычный 5 18 36" xfId="47469"/>
    <cellStyle name="Обычный 5 18 4" xfId="19652"/>
    <cellStyle name="Обычный 5 18 4 2" xfId="19653"/>
    <cellStyle name="Обычный 5 18 4 2 2" xfId="19654"/>
    <cellStyle name="Обычный 5 18 4 2 2 2" xfId="19655"/>
    <cellStyle name="Обычный 5 18 4 2 2 2 2" xfId="47470"/>
    <cellStyle name="Обычный 5 18 4 2 2 3" xfId="47471"/>
    <cellStyle name="Обычный 5 18 4 2 3" xfId="19656"/>
    <cellStyle name="Обычный 5 18 4 2 3 2" xfId="47472"/>
    <cellStyle name="Обычный 5 18 4 2 4" xfId="47473"/>
    <cellStyle name="Обычный 5 18 4 3" xfId="19657"/>
    <cellStyle name="Обычный 5 18 4 3 2" xfId="19658"/>
    <cellStyle name="Обычный 5 18 4 3 2 2" xfId="19659"/>
    <cellStyle name="Обычный 5 18 4 3 2 2 2" xfId="47474"/>
    <cellStyle name="Обычный 5 18 4 3 2 3" xfId="47475"/>
    <cellStyle name="Обычный 5 18 4 3 3" xfId="19660"/>
    <cellStyle name="Обычный 5 18 4 3 3 2" xfId="47476"/>
    <cellStyle name="Обычный 5 18 4 3 4" xfId="47477"/>
    <cellStyle name="Обычный 5 18 4 4" xfId="19661"/>
    <cellStyle name="Обычный 5 18 4 4 2" xfId="19662"/>
    <cellStyle name="Обычный 5 18 4 4 2 2" xfId="19663"/>
    <cellStyle name="Обычный 5 18 4 4 2 2 2" xfId="47478"/>
    <cellStyle name="Обычный 5 18 4 4 2 3" xfId="47479"/>
    <cellStyle name="Обычный 5 18 4 4 3" xfId="19664"/>
    <cellStyle name="Обычный 5 18 4 4 3 2" xfId="47480"/>
    <cellStyle name="Обычный 5 18 4 4 4" xfId="47481"/>
    <cellStyle name="Обычный 5 18 4 5" xfId="19665"/>
    <cellStyle name="Обычный 5 18 4 5 2" xfId="19666"/>
    <cellStyle name="Обычный 5 18 4 5 2 2" xfId="47482"/>
    <cellStyle name="Обычный 5 18 4 5 3" xfId="47483"/>
    <cellStyle name="Обычный 5 18 4 6" xfId="19667"/>
    <cellStyle name="Обычный 5 18 4 6 2" xfId="47484"/>
    <cellStyle name="Обычный 5 18 4 7" xfId="19668"/>
    <cellStyle name="Обычный 5 18 4 7 2" xfId="47485"/>
    <cellStyle name="Обычный 5 18 4 8" xfId="47486"/>
    <cellStyle name="Обычный 5 18 5" xfId="19669"/>
    <cellStyle name="Обычный 5 18 5 2" xfId="19670"/>
    <cellStyle name="Обычный 5 18 5 2 2" xfId="19671"/>
    <cellStyle name="Обычный 5 18 5 2 2 2" xfId="19672"/>
    <cellStyle name="Обычный 5 18 5 2 2 2 2" xfId="47487"/>
    <cellStyle name="Обычный 5 18 5 2 2 3" xfId="47488"/>
    <cellStyle name="Обычный 5 18 5 2 3" xfId="19673"/>
    <cellStyle name="Обычный 5 18 5 2 3 2" xfId="47489"/>
    <cellStyle name="Обычный 5 18 5 2 4" xfId="47490"/>
    <cellStyle name="Обычный 5 18 5 3" xfId="19674"/>
    <cellStyle name="Обычный 5 18 5 3 2" xfId="19675"/>
    <cellStyle name="Обычный 5 18 5 3 2 2" xfId="19676"/>
    <cellStyle name="Обычный 5 18 5 3 2 2 2" xfId="47491"/>
    <cellStyle name="Обычный 5 18 5 3 2 3" xfId="47492"/>
    <cellStyle name="Обычный 5 18 5 3 3" xfId="19677"/>
    <cellStyle name="Обычный 5 18 5 3 3 2" xfId="47493"/>
    <cellStyle name="Обычный 5 18 5 3 4" xfId="47494"/>
    <cellStyle name="Обычный 5 18 5 4" xfId="19678"/>
    <cellStyle name="Обычный 5 18 5 4 2" xfId="19679"/>
    <cellStyle name="Обычный 5 18 5 4 2 2" xfId="19680"/>
    <cellStyle name="Обычный 5 18 5 4 2 2 2" xfId="47495"/>
    <cellStyle name="Обычный 5 18 5 4 2 3" xfId="47496"/>
    <cellStyle name="Обычный 5 18 5 4 3" xfId="19681"/>
    <cellStyle name="Обычный 5 18 5 4 3 2" xfId="47497"/>
    <cellStyle name="Обычный 5 18 5 4 4" xfId="47498"/>
    <cellStyle name="Обычный 5 18 5 5" xfId="19682"/>
    <cellStyle name="Обычный 5 18 5 5 2" xfId="19683"/>
    <cellStyle name="Обычный 5 18 5 5 2 2" xfId="47499"/>
    <cellStyle name="Обычный 5 18 5 5 3" xfId="47500"/>
    <cellStyle name="Обычный 5 18 5 6" xfId="19684"/>
    <cellStyle name="Обычный 5 18 5 6 2" xfId="47501"/>
    <cellStyle name="Обычный 5 18 5 7" xfId="19685"/>
    <cellStyle name="Обычный 5 18 5 7 2" xfId="47502"/>
    <cellStyle name="Обычный 5 18 5 8" xfId="47503"/>
    <cellStyle name="Обычный 5 18 6" xfId="19686"/>
    <cellStyle name="Обычный 5 18 6 2" xfId="19687"/>
    <cellStyle name="Обычный 5 18 6 2 2" xfId="19688"/>
    <cellStyle name="Обычный 5 18 6 2 2 2" xfId="19689"/>
    <cellStyle name="Обычный 5 18 6 2 2 2 2" xfId="47504"/>
    <cellStyle name="Обычный 5 18 6 2 2 3" xfId="47505"/>
    <cellStyle name="Обычный 5 18 6 2 3" xfId="19690"/>
    <cellStyle name="Обычный 5 18 6 2 3 2" xfId="47506"/>
    <cellStyle name="Обычный 5 18 6 2 4" xfId="47507"/>
    <cellStyle name="Обычный 5 18 6 3" xfId="19691"/>
    <cellStyle name="Обычный 5 18 6 3 2" xfId="19692"/>
    <cellStyle name="Обычный 5 18 6 3 2 2" xfId="19693"/>
    <cellStyle name="Обычный 5 18 6 3 2 2 2" xfId="47508"/>
    <cellStyle name="Обычный 5 18 6 3 2 3" xfId="47509"/>
    <cellStyle name="Обычный 5 18 6 3 3" xfId="19694"/>
    <cellStyle name="Обычный 5 18 6 3 3 2" xfId="47510"/>
    <cellStyle name="Обычный 5 18 6 3 4" xfId="47511"/>
    <cellStyle name="Обычный 5 18 6 4" xfId="19695"/>
    <cellStyle name="Обычный 5 18 6 4 2" xfId="19696"/>
    <cellStyle name="Обычный 5 18 6 4 2 2" xfId="19697"/>
    <cellStyle name="Обычный 5 18 6 4 2 2 2" xfId="47512"/>
    <cellStyle name="Обычный 5 18 6 4 2 3" xfId="47513"/>
    <cellStyle name="Обычный 5 18 6 4 3" xfId="19698"/>
    <cellStyle name="Обычный 5 18 6 4 3 2" xfId="47514"/>
    <cellStyle name="Обычный 5 18 6 4 4" xfId="47515"/>
    <cellStyle name="Обычный 5 18 6 5" xfId="19699"/>
    <cellStyle name="Обычный 5 18 6 5 2" xfId="19700"/>
    <cellStyle name="Обычный 5 18 6 5 2 2" xfId="47516"/>
    <cellStyle name="Обычный 5 18 6 5 3" xfId="47517"/>
    <cellStyle name="Обычный 5 18 6 6" xfId="19701"/>
    <cellStyle name="Обычный 5 18 6 6 2" xfId="47518"/>
    <cellStyle name="Обычный 5 18 6 7" xfId="19702"/>
    <cellStyle name="Обычный 5 18 6 7 2" xfId="47519"/>
    <cellStyle name="Обычный 5 18 6 8" xfId="47520"/>
    <cellStyle name="Обычный 5 18 7" xfId="19703"/>
    <cellStyle name="Обычный 5 18 7 2" xfId="19704"/>
    <cellStyle name="Обычный 5 18 7 2 2" xfId="19705"/>
    <cellStyle name="Обычный 5 18 7 2 2 2" xfId="19706"/>
    <cellStyle name="Обычный 5 18 7 2 2 2 2" xfId="47521"/>
    <cellStyle name="Обычный 5 18 7 2 2 3" xfId="47522"/>
    <cellStyle name="Обычный 5 18 7 2 3" xfId="19707"/>
    <cellStyle name="Обычный 5 18 7 2 3 2" xfId="47523"/>
    <cellStyle name="Обычный 5 18 7 2 4" xfId="47524"/>
    <cellStyle name="Обычный 5 18 7 3" xfId="19708"/>
    <cellStyle name="Обычный 5 18 7 3 2" xfId="19709"/>
    <cellStyle name="Обычный 5 18 7 3 2 2" xfId="19710"/>
    <cellStyle name="Обычный 5 18 7 3 2 2 2" xfId="47525"/>
    <cellStyle name="Обычный 5 18 7 3 2 3" xfId="47526"/>
    <cellStyle name="Обычный 5 18 7 3 3" xfId="19711"/>
    <cellStyle name="Обычный 5 18 7 3 3 2" xfId="47527"/>
    <cellStyle name="Обычный 5 18 7 3 4" xfId="47528"/>
    <cellStyle name="Обычный 5 18 7 4" xfId="19712"/>
    <cellStyle name="Обычный 5 18 7 4 2" xfId="19713"/>
    <cellStyle name="Обычный 5 18 7 4 2 2" xfId="19714"/>
    <cellStyle name="Обычный 5 18 7 4 2 2 2" xfId="47529"/>
    <cellStyle name="Обычный 5 18 7 4 2 3" xfId="47530"/>
    <cellStyle name="Обычный 5 18 7 4 3" xfId="19715"/>
    <cellStyle name="Обычный 5 18 7 4 3 2" xfId="47531"/>
    <cellStyle name="Обычный 5 18 7 4 4" xfId="47532"/>
    <cellStyle name="Обычный 5 18 7 5" xfId="19716"/>
    <cellStyle name="Обычный 5 18 7 5 2" xfId="19717"/>
    <cellStyle name="Обычный 5 18 7 5 2 2" xfId="47533"/>
    <cellStyle name="Обычный 5 18 7 5 3" xfId="47534"/>
    <cellStyle name="Обычный 5 18 7 6" xfId="19718"/>
    <cellStyle name="Обычный 5 18 7 6 2" xfId="47535"/>
    <cellStyle name="Обычный 5 18 7 7" xfId="19719"/>
    <cellStyle name="Обычный 5 18 7 7 2" xfId="47536"/>
    <cellStyle name="Обычный 5 18 7 8" xfId="47537"/>
    <cellStyle name="Обычный 5 18 8" xfId="19720"/>
    <cellStyle name="Обычный 5 18 8 2" xfId="19721"/>
    <cellStyle name="Обычный 5 18 8 2 2" xfId="19722"/>
    <cellStyle name="Обычный 5 18 8 2 2 2" xfId="19723"/>
    <cellStyle name="Обычный 5 18 8 2 2 2 2" xfId="47538"/>
    <cellStyle name="Обычный 5 18 8 2 2 3" xfId="47539"/>
    <cellStyle name="Обычный 5 18 8 2 3" xfId="19724"/>
    <cellStyle name="Обычный 5 18 8 2 3 2" xfId="47540"/>
    <cellStyle name="Обычный 5 18 8 2 4" xfId="47541"/>
    <cellStyle name="Обычный 5 18 8 3" xfId="19725"/>
    <cellStyle name="Обычный 5 18 8 3 2" xfId="19726"/>
    <cellStyle name="Обычный 5 18 8 3 2 2" xfId="19727"/>
    <cellStyle name="Обычный 5 18 8 3 2 2 2" xfId="47542"/>
    <cellStyle name="Обычный 5 18 8 3 2 3" xfId="47543"/>
    <cellStyle name="Обычный 5 18 8 3 3" xfId="19728"/>
    <cellStyle name="Обычный 5 18 8 3 3 2" xfId="47544"/>
    <cellStyle name="Обычный 5 18 8 3 4" xfId="47545"/>
    <cellStyle name="Обычный 5 18 8 4" xfId="19729"/>
    <cellStyle name="Обычный 5 18 8 4 2" xfId="19730"/>
    <cellStyle name="Обычный 5 18 8 4 2 2" xfId="19731"/>
    <cellStyle name="Обычный 5 18 8 4 2 2 2" xfId="47546"/>
    <cellStyle name="Обычный 5 18 8 4 2 3" xfId="47547"/>
    <cellStyle name="Обычный 5 18 8 4 3" xfId="19732"/>
    <cellStyle name="Обычный 5 18 8 4 3 2" xfId="47548"/>
    <cellStyle name="Обычный 5 18 8 4 4" xfId="47549"/>
    <cellStyle name="Обычный 5 18 8 5" xfId="19733"/>
    <cellStyle name="Обычный 5 18 8 5 2" xfId="19734"/>
    <cellStyle name="Обычный 5 18 8 5 2 2" xfId="47550"/>
    <cellStyle name="Обычный 5 18 8 5 3" xfId="47551"/>
    <cellStyle name="Обычный 5 18 8 6" xfId="19735"/>
    <cellStyle name="Обычный 5 18 8 6 2" xfId="47552"/>
    <cellStyle name="Обычный 5 18 8 7" xfId="19736"/>
    <cellStyle name="Обычный 5 18 8 7 2" xfId="47553"/>
    <cellStyle name="Обычный 5 18 8 8" xfId="47554"/>
    <cellStyle name="Обычный 5 18 9" xfId="19737"/>
    <cellStyle name="Обычный 5 18 9 2" xfId="19738"/>
    <cellStyle name="Обычный 5 18 9 2 2" xfId="19739"/>
    <cellStyle name="Обычный 5 18 9 2 2 2" xfId="19740"/>
    <cellStyle name="Обычный 5 18 9 2 2 2 2" xfId="47555"/>
    <cellStyle name="Обычный 5 18 9 2 2 3" xfId="47556"/>
    <cellStyle name="Обычный 5 18 9 2 3" xfId="19741"/>
    <cellStyle name="Обычный 5 18 9 2 3 2" xfId="47557"/>
    <cellStyle name="Обычный 5 18 9 2 4" xfId="47558"/>
    <cellStyle name="Обычный 5 18 9 3" xfId="19742"/>
    <cellStyle name="Обычный 5 18 9 3 2" xfId="19743"/>
    <cellStyle name="Обычный 5 18 9 3 2 2" xfId="19744"/>
    <cellStyle name="Обычный 5 18 9 3 2 2 2" xfId="47559"/>
    <cellStyle name="Обычный 5 18 9 3 2 3" xfId="47560"/>
    <cellStyle name="Обычный 5 18 9 3 3" xfId="19745"/>
    <cellStyle name="Обычный 5 18 9 3 3 2" xfId="47561"/>
    <cellStyle name="Обычный 5 18 9 3 4" xfId="47562"/>
    <cellStyle name="Обычный 5 18 9 4" xfId="19746"/>
    <cellStyle name="Обычный 5 18 9 4 2" xfId="19747"/>
    <cellStyle name="Обычный 5 18 9 4 2 2" xfId="19748"/>
    <cellStyle name="Обычный 5 18 9 4 2 2 2" xfId="47563"/>
    <cellStyle name="Обычный 5 18 9 4 2 3" xfId="47564"/>
    <cellStyle name="Обычный 5 18 9 4 3" xfId="19749"/>
    <cellStyle name="Обычный 5 18 9 4 3 2" xfId="47565"/>
    <cellStyle name="Обычный 5 18 9 4 4" xfId="47566"/>
    <cellStyle name="Обычный 5 18 9 5" xfId="19750"/>
    <cellStyle name="Обычный 5 18 9 5 2" xfId="19751"/>
    <cellStyle name="Обычный 5 18 9 5 2 2" xfId="47567"/>
    <cellStyle name="Обычный 5 18 9 5 3" xfId="47568"/>
    <cellStyle name="Обычный 5 18 9 6" xfId="19752"/>
    <cellStyle name="Обычный 5 18 9 6 2" xfId="47569"/>
    <cellStyle name="Обычный 5 18 9 7" xfId="19753"/>
    <cellStyle name="Обычный 5 18 9 7 2" xfId="47570"/>
    <cellStyle name="Обычный 5 18 9 8" xfId="47571"/>
    <cellStyle name="Обычный 5 19" xfId="19754"/>
    <cellStyle name="Обычный 5 19 10" xfId="19755"/>
    <cellStyle name="Обычный 5 19 10 2" xfId="19756"/>
    <cellStyle name="Обычный 5 19 10 2 2" xfId="19757"/>
    <cellStyle name="Обычный 5 19 10 2 2 2" xfId="19758"/>
    <cellStyle name="Обычный 5 19 10 2 2 2 2" xfId="47572"/>
    <cellStyle name="Обычный 5 19 10 2 2 3" xfId="47573"/>
    <cellStyle name="Обычный 5 19 10 2 3" xfId="19759"/>
    <cellStyle name="Обычный 5 19 10 2 3 2" xfId="47574"/>
    <cellStyle name="Обычный 5 19 10 2 4" xfId="47575"/>
    <cellStyle name="Обычный 5 19 10 3" xfId="19760"/>
    <cellStyle name="Обычный 5 19 10 3 2" xfId="19761"/>
    <cellStyle name="Обычный 5 19 10 3 2 2" xfId="19762"/>
    <cellStyle name="Обычный 5 19 10 3 2 2 2" xfId="47576"/>
    <cellStyle name="Обычный 5 19 10 3 2 3" xfId="47577"/>
    <cellStyle name="Обычный 5 19 10 3 3" xfId="19763"/>
    <cellStyle name="Обычный 5 19 10 3 3 2" xfId="47578"/>
    <cellStyle name="Обычный 5 19 10 3 4" xfId="47579"/>
    <cellStyle name="Обычный 5 19 10 4" xfId="19764"/>
    <cellStyle name="Обычный 5 19 10 4 2" xfId="19765"/>
    <cellStyle name="Обычный 5 19 10 4 2 2" xfId="19766"/>
    <cellStyle name="Обычный 5 19 10 4 2 2 2" xfId="47580"/>
    <cellStyle name="Обычный 5 19 10 4 2 3" xfId="47581"/>
    <cellStyle name="Обычный 5 19 10 4 3" xfId="19767"/>
    <cellStyle name="Обычный 5 19 10 4 3 2" xfId="47582"/>
    <cellStyle name="Обычный 5 19 10 4 4" xfId="47583"/>
    <cellStyle name="Обычный 5 19 10 5" xfId="19768"/>
    <cellStyle name="Обычный 5 19 10 5 2" xfId="19769"/>
    <cellStyle name="Обычный 5 19 10 5 2 2" xfId="47584"/>
    <cellStyle name="Обычный 5 19 10 5 3" xfId="47585"/>
    <cellStyle name="Обычный 5 19 10 6" xfId="19770"/>
    <cellStyle name="Обычный 5 19 10 6 2" xfId="47586"/>
    <cellStyle name="Обычный 5 19 10 7" xfId="19771"/>
    <cellStyle name="Обычный 5 19 10 7 2" xfId="47587"/>
    <cellStyle name="Обычный 5 19 10 8" xfId="47588"/>
    <cellStyle name="Обычный 5 19 11" xfId="19772"/>
    <cellStyle name="Обычный 5 19 11 2" xfId="19773"/>
    <cellStyle name="Обычный 5 19 11 2 2" xfId="19774"/>
    <cellStyle name="Обычный 5 19 11 2 2 2" xfId="19775"/>
    <cellStyle name="Обычный 5 19 11 2 2 2 2" xfId="47589"/>
    <cellStyle name="Обычный 5 19 11 2 2 3" xfId="47590"/>
    <cellStyle name="Обычный 5 19 11 2 3" xfId="19776"/>
    <cellStyle name="Обычный 5 19 11 2 3 2" xfId="47591"/>
    <cellStyle name="Обычный 5 19 11 2 4" xfId="47592"/>
    <cellStyle name="Обычный 5 19 11 3" xfId="19777"/>
    <cellStyle name="Обычный 5 19 11 3 2" xfId="19778"/>
    <cellStyle name="Обычный 5 19 11 3 2 2" xfId="19779"/>
    <cellStyle name="Обычный 5 19 11 3 2 2 2" xfId="47593"/>
    <cellStyle name="Обычный 5 19 11 3 2 3" xfId="47594"/>
    <cellStyle name="Обычный 5 19 11 3 3" xfId="19780"/>
    <cellStyle name="Обычный 5 19 11 3 3 2" xfId="47595"/>
    <cellStyle name="Обычный 5 19 11 3 4" xfId="47596"/>
    <cellStyle name="Обычный 5 19 11 4" xfId="19781"/>
    <cellStyle name="Обычный 5 19 11 4 2" xfId="19782"/>
    <cellStyle name="Обычный 5 19 11 4 2 2" xfId="19783"/>
    <cellStyle name="Обычный 5 19 11 4 2 2 2" xfId="47597"/>
    <cellStyle name="Обычный 5 19 11 4 2 3" xfId="47598"/>
    <cellStyle name="Обычный 5 19 11 4 3" xfId="19784"/>
    <cellStyle name="Обычный 5 19 11 4 3 2" xfId="47599"/>
    <cellStyle name="Обычный 5 19 11 4 4" xfId="47600"/>
    <cellStyle name="Обычный 5 19 11 5" xfId="19785"/>
    <cellStyle name="Обычный 5 19 11 5 2" xfId="19786"/>
    <cellStyle name="Обычный 5 19 11 5 2 2" xfId="47601"/>
    <cellStyle name="Обычный 5 19 11 5 3" xfId="47602"/>
    <cellStyle name="Обычный 5 19 11 6" xfId="19787"/>
    <cellStyle name="Обычный 5 19 11 6 2" xfId="47603"/>
    <cellStyle name="Обычный 5 19 11 7" xfId="19788"/>
    <cellStyle name="Обычный 5 19 11 7 2" xfId="47604"/>
    <cellStyle name="Обычный 5 19 11 8" xfId="47605"/>
    <cellStyle name="Обычный 5 19 12" xfId="19789"/>
    <cellStyle name="Обычный 5 19 12 2" xfId="19790"/>
    <cellStyle name="Обычный 5 19 12 2 2" xfId="19791"/>
    <cellStyle name="Обычный 5 19 12 2 2 2" xfId="19792"/>
    <cellStyle name="Обычный 5 19 12 2 2 2 2" xfId="47606"/>
    <cellStyle name="Обычный 5 19 12 2 2 3" xfId="47607"/>
    <cellStyle name="Обычный 5 19 12 2 3" xfId="19793"/>
    <cellStyle name="Обычный 5 19 12 2 3 2" xfId="47608"/>
    <cellStyle name="Обычный 5 19 12 2 4" xfId="47609"/>
    <cellStyle name="Обычный 5 19 12 3" xfId="19794"/>
    <cellStyle name="Обычный 5 19 12 3 2" xfId="19795"/>
    <cellStyle name="Обычный 5 19 12 3 2 2" xfId="19796"/>
    <cellStyle name="Обычный 5 19 12 3 2 2 2" xfId="47610"/>
    <cellStyle name="Обычный 5 19 12 3 2 3" xfId="47611"/>
    <cellStyle name="Обычный 5 19 12 3 3" xfId="19797"/>
    <cellStyle name="Обычный 5 19 12 3 3 2" xfId="47612"/>
    <cellStyle name="Обычный 5 19 12 3 4" xfId="47613"/>
    <cellStyle name="Обычный 5 19 12 4" xfId="19798"/>
    <cellStyle name="Обычный 5 19 12 4 2" xfId="19799"/>
    <cellStyle name="Обычный 5 19 12 4 2 2" xfId="19800"/>
    <cellStyle name="Обычный 5 19 12 4 2 2 2" xfId="47614"/>
    <cellStyle name="Обычный 5 19 12 4 2 3" xfId="47615"/>
    <cellStyle name="Обычный 5 19 12 4 3" xfId="19801"/>
    <cellStyle name="Обычный 5 19 12 4 3 2" xfId="47616"/>
    <cellStyle name="Обычный 5 19 12 4 4" xfId="47617"/>
    <cellStyle name="Обычный 5 19 12 5" xfId="19802"/>
    <cellStyle name="Обычный 5 19 12 5 2" xfId="19803"/>
    <cellStyle name="Обычный 5 19 12 5 2 2" xfId="47618"/>
    <cellStyle name="Обычный 5 19 12 5 3" xfId="47619"/>
    <cellStyle name="Обычный 5 19 12 6" xfId="19804"/>
    <cellStyle name="Обычный 5 19 12 6 2" xfId="47620"/>
    <cellStyle name="Обычный 5 19 12 7" xfId="19805"/>
    <cellStyle name="Обычный 5 19 12 7 2" xfId="47621"/>
    <cellStyle name="Обычный 5 19 12 8" xfId="47622"/>
    <cellStyle name="Обычный 5 19 13" xfId="19806"/>
    <cellStyle name="Обычный 5 19 13 2" xfId="19807"/>
    <cellStyle name="Обычный 5 19 13 2 2" xfId="19808"/>
    <cellStyle name="Обычный 5 19 13 2 2 2" xfId="19809"/>
    <cellStyle name="Обычный 5 19 13 2 2 2 2" xfId="47623"/>
    <cellStyle name="Обычный 5 19 13 2 2 3" xfId="47624"/>
    <cellStyle name="Обычный 5 19 13 2 3" xfId="19810"/>
    <cellStyle name="Обычный 5 19 13 2 3 2" xfId="47625"/>
    <cellStyle name="Обычный 5 19 13 2 4" xfId="47626"/>
    <cellStyle name="Обычный 5 19 13 3" xfId="19811"/>
    <cellStyle name="Обычный 5 19 13 3 2" xfId="19812"/>
    <cellStyle name="Обычный 5 19 13 3 2 2" xfId="19813"/>
    <cellStyle name="Обычный 5 19 13 3 2 2 2" xfId="47627"/>
    <cellStyle name="Обычный 5 19 13 3 2 3" xfId="47628"/>
    <cellStyle name="Обычный 5 19 13 3 3" xfId="19814"/>
    <cellStyle name="Обычный 5 19 13 3 3 2" xfId="47629"/>
    <cellStyle name="Обычный 5 19 13 3 4" xfId="47630"/>
    <cellStyle name="Обычный 5 19 13 4" xfId="19815"/>
    <cellStyle name="Обычный 5 19 13 4 2" xfId="19816"/>
    <cellStyle name="Обычный 5 19 13 4 2 2" xfId="19817"/>
    <cellStyle name="Обычный 5 19 13 4 2 2 2" xfId="47631"/>
    <cellStyle name="Обычный 5 19 13 4 2 3" xfId="47632"/>
    <cellStyle name="Обычный 5 19 13 4 3" xfId="19818"/>
    <cellStyle name="Обычный 5 19 13 4 3 2" xfId="47633"/>
    <cellStyle name="Обычный 5 19 13 4 4" xfId="47634"/>
    <cellStyle name="Обычный 5 19 13 5" xfId="19819"/>
    <cellStyle name="Обычный 5 19 13 5 2" xfId="19820"/>
    <cellStyle name="Обычный 5 19 13 5 2 2" xfId="47635"/>
    <cellStyle name="Обычный 5 19 13 5 3" xfId="47636"/>
    <cellStyle name="Обычный 5 19 13 6" xfId="19821"/>
    <cellStyle name="Обычный 5 19 13 6 2" xfId="47637"/>
    <cellStyle name="Обычный 5 19 13 7" xfId="19822"/>
    <cellStyle name="Обычный 5 19 13 7 2" xfId="47638"/>
    <cellStyle name="Обычный 5 19 13 8" xfId="47639"/>
    <cellStyle name="Обычный 5 19 14" xfId="19823"/>
    <cellStyle name="Обычный 5 19 14 2" xfId="19824"/>
    <cellStyle name="Обычный 5 19 14 2 2" xfId="19825"/>
    <cellStyle name="Обычный 5 19 14 2 2 2" xfId="19826"/>
    <cellStyle name="Обычный 5 19 14 2 2 2 2" xfId="47640"/>
    <cellStyle name="Обычный 5 19 14 2 2 3" xfId="47641"/>
    <cellStyle name="Обычный 5 19 14 2 3" xfId="19827"/>
    <cellStyle name="Обычный 5 19 14 2 3 2" xfId="47642"/>
    <cellStyle name="Обычный 5 19 14 2 4" xfId="47643"/>
    <cellStyle name="Обычный 5 19 14 3" xfId="19828"/>
    <cellStyle name="Обычный 5 19 14 3 2" xfId="19829"/>
    <cellStyle name="Обычный 5 19 14 3 2 2" xfId="19830"/>
    <cellStyle name="Обычный 5 19 14 3 2 2 2" xfId="47644"/>
    <cellStyle name="Обычный 5 19 14 3 2 3" xfId="47645"/>
    <cellStyle name="Обычный 5 19 14 3 3" xfId="19831"/>
    <cellStyle name="Обычный 5 19 14 3 3 2" xfId="47646"/>
    <cellStyle name="Обычный 5 19 14 3 4" xfId="47647"/>
    <cellStyle name="Обычный 5 19 14 4" xfId="19832"/>
    <cellStyle name="Обычный 5 19 14 4 2" xfId="19833"/>
    <cellStyle name="Обычный 5 19 14 4 2 2" xfId="19834"/>
    <cellStyle name="Обычный 5 19 14 4 2 2 2" xfId="47648"/>
    <cellStyle name="Обычный 5 19 14 4 2 3" xfId="47649"/>
    <cellStyle name="Обычный 5 19 14 4 3" xfId="19835"/>
    <cellStyle name="Обычный 5 19 14 4 3 2" xfId="47650"/>
    <cellStyle name="Обычный 5 19 14 4 4" xfId="47651"/>
    <cellStyle name="Обычный 5 19 14 5" xfId="19836"/>
    <cellStyle name="Обычный 5 19 14 5 2" xfId="19837"/>
    <cellStyle name="Обычный 5 19 14 5 2 2" xfId="47652"/>
    <cellStyle name="Обычный 5 19 14 5 3" xfId="47653"/>
    <cellStyle name="Обычный 5 19 14 6" xfId="19838"/>
    <cellStyle name="Обычный 5 19 14 6 2" xfId="47654"/>
    <cellStyle name="Обычный 5 19 14 7" xfId="19839"/>
    <cellStyle name="Обычный 5 19 14 7 2" xfId="47655"/>
    <cellStyle name="Обычный 5 19 14 8" xfId="47656"/>
    <cellStyle name="Обычный 5 19 15" xfId="19840"/>
    <cellStyle name="Обычный 5 19 15 2" xfId="19841"/>
    <cellStyle name="Обычный 5 19 15 2 2" xfId="19842"/>
    <cellStyle name="Обычный 5 19 15 2 2 2" xfId="19843"/>
    <cellStyle name="Обычный 5 19 15 2 2 2 2" xfId="47657"/>
    <cellStyle name="Обычный 5 19 15 2 2 3" xfId="47658"/>
    <cellStyle name="Обычный 5 19 15 2 3" xfId="19844"/>
    <cellStyle name="Обычный 5 19 15 2 3 2" xfId="47659"/>
    <cellStyle name="Обычный 5 19 15 2 4" xfId="47660"/>
    <cellStyle name="Обычный 5 19 15 3" xfId="19845"/>
    <cellStyle name="Обычный 5 19 15 3 2" xfId="19846"/>
    <cellStyle name="Обычный 5 19 15 3 2 2" xfId="19847"/>
    <cellStyle name="Обычный 5 19 15 3 2 2 2" xfId="47661"/>
    <cellStyle name="Обычный 5 19 15 3 2 3" xfId="47662"/>
    <cellStyle name="Обычный 5 19 15 3 3" xfId="19848"/>
    <cellStyle name="Обычный 5 19 15 3 3 2" xfId="47663"/>
    <cellStyle name="Обычный 5 19 15 3 4" xfId="47664"/>
    <cellStyle name="Обычный 5 19 15 4" xfId="19849"/>
    <cellStyle name="Обычный 5 19 15 4 2" xfId="19850"/>
    <cellStyle name="Обычный 5 19 15 4 2 2" xfId="19851"/>
    <cellStyle name="Обычный 5 19 15 4 2 2 2" xfId="47665"/>
    <cellStyle name="Обычный 5 19 15 4 2 3" xfId="47666"/>
    <cellStyle name="Обычный 5 19 15 4 3" xfId="19852"/>
    <cellStyle name="Обычный 5 19 15 4 3 2" xfId="47667"/>
    <cellStyle name="Обычный 5 19 15 4 4" xfId="47668"/>
    <cellStyle name="Обычный 5 19 15 5" xfId="19853"/>
    <cellStyle name="Обычный 5 19 15 5 2" xfId="19854"/>
    <cellStyle name="Обычный 5 19 15 5 2 2" xfId="47669"/>
    <cellStyle name="Обычный 5 19 15 5 3" xfId="47670"/>
    <cellStyle name="Обычный 5 19 15 6" xfId="19855"/>
    <cellStyle name="Обычный 5 19 15 6 2" xfId="47671"/>
    <cellStyle name="Обычный 5 19 15 7" xfId="19856"/>
    <cellStyle name="Обычный 5 19 15 7 2" xfId="47672"/>
    <cellStyle name="Обычный 5 19 15 8" xfId="47673"/>
    <cellStyle name="Обычный 5 19 16" xfId="19857"/>
    <cellStyle name="Обычный 5 19 16 2" xfId="19858"/>
    <cellStyle name="Обычный 5 19 16 2 2" xfId="19859"/>
    <cellStyle name="Обычный 5 19 16 2 2 2" xfId="19860"/>
    <cellStyle name="Обычный 5 19 16 2 2 2 2" xfId="47674"/>
    <cellStyle name="Обычный 5 19 16 2 2 3" xfId="47675"/>
    <cellStyle name="Обычный 5 19 16 2 3" xfId="19861"/>
    <cellStyle name="Обычный 5 19 16 2 3 2" xfId="47676"/>
    <cellStyle name="Обычный 5 19 16 2 4" xfId="47677"/>
    <cellStyle name="Обычный 5 19 16 3" xfId="19862"/>
    <cellStyle name="Обычный 5 19 16 3 2" xfId="19863"/>
    <cellStyle name="Обычный 5 19 16 3 2 2" xfId="19864"/>
    <cellStyle name="Обычный 5 19 16 3 2 2 2" xfId="47678"/>
    <cellStyle name="Обычный 5 19 16 3 2 3" xfId="47679"/>
    <cellStyle name="Обычный 5 19 16 3 3" xfId="19865"/>
    <cellStyle name="Обычный 5 19 16 3 3 2" xfId="47680"/>
    <cellStyle name="Обычный 5 19 16 3 4" xfId="47681"/>
    <cellStyle name="Обычный 5 19 16 4" xfId="19866"/>
    <cellStyle name="Обычный 5 19 16 4 2" xfId="19867"/>
    <cellStyle name="Обычный 5 19 16 4 2 2" xfId="19868"/>
    <cellStyle name="Обычный 5 19 16 4 2 2 2" xfId="47682"/>
    <cellStyle name="Обычный 5 19 16 4 2 3" xfId="47683"/>
    <cellStyle name="Обычный 5 19 16 4 3" xfId="19869"/>
    <cellStyle name="Обычный 5 19 16 4 3 2" xfId="47684"/>
    <cellStyle name="Обычный 5 19 16 4 4" xfId="47685"/>
    <cellStyle name="Обычный 5 19 16 5" xfId="19870"/>
    <cellStyle name="Обычный 5 19 16 5 2" xfId="19871"/>
    <cellStyle name="Обычный 5 19 16 5 2 2" xfId="47686"/>
    <cellStyle name="Обычный 5 19 16 5 3" xfId="47687"/>
    <cellStyle name="Обычный 5 19 16 6" xfId="19872"/>
    <cellStyle name="Обычный 5 19 16 6 2" xfId="47688"/>
    <cellStyle name="Обычный 5 19 16 7" xfId="19873"/>
    <cellStyle name="Обычный 5 19 16 7 2" xfId="47689"/>
    <cellStyle name="Обычный 5 19 16 8" xfId="47690"/>
    <cellStyle name="Обычный 5 19 17" xfId="19874"/>
    <cellStyle name="Обычный 5 19 17 2" xfId="19875"/>
    <cellStyle name="Обычный 5 19 17 2 2" xfId="19876"/>
    <cellStyle name="Обычный 5 19 17 2 2 2" xfId="19877"/>
    <cellStyle name="Обычный 5 19 17 2 2 2 2" xfId="47691"/>
    <cellStyle name="Обычный 5 19 17 2 2 3" xfId="47692"/>
    <cellStyle name="Обычный 5 19 17 2 3" xfId="19878"/>
    <cellStyle name="Обычный 5 19 17 2 3 2" xfId="47693"/>
    <cellStyle name="Обычный 5 19 17 2 4" xfId="47694"/>
    <cellStyle name="Обычный 5 19 17 3" xfId="19879"/>
    <cellStyle name="Обычный 5 19 17 3 2" xfId="19880"/>
    <cellStyle name="Обычный 5 19 17 3 2 2" xfId="19881"/>
    <cellStyle name="Обычный 5 19 17 3 2 2 2" xfId="47695"/>
    <cellStyle name="Обычный 5 19 17 3 2 3" xfId="47696"/>
    <cellStyle name="Обычный 5 19 17 3 3" xfId="19882"/>
    <cellStyle name="Обычный 5 19 17 3 3 2" xfId="47697"/>
    <cellStyle name="Обычный 5 19 17 3 4" xfId="47698"/>
    <cellStyle name="Обычный 5 19 17 4" xfId="19883"/>
    <cellStyle name="Обычный 5 19 17 4 2" xfId="19884"/>
    <cellStyle name="Обычный 5 19 17 4 2 2" xfId="19885"/>
    <cellStyle name="Обычный 5 19 17 4 2 2 2" xfId="47699"/>
    <cellStyle name="Обычный 5 19 17 4 2 3" xfId="47700"/>
    <cellStyle name="Обычный 5 19 17 4 3" xfId="19886"/>
    <cellStyle name="Обычный 5 19 17 4 3 2" xfId="47701"/>
    <cellStyle name="Обычный 5 19 17 4 4" xfId="47702"/>
    <cellStyle name="Обычный 5 19 17 5" xfId="19887"/>
    <cellStyle name="Обычный 5 19 17 5 2" xfId="19888"/>
    <cellStyle name="Обычный 5 19 17 5 2 2" xfId="47703"/>
    <cellStyle name="Обычный 5 19 17 5 3" xfId="47704"/>
    <cellStyle name="Обычный 5 19 17 6" xfId="19889"/>
    <cellStyle name="Обычный 5 19 17 6 2" xfId="47705"/>
    <cellStyle name="Обычный 5 19 17 7" xfId="19890"/>
    <cellStyle name="Обычный 5 19 17 7 2" xfId="47706"/>
    <cellStyle name="Обычный 5 19 17 8" xfId="47707"/>
    <cellStyle name="Обычный 5 19 18" xfId="19891"/>
    <cellStyle name="Обычный 5 19 18 2" xfId="19892"/>
    <cellStyle name="Обычный 5 19 18 2 2" xfId="19893"/>
    <cellStyle name="Обычный 5 19 18 2 2 2" xfId="19894"/>
    <cellStyle name="Обычный 5 19 18 2 2 2 2" xfId="47708"/>
    <cellStyle name="Обычный 5 19 18 2 2 3" xfId="47709"/>
    <cellStyle name="Обычный 5 19 18 2 3" xfId="19895"/>
    <cellStyle name="Обычный 5 19 18 2 3 2" xfId="47710"/>
    <cellStyle name="Обычный 5 19 18 2 4" xfId="47711"/>
    <cellStyle name="Обычный 5 19 18 3" xfId="19896"/>
    <cellStyle name="Обычный 5 19 18 3 2" xfId="19897"/>
    <cellStyle name="Обычный 5 19 18 3 2 2" xfId="19898"/>
    <cellStyle name="Обычный 5 19 18 3 2 2 2" xfId="47712"/>
    <cellStyle name="Обычный 5 19 18 3 2 3" xfId="47713"/>
    <cellStyle name="Обычный 5 19 18 3 3" xfId="19899"/>
    <cellStyle name="Обычный 5 19 18 3 3 2" xfId="47714"/>
    <cellStyle name="Обычный 5 19 18 3 4" xfId="47715"/>
    <cellStyle name="Обычный 5 19 18 4" xfId="19900"/>
    <cellStyle name="Обычный 5 19 18 4 2" xfId="19901"/>
    <cellStyle name="Обычный 5 19 18 4 2 2" xfId="19902"/>
    <cellStyle name="Обычный 5 19 18 4 2 2 2" xfId="47716"/>
    <cellStyle name="Обычный 5 19 18 4 2 3" xfId="47717"/>
    <cellStyle name="Обычный 5 19 18 4 3" xfId="19903"/>
    <cellStyle name="Обычный 5 19 18 4 3 2" xfId="47718"/>
    <cellStyle name="Обычный 5 19 18 4 4" xfId="47719"/>
    <cellStyle name="Обычный 5 19 18 5" xfId="19904"/>
    <cellStyle name="Обычный 5 19 18 5 2" xfId="19905"/>
    <cellStyle name="Обычный 5 19 18 5 2 2" xfId="47720"/>
    <cellStyle name="Обычный 5 19 18 5 3" xfId="47721"/>
    <cellStyle name="Обычный 5 19 18 6" xfId="19906"/>
    <cellStyle name="Обычный 5 19 18 6 2" xfId="47722"/>
    <cellStyle name="Обычный 5 19 18 7" xfId="19907"/>
    <cellStyle name="Обычный 5 19 18 7 2" xfId="47723"/>
    <cellStyle name="Обычный 5 19 18 8" xfId="47724"/>
    <cellStyle name="Обычный 5 19 19" xfId="19908"/>
    <cellStyle name="Обычный 5 19 19 2" xfId="19909"/>
    <cellStyle name="Обычный 5 19 19 2 2" xfId="19910"/>
    <cellStyle name="Обычный 5 19 19 2 2 2" xfId="19911"/>
    <cellStyle name="Обычный 5 19 19 2 2 2 2" xfId="47725"/>
    <cellStyle name="Обычный 5 19 19 2 2 3" xfId="47726"/>
    <cellStyle name="Обычный 5 19 19 2 3" xfId="19912"/>
    <cellStyle name="Обычный 5 19 19 2 3 2" xfId="47727"/>
    <cellStyle name="Обычный 5 19 19 2 4" xfId="47728"/>
    <cellStyle name="Обычный 5 19 19 3" xfId="19913"/>
    <cellStyle name="Обычный 5 19 19 3 2" xfId="19914"/>
    <cellStyle name="Обычный 5 19 19 3 2 2" xfId="19915"/>
    <cellStyle name="Обычный 5 19 19 3 2 2 2" xfId="47729"/>
    <cellStyle name="Обычный 5 19 19 3 2 3" xfId="47730"/>
    <cellStyle name="Обычный 5 19 19 3 3" xfId="19916"/>
    <cellStyle name="Обычный 5 19 19 3 3 2" xfId="47731"/>
    <cellStyle name="Обычный 5 19 19 3 4" xfId="47732"/>
    <cellStyle name="Обычный 5 19 19 4" xfId="19917"/>
    <cellStyle name="Обычный 5 19 19 4 2" xfId="19918"/>
    <cellStyle name="Обычный 5 19 19 4 2 2" xfId="19919"/>
    <cellStyle name="Обычный 5 19 19 4 2 2 2" xfId="47733"/>
    <cellStyle name="Обычный 5 19 19 4 2 3" xfId="47734"/>
    <cellStyle name="Обычный 5 19 19 4 3" xfId="19920"/>
    <cellStyle name="Обычный 5 19 19 4 3 2" xfId="47735"/>
    <cellStyle name="Обычный 5 19 19 4 4" xfId="47736"/>
    <cellStyle name="Обычный 5 19 19 5" xfId="19921"/>
    <cellStyle name="Обычный 5 19 19 5 2" xfId="19922"/>
    <cellStyle name="Обычный 5 19 19 5 2 2" xfId="47737"/>
    <cellStyle name="Обычный 5 19 19 5 3" xfId="47738"/>
    <cellStyle name="Обычный 5 19 19 6" xfId="19923"/>
    <cellStyle name="Обычный 5 19 19 6 2" xfId="47739"/>
    <cellStyle name="Обычный 5 19 19 7" xfId="19924"/>
    <cellStyle name="Обычный 5 19 19 7 2" xfId="47740"/>
    <cellStyle name="Обычный 5 19 19 8" xfId="47741"/>
    <cellStyle name="Обычный 5 19 2" xfId="19925"/>
    <cellStyle name="Обычный 5 19 2 2" xfId="19926"/>
    <cellStyle name="Обычный 5 19 2 2 2" xfId="19927"/>
    <cellStyle name="Обычный 5 19 2 2 2 2" xfId="19928"/>
    <cellStyle name="Обычный 5 19 2 2 2 2 2" xfId="47742"/>
    <cellStyle name="Обычный 5 19 2 2 2 3" xfId="47743"/>
    <cellStyle name="Обычный 5 19 2 2 3" xfId="19929"/>
    <cellStyle name="Обычный 5 19 2 2 3 2" xfId="47744"/>
    <cellStyle name="Обычный 5 19 2 2 4" xfId="47745"/>
    <cellStyle name="Обычный 5 19 2 3" xfId="19930"/>
    <cellStyle name="Обычный 5 19 2 3 2" xfId="19931"/>
    <cellStyle name="Обычный 5 19 2 3 2 2" xfId="19932"/>
    <cellStyle name="Обычный 5 19 2 3 2 2 2" xfId="47746"/>
    <cellStyle name="Обычный 5 19 2 3 2 3" xfId="47747"/>
    <cellStyle name="Обычный 5 19 2 3 3" xfId="19933"/>
    <cellStyle name="Обычный 5 19 2 3 3 2" xfId="47748"/>
    <cellStyle name="Обычный 5 19 2 3 4" xfId="47749"/>
    <cellStyle name="Обычный 5 19 2 4" xfId="19934"/>
    <cellStyle name="Обычный 5 19 2 4 2" xfId="19935"/>
    <cellStyle name="Обычный 5 19 2 4 2 2" xfId="19936"/>
    <cellStyle name="Обычный 5 19 2 4 2 2 2" xfId="47750"/>
    <cellStyle name="Обычный 5 19 2 4 2 3" xfId="47751"/>
    <cellStyle name="Обычный 5 19 2 4 3" xfId="19937"/>
    <cellStyle name="Обычный 5 19 2 4 3 2" xfId="47752"/>
    <cellStyle name="Обычный 5 19 2 4 4" xfId="47753"/>
    <cellStyle name="Обычный 5 19 2 5" xfId="19938"/>
    <cellStyle name="Обычный 5 19 2 5 2" xfId="19939"/>
    <cellStyle name="Обычный 5 19 2 5 2 2" xfId="47754"/>
    <cellStyle name="Обычный 5 19 2 5 3" xfId="47755"/>
    <cellStyle name="Обычный 5 19 2 6" xfId="19940"/>
    <cellStyle name="Обычный 5 19 2 6 2" xfId="47756"/>
    <cellStyle name="Обычный 5 19 2 7" xfId="19941"/>
    <cellStyle name="Обычный 5 19 2 7 2" xfId="47757"/>
    <cellStyle name="Обычный 5 19 2 8" xfId="47758"/>
    <cellStyle name="Обычный 5 19 20" xfId="19942"/>
    <cellStyle name="Обычный 5 19 20 2" xfId="19943"/>
    <cellStyle name="Обычный 5 19 20 2 2" xfId="19944"/>
    <cellStyle name="Обычный 5 19 20 2 2 2" xfId="19945"/>
    <cellStyle name="Обычный 5 19 20 2 2 2 2" xfId="47759"/>
    <cellStyle name="Обычный 5 19 20 2 2 3" xfId="47760"/>
    <cellStyle name="Обычный 5 19 20 2 3" xfId="19946"/>
    <cellStyle name="Обычный 5 19 20 2 3 2" xfId="47761"/>
    <cellStyle name="Обычный 5 19 20 2 4" xfId="47762"/>
    <cellStyle name="Обычный 5 19 20 3" xfId="19947"/>
    <cellStyle name="Обычный 5 19 20 3 2" xfId="19948"/>
    <cellStyle name="Обычный 5 19 20 3 2 2" xfId="19949"/>
    <cellStyle name="Обычный 5 19 20 3 2 2 2" xfId="47763"/>
    <cellStyle name="Обычный 5 19 20 3 2 3" xfId="47764"/>
    <cellStyle name="Обычный 5 19 20 3 3" xfId="19950"/>
    <cellStyle name="Обычный 5 19 20 3 3 2" xfId="47765"/>
    <cellStyle name="Обычный 5 19 20 3 4" xfId="47766"/>
    <cellStyle name="Обычный 5 19 20 4" xfId="19951"/>
    <cellStyle name="Обычный 5 19 20 4 2" xfId="19952"/>
    <cellStyle name="Обычный 5 19 20 4 2 2" xfId="19953"/>
    <cellStyle name="Обычный 5 19 20 4 2 2 2" xfId="47767"/>
    <cellStyle name="Обычный 5 19 20 4 2 3" xfId="47768"/>
    <cellStyle name="Обычный 5 19 20 4 3" xfId="19954"/>
    <cellStyle name="Обычный 5 19 20 4 3 2" xfId="47769"/>
    <cellStyle name="Обычный 5 19 20 4 4" xfId="47770"/>
    <cellStyle name="Обычный 5 19 20 5" xfId="19955"/>
    <cellStyle name="Обычный 5 19 20 5 2" xfId="19956"/>
    <cellStyle name="Обычный 5 19 20 5 2 2" xfId="47771"/>
    <cellStyle name="Обычный 5 19 20 5 3" xfId="47772"/>
    <cellStyle name="Обычный 5 19 20 6" xfId="19957"/>
    <cellStyle name="Обычный 5 19 20 6 2" xfId="47773"/>
    <cellStyle name="Обычный 5 19 20 7" xfId="19958"/>
    <cellStyle name="Обычный 5 19 20 7 2" xfId="47774"/>
    <cellStyle name="Обычный 5 19 20 8" xfId="47775"/>
    <cellStyle name="Обычный 5 19 21" xfId="19959"/>
    <cellStyle name="Обычный 5 19 21 2" xfId="19960"/>
    <cellStyle name="Обычный 5 19 21 2 2" xfId="19961"/>
    <cellStyle name="Обычный 5 19 21 2 2 2" xfId="19962"/>
    <cellStyle name="Обычный 5 19 21 2 2 2 2" xfId="47776"/>
    <cellStyle name="Обычный 5 19 21 2 2 3" xfId="47777"/>
    <cellStyle name="Обычный 5 19 21 2 3" xfId="19963"/>
    <cellStyle name="Обычный 5 19 21 2 3 2" xfId="47778"/>
    <cellStyle name="Обычный 5 19 21 2 4" xfId="47779"/>
    <cellStyle name="Обычный 5 19 21 3" xfId="19964"/>
    <cellStyle name="Обычный 5 19 21 3 2" xfId="19965"/>
    <cellStyle name="Обычный 5 19 21 3 2 2" xfId="19966"/>
    <cellStyle name="Обычный 5 19 21 3 2 2 2" xfId="47780"/>
    <cellStyle name="Обычный 5 19 21 3 2 3" xfId="47781"/>
    <cellStyle name="Обычный 5 19 21 3 3" xfId="19967"/>
    <cellStyle name="Обычный 5 19 21 3 3 2" xfId="47782"/>
    <cellStyle name="Обычный 5 19 21 3 4" xfId="47783"/>
    <cellStyle name="Обычный 5 19 21 4" xfId="19968"/>
    <cellStyle name="Обычный 5 19 21 4 2" xfId="19969"/>
    <cellStyle name="Обычный 5 19 21 4 2 2" xfId="19970"/>
    <cellStyle name="Обычный 5 19 21 4 2 2 2" xfId="47784"/>
    <cellStyle name="Обычный 5 19 21 4 2 3" xfId="47785"/>
    <cellStyle name="Обычный 5 19 21 4 3" xfId="19971"/>
    <cellStyle name="Обычный 5 19 21 4 3 2" xfId="47786"/>
    <cellStyle name="Обычный 5 19 21 4 4" xfId="47787"/>
    <cellStyle name="Обычный 5 19 21 5" xfId="19972"/>
    <cellStyle name="Обычный 5 19 21 5 2" xfId="19973"/>
    <cellStyle name="Обычный 5 19 21 5 2 2" xfId="47788"/>
    <cellStyle name="Обычный 5 19 21 5 3" xfId="47789"/>
    <cellStyle name="Обычный 5 19 21 6" xfId="19974"/>
    <cellStyle name="Обычный 5 19 21 6 2" xfId="47790"/>
    <cellStyle name="Обычный 5 19 21 7" xfId="19975"/>
    <cellStyle name="Обычный 5 19 21 7 2" xfId="47791"/>
    <cellStyle name="Обычный 5 19 21 8" xfId="47792"/>
    <cellStyle name="Обычный 5 19 22" xfId="19976"/>
    <cellStyle name="Обычный 5 19 22 2" xfId="19977"/>
    <cellStyle name="Обычный 5 19 22 2 2" xfId="19978"/>
    <cellStyle name="Обычный 5 19 22 2 2 2" xfId="19979"/>
    <cellStyle name="Обычный 5 19 22 2 2 2 2" xfId="47793"/>
    <cellStyle name="Обычный 5 19 22 2 2 3" xfId="47794"/>
    <cellStyle name="Обычный 5 19 22 2 3" xfId="19980"/>
    <cellStyle name="Обычный 5 19 22 2 3 2" xfId="47795"/>
    <cellStyle name="Обычный 5 19 22 2 4" xfId="47796"/>
    <cellStyle name="Обычный 5 19 22 3" xfId="19981"/>
    <cellStyle name="Обычный 5 19 22 3 2" xfId="19982"/>
    <cellStyle name="Обычный 5 19 22 3 2 2" xfId="19983"/>
    <cellStyle name="Обычный 5 19 22 3 2 2 2" xfId="47797"/>
    <cellStyle name="Обычный 5 19 22 3 2 3" xfId="47798"/>
    <cellStyle name="Обычный 5 19 22 3 3" xfId="19984"/>
    <cellStyle name="Обычный 5 19 22 3 3 2" xfId="47799"/>
    <cellStyle name="Обычный 5 19 22 3 4" xfId="47800"/>
    <cellStyle name="Обычный 5 19 22 4" xfId="19985"/>
    <cellStyle name="Обычный 5 19 22 4 2" xfId="19986"/>
    <cellStyle name="Обычный 5 19 22 4 2 2" xfId="19987"/>
    <cellStyle name="Обычный 5 19 22 4 2 2 2" xfId="47801"/>
    <cellStyle name="Обычный 5 19 22 4 2 3" xfId="47802"/>
    <cellStyle name="Обычный 5 19 22 4 3" xfId="19988"/>
    <cellStyle name="Обычный 5 19 22 4 3 2" xfId="47803"/>
    <cellStyle name="Обычный 5 19 22 4 4" xfId="47804"/>
    <cellStyle name="Обычный 5 19 22 5" xfId="19989"/>
    <cellStyle name="Обычный 5 19 22 5 2" xfId="19990"/>
    <cellStyle name="Обычный 5 19 22 5 2 2" xfId="47805"/>
    <cellStyle name="Обычный 5 19 22 5 3" xfId="47806"/>
    <cellStyle name="Обычный 5 19 22 6" xfId="19991"/>
    <cellStyle name="Обычный 5 19 22 6 2" xfId="47807"/>
    <cellStyle name="Обычный 5 19 22 7" xfId="19992"/>
    <cellStyle name="Обычный 5 19 22 7 2" xfId="47808"/>
    <cellStyle name="Обычный 5 19 22 8" xfId="47809"/>
    <cellStyle name="Обычный 5 19 23" xfId="19993"/>
    <cellStyle name="Обычный 5 19 23 2" xfId="19994"/>
    <cellStyle name="Обычный 5 19 23 2 2" xfId="19995"/>
    <cellStyle name="Обычный 5 19 23 2 2 2" xfId="19996"/>
    <cellStyle name="Обычный 5 19 23 2 2 2 2" xfId="47810"/>
    <cellStyle name="Обычный 5 19 23 2 2 3" xfId="47811"/>
    <cellStyle name="Обычный 5 19 23 2 3" xfId="19997"/>
    <cellStyle name="Обычный 5 19 23 2 3 2" xfId="47812"/>
    <cellStyle name="Обычный 5 19 23 2 4" xfId="47813"/>
    <cellStyle name="Обычный 5 19 23 3" xfId="19998"/>
    <cellStyle name="Обычный 5 19 23 3 2" xfId="19999"/>
    <cellStyle name="Обычный 5 19 23 3 2 2" xfId="20000"/>
    <cellStyle name="Обычный 5 19 23 3 2 2 2" xfId="47814"/>
    <cellStyle name="Обычный 5 19 23 3 2 3" xfId="47815"/>
    <cellStyle name="Обычный 5 19 23 3 3" xfId="20001"/>
    <cellStyle name="Обычный 5 19 23 3 3 2" xfId="47816"/>
    <cellStyle name="Обычный 5 19 23 3 4" xfId="47817"/>
    <cellStyle name="Обычный 5 19 23 4" xfId="20002"/>
    <cellStyle name="Обычный 5 19 23 4 2" xfId="20003"/>
    <cellStyle name="Обычный 5 19 23 4 2 2" xfId="20004"/>
    <cellStyle name="Обычный 5 19 23 4 2 2 2" xfId="47818"/>
    <cellStyle name="Обычный 5 19 23 4 2 3" xfId="47819"/>
    <cellStyle name="Обычный 5 19 23 4 3" xfId="20005"/>
    <cellStyle name="Обычный 5 19 23 4 3 2" xfId="47820"/>
    <cellStyle name="Обычный 5 19 23 4 4" xfId="47821"/>
    <cellStyle name="Обычный 5 19 23 5" xfId="20006"/>
    <cellStyle name="Обычный 5 19 23 5 2" xfId="20007"/>
    <cellStyle name="Обычный 5 19 23 5 2 2" xfId="47822"/>
    <cellStyle name="Обычный 5 19 23 5 3" xfId="47823"/>
    <cellStyle name="Обычный 5 19 23 6" xfId="20008"/>
    <cellStyle name="Обычный 5 19 23 6 2" xfId="47824"/>
    <cellStyle name="Обычный 5 19 23 7" xfId="20009"/>
    <cellStyle name="Обычный 5 19 23 7 2" xfId="47825"/>
    <cellStyle name="Обычный 5 19 23 8" xfId="47826"/>
    <cellStyle name="Обычный 5 19 24" xfId="20010"/>
    <cellStyle name="Обычный 5 19 24 2" xfId="20011"/>
    <cellStyle name="Обычный 5 19 24 2 2" xfId="20012"/>
    <cellStyle name="Обычный 5 19 24 2 2 2" xfId="20013"/>
    <cellStyle name="Обычный 5 19 24 2 2 2 2" xfId="47827"/>
    <cellStyle name="Обычный 5 19 24 2 2 3" xfId="47828"/>
    <cellStyle name="Обычный 5 19 24 2 3" xfId="20014"/>
    <cellStyle name="Обычный 5 19 24 2 3 2" xfId="47829"/>
    <cellStyle name="Обычный 5 19 24 2 4" xfId="47830"/>
    <cellStyle name="Обычный 5 19 24 3" xfId="20015"/>
    <cellStyle name="Обычный 5 19 24 3 2" xfId="20016"/>
    <cellStyle name="Обычный 5 19 24 3 2 2" xfId="20017"/>
    <cellStyle name="Обычный 5 19 24 3 2 2 2" xfId="47831"/>
    <cellStyle name="Обычный 5 19 24 3 2 3" xfId="47832"/>
    <cellStyle name="Обычный 5 19 24 3 3" xfId="20018"/>
    <cellStyle name="Обычный 5 19 24 3 3 2" xfId="47833"/>
    <cellStyle name="Обычный 5 19 24 3 4" xfId="47834"/>
    <cellStyle name="Обычный 5 19 24 4" xfId="20019"/>
    <cellStyle name="Обычный 5 19 24 4 2" xfId="20020"/>
    <cellStyle name="Обычный 5 19 24 4 2 2" xfId="20021"/>
    <cellStyle name="Обычный 5 19 24 4 2 2 2" xfId="47835"/>
    <cellStyle name="Обычный 5 19 24 4 2 3" xfId="47836"/>
    <cellStyle name="Обычный 5 19 24 4 3" xfId="20022"/>
    <cellStyle name="Обычный 5 19 24 4 3 2" xfId="47837"/>
    <cellStyle name="Обычный 5 19 24 4 4" xfId="47838"/>
    <cellStyle name="Обычный 5 19 24 5" xfId="20023"/>
    <cellStyle name="Обычный 5 19 24 5 2" xfId="20024"/>
    <cellStyle name="Обычный 5 19 24 5 2 2" xfId="47839"/>
    <cellStyle name="Обычный 5 19 24 5 3" xfId="47840"/>
    <cellStyle name="Обычный 5 19 24 6" xfId="20025"/>
    <cellStyle name="Обычный 5 19 24 6 2" xfId="47841"/>
    <cellStyle name="Обычный 5 19 24 7" xfId="20026"/>
    <cellStyle name="Обычный 5 19 24 7 2" xfId="47842"/>
    <cellStyle name="Обычный 5 19 24 8" xfId="47843"/>
    <cellStyle name="Обычный 5 19 25" xfId="20027"/>
    <cellStyle name="Обычный 5 19 25 2" xfId="20028"/>
    <cellStyle name="Обычный 5 19 25 2 2" xfId="20029"/>
    <cellStyle name="Обычный 5 19 25 2 2 2" xfId="20030"/>
    <cellStyle name="Обычный 5 19 25 2 2 2 2" xfId="47844"/>
    <cellStyle name="Обычный 5 19 25 2 2 3" xfId="47845"/>
    <cellStyle name="Обычный 5 19 25 2 3" xfId="20031"/>
    <cellStyle name="Обычный 5 19 25 2 3 2" xfId="47846"/>
    <cellStyle name="Обычный 5 19 25 2 4" xfId="47847"/>
    <cellStyle name="Обычный 5 19 25 3" xfId="20032"/>
    <cellStyle name="Обычный 5 19 25 3 2" xfId="20033"/>
    <cellStyle name="Обычный 5 19 25 3 2 2" xfId="20034"/>
    <cellStyle name="Обычный 5 19 25 3 2 2 2" xfId="47848"/>
    <cellStyle name="Обычный 5 19 25 3 2 3" xfId="47849"/>
    <cellStyle name="Обычный 5 19 25 3 3" xfId="20035"/>
    <cellStyle name="Обычный 5 19 25 3 3 2" xfId="47850"/>
    <cellStyle name="Обычный 5 19 25 3 4" xfId="47851"/>
    <cellStyle name="Обычный 5 19 25 4" xfId="20036"/>
    <cellStyle name="Обычный 5 19 25 4 2" xfId="20037"/>
    <cellStyle name="Обычный 5 19 25 4 2 2" xfId="20038"/>
    <cellStyle name="Обычный 5 19 25 4 2 2 2" xfId="47852"/>
    <cellStyle name="Обычный 5 19 25 4 2 3" xfId="47853"/>
    <cellStyle name="Обычный 5 19 25 4 3" xfId="20039"/>
    <cellStyle name="Обычный 5 19 25 4 3 2" xfId="47854"/>
    <cellStyle name="Обычный 5 19 25 4 4" xfId="47855"/>
    <cellStyle name="Обычный 5 19 25 5" xfId="20040"/>
    <cellStyle name="Обычный 5 19 25 5 2" xfId="20041"/>
    <cellStyle name="Обычный 5 19 25 5 2 2" xfId="47856"/>
    <cellStyle name="Обычный 5 19 25 5 3" xfId="47857"/>
    <cellStyle name="Обычный 5 19 25 6" xfId="20042"/>
    <cellStyle name="Обычный 5 19 25 6 2" xfId="47858"/>
    <cellStyle name="Обычный 5 19 25 7" xfId="20043"/>
    <cellStyle name="Обычный 5 19 25 7 2" xfId="47859"/>
    <cellStyle name="Обычный 5 19 25 8" xfId="47860"/>
    <cellStyle name="Обычный 5 19 26" xfId="20044"/>
    <cellStyle name="Обычный 5 19 26 2" xfId="20045"/>
    <cellStyle name="Обычный 5 19 26 2 2" xfId="20046"/>
    <cellStyle name="Обычный 5 19 26 2 2 2" xfId="20047"/>
    <cellStyle name="Обычный 5 19 26 2 2 2 2" xfId="47861"/>
    <cellStyle name="Обычный 5 19 26 2 2 3" xfId="47862"/>
    <cellStyle name="Обычный 5 19 26 2 3" xfId="20048"/>
    <cellStyle name="Обычный 5 19 26 2 3 2" xfId="47863"/>
    <cellStyle name="Обычный 5 19 26 2 4" xfId="47864"/>
    <cellStyle name="Обычный 5 19 26 3" xfId="20049"/>
    <cellStyle name="Обычный 5 19 26 3 2" xfId="20050"/>
    <cellStyle name="Обычный 5 19 26 3 2 2" xfId="20051"/>
    <cellStyle name="Обычный 5 19 26 3 2 2 2" xfId="47865"/>
    <cellStyle name="Обычный 5 19 26 3 2 3" xfId="47866"/>
    <cellStyle name="Обычный 5 19 26 3 3" xfId="20052"/>
    <cellStyle name="Обычный 5 19 26 3 3 2" xfId="47867"/>
    <cellStyle name="Обычный 5 19 26 3 4" xfId="47868"/>
    <cellStyle name="Обычный 5 19 26 4" xfId="20053"/>
    <cellStyle name="Обычный 5 19 26 4 2" xfId="20054"/>
    <cellStyle name="Обычный 5 19 26 4 2 2" xfId="20055"/>
    <cellStyle name="Обычный 5 19 26 4 2 2 2" xfId="47869"/>
    <cellStyle name="Обычный 5 19 26 4 2 3" xfId="47870"/>
    <cellStyle name="Обычный 5 19 26 4 3" xfId="20056"/>
    <cellStyle name="Обычный 5 19 26 4 3 2" xfId="47871"/>
    <cellStyle name="Обычный 5 19 26 4 4" xfId="47872"/>
    <cellStyle name="Обычный 5 19 26 5" xfId="20057"/>
    <cellStyle name="Обычный 5 19 26 5 2" xfId="20058"/>
    <cellStyle name="Обычный 5 19 26 5 2 2" xfId="47873"/>
    <cellStyle name="Обычный 5 19 26 5 3" xfId="47874"/>
    <cellStyle name="Обычный 5 19 26 6" xfId="20059"/>
    <cellStyle name="Обычный 5 19 26 6 2" xfId="47875"/>
    <cellStyle name="Обычный 5 19 26 7" xfId="20060"/>
    <cellStyle name="Обычный 5 19 26 7 2" xfId="47876"/>
    <cellStyle name="Обычный 5 19 26 8" xfId="47877"/>
    <cellStyle name="Обычный 5 19 27" xfId="20061"/>
    <cellStyle name="Обычный 5 19 27 2" xfId="20062"/>
    <cellStyle name="Обычный 5 19 27 2 2" xfId="20063"/>
    <cellStyle name="Обычный 5 19 27 2 2 2" xfId="20064"/>
    <cellStyle name="Обычный 5 19 27 2 2 2 2" xfId="47878"/>
    <cellStyle name="Обычный 5 19 27 2 2 3" xfId="47879"/>
    <cellStyle name="Обычный 5 19 27 2 3" xfId="20065"/>
    <cellStyle name="Обычный 5 19 27 2 3 2" xfId="47880"/>
    <cellStyle name="Обычный 5 19 27 2 4" xfId="47881"/>
    <cellStyle name="Обычный 5 19 27 3" xfId="20066"/>
    <cellStyle name="Обычный 5 19 27 3 2" xfId="20067"/>
    <cellStyle name="Обычный 5 19 27 3 2 2" xfId="20068"/>
    <cellStyle name="Обычный 5 19 27 3 2 2 2" xfId="47882"/>
    <cellStyle name="Обычный 5 19 27 3 2 3" xfId="47883"/>
    <cellStyle name="Обычный 5 19 27 3 3" xfId="20069"/>
    <cellStyle name="Обычный 5 19 27 3 3 2" xfId="47884"/>
    <cellStyle name="Обычный 5 19 27 3 4" xfId="47885"/>
    <cellStyle name="Обычный 5 19 27 4" xfId="20070"/>
    <cellStyle name="Обычный 5 19 27 4 2" xfId="20071"/>
    <cellStyle name="Обычный 5 19 27 4 2 2" xfId="20072"/>
    <cellStyle name="Обычный 5 19 27 4 2 2 2" xfId="47886"/>
    <cellStyle name="Обычный 5 19 27 4 2 3" xfId="47887"/>
    <cellStyle name="Обычный 5 19 27 4 3" xfId="20073"/>
    <cellStyle name="Обычный 5 19 27 4 3 2" xfId="47888"/>
    <cellStyle name="Обычный 5 19 27 4 4" xfId="47889"/>
    <cellStyle name="Обычный 5 19 27 5" xfId="20074"/>
    <cellStyle name="Обычный 5 19 27 5 2" xfId="20075"/>
    <cellStyle name="Обычный 5 19 27 5 2 2" xfId="47890"/>
    <cellStyle name="Обычный 5 19 27 5 3" xfId="47891"/>
    <cellStyle name="Обычный 5 19 27 6" xfId="20076"/>
    <cellStyle name="Обычный 5 19 27 6 2" xfId="47892"/>
    <cellStyle name="Обычный 5 19 27 7" xfId="20077"/>
    <cellStyle name="Обычный 5 19 27 7 2" xfId="47893"/>
    <cellStyle name="Обычный 5 19 27 8" xfId="47894"/>
    <cellStyle name="Обычный 5 19 28" xfId="20078"/>
    <cellStyle name="Обычный 5 19 28 2" xfId="20079"/>
    <cellStyle name="Обычный 5 19 28 2 2" xfId="20080"/>
    <cellStyle name="Обычный 5 19 28 2 2 2" xfId="20081"/>
    <cellStyle name="Обычный 5 19 28 2 2 2 2" xfId="47895"/>
    <cellStyle name="Обычный 5 19 28 2 2 3" xfId="47896"/>
    <cellStyle name="Обычный 5 19 28 2 3" xfId="20082"/>
    <cellStyle name="Обычный 5 19 28 2 3 2" xfId="47897"/>
    <cellStyle name="Обычный 5 19 28 2 4" xfId="47898"/>
    <cellStyle name="Обычный 5 19 28 3" xfId="20083"/>
    <cellStyle name="Обычный 5 19 28 3 2" xfId="20084"/>
    <cellStyle name="Обычный 5 19 28 3 2 2" xfId="20085"/>
    <cellStyle name="Обычный 5 19 28 3 2 2 2" xfId="47899"/>
    <cellStyle name="Обычный 5 19 28 3 2 3" xfId="47900"/>
    <cellStyle name="Обычный 5 19 28 3 3" xfId="20086"/>
    <cellStyle name="Обычный 5 19 28 3 3 2" xfId="47901"/>
    <cellStyle name="Обычный 5 19 28 3 4" xfId="47902"/>
    <cellStyle name="Обычный 5 19 28 4" xfId="20087"/>
    <cellStyle name="Обычный 5 19 28 4 2" xfId="20088"/>
    <cellStyle name="Обычный 5 19 28 4 2 2" xfId="20089"/>
    <cellStyle name="Обычный 5 19 28 4 2 2 2" xfId="47903"/>
    <cellStyle name="Обычный 5 19 28 4 2 3" xfId="47904"/>
    <cellStyle name="Обычный 5 19 28 4 3" xfId="20090"/>
    <cellStyle name="Обычный 5 19 28 4 3 2" xfId="47905"/>
    <cellStyle name="Обычный 5 19 28 4 4" xfId="47906"/>
    <cellStyle name="Обычный 5 19 28 5" xfId="20091"/>
    <cellStyle name="Обычный 5 19 28 5 2" xfId="20092"/>
    <cellStyle name="Обычный 5 19 28 5 2 2" xfId="47907"/>
    <cellStyle name="Обычный 5 19 28 5 3" xfId="47908"/>
    <cellStyle name="Обычный 5 19 28 6" xfId="20093"/>
    <cellStyle name="Обычный 5 19 28 6 2" xfId="47909"/>
    <cellStyle name="Обычный 5 19 28 7" xfId="20094"/>
    <cellStyle name="Обычный 5 19 28 7 2" xfId="47910"/>
    <cellStyle name="Обычный 5 19 28 8" xfId="47911"/>
    <cellStyle name="Обычный 5 19 29" xfId="20095"/>
    <cellStyle name="Обычный 5 19 29 2" xfId="20096"/>
    <cellStyle name="Обычный 5 19 29 2 2" xfId="20097"/>
    <cellStyle name="Обычный 5 19 29 2 2 2" xfId="20098"/>
    <cellStyle name="Обычный 5 19 29 2 2 2 2" xfId="47912"/>
    <cellStyle name="Обычный 5 19 29 2 2 3" xfId="47913"/>
    <cellStyle name="Обычный 5 19 29 2 3" xfId="20099"/>
    <cellStyle name="Обычный 5 19 29 2 3 2" xfId="47914"/>
    <cellStyle name="Обычный 5 19 29 2 4" xfId="47915"/>
    <cellStyle name="Обычный 5 19 29 3" xfId="20100"/>
    <cellStyle name="Обычный 5 19 29 3 2" xfId="20101"/>
    <cellStyle name="Обычный 5 19 29 3 2 2" xfId="20102"/>
    <cellStyle name="Обычный 5 19 29 3 2 2 2" xfId="47916"/>
    <cellStyle name="Обычный 5 19 29 3 2 3" xfId="47917"/>
    <cellStyle name="Обычный 5 19 29 3 3" xfId="20103"/>
    <cellStyle name="Обычный 5 19 29 3 3 2" xfId="47918"/>
    <cellStyle name="Обычный 5 19 29 3 4" xfId="47919"/>
    <cellStyle name="Обычный 5 19 29 4" xfId="20104"/>
    <cellStyle name="Обычный 5 19 29 4 2" xfId="20105"/>
    <cellStyle name="Обычный 5 19 29 4 2 2" xfId="20106"/>
    <cellStyle name="Обычный 5 19 29 4 2 2 2" xfId="47920"/>
    <cellStyle name="Обычный 5 19 29 4 2 3" xfId="47921"/>
    <cellStyle name="Обычный 5 19 29 4 3" xfId="20107"/>
    <cellStyle name="Обычный 5 19 29 4 3 2" xfId="47922"/>
    <cellStyle name="Обычный 5 19 29 4 4" xfId="47923"/>
    <cellStyle name="Обычный 5 19 29 5" xfId="20108"/>
    <cellStyle name="Обычный 5 19 29 5 2" xfId="20109"/>
    <cellStyle name="Обычный 5 19 29 5 2 2" xfId="47924"/>
    <cellStyle name="Обычный 5 19 29 5 3" xfId="47925"/>
    <cellStyle name="Обычный 5 19 29 6" xfId="20110"/>
    <cellStyle name="Обычный 5 19 29 6 2" xfId="47926"/>
    <cellStyle name="Обычный 5 19 29 7" xfId="20111"/>
    <cellStyle name="Обычный 5 19 29 7 2" xfId="47927"/>
    <cellStyle name="Обычный 5 19 29 8" xfId="47928"/>
    <cellStyle name="Обычный 5 19 3" xfId="20112"/>
    <cellStyle name="Обычный 5 19 3 2" xfId="20113"/>
    <cellStyle name="Обычный 5 19 3 2 2" xfId="20114"/>
    <cellStyle name="Обычный 5 19 3 2 2 2" xfId="20115"/>
    <cellStyle name="Обычный 5 19 3 2 2 2 2" xfId="47929"/>
    <cellStyle name="Обычный 5 19 3 2 2 3" xfId="47930"/>
    <cellStyle name="Обычный 5 19 3 2 3" xfId="20116"/>
    <cellStyle name="Обычный 5 19 3 2 3 2" xfId="47931"/>
    <cellStyle name="Обычный 5 19 3 2 4" xfId="47932"/>
    <cellStyle name="Обычный 5 19 3 3" xfId="20117"/>
    <cellStyle name="Обычный 5 19 3 3 2" xfId="20118"/>
    <cellStyle name="Обычный 5 19 3 3 2 2" xfId="20119"/>
    <cellStyle name="Обычный 5 19 3 3 2 2 2" xfId="47933"/>
    <cellStyle name="Обычный 5 19 3 3 2 3" xfId="47934"/>
    <cellStyle name="Обычный 5 19 3 3 3" xfId="20120"/>
    <cellStyle name="Обычный 5 19 3 3 3 2" xfId="47935"/>
    <cellStyle name="Обычный 5 19 3 3 4" xfId="47936"/>
    <cellStyle name="Обычный 5 19 3 4" xfId="20121"/>
    <cellStyle name="Обычный 5 19 3 4 2" xfId="20122"/>
    <cellStyle name="Обычный 5 19 3 4 2 2" xfId="20123"/>
    <cellStyle name="Обычный 5 19 3 4 2 2 2" xfId="47937"/>
    <cellStyle name="Обычный 5 19 3 4 2 3" xfId="47938"/>
    <cellStyle name="Обычный 5 19 3 4 3" xfId="20124"/>
    <cellStyle name="Обычный 5 19 3 4 3 2" xfId="47939"/>
    <cellStyle name="Обычный 5 19 3 4 4" xfId="47940"/>
    <cellStyle name="Обычный 5 19 3 5" xfId="20125"/>
    <cellStyle name="Обычный 5 19 3 5 2" xfId="20126"/>
    <cellStyle name="Обычный 5 19 3 5 2 2" xfId="47941"/>
    <cellStyle name="Обычный 5 19 3 5 3" xfId="47942"/>
    <cellStyle name="Обычный 5 19 3 6" xfId="20127"/>
    <cellStyle name="Обычный 5 19 3 6 2" xfId="47943"/>
    <cellStyle name="Обычный 5 19 3 7" xfId="20128"/>
    <cellStyle name="Обычный 5 19 3 7 2" xfId="47944"/>
    <cellStyle name="Обычный 5 19 3 8" xfId="47945"/>
    <cellStyle name="Обычный 5 19 30" xfId="20129"/>
    <cellStyle name="Обычный 5 19 30 2" xfId="20130"/>
    <cellStyle name="Обычный 5 19 30 2 2" xfId="20131"/>
    <cellStyle name="Обычный 5 19 30 2 2 2" xfId="47946"/>
    <cellStyle name="Обычный 5 19 30 2 3" xfId="47947"/>
    <cellStyle name="Обычный 5 19 30 3" xfId="20132"/>
    <cellStyle name="Обычный 5 19 30 3 2" xfId="47948"/>
    <cellStyle name="Обычный 5 19 30 4" xfId="47949"/>
    <cellStyle name="Обычный 5 19 31" xfId="20133"/>
    <cellStyle name="Обычный 5 19 31 2" xfId="20134"/>
    <cellStyle name="Обычный 5 19 31 2 2" xfId="20135"/>
    <cellStyle name="Обычный 5 19 31 2 2 2" xfId="47950"/>
    <cellStyle name="Обычный 5 19 31 2 3" xfId="47951"/>
    <cellStyle name="Обычный 5 19 31 3" xfId="20136"/>
    <cellStyle name="Обычный 5 19 31 3 2" xfId="47952"/>
    <cellStyle name="Обычный 5 19 31 4" xfId="47953"/>
    <cellStyle name="Обычный 5 19 32" xfId="20137"/>
    <cellStyle name="Обычный 5 19 32 2" xfId="20138"/>
    <cellStyle name="Обычный 5 19 32 2 2" xfId="20139"/>
    <cellStyle name="Обычный 5 19 32 2 2 2" xfId="47954"/>
    <cellStyle name="Обычный 5 19 32 2 3" xfId="47955"/>
    <cellStyle name="Обычный 5 19 32 3" xfId="20140"/>
    <cellStyle name="Обычный 5 19 32 3 2" xfId="47956"/>
    <cellStyle name="Обычный 5 19 32 4" xfId="47957"/>
    <cellStyle name="Обычный 5 19 33" xfId="20141"/>
    <cellStyle name="Обычный 5 19 33 2" xfId="20142"/>
    <cellStyle name="Обычный 5 19 33 2 2" xfId="47958"/>
    <cellStyle name="Обычный 5 19 33 3" xfId="47959"/>
    <cellStyle name="Обычный 5 19 34" xfId="20143"/>
    <cellStyle name="Обычный 5 19 34 2" xfId="47960"/>
    <cellStyle name="Обычный 5 19 35" xfId="20144"/>
    <cellStyle name="Обычный 5 19 35 2" xfId="47961"/>
    <cellStyle name="Обычный 5 19 36" xfId="47962"/>
    <cellStyle name="Обычный 5 19 4" xfId="20145"/>
    <cellStyle name="Обычный 5 19 4 2" xfId="20146"/>
    <cellStyle name="Обычный 5 19 4 2 2" xfId="20147"/>
    <cellStyle name="Обычный 5 19 4 2 2 2" xfId="20148"/>
    <cellStyle name="Обычный 5 19 4 2 2 2 2" xfId="47963"/>
    <cellStyle name="Обычный 5 19 4 2 2 3" xfId="47964"/>
    <cellStyle name="Обычный 5 19 4 2 3" xfId="20149"/>
    <cellStyle name="Обычный 5 19 4 2 3 2" xfId="47965"/>
    <cellStyle name="Обычный 5 19 4 2 4" xfId="47966"/>
    <cellStyle name="Обычный 5 19 4 3" xfId="20150"/>
    <cellStyle name="Обычный 5 19 4 3 2" xfId="20151"/>
    <cellStyle name="Обычный 5 19 4 3 2 2" xfId="20152"/>
    <cellStyle name="Обычный 5 19 4 3 2 2 2" xfId="47967"/>
    <cellStyle name="Обычный 5 19 4 3 2 3" xfId="47968"/>
    <cellStyle name="Обычный 5 19 4 3 3" xfId="20153"/>
    <cellStyle name="Обычный 5 19 4 3 3 2" xfId="47969"/>
    <cellStyle name="Обычный 5 19 4 3 4" xfId="47970"/>
    <cellStyle name="Обычный 5 19 4 4" xfId="20154"/>
    <cellStyle name="Обычный 5 19 4 4 2" xfId="20155"/>
    <cellStyle name="Обычный 5 19 4 4 2 2" xfId="20156"/>
    <cellStyle name="Обычный 5 19 4 4 2 2 2" xfId="47971"/>
    <cellStyle name="Обычный 5 19 4 4 2 3" xfId="47972"/>
    <cellStyle name="Обычный 5 19 4 4 3" xfId="20157"/>
    <cellStyle name="Обычный 5 19 4 4 3 2" xfId="47973"/>
    <cellStyle name="Обычный 5 19 4 4 4" xfId="47974"/>
    <cellStyle name="Обычный 5 19 4 5" xfId="20158"/>
    <cellStyle name="Обычный 5 19 4 5 2" xfId="20159"/>
    <cellStyle name="Обычный 5 19 4 5 2 2" xfId="47975"/>
    <cellStyle name="Обычный 5 19 4 5 3" xfId="47976"/>
    <cellStyle name="Обычный 5 19 4 6" xfId="20160"/>
    <cellStyle name="Обычный 5 19 4 6 2" xfId="47977"/>
    <cellStyle name="Обычный 5 19 4 7" xfId="20161"/>
    <cellStyle name="Обычный 5 19 4 7 2" xfId="47978"/>
    <cellStyle name="Обычный 5 19 4 8" xfId="47979"/>
    <cellStyle name="Обычный 5 19 5" xfId="20162"/>
    <cellStyle name="Обычный 5 19 5 2" xfId="20163"/>
    <cellStyle name="Обычный 5 19 5 2 2" xfId="20164"/>
    <cellStyle name="Обычный 5 19 5 2 2 2" xfId="20165"/>
    <cellStyle name="Обычный 5 19 5 2 2 2 2" xfId="47980"/>
    <cellStyle name="Обычный 5 19 5 2 2 3" xfId="47981"/>
    <cellStyle name="Обычный 5 19 5 2 3" xfId="20166"/>
    <cellStyle name="Обычный 5 19 5 2 3 2" xfId="47982"/>
    <cellStyle name="Обычный 5 19 5 2 4" xfId="47983"/>
    <cellStyle name="Обычный 5 19 5 3" xfId="20167"/>
    <cellStyle name="Обычный 5 19 5 3 2" xfId="20168"/>
    <cellStyle name="Обычный 5 19 5 3 2 2" xfId="20169"/>
    <cellStyle name="Обычный 5 19 5 3 2 2 2" xfId="47984"/>
    <cellStyle name="Обычный 5 19 5 3 2 3" xfId="47985"/>
    <cellStyle name="Обычный 5 19 5 3 3" xfId="20170"/>
    <cellStyle name="Обычный 5 19 5 3 3 2" xfId="47986"/>
    <cellStyle name="Обычный 5 19 5 3 4" xfId="47987"/>
    <cellStyle name="Обычный 5 19 5 4" xfId="20171"/>
    <cellStyle name="Обычный 5 19 5 4 2" xfId="20172"/>
    <cellStyle name="Обычный 5 19 5 4 2 2" xfId="20173"/>
    <cellStyle name="Обычный 5 19 5 4 2 2 2" xfId="47988"/>
    <cellStyle name="Обычный 5 19 5 4 2 3" xfId="47989"/>
    <cellStyle name="Обычный 5 19 5 4 3" xfId="20174"/>
    <cellStyle name="Обычный 5 19 5 4 3 2" xfId="47990"/>
    <cellStyle name="Обычный 5 19 5 4 4" xfId="47991"/>
    <cellStyle name="Обычный 5 19 5 5" xfId="20175"/>
    <cellStyle name="Обычный 5 19 5 5 2" xfId="20176"/>
    <cellStyle name="Обычный 5 19 5 5 2 2" xfId="47992"/>
    <cellStyle name="Обычный 5 19 5 5 3" xfId="47993"/>
    <cellStyle name="Обычный 5 19 5 6" xfId="20177"/>
    <cellStyle name="Обычный 5 19 5 6 2" xfId="47994"/>
    <cellStyle name="Обычный 5 19 5 7" xfId="20178"/>
    <cellStyle name="Обычный 5 19 5 7 2" xfId="47995"/>
    <cellStyle name="Обычный 5 19 5 8" xfId="47996"/>
    <cellStyle name="Обычный 5 19 6" xfId="20179"/>
    <cellStyle name="Обычный 5 19 6 2" xfId="20180"/>
    <cellStyle name="Обычный 5 19 6 2 2" xfId="20181"/>
    <cellStyle name="Обычный 5 19 6 2 2 2" xfId="20182"/>
    <cellStyle name="Обычный 5 19 6 2 2 2 2" xfId="47997"/>
    <cellStyle name="Обычный 5 19 6 2 2 3" xfId="47998"/>
    <cellStyle name="Обычный 5 19 6 2 3" xfId="20183"/>
    <cellStyle name="Обычный 5 19 6 2 3 2" xfId="47999"/>
    <cellStyle name="Обычный 5 19 6 2 4" xfId="48000"/>
    <cellStyle name="Обычный 5 19 6 3" xfId="20184"/>
    <cellStyle name="Обычный 5 19 6 3 2" xfId="20185"/>
    <cellStyle name="Обычный 5 19 6 3 2 2" xfId="20186"/>
    <cellStyle name="Обычный 5 19 6 3 2 2 2" xfId="48001"/>
    <cellStyle name="Обычный 5 19 6 3 2 3" xfId="48002"/>
    <cellStyle name="Обычный 5 19 6 3 3" xfId="20187"/>
    <cellStyle name="Обычный 5 19 6 3 3 2" xfId="48003"/>
    <cellStyle name="Обычный 5 19 6 3 4" xfId="48004"/>
    <cellStyle name="Обычный 5 19 6 4" xfId="20188"/>
    <cellStyle name="Обычный 5 19 6 4 2" xfId="20189"/>
    <cellStyle name="Обычный 5 19 6 4 2 2" xfId="20190"/>
    <cellStyle name="Обычный 5 19 6 4 2 2 2" xfId="48005"/>
    <cellStyle name="Обычный 5 19 6 4 2 3" xfId="48006"/>
    <cellStyle name="Обычный 5 19 6 4 3" xfId="20191"/>
    <cellStyle name="Обычный 5 19 6 4 3 2" xfId="48007"/>
    <cellStyle name="Обычный 5 19 6 4 4" xfId="48008"/>
    <cellStyle name="Обычный 5 19 6 5" xfId="20192"/>
    <cellStyle name="Обычный 5 19 6 5 2" xfId="20193"/>
    <cellStyle name="Обычный 5 19 6 5 2 2" xfId="48009"/>
    <cellStyle name="Обычный 5 19 6 5 3" xfId="48010"/>
    <cellStyle name="Обычный 5 19 6 6" xfId="20194"/>
    <cellStyle name="Обычный 5 19 6 6 2" xfId="48011"/>
    <cellStyle name="Обычный 5 19 6 7" xfId="20195"/>
    <cellStyle name="Обычный 5 19 6 7 2" xfId="48012"/>
    <cellStyle name="Обычный 5 19 6 8" xfId="48013"/>
    <cellStyle name="Обычный 5 19 7" xfId="20196"/>
    <cellStyle name="Обычный 5 19 7 2" xfId="20197"/>
    <cellStyle name="Обычный 5 19 7 2 2" xfId="20198"/>
    <cellStyle name="Обычный 5 19 7 2 2 2" xfId="20199"/>
    <cellStyle name="Обычный 5 19 7 2 2 2 2" xfId="48014"/>
    <cellStyle name="Обычный 5 19 7 2 2 3" xfId="48015"/>
    <cellStyle name="Обычный 5 19 7 2 3" xfId="20200"/>
    <cellStyle name="Обычный 5 19 7 2 3 2" xfId="48016"/>
    <cellStyle name="Обычный 5 19 7 2 4" xfId="48017"/>
    <cellStyle name="Обычный 5 19 7 3" xfId="20201"/>
    <cellStyle name="Обычный 5 19 7 3 2" xfId="20202"/>
    <cellStyle name="Обычный 5 19 7 3 2 2" xfId="20203"/>
    <cellStyle name="Обычный 5 19 7 3 2 2 2" xfId="48018"/>
    <cellStyle name="Обычный 5 19 7 3 2 3" xfId="48019"/>
    <cellStyle name="Обычный 5 19 7 3 3" xfId="20204"/>
    <cellStyle name="Обычный 5 19 7 3 3 2" xfId="48020"/>
    <cellStyle name="Обычный 5 19 7 3 4" xfId="48021"/>
    <cellStyle name="Обычный 5 19 7 4" xfId="20205"/>
    <cellStyle name="Обычный 5 19 7 4 2" xfId="20206"/>
    <cellStyle name="Обычный 5 19 7 4 2 2" xfId="20207"/>
    <cellStyle name="Обычный 5 19 7 4 2 2 2" xfId="48022"/>
    <cellStyle name="Обычный 5 19 7 4 2 3" xfId="48023"/>
    <cellStyle name="Обычный 5 19 7 4 3" xfId="20208"/>
    <cellStyle name="Обычный 5 19 7 4 3 2" xfId="48024"/>
    <cellStyle name="Обычный 5 19 7 4 4" xfId="48025"/>
    <cellStyle name="Обычный 5 19 7 5" xfId="20209"/>
    <cellStyle name="Обычный 5 19 7 5 2" xfId="20210"/>
    <cellStyle name="Обычный 5 19 7 5 2 2" xfId="48026"/>
    <cellStyle name="Обычный 5 19 7 5 3" xfId="48027"/>
    <cellStyle name="Обычный 5 19 7 6" xfId="20211"/>
    <cellStyle name="Обычный 5 19 7 6 2" xfId="48028"/>
    <cellStyle name="Обычный 5 19 7 7" xfId="20212"/>
    <cellStyle name="Обычный 5 19 7 7 2" xfId="48029"/>
    <cellStyle name="Обычный 5 19 7 8" xfId="48030"/>
    <cellStyle name="Обычный 5 19 8" xfId="20213"/>
    <cellStyle name="Обычный 5 19 8 2" xfId="20214"/>
    <cellStyle name="Обычный 5 19 8 2 2" xfId="20215"/>
    <cellStyle name="Обычный 5 19 8 2 2 2" xfId="20216"/>
    <cellStyle name="Обычный 5 19 8 2 2 2 2" xfId="48031"/>
    <cellStyle name="Обычный 5 19 8 2 2 3" xfId="48032"/>
    <cellStyle name="Обычный 5 19 8 2 3" xfId="20217"/>
    <cellStyle name="Обычный 5 19 8 2 3 2" xfId="48033"/>
    <cellStyle name="Обычный 5 19 8 2 4" xfId="48034"/>
    <cellStyle name="Обычный 5 19 8 3" xfId="20218"/>
    <cellStyle name="Обычный 5 19 8 3 2" xfId="20219"/>
    <cellStyle name="Обычный 5 19 8 3 2 2" xfId="20220"/>
    <cellStyle name="Обычный 5 19 8 3 2 2 2" xfId="48035"/>
    <cellStyle name="Обычный 5 19 8 3 2 3" xfId="48036"/>
    <cellStyle name="Обычный 5 19 8 3 3" xfId="20221"/>
    <cellStyle name="Обычный 5 19 8 3 3 2" xfId="48037"/>
    <cellStyle name="Обычный 5 19 8 3 4" xfId="48038"/>
    <cellStyle name="Обычный 5 19 8 4" xfId="20222"/>
    <cellStyle name="Обычный 5 19 8 4 2" xfId="20223"/>
    <cellStyle name="Обычный 5 19 8 4 2 2" xfId="20224"/>
    <cellStyle name="Обычный 5 19 8 4 2 2 2" xfId="48039"/>
    <cellStyle name="Обычный 5 19 8 4 2 3" xfId="48040"/>
    <cellStyle name="Обычный 5 19 8 4 3" xfId="20225"/>
    <cellStyle name="Обычный 5 19 8 4 3 2" xfId="48041"/>
    <cellStyle name="Обычный 5 19 8 4 4" xfId="48042"/>
    <cellStyle name="Обычный 5 19 8 5" xfId="20226"/>
    <cellStyle name="Обычный 5 19 8 5 2" xfId="20227"/>
    <cellStyle name="Обычный 5 19 8 5 2 2" xfId="48043"/>
    <cellStyle name="Обычный 5 19 8 5 3" xfId="48044"/>
    <cellStyle name="Обычный 5 19 8 6" xfId="20228"/>
    <cellStyle name="Обычный 5 19 8 6 2" xfId="48045"/>
    <cellStyle name="Обычный 5 19 8 7" xfId="20229"/>
    <cellStyle name="Обычный 5 19 8 7 2" xfId="48046"/>
    <cellStyle name="Обычный 5 19 8 8" xfId="48047"/>
    <cellStyle name="Обычный 5 19 9" xfId="20230"/>
    <cellStyle name="Обычный 5 19 9 2" xfId="20231"/>
    <cellStyle name="Обычный 5 19 9 2 2" xfId="20232"/>
    <cellStyle name="Обычный 5 19 9 2 2 2" xfId="20233"/>
    <cellStyle name="Обычный 5 19 9 2 2 2 2" xfId="48048"/>
    <cellStyle name="Обычный 5 19 9 2 2 3" xfId="48049"/>
    <cellStyle name="Обычный 5 19 9 2 3" xfId="20234"/>
    <cellStyle name="Обычный 5 19 9 2 3 2" xfId="48050"/>
    <cellStyle name="Обычный 5 19 9 2 4" xfId="48051"/>
    <cellStyle name="Обычный 5 19 9 3" xfId="20235"/>
    <cellStyle name="Обычный 5 19 9 3 2" xfId="20236"/>
    <cellStyle name="Обычный 5 19 9 3 2 2" xfId="20237"/>
    <cellStyle name="Обычный 5 19 9 3 2 2 2" xfId="48052"/>
    <cellStyle name="Обычный 5 19 9 3 2 3" xfId="48053"/>
    <cellStyle name="Обычный 5 19 9 3 3" xfId="20238"/>
    <cellStyle name="Обычный 5 19 9 3 3 2" xfId="48054"/>
    <cellStyle name="Обычный 5 19 9 3 4" xfId="48055"/>
    <cellStyle name="Обычный 5 19 9 4" xfId="20239"/>
    <cellStyle name="Обычный 5 19 9 4 2" xfId="20240"/>
    <cellStyle name="Обычный 5 19 9 4 2 2" xfId="20241"/>
    <cellStyle name="Обычный 5 19 9 4 2 2 2" xfId="48056"/>
    <cellStyle name="Обычный 5 19 9 4 2 3" xfId="48057"/>
    <cellStyle name="Обычный 5 19 9 4 3" xfId="20242"/>
    <cellStyle name="Обычный 5 19 9 4 3 2" xfId="48058"/>
    <cellStyle name="Обычный 5 19 9 4 4" xfId="48059"/>
    <cellStyle name="Обычный 5 19 9 5" xfId="20243"/>
    <cellStyle name="Обычный 5 19 9 5 2" xfId="20244"/>
    <cellStyle name="Обычный 5 19 9 5 2 2" xfId="48060"/>
    <cellStyle name="Обычный 5 19 9 5 3" xfId="48061"/>
    <cellStyle name="Обычный 5 19 9 6" xfId="20245"/>
    <cellStyle name="Обычный 5 19 9 6 2" xfId="48062"/>
    <cellStyle name="Обычный 5 19 9 7" xfId="20246"/>
    <cellStyle name="Обычный 5 19 9 7 2" xfId="48063"/>
    <cellStyle name="Обычный 5 19 9 8" xfId="48064"/>
    <cellStyle name="Обычный 5 2" xfId="20247"/>
    <cellStyle name="Обычный 5 2 10" xfId="20248"/>
    <cellStyle name="Обычный 5 2 10 2" xfId="20249"/>
    <cellStyle name="Обычный 5 2 10 2 2" xfId="20250"/>
    <cellStyle name="Обычный 5 2 10 2 2 2" xfId="20251"/>
    <cellStyle name="Обычный 5 2 10 2 2 2 2" xfId="48065"/>
    <cellStyle name="Обычный 5 2 10 2 2 3" xfId="48066"/>
    <cellStyle name="Обычный 5 2 10 2 3" xfId="20252"/>
    <cellStyle name="Обычный 5 2 10 2 3 2" xfId="48067"/>
    <cellStyle name="Обычный 5 2 10 2 4" xfId="48068"/>
    <cellStyle name="Обычный 5 2 10 3" xfId="20253"/>
    <cellStyle name="Обычный 5 2 10 3 2" xfId="20254"/>
    <cellStyle name="Обычный 5 2 10 3 2 2" xfId="20255"/>
    <cellStyle name="Обычный 5 2 10 3 2 2 2" xfId="48069"/>
    <cellStyle name="Обычный 5 2 10 3 2 3" xfId="48070"/>
    <cellStyle name="Обычный 5 2 10 3 3" xfId="20256"/>
    <cellStyle name="Обычный 5 2 10 3 3 2" xfId="48071"/>
    <cellStyle name="Обычный 5 2 10 3 4" xfId="48072"/>
    <cellStyle name="Обычный 5 2 10 4" xfId="20257"/>
    <cellStyle name="Обычный 5 2 10 4 2" xfId="20258"/>
    <cellStyle name="Обычный 5 2 10 4 2 2" xfId="20259"/>
    <cellStyle name="Обычный 5 2 10 4 2 2 2" xfId="48073"/>
    <cellStyle name="Обычный 5 2 10 4 2 3" xfId="48074"/>
    <cellStyle name="Обычный 5 2 10 4 3" xfId="20260"/>
    <cellStyle name="Обычный 5 2 10 4 3 2" xfId="48075"/>
    <cellStyle name="Обычный 5 2 10 4 4" xfId="48076"/>
    <cellStyle name="Обычный 5 2 10 5" xfId="20261"/>
    <cellStyle name="Обычный 5 2 10 5 2" xfId="20262"/>
    <cellStyle name="Обычный 5 2 10 5 2 2" xfId="48077"/>
    <cellStyle name="Обычный 5 2 10 5 3" xfId="48078"/>
    <cellStyle name="Обычный 5 2 10 6" xfId="20263"/>
    <cellStyle name="Обычный 5 2 10 6 2" xfId="48079"/>
    <cellStyle name="Обычный 5 2 10 7" xfId="20264"/>
    <cellStyle name="Обычный 5 2 10 7 2" xfId="48080"/>
    <cellStyle name="Обычный 5 2 10 8" xfId="48081"/>
    <cellStyle name="Обычный 5 2 11" xfId="20265"/>
    <cellStyle name="Обычный 5 2 11 2" xfId="20266"/>
    <cellStyle name="Обычный 5 2 11 2 2" xfId="20267"/>
    <cellStyle name="Обычный 5 2 11 2 2 2" xfId="20268"/>
    <cellStyle name="Обычный 5 2 11 2 2 2 2" xfId="48082"/>
    <cellStyle name="Обычный 5 2 11 2 2 3" xfId="48083"/>
    <cellStyle name="Обычный 5 2 11 2 3" xfId="20269"/>
    <cellStyle name="Обычный 5 2 11 2 3 2" xfId="48084"/>
    <cellStyle name="Обычный 5 2 11 2 4" xfId="48085"/>
    <cellStyle name="Обычный 5 2 11 3" xfId="20270"/>
    <cellStyle name="Обычный 5 2 11 3 2" xfId="20271"/>
    <cellStyle name="Обычный 5 2 11 3 2 2" xfId="20272"/>
    <cellStyle name="Обычный 5 2 11 3 2 2 2" xfId="48086"/>
    <cellStyle name="Обычный 5 2 11 3 2 3" xfId="48087"/>
    <cellStyle name="Обычный 5 2 11 3 3" xfId="20273"/>
    <cellStyle name="Обычный 5 2 11 3 3 2" xfId="48088"/>
    <cellStyle name="Обычный 5 2 11 3 4" xfId="48089"/>
    <cellStyle name="Обычный 5 2 11 4" xfId="20274"/>
    <cellStyle name="Обычный 5 2 11 4 2" xfId="20275"/>
    <cellStyle name="Обычный 5 2 11 4 2 2" xfId="20276"/>
    <cellStyle name="Обычный 5 2 11 4 2 2 2" xfId="48090"/>
    <cellStyle name="Обычный 5 2 11 4 2 3" xfId="48091"/>
    <cellStyle name="Обычный 5 2 11 4 3" xfId="20277"/>
    <cellStyle name="Обычный 5 2 11 4 3 2" xfId="48092"/>
    <cellStyle name="Обычный 5 2 11 4 4" xfId="48093"/>
    <cellStyle name="Обычный 5 2 11 5" xfId="20278"/>
    <cellStyle name="Обычный 5 2 11 5 2" xfId="20279"/>
    <cellStyle name="Обычный 5 2 11 5 2 2" xfId="48094"/>
    <cellStyle name="Обычный 5 2 11 5 3" xfId="48095"/>
    <cellStyle name="Обычный 5 2 11 6" xfId="20280"/>
    <cellStyle name="Обычный 5 2 11 6 2" xfId="48096"/>
    <cellStyle name="Обычный 5 2 11 7" xfId="20281"/>
    <cellStyle name="Обычный 5 2 11 7 2" xfId="48097"/>
    <cellStyle name="Обычный 5 2 11 8" xfId="48098"/>
    <cellStyle name="Обычный 5 2 12" xfId="20282"/>
    <cellStyle name="Обычный 5 2 12 2" xfId="20283"/>
    <cellStyle name="Обычный 5 2 12 2 2" xfId="20284"/>
    <cellStyle name="Обычный 5 2 12 2 2 2" xfId="20285"/>
    <cellStyle name="Обычный 5 2 12 2 2 2 2" xfId="48099"/>
    <cellStyle name="Обычный 5 2 12 2 2 3" xfId="48100"/>
    <cellStyle name="Обычный 5 2 12 2 3" xfId="20286"/>
    <cellStyle name="Обычный 5 2 12 2 3 2" xfId="48101"/>
    <cellStyle name="Обычный 5 2 12 2 4" xfId="48102"/>
    <cellStyle name="Обычный 5 2 12 3" xfId="20287"/>
    <cellStyle name="Обычный 5 2 12 3 2" xfId="20288"/>
    <cellStyle name="Обычный 5 2 12 3 2 2" xfId="20289"/>
    <cellStyle name="Обычный 5 2 12 3 2 2 2" xfId="48103"/>
    <cellStyle name="Обычный 5 2 12 3 2 3" xfId="48104"/>
    <cellStyle name="Обычный 5 2 12 3 3" xfId="20290"/>
    <cellStyle name="Обычный 5 2 12 3 3 2" xfId="48105"/>
    <cellStyle name="Обычный 5 2 12 3 4" xfId="48106"/>
    <cellStyle name="Обычный 5 2 12 4" xfId="20291"/>
    <cellStyle name="Обычный 5 2 12 4 2" xfId="20292"/>
    <cellStyle name="Обычный 5 2 12 4 2 2" xfId="20293"/>
    <cellStyle name="Обычный 5 2 12 4 2 2 2" xfId="48107"/>
    <cellStyle name="Обычный 5 2 12 4 2 3" xfId="48108"/>
    <cellStyle name="Обычный 5 2 12 4 3" xfId="20294"/>
    <cellStyle name="Обычный 5 2 12 4 3 2" xfId="48109"/>
    <cellStyle name="Обычный 5 2 12 4 4" xfId="48110"/>
    <cellStyle name="Обычный 5 2 12 5" xfId="20295"/>
    <cellStyle name="Обычный 5 2 12 5 2" xfId="20296"/>
    <cellStyle name="Обычный 5 2 12 5 2 2" xfId="48111"/>
    <cellStyle name="Обычный 5 2 12 5 3" xfId="48112"/>
    <cellStyle name="Обычный 5 2 12 6" xfId="20297"/>
    <cellStyle name="Обычный 5 2 12 6 2" xfId="48113"/>
    <cellStyle name="Обычный 5 2 12 7" xfId="20298"/>
    <cellStyle name="Обычный 5 2 12 7 2" xfId="48114"/>
    <cellStyle name="Обычный 5 2 12 8" xfId="48115"/>
    <cellStyle name="Обычный 5 2 13" xfId="20299"/>
    <cellStyle name="Обычный 5 2 13 2" xfId="20300"/>
    <cellStyle name="Обычный 5 2 13 2 2" xfId="20301"/>
    <cellStyle name="Обычный 5 2 13 2 2 2" xfId="20302"/>
    <cellStyle name="Обычный 5 2 13 2 2 2 2" xfId="48116"/>
    <cellStyle name="Обычный 5 2 13 2 2 3" xfId="48117"/>
    <cellStyle name="Обычный 5 2 13 2 3" xfId="20303"/>
    <cellStyle name="Обычный 5 2 13 2 3 2" xfId="48118"/>
    <cellStyle name="Обычный 5 2 13 2 4" xfId="48119"/>
    <cellStyle name="Обычный 5 2 13 3" xfId="20304"/>
    <cellStyle name="Обычный 5 2 13 3 2" xfId="20305"/>
    <cellStyle name="Обычный 5 2 13 3 2 2" xfId="20306"/>
    <cellStyle name="Обычный 5 2 13 3 2 2 2" xfId="48120"/>
    <cellStyle name="Обычный 5 2 13 3 2 3" xfId="48121"/>
    <cellStyle name="Обычный 5 2 13 3 3" xfId="20307"/>
    <cellStyle name="Обычный 5 2 13 3 3 2" xfId="48122"/>
    <cellStyle name="Обычный 5 2 13 3 4" xfId="48123"/>
    <cellStyle name="Обычный 5 2 13 4" xfId="20308"/>
    <cellStyle name="Обычный 5 2 13 4 2" xfId="20309"/>
    <cellStyle name="Обычный 5 2 13 4 2 2" xfId="20310"/>
    <cellStyle name="Обычный 5 2 13 4 2 2 2" xfId="48124"/>
    <cellStyle name="Обычный 5 2 13 4 2 3" xfId="48125"/>
    <cellStyle name="Обычный 5 2 13 4 3" xfId="20311"/>
    <cellStyle name="Обычный 5 2 13 4 3 2" xfId="48126"/>
    <cellStyle name="Обычный 5 2 13 4 4" xfId="48127"/>
    <cellStyle name="Обычный 5 2 13 5" xfId="20312"/>
    <cellStyle name="Обычный 5 2 13 5 2" xfId="20313"/>
    <cellStyle name="Обычный 5 2 13 5 2 2" xfId="48128"/>
    <cellStyle name="Обычный 5 2 13 5 3" xfId="48129"/>
    <cellStyle name="Обычный 5 2 13 6" xfId="20314"/>
    <cellStyle name="Обычный 5 2 13 6 2" xfId="48130"/>
    <cellStyle name="Обычный 5 2 13 7" xfId="20315"/>
    <cellStyle name="Обычный 5 2 13 7 2" xfId="48131"/>
    <cellStyle name="Обычный 5 2 13 8" xfId="48132"/>
    <cellStyle name="Обычный 5 2 14" xfId="20316"/>
    <cellStyle name="Обычный 5 2 14 2" xfId="20317"/>
    <cellStyle name="Обычный 5 2 14 2 2" xfId="20318"/>
    <cellStyle name="Обычный 5 2 14 2 2 2" xfId="20319"/>
    <cellStyle name="Обычный 5 2 14 2 2 2 2" xfId="48133"/>
    <cellStyle name="Обычный 5 2 14 2 2 3" xfId="48134"/>
    <cellStyle name="Обычный 5 2 14 2 3" xfId="20320"/>
    <cellStyle name="Обычный 5 2 14 2 3 2" xfId="48135"/>
    <cellStyle name="Обычный 5 2 14 2 4" xfId="48136"/>
    <cellStyle name="Обычный 5 2 14 3" xfId="20321"/>
    <cellStyle name="Обычный 5 2 14 3 2" xfId="20322"/>
    <cellStyle name="Обычный 5 2 14 3 2 2" xfId="20323"/>
    <cellStyle name="Обычный 5 2 14 3 2 2 2" xfId="48137"/>
    <cellStyle name="Обычный 5 2 14 3 2 3" xfId="48138"/>
    <cellStyle name="Обычный 5 2 14 3 3" xfId="20324"/>
    <cellStyle name="Обычный 5 2 14 3 3 2" xfId="48139"/>
    <cellStyle name="Обычный 5 2 14 3 4" xfId="48140"/>
    <cellStyle name="Обычный 5 2 14 4" xfId="20325"/>
    <cellStyle name="Обычный 5 2 14 4 2" xfId="20326"/>
    <cellStyle name="Обычный 5 2 14 4 2 2" xfId="20327"/>
    <cellStyle name="Обычный 5 2 14 4 2 2 2" xfId="48141"/>
    <cellStyle name="Обычный 5 2 14 4 2 3" xfId="48142"/>
    <cellStyle name="Обычный 5 2 14 4 3" xfId="20328"/>
    <cellStyle name="Обычный 5 2 14 4 3 2" xfId="48143"/>
    <cellStyle name="Обычный 5 2 14 4 4" xfId="48144"/>
    <cellStyle name="Обычный 5 2 14 5" xfId="20329"/>
    <cellStyle name="Обычный 5 2 14 5 2" xfId="20330"/>
    <cellStyle name="Обычный 5 2 14 5 2 2" xfId="48145"/>
    <cellStyle name="Обычный 5 2 14 5 3" xfId="48146"/>
    <cellStyle name="Обычный 5 2 14 6" xfId="20331"/>
    <cellStyle name="Обычный 5 2 14 6 2" xfId="48147"/>
    <cellStyle name="Обычный 5 2 14 7" xfId="20332"/>
    <cellStyle name="Обычный 5 2 14 7 2" xfId="48148"/>
    <cellStyle name="Обычный 5 2 14 8" xfId="48149"/>
    <cellStyle name="Обычный 5 2 15" xfId="20333"/>
    <cellStyle name="Обычный 5 2 15 2" xfId="20334"/>
    <cellStyle name="Обычный 5 2 15 2 2" xfId="20335"/>
    <cellStyle name="Обычный 5 2 15 2 2 2" xfId="20336"/>
    <cellStyle name="Обычный 5 2 15 2 2 2 2" xfId="48150"/>
    <cellStyle name="Обычный 5 2 15 2 2 3" xfId="48151"/>
    <cellStyle name="Обычный 5 2 15 2 3" xfId="20337"/>
    <cellStyle name="Обычный 5 2 15 2 3 2" xfId="48152"/>
    <cellStyle name="Обычный 5 2 15 2 4" xfId="48153"/>
    <cellStyle name="Обычный 5 2 15 3" xfId="20338"/>
    <cellStyle name="Обычный 5 2 15 3 2" xfId="20339"/>
    <cellStyle name="Обычный 5 2 15 3 2 2" xfId="20340"/>
    <cellStyle name="Обычный 5 2 15 3 2 2 2" xfId="48154"/>
    <cellStyle name="Обычный 5 2 15 3 2 3" xfId="48155"/>
    <cellStyle name="Обычный 5 2 15 3 3" xfId="20341"/>
    <cellStyle name="Обычный 5 2 15 3 3 2" xfId="48156"/>
    <cellStyle name="Обычный 5 2 15 3 4" xfId="48157"/>
    <cellStyle name="Обычный 5 2 15 4" xfId="20342"/>
    <cellStyle name="Обычный 5 2 15 4 2" xfId="20343"/>
    <cellStyle name="Обычный 5 2 15 4 2 2" xfId="20344"/>
    <cellStyle name="Обычный 5 2 15 4 2 2 2" xfId="48158"/>
    <cellStyle name="Обычный 5 2 15 4 2 3" xfId="48159"/>
    <cellStyle name="Обычный 5 2 15 4 3" xfId="20345"/>
    <cellStyle name="Обычный 5 2 15 4 3 2" xfId="48160"/>
    <cellStyle name="Обычный 5 2 15 4 4" xfId="48161"/>
    <cellStyle name="Обычный 5 2 15 5" xfId="20346"/>
    <cellStyle name="Обычный 5 2 15 5 2" xfId="20347"/>
    <cellStyle name="Обычный 5 2 15 5 2 2" xfId="48162"/>
    <cellStyle name="Обычный 5 2 15 5 3" xfId="48163"/>
    <cellStyle name="Обычный 5 2 15 6" xfId="20348"/>
    <cellStyle name="Обычный 5 2 15 6 2" xfId="48164"/>
    <cellStyle name="Обычный 5 2 15 7" xfId="20349"/>
    <cellStyle name="Обычный 5 2 15 7 2" xfId="48165"/>
    <cellStyle name="Обычный 5 2 15 8" xfId="48166"/>
    <cellStyle name="Обычный 5 2 16" xfId="20350"/>
    <cellStyle name="Обычный 5 2 16 2" xfId="20351"/>
    <cellStyle name="Обычный 5 2 16 2 2" xfId="20352"/>
    <cellStyle name="Обычный 5 2 16 2 2 2" xfId="20353"/>
    <cellStyle name="Обычный 5 2 16 2 2 2 2" xfId="48167"/>
    <cellStyle name="Обычный 5 2 16 2 2 3" xfId="48168"/>
    <cellStyle name="Обычный 5 2 16 2 3" xfId="20354"/>
    <cellStyle name="Обычный 5 2 16 2 3 2" xfId="48169"/>
    <cellStyle name="Обычный 5 2 16 2 4" xfId="48170"/>
    <cellStyle name="Обычный 5 2 16 3" xfId="20355"/>
    <cellStyle name="Обычный 5 2 16 3 2" xfId="20356"/>
    <cellStyle name="Обычный 5 2 16 3 2 2" xfId="20357"/>
    <cellStyle name="Обычный 5 2 16 3 2 2 2" xfId="48171"/>
    <cellStyle name="Обычный 5 2 16 3 2 3" xfId="48172"/>
    <cellStyle name="Обычный 5 2 16 3 3" xfId="20358"/>
    <cellStyle name="Обычный 5 2 16 3 3 2" xfId="48173"/>
    <cellStyle name="Обычный 5 2 16 3 4" xfId="48174"/>
    <cellStyle name="Обычный 5 2 16 4" xfId="20359"/>
    <cellStyle name="Обычный 5 2 16 4 2" xfId="20360"/>
    <cellStyle name="Обычный 5 2 16 4 2 2" xfId="20361"/>
    <cellStyle name="Обычный 5 2 16 4 2 2 2" xfId="48175"/>
    <cellStyle name="Обычный 5 2 16 4 2 3" xfId="48176"/>
    <cellStyle name="Обычный 5 2 16 4 3" xfId="20362"/>
    <cellStyle name="Обычный 5 2 16 4 3 2" xfId="48177"/>
    <cellStyle name="Обычный 5 2 16 4 4" xfId="48178"/>
    <cellStyle name="Обычный 5 2 16 5" xfId="20363"/>
    <cellStyle name="Обычный 5 2 16 5 2" xfId="20364"/>
    <cellStyle name="Обычный 5 2 16 5 2 2" xfId="48179"/>
    <cellStyle name="Обычный 5 2 16 5 3" xfId="48180"/>
    <cellStyle name="Обычный 5 2 16 6" xfId="20365"/>
    <cellStyle name="Обычный 5 2 16 6 2" xfId="48181"/>
    <cellStyle name="Обычный 5 2 16 7" xfId="20366"/>
    <cellStyle name="Обычный 5 2 16 7 2" xfId="48182"/>
    <cellStyle name="Обычный 5 2 16 8" xfId="48183"/>
    <cellStyle name="Обычный 5 2 17" xfId="20367"/>
    <cellStyle name="Обычный 5 2 17 2" xfId="20368"/>
    <cellStyle name="Обычный 5 2 17 2 2" xfId="20369"/>
    <cellStyle name="Обычный 5 2 17 2 2 2" xfId="20370"/>
    <cellStyle name="Обычный 5 2 17 2 2 2 2" xfId="48184"/>
    <cellStyle name="Обычный 5 2 17 2 2 3" xfId="48185"/>
    <cellStyle name="Обычный 5 2 17 2 3" xfId="20371"/>
    <cellStyle name="Обычный 5 2 17 2 3 2" xfId="48186"/>
    <cellStyle name="Обычный 5 2 17 2 4" xfId="48187"/>
    <cellStyle name="Обычный 5 2 17 3" xfId="20372"/>
    <cellStyle name="Обычный 5 2 17 3 2" xfId="20373"/>
    <cellStyle name="Обычный 5 2 17 3 2 2" xfId="20374"/>
    <cellStyle name="Обычный 5 2 17 3 2 2 2" xfId="48188"/>
    <cellStyle name="Обычный 5 2 17 3 2 3" xfId="48189"/>
    <cellStyle name="Обычный 5 2 17 3 3" xfId="20375"/>
    <cellStyle name="Обычный 5 2 17 3 3 2" xfId="48190"/>
    <cellStyle name="Обычный 5 2 17 3 4" xfId="48191"/>
    <cellStyle name="Обычный 5 2 17 4" xfId="20376"/>
    <cellStyle name="Обычный 5 2 17 4 2" xfId="20377"/>
    <cellStyle name="Обычный 5 2 17 4 2 2" xfId="20378"/>
    <cellStyle name="Обычный 5 2 17 4 2 2 2" xfId="48192"/>
    <cellStyle name="Обычный 5 2 17 4 2 3" xfId="48193"/>
    <cellStyle name="Обычный 5 2 17 4 3" xfId="20379"/>
    <cellStyle name="Обычный 5 2 17 4 3 2" xfId="48194"/>
    <cellStyle name="Обычный 5 2 17 4 4" xfId="48195"/>
    <cellStyle name="Обычный 5 2 17 5" xfId="20380"/>
    <cellStyle name="Обычный 5 2 17 5 2" xfId="20381"/>
    <cellStyle name="Обычный 5 2 17 5 2 2" xfId="48196"/>
    <cellStyle name="Обычный 5 2 17 5 3" xfId="48197"/>
    <cellStyle name="Обычный 5 2 17 6" xfId="20382"/>
    <cellStyle name="Обычный 5 2 17 6 2" xfId="48198"/>
    <cellStyle name="Обычный 5 2 17 7" xfId="20383"/>
    <cellStyle name="Обычный 5 2 17 7 2" xfId="48199"/>
    <cellStyle name="Обычный 5 2 17 8" xfId="48200"/>
    <cellStyle name="Обычный 5 2 18" xfId="20384"/>
    <cellStyle name="Обычный 5 2 18 2" xfId="20385"/>
    <cellStyle name="Обычный 5 2 18 2 2" xfId="20386"/>
    <cellStyle name="Обычный 5 2 18 2 2 2" xfId="20387"/>
    <cellStyle name="Обычный 5 2 18 2 2 2 2" xfId="48201"/>
    <cellStyle name="Обычный 5 2 18 2 2 3" xfId="48202"/>
    <cellStyle name="Обычный 5 2 18 2 3" xfId="20388"/>
    <cellStyle name="Обычный 5 2 18 2 3 2" xfId="48203"/>
    <cellStyle name="Обычный 5 2 18 2 4" xfId="48204"/>
    <cellStyle name="Обычный 5 2 18 3" xfId="20389"/>
    <cellStyle name="Обычный 5 2 18 3 2" xfId="20390"/>
    <cellStyle name="Обычный 5 2 18 3 2 2" xfId="20391"/>
    <cellStyle name="Обычный 5 2 18 3 2 2 2" xfId="48205"/>
    <cellStyle name="Обычный 5 2 18 3 2 3" xfId="48206"/>
    <cellStyle name="Обычный 5 2 18 3 3" xfId="20392"/>
    <cellStyle name="Обычный 5 2 18 3 3 2" xfId="48207"/>
    <cellStyle name="Обычный 5 2 18 3 4" xfId="48208"/>
    <cellStyle name="Обычный 5 2 18 4" xfId="20393"/>
    <cellStyle name="Обычный 5 2 18 4 2" xfId="20394"/>
    <cellStyle name="Обычный 5 2 18 4 2 2" xfId="20395"/>
    <cellStyle name="Обычный 5 2 18 4 2 2 2" xfId="48209"/>
    <cellStyle name="Обычный 5 2 18 4 2 3" xfId="48210"/>
    <cellStyle name="Обычный 5 2 18 4 3" xfId="20396"/>
    <cellStyle name="Обычный 5 2 18 4 3 2" xfId="48211"/>
    <cellStyle name="Обычный 5 2 18 4 4" xfId="48212"/>
    <cellStyle name="Обычный 5 2 18 5" xfId="20397"/>
    <cellStyle name="Обычный 5 2 18 5 2" xfId="20398"/>
    <cellStyle name="Обычный 5 2 18 5 2 2" xfId="48213"/>
    <cellStyle name="Обычный 5 2 18 5 3" xfId="48214"/>
    <cellStyle name="Обычный 5 2 18 6" xfId="20399"/>
    <cellStyle name="Обычный 5 2 18 6 2" xfId="48215"/>
    <cellStyle name="Обычный 5 2 18 7" xfId="20400"/>
    <cellStyle name="Обычный 5 2 18 7 2" xfId="48216"/>
    <cellStyle name="Обычный 5 2 18 8" xfId="48217"/>
    <cellStyle name="Обычный 5 2 19" xfId="20401"/>
    <cellStyle name="Обычный 5 2 19 2" xfId="20402"/>
    <cellStyle name="Обычный 5 2 19 2 2" xfId="20403"/>
    <cellStyle name="Обычный 5 2 19 2 2 2" xfId="20404"/>
    <cellStyle name="Обычный 5 2 19 2 2 2 2" xfId="48218"/>
    <cellStyle name="Обычный 5 2 19 2 2 3" xfId="48219"/>
    <cellStyle name="Обычный 5 2 19 2 3" xfId="20405"/>
    <cellStyle name="Обычный 5 2 19 2 3 2" xfId="48220"/>
    <cellStyle name="Обычный 5 2 19 2 4" xfId="48221"/>
    <cellStyle name="Обычный 5 2 19 3" xfId="20406"/>
    <cellStyle name="Обычный 5 2 19 3 2" xfId="20407"/>
    <cellStyle name="Обычный 5 2 19 3 2 2" xfId="20408"/>
    <cellStyle name="Обычный 5 2 19 3 2 2 2" xfId="48222"/>
    <cellStyle name="Обычный 5 2 19 3 2 3" xfId="48223"/>
    <cellStyle name="Обычный 5 2 19 3 3" xfId="20409"/>
    <cellStyle name="Обычный 5 2 19 3 3 2" xfId="48224"/>
    <cellStyle name="Обычный 5 2 19 3 4" xfId="48225"/>
    <cellStyle name="Обычный 5 2 19 4" xfId="20410"/>
    <cellStyle name="Обычный 5 2 19 4 2" xfId="20411"/>
    <cellStyle name="Обычный 5 2 19 4 2 2" xfId="20412"/>
    <cellStyle name="Обычный 5 2 19 4 2 2 2" xfId="48226"/>
    <cellStyle name="Обычный 5 2 19 4 2 3" xfId="48227"/>
    <cellStyle name="Обычный 5 2 19 4 3" xfId="20413"/>
    <cellStyle name="Обычный 5 2 19 4 3 2" xfId="48228"/>
    <cellStyle name="Обычный 5 2 19 4 4" xfId="48229"/>
    <cellStyle name="Обычный 5 2 19 5" xfId="20414"/>
    <cellStyle name="Обычный 5 2 19 5 2" xfId="20415"/>
    <cellStyle name="Обычный 5 2 19 5 2 2" xfId="48230"/>
    <cellStyle name="Обычный 5 2 19 5 3" xfId="48231"/>
    <cellStyle name="Обычный 5 2 19 6" xfId="20416"/>
    <cellStyle name="Обычный 5 2 19 6 2" xfId="48232"/>
    <cellStyle name="Обычный 5 2 19 7" xfId="20417"/>
    <cellStyle name="Обычный 5 2 19 7 2" xfId="48233"/>
    <cellStyle name="Обычный 5 2 19 8" xfId="48234"/>
    <cellStyle name="Обычный 5 2 2" xfId="20418"/>
    <cellStyle name="Обычный 5 2 2 10" xfId="48235"/>
    <cellStyle name="Обычный 5 2 2 2" xfId="20419"/>
    <cellStyle name="Обычный 5 2 2 2 2" xfId="20420"/>
    <cellStyle name="Обычный 5 2 2 2 2 2" xfId="20421"/>
    <cellStyle name="Обычный 5 2 2 2 2 2 2" xfId="20422"/>
    <cellStyle name="Обычный 5 2 2 2 2 2 2 2" xfId="48236"/>
    <cellStyle name="Обычный 5 2 2 2 2 2 3" xfId="48237"/>
    <cellStyle name="Обычный 5 2 2 2 2 3" xfId="20423"/>
    <cellStyle name="Обычный 5 2 2 2 2 3 2" xfId="48238"/>
    <cellStyle name="Обычный 5 2 2 2 2 4" xfId="48239"/>
    <cellStyle name="Обычный 5 2 2 2 3" xfId="20424"/>
    <cellStyle name="Обычный 5 2 2 2 3 2" xfId="59921"/>
    <cellStyle name="Обычный 5 2 2 2 4" xfId="20425"/>
    <cellStyle name="Обычный 5 2 2 2 4 2" xfId="20426"/>
    <cellStyle name="Обычный 5 2 2 2 4 2 2" xfId="48240"/>
    <cellStyle name="Обычный 5 2 2 2 4 3" xfId="48241"/>
    <cellStyle name="Обычный 5 2 2 2 5" xfId="20427"/>
    <cellStyle name="Обычный 5 2 2 2 5 2" xfId="48242"/>
    <cellStyle name="Обычный 5 2 2 2 6" xfId="48243"/>
    <cellStyle name="Обычный 5 2 2 3" xfId="20428"/>
    <cellStyle name="Обычный 5 2 2 3 2" xfId="20429"/>
    <cellStyle name="Обычный 5 2 2 3 2 2" xfId="20430"/>
    <cellStyle name="Обычный 5 2 2 3 2 2 2" xfId="20431"/>
    <cellStyle name="Обычный 5 2 2 3 2 2 2 2" xfId="48244"/>
    <cellStyle name="Обычный 5 2 2 3 2 2 3" xfId="48245"/>
    <cellStyle name="Обычный 5 2 2 3 2 3" xfId="20432"/>
    <cellStyle name="Обычный 5 2 2 3 2 3 2" xfId="48246"/>
    <cellStyle name="Обычный 5 2 2 3 2 4" xfId="48247"/>
    <cellStyle name="Обычный 5 2 2 3 3" xfId="20433"/>
    <cellStyle name="Обычный 5 2 2 3 3 2" xfId="20434"/>
    <cellStyle name="Обычный 5 2 2 3 3 2 2" xfId="48248"/>
    <cellStyle name="Обычный 5 2 2 3 3 3" xfId="48249"/>
    <cellStyle name="Обычный 5 2 2 3 4" xfId="20435"/>
    <cellStyle name="Обычный 5 2 2 3 4 2" xfId="48250"/>
    <cellStyle name="Обычный 5 2 2 3 5" xfId="48251"/>
    <cellStyle name="Обычный 5 2 2 4" xfId="20436"/>
    <cellStyle name="Обычный 5 2 2 4 2" xfId="20437"/>
    <cellStyle name="Обычный 5 2 2 4 2 2" xfId="20438"/>
    <cellStyle name="Обычный 5 2 2 4 2 2 2" xfId="48252"/>
    <cellStyle name="Обычный 5 2 2 4 2 3" xfId="48253"/>
    <cellStyle name="Обычный 5 2 2 4 3" xfId="20439"/>
    <cellStyle name="Обычный 5 2 2 4 3 2" xfId="48254"/>
    <cellStyle name="Обычный 5 2 2 4 4" xfId="48255"/>
    <cellStyle name="Обычный 5 2 2 5" xfId="20440"/>
    <cellStyle name="Обычный 5 2 2 5 2" xfId="20441"/>
    <cellStyle name="Обычный 5 2 2 5 2 2" xfId="20442"/>
    <cellStyle name="Обычный 5 2 2 5 2 2 2" xfId="48256"/>
    <cellStyle name="Обычный 5 2 2 5 2 3" xfId="48257"/>
    <cellStyle name="Обычный 5 2 2 5 3" xfId="20443"/>
    <cellStyle name="Обычный 5 2 2 5 3 2" xfId="48258"/>
    <cellStyle name="Обычный 5 2 2 5 4" xfId="48259"/>
    <cellStyle name="Обычный 5 2 2 6" xfId="20444"/>
    <cellStyle name="Обычный 5 2 2 6 2" xfId="20445"/>
    <cellStyle name="Обычный 5 2 2 6 2 2" xfId="20446"/>
    <cellStyle name="Обычный 5 2 2 6 2 2 2" xfId="48260"/>
    <cellStyle name="Обычный 5 2 2 6 2 3" xfId="48261"/>
    <cellStyle name="Обычный 5 2 2 6 3" xfId="20447"/>
    <cellStyle name="Обычный 5 2 2 6 3 2" xfId="48262"/>
    <cellStyle name="Обычный 5 2 2 6 4" xfId="48263"/>
    <cellStyle name="Обычный 5 2 2 7" xfId="20448"/>
    <cellStyle name="Обычный 5 2 2 7 2" xfId="20449"/>
    <cellStyle name="Обычный 5 2 2 7 2 2" xfId="48264"/>
    <cellStyle name="Обычный 5 2 2 7 3" xfId="48265"/>
    <cellStyle name="Обычный 5 2 2 8" xfId="20450"/>
    <cellStyle name="Обычный 5 2 2 8 2" xfId="48266"/>
    <cellStyle name="Обычный 5 2 2 9" xfId="20451"/>
    <cellStyle name="Обычный 5 2 2 9 2" xfId="48267"/>
    <cellStyle name="Обычный 5 2 20" xfId="20452"/>
    <cellStyle name="Обычный 5 2 20 2" xfId="20453"/>
    <cellStyle name="Обычный 5 2 20 2 2" xfId="20454"/>
    <cellStyle name="Обычный 5 2 20 2 2 2" xfId="20455"/>
    <cellStyle name="Обычный 5 2 20 2 2 2 2" xfId="48268"/>
    <cellStyle name="Обычный 5 2 20 2 2 3" xfId="48269"/>
    <cellStyle name="Обычный 5 2 20 2 3" xfId="20456"/>
    <cellStyle name="Обычный 5 2 20 2 3 2" xfId="48270"/>
    <cellStyle name="Обычный 5 2 20 2 4" xfId="48271"/>
    <cellStyle name="Обычный 5 2 20 3" xfId="20457"/>
    <cellStyle name="Обычный 5 2 20 3 2" xfId="20458"/>
    <cellStyle name="Обычный 5 2 20 3 2 2" xfId="20459"/>
    <cellStyle name="Обычный 5 2 20 3 2 2 2" xfId="48272"/>
    <cellStyle name="Обычный 5 2 20 3 2 3" xfId="48273"/>
    <cellStyle name="Обычный 5 2 20 3 3" xfId="20460"/>
    <cellStyle name="Обычный 5 2 20 3 3 2" xfId="48274"/>
    <cellStyle name="Обычный 5 2 20 3 4" xfId="48275"/>
    <cellStyle name="Обычный 5 2 20 4" xfId="20461"/>
    <cellStyle name="Обычный 5 2 20 4 2" xfId="20462"/>
    <cellStyle name="Обычный 5 2 20 4 2 2" xfId="20463"/>
    <cellStyle name="Обычный 5 2 20 4 2 2 2" xfId="48276"/>
    <cellStyle name="Обычный 5 2 20 4 2 3" xfId="48277"/>
    <cellStyle name="Обычный 5 2 20 4 3" xfId="20464"/>
    <cellStyle name="Обычный 5 2 20 4 3 2" xfId="48278"/>
    <cellStyle name="Обычный 5 2 20 4 4" xfId="48279"/>
    <cellStyle name="Обычный 5 2 20 5" xfId="20465"/>
    <cellStyle name="Обычный 5 2 20 5 2" xfId="20466"/>
    <cellStyle name="Обычный 5 2 20 5 2 2" xfId="48280"/>
    <cellStyle name="Обычный 5 2 20 5 3" xfId="48281"/>
    <cellStyle name="Обычный 5 2 20 6" xfId="20467"/>
    <cellStyle name="Обычный 5 2 20 6 2" xfId="48282"/>
    <cellStyle name="Обычный 5 2 20 7" xfId="20468"/>
    <cellStyle name="Обычный 5 2 20 7 2" xfId="48283"/>
    <cellStyle name="Обычный 5 2 20 8" xfId="48284"/>
    <cellStyle name="Обычный 5 2 21" xfId="20469"/>
    <cellStyle name="Обычный 5 2 21 2" xfId="20470"/>
    <cellStyle name="Обычный 5 2 21 2 2" xfId="20471"/>
    <cellStyle name="Обычный 5 2 21 2 2 2" xfId="20472"/>
    <cellStyle name="Обычный 5 2 21 2 2 2 2" xfId="48285"/>
    <cellStyle name="Обычный 5 2 21 2 2 3" xfId="48286"/>
    <cellStyle name="Обычный 5 2 21 2 3" xfId="20473"/>
    <cellStyle name="Обычный 5 2 21 2 3 2" xfId="48287"/>
    <cellStyle name="Обычный 5 2 21 2 4" xfId="48288"/>
    <cellStyle name="Обычный 5 2 21 3" xfId="20474"/>
    <cellStyle name="Обычный 5 2 21 3 2" xfId="20475"/>
    <cellStyle name="Обычный 5 2 21 3 2 2" xfId="20476"/>
    <cellStyle name="Обычный 5 2 21 3 2 2 2" xfId="48289"/>
    <cellStyle name="Обычный 5 2 21 3 2 3" xfId="48290"/>
    <cellStyle name="Обычный 5 2 21 3 3" xfId="20477"/>
    <cellStyle name="Обычный 5 2 21 3 3 2" xfId="48291"/>
    <cellStyle name="Обычный 5 2 21 3 4" xfId="48292"/>
    <cellStyle name="Обычный 5 2 21 4" xfId="20478"/>
    <cellStyle name="Обычный 5 2 21 4 2" xfId="20479"/>
    <cellStyle name="Обычный 5 2 21 4 2 2" xfId="20480"/>
    <cellStyle name="Обычный 5 2 21 4 2 2 2" xfId="48293"/>
    <cellStyle name="Обычный 5 2 21 4 2 3" xfId="48294"/>
    <cellStyle name="Обычный 5 2 21 4 3" xfId="20481"/>
    <cellStyle name="Обычный 5 2 21 4 3 2" xfId="48295"/>
    <cellStyle name="Обычный 5 2 21 4 4" xfId="48296"/>
    <cellStyle name="Обычный 5 2 21 5" xfId="20482"/>
    <cellStyle name="Обычный 5 2 21 5 2" xfId="20483"/>
    <cellStyle name="Обычный 5 2 21 5 2 2" xfId="48297"/>
    <cellStyle name="Обычный 5 2 21 5 3" xfId="48298"/>
    <cellStyle name="Обычный 5 2 21 6" xfId="20484"/>
    <cellStyle name="Обычный 5 2 21 6 2" xfId="48299"/>
    <cellStyle name="Обычный 5 2 21 7" xfId="20485"/>
    <cellStyle name="Обычный 5 2 21 7 2" xfId="48300"/>
    <cellStyle name="Обычный 5 2 21 8" xfId="48301"/>
    <cellStyle name="Обычный 5 2 22" xfId="20486"/>
    <cellStyle name="Обычный 5 2 22 2" xfId="20487"/>
    <cellStyle name="Обычный 5 2 22 2 2" xfId="20488"/>
    <cellStyle name="Обычный 5 2 22 2 2 2" xfId="20489"/>
    <cellStyle name="Обычный 5 2 22 2 2 2 2" xfId="48302"/>
    <cellStyle name="Обычный 5 2 22 2 2 3" xfId="48303"/>
    <cellStyle name="Обычный 5 2 22 2 3" xfId="20490"/>
    <cellStyle name="Обычный 5 2 22 2 3 2" xfId="48304"/>
    <cellStyle name="Обычный 5 2 22 2 4" xfId="48305"/>
    <cellStyle name="Обычный 5 2 22 3" xfId="20491"/>
    <cellStyle name="Обычный 5 2 22 3 2" xfId="20492"/>
    <cellStyle name="Обычный 5 2 22 3 2 2" xfId="20493"/>
    <cellStyle name="Обычный 5 2 22 3 2 2 2" xfId="48306"/>
    <cellStyle name="Обычный 5 2 22 3 2 3" xfId="48307"/>
    <cellStyle name="Обычный 5 2 22 3 3" xfId="20494"/>
    <cellStyle name="Обычный 5 2 22 3 3 2" xfId="48308"/>
    <cellStyle name="Обычный 5 2 22 3 4" xfId="48309"/>
    <cellStyle name="Обычный 5 2 22 4" xfId="20495"/>
    <cellStyle name="Обычный 5 2 22 4 2" xfId="20496"/>
    <cellStyle name="Обычный 5 2 22 4 2 2" xfId="20497"/>
    <cellStyle name="Обычный 5 2 22 4 2 2 2" xfId="48310"/>
    <cellStyle name="Обычный 5 2 22 4 2 3" xfId="48311"/>
    <cellStyle name="Обычный 5 2 22 4 3" xfId="20498"/>
    <cellStyle name="Обычный 5 2 22 4 3 2" xfId="48312"/>
    <cellStyle name="Обычный 5 2 22 4 4" xfId="48313"/>
    <cellStyle name="Обычный 5 2 22 5" xfId="20499"/>
    <cellStyle name="Обычный 5 2 22 5 2" xfId="20500"/>
    <cellStyle name="Обычный 5 2 22 5 2 2" xfId="48314"/>
    <cellStyle name="Обычный 5 2 22 5 3" xfId="48315"/>
    <cellStyle name="Обычный 5 2 22 6" xfId="20501"/>
    <cellStyle name="Обычный 5 2 22 6 2" xfId="48316"/>
    <cellStyle name="Обычный 5 2 22 7" xfId="20502"/>
    <cellStyle name="Обычный 5 2 22 7 2" xfId="48317"/>
    <cellStyle name="Обычный 5 2 22 8" xfId="48318"/>
    <cellStyle name="Обычный 5 2 23" xfId="20503"/>
    <cellStyle name="Обычный 5 2 23 2" xfId="20504"/>
    <cellStyle name="Обычный 5 2 23 2 2" xfId="20505"/>
    <cellStyle name="Обычный 5 2 23 2 2 2" xfId="20506"/>
    <cellStyle name="Обычный 5 2 23 2 2 2 2" xfId="48319"/>
    <cellStyle name="Обычный 5 2 23 2 2 3" xfId="48320"/>
    <cellStyle name="Обычный 5 2 23 2 3" xfId="20507"/>
    <cellStyle name="Обычный 5 2 23 2 3 2" xfId="48321"/>
    <cellStyle name="Обычный 5 2 23 2 4" xfId="48322"/>
    <cellStyle name="Обычный 5 2 23 3" xfId="20508"/>
    <cellStyle name="Обычный 5 2 23 3 2" xfId="20509"/>
    <cellStyle name="Обычный 5 2 23 3 2 2" xfId="20510"/>
    <cellStyle name="Обычный 5 2 23 3 2 2 2" xfId="48323"/>
    <cellStyle name="Обычный 5 2 23 3 2 3" xfId="48324"/>
    <cellStyle name="Обычный 5 2 23 3 3" xfId="20511"/>
    <cellStyle name="Обычный 5 2 23 3 3 2" xfId="48325"/>
    <cellStyle name="Обычный 5 2 23 3 4" xfId="48326"/>
    <cellStyle name="Обычный 5 2 23 4" xfId="20512"/>
    <cellStyle name="Обычный 5 2 23 4 2" xfId="20513"/>
    <cellStyle name="Обычный 5 2 23 4 2 2" xfId="20514"/>
    <cellStyle name="Обычный 5 2 23 4 2 2 2" xfId="48327"/>
    <cellStyle name="Обычный 5 2 23 4 2 3" xfId="48328"/>
    <cellStyle name="Обычный 5 2 23 4 3" xfId="20515"/>
    <cellStyle name="Обычный 5 2 23 4 3 2" xfId="48329"/>
    <cellStyle name="Обычный 5 2 23 4 4" xfId="48330"/>
    <cellStyle name="Обычный 5 2 23 5" xfId="20516"/>
    <cellStyle name="Обычный 5 2 23 5 2" xfId="20517"/>
    <cellStyle name="Обычный 5 2 23 5 2 2" xfId="48331"/>
    <cellStyle name="Обычный 5 2 23 5 3" xfId="48332"/>
    <cellStyle name="Обычный 5 2 23 6" xfId="20518"/>
    <cellStyle name="Обычный 5 2 23 6 2" xfId="48333"/>
    <cellStyle name="Обычный 5 2 23 7" xfId="20519"/>
    <cellStyle name="Обычный 5 2 23 7 2" xfId="48334"/>
    <cellStyle name="Обычный 5 2 23 8" xfId="48335"/>
    <cellStyle name="Обычный 5 2 24" xfId="20520"/>
    <cellStyle name="Обычный 5 2 24 2" xfId="20521"/>
    <cellStyle name="Обычный 5 2 24 2 2" xfId="20522"/>
    <cellStyle name="Обычный 5 2 24 2 2 2" xfId="20523"/>
    <cellStyle name="Обычный 5 2 24 2 2 2 2" xfId="48336"/>
    <cellStyle name="Обычный 5 2 24 2 2 3" xfId="48337"/>
    <cellStyle name="Обычный 5 2 24 2 3" xfId="20524"/>
    <cellStyle name="Обычный 5 2 24 2 3 2" xfId="48338"/>
    <cellStyle name="Обычный 5 2 24 2 4" xfId="48339"/>
    <cellStyle name="Обычный 5 2 24 3" xfId="20525"/>
    <cellStyle name="Обычный 5 2 24 3 2" xfId="20526"/>
    <cellStyle name="Обычный 5 2 24 3 2 2" xfId="20527"/>
    <cellStyle name="Обычный 5 2 24 3 2 2 2" xfId="48340"/>
    <cellStyle name="Обычный 5 2 24 3 2 3" xfId="48341"/>
    <cellStyle name="Обычный 5 2 24 3 3" xfId="20528"/>
    <cellStyle name="Обычный 5 2 24 3 3 2" xfId="48342"/>
    <cellStyle name="Обычный 5 2 24 3 4" xfId="48343"/>
    <cellStyle name="Обычный 5 2 24 4" xfId="20529"/>
    <cellStyle name="Обычный 5 2 24 4 2" xfId="20530"/>
    <cellStyle name="Обычный 5 2 24 4 2 2" xfId="20531"/>
    <cellStyle name="Обычный 5 2 24 4 2 2 2" xfId="48344"/>
    <cellStyle name="Обычный 5 2 24 4 2 3" xfId="48345"/>
    <cellStyle name="Обычный 5 2 24 4 3" xfId="20532"/>
    <cellStyle name="Обычный 5 2 24 4 3 2" xfId="48346"/>
    <cellStyle name="Обычный 5 2 24 4 4" xfId="48347"/>
    <cellStyle name="Обычный 5 2 24 5" xfId="20533"/>
    <cellStyle name="Обычный 5 2 24 5 2" xfId="20534"/>
    <cellStyle name="Обычный 5 2 24 5 2 2" xfId="48348"/>
    <cellStyle name="Обычный 5 2 24 5 3" xfId="48349"/>
    <cellStyle name="Обычный 5 2 24 6" xfId="20535"/>
    <cellStyle name="Обычный 5 2 24 6 2" xfId="48350"/>
    <cellStyle name="Обычный 5 2 24 7" xfId="20536"/>
    <cellStyle name="Обычный 5 2 24 7 2" xfId="48351"/>
    <cellStyle name="Обычный 5 2 24 8" xfId="48352"/>
    <cellStyle name="Обычный 5 2 25" xfId="20537"/>
    <cellStyle name="Обычный 5 2 25 2" xfId="20538"/>
    <cellStyle name="Обычный 5 2 25 2 2" xfId="20539"/>
    <cellStyle name="Обычный 5 2 25 2 2 2" xfId="20540"/>
    <cellStyle name="Обычный 5 2 25 2 2 2 2" xfId="48353"/>
    <cellStyle name="Обычный 5 2 25 2 2 3" xfId="48354"/>
    <cellStyle name="Обычный 5 2 25 2 3" xfId="20541"/>
    <cellStyle name="Обычный 5 2 25 2 3 2" xfId="48355"/>
    <cellStyle name="Обычный 5 2 25 2 4" xfId="48356"/>
    <cellStyle name="Обычный 5 2 25 3" xfId="20542"/>
    <cellStyle name="Обычный 5 2 25 3 2" xfId="20543"/>
    <cellStyle name="Обычный 5 2 25 3 2 2" xfId="20544"/>
    <cellStyle name="Обычный 5 2 25 3 2 2 2" xfId="48357"/>
    <cellStyle name="Обычный 5 2 25 3 2 3" xfId="48358"/>
    <cellStyle name="Обычный 5 2 25 3 3" xfId="20545"/>
    <cellStyle name="Обычный 5 2 25 3 3 2" xfId="48359"/>
    <cellStyle name="Обычный 5 2 25 3 4" xfId="48360"/>
    <cellStyle name="Обычный 5 2 25 4" xfId="20546"/>
    <cellStyle name="Обычный 5 2 25 4 2" xfId="20547"/>
    <cellStyle name="Обычный 5 2 25 4 2 2" xfId="20548"/>
    <cellStyle name="Обычный 5 2 25 4 2 2 2" xfId="48361"/>
    <cellStyle name="Обычный 5 2 25 4 2 3" xfId="48362"/>
    <cellStyle name="Обычный 5 2 25 4 3" xfId="20549"/>
    <cellStyle name="Обычный 5 2 25 4 3 2" xfId="48363"/>
    <cellStyle name="Обычный 5 2 25 4 4" xfId="48364"/>
    <cellStyle name="Обычный 5 2 25 5" xfId="20550"/>
    <cellStyle name="Обычный 5 2 25 5 2" xfId="20551"/>
    <cellStyle name="Обычный 5 2 25 5 2 2" xfId="48365"/>
    <cellStyle name="Обычный 5 2 25 5 3" xfId="48366"/>
    <cellStyle name="Обычный 5 2 25 6" xfId="20552"/>
    <cellStyle name="Обычный 5 2 25 6 2" xfId="48367"/>
    <cellStyle name="Обычный 5 2 25 7" xfId="20553"/>
    <cellStyle name="Обычный 5 2 25 7 2" xfId="48368"/>
    <cellStyle name="Обычный 5 2 25 8" xfId="48369"/>
    <cellStyle name="Обычный 5 2 26" xfId="20554"/>
    <cellStyle name="Обычный 5 2 26 2" xfId="20555"/>
    <cellStyle name="Обычный 5 2 26 2 2" xfId="20556"/>
    <cellStyle name="Обычный 5 2 26 2 2 2" xfId="20557"/>
    <cellStyle name="Обычный 5 2 26 2 2 2 2" xfId="48370"/>
    <cellStyle name="Обычный 5 2 26 2 2 3" xfId="48371"/>
    <cellStyle name="Обычный 5 2 26 2 3" xfId="20558"/>
    <cellStyle name="Обычный 5 2 26 2 3 2" xfId="48372"/>
    <cellStyle name="Обычный 5 2 26 2 4" xfId="48373"/>
    <cellStyle name="Обычный 5 2 26 3" xfId="20559"/>
    <cellStyle name="Обычный 5 2 26 3 2" xfId="20560"/>
    <cellStyle name="Обычный 5 2 26 3 2 2" xfId="20561"/>
    <cellStyle name="Обычный 5 2 26 3 2 2 2" xfId="48374"/>
    <cellStyle name="Обычный 5 2 26 3 2 3" xfId="48375"/>
    <cellStyle name="Обычный 5 2 26 3 3" xfId="20562"/>
    <cellStyle name="Обычный 5 2 26 3 3 2" xfId="48376"/>
    <cellStyle name="Обычный 5 2 26 3 4" xfId="48377"/>
    <cellStyle name="Обычный 5 2 26 4" xfId="20563"/>
    <cellStyle name="Обычный 5 2 26 4 2" xfId="20564"/>
    <cellStyle name="Обычный 5 2 26 4 2 2" xfId="20565"/>
    <cellStyle name="Обычный 5 2 26 4 2 2 2" xfId="48378"/>
    <cellStyle name="Обычный 5 2 26 4 2 3" xfId="48379"/>
    <cellStyle name="Обычный 5 2 26 4 3" xfId="20566"/>
    <cellStyle name="Обычный 5 2 26 4 3 2" xfId="48380"/>
    <cellStyle name="Обычный 5 2 26 4 4" xfId="48381"/>
    <cellStyle name="Обычный 5 2 26 5" xfId="20567"/>
    <cellStyle name="Обычный 5 2 26 5 2" xfId="20568"/>
    <cellStyle name="Обычный 5 2 26 5 2 2" xfId="48382"/>
    <cellStyle name="Обычный 5 2 26 5 3" xfId="48383"/>
    <cellStyle name="Обычный 5 2 26 6" xfId="20569"/>
    <cellStyle name="Обычный 5 2 26 6 2" xfId="48384"/>
    <cellStyle name="Обычный 5 2 26 7" xfId="20570"/>
    <cellStyle name="Обычный 5 2 26 7 2" xfId="48385"/>
    <cellStyle name="Обычный 5 2 26 8" xfId="48386"/>
    <cellStyle name="Обычный 5 2 27" xfId="20571"/>
    <cellStyle name="Обычный 5 2 27 2" xfId="20572"/>
    <cellStyle name="Обычный 5 2 27 2 2" xfId="20573"/>
    <cellStyle name="Обычный 5 2 27 2 2 2" xfId="20574"/>
    <cellStyle name="Обычный 5 2 27 2 2 2 2" xfId="48387"/>
    <cellStyle name="Обычный 5 2 27 2 2 3" xfId="48388"/>
    <cellStyle name="Обычный 5 2 27 2 3" xfId="20575"/>
    <cellStyle name="Обычный 5 2 27 2 3 2" xfId="48389"/>
    <cellStyle name="Обычный 5 2 27 2 4" xfId="48390"/>
    <cellStyle name="Обычный 5 2 27 3" xfId="20576"/>
    <cellStyle name="Обычный 5 2 27 3 2" xfId="20577"/>
    <cellStyle name="Обычный 5 2 27 3 2 2" xfId="20578"/>
    <cellStyle name="Обычный 5 2 27 3 2 2 2" xfId="48391"/>
    <cellStyle name="Обычный 5 2 27 3 2 3" xfId="48392"/>
    <cellStyle name="Обычный 5 2 27 3 3" xfId="20579"/>
    <cellStyle name="Обычный 5 2 27 3 3 2" xfId="48393"/>
    <cellStyle name="Обычный 5 2 27 3 4" xfId="48394"/>
    <cellStyle name="Обычный 5 2 27 4" xfId="20580"/>
    <cellStyle name="Обычный 5 2 27 4 2" xfId="20581"/>
    <cellStyle name="Обычный 5 2 27 4 2 2" xfId="20582"/>
    <cellStyle name="Обычный 5 2 27 4 2 2 2" xfId="48395"/>
    <cellStyle name="Обычный 5 2 27 4 2 3" xfId="48396"/>
    <cellStyle name="Обычный 5 2 27 4 3" xfId="20583"/>
    <cellStyle name="Обычный 5 2 27 4 3 2" xfId="48397"/>
    <cellStyle name="Обычный 5 2 27 4 4" xfId="48398"/>
    <cellStyle name="Обычный 5 2 27 5" xfId="20584"/>
    <cellStyle name="Обычный 5 2 27 5 2" xfId="20585"/>
    <cellStyle name="Обычный 5 2 27 5 2 2" xfId="48399"/>
    <cellStyle name="Обычный 5 2 27 5 3" xfId="48400"/>
    <cellStyle name="Обычный 5 2 27 6" xfId="20586"/>
    <cellStyle name="Обычный 5 2 27 6 2" xfId="48401"/>
    <cellStyle name="Обычный 5 2 27 7" xfId="20587"/>
    <cellStyle name="Обычный 5 2 27 7 2" xfId="48402"/>
    <cellStyle name="Обычный 5 2 27 8" xfId="48403"/>
    <cellStyle name="Обычный 5 2 28" xfId="20588"/>
    <cellStyle name="Обычный 5 2 28 2" xfId="20589"/>
    <cellStyle name="Обычный 5 2 28 2 2" xfId="20590"/>
    <cellStyle name="Обычный 5 2 28 2 2 2" xfId="20591"/>
    <cellStyle name="Обычный 5 2 28 2 2 2 2" xfId="48404"/>
    <cellStyle name="Обычный 5 2 28 2 2 3" xfId="48405"/>
    <cellStyle name="Обычный 5 2 28 2 3" xfId="20592"/>
    <cellStyle name="Обычный 5 2 28 2 3 2" xfId="48406"/>
    <cellStyle name="Обычный 5 2 28 2 4" xfId="48407"/>
    <cellStyle name="Обычный 5 2 28 3" xfId="20593"/>
    <cellStyle name="Обычный 5 2 28 3 2" xfId="20594"/>
    <cellStyle name="Обычный 5 2 28 3 2 2" xfId="20595"/>
    <cellStyle name="Обычный 5 2 28 3 2 2 2" xfId="48408"/>
    <cellStyle name="Обычный 5 2 28 3 2 3" xfId="48409"/>
    <cellStyle name="Обычный 5 2 28 3 3" xfId="20596"/>
    <cellStyle name="Обычный 5 2 28 3 3 2" xfId="48410"/>
    <cellStyle name="Обычный 5 2 28 3 4" xfId="48411"/>
    <cellStyle name="Обычный 5 2 28 4" xfId="20597"/>
    <cellStyle name="Обычный 5 2 28 4 2" xfId="20598"/>
    <cellStyle name="Обычный 5 2 28 4 2 2" xfId="20599"/>
    <cellStyle name="Обычный 5 2 28 4 2 2 2" xfId="48412"/>
    <cellStyle name="Обычный 5 2 28 4 2 3" xfId="48413"/>
    <cellStyle name="Обычный 5 2 28 4 3" xfId="20600"/>
    <cellStyle name="Обычный 5 2 28 4 3 2" xfId="48414"/>
    <cellStyle name="Обычный 5 2 28 4 4" xfId="48415"/>
    <cellStyle name="Обычный 5 2 28 5" xfId="20601"/>
    <cellStyle name="Обычный 5 2 28 5 2" xfId="20602"/>
    <cellStyle name="Обычный 5 2 28 5 2 2" xfId="48416"/>
    <cellStyle name="Обычный 5 2 28 5 3" xfId="48417"/>
    <cellStyle name="Обычный 5 2 28 6" xfId="20603"/>
    <cellStyle name="Обычный 5 2 28 6 2" xfId="48418"/>
    <cellStyle name="Обычный 5 2 28 7" xfId="20604"/>
    <cellStyle name="Обычный 5 2 28 7 2" xfId="48419"/>
    <cellStyle name="Обычный 5 2 28 8" xfId="48420"/>
    <cellStyle name="Обычный 5 2 29" xfId="20605"/>
    <cellStyle name="Обычный 5 2 29 2" xfId="20606"/>
    <cellStyle name="Обычный 5 2 29 2 2" xfId="20607"/>
    <cellStyle name="Обычный 5 2 29 2 2 2" xfId="20608"/>
    <cellStyle name="Обычный 5 2 29 2 2 2 2" xfId="48421"/>
    <cellStyle name="Обычный 5 2 29 2 2 3" xfId="48422"/>
    <cellStyle name="Обычный 5 2 29 2 3" xfId="20609"/>
    <cellStyle name="Обычный 5 2 29 2 3 2" xfId="48423"/>
    <cellStyle name="Обычный 5 2 29 2 4" xfId="48424"/>
    <cellStyle name="Обычный 5 2 29 3" xfId="20610"/>
    <cellStyle name="Обычный 5 2 29 3 2" xfId="20611"/>
    <cellStyle name="Обычный 5 2 29 3 2 2" xfId="20612"/>
    <cellStyle name="Обычный 5 2 29 3 2 2 2" xfId="48425"/>
    <cellStyle name="Обычный 5 2 29 3 2 3" xfId="48426"/>
    <cellStyle name="Обычный 5 2 29 3 3" xfId="20613"/>
    <cellStyle name="Обычный 5 2 29 3 3 2" xfId="48427"/>
    <cellStyle name="Обычный 5 2 29 3 4" xfId="48428"/>
    <cellStyle name="Обычный 5 2 29 4" xfId="20614"/>
    <cellStyle name="Обычный 5 2 29 4 2" xfId="20615"/>
    <cellStyle name="Обычный 5 2 29 4 2 2" xfId="20616"/>
    <cellStyle name="Обычный 5 2 29 4 2 2 2" xfId="48429"/>
    <cellStyle name="Обычный 5 2 29 4 2 3" xfId="48430"/>
    <cellStyle name="Обычный 5 2 29 4 3" xfId="20617"/>
    <cellStyle name="Обычный 5 2 29 4 3 2" xfId="48431"/>
    <cellStyle name="Обычный 5 2 29 4 4" xfId="48432"/>
    <cellStyle name="Обычный 5 2 29 5" xfId="20618"/>
    <cellStyle name="Обычный 5 2 29 5 2" xfId="20619"/>
    <cellStyle name="Обычный 5 2 29 5 2 2" xfId="48433"/>
    <cellStyle name="Обычный 5 2 29 5 3" xfId="48434"/>
    <cellStyle name="Обычный 5 2 29 6" xfId="20620"/>
    <cellStyle name="Обычный 5 2 29 6 2" xfId="48435"/>
    <cellStyle name="Обычный 5 2 29 7" xfId="20621"/>
    <cellStyle name="Обычный 5 2 29 7 2" xfId="48436"/>
    <cellStyle name="Обычный 5 2 29 8" xfId="48437"/>
    <cellStyle name="Обычный 5 2 3" xfId="20622"/>
    <cellStyle name="Обычный 5 2 3 2" xfId="20623"/>
    <cellStyle name="Обычный 5 2 3 2 2" xfId="20624"/>
    <cellStyle name="Обычный 5 2 3 2 2 2" xfId="20625"/>
    <cellStyle name="Обычный 5 2 3 2 2 2 2" xfId="20626"/>
    <cellStyle name="Обычный 5 2 3 2 2 2 2 2" xfId="48438"/>
    <cellStyle name="Обычный 5 2 3 2 2 2 3" xfId="48439"/>
    <cellStyle name="Обычный 5 2 3 2 2 3" xfId="20627"/>
    <cellStyle name="Обычный 5 2 3 2 2 3 2" xfId="48440"/>
    <cellStyle name="Обычный 5 2 3 2 2 4" xfId="48441"/>
    <cellStyle name="Обычный 5 2 3 2 3" xfId="20628"/>
    <cellStyle name="Обычный 5 2 3 2 3 2" xfId="20629"/>
    <cellStyle name="Обычный 5 2 3 2 3 2 2" xfId="48442"/>
    <cellStyle name="Обычный 5 2 3 2 3 3" xfId="48443"/>
    <cellStyle name="Обычный 5 2 3 2 4" xfId="20630"/>
    <cellStyle name="Обычный 5 2 3 2 4 2" xfId="48444"/>
    <cellStyle name="Обычный 5 2 3 2 5" xfId="48445"/>
    <cellStyle name="Обычный 5 2 3 3" xfId="20631"/>
    <cellStyle name="Обычный 5 2 3 3 2" xfId="20632"/>
    <cellStyle name="Обычный 5 2 3 3 2 2" xfId="20633"/>
    <cellStyle name="Обычный 5 2 3 3 2 2 2" xfId="48446"/>
    <cellStyle name="Обычный 5 2 3 3 2 3" xfId="48447"/>
    <cellStyle name="Обычный 5 2 3 3 3" xfId="20634"/>
    <cellStyle name="Обычный 5 2 3 3 3 2" xfId="48448"/>
    <cellStyle name="Обычный 5 2 3 3 4" xfId="48449"/>
    <cellStyle name="Обычный 5 2 3 4" xfId="20635"/>
    <cellStyle name="Обычный 5 2 3 4 2" xfId="20636"/>
    <cellStyle name="Обычный 5 2 3 4 2 2" xfId="20637"/>
    <cellStyle name="Обычный 5 2 3 4 2 2 2" xfId="48450"/>
    <cellStyle name="Обычный 5 2 3 4 2 3" xfId="48451"/>
    <cellStyle name="Обычный 5 2 3 4 3" xfId="20638"/>
    <cellStyle name="Обычный 5 2 3 4 3 2" xfId="48452"/>
    <cellStyle name="Обычный 5 2 3 4 4" xfId="48453"/>
    <cellStyle name="Обычный 5 2 3 5" xfId="20639"/>
    <cellStyle name="Обычный 5 2 3 5 2" xfId="20640"/>
    <cellStyle name="Обычный 5 2 3 5 2 2" xfId="20641"/>
    <cellStyle name="Обычный 5 2 3 5 2 2 2" xfId="48454"/>
    <cellStyle name="Обычный 5 2 3 5 2 3" xfId="48455"/>
    <cellStyle name="Обычный 5 2 3 5 3" xfId="20642"/>
    <cellStyle name="Обычный 5 2 3 5 3 2" xfId="48456"/>
    <cellStyle name="Обычный 5 2 3 5 4" xfId="48457"/>
    <cellStyle name="Обычный 5 2 3 6" xfId="20643"/>
    <cellStyle name="Обычный 5 2 3 6 2" xfId="20644"/>
    <cellStyle name="Обычный 5 2 3 6 2 2" xfId="48458"/>
    <cellStyle name="Обычный 5 2 3 6 3" xfId="48459"/>
    <cellStyle name="Обычный 5 2 3 7" xfId="20645"/>
    <cellStyle name="Обычный 5 2 3 7 2" xfId="48460"/>
    <cellStyle name="Обычный 5 2 3 8" xfId="20646"/>
    <cellStyle name="Обычный 5 2 3 8 2" xfId="48461"/>
    <cellStyle name="Обычный 5 2 3 9" xfId="48462"/>
    <cellStyle name="Обычный 5 2 30" xfId="20647"/>
    <cellStyle name="Обычный 5 2 30 2" xfId="20648"/>
    <cellStyle name="Обычный 5 2 30 2 2" xfId="20649"/>
    <cellStyle name="Обычный 5 2 30 2 2 2" xfId="48463"/>
    <cellStyle name="Обычный 5 2 30 2 3" xfId="48464"/>
    <cellStyle name="Обычный 5 2 30 3" xfId="20650"/>
    <cellStyle name="Обычный 5 2 30 3 2" xfId="48465"/>
    <cellStyle name="Обычный 5 2 30 4" xfId="48466"/>
    <cellStyle name="Обычный 5 2 31" xfId="20651"/>
    <cellStyle name="Обычный 5 2 31 2" xfId="20652"/>
    <cellStyle name="Обычный 5 2 31 2 2" xfId="20653"/>
    <cellStyle name="Обычный 5 2 31 2 2 2" xfId="48467"/>
    <cellStyle name="Обычный 5 2 31 2 3" xfId="48468"/>
    <cellStyle name="Обычный 5 2 31 3" xfId="20654"/>
    <cellStyle name="Обычный 5 2 31 3 2" xfId="48469"/>
    <cellStyle name="Обычный 5 2 31 4" xfId="48470"/>
    <cellStyle name="Обычный 5 2 32" xfId="20655"/>
    <cellStyle name="Обычный 5 2 32 2" xfId="20656"/>
    <cellStyle name="Обычный 5 2 32 2 2" xfId="20657"/>
    <cellStyle name="Обычный 5 2 32 2 2 2" xfId="48471"/>
    <cellStyle name="Обычный 5 2 32 2 3" xfId="48472"/>
    <cellStyle name="Обычный 5 2 32 3" xfId="20658"/>
    <cellStyle name="Обычный 5 2 32 3 2" xfId="48473"/>
    <cellStyle name="Обычный 5 2 32 4" xfId="48474"/>
    <cellStyle name="Обычный 5 2 33" xfId="20659"/>
    <cellStyle name="Обычный 5 2 33 2" xfId="20660"/>
    <cellStyle name="Обычный 5 2 33 2 2" xfId="20661"/>
    <cellStyle name="Обычный 5 2 33 2 2 2" xfId="48475"/>
    <cellStyle name="Обычный 5 2 33 2 3" xfId="48476"/>
    <cellStyle name="Обычный 5 2 33 3" xfId="20662"/>
    <cellStyle name="Обычный 5 2 33 3 2" xfId="48477"/>
    <cellStyle name="Обычный 5 2 33 4" xfId="48478"/>
    <cellStyle name="Обычный 5 2 34" xfId="20663"/>
    <cellStyle name="Обычный 5 2 34 2" xfId="20664"/>
    <cellStyle name="Обычный 5 2 34 2 2" xfId="48479"/>
    <cellStyle name="Обычный 5 2 34 3" xfId="48480"/>
    <cellStyle name="Обычный 5 2 35" xfId="20665"/>
    <cellStyle name="Обычный 5 2 35 2" xfId="48481"/>
    <cellStyle name="Обычный 5 2 36" xfId="20666"/>
    <cellStyle name="Обычный 5 2 36 2" xfId="48482"/>
    <cellStyle name="Обычный 5 2 37" xfId="48483"/>
    <cellStyle name="Обычный 5 2 38" xfId="60383"/>
    <cellStyle name="Обычный 5 2 4" xfId="20667"/>
    <cellStyle name="Обычный 5 2 4 2" xfId="20668"/>
    <cellStyle name="Обычный 5 2 4 2 2" xfId="20669"/>
    <cellStyle name="Обычный 5 2 4 2 2 2" xfId="20670"/>
    <cellStyle name="Обычный 5 2 4 2 2 2 2" xfId="48484"/>
    <cellStyle name="Обычный 5 2 4 2 2 3" xfId="48485"/>
    <cellStyle name="Обычный 5 2 4 2 3" xfId="20671"/>
    <cellStyle name="Обычный 5 2 4 2 3 2" xfId="48486"/>
    <cellStyle name="Обычный 5 2 4 2 4" xfId="48487"/>
    <cellStyle name="Обычный 5 2 4 3" xfId="20672"/>
    <cellStyle name="Обычный 5 2 4 3 2" xfId="20673"/>
    <cellStyle name="Обычный 5 2 4 3 2 2" xfId="20674"/>
    <cellStyle name="Обычный 5 2 4 3 2 2 2" xfId="48488"/>
    <cellStyle name="Обычный 5 2 4 3 2 3" xfId="48489"/>
    <cellStyle name="Обычный 5 2 4 3 3" xfId="20675"/>
    <cellStyle name="Обычный 5 2 4 3 3 2" xfId="48490"/>
    <cellStyle name="Обычный 5 2 4 3 4" xfId="48491"/>
    <cellStyle name="Обычный 5 2 4 4" xfId="20676"/>
    <cellStyle name="Обычный 5 2 4 4 2" xfId="20677"/>
    <cellStyle name="Обычный 5 2 4 4 2 2" xfId="20678"/>
    <cellStyle name="Обычный 5 2 4 4 2 2 2" xfId="48492"/>
    <cellStyle name="Обычный 5 2 4 4 2 3" xfId="48493"/>
    <cellStyle name="Обычный 5 2 4 4 3" xfId="20679"/>
    <cellStyle name="Обычный 5 2 4 4 3 2" xfId="48494"/>
    <cellStyle name="Обычный 5 2 4 4 4" xfId="48495"/>
    <cellStyle name="Обычный 5 2 4 5" xfId="20680"/>
    <cellStyle name="Обычный 5 2 4 5 2" xfId="20681"/>
    <cellStyle name="Обычный 5 2 4 5 2 2" xfId="20682"/>
    <cellStyle name="Обычный 5 2 4 5 2 2 2" xfId="48496"/>
    <cellStyle name="Обычный 5 2 4 5 2 3" xfId="48497"/>
    <cellStyle name="Обычный 5 2 4 5 3" xfId="20683"/>
    <cellStyle name="Обычный 5 2 4 5 3 2" xfId="48498"/>
    <cellStyle name="Обычный 5 2 4 5 4" xfId="48499"/>
    <cellStyle name="Обычный 5 2 4 6" xfId="20684"/>
    <cellStyle name="Обычный 5 2 4 6 2" xfId="20685"/>
    <cellStyle name="Обычный 5 2 4 6 2 2" xfId="48500"/>
    <cellStyle name="Обычный 5 2 4 6 3" xfId="48501"/>
    <cellStyle name="Обычный 5 2 4 7" xfId="20686"/>
    <cellStyle name="Обычный 5 2 4 7 2" xfId="48502"/>
    <cellStyle name="Обычный 5 2 4 8" xfId="20687"/>
    <cellStyle name="Обычный 5 2 4 8 2" xfId="48503"/>
    <cellStyle name="Обычный 5 2 4 9" xfId="48504"/>
    <cellStyle name="Обычный 5 2 5" xfId="20688"/>
    <cellStyle name="Обычный 5 2 5 2" xfId="20689"/>
    <cellStyle name="Обычный 5 2 5 2 2" xfId="20690"/>
    <cellStyle name="Обычный 5 2 5 2 2 2" xfId="20691"/>
    <cellStyle name="Обычный 5 2 5 2 2 2 2" xfId="48505"/>
    <cellStyle name="Обычный 5 2 5 2 2 3" xfId="48506"/>
    <cellStyle name="Обычный 5 2 5 2 3" xfId="20692"/>
    <cellStyle name="Обычный 5 2 5 2 3 2" xfId="48507"/>
    <cellStyle name="Обычный 5 2 5 2 4" xfId="48508"/>
    <cellStyle name="Обычный 5 2 5 3" xfId="20693"/>
    <cellStyle name="Обычный 5 2 5 3 2" xfId="20694"/>
    <cellStyle name="Обычный 5 2 5 3 2 2" xfId="20695"/>
    <cellStyle name="Обычный 5 2 5 3 2 2 2" xfId="48509"/>
    <cellStyle name="Обычный 5 2 5 3 2 3" xfId="48510"/>
    <cellStyle name="Обычный 5 2 5 3 3" xfId="20696"/>
    <cellStyle name="Обычный 5 2 5 3 3 2" xfId="48511"/>
    <cellStyle name="Обычный 5 2 5 3 4" xfId="48512"/>
    <cellStyle name="Обычный 5 2 5 4" xfId="20697"/>
    <cellStyle name="Обычный 5 2 5 4 2" xfId="20698"/>
    <cellStyle name="Обычный 5 2 5 4 2 2" xfId="20699"/>
    <cellStyle name="Обычный 5 2 5 4 2 2 2" xfId="48513"/>
    <cellStyle name="Обычный 5 2 5 4 2 3" xfId="48514"/>
    <cellStyle name="Обычный 5 2 5 4 3" xfId="20700"/>
    <cellStyle name="Обычный 5 2 5 4 3 2" xfId="48515"/>
    <cellStyle name="Обычный 5 2 5 4 4" xfId="48516"/>
    <cellStyle name="Обычный 5 2 5 5" xfId="20701"/>
    <cellStyle name="Обычный 5 2 5 5 2" xfId="20702"/>
    <cellStyle name="Обычный 5 2 5 5 2 2" xfId="48517"/>
    <cellStyle name="Обычный 5 2 5 5 3" xfId="48518"/>
    <cellStyle name="Обычный 5 2 5 6" xfId="20703"/>
    <cellStyle name="Обычный 5 2 5 6 2" xfId="48519"/>
    <cellStyle name="Обычный 5 2 5 7" xfId="20704"/>
    <cellStyle name="Обычный 5 2 5 7 2" xfId="48520"/>
    <cellStyle name="Обычный 5 2 5 8" xfId="48521"/>
    <cellStyle name="Обычный 5 2 6" xfId="20705"/>
    <cellStyle name="Обычный 5 2 6 2" xfId="20706"/>
    <cellStyle name="Обычный 5 2 6 2 2" xfId="20707"/>
    <cellStyle name="Обычный 5 2 6 2 2 2" xfId="20708"/>
    <cellStyle name="Обычный 5 2 6 2 2 2 2" xfId="48522"/>
    <cellStyle name="Обычный 5 2 6 2 2 3" xfId="48523"/>
    <cellStyle name="Обычный 5 2 6 2 3" xfId="20709"/>
    <cellStyle name="Обычный 5 2 6 2 3 2" xfId="48524"/>
    <cellStyle name="Обычный 5 2 6 2 4" xfId="48525"/>
    <cellStyle name="Обычный 5 2 6 3" xfId="20710"/>
    <cellStyle name="Обычный 5 2 6 3 2" xfId="20711"/>
    <cellStyle name="Обычный 5 2 6 3 2 2" xfId="20712"/>
    <cellStyle name="Обычный 5 2 6 3 2 2 2" xfId="48526"/>
    <cellStyle name="Обычный 5 2 6 3 2 3" xfId="48527"/>
    <cellStyle name="Обычный 5 2 6 3 3" xfId="20713"/>
    <cellStyle name="Обычный 5 2 6 3 3 2" xfId="48528"/>
    <cellStyle name="Обычный 5 2 6 3 4" xfId="48529"/>
    <cellStyle name="Обычный 5 2 6 4" xfId="20714"/>
    <cellStyle name="Обычный 5 2 6 4 2" xfId="20715"/>
    <cellStyle name="Обычный 5 2 6 4 2 2" xfId="20716"/>
    <cellStyle name="Обычный 5 2 6 4 2 2 2" xfId="48530"/>
    <cellStyle name="Обычный 5 2 6 4 2 3" xfId="48531"/>
    <cellStyle name="Обычный 5 2 6 4 3" xfId="20717"/>
    <cellStyle name="Обычный 5 2 6 4 3 2" xfId="48532"/>
    <cellStyle name="Обычный 5 2 6 4 4" xfId="48533"/>
    <cellStyle name="Обычный 5 2 6 5" xfId="20718"/>
    <cellStyle name="Обычный 5 2 6 5 2" xfId="20719"/>
    <cellStyle name="Обычный 5 2 6 5 2 2" xfId="48534"/>
    <cellStyle name="Обычный 5 2 6 5 3" xfId="48535"/>
    <cellStyle name="Обычный 5 2 6 6" xfId="20720"/>
    <cellStyle name="Обычный 5 2 6 6 2" xfId="48536"/>
    <cellStyle name="Обычный 5 2 6 7" xfId="20721"/>
    <cellStyle name="Обычный 5 2 6 7 2" xfId="48537"/>
    <cellStyle name="Обычный 5 2 6 8" xfId="48538"/>
    <cellStyle name="Обычный 5 2 7" xfId="20722"/>
    <cellStyle name="Обычный 5 2 7 2" xfId="20723"/>
    <cellStyle name="Обычный 5 2 7 2 2" xfId="20724"/>
    <cellStyle name="Обычный 5 2 7 2 2 2" xfId="20725"/>
    <cellStyle name="Обычный 5 2 7 2 2 2 2" xfId="48539"/>
    <cellStyle name="Обычный 5 2 7 2 2 3" xfId="48540"/>
    <cellStyle name="Обычный 5 2 7 2 3" xfId="20726"/>
    <cellStyle name="Обычный 5 2 7 2 3 2" xfId="48541"/>
    <cellStyle name="Обычный 5 2 7 2 4" xfId="48542"/>
    <cellStyle name="Обычный 5 2 7 3" xfId="20727"/>
    <cellStyle name="Обычный 5 2 7 3 2" xfId="20728"/>
    <cellStyle name="Обычный 5 2 7 3 2 2" xfId="20729"/>
    <cellStyle name="Обычный 5 2 7 3 2 2 2" xfId="48543"/>
    <cellStyle name="Обычный 5 2 7 3 2 3" xfId="48544"/>
    <cellStyle name="Обычный 5 2 7 3 3" xfId="20730"/>
    <cellStyle name="Обычный 5 2 7 3 3 2" xfId="48545"/>
    <cellStyle name="Обычный 5 2 7 3 4" xfId="48546"/>
    <cellStyle name="Обычный 5 2 7 4" xfId="20731"/>
    <cellStyle name="Обычный 5 2 7 4 2" xfId="20732"/>
    <cellStyle name="Обычный 5 2 7 4 2 2" xfId="20733"/>
    <cellStyle name="Обычный 5 2 7 4 2 2 2" xfId="48547"/>
    <cellStyle name="Обычный 5 2 7 4 2 3" xfId="48548"/>
    <cellStyle name="Обычный 5 2 7 4 3" xfId="20734"/>
    <cellStyle name="Обычный 5 2 7 4 3 2" xfId="48549"/>
    <cellStyle name="Обычный 5 2 7 4 4" xfId="48550"/>
    <cellStyle name="Обычный 5 2 7 5" xfId="20735"/>
    <cellStyle name="Обычный 5 2 7 5 2" xfId="20736"/>
    <cellStyle name="Обычный 5 2 7 5 2 2" xfId="48551"/>
    <cellStyle name="Обычный 5 2 7 5 3" xfId="48552"/>
    <cellStyle name="Обычный 5 2 7 6" xfId="20737"/>
    <cellStyle name="Обычный 5 2 7 6 2" xfId="48553"/>
    <cellStyle name="Обычный 5 2 7 7" xfId="20738"/>
    <cellStyle name="Обычный 5 2 7 7 2" xfId="48554"/>
    <cellStyle name="Обычный 5 2 7 8" xfId="48555"/>
    <cellStyle name="Обычный 5 2 8" xfId="20739"/>
    <cellStyle name="Обычный 5 2 8 2" xfId="20740"/>
    <cellStyle name="Обычный 5 2 8 2 2" xfId="20741"/>
    <cellStyle name="Обычный 5 2 8 2 2 2" xfId="20742"/>
    <cellStyle name="Обычный 5 2 8 2 2 2 2" xfId="48556"/>
    <cellStyle name="Обычный 5 2 8 2 2 3" xfId="48557"/>
    <cellStyle name="Обычный 5 2 8 2 3" xfId="20743"/>
    <cellStyle name="Обычный 5 2 8 2 3 2" xfId="48558"/>
    <cellStyle name="Обычный 5 2 8 2 4" xfId="48559"/>
    <cellStyle name="Обычный 5 2 8 3" xfId="20744"/>
    <cellStyle name="Обычный 5 2 8 3 2" xfId="20745"/>
    <cellStyle name="Обычный 5 2 8 3 2 2" xfId="20746"/>
    <cellStyle name="Обычный 5 2 8 3 2 2 2" xfId="48560"/>
    <cellStyle name="Обычный 5 2 8 3 2 3" xfId="48561"/>
    <cellStyle name="Обычный 5 2 8 3 3" xfId="20747"/>
    <cellStyle name="Обычный 5 2 8 3 3 2" xfId="48562"/>
    <cellStyle name="Обычный 5 2 8 3 4" xfId="48563"/>
    <cellStyle name="Обычный 5 2 8 4" xfId="20748"/>
    <cellStyle name="Обычный 5 2 8 4 2" xfId="20749"/>
    <cellStyle name="Обычный 5 2 8 4 2 2" xfId="20750"/>
    <cellStyle name="Обычный 5 2 8 4 2 2 2" xfId="48564"/>
    <cellStyle name="Обычный 5 2 8 4 2 3" xfId="48565"/>
    <cellStyle name="Обычный 5 2 8 4 3" xfId="20751"/>
    <cellStyle name="Обычный 5 2 8 4 3 2" xfId="48566"/>
    <cellStyle name="Обычный 5 2 8 4 4" xfId="48567"/>
    <cellStyle name="Обычный 5 2 8 5" xfId="20752"/>
    <cellStyle name="Обычный 5 2 8 5 2" xfId="20753"/>
    <cellStyle name="Обычный 5 2 8 5 2 2" xfId="48568"/>
    <cellStyle name="Обычный 5 2 8 5 3" xfId="48569"/>
    <cellStyle name="Обычный 5 2 8 6" xfId="20754"/>
    <cellStyle name="Обычный 5 2 8 6 2" xfId="48570"/>
    <cellStyle name="Обычный 5 2 8 7" xfId="20755"/>
    <cellStyle name="Обычный 5 2 8 7 2" xfId="48571"/>
    <cellStyle name="Обычный 5 2 8 8" xfId="48572"/>
    <cellStyle name="Обычный 5 2 9" xfId="20756"/>
    <cellStyle name="Обычный 5 2 9 2" xfId="20757"/>
    <cellStyle name="Обычный 5 2 9 2 2" xfId="20758"/>
    <cellStyle name="Обычный 5 2 9 2 2 2" xfId="20759"/>
    <cellStyle name="Обычный 5 2 9 2 2 2 2" xfId="48573"/>
    <cellStyle name="Обычный 5 2 9 2 2 3" xfId="48574"/>
    <cellStyle name="Обычный 5 2 9 2 3" xfId="20760"/>
    <cellStyle name="Обычный 5 2 9 2 3 2" xfId="48575"/>
    <cellStyle name="Обычный 5 2 9 2 4" xfId="48576"/>
    <cellStyle name="Обычный 5 2 9 3" xfId="20761"/>
    <cellStyle name="Обычный 5 2 9 3 2" xfId="20762"/>
    <cellStyle name="Обычный 5 2 9 3 2 2" xfId="20763"/>
    <cellStyle name="Обычный 5 2 9 3 2 2 2" xfId="48577"/>
    <cellStyle name="Обычный 5 2 9 3 2 3" xfId="48578"/>
    <cellStyle name="Обычный 5 2 9 3 3" xfId="20764"/>
    <cellStyle name="Обычный 5 2 9 3 3 2" xfId="48579"/>
    <cellStyle name="Обычный 5 2 9 3 4" xfId="48580"/>
    <cellStyle name="Обычный 5 2 9 4" xfId="20765"/>
    <cellStyle name="Обычный 5 2 9 4 2" xfId="20766"/>
    <cellStyle name="Обычный 5 2 9 4 2 2" xfId="20767"/>
    <cellStyle name="Обычный 5 2 9 4 2 2 2" xfId="48581"/>
    <cellStyle name="Обычный 5 2 9 4 2 3" xfId="48582"/>
    <cellStyle name="Обычный 5 2 9 4 3" xfId="20768"/>
    <cellStyle name="Обычный 5 2 9 4 3 2" xfId="48583"/>
    <cellStyle name="Обычный 5 2 9 4 4" xfId="48584"/>
    <cellStyle name="Обычный 5 2 9 5" xfId="20769"/>
    <cellStyle name="Обычный 5 2 9 5 2" xfId="20770"/>
    <cellStyle name="Обычный 5 2 9 5 2 2" xfId="48585"/>
    <cellStyle name="Обычный 5 2 9 5 3" xfId="48586"/>
    <cellStyle name="Обычный 5 2 9 6" xfId="20771"/>
    <cellStyle name="Обычный 5 2 9 6 2" xfId="48587"/>
    <cellStyle name="Обычный 5 2 9 7" xfId="20772"/>
    <cellStyle name="Обычный 5 2 9 7 2" xfId="48588"/>
    <cellStyle name="Обычный 5 2 9 8" xfId="48589"/>
    <cellStyle name="Обычный 5 20" xfId="20773"/>
    <cellStyle name="Обычный 5 20 10" xfId="20774"/>
    <cellStyle name="Обычный 5 20 10 2" xfId="20775"/>
    <cellStyle name="Обычный 5 20 10 2 2" xfId="20776"/>
    <cellStyle name="Обычный 5 20 10 2 2 2" xfId="20777"/>
    <cellStyle name="Обычный 5 20 10 2 2 2 2" xfId="48590"/>
    <cellStyle name="Обычный 5 20 10 2 2 3" xfId="48591"/>
    <cellStyle name="Обычный 5 20 10 2 3" xfId="20778"/>
    <cellStyle name="Обычный 5 20 10 2 3 2" xfId="48592"/>
    <cellStyle name="Обычный 5 20 10 2 4" xfId="48593"/>
    <cellStyle name="Обычный 5 20 10 3" xfId="20779"/>
    <cellStyle name="Обычный 5 20 10 3 2" xfId="20780"/>
    <cellStyle name="Обычный 5 20 10 3 2 2" xfId="20781"/>
    <cellStyle name="Обычный 5 20 10 3 2 2 2" xfId="48594"/>
    <cellStyle name="Обычный 5 20 10 3 2 3" xfId="48595"/>
    <cellStyle name="Обычный 5 20 10 3 3" xfId="20782"/>
    <cellStyle name="Обычный 5 20 10 3 3 2" xfId="48596"/>
    <cellStyle name="Обычный 5 20 10 3 4" xfId="48597"/>
    <cellStyle name="Обычный 5 20 10 4" xfId="20783"/>
    <cellStyle name="Обычный 5 20 10 4 2" xfId="20784"/>
    <cellStyle name="Обычный 5 20 10 4 2 2" xfId="20785"/>
    <cellStyle name="Обычный 5 20 10 4 2 2 2" xfId="48598"/>
    <cellStyle name="Обычный 5 20 10 4 2 3" xfId="48599"/>
    <cellStyle name="Обычный 5 20 10 4 3" xfId="20786"/>
    <cellStyle name="Обычный 5 20 10 4 3 2" xfId="48600"/>
    <cellStyle name="Обычный 5 20 10 4 4" xfId="48601"/>
    <cellStyle name="Обычный 5 20 10 5" xfId="20787"/>
    <cellStyle name="Обычный 5 20 10 5 2" xfId="20788"/>
    <cellStyle name="Обычный 5 20 10 5 2 2" xfId="48602"/>
    <cellStyle name="Обычный 5 20 10 5 3" xfId="48603"/>
    <cellStyle name="Обычный 5 20 10 6" xfId="20789"/>
    <cellStyle name="Обычный 5 20 10 6 2" xfId="48604"/>
    <cellStyle name="Обычный 5 20 10 7" xfId="20790"/>
    <cellStyle name="Обычный 5 20 10 7 2" xfId="48605"/>
    <cellStyle name="Обычный 5 20 10 8" xfId="48606"/>
    <cellStyle name="Обычный 5 20 11" xfId="20791"/>
    <cellStyle name="Обычный 5 20 11 2" xfId="20792"/>
    <cellStyle name="Обычный 5 20 11 2 2" xfId="20793"/>
    <cellStyle name="Обычный 5 20 11 2 2 2" xfId="20794"/>
    <cellStyle name="Обычный 5 20 11 2 2 2 2" xfId="48607"/>
    <cellStyle name="Обычный 5 20 11 2 2 3" xfId="48608"/>
    <cellStyle name="Обычный 5 20 11 2 3" xfId="20795"/>
    <cellStyle name="Обычный 5 20 11 2 3 2" xfId="48609"/>
    <cellStyle name="Обычный 5 20 11 2 4" xfId="48610"/>
    <cellStyle name="Обычный 5 20 11 3" xfId="20796"/>
    <cellStyle name="Обычный 5 20 11 3 2" xfId="20797"/>
    <cellStyle name="Обычный 5 20 11 3 2 2" xfId="20798"/>
    <cellStyle name="Обычный 5 20 11 3 2 2 2" xfId="48611"/>
    <cellStyle name="Обычный 5 20 11 3 2 3" xfId="48612"/>
    <cellStyle name="Обычный 5 20 11 3 3" xfId="20799"/>
    <cellStyle name="Обычный 5 20 11 3 3 2" xfId="48613"/>
    <cellStyle name="Обычный 5 20 11 3 4" xfId="48614"/>
    <cellStyle name="Обычный 5 20 11 4" xfId="20800"/>
    <cellStyle name="Обычный 5 20 11 4 2" xfId="20801"/>
    <cellStyle name="Обычный 5 20 11 4 2 2" xfId="20802"/>
    <cellStyle name="Обычный 5 20 11 4 2 2 2" xfId="48615"/>
    <cellStyle name="Обычный 5 20 11 4 2 3" xfId="48616"/>
    <cellStyle name="Обычный 5 20 11 4 3" xfId="20803"/>
    <cellStyle name="Обычный 5 20 11 4 3 2" xfId="48617"/>
    <cellStyle name="Обычный 5 20 11 4 4" xfId="48618"/>
    <cellStyle name="Обычный 5 20 11 5" xfId="20804"/>
    <cellStyle name="Обычный 5 20 11 5 2" xfId="20805"/>
    <cellStyle name="Обычный 5 20 11 5 2 2" xfId="48619"/>
    <cellStyle name="Обычный 5 20 11 5 3" xfId="48620"/>
    <cellStyle name="Обычный 5 20 11 6" xfId="20806"/>
    <cellStyle name="Обычный 5 20 11 6 2" xfId="48621"/>
    <cellStyle name="Обычный 5 20 11 7" xfId="20807"/>
    <cellStyle name="Обычный 5 20 11 7 2" xfId="48622"/>
    <cellStyle name="Обычный 5 20 11 8" xfId="48623"/>
    <cellStyle name="Обычный 5 20 12" xfId="20808"/>
    <cellStyle name="Обычный 5 20 12 2" xfId="20809"/>
    <cellStyle name="Обычный 5 20 12 2 2" xfId="20810"/>
    <cellStyle name="Обычный 5 20 12 2 2 2" xfId="20811"/>
    <cellStyle name="Обычный 5 20 12 2 2 2 2" xfId="48624"/>
    <cellStyle name="Обычный 5 20 12 2 2 3" xfId="48625"/>
    <cellStyle name="Обычный 5 20 12 2 3" xfId="20812"/>
    <cellStyle name="Обычный 5 20 12 2 3 2" xfId="48626"/>
    <cellStyle name="Обычный 5 20 12 2 4" xfId="48627"/>
    <cellStyle name="Обычный 5 20 12 3" xfId="20813"/>
    <cellStyle name="Обычный 5 20 12 3 2" xfId="20814"/>
    <cellStyle name="Обычный 5 20 12 3 2 2" xfId="20815"/>
    <cellStyle name="Обычный 5 20 12 3 2 2 2" xfId="48628"/>
    <cellStyle name="Обычный 5 20 12 3 2 3" xfId="48629"/>
    <cellStyle name="Обычный 5 20 12 3 3" xfId="20816"/>
    <cellStyle name="Обычный 5 20 12 3 3 2" xfId="48630"/>
    <cellStyle name="Обычный 5 20 12 3 4" xfId="48631"/>
    <cellStyle name="Обычный 5 20 12 4" xfId="20817"/>
    <cellStyle name="Обычный 5 20 12 4 2" xfId="20818"/>
    <cellStyle name="Обычный 5 20 12 4 2 2" xfId="20819"/>
    <cellStyle name="Обычный 5 20 12 4 2 2 2" xfId="48632"/>
    <cellStyle name="Обычный 5 20 12 4 2 3" xfId="48633"/>
    <cellStyle name="Обычный 5 20 12 4 3" xfId="20820"/>
    <cellStyle name="Обычный 5 20 12 4 3 2" xfId="48634"/>
    <cellStyle name="Обычный 5 20 12 4 4" xfId="48635"/>
    <cellStyle name="Обычный 5 20 12 5" xfId="20821"/>
    <cellStyle name="Обычный 5 20 12 5 2" xfId="20822"/>
    <cellStyle name="Обычный 5 20 12 5 2 2" xfId="48636"/>
    <cellStyle name="Обычный 5 20 12 5 3" xfId="48637"/>
    <cellStyle name="Обычный 5 20 12 6" xfId="20823"/>
    <cellStyle name="Обычный 5 20 12 6 2" xfId="48638"/>
    <cellStyle name="Обычный 5 20 12 7" xfId="20824"/>
    <cellStyle name="Обычный 5 20 12 7 2" xfId="48639"/>
    <cellStyle name="Обычный 5 20 12 8" xfId="48640"/>
    <cellStyle name="Обычный 5 20 13" xfId="20825"/>
    <cellStyle name="Обычный 5 20 13 2" xfId="20826"/>
    <cellStyle name="Обычный 5 20 13 2 2" xfId="20827"/>
    <cellStyle name="Обычный 5 20 13 2 2 2" xfId="20828"/>
    <cellStyle name="Обычный 5 20 13 2 2 2 2" xfId="48641"/>
    <cellStyle name="Обычный 5 20 13 2 2 3" xfId="48642"/>
    <cellStyle name="Обычный 5 20 13 2 3" xfId="20829"/>
    <cellStyle name="Обычный 5 20 13 2 3 2" xfId="48643"/>
    <cellStyle name="Обычный 5 20 13 2 4" xfId="48644"/>
    <cellStyle name="Обычный 5 20 13 3" xfId="20830"/>
    <cellStyle name="Обычный 5 20 13 3 2" xfId="20831"/>
    <cellStyle name="Обычный 5 20 13 3 2 2" xfId="20832"/>
    <cellStyle name="Обычный 5 20 13 3 2 2 2" xfId="48645"/>
    <cellStyle name="Обычный 5 20 13 3 2 3" xfId="48646"/>
    <cellStyle name="Обычный 5 20 13 3 3" xfId="20833"/>
    <cellStyle name="Обычный 5 20 13 3 3 2" xfId="48647"/>
    <cellStyle name="Обычный 5 20 13 3 4" xfId="48648"/>
    <cellStyle name="Обычный 5 20 13 4" xfId="20834"/>
    <cellStyle name="Обычный 5 20 13 4 2" xfId="20835"/>
    <cellStyle name="Обычный 5 20 13 4 2 2" xfId="20836"/>
    <cellStyle name="Обычный 5 20 13 4 2 2 2" xfId="48649"/>
    <cellStyle name="Обычный 5 20 13 4 2 3" xfId="48650"/>
    <cellStyle name="Обычный 5 20 13 4 3" xfId="20837"/>
    <cellStyle name="Обычный 5 20 13 4 3 2" xfId="48651"/>
    <cellStyle name="Обычный 5 20 13 4 4" xfId="48652"/>
    <cellStyle name="Обычный 5 20 13 5" xfId="20838"/>
    <cellStyle name="Обычный 5 20 13 5 2" xfId="20839"/>
    <cellStyle name="Обычный 5 20 13 5 2 2" xfId="48653"/>
    <cellStyle name="Обычный 5 20 13 5 3" xfId="48654"/>
    <cellStyle name="Обычный 5 20 13 6" xfId="20840"/>
    <cellStyle name="Обычный 5 20 13 6 2" xfId="48655"/>
    <cellStyle name="Обычный 5 20 13 7" xfId="20841"/>
    <cellStyle name="Обычный 5 20 13 7 2" xfId="48656"/>
    <cellStyle name="Обычный 5 20 13 8" xfId="48657"/>
    <cellStyle name="Обычный 5 20 14" xfId="20842"/>
    <cellStyle name="Обычный 5 20 14 2" xfId="20843"/>
    <cellStyle name="Обычный 5 20 14 2 2" xfId="20844"/>
    <cellStyle name="Обычный 5 20 14 2 2 2" xfId="20845"/>
    <cellStyle name="Обычный 5 20 14 2 2 2 2" xfId="48658"/>
    <cellStyle name="Обычный 5 20 14 2 2 3" xfId="48659"/>
    <cellStyle name="Обычный 5 20 14 2 3" xfId="20846"/>
    <cellStyle name="Обычный 5 20 14 2 3 2" xfId="48660"/>
    <cellStyle name="Обычный 5 20 14 2 4" xfId="48661"/>
    <cellStyle name="Обычный 5 20 14 3" xfId="20847"/>
    <cellStyle name="Обычный 5 20 14 3 2" xfId="20848"/>
    <cellStyle name="Обычный 5 20 14 3 2 2" xfId="20849"/>
    <cellStyle name="Обычный 5 20 14 3 2 2 2" xfId="48662"/>
    <cellStyle name="Обычный 5 20 14 3 2 3" xfId="48663"/>
    <cellStyle name="Обычный 5 20 14 3 3" xfId="20850"/>
    <cellStyle name="Обычный 5 20 14 3 3 2" xfId="48664"/>
    <cellStyle name="Обычный 5 20 14 3 4" xfId="48665"/>
    <cellStyle name="Обычный 5 20 14 4" xfId="20851"/>
    <cellStyle name="Обычный 5 20 14 4 2" xfId="20852"/>
    <cellStyle name="Обычный 5 20 14 4 2 2" xfId="20853"/>
    <cellStyle name="Обычный 5 20 14 4 2 2 2" xfId="48666"/>
    <cellStyle name="Обычный 5 20 14 4 2 3" xfId="48667"/>
    <cellStyle name="Обычный 5 20 14 4 3" xfId="20854"/>
    <cellStyle name="Обычный 5 20 14 4 3 2" xfId="48668"/>
    <cellStyle name="Обычный 5 20 14 4 4" xfId="48669"/>
    <cellStyle name="Обычный 5 20 14 5" xfId="20855"/>
    <cellStyle name="Обычный 5 20 14 5 2" xfId="20856"/>
    <cellStyle name="Обычный 5 20 14 5 2 2" xfId="48670"/>
    <cellStyle name="Обычный 5 20 14 5 3" xfId="48671"/>
    <cellStyle name="Обычный 5 20 14 6" xfId="20857"/>
    <cellStyle name="Обычный 5 20 14 6 2" xfId="48672"/>
    <cellStyle name="Обычный 5 20 14 7" xfId="20858"/>
    <cellStyle name="Обычный 5 20 14 7 2" xfId="48673"/>
    <cellStyle name="Обычный 5 20 14 8" xfId="48674"/>
    <cellStyle name="Обычный 5 20 15" xfId="20859"/>
    <cellStyle name="Обычный 5 20 15 2" xfId="20860"/>
    <cellStyle name="Обычный 5 20 15 2 2" xfId="20861"/>
    <cellStyle name="Обычный 5 20 15 2 2 2" xfId="20862"/>
    <cellStyle name="Обычный 5 20 15 2 2 2 2" xfId="48675"/>
    <cellStyle name="Обычный 5 20 15 2 2 3" xfId="48676"/>
    <cellStyle name="Обычный 5 20 15 2 3" xfId="20863"/>
    <cellStyle name="Обычный 5 20 15 2 3 2" xfId="48677"/>
    <cellStyle name="Обычный 5 20 15 2 4" xfId="48678"/>
    <cellStyle name="Обычный 5 20 15 3" xfId="20864"/>
    <cellStyle name="Обычный 5 20 15 3 2" xfId="20865"/>
    <cellStyle name="Обычный 5 20 15 3 2 2" xfId="20866"/>
    <cellStyle name="Обычный 5 20 15 3 2 2 2" xfId="48679"/>
    <cellStyle name="Обычный 5 20 15 3 2 3" xfId="48680"/>
    <cellStyle name="Обычный 5 20 15 3 3" xfId="20867"/>
    <cellStyle name="Обычный 5 20 15 3 3 2" xfId="48681"/>
    <cellStyle name="Обычный 5 20 15 3 4" xfId="48682"/>
    <cellStyle name="Обычный 5 20 15 4" xfId="20868"/>
    <cellStyle name="Обычный 5 20 15 4 2" xfId="20869"/>
    <cellStyle name="Обычный 5 20 15 4 2 2" xfId="20870"/>
    <cellStyle name="Обычный 5 20 15 4 2 2 2" xfId="48683"/>
    <cellStyle name="Обычный 5 20 15 4 2 3" xfId="48684"/>
    <cellStyle name="Обычный 5 20 15 4 3" xfId="20871"/>
    <cellStyle name="Обычный 5 20 15 4 3 2" xfId="48685"/>
    <cellStyle name="Обычный 5 20 15 4 4" xfId="48686"/>
    <cellStyle name="Обычный 5 20 15 5" xfId="20872"/>
    <cellStyle name="Обычный 5 20 15 5 2" xfId="20873"/>
    <cellStyle name="Обычный 5 20 15 5 2 2" xfId="48687"/>
    <cellStyle name="Обычный 5 20 15 5 3" xfId="48688"/>
    <cellStyle name="Обычный 5 20 15 6" xfId="20874"/>
    <cellStyle name="Обычный 5 20 15 6 2" xfId="48689"/>
    <cellStyle name="Обычный 5 20 15 7" xfId="20875"/>
    <cellStyle name="Обычный 5 20 15 7 2" xfId="48690"/>
    <cellStyle name="Обычный 5 20 15 8" xfId="48691"/>
    <cellStyle name="Обычный 5 20 16" xfId="20876"/>
    <cellStyle name="Обычный 5 20 16 2" xfId="20877"/>
    <cellStyle name="Обычный 5 20 16 2 2" xfId="20878"/>
    <cellStyle name="Обычный 5 20 16 2 2 2" xfId="20879"/>
    <cellStyle name="Обычный 5 20 16 2 2 2 2" xfId="48692"/>
    <cellStyle name="Обычный 5 20 16 2 2 3" xfId="48693"/>
    <cellStyle name="Обычный 5 20 16 2 3" xfId="20880"/>
    <cellStyle name="Обычный 5 20 16 2 3 2" xfId="48694"/>
    <cellStyle name="Обычный 5 20 16 2 4" xfId="48695"/>
    <cellStyle name="Обычный 5 20 16 3" xfId="20881"/>
    <cellStyle name="Обычный 5 20 16 3 2" xfId="20882"/>
    <cellStyle name="Обычный 5 20 16 3 2 2" xfId="20883"/>
    <cellStyle name="Обычный 5 20 16 3 2 2 2" xfId="48696"/>
    <cellStyle name="Обычный 5 20 16 3 2 3" xfId="48697"/>
    <cellStyle name="Обычный 5 20 16 3 3" xfId="20884"/>
    <cellStyle name="Обычный 5 20 16 3 3 2" xfId="48698"/>
    <cellStyle name="Обычный 5 20 16 3 4" xfId="48699"/>
    <cellStyle name="Обычный 5 20 16 4" xfId="20885"/>
    <cellStyle name="Обычный 5 20 16 4 2" xfId="20886"/>
    <cellStyle name="Обычный 5 20 16 4 2 2" xfId="20887"/>
    <cellStyle name="Обычный 5 20 16 4 2 2 2" xfId="48700"/>
    <cellStyle name="Обычный 5 20 16 4 2 3" xfId="48701"/>
    <cellStyle name="Обычный 5 20 16 4 3" xfId="20888"/>
    <cellStyle name="Обычный 5 20 16 4 3 2" xfId="48702"/>
    <cellStyle name="Обычный 5 20 16 4 4" xfId="48703"/>
    <cellStyle name="Обычный 5 20 16 5" xfId="20889"/>
    <cellStyle name="Обычный 5 20 16 5 2" xfId="20890"/>
    <cellStyle name="Обычный 5 20 16 5 2 2" xfId="48704"/>
    <cellStyle name="Обычный 5 20 16 5 3" xfId="48705"/>
    <cellStyle name="Обычный 5 20 16 6" xfId="20891"/>
    <cellStyle name="Обычный 5 20 16 6 2" xfId="48706"/>
    <cellStyle name="Обычный 5 20 16 7" xfId="20892"/>
    <cellStyle name="Обычный 5 20 16 7 2" xfId="48707"/>
    <cellStyle name="Обычный 5 20 16 8" xfId="48708"/>
    <cellStyle name="Обычный 5 20 17" xfId="20893"/>
    <cellStyle name="Обычный 5 20 17 2" xfId="20894"/>
    <cellStyle name="Обычный 5 20 17 2 2" xfId="20895"/>
    <cellStyle name="Обычный 5 20 17 2 2 2" xfId="20896"/>
    <cellStyle name="Обычный 5 20 17 2 2 2 2" xfId="48709"/>
    <cellStyle name="Обычный 5 20 17 2 2 3" xfId="48710"/>
    <cellStyle name="Обычный 5 20 17 2 3" xfId="20897"/>
    <cellStyle name="Обычный 5 20 17 2 3 2" xfId="48711"/>
    <cellStyle name="Обычный 5 20 17 2 4" xfId="48712"/>
    <cellStyle name="Обычный 5 20 17 3" xfId="20898"/>
    <cellStyle name="Обычный 5 20 17 3 2" xfId="20899"/>
    <cellStyle name="Обычный 5 20 17 3 2 2" xfId="20900"/>
    <cellStyle name="Обычный 5 20 17 3 2 2 2" xfId="48713"/>
    <cellStyle name="Обычный 5 20 17 3 2 3" xfId="48714"/>
    <cellStyle name="Обычный 5 20 17 3 3" xfId="20901"/>
    <cellStyle name="Обычный 5 20 17 3 3 2" xfId="48715"/>
    <cellStyle name="Обычный 5 20 17 3 4" xfId="48716"/>
    <cellStyle name="Обычный 5 20 17 4" xfId="20902"/>
    <cellStyle name="Обычный 5 20 17 4 2" xfId="20903"/>
    <cellStyle name="Обычный 5 20 17 4 2 2" xfId="20904"/>
    <cellStyle name="Обычный 5 20 17 4 2 2 2" xfId="48717"/>
    <cellStyle name="Обычный 5 20 17 4 2 3" xfId="48718"/>
    <cellStyle name="Обычный 5 20 17 4 3" xfId="20905"/>
    <cellStyle name="Обычный 5 20 17 4 3 2" xfId="48719"/>
    <cellStyle name="Обычный 5 20 17 4 4" xfId="48720"/>
    <cellStyle name="Обычный 5 20 17 5" xfId="20906"/>
    <cellStyle name="Обычный 5 20 17 5 2" xfId="20907"/>
    <cellStyle name="Обычный 5 20 17 5 2 2" xfId="48721"/>
    <cellStyle name="Обычный 5 20 17 5 3" xfId="48722"/>
    <cellStyle name="Обычный 5 20 17 6" xfId="20908"/>
    <cellStyle name="Обычный 5 20 17 6 2" xfId="48723"/>
    <cellStyle name="Обычный 5 20 17 7" xfId="20909"/>
    <cellStyle name="Обычный 5 20 17 7 2" xfId="48724"/>
    <cellStyle name="Обычный 5 20 17 8" xfId="48725"/>
    <cellStyle name="Обычный 5 20 18" xfId="20910"/>
    <cellStyle name="Обычный 5 20 18 2" xfId="20911"/>
    <cellStyle name="Обычный 5 20 18 2 2" xfId="20912"/>
    <cellStyle name="Обычный 5 20 18 2 2 2" xfId="20913"/>
    <cellStyle name="Обычный 5 20 18 2 2 2 2" xfId="48726"/>
    <cellStyle name="Обычный 5 20 18 2 2 3" xfId="48727"/>
    <cellStyle name="Обычный 5 20 18 2 3" xfId="20914"/>
    <cellStyle name="Обычный 5 20 18 2 3 2" xfId="48728"/>
    <cellStyle name="Обычный 5 20 18 2 4" xfId="48729"/>
    <cellStyle name="Обычный 5 20 18 3" xfId="20915"/>
    <cellStyle name="Обычный 5 20 18 3 2" xfId="20916"/>
    <cellStyle name="Обычный 5 20 18 3 2 2" xfId="20917"/>
    <cellStyle name="Обычный 5 20 18 3 2 2 2" xfId="48730"/>
    <cellStyle name="Обычный 5 20 18 3 2 3" xfId="48731"/>
    <cellStyle name="Обычный 5 20 18 3 3" xfId="20918"/>
    <cellStyle name="Обычный 5 20 18 3 3 2" xfId="48732"/>
    <cellStyle name="Обычный 5 20 18 3 4" xfId="48733"/>
    <cellStyle name="Обычный 5 20 18 4" xfId="20919"/>
    <cellStyle name="Обычный 5 20 18 4 2" xfId="20920"/>
    <cellStyle name="Обычный 5 20 18 4 2 2" xfId="20921"/>
    <cellStyle name="Обычный 5 20 18 4 2 2 2" xfId="48734"/>
    <cellStyle name="Обычный 5 20 18 4 2 3" xfId="48735"/>
    <cellStyle name="Обычный 5 20 18 4 3" xfId="20922"/>
    <cellStyle name="Обычный 5 20 18 4 3 2" xfId="48736"/>
    <cellStyle name="Обычный 5 20 18 4 4" xfId="48737"/>
    <cellStyle name="Обычный 5 20 18 5" xfId="20923"/>
    <cellStyle name="Обычный 5 20 18 5 2" xfId="20924"/>
    <cellStyle name="Обычный 5 20 18 5 2 2" xfId="48738"/>
    <cellStyle name="Обычный 5 20 18 5 3" xfId="48739"/>
    <cellStyle name="Обычный 5 20 18 6" xfId="20925"/>
    <cellStyle name="Обычный 5 20 18 6 2" xfId="48740"/>
    <cellStyle name="Обычный 5 20 18 7" xfId="20926"/>
    <cellStyle name="Обычный 5 20 18 7 2" xfId="48741"/>
    <cellStyle name="Обычный 5 20 18 8" xfId="48742"/>
    <cellStyle name="Обычный 5 20 19" xfId="20927"/>
    <cellStyle name="Обычный 5 20 19 2" xfId="20928"/>
    <cellStyle name="Обычный 5 20 19 2 2" xfId="20929"/>
    <cellStyle name="Обычный 5 20 19 2 2 2" xfId="20930"/>
    <cellStyle name="Обычный 5 20 19 2 2 2 2" xfId="48743"/>
    <cellStyle name="Обычный 5 20 19 2 2 3" xfId="48744"/>
    <cellStyle name="Обычный 5 20 19 2 3" xfId="20931"/>
    <cellStyle name="Обычный 5 20 19 2 3 2" xfId="48745"/>
    <cellStyle name="Обычный 5 20 19 2 4" xfId="48746"/>
    <cellStyle name="Обычный 5 20 19 3" xfId="20932"/>
    <cellStyle name="Обычный 5 20 19 3 2" xfId="20933"/>
    <cellStyle name="Обычный 5 20 19 3 2 2" xfId="20934"/>
    <cellStyle name="Обычный 5 20 19 3 2 2 2" xfId="48747"/>
    <cellStyle name="Обычный 5 20 19 3 2 3" xfId="48748"/>
    <cellStyle name="Обычный 5 20 19 3 3" xfId="20935"/>
    <cellStyle name="Обычный 5 20 19 3 3 2" xfId="48749"/>
    <cellStyle name="Обычный 5 20 19 3 4" xfId="48750"/>
    <cellStyle name="Обычный 5 20 19 4" xfId="20936"/>
    <cellStyle name="Обычный 5 20 19 4 2" xfId="20937"/>
    <cellStyle name="Обычный 5 20 19 4 2 2" xfId="20938"/>
    <cellStyle name="Обычный 5 20 19 4 2 2 2" xfId="48751"/>
    <cellStyle name="Обычный 5 20 19 4 2 3" xfId="48752"/>
    <cellStyle name="Обычный 5 20 19 4 3" xfId="20939"/>
    <cellStyle name="Обычный 5 20 19 4 3 2" xfId="48753"/>
    <cellStyle name="Обычный 5 20 19 4 4" xfId="48754"/>
    <cellStyle name="Обычный 5 20 19 5" xfId="20940"/>
    <cellStyle name="Обычный 5 20 19 5 2" xfId="20941"/>
    <cellStyle name="Обычный 5 20 19 5 2 2" xfId="48755"/>
    <cellStyle name="Обычный 5 20 19 5 3" xfId="48756"/>
    <cellStyle name="Обычный 5 20 19 6" xfId="20942"/>
    <cellStyle name="Обычный 5 20 19 6 2" xfId="48757"/>
    <cellStyle name="Обычный 5 20 19 7" xfId="20943"/>
    <cellStyle name="Обычный 5 20 19 7 2" xfId="48758"/>
    <cellStyle name="Обычный 5 20 19 8" xfId="48759"/>
    <cellStyle name="Обычный 5 20 2" xfId="20944"/>
    <cellStyle name="Обычный 5 20 2 2" xfId="20945"/>
    <cellStyle name="Обычный 5 20 2 2 2" xfId="20946"/>
    <cellStyle name="Обычный 5 20 2 2 2 2" xfId="20947"/>
    <cellStyle name="Обычный 5 20 2 2 2 2 2" xfId="48760"/>
    <cellStyle name="Обычный 5 20 2 2 2 3" xfId="48761"/>
    <cellStyle name="Обычный 5 20 2 2 3" xfId="20948"/>
    <cellStyle name="Обычный 5 20 2 2 3 2" xfId="48762"/>
    <cellStyle name="Обычный 5 20 2 2 4" xfId="48763"/>
    <cellStyle name="Обычный 5 20 2 3" xfId="20949"/>
    <cellStyle name="Обычный 5 20 2 3 2" xfId="20950"/>
    <cellStyle name="Обычный 5 20 2 3 2 2" xfId="20951"/>
    <cellStyle name="Обычный 5 20 2 3 2 2 2" xfId="48764"/>
    <cellStyle name="Обычный 5 20 2 3 2 3" xfId="48765"/>
    <cellStyle name="Обычный 5 20 2 3 3" xfId="20952"/>
    <cellStyle name="Обычный 5 20 2 3 3 2" xfId="48766"/>
    <cellStyle name="Обычный 5 20 2 3 4" xfId="48767"/>
    <cellStyle name="Обычный 5 20 2 4" xfId="20953"/>
    <cellStyle name="Обычный 5 20 2 4 2" xfId="20954"/>
    <cellStyle name="Обычный 5 20 2 4 2 2" xfId="20955"/>
    <cellStyle name="Обычный 5 20 2 4 2 2 2" xfId="48768"/>
    <cellStyle name="Обычный 5 20 2 4 2 3" xfId="48769"/>
    <cellStyle name="Обычный 5 20 2 4 3" xfId="20956"/>
    <cellStyle name="Обычный 5 20 2 4 3 2" xfId="48770"/>
    <cellStyle name="Обычный 5 20 2 4 4" xfId="48771"/>
    <cellStyle name="Обычный 5 20 2 5" xfId="20957"/>
    <cellStyle name="Обычный 5 20 2 5 2" xfId="20958"/>
    <cellStyle name="Обычный 5 20 2 5 2 2" xfId="48772"/>
    <cellStyle name="Обычный 5 20 2 5 3" xfId="48773"/>
    <cellStyle name="Обычный 5 20 2 6" xfId="20959"/>
    <cellStyle name="Обычный 5 20 2 6 2" xfId="48774"/>
    <cellStyle name="Обычный 5 20 2 7" xfId="20960"/>
    <cellStyle name="Обычный 5 20 2 7 2" xfId="48775"/>
    <cellStyle name="Обычный 5 20 2 8" xfId="48776"/>
    <cellStyle name="Обычный 5 20 20" xfId="20961"/>
    <cellStyle name="Обычный 5 20 20 2" xfId="20962"/>
    <cellStyle name="Обычный 5 20 20 2 2" xfId="20963"/>
    <cellStyle name="Обычный 5 20 20 2 2 2" xfId="20964"/>
    <cellStyle name="Обычный 5 20 20 2 2 2 2" xfId="48777"/>
    <cellStyle name="Обычный 5 20 20 2 2 3" xfId="48778"/>
    <cellStyle name="Обычный 5 20 20 2 3" xfId="20965"/>
    <cellStyle name="Обычный 5 20 20 2 3 2" xfId="48779"/>
    <cellStyle name="Обычный 5 20 20 2 4" xfId="48780"/>
    <cellStyle name="Обычный 5 20 20 3" xfId="20966"/>
    <cellStyle name="Обычный 5 20 20 3 2" xfId="20967"/>
    <cellStyle name="Обычный 5 20 20 3 2 2" xfId="20968"/>
    <cellStyle name="Обычный 5 20 20 3 2 2 2" xfId="48781"/>
    <cellStyle name="Обычный 5 20 20 3 2 3" xfId="48782"/>
    <cellStyle name="Обычный 5 20 20 3 3" xfId="20969"/>
    <cellStyle name="Обычный 5 20 20 3 3 2" xfId="48783"/>
    <cellStyle name="Обычный 5 20 20 3 4" xfId="48784"/>
    <cellStyle name="Обычный 5 20 20 4" xfId="20970"/>
    <cellStyle name="Обычный 5 20 20 4 2" xfId="20971"/>
    <cellStyle name="Обычный 5 20 20 4 2 2" xfId="20972"/>
    <cellStyle name="Обычный 5 20 20 4 2 2 2" xfId="48785"/>
    <cellStyle name="Обычный 5 20 20 4 2 3" xfId="48786"/>
    <cellStyle name="Обычный 5 20 20 4 3" xfId="20973"/>
    <cellStyle name="Обычный 5 20 20 4 3 2" xfId="48787"/>
    <cellStyle name="Обычный 5 20 20 4 4" xfId="48788"/>
    <cellStyle name="Обычный 5 20 20 5" xfId="20974"/>
    <cellStyle name="Обычный 5 20 20 5 2" xfId="20975"/>
    <cellStyle name="Обычный 5 20 20 5 2 2" xfId="48789"/>
    <cellStyle name="Обычный 5 20 20 5 3" xfId="48790"/>
    <cellStyle name="Обычный 5 20 20 6" xfId="20976"/>
    <cellStyle name="Обычный 5 20 20 6 2" xfId="48791"/>
    <cellStyle name="Обычный 5 20 20 7" xfId="20977"/>
    <cellStyle name="Обычный 5 20 20 7 2" xfId="48792"/>
    <cellStyle name="Обычный 5 20 20 8" xfId="48793"/>
    <cellStyle name="Обычный 5 20 21" xfId="20978"/>
    <cellStyle name="Обычный 5 20 21 2" xfId="20979"/>
    <cellStyle name="Обычный 5 20 21 2 2" xfId="20980"/>
    <cellStyle name="Обычный 5 20 21 2 2 2" xfId="20981"/>
    <cellStyle name="Обычный 5 20 21 2 2 2 2" xfId="48794"/>
    <cellStyle name="Обычный 5 20 21 2 2 3" xfId="48795"/>
    <cellStyle name="Обычный 5 20 21 2 3" xfId="20982"/>
    <cellStyle name="Обычный 5 20 21 2 3 2" xfId="48796"/>
    <cellStyle name="Обычный 5 20 21 2 4" xfId="48797"/>
    <cellStyle name="Обычный 5 20 21 3" xfId="20983"/>
    <cellStyle name="Обычный 5 20 21 3 2" xfId="20984"/>
    <cellStyle name="Обычный 5 20 21 3 2 2" xfId="20985"/>
    <cellStyle name="Обычный 5 20 21 3 2 2 2" xfId="48798"/>
    <cellStyle name="Обычный 5 20 21 3 2 3" xfId="48799"/>
    <cellStyle name="Обычный 5 20 21 3 3" xfId="20986"/>
    <cellStyle name="Обычный 5 20 21 3 3 2" xfId="48800"/>
    <cellStyle name="Обычный 5 20 21 3 4" xfId="48801"/>
    <cellStyle name="Обычный 5 20 21 4" xfId="20987"/>
    <cellStyle name="Обычный 5 20 21 4 2" xfId="20988"/>
    <cellStyle name="Обычный 5 20 21 4 2 2" xfId="20989"/>
    <cellStyle name="Обычный 5 20 21 4 2 2 2" xfId="48802"/>
    <cellStyle name="Обычный 5 20 21 4 2 3" xfId="48803"/>
    <cellStyle name="Обычный 5 20 21 4 3" xfId="20990"/>
    <cellStyle name="Обычный 5 20 21 4 3 2" xfId="48804"/>
    <cellStyle name="Обычный 5 20 21 4 4" xfId="48805"/>
    <cellStyle name="Обычный 5 20 21 5" xfId="20991"/>
    <cellStyle name="Обычный 5 20 21 5 2" xfId="20992"/>
    <cellStyle name="Обычный 5 20 21 5 2 2" xfId="48806"/>
    <cellStyle name="Обычный 5 20 21 5 3" xfId="48807"/>
    <cellStyle name="Обычный 5 20 21 6" xfId="20993"/>
    <cellStyle name="Обычный 5 20 21 6 2" xfId="48808"/>
    <cellStyle name="Обычный 5 20 21 7" xfId="20994"/>
    <cellStyle name="Обычный 5 20 21 7 2" xfId="48809"/>
    <cellStyle name="Обычный 5 20 21 8" xfId="48810"/>
    <cellStyle name="Обычный 5 20 22" xfId="20995"/>
    <cellStyle name="Обычный 5 20 22 2" xfId="20996"/>
    <cellStyle name="Обычный 5 20 22 2 2" xfId="20997"/>
    <cellStyle name="Обычный 5 20 22 2 2 2" xfId="20998"/>
    <cellStyle name="Обычный 5 20 22 2 2 2 2" xfId="48811"/>
    <cellStyle name="Обычный 5 20 22 2 2 3" xfId="48812"/>
    <cellStyle name="Обычный 5 20 22 2 3" xfId="20999"/>
    <cellStyle name="Обычный 5 20 22 2 3 2" xfId="48813"/>
    <cellStyle name="Обычный 5 20 22 2 4" xfId="48814"/>
    <cellStyle name="Обычный 5 20 22 3" xfId="21000"/>
    <cellStyle name="Обычный 5 20 22 3 2" xfId="21001"/>
    <cellStyle name="Обычный 5 20 22 3 2 2" xfId="21002"/>
    <cellStyle name="Обычный 5 20 22 3 2 2 2" xfId="48815"/>
    <cellStyle name="Обычный 5 20 22 3 2 3" xfId="48816"/>
    <cellStyle name="Обычный 5 20 22 3 3" xfId="21003"/>
    <cellStyle name="Обычный 5 20 22 3 3 2" xfId="48817"/>
    <cellStyle name="Обычный 5 20 22 3 4" xfId="48818"/>
    <cellStyle name="Обычный 5 20 22 4" xfId="21004"/>
    <cellStyle name="Обычный 5 20 22 4 2" xfId="21005"/>
    <cellStyle name="Обычный 5 20 22 4 2 2" xfId="21006"/>
    <cellStyle name="Обычный 5 20 22 4 2 2 2" xfId="48819"/>
    <cellStyle name="Обычный 5 20 22 4 2 3" xfId="48820"/>
    <cellStyle name="Обычный 5 20 22 4 3" xfId="21007"/>
    <cellStyle name="Обычный 5 20 22 4 3 2" xfId="48821"/>
    <cellStyle name="Обычный 5 20 22 4 4" xfId="48822"/>
    <cellStyle name="Обычный 5 20 22 5" xfId="21008"/>
    <cellStyle name="Обычный 5 20 22 5 2" xfId="21009"/>
    <cellStyle name="Обычный 5 20 22 5 2 2" xfId="48823"/>
    <cellStyle name="Обычный 5 20 22 5 3" xfId="48824"/>
    <cellStyle name="Обычный 5 20 22 6" xfId="21010"/>
    <cellStyle name="Обычный 5 20 22 6 2" xfId="48825"/>
    <cellStyle name="Обычный 5 20 22 7" xfId="21011"/>
    <cellStyle name="Обычный 5 20 22 7 2" xfId="48826"/>
    <cellStyle name="Обычный 5 20 22 8" xfId="48827"/>
    <cellStyle name="Обычный 5 20 23" xfId="21012"/>
    <cellStyle name="Обычный 5 20 23 2" xfId="21013"/>
    <cellStyle name="Обычный 5 20 23 2 2" xfId="21014"/>
    <cellStyle name="Обычный 5 20 23 2 2 2" xfId="21015"/>
    <cellStyle name="Обычный 5 20 23 2 2 2 2" xfId="48828"/>
    <cellStyle name="Обычный 5 20 23 2 2 3" xfId="48829"/>
    <cellStyle name="Обычный 5 20 23 2 3" xfId="21016"/>
    <cellStyle name="Обычный 5 20 23 2 3 2" xfId="48830"/>
    <cellStyle name="Обычный 5 20 23 2 4" xfId="48831"/>
    <cellStyle name="Обычный 5 20 23 3" xfId="21017"/>
    <cellStyle name="Обычный 5 20 23 3 2" xfId="21018"/>
    <cellStyle name="Обычный 5 20 23 3 2 2" xfId="21019"/>
    <cellStyle name="Обычный 5 20 23 3 2 2 2" xfId="48832"/>
    <cellStyle name="Обычный 5 20 23 3 2 3" xfId="48833"/>
    <cellStyle name="Обычный 5 20 23 3 3" xfId="21020"/>
    <cellStyle name="Обычный 5 20 23 3 3 2" xfId="48834"/>
    <cellStyle name="Обычный 5 20 23 3 4" xfId="48835"/>
    <cellStyle name="Обычный 5 20 23 4" xfId="21021"/>
    <cellStyle name="Обычный 5 20 23 4 2" xfId="21022"/>
    <cellStyle name="Обычный 5 20 23 4 2 2" xfId="21023"/>
    <cellStyle name="Обычный 5 20 23 4 2 2 2" xfId="48836"/>
    <cellStyle name="Обычный 5 20 23 4 2 3" xfId="48837"/>
    <cellStyle name="Обычный 5 20 23 4 3" xfId="21024"/>
    <cellStyle name="Обычный 5 20 23 4 3 2" xfId="48838"/>
    <cellStyle name="Обычный 5 20 23 4 4" xfId="48839"/>
    <cellStyle name="Обычный 5 20 23 5" xfId="21025"/>
    <cellStyle name="Обычный 5 20 23 5 2" xfId="21026"/>
    <cellStyle name="Обычный 5 20 23 5 2 2" xfId="48840"/>
    <cellStyle name="Обычный 5 20 23 5 3" xfId="48841"/>
    <cellStyle name="Обычный 5 20 23 6" xfId="21027"/>
    <cellStyle name="Обычный 5 20 23 6 2" xfId="48842"/>
    <cellStyle name="Обычный 5 20 23 7" xfId="21028"/>
    <cellStyle name="Обычный 5 20 23 7 2" xfId="48843"/>
    <cellStyle name="Обычный 5 20 23 8" xfId="48844"/>
    <cellStyle name="Обычный 5 20 24" xfId="21029"/>
    <cellStyle name="Обычный 5 20 24 2" xfId="21030"/>
    <cellStyle name="Обычный 5 20 24 2 2" xfId="21031"/>
    <cellStyle name="Обычный 5 20 24 2 2 2" xfId="21032"/>
    <cellStyle name="Обычный 5 20 24 2 2 2 2" xfId="48845"/>
    <cellStyle name="Обычный 5 20 24 2 2 3" xfId="48846"/>
    <cellStyle name="Обычный 5 20 24 2 3" xfId="21033"/>
    <cellStyle name="Обычный 5 20 24 2 3 2" xfId="48847"/>
    <cellStyle name="Обычный 5 20 24 2 4" xfId="48848"/>
    <cellStyle name="Обычный 5 20 24 3" xfId="21034"/>
    <cellStyle name="Обычный 5 20 24 3 2" xfId="21035"/>
    <cellStyle name="Обычный 5 20 24 3 2 2" xfId="21036"/>
    <cellStyle name="Обычный 5 20 24 3 2 2 2" xfId="48849"/>
    <cellStyle name="Обычный 5 20 24 3 2 3" xfId="48850"/>
    <cellStyle name="Обычный 5 20 24 3 3" xfId="21037"/>
    <cellStyle name="Обычный 5 20 24 3 3 2" xfId="48851"/>
    <cellStyle name="Обычный 5 20 24 3 4" xfId="48852"/>
    <cellStyle name="Обычный 5 20 24 4" xfId="21038"/>
    <cellStyle name="Обычный 5 20 24 4 2" xfId="21039"/>
    <cellStyle name="Обычный 5 20 24 4 2 2" xfId="21040"/>
    <cellStyle name="Обычный 5 20 24 4 2 2 2" xfId="48853"/>
    <cellStyle name="Обычный 5 20 24 4 2 3" xfId="48854"/>
    <cellStyle name="Обычный 5 20 24 4 3" xfId="21041"/>
    <cellStyle name="Обычный 5 20 24 4 3 2" xfId="48855"/>
    <cellStyle name="Обычный 5 20 24 4 4" xfId="48856"/>
    <cellStyle name="Обычный 5 20 24 5" xfId="21042"/>
    <cellStyle name="Обычный 5 20 24 5 2" xfId="21043"/>
    <cellStyle name="Обычный 5 20 24 5 2 2" xfId="48857"/>
    <cellStyle name="Обычный 5 20 24 5 3" xfId="48858"/>
    <cellStyle name="Обычный 5 20 24 6" xfId="21044"/>
    <cellStyle name="Обычный 5 20 24 6 2" xfId="48859"/>
    <cellStyle name="Обычный 5 20 24 7" xfId="21045"/>
    <cellStyle name="Обычный 5 20 24 7 2" xfId="48860"/>
    <cellStyle name="Обычный 5 20 24 8" xfId="48861"/>
    <cellStyle name="Обычный 5 20 25" xfId="21046"/>
    <cellStyle name="Обычный 5 20 25 2" xfId="21047"/>
    <cellStyle name="Обычный 5 20 25 2 2" xfId="21048"/>
    <cellStyle name="Обычный 5 20 25 2 2 2" xfId="21049"/>
    <cellStyle name="Обычный 5 20 25 2 2 2 2" xfId="48862"/>
    <cellStyle name="Обычный 5 20 25 2 2 3" xfId="48863"/>
    <cellStyle name="Обычный 5 20 25 2 3" xfId="21050"/>
    <cellStyle name="Обычный 5 20 25 2 3 2" xfId="48864"/>
    <cellStyle name="Обычный 5 20 25 2 4" xfId="48865"/>
    <cellStyle name="Обычный 5 20 25 3" xfId="21051"/>
    <cellStyle name="Обычный 5 20 25 3 2" xfId="21052"/>
    <cellStyle name="Обычный 5 20 25 3 2 2" xfId="21053"/>
    <cellStyle name="Обычный 5 20 25 3 2 2 2" xfId="48866"/>
    <cellStyle name="Обычный 5 20 25 3 2 3" xfId="48867"/>
    <cellStyle name="Обычный 5 20 25 3 3" xfId="21054"/>
    <cellStyle name="Обычный 5 20 25 3 3 2" xfId="48868"/>
    <cellStyle name="Обычный 5 20 25 3 4" xfId="48869"/>
    <cellStyle name="Обычный 5 20 25 4" xfId="21055"/>
    <cellStyle name="Обычный 5 20 25 4 2" xfId="21056"/>
    <cellStyle name="Обычный 5 20 25 4 2 2" xfId="21057"/>
    <cellStyle name="Обычный 5 20 25 4 2 2 2" xfId="48870"/>
    <cellStyle name="Обычный 5 20 25 4 2 3" xfId="48871"/>
    <cellStyle name="Обычный 5 20 25 4 3" xfId="21058"/>
    <cellStyle name="Обычный 5 20 25 4 3 2" xfId="48872"/>
    <cellStyle name="Обычный 5 20 25 4 4" xfId="48873"/>
    <cellStyle name="Обычный 5 20 25 5" xfId="21059"/>
    <cellStyle name="Обычный 5 20 25 5 2" xfId="21060"/>
    <cellStyle name="Обычный 5 20 25 5 2 2" xfId="48874"/>
    <cellStyle name="Обычный 5 20 25 5 3" xfId="48875"/>
    <cellStyle name="Обычный 5 20 25 6" xfId="21061"/>
    <cellStyle name="Обычный 5 20 25 6 2" xfId="48876"/>
    <cellStyle name="Обычный 5 20 25 7" xfId="21062"/>
    <cellStyle name="Обычный 5 20 25 7 2" xfId="48877"/>
    <cellStyle name="Обычный 5 20 25 8" xfId="48878"/>
    <cellStyle name="Обычный 5 20 26" xfId="21063"/>
    <cellStyle name="Обычный 5 20 26 2" xfId="21064"/>
    <cellStyle name="Обычный 5 20 26 2 2" xfId="21065"/>
    <cellStyle name="Обычный 5 20 26 2 2 2" xfId="21066"/>
    <cellStyle name="Обычный 5 20 26 2 2 2 2" xfId="48879"/>
    <cellStyle name="Обычный 5 20 26 2 2 3" xfId="48880"/>
    <cellStyle name="Обычный 5 20 26 2 3" xfId="21067"/>
    <cellStyle name="Обычный 5 20 26 2 3 2" xfId="48881"/>
    <cellStyle name="Обычный 5 20 26 2 4" xfId="48882"/>
    <cellStyle name="Обычный 5 20 26 3" xfId="21068"/>
    <cellStyle name="Обычный 5 20 26 3 2" xfId="21069"/>
    <cellStyle name="Обычный 5 20 26 3 2 2" xfId="21070"/>
    <cellStyle name="Обычный 5 20 26 3 2 2 2" xfId="48883"/>
    <cellStyle name="Обычный 5 20 26 3 2 3" xfId="48884"/>
    <cellStyle name="Обычный 5 20 26 3 3" xfId="21071"/>
    <cellStyle name="Обычный 5 20 26 3 3 2" xfId="48885"/>
    <cellStyle name="Обычный 5 20 26 3 4" xfId="48886"/>
    <cellStyle name="Обычный 5 20 26 4" xfId="21072"/>
    <cellStyle name="Обычный 5 20 26 4 2" xfId="21073"/>
    <cellStyle name="Обычный 5 20 26 4 2 2" xfId="21074"/>
    <cellStyle name="Обычный 5 20 26 4 2 2 2" xfId="48887"/>
    <cellStyle name="Обычный 5 20 26 4 2 3" xfId="48888"/>
    <cellStyle name="Обычный 5 20 26 4 3" xfId="21075"/>
    <cellStyle name="Обычный 5 20 26 4 3 2" xfId="48889"/>
    <cellStyle name="Обычный 5 20 26 4 4" xfId="48890"/>
    <cellStyle name="Обычный 5 20 26 5" xfId="21076"/>
    <cellStyle name="Обычный 5 20 26 5 2" xfId="21077"/>
    <cellStyle name="Обычный 5 20 26 5 2 2" xfId="48891"/>
    <cellStyle name="Обычный 5 20 26 5 3" xfId="48892"/>
    <cellStyle name="Обычный 5 20 26 6" xfId="21078"/>
    <cellStyle name="Обычный 5 20 26 6 2" xfId="48893"/>
    <cellStyle name="Обычный 5 20 26 7" xfId="21079"/>
    <cellStyle name="Обычный 5 20 26 7 2" xfId="48894"/>
    <cellStyle name="Обычный 5 20 26 8" xfId="48895"/>
    <cellStyle name="Обычный 5 20 27" xfId="21080"/>
    <cellStyle name="Обычный 5 20 27 2" xfId="21081"/>
    <cellStyle name="Обычный 5 20 27 2 2" xfId="21082"/>
    <cellStyle name="Обычный 5 20 27 2 2 2" xfId="21083"/>
    <cellStyle name="Обычный 5 20 27 2 2 2 2" xfId="48896"/>
    <cellStyle name="Обычный 5 20 27 2 2 3" xfId="48897"/>
    <cellStyle name="Обычный 5 20 27 2 3" xfId="21084"/>
    <cellStyle name="Обычный 5 20 27 2 3 2" xfId="48898"/>
    <cellStyle name="Обычный 5 20 27 2 4" xfId="48899"/>
    <cellStyle name="Обычный 5 20 27 3" xfId="21085"/>
    <cellStyle name="Обычный 5 20 27 3 2" xfId="21086"/>
    <cellStyle name="Обычный 5 20 27 3 2 2" xfId="21087"/>
    <cellStyle name="Обычный 5 20 27 3 2 2 2" xfId="48900"/>
    <cellStyle name="Обычный 5 20 27 3 2 3" xfId="48901"/>
    <cellStyle name="Обычный 5 20 27 3 3" xfId="21088"/>
    <cellStyle name="Обычный 5 20 27 3 3 2" xfId="48902"/>
    <cellStyle name="Обычный 5 20 27 3 4" xfId="48903"/>
    <cellStyle name="Обычный 5 20 27 4" xfId="21089"/>
    <cellStyle name="Обычный 5 20 27 4 2" xfId="21090"/>
    <cellStyle name="Обычный 5 20 27 4 2 2" xfId="21091"/>
    <cellStyle name="Обычный 5 20 27 4 2 2 2" xfId="48904"/>
    <cellStyle name="Обычный 5 20 27 4 2 3" xfId="48905"/>
    <cellStyle name="Обычный 5 20 27 4 3" xfId="21092"/>
    <cellStyle name="Обычный 5 20 27 4 3 2" xfId="48906"/>
    <cellStyle name="Обычный 5 20 27 4 4" xfId="48907"/>
    <cellStyle name="Обычный 5 20 27 5" xfId="21093"/>
    <cellStyle name="Обычный 5 20 27 5 2" xfId="21094"/>
    <cellStyle name="Обычный 5 20 27 5 2 2" xfId="48908"/>
    <cellStyle name="Обычный 5 20 27 5 3" xfId="48909"/>
    <cellStyle name="Обычный 5 20 27 6" xfId="21095"/>
    <cellStyle name="Обычный 5 20 27 6 2" xfId="48910"/>
    <cellStyle name="Обычный 5 20 27 7" xfId="21096"/>
    <cellStyle name="Обычный 5 20 27 7 2" xfId="48911"/>
    <cellStyle name="Обычный 5 20 27 8" xfId="48912"/>
    <cellStyle name="Обычный 5 20 28" xfId="21097"/>
    <cellStyle name="Обычный 5 20 28 2" xfId="21098"/>
    <cellStyle name="Обычный 5 20 28 2 2" xfId="21099"/>
    <cellStyle name="Обычный 5 20 28 2 2 2" xfId="21100"/>
    <cellStyle name="Обычный 5 20 28 2 2 2 2" xfId="48913"/>
    <cellStyle name="Обычный 5 20 28 2 2 3" xfId="48914"/>
    <cellStyle name="Обычный 5 20 28 2 3" xfId="21101"/>
    <cellStyle name="Обычный 5 20 28 2 3 2" xfId="48915"/>
    <cellStyle name="Обычный 5 20 28 2 4" xfId="48916"/>
    <cellStyle name="Обычный 5 20 28 3" xfId="21102"/>
    <cellStyle name="Обычный 5 20 28 3 2" xfId="21103"/>
    <cellStyle name="Обычный 5 20 28 3 2 2" xfId="21104"/>
    <cellStyle name="Обычный 5 20 28 3 2 2 2" xfId="48917"/>
    <cellStyle name="Обычный 5 20 28 3 2 3" xfId="48918"/>
    <cellStyle name="Обычный 5 20 28 3 3" xfId="21105"/>
    <cellStyle name="Обычный 5 20 28 3 3 2" xfId="48919"/>
    <cellStyle name="Обычный 5 20 28 3 4" xfId="48920"/>
    <cellStyle name="Обычный 5 20 28 4" xfId="21106"/>
    <cellStyle name="Обычный 5 20 28 4 2" xfId="21107"/>
    <cellStyle name="Обычный 5 20 28 4 2 2" xfId="21108"/>
    <cellStyle name="Обычный 5 20 28 4 2 2 2" xfId="48921"/>
    <cellStyle name="Обычный 5 20 28 4 2 3" xfId="48922"/>
    <cellStyle name="Обычный 5 20 28 4 3" xfId="21109"/>
    <cellStyle name="Обычный 5 20 28 4 3 2" xfId="48923"/>
    <cellStyle name="Обычный 5 20 28 4 4" xfId="48924"/>
    <cellStyle name="Обычный 5 20 28 5" xfId="21110"/>
    <cellStyle name="Обычный 5 20 28 5 2" xfId="21111"/>
    <cellStyle name="Обычный 5 20 28 5 2 2" xfId="48925"/>
    <cellStyle name="Обычный 5 20 28 5 3" xfId="48926"/>
    <cellStyle name="Обычный 5 20 28 6" xfId="21112"/>
    <cellStyle name="Обычный 5 20 28 6 2" xfId="48927"/>
    <cellStyle name="Обычный 5 20 28 7" xfId="21113"/>
    <cellStyle name="Обычный 5 20 28 7 2" xfId="48928"/>
    <cellStyle name="Обычный 5 20 28 8" xfId="48929"/>
    <cellStyle name="Обычный 5 20 29" xfId="21114"/>
    <cellStyle name="Обычный 5 20 29 2" xfId="21115"/>
    <cellStyle name="Обычный 5 20 29 2 2" xfId="21116"/>
    <cellStyle name="Обычный 5 20 29 2 2 2" xfId="21117"/>
    <cellStyle name="Обычный 5 20 29 2 2 2 2" xfId="48930"/>
    <cellStyle name="Обычный 5 20 29 2 2 3" xfId="48931"/>
    <cellStyle name="Обычный 5 20 29 2 3" xfId="21118"/>
    <cellStyle name="Обычный 5 20 29 2 3 2" xfId="48932"/>
    <cellStyle name="Обычный 5 20 29 2 4" xfId="48933"/>
    <cellStyle name="Обычный 5 20 29 3" xfId="21119"/>
    <cellStyle name="Обычный 5 20 29 3 2" xfId="21120"/>
    <cellStyle name="Обычный 5 20 29 3 2 2" xfId="21121"/>
    <cellStyle name="Обычный 5 20 29 3 2 2 2" xfId="48934"/>
    <cellStyle name="Обычный 5 20 29 3 2 3" xfId="48935"/>
    <cellStyle name="Обычный 5 20 29 3 3" xfId="21122"/>
    <cellStyle name="Обычный 5 20 29 3 3 2" xfId="48936"/>
    <cellStyle name="Обычный 5 20 29 3 4" xfId="48937"/>
    <cellStyle name="Обычный 5 20 29 4" xfId="21123"/>
    <cellStyle name="Обычный 5 20 29 4 2" xfId="21124"/>
    <cellStyle name="Обычный 5 20 29 4 2 2" xfId="21125"/>
    <cellStyle name="Обычный 5 20 29 4 2 2 2" xfId="48938"/>
    <cellStyle name="Обычный 5 20 29 4 2 3" xfId="48939"/>
    <cellStyle name="Обычный 5 20 29 4 3" xfId="21126"/>
    <cellStyle name="Обычный 5 20 29 4 3 2" xfId="48940"/>
    <cellStyle name="Обычный 5 20 29 4 4" xfId="48941"/>
    <cellStyle name="Обычный 5 20 29 5" xfId="21127"/>
    <cellStyle name="Обычный 5 20 29 5 2" xfId="21128"/>
    <cellStyle name="Обычный 5 20 29 5 2 2" xfId="48942"/>
    <cellStyle name="Обычный 5 20 29 5 3" xfId="48943"/>
    <cellStyle name="Обычный 5 20 29 6" xfId="21129"/>
    <cellStyle name="Обычный 5 20 29 6 2" xfId="48944"/>
    <cellStyle name="Обычный 5 20 29 7" xfId="21130"/>
    <cellStyle name="Обычный 5 20 29 7 2" xfId="48945"/>
    <cellStyle name="Обычный 5 20 29 8" xfId="48946"/>
    <cellStyle name="Обычный 5 20 3" xfId="21131"/>
    <cellStyle name="Обычный 5 20 3 2" xfId="21132"/>
    <cellStyle name="Обычный 5 20 3 2 2" xfId="21133"/>
    <cellStyle name="Обычный 5 20 3 2 2 2" xfId="21134"/>
    <cellStyle name="Обычный 5 20 3 2 2 2 2" xfId="48947"/>
    <cellStyle name="Обычный 5 20 3 2 2 3" xfId="48948"/>
    <cellStyle name="Обычный 5 20 3 2 3" xfId="21135"/>
    <cellStyle name="Обычный 5 20 3 2 3 2" xfId="48949"/>
    <cellStyle name="Обычный 5 20 3 2 4" xfId="48950"/>
    <cellStyle name="Обычный 5 20 3 3" xfId="21136"/>
    <cellStyle name="Обычный 5 20 3 3 2" xfId="21137"/>
    <cellStyle name="Обычный 5 20 3 3 2 2" xfId="21138"/>
    <cellStyle name="Обычный 5 20 3 3 2 2 2" xfId="48951"/>
    <cellStyle name="Обычный 5 20 3 3 2 3" xfId="48952"/>
    <cellStyle name="Обычный 5 20 3 3 3" xfId="21139"/>
    <cellStyle name="Обычный 5 20 3 3 3 2" xfId="48953"/>
    <cellStyle name="Обычный 5 20 3 3 4" xfId="48954"/>
    <cellStyle name="Обычный 5 20 3 4" xfId="21140"/>
    <cellStyle name="Обычный 5 20 3 4 2" xfId="21141"/>
    <cellStyle name="Обычный 5 20 3 4 2 2" xfId="21142"/>
    <cellStyle name="Обычный 5 20 3 4 2 2 2" xfId="48955"/>
    <cellStyle name="Обычный 5 20 3 4 2 3" xfId="48956"/>
    <cellStyle name="Обычный 5 20 3 4 3" xfId="21143"/>
    <cellStyle name="Обычный 5 20 3 4 3 2" xfId="48957"/>
    <cellStyle name="Обычный 5 20 3 4 4" xfId="48958"/>
    <cellStyle name="Обычный 5 20 3 5" xfId="21144"/>
    <cellStyle name="Обычный 5 20 3 5 2" xfId="21145"/>
    <cellStyle name="Обычный 5 20 3 5 2 2" xfId="48959"/>
    <cellStyle name="Обычный 5 20 3 5 3" xfId="48960"/>
    <cellStyle name="Обычный 5 20 3 6" xfId="21146"/>
    <cellStyle name="Обычный 5 20 3 6 2" xfId="48961"/>
    <cellStyle name="Обычный 5 20 3 7" xfId="21147"/>
    <cellStyle name="Обычный 5 20 3 7 2" xfId="48962"/>
    <cellStyle name="Обычный 5 20 3 8" xfId="48963"/>
    <cellStyle name="Обычный 5 20 30" xfId="21148"/>
    <cellStyle name="Обычный 5 20 30 2" xfId="21149"/>
    <cellStyle name="Обычный 5 20 30 2 2" xfId="21150"/>
    <cellStyle name="Обычный 5 20 30 2 2 2" xfId="48964"/>
    <cellStyle name="Обычный 5 20 30 2 3" xfId="48965"/>
    <cellStyle name="Обычный 5 20 30 3" xfId="21151"/>
    <cellStyle name="Обычный 5 20 30 3 2" xfId="48966"/>
    <cellStyle name="Обычный 5 20 30 4" xfId="48967"/>
    <cellStyle name="Обычный 5 20 31" xfId="21152"/>
    <cellStyle name="Обычный 5 20 31 2" xfId="21153"/>
    <cellStyle name="Обычный 5 20 31 2 2" xfId="21154"/>
    <cellStyle name="Обычный 5 20 31 2 2 2" xfId="48968"/>
    <cellStyle name="Обычный 5 20 31 2 3" xfId="48969"/>
    <cellStyle name="Обычный 5 20 31 3" xfId="21155"/>
    <cellStyle name="Обычный 5 20 31 3 2" xfId="48970"/>
    <cellStyle name="Обычный 5 20 31 4" xfId="48971"/>
    <cellStyle name="Обычный 5 20 32" xfId="21156"/>
    <cellStyle name="Обычный 5 20 32 2" xfId="21157"/>
    <cellStyle name="Обычный 5 20 32 2 2" xfId="21158"/>
    <cellStyle name="Обычный 5 20 32 2 2 2" xfId="48972"/>
    <cellStyle name="Обычный 5 20 32 2 3" xfId="48973"/>
    <cellStyle name="Обычный 5 20 32 3" xfId="21159"/>
    <cellStyle name="Обычный 5 20 32 3 2" xfId="48974"/>
    <cellStyle name="Обычный 5 20 32 4" xfId="48975"/>
    <cellStyle name="Обычный 5 20 33" xfId="21160"/>
    <cellStyle name="Обычный 5 20 33 2" xfId="21161"/>
    <cellStyle name="Обычный 5 20 33 2 2" xfId="48976"/>
    <cellStyle name="Обычный 5 20 33 3" xfId="48977"/>
    <cellStyle name="Обычный 5 20 34" xfId="21162"/>
    <cellStyle name="Обычный 5 20 34 2" xfId="48978"/>
    <cellStyle name="Обычный 5 20 35" xfId="21163"/>
    <cellStyle name="Обычный 5 20 35 2" xfId="48979"/>
    <cellStyle name="Обычный 5 20 36" xfId="48980"/>
    <cellStyle name="Обычный 5 20 4" xfId="21164"/>
    <cellStyle name="Обычный 5 20 4 2" xfId="21165"/>
    <cellStyle name="Обычный 5 20 4 2 2" xfId="21166"/>
    <cellStyle name="Обычный 5 20 4 2 2 2" xfId="21167"/>
    <cellStyle name="Обычный 5 20 4 2 2 2 2" xfId="48981"/>
    <cellStyle name="Обычный 5 20 4 2 2 3" xfId="48982"/>
    <cellStyle name="Обычный 5 20 4 2 3" xfId="21168"/>
    <cellStyle name="Обычный 5 20 4 2 3 2" xfId="48983"/>
    <cellStyle name="Обычный 5 20 4 2 4" xfId="48984"/>
    <cellStyle name="Обычный 5 20 4 3" xfId="21169"/>
    <cellStyle name="Обычный 5 20 4 3 2" xfId="21170"/>
    <cellStyle name="Обычный 5 20 4 3 2 2" xfId="21171"/>
    <cellStyle name="Обычный 5 20 4 3 2 2 2" xfId="48985"/>
    <cellStyle name="Обычный 5 20 4 3 2 3" xfId="48986"/>
    <cellStyle name="Обычный 5 20 4 3 3" xfId="21172"/>
    <cellStyle name="Обычный 5 20 4 3 3 2" xfId="48987"/>
    <cellStyle name="Обычный 5 20 4 3 4" xfId="48988"/>
    <cellStyle name="Обычный 5 20 4 4" xfId="21173"/>
    <cellStyle name="Обычный 5 20 4 4 2" xfId="21174"/>
    <cellStyle name="Обычный 5 20 4 4 2 2" xfId="21175"/>
    <cellStyle name="Обычный 5 20 4 4 2 2 2" xfId="48989"/>
    <cellStyle name="Обычный 5 20 4 4 2 3" xfId="48990"/>
    <cellStyle name="Обычный 5 20 4 4 3" xfId="21176"/>
    <cellStyle name="Обычный 5 20 4 4 3 2" xfId="48991"/>
    <cellStyle name="Обычный 5 20 4 4 4" xfId="48992"/>
    <cellStyle name="Обычный 5 20 4 5" xfId="21177"/>
    <cellStyle name="Обычный 5 20 4 5 2" xfId="21178"/>
    <cellStyle name="Обычный 5 20 4 5 2 2" xfId="48993"/>
    <cellStyle name="Обычный 5 20 4 5 3" xfId="48994"/>
    <cellStyle name="Обычный 5 20 4 6" xfId="21179"/>
    <cellStyle name="Обычный 5 20 4 6 2" xfId="48995"/>
    <cellStyle name="Обычный 5 20 4 7" xfId="21180"/>
    <cellStyle name="Обычный 5 20 4 7 2" xfId="48996"/>
    <cellStyle name="Обычный 5 20 4 8" xfId="48997"/>
    <cellStyle name="Обычный 5 20 5" xfId="21181"/>
    <cellStyle name="Обычный 5 20 5 2" xfId="21182"/>
    <cellStyle name="Обычный 5 20 5 2 2" xfId="21183"/>
    <cellStyle name="Обычный 5 20 5 2 2 2" xfId="21184"/>
    <cellStyle name="Обычный 5 20 5 2 2 2 2" xfId="48998"/>
    <cellStyle name="Обычный 5 20 5 2 2 3" xfId="48999"/>
    <cellStyle name="Обычный 5 20 5 2 3" xfId="21185"/>
    <cellStyle name="Обычный 5 20 5 2 3 2" xfId="49000"/>
    <cellStyle name="Обычный 5 20 5 2 4" xfId="49001"/>
    <cellStyle name="Обычный 5 20 5 3" xfId="21186"/>
    <cellStyle name="Обычный 5 20 5 3 2" xfId="21187"/>
    <cellStyle name="Обычный 5 20 5 3 2 2" xfId="21188"/>
    <cellStyle name="Обычный 5 20 5 3 2 2 2" xfId="49002"/>
    <cellStyle name="Обычный 5 20 5 3 2 3" xfId="49003"/>
    <cellStyle name="Обычный 5 20 5 3 3" xfId="21189"/>
    <cellStyle name="Обычный 5 20 5 3 3 2" xfId="49004"/>
    <cellStyle name="Обычный 5 20 5 3 4" xfId="49005"/>
    <cellStyle name="Обычный 5 20 5 4" xfId="21190"/>
    <cellStyle name="Обычный 5 20 5 4 2" xfId="21191"/>
    <cellStyle name="Обычный 5 20 5 4 2 2" xfId="21192"/>
    <cellStyle name="Обычный 5 20 5 4 2 2 2" xfId="49006"/>
    <cellStyle name="Обычный 5 20 5 4 2 3" xfId="49007"/>
    <cellStyle name="Обычный 5 20 5 4 3" xfId="21193"/>
    <cellStyle name="Обычный 5 20 5 4 3 2" xfId="49008"/>
    <cellStyle name="Обычный 5 20 5 4 4" xfId="49009"/>
    <cellStyle name="Обычный 5 20 5 5" xfId="21194"/>
    <cellStyle name="Обычный 5 20 5 5 2" xfId="21195"/>
    <cellStyle name="Обычный 5 20 5 5 2 2" xfId="49010"/>
    <cellStyle name="Обычный 5 20 5 5 3" xfId="49011"/>
    <cellStyle name="Обычный 5 20 5 6" xfId="21196"/>
    <cellStyle name="Обычный 5 20 5 6 2" xfId="49012"/>
    <cellStyle name="Обычный 5 20 5 7" xfId="21197"/>
    <cellStyle name="Обычный 5 20 5 7 2" xfId="49013"/>
    <cellStyle name="Обычный 5 20 5 8" xfId="49014"/>
    <cellStyle name="Обычный 5 20 6" xfId="21198"/>
    <cellStyle name="Обычный 5 20 6 2" xfId="21199"/>
    <cellStyle name="Обычный 5 20 6 2 2" xfId="21200"/>
    <cellStyle name="Обычный 5 20 6 2 2 2" xfId="21201"/>
    <cellStyle name="Обычный 5 20 6 2 2 2 2" xfId="49015"/>
    <cellStyle name="Обычный 5 20 6 2 2 3" xfId="49016"/>
    <cellStyle name="Обычный 5 20 6 2 3" xfId="21202"/>
    <cellStyle name="Обычный 5 20 6 2 3 2" xfId="49017"/>
    <cellStyle name="Обычный 5 20 6 2 4" xfId="49018"/>
    <cellStyle name="Обычный 5 20 6 3" xfId="21203"/>
    <cellStyle name="Обычный 5 20 6 3 2" xfId="21204"/>
    <cellStyle name="Обычный 5 20 6 3 2 2" xfId="21205"/>
    <cellStyle name="Обычный 5 20 6 3 2 2 2" xfId="49019"/>
    <cellStyle name="Обычный 5 20 6 3 2 3" xfId="49020"/>
    <cellStyle name="Обычный 5 20 6 3 3" xfId="21206"/>
    <cellStyle name="Обычный 5 20 6 3 3 2" xfId="49021"/>
    <cellStyle name="Обычный 5 20 6 3 4" xfId="49022"/>
    <cellStyle name="Обычный 5 20 6 4" xfId="21207"/>
    <cellStyle name="Обычный 5 20 6 4 2" xfId="21208"/>
    <cellStyle name="Обычный 5 20 6 4 2 2" xfId="21209"/>
    <cellStyle name="Обычный 5 20 6 4 2 2 2" xfId="49023"/>
    <cellStyle name="Обычный 5 20 6 4 2 3" xfId="49024"/>
    <cellStyle name="Обычный 5 20 6 4 3" xfId="21210"/>
    <cellStyle name="Обычный 5 20 6 4 3 2" xfId="49025"/>
    <cellStyle name="Обычный 5 20 6 4 4" xfId="49026"/>
    <cellStyle name="Обычный 5 20 6 5" xfId="21211"/>
    <cellStyle name="Обычный 5 20 6 5 2" xfId="21212"/>
    <cellStyle name="Обычный 5 20 6 5 2 2" xfId="49027"/>
    <cellStyle name="Обычный 5 20 6 5 3" xfId="49028"/>
    <cellStyle name="Обычный 5 20 6 6" xfId="21213"/>
    <cellStyle name="Обычный 5 20 6 6 2" xfId="49029"/>
    <cellStyle name="Обычный 5 20 6 7" xfId="21214"/>
    <cellStyle name="Обычный 5 20 6 7 2" xfId="49030"/>
    <cellStyle name="Обычный 5 20 6 8" xfId="49031"/>
    <cellStyle name="Обычный 5 20 7" xfId="21215"/>
    <cellStyle name="Обычный 5 20 7 2" xfId="21216"/>
    <cellStyle name="Обычный 5 20 7 2 2" xfId="21217"/>
    <cellStyle name="Обычный 5 20 7 2 2 2" xfId="21218"/>
    <cellStyle name="Обычный 5 20 7 2 2 2 2" xfId="49032"/>
    <cellStyle name="Обычный 5 20 7 2 2 3" xfId="49033"/>
    <cellStyle name="Обычный 5 20 7 2 3" xfId="21219"/>
    <cellStyle name="Обычный 5 20 7 2 3 2" xfId="49034"/>
    <cellStyle name="Обычный 5 20 7 2 4" xfId="49035"/>
    <cellStyle name="Обычный 5 20 7 3" xfId="21220"/>
    <cellStyle name="Обычный 5 20 7 3 2" xfId="21221"/>
    <cellStyle name="Обычный 5 20 7 3 2 2" xfId="21222"/>
    <cellStyle name="Обычный 5 20 7 3 2 2 2" xfId="49036"/>
    <cellStyle name="Обычный 5 20 7 3 2 3" xfId="49037"/>
    <cellStyle name="Обычный 5 20 7 3 3" xfId="21223"/>
    <cellStyle name="Обычный 5 20 7 3 3 2" xfId="49038"/>
    <cellStyle name="Обычный 5 20 7 3 4" xfId="49039"/>
    <cellStyle name="Обычный 5 20 7 4" xfId="21224"/>
    <cellStyle name="Обычный 5 20 7 4 2" xfId="21225"/>
    <cellStyle name="Обычный 5 20 7 4 2 2" xfId="21226"/>
    <cellStyle name="Обычный 5 20 7 4 2 2 2" xfId="49040"/>
    <cellStyle name="Обычный 5 20 7 4 2 3" xfId="49041"/>
    <cellStyle name="Обычный 5 20 7 4 3" xfId="21227"/>
    <cellStyle name="Обычный 5 20 7 4 3 2" xfId="49042"/>
    <cellStyle name="Обычный 5 20 7 4 4" xfId="49043"/>
    <cellStyle name="Обычный 5 20 7 5" xfId="21228"/>
    <cellStyle name="Обычный 5 20 7 5 2" xfId="21229"/>
    <cellStyle name="Обычный 5 20 7 5 2 2" xfId="49044"/>
    <cellStyle name="Обычный 5 20 7 5 3" xfId="49045"/>
    <cellStyle name="Обычный 5 20 7 6" xfId="21230"/>
    <cellStyle name="Обычный 5 20 7 6 2" xfId="49046"/>
    <cellStyle name="Обычный 5 20 7 7" xfId="21231"/>
    <cellStyle name="Обычный 5 20 7 7 2" xfId="49047"/>
    <cellStyle name="Обычный 5 20 7 8" xfId="49048"/>
    <cellStyle name="Обычный 5 20 8" xfId="21232"/>
    <cellStyle name="Обычный 5 20 8 2" xfId="21233"/>
    <cellStyle name="Обычный 5 20 8 2 2" xfId="21234"/>
    <cellStyle name="Обычный 5 20 8 2 2 2" xfId="21235"/>
    <cellStyle name="Обычный 5 20 8 2 2 2 2" xfId="49049"/>
    <cellStyle name="Обычный 5 20 8 2 2 3" xfId="49050"/>
    <cellStyle name="Обычный 5 20 8 2 3" xfId="21236"/>
    <cellStyle name="Обычный 5 20 8 2 3 2" xfId="49051"/>
    <cellStyle name="Обычный 5 20 8 2 4" xfId="49052"/>
    <cellStyle name="Обычный 5 20 8 3" xfId="21237"/>
    <cellStyle name="Обычный 5 20 8 3 2" xfId="21238"/>
    <cellStyle name="Обычный 5 20 8 3 2 2" xfId="21239"/>
    <cellStyle name="Обычный 5 20 8 3 2 2 2" xfId="49053"/>
    <cellStyle name="Обычный 5 20 8 3 2 3" xfId="49054"/>
    <cellStyle name="Обычный 5 20 8 3 3" xfId="21240"/>
    <cellStyle name="Обычный 5 20 8 3 3 2" xfId="49055"/>
    <cellStyle name="Обычный 5 20 8 3 4" xfId="49056"/>
    <cellStyle name="Обычный 5 20 8 4" xfId="21241"/>
    <cellStyle name="Обычный 5 20 8 4 2" xfId="21242"/>
    <cellStyle name="Обычный 5 20 8 4 2 2" xfId="21243"/>
    <cellStyle name="Обычный 5 20 8 4 2 2 2" xfId="49057"/>
    <cellStyle name="Обычный 5 20 8 4 2 3" xfId="49058"/>
    <cellStyle name="Обычный 5 20 8 4 3" xfId="21244"/>
    <cellStyle name="Обычный 5 20 8 4 3 2" xfId="49059"/>
    <cellStyle name="Обычный 5 20 8 4 4" xfId="49060"/>
    <cellStyle name="Обычный 5 20 8 5" xfId="21245"/>
    <cellStyle name="Обычный 5 20 8 5 2" xfId="21246"/>
    <cellStyle name="Обычный 5 20 8 5 2 2" xfId="49061"/>
    <cellStyle name="Обычный 5 20 8 5 3" xfId="49062"/>
    <cellStyle name="Обычный 5 20 8 6" xfId="21247"/>
    <cellStyle name="Обычный 5 20 8 6 2" xfId="49063"/>
    <cellStyle name="Обычный 5 20 8 7" xfId="21248"/>
    <cellStyle name="Обычный 5 20 8 7 2" xfId="49064"/>
    <cellStyle name="Обычный 5 20 8 8" xfId="49065"/>
    <cellStyle name="Обычный 5 20 9" xfId="21249"/>
    <cellStyle name="Обычный 5 20 9 2" xfId="21250"/>
    <cellStyle name="Обычный 5 20 9 2 2" xfId="21251"/>
    <cellStyle name="Обычный 5 20 9 2 2 2" xfId="21252"/>
    <cellStyle name="Обычный 5 20 9 2 2 2 2" xfId="49066"/>
    <cellStyle name="Обычный 5 20 9 2 2 3" xfId="49067"/>
    <cellStyle name="Обычный 5 20 9 2 3" xfId="21253"/>
    <cellStyle name="Обычный 5 20 9 2 3 2" xfId="49068"/>
    <cellStyle name="Обычный 5 20 9 2 4" xfId="49069"/>
    <cellStyle name="Обычный 5 20 9 3" xfId="21254"/>
    <cellStyle name="Обычный 5 20 9 3 2" xfId="21255"/>
    <cellStyle name="Обычный 5 20 9 3 2 2" xfId="21256"/>
    <cellStyle name="Обычный 5 20 9 3 2 2 2" xfId="49070"/>
    <cellStyle name="Обычный 5 20 9 3 2 3" xfId="49071"/>
    <cellStyle name="Обычный 5 20 9 3 3" xfId="21257"/>
    <cellStyle name="Обычный 5 20 9 3 3 2" xfId="49072"/>
    <cellStyle name="Обычный 5 20 9 3 4" xfId="49073"/>
    <cellStyle name="Обычный 5 20 9 4" xfId="21258"/>
    <cellStyle name="Обычный 5 20 9 4 2" xfId="21259"/>
    <cellStyle name="Обычный 5 20 9 4 2 2" xfId="21260"/>
    <cellStyle name="Обычный 5 20 9 4 2 2 2" xfId="49074"/>
    <cellStyle name="Обычный 5 20 9 4 2 3" xfId="49075"/>
    <cellStyle name="Обычный 5 20 9 4 3" xfId="21261"/>
    <cellStyle name="Обычный 5 20 9 4 3 2" xfId="49076"/>
    <cellStyle name="Обычный 5 20 9 4 4" xfId="49077"/>
    <cellStyle name="Обычный 5 20 9 5" xfId="21262"/>
    <cellStyle name="Обычный 5 20 9 5 2" xfId="21263"/>
    <cellStyle name="Обычный 5 20 9 5 2 2" xfId="49078"/>
    <cellStyle name="Обычный 5 20 9 5 3" xfId="49079"/>
    <cellStyle name="Обычный 5 20 9 6" xfId="21264"/>
    <cellStyle name="Обычный 5 20 9 6 2" xfId="49080"/>
    <cellStyle name="Обычный 5 20 9 7" xfId="21265"/>
    <cellStyle name="Обычный 5 20 9 7 2" xfId="49081"/>
    <cellStyle name="Обычный 5 20 9 8" xfId="49082"/>
    <cellStyle name="Обычный 5 21" xfId="21266"/>
    <cellStyle name="Обычный 5 21 10" xfId="21267"/>
    <cellStyle name="Обычный 5 21 10 2" xfId="21268"/>
    <cellStyle name="Обычный 5 21 10 2 2" xfId="21269"/>
    <cellStyle name="Обычный 5 21 10 2 2 2" xfId="21270"/>
    <cellStyle name="Обычный 5 21 10 2 2 2 2" xfId="49083"/>
    <cellStyle name="Обычный 5 21 10 2 2 3" xfId="49084"/>
    <cellStyle name="Обычный 5 21 10 2 3" xfId="21271"/>
    <cellStyle name="Обычный 5 21 10 2 3 2" xfId="49085"/>
    <cellStyle name="Обычный 5 21 10 2 4" xfId="49086"/>
    <cellStyle name="Обычный 5 21 10 3" xfId="21272"/>
    <cellStyle name="Обычный 5 21 10 3 2" xfId="21273"/>
    <cellStyle name="Обычный 5 21 10 3 2 2" xfId="21274"/>
    <cellStyle name="Обычный 5 21 10 3 2 2 2" xfId="49087"/>
    <cellStyle name="Обычный 5 21 10 3 2 3" xfId="49088"/>
    <cellStyle name="Обычный 5 21 10 3 3" xfId="21275"/>
    <cellStyle name="Обычный 5 21 10 3 3 2" xfId="49089"/>
    <cellStyle name="Обычный 5 21 10 3 4" xfId="49090"/>
    <cellStyle name="Обычный 5 21 10 4" xfId="21276"/>
    <cellStyle name="Обычный 5 21 10 4 2" xfId="21277"/>
    <cellStyle name="Обычный 5 21 10 4 2 2" xfId="21278"/>
    <cellStyle name="Обычный 5 21 10 4 2 2 2" xfId="49091"/>
    <cellStyle name="Обычный 5 21 10 4 2 3" xfId="49092"/>
    <cellStyle name="Обычный 5 21 10 4 3" xfId="21279"/>
    <cellStyle name="Обычный 5 21 10 4 3 2" xfId="49093"/>
    <cellStyle name="Обычный 5 21 10 4 4" xfId="49094"/>
    <cellStyle name="Обычный 5 21 10 5" xfId="21280"/>
    <cellStyle name="Обычный 5 21 10 5 2" xfId="21281"/>
    <cellStyle name="Обычный 5 21 10 5 2 2" xfId="49095"/>
    <cellStyle name="Обычный 5 21 10 5 3" xfId="49096"/>
    <cellStyle name="Обычный 5 21 10 6" xfId="21282"/>
    <cellStyle name="Обычный 5 21 10 6 2" xfId="49097"/>
    <cellStyle name="Обычный 5 21 10 7" xfId="21283"/>
    <cellStyle name="Обычный 5 21 10 7 2" xfId="49098"/>
    <cellStyle name="Обычный 5 21 10 8" xfId="49099"/>
    <cellStyle name="Обычный 5 21 11" xfId="21284"/>
    <cellStyle name="Обычный 5 21 11 2" xfId="21285"/>
    <cellStyle name="Обычный 5 21 11 2 2" xfId="21286"/>
    <cellStyle name="Обычный 5 21 11 2 2 2" xfId="21287"/>
    <cellStyle name="Обычный 5 21 11 2 2 2 2" xfId="49100"/>
    <cellStyle name="Обычный 5 21 11 2 2 3" xfId="49101"/>
    <cellStyle name="Обычный 5 21 11 2 3" xfId="21288"/>
    <cellStyle name="Обычный 5 21 11 2 3 2" xfId="49102"/>
    <cellStyle name="Обычный 5 21 11 2 4" xfId="49103"/>
    <cellStyle name="Обычный 5 21 11 3" xfId="21289"/>
    <cellStyle name="Обычный 5 21 11 3 2" xfId="21290"/>
    <cellStyle name="Обычный 5 21 11 3 2 2" xfId="21291"/>
    <cellStyle name="Обычный 5 21 11 3 2 2 2" xfId="49104"/>
    <cellStyle name="Обычный 5 21 11 3 2 3" xfId="49105"/>
    <cellStyle name="Обычный 5 21 11 3 3" xfId="21292"/>
    <cellStyle name="Обычный 5 21 11 3 3 2" xfId="49106"/>
    <cellStyle name="Обычный 5 21 11 3 4" xfId="49107"/>
    <cellStyle name="Обычный 5 21 11 4" xfId="21293"/>
    <cellStyle name="Обычный 5 21 11 4 2" xfId="21294"/>
    <cellStyle name="Обычный 5 21 11 4 2 2" xfId="21295"/>
    <cellStyle name="Обычный 5 21 11 4 2 2 2" xfId="49108"/>
    <cellStyle name="Обычный 5 21 11 4 2 3" xfId="49109"/>
    <cellStyle name="Обычный 5 21 11 4 3" xfId="21296"/>
    <cellStyle name="Обычный 5 21 11 4 3 2" xfId="49110"/>
    <cellStyle name="Обычный 5 21 11 4 4" xfId="49111"/>
    <cellStyle name="Обычный 5 21 11 5" xfId="21297"/>
    <cellStyle name="Обычный 5 21 11 5 2" xfId="21298"/>
    <cellStyle name="Обычный 5 21 11 5 2 2" xfId="49112"/>
    <cellStyle name="Обычный 5 21 11 5 3" xfId="49113"/>
    <cellStyle name="Обычный 5 21 11 6" xfId="21299"/>
    <cellStyle name="Обычный 5 21 11 6 2" xfId="49114"/>
    <cellStyle name="Обычный 5 21 11 7" xfId="21300"/>
    <cellStyle name="Обычный 5 21 11 7 2" xfId="49115"/>
    <cellStyle name="Обычный 5 21 11 8" xfId="49116"/>
    <cellStyle name="Обычный 5 21 12" xfId="21301"/>
    <cellStyle name="Обычный 5 21 12 2" xfId="21302"/>
    <cellStyle name="Обычный 5 21 12 2 2" xfId="21303"/>
    <cellStyle name="Обычный 5 21 12 2 2 2" xfId="21304"/>
    <cellStyle name="Обычный 5 21 12 2 2 2 2" xfId="49117"/>
    <cellStyle name="Обычный 5 21 12 2 2 3" xfId="49118"/>
    <cellStyle name="Обычный 5 21 12 2 3" xfId="21305"/>
    <cellStyle name="Обычный 5 21 12 2 3 2" xfId="49119"/>
    <cellStyle name="Обычный 5 21 12 2 4" xfId="49120"/>
    <cellStyle name="Обычный 5 21 12 3" xfId="21306"/>
    <cellStyle name="Обычный 5 21 12 3 2" xfId="21307"/>
    <cellStyle name="Обычный 5 21 12 3 2 2" xfId="21308"/>
    <cellStyle name="Обычный 5 21 12 3 2 2 2" xfId="49121"/>
    <cellStyle name="Обычный 5 21 12 3 2 3" xfId="49122"/>
    <cellStyle name="Обычный 5 21 12 3 3" xfId="21309"/>
    <cellStyle name="Обычный 5 21 12 3 3 2" xfId="49123"/>
    <cellStyle name="Обычный 5 21 12 3 4" xfId="49124"/>
    <cellStyle name="Обычный 5 21 12 4" xfId="21310"/>
    <cellStyle name="Обычный 5 21 12 4 2" xfId="21311"/>
    <cellStyle name="Обычный 5 21 12 4 2 2" xfId="21312"/>
    <cellStyle name="Обычный 5 21 12 4 2 2 2" xfId="49125"/>
    <cellStyle name="Обычный 5 21 12 4 2 3" xfId="49126"/>
    <cellStyle name="Обычный 5 21 12 4 3" xfId="21313"/>
    <cellStyle name="Обычный 5 21 12 4 3 2" xfId="49127"/>
    <cellStyle name="Обычный 5 21 12 4 4" xfId="49128"/>
    <cellStyle name="Обычный 5 21 12 5" xfId="21314"/>
    <cellStyle name="Обычный 5 21 12 5 2" xfId="21315"/>
    <cellStyle name="Обычный 5 21 12 5 2 2" xfId="49129"/>
    <cellStyle name="Обычный 5 21 12 5 3" xfId="49130"/>
    <cellStyle name="Обычный 5 21 12 6" xfId="21316"/>
    <cellStyle name="Обычный 5 21 12 6 2" xfId="49131"/>
    <cellStyle name="Обычный 5 21 12 7" xfId="21317"/>
    <cellStyle name="Обычный 5 21 12 7 2" xfId="49132"/>
    <cellStyle name="Обычный 5 21 12 8" xfId="49133"/>
    <cellStyle name="Обычный 5 21 13" xfId="21318"/>
    <cellStyle name="Обычный 5 21 13 2" xfId="21319"/>
    <cellStyle name="Обычный 5 21 13 2 2" xfId="21320"/>
    <cellStyle name="Обычный 5 21 13 2 2 2" xfId="21321"/>
    <cellStyle name="Обычный 5 21 13 2 2 2 2" xfId="49134"/>
    <cellStyle name="Обычный 5 21 13 2 2 3" xfId="49135"/>
    <cellStyle name="Обычный 5 21 13 2 3" xfId="21322"/>
    <cellStyle name="Обычный 5 21 13 2 3 2" xfId="49136"/>
    <cellStyle name="Обычный 5 21 13 2 4" xfId="49137"/>
    <cellStyle name="Обычный 5 21 13 3" xfId="21323"/>
    <cellStyle name="Обычный 5 21 13 3 2" xfId="21324"/>
    <cellStyle name="Обычный 5 21 13 3 2 2" xfId="21325"/>
    <cellStyle name="Обычный 5 21 13 3 2 2 2" xfId="49138"/>
    <cellStyle name="Обычный 5 21 13 3 2 3" xfId="49139"/>
    <cellStyle name="Обычный 5 21 13 3 3" xfId="21326"/>
    <cellStyle name="Обычный 5 21 13 3 3 2" xfId="49140"/>
    <cellStyle name="Обычный 5 21 13 3 4" xfId="49141"/>
    <cellStyle name="Обычный 5 21 13 4" xfId="21327"/>
    <cellStyle name="Обычный 5 21 13 4 2" xfId="21328"/>
    <cellStyle name="Обычный 5 21 13 4 2 2" xfId="21329"/>
    <cellStyle name="Обычный 5 21 13 4 2 2 2" xfId="49142"/>
    <cellStyle name="Обычный 5 21 13 4 2 3" xfId="49143"/>
    <cellStyle name="Обычный 5 21 13 4 3" xfId="21330"/>
    <cellStyle name="Обычный 5 21 13 4 3 2" xfId="49144"/>
    <cellStyle name="Обычный 5 21 13 4 4" xfId="49145"/>
    <cellStyle name="Обычный 5 21 13 5" xfId="21331"/>
    <cellStyle name="Обычный 5 21 13 5 2" xfId="21332"/>
    <cellStyle name="Обычный 5 21 13 5 2 2" xfId="49146"/>
    <cellStyle name="Обычный 5 21 13 5 3" xfId="49147"/>
    <cellStyle name="Обычный 5 21 13 6" xfId="21333"/>
    <cellStyle name="Обычный 5 21 13 6 2" xfId="49148"/>
    <cellStyle name="Обычный 5 21 13 7" xfId="21334"/>
    <cellStyle name="Обычный 5 21 13 7 2" xfId="49149"/>
    <cellStyle name="Обычный 5 21 13 8" xfId="49150"/>
    <cellStyle name="Обычный 5 21 14" xfId="21335"/>
    <cellStyle name="Обычный 5 21 14 2" xfId="21336"/>
    <cellStyle name="Обычный 5 21 14 2 2" xfId="21337"/>
    <cellStyle name="Обычный 5 21 14 2 2 2" xfId="21338"/>
    <cellStyle name="Обычный 5 21 14 2 2 2 2" xfId="49151"/>
    <cellStyle name="Обычный 5 21 14 2 2 3" xfId="49152"/>
    <cellStyle name="Обычный 5 21 14 2 3" xfId="21339"/>
    <cellStyle name="Обычный 5 21 14 2 3 2" xfId="49153"/>
    <cellStyle name="Обычный 5 21 14 2 4" xfId="49154"/>
    <cellStyle name="Обычный 5 21 14 3" xfId="21340"/>
    <cellStyle name="Обычный 5 21 14 3 2" xfId="21341"/>
    <cellStyle name="Обычный 5 21 14 3 2 2" xfId="21342"/>
    <cellStyle name="Обычный 5 21 14 3 2 2 2" xfId="49155"/>
    <cellStyle name="Обычный 5 21 14 3 2 3" xfId="49156"/>
    <cellStyle name="Обычный 5 21 14 3 3" xfId="21343"/>
    <cellStyle name="Обычный 5 21 14 3 3 2" xfId="49157"/>
    <cellStyle name="Обычный 5 21 14 3 4" xfId="49158"/>
    <cellStyle name="Обычный 5 21 14 4" xfId="21344"/>
    <cellStyle name="Обычный 5 21 14 4 2" xfId="21345"/>
    <cellStyle name="Обычный 5 21 14 4 2 2" xfId="21346"/>
    <cellStyle name="Обычный 5 21 14 4 2 2 2" xfId="49159"/>
    <cellStyle name="Обычный 5 21 14 4 2 3" xfId="49160"/>
    <cellStyle name="Обычный 5 21 14 4 3" xfId="21347"/>
    <cellStyle name="Обычный 5 21 14 4 3 2" xfId="49161"/>
    <cellStyle name="Обычный 5 21 14 4 4" xfId="49162"/>
    <cellStyle name="Обычный 5 21 14 5" xfId="21348"/>
    <cellStyle name="Обычный 5 21 14 5 2" xfId="21349"/>
    <cellStyle name="Обычный 5 21 14 5 2 2" xfId="49163"/>
    <cellStyle name="Обычный 5 21 14 5 3" xfId="49164"/>
    <cellStyle name="Обычный 5 21 14 6" xfId="21350"/>
    <cellStyle name="Обычный 5 21 14 6 2" xfId="49165"/>
    <cellStyle name="Обычный 5 21 14 7" xfId="21351"/>
    <cellStyle name="Обычный 5 21 14 7 2" xfId="49166"/>
    <cellStyle name="Обычный 5 21 14 8" xfId="49167"/>
    <cellStyle name="Обычный 5 21 15" xfId="21352"/>
    <cellStyle name="Обычный 5 21 15 2" xfId="21353"/>
    <cellStyle name="Обычный 5 21 15 2 2" xfId="21354"/>
    <cellStyle name="Обычный 5 21 15 2 2 2" xfId="21355"/>
    <cellStyle name="Обычный 5 21 15 2 2 2 2" xfId="49168"/>
    <cellStyle name="Обычный 5 21 15 2 2 3" xfId="49169"/>
    <cellStyle name="Обычный 5 21 15 2 3" xfId="21356"/>
    <cellStyle name="Обычный 5 21 15 2 3 2" xfId="49170"/>
    <cellStyle name="Обычный 5 21 15 2 4" xfId="49171"/>
    <cellStyle name="Обычный 5 21 15 3" xfId="21357"/>
    <cellStyle name="Обычный 5 21 15 3 2" xfId="21358"/>
    <cellStyle name="Обычный 5 21 15 3 2 2" xfId="21359"/>
    <cellStyle name="Обычный 5 21 15 3 2 2 2" xfId="49172"/>
    <cellStyle name="Обычный 5 21 15 3 2 3" xfId="49173"/>
    <cellStyle name="Обычный 5 21 15 3 3" xfId="21360"/>
    <cellStyle name="Обычный 5 21 15 3 3 2" xfId="49174"/>
    <cellStyle name="Обычный 5 21 15 3 4" xfId="49175"/>
    <cellStyle name="Обычный 5 21 15 4" xfId="21361"/>
    <cellStyle name="Обычный 5 21 15 4 2" xfId="21362"/>
    <cellStyle name="Обычный 5 21 15 4 2 2" xfId="21363"/>
    <cellStyle name="Обычный 5 21 15 4 2 2 2" xfId="49176"/>
    <cellStyle name="Обычный 5 21 15 4 2 3" xfId="49177"/>
    <cellStyle name="Обычный 5 21 15 4 3" xfId="21364"/>
    <cellStyle name="Обычный 5 21 15 4 3 2" xfId="49178"/>
    <cellStyle name="Обычный 5 21 15 4 4" xfId="49179"/>
    <cellStyle name="Обычный 5 21 15 5" xfId="21365"/>
    <cellStyle name="Обычный 5 21 15 5 2" xfId="21366"/>
    <cellStyle name="Обычный 5 21 15 5 2 2" xfId="49180"/>
    <cellStyle name="Обычный 5 21 15 5 3" xfId="49181"/>
    <cellStyle name="Обычный 5 21 15 6" xfId="21367"/>
    <cellStyle name="Обычный 5 21 15 6 2" xfId="49182"/>
    <cellStyle name="Обычный 5 21 15 7" xfId="21368"/>
    <cellStyle name="Обычный 5 21 15 7 2" xfId="49183"/>
    <cellStyle name="Обычный 5 21 15 8" xfId="49184"/>
    <cellStyle name="Обычный 5 21 16" xfId="21369"/>
    <cellStyle name="Обычный 5 21 16 2" xfId="21370"/>
    <cellStyle name="Обычный 5 21 16 2 2" xfId="21371"/>
    <cellStyle name="Обычный 5 21 16 2 2 2" xfId="21372"/>
    <cellStyle name="Обычный 5 21 16 2 2 2 2" xfId="49185"/>
    <cellStyle name="Обычный 5 21 16 2 2 3" xfId="49186"/>
    <cellStyle name="Обычный 5 21 16 2 3" xfId="21373"/>
    <cellStyle name="Обычный 5 21 16 2 3 2" xfId="49187"/>
    <cellStyle name="Обычный 5 21 16 2 4" xfId="49188"/>
    <cellStyle name="Обычный 5 21 16 3" xfId="21374"/>
    <cellStyle name="Обычный 5 21 16 3 2" xfId="21375"/>
    <cellStyle name="Обычный 5 21 16 3 2 2" xfId="21376"/>
    <cellStyle name="Обычный 5 21 16 3 2 2 2" xfId="49189"/>
    <cellStyle name="Обычный 5 21 16 3 2 3" xfId="49190"/>
    <cellStyle name="Обычный 5 21 16 3 3" xfId="21377"/>
    <cellStyle name="Обычный 5 21 16 3 3 2" xfId="49191"/>
    <cellStyle name="Обычный 5 21 16 3 4" xfId="49192"/>
    <cellStyle name="Обычный 5 21 16 4" xfId="21378"/>
    <cellStyle name="Обычный 5 21 16 4 2" xfId="21379"/>
    <cellStyle name="Обычный 5 21 16 4 2 2" xfId="21380"/>
    <cellStyle name="Обычный 5 21 16 4 2 2 2" xfId="49193"/>
    <cellStyle name="Обычный 5 21 16 4 2 3" xfId="49194"/>
    <cellStyle name="Обычный 5 21 16 4 3" xfId="21381"/>
    <cellStyle name="Обычный 5 21 16 4 3 2" xfId="49195"/>
    <cellStyle name="Обычный 5 21 16 4 4" xfId="49196"/>
    <cellStyle name="Обычный 5 21 16 5" xfId="21382"/>
    <cellStyle name="Обычный 5 21 16 5 2" xfId="21383"/>
    <cellStyle name="Обычный 5 21 16 5 2 2" xfId="49197"/>
    <cellStyle name="Обычный 5 21 16 5 3" xfId="49198"/>
    <cellStyle name="Обычный 5 21 16 6" xfId="21384"/>
    <cellStyle name="Обычный 5 21 16 6 2" xfId="49199"/>
    <cellStyle name="Обычный 5 21 16 7" xfId="21385"/>
    <cellStyle name="Обычный 5 21 16 7 2" xfId="49200"/>
    <cellStyle name="Обычный 5 21 16 8" xfId="49201"/>
    <cellStyle name="Обычный 5 21 17" xfId="21386"/>
    <cellStyle name="Обычный 5 21 17 2" xfId="21387"/>
    <cellStyle name="Обычный 5 21 17 2 2" xfId="21388"/>
    <cellStyle name="Обычный 5 21 17 2 2 2" xfId="21389"/>
    <cellStyle name="Обычный 5 21 17 2 2 2 2" xfId="49202"/>
    <cellStyle name="Обычный 5 21 17 2 2 3" xfId="49203"/>
    <cellStyle name="Обычный 5 21 17 2 3" xfId="21390"/>
    <cellStyle name="Обычный 5 21 17 2 3 2" xfId="49204"/>
    <cellStyle name="Обычный 5 21 17 2 4" xfId="49205"/>
    <cellStyle name="Обычный 5 21 17 3" xfId="21391"/>
    <cellStyle name="Обычный 5 21 17 3 2" xfId="21392"/>
    <cellStyle name="Обычный 5 21 17 3 2 2" xfId="21393"/>
    <cellStyle name="Обычный 5 21 17 3 2 2 2" xfId="49206"/>
    <cellStyle name="Обычный 5 21 17 3 2 3" xfId="49207"/>
    <cellStyle name="Обычный 5 21 17 3 3" xfId="21394"/>
    <cellStyle name="Обычный 5 21 17 3 3 2" xfId="49208"/>
    <cellStyle name="Обычный 5 21 17 3 4" xfId="49209"/>
    <cellStyle name="Обычный 5 21 17 4" xfId="21395"/>
    <cellStyle name="Обычный 5 21 17 4 2" xfId="21396"/>
    <cellStyle name="Обычный 5 21 17 4 2 2" xfId="21397"/>
    <cellStyle name="Обычный 5 21 17 4 2 2 2" xfId="49210"/>
    <cellStyle name="Обычный 5 21 17 4 2 3" xfId="49211"/>
    <cellStyle name="Обычный 5 21 17 4 3" xfId="21398"/>
    <cellStyle name="Обычный 5 21 17 4 3 2" xfId="49212"/>
    <cellStyle name="Обычный 5 21 17 4 4" xfId="49213"/>
    <cellStyle name="Обычный 5 21 17 5" xfId="21399"/>
    <cellStyle name="Обычный 5 21 17 5 2" xfId="21400"/>
    <cellStyle name="Обычный 5 21 17 5 2 2" xfId="49214"/>
    <cellStyle name="Обычный 5 21 17 5 3" xfId="49215"/>
    <cellStyle name="Обычный 5 21 17 6" xfId="21401"/>
    <cellStyle name="Обычный 5 21 17 6 2" xfId="49216"/>
    <cellStyle name="Обычный 5 21 17 7" xfId="21402"/>
    <cellStyle name="Обычный 5 21 17 7 2" xfId="49217"/>
    <cellStyle name="Обычный 5 21 17 8" xfId="49218"/>
    <cellStyle name="Обычный 5 21 18" xfId="21403"/>
    <cellStyle name="Обычный 5 21 18 2" xfId="21404"/>
    <cellStyle name="Обычный 5 21 18 2 2" xfId="21405"/>
    <cellStyle name="Обычный 5 21 18 2 2 2" xfId="21406"/>
    <cellStyle name="Обычный 5 21 18 2 2 2 2" xfId="49219"/>
    <cellStyle name="Обычный 5 21 18 2 2 3" xfId="49220"/>
    <cellStyle name="Обычный 5 21 18 2 3" xfId="21407"/>
    <cellStyle name="Обычный 5 21 18 2 3 2" xfId="49221"/>
    <cellStyle name="Обычный 5 21 18 2 4" xfId="49222"/>
    <cellStyle name="Обычный 5 21 18 3" xfId="21408"/>
    <cellStyle name="Обычный 5 21 18 3 2" xfId="21409"/>
    <cellStyle name="Обычный 5 21 18 3 2 2" xfId="21410"/>
    <cellStyle name="Обычный 5 21 18 3 2 2 2" xfId="49223"/>
    <cellStyle name="Обычный 5 21 18 3 2 3" xfId="49224"/>
    <cellStyle name="Обычный 5 21 18 3 3" xfId="21411"/>
    <cellStyle name="Обычный 5 21 18 3 3 2" xfId="49225"/>
    <cellStyle name="Обычный 5 21 18 3 4" xfId="49226"/>
    <cellStyle name="Обычный 5 21 18 4" xfId="21412"/>
    <cellStyle name="Обычный 5 21 18 4 2" xfId="21413"/>
    <cellStyle name="Обычный 5 21 18 4 2 2" xfId="21414"/>
    <cellStyle name="Обычный 5 21 18 4 2 2 2" xfId="49227"/>
    <cellStyle name="Обычный 5 21 18 4 2 3" xfId="49228"/>
    <cellStyle name="Обычный 5 21 18 4 3" xfId="21415"/>
    <cellStyle name="Обычный 5 21 18 4 3 2" xfId="49229"/>
    <cellStyle name="Обычный 5 21 18 4 4" xfId="49230"/>
    <cellStyle name="Обычный 5 21 18 5" xfId="21416"/>
    <cellStyle name="Обычный 5 21 18 5 2" xfId="21417"/>
    <cellStyle name="Обычный 5 21 18 5 2 2" xfId="49231"/>
    <cellStyle name="Обычный 5 21 18 5 3" xfId="49232"/>
    <cellStyle name="Обычный 5 21 18 6" xfId="21418"/>
    <cellStyle name="Обычный 5 21 18 6 2" xfId="49233"/>
    <cellStyle name="Обычный 5 21 18 7" xfId="21419"/>
    <cellStyle name="Обычный 5 21 18 7 2" xfId="49234"/>
    <cellStyle name="Обычный 5 21 18 8" xfId="49235"/>
    <cellStyle name="Обычный 5 21 19" xfId="21420"/>
    <cellStyle name="Обычный 5 21 19 2" xfId="21421"/>
    <cellStyle name="Обычный 5 21 19 2 2" xfId="21422"/>
    <cellStyle name="Обычный 5 21 19 2 2 2" xfId="21423"/>
    <cellStyle name="Обычный 5 21 19 2 2 2 2" xfId="49236"/>
    <cellStyle name="Обычный 5 21 19 2 2 3" xfId="49237"/>
    <cellStyle name="Обычный 5 21 19 2 3" xfId="21424"/>
    <cellStyle name="Обычный 5 21 19 2 3 2" xfId="49238"/>
    <cellStyle name="Обычный 5 21 19 2 4" xfId="49239"/>
    <cellStyle name="Обычный 5 21 19 3" xfId="21425"/>
    <cellStyle name="Обычный 5 21 19 3 2" xfId="21426"/>
    <cellStyle name="Обычный 5 21 19 3 2 2" xfId="21427"/>
    <cellStyle name="Обычный 5 21 19 3 2 2 2" xfId="49240"/>
    <cellStyle name="Обычный 5 21 19 3 2 3" xfId="49241"/>
    <cellStyle name="Обычный 5 21 19 3 3" xfId="21428"/>
    <cellStyle name="Обычный 5 21 19 3 3 2" xfId="49242"/>
    <cellStyle name="Обычный 5 21 19 3 4" xfId="49243"/>
    <cellStyle name="Обычный 5 21 19 4" xfId="21429"/>
    <cellStyle name="Обычный 5 21 19 4 2" xfId="21430"/>
    <cellStyle name="Обычный 5 21 19 4 2 2" xfId="21431"/>
    <cellStyle name="Обычный 5 21 19 4 2 2 2" xfId="49244"/>
    <cellStyle name="Обычный 5 21 19 4 2 3" xfId="49245"/>
    <cellStyle name="Обычный 5 21 19 4 3" xfId="21432"/>
    <cellStyle name="Обычный 5 21 19 4 3 2" xfId="49246"/>
    <cellStyle name="Обычный 5 21 19 4 4" xfId="49247"/>
    <cellStyle name="Обычный 5 21 19 5" xfId="21433"/>
    <cellStyle name="Обычный 5 21 19 5 2" xfId="21434"/>
    <cellStyle name="Обычный 5 21 19 5 2 2" xfId="49248"/>
    <cellStyle name="Обычный 5 21 19 5 3" xfId="49249"/>
    <cellStyle name="Обычный 5 21 19 6" xfId="21435"/>
    <cellStyle name="Обычный 5 21 19 6 2" xfId="49250"/>
    <cellStyle name="Обычный 5 21 19 7" xfId="21436"/>
    <cellStyle name="Обычный 5 21 19 7 2" xfId="49251"/>
    <cellStyle name="Обычный 5 21 19 8" xfId="49252"/>
    <cellStyle name="Обычный 5 21 2" xfId="21437"/>
    <cellStyle name="Обычный 5 21 2 2" xfId="21438"/>
    <cellStyle name="Обычный 5 21 2 2 2" xfId="21439"/>
    <cellStyle name="Обычный 5 21 2 2 2 2" xfId="21440"/>
    <cellStyle name="Обычный 5 21 2 2 2 2 2" xfId="49253"/>
    <cellStyle name="Обычный 5 21 2 2 2 3" xfId="49254"/>
    <cellStyle name="Обычный 5 21 2 2 3" xfId="21441"/>
    <cellStyle name="Обычный 5 21 2 2 3 2" xfId="49255"/>
    <cellStyle name="Обычный 5 21 2 2 4" xfId="49256"/>
    <cellStyle name="Обычный 5 21 2 3" xfId="21442"/>
    <cellStyle name="Обычный 5 21 2 3 2" xfId="21443"/>
    <cellStyle name="Обычный 5 21 2 3 2 2" xfId="21444"/>
    <cellStyle name="Обычный 5 21 2 3 2 2 2" xfId="49257"/>
    <cellStyle name="Обычный 5 21 2 3 2 3" xfId="49258"/>
    <cellStyle name="Обычный 5 21 2 3 3" xfId="21445"/>
    <cellStyle name="Обычный 5 21 2 3 3 2" xfId="49259"/>
    <cellStyle name="Обычный 5 21 2 3 4" xfId="49260"/>
    <cellStyle name="Обычный 5 21 2 4" xfId="21446"/>
    <cellStyle name="Обычный 5 21 2 4 2" xfId="21447"/>
    <cellStyle name="Обычный 5 21 2 4 2 2" xfId="21448"/>
    <cellStyle name="Обычный 5 21 2 4 2 2 2" xfId="49261"/>
    <cellStyle name="Обычный 5 21 2 4 2 3" xfId="49262"/>
    <cellStyle name="Обычный 5 21 2 4 3" xfId="21449"/>
    <cellStyle name="Обычный 5 21 2 4 3 2" xfId="49263"/>
    <cellStyle name="Обычный 5 21 2 4 4" xfId="49264"/>
    <cellStyle name="Обычный 5 21 2 5" xfId="21450"/>
    <cellStyle name="Обычный 5 21 2 5 2" xfId="21451"/>
    <cellStyle name="Обычный 5 21 2 5 2 2" xfId="49265"/>
    <cellStyle name="Обычный 5 21 2 5 3" xfId="49266"/>
    <cellStyle name="Обычный 5 21 2 6" xfId="21452"/>
    <cellStyle name="Обычный 5 21 2 6 2" xfId="49267"/>
    <cellStyle name="Обычный 5 21 2 7" xfId="21453"/>
    <cellStyle name="Обычный 5 21 2 7 2" xfId="49268"/>
    <cellStyle name="Обычный 5 21 2 8" xfId="49269"/>
    <cellStyle name="Обычный 5 21 20" xfId="21454"/>
    <cellStyle name="Обычный 5 21 20 2" xfId="21455"/>
    <cellStyle name="Обычный 5 21 20 2 2" xfId="21456"/>
    <cellStyle name="Обычный 5 21 20 2 2 2" xfId="21457"/>
    <cellStyle name="Обычный 5 21 20 2 2 2 2" xfId="49270"/>
    <cellStyle name="Обычный 5 21 20 2 2 3" xfId="49271"/>
    <cellStyle name="Обычный 5 21 20 2 3" xfId="21458"/>
    <cellStyle name="Обычный 5 21 20 2 3 2" xfId="49272"/>
    <cellStyle name="Обычный 5 21 20 2 4" xfId="49273"/>
    <cellStyle name="Обычный 5 21 20 3" xfId="21459"/>
    <cellStyle name="Обычный 5 21 20 3 2" xfId="21460"/>
    <cellStyle name="Обычный 5 21 20 3 2 2" xfId="21461"/>
    <cellStyle name="Обычный 5 21 20 3 2 2 2" xfId="49274"/>
    <cellStyle name="Обычный 5 21 20 3 2 3" xfId="49275"/>
    <cellStyle name="Обычный 5 21 20 3 3" xfId="21462"/>
    <cellStyle name="Обычный 5 21 20 3 3 2" xfId="49276"/>
    <cellStyle name="Обычный 5 21 20 3 4" xfId="49277"/>
    <cellStyle name="Обычный 5 21 20 4" xfId="21463"/>
    <cellStyle name="Обычный 5 21 20 4 2" xfId="21464"/>
    <cellStyle name="Обычный 5 21 20 4 2 2" xfId="21465"/>
    <cellStyle name="Обычный 5 21 20 4 2 2 2" xfId="49278"/>
    <cellStyle name="Обычный 5 21 20 4 2 3" xfId="49279"/>
    <cellStyle name="Обычный 5 21 20 4 3" xfId="21466"/>
    <cellStyle name="Обычный 5 21 20 4 3 2" xfId="49280"/>
    <cellStyle name="Обычный 5 21 20 4 4" xfId="49281"/>
    <cellStyle name="Обычный 5 21 20 5" xfId="21467"/>
    <cellStyle name="Обычный 5 21 20 5 2" xfId="21468"/>
    <cellStyle name="Обычный 5 21 20 5 2 2" xfId="49282"/>
    <cellStyle name="Обычный 5 21 20 5 3" xfId="49283"/>
    <cellStyle name="Обычный 5 21 20 6" xfId="21469"/>
    <cellStyle name="Обычный 5 21 20 6 2" xfId="49284"/>
    <cellStyle name="Обычный 5 21 20 7" xfId="21470"/>
    <cellStyle name="Обычный 5 21 20 7 2" xfId="49285"/>
    <cellStyle name="Обычный 5 21 20 8" xfId="49286"/>
    <cellStyle name="Обычный 5 21 21" xfId="21471"/>
    <cellStyle name="Обычный 5 21 21 2" xfId="21472"/>
    <cellStyle name="Обычный 5 21 21 2 2" xfId="21473"/>
    <cellStyle name="Обычный 5 21 21 2 2 2" xfId="21474"/>
    <cellStyle name="Обычный 5 21 21 2 2 2 2" xfId="49287"/>
    <cellStyle name="Обычный 5 21 21 2 2 3" xfId="49288"/>
    <cellStyle name="Обычный 5 21 21 2 3" xfId="21475"/>
    <cellStyle name="Обычный 5 21 21 2 3 2" xfId="49289"/>
    <cellStyle name="Обычный 5 21 21 2 4" xfId="49290"/>
    <cellStyle name="Обычный 5 21 21 3" xfId="21476"/>
    <cellStyle name="Обычный 5 21 21 3 2" xfId="21477"/>
    <cellStyle name="Обычный 5 21 21 3 2 2" xfId="21478"/>
    <cellStyle name="Обычный 5 21 21 3 2 2 2" xfId="49291"/>
    <cellStyle name="Обычный 5 21 21 3 2 3" xfId="49292"/>
    <cellStyle name="Обычный 5 21 21 3 3" xfId="21479"/>
    <cellStyle name="Обычный 5 21 21 3 3 2" xfId="49293"/>
    <cellStyle name="Обычный 5 21 21 3 4" xfId="49294"/>
    <cellStyle name="Обычный 5 21 21 4" xfId="21480"/>
    <cellStyle name="Обычный 5 21 21 4 2" xfId="21481"/>
    <cellStyle name="Обычный 5 21 21 4 2 2" xfId="21482"/>
    <cellStyle name="Обычный 5 21 21 4 2 2 2" xfId="49295"/>
    <cellStyle name="Обычный 5 21 21 4 2 3" xfId="49296"/>
    <cellStyle name="Обычный 5 21 21 4 3" xfId="21483"/>
    <cellStyle name="Обычный 5 21 21 4 3 2" xfId="49297"/>
    <cellStyle name="Обычный 5 21 21 4 4" xfId="49298"/>
    <cellStyle name="Обычный 5 21 21 5" xfId="21484"/>
    <cellStyle name="Обычный 5 21 21 5 2" xfId="21485"/>
    <cellStyle name="Обычный 5 21 21 5 2 2" xfId="49299"/>
    <cellStyle name="Обычный 5 21 21 5 3" xfId="49300"/>
    <cellStyle name="Обычный 5 21 21 6" xfId="21486"/>
    <cellStyle name="Обычный 5 21 21 6 2" xfId="49301"/>
    <cellStyle name="Обычный 5 21 21 7" xfId="21487"/>
    <cellStyle name="Обычный 5 21 21 7 2" xfId="49302"/>
    <cellStyle name="Обычный 5 21 21 8" xfId="49303"/>
    <cellStyle name="Обычный 5 21 22" xfId="21488"/>
    <cellStyle name="Обычный 5 21 22 2" xfId="21489"/>
    <cellStyle name="Обычный 5 21 22 2 2" xfId="21490"/>
    <cellStyle name="Обычный 5 21 22 2 2 2" xfId="21491"/>
    <cellStyle name="Обычный 5 21 22 2 2 2 2" xfId="49304"/>
    <cellStyle name="Обычный 5 21 22 2 2 3" xfId="49305"/>
    <cellStyle name="Обычный 5 21 22 2 3" xfId="21492"/>
    <cellStyle name="Обычный 5 21 22 2 3 2" xfId="49306"/>
    <cellStyle name="Обычный 5 21 22 2 4" xfId="49307"/>
    <cellStyle name="Обычный 5 21 22 3" xfId="21493"/>
    <cellStyle name="Обычный 5 21 22 3 2" xfId="21494"/>
    <cellStyle name="Обычный 5 21 22 3 2 2" xfId="21495"/>
    <cellStyle name="Обычный 5 21 22 3 2 2 2" xfId="49308"/>
    <cellStyle name="Обычный 5 21 22 3 2 3" xfId="49309"/>
    <cellStyle name="Обычный 5 21 22 3 3" xfId="21496"/>
    <cellStyle name="Обычный 5 21 22 3 3 2" xfId="49310"/>
    <cellStyle name="Обычный 5 21 22 3 4" xfId="49311"/>
    <cellStyle name="Обычный 5 21 22 4" xfId="21497"/>
    <cellStyle name="Обычный 5 21 22 4 2" xfId="21498"/>
    <cellStyle name="Обычный 5 21 22 4 2 2" xfId="21499"/>
    <cellStyle name="Обычный 5 21 22 4 2 2 2" xfId="49312"/>
    <cellStyle name="Обычный 5 21 22 4 2 3" xfId="49313"/>
    <cellStyle name="Обычный 5 21 22 4 3" xfId="21500"/>
    <cellStyle name="Обычный 5 21 22 4 3 2" xfId="49314"/>
    <cellStyle name="Обычный 5 21 22 4 4" xfId="49315"/>
    <cellStyle name="Обычный 5 21 22 5" xfId="21501"/>
    <cellStyle name="Обычный 5 21 22 5 2" xfId="21502"/>
    <cellStyle name="Обычный 5 21 22 5 2 2" xfId="49316"/>
    <cellStyle name="Обычный 5 21 22 5 3" xfId="49317"/>
    <cellStyle name="Обычный 5 21 22 6" xfId="21503"/>
    <cellStyle name="Обычный 5 21 22 6 2" xfId="49318"/>
    <cellStyle name="Обычный 5 21 22 7" xfId="21504"/>
    <cellStyle name="Обычный 5 21 22 7 2" xfId="49319"/>
    <cellStyle name="Обычный 5 21 22 8" xfId="49320"/>
    <cellStyle name="Обычный 5 21 23" xfId="21505"/>
    <cellStyle name="Обычный 5 21 23 2" xfId="21506"/>
    <cellStyle name="Обычный 5 21 23 2 2" xfId="21507"/>
    <cellStyle name="Обычный 5 21 23 2 2 2" xfId="21508"/>
    <cellStyle name="Обычный 5 21 23 2 2 2 2" xfId="49321"/>
    <cellStyle name="Обычный 5 21 23 2 2 3" xfId="49322"/>
    <cellStyle name="Обычный 5 21 23 2 3" xfId="21509"/>
    <cellStyle name="Обычный 5 21 23 2 3 2" xfId="49323"/>
    <cellStyle name="Обычный 5 21 23 2 4" xfId="49324"/>
    <cellStyle name="Обычный 5 21 23 3" xfId="21510"/>
    <cellStyle name="Обычный 5 21 23 3 2" xfId="21511"/>
    <cellStyle name="Обычный 5 21 23 3 2 2" xfId="21512"/>
    <cellStyle name="Обычный 5 21 23 3 2 2 2" xfId="49325"/>
    <cellStyle name="Обычный 5 21 23 3 2 3" xfId="49326"/>
    <cellStyle name="Обычный 5 21 23 3 3" xfId="21513"/>
    <cellStyle name="Обычный 5 21 23 3 3 2" xfId="49327"/>
    <cellStyle name="Обычный 5 21 23 3 4" xfId="49328"/>
    <cellStyle name="Обычный 5 21 23 4" xfId="21514"/>
    <cellStyle name="Обычный 5 21 23 4 2" xfId="21515"/>
    <cellStyle name="Обычный 5 21 23 4 2 2" xfId="21516"/>
    <cellStyle name="Обычный 5 21 23 4 2 2 2" xfId="49329"/>
    <cellStyle name="Обычный 5 21 23 4 2 3" xfId="49330"/>
    <cellStyle name="Обычный 5 21 23 4 3" xfId="21517"/>
    <cellStyle name="Обычный 5 21 23 4 3 2" xfId="49331"/>
    <cellStyle name="Обычный 5 21 23 4 4" xfId="49332"/>
    <cellStyle name="Обычный 5 21 23 5" xfId="21518"/>
    <cellStyle name="Обычный 5 21 23 5 2" xfId="21519"/>
    <cellStyle name="Обычный 5 21 23 5 2 2" xfId="49333"/>
    <cellStyle name="Обычный 5 21 23 5 3" xfId="49334"/>
    <cellStyle name="Обычный 5 21 23 6" xfId="21520"/>
    <cellStyle name="Обычный 5 21 23 6 2" xfId="49335"/>
    <cellStyle name="Обычный 5 21 23 7" xfId="21521"/>
    <cellStyle name="Обычный 5 21 23 7 2" xfId="49336"/>
    <cellStyle name="Обычный 5 21 23 8" xfId="49337"/>
    <cellStyle name="Обычный 5 21 24" xfId="21522"/>
    <cellStyle name="Обычный 5 21 24 2" xfId="21523"/>
    <cellStyle name="Обычный 5 21 24 2 2" xfId="21524"/>
    <cellStyle name="Обычный 5 21 24 2 2 2" xfId="21525"/>
    <cellStyle name="Обычный 5 21 24 2 2 2 2" xfId="49338"/>
    <cellStyle name="Обычный 5 21 24 2 2 3" xfId="49339"/>
    <cellStyle name="Обычный 5 21 24 2 3" xfId="21526"/>
    <cellStyle name="Обычный 5 21 24 2 3 2" xfId="49340"/>
    <cellStyle name="Обычный 5 21 24 2 4" xfId="49341"/>
    <cellStyle name="Обычный 5 21 24 3" xfId="21527"/>
    <cellStyle name="Обычный 5 21 24 3 2" xfId="21528"/>
    <cellStyle name="Обычный 5 21 24 3 2 2" xfId="21529"/>
    <cellStyle name="Обычный 5 21 24 3 2 2 2" xfId="49342"/>
    <cellStyle name="Обычный 5 21 24 3 2 3" xfId="49343"/>
    <cellStyle name="Обычный 5 21 24 3 3" xfId="21530"/>
    <cellStyle name="Обычный 5 21 24 3 3 2" xfId="49344"/>
    <cellStyle name="Обычный 5 21 24 3 4" xfId="49345"/>
    <cellStyle name="Обычный 5 21 24 4" xfId="21531"/>
    <cellStyle name="Обычный 5 21 24 4 2" xfId="21532"/>
    <cellStyle name="Обычный 5 21 24 4 2 2" xfId="21533"/>
    <cellStyle name="Обычный 5 21 24 4 2 2 2" xfId="49346"/>
    <cellStyle name="Обычный 5 21 24 4 2 3" xfId="49347"/>
    <cellStyle name="Обычный 5 21 24 4 3" xfId="21534"/>
    <cellStyle name="Обычный 5 21 24 4 3 2" xfId="49348"/>
    <cellStyle name="Обычный 5 21 24 4 4" xfId="49349"/>
    <cellStyle name="Обычный 5 21 24 5" xfId="21535"/>
    <cellStyle name="Обычный 5 21 24 5 2" xfId="21536"/>
    <cellStyle name="Обычный 5 21 24 5 2 2" xfId="49350"/>
    <cellStyle name="Обычный 5 21 24 5 3" xfId="49351"/>
    <cellStyle name="Обычный 5 21 24 6" xfId="21537"/>
    <cellStyle name="Обычный 5 21 24 6 2" xfId="49352"/>
    <cellStyle name="Обычный 5 21 24 7" xfId="21538"/>
    <cellStyle name="Обычный 5 21 24 7 2" xfId="49353"/>
    <cellStyle name="Обычный 5 21 24 8" xfId="49354"/>
    <cellStyle name="Обычный 5 21 25" xfId="21539"/>
    <cellStyle name="Обычный 5 21 25 2" xfId="21540"/>
    <cellStyle name="Обычный 5 21 25 2 2" xfId="21541"/>
    <cellStyle name="Обычный 5 21 25 2 2 2" xfId="21542"/>
    <cellStyle name="Обычный 5 21 25 2 2 2 2" xfId="49355"/>
    <cellStyle name="Обычный 5 21 25 2 2 3" xfId="49356"/>
    <cellStyle name="Обычный 5 21 25 2 3" xfId="21543"/>
    <cellStyle name="Обычный 5 21 25 2 3 2" xfId="49357"/>
    <cellStyle name="Обычный 5 21 25 2 4" xfId="49358"/>
    <cellStyle name="Обычный 5 21 25 3" xfId="21544"/>
    <cellStyle name="Обычный 5 21 25 3 2" xfId="21545"/>
    <cellStyle name="Обычный 5 21 25 3 2 2" xfId="21546"/>
    <cellStyle name="Обычный 5 21 25 3 2 2 2" xfId="49359"/>
    <cellStyle name="Обычный 5 21 25 3 2 3" xfId="49360"/>
    <cellStyle name="Обычный 5 21 25 3 3" xfId="21547"/>
    <cellStyle name="Обычный 5 21 25 3 3 2" xfId="49361"/>
    <cellStyle name="Обычный 5 21 25 3 4" xfId="49362"/>
    <cellStyle name="Обычный 5 21 25 4" xfId="21548"/>
    <cellStyle name="Обычный 5 21 25 4 2" xfId="21549"/>
    <cellStyle name="Обычный 5 21 25 4 2 2" xfId="21550"/>
    <cellStyle name="Обычный 5 21 25 4 2 2 2" xfId="49363"/>
    <cellStyle name="Обычный 5 21 25 4 2 3" xfId="49364"/>
    <cellStyle name="Обычный 5 21 25 4 3" xfId="21551"/>
    <cellStyle name="Обычный 5 21 25 4 3 2" xfId="49365"/>
    <cellStyle name="Обычный 5 21 25 4 4" xfId="49366"/>
    <cellStyle name="Обычный 5 21 25 5" xfId="21552"/>
    <cellStyle name="Обычный 5 21 25 5 2" xfId="21553"/>
    <cellStyle name="Обычный 5 21 25 5 2 2" xfId="49367"/>
    <cellStyle name="Обычный 5 21 25 5 3" xfId="49368"/>
    <cellStyle name="Обычный 5 21 25 6" xfId="21554"/>
    <cellStyle name="Обычный 5 21 25 6 2" xfId="49369"/>
    <cellStyle name="Обычный 5 21 25 7" xfId="21555"/>
    <cellStyle name="Обычный 5 21 25 7 2" xfId="49370"/>
    <cellStyle name="Обычный 5 21 25 8" xfId="49371"/>
    <cellStyle name="Обычный 5 21 26" xfId="21556"/>
    <cellStyle name="Обычный 5 21 26 2" xfId="21557"/>
    <cellStyle name="Обычный 5 21 26 2 2" xfId="21558"/>
    <cellStyle name="Обычный 5 21 26 2 2 2" xfId="21559"/>
    <cellStyle name="Обычный 5 21 26 2 2 2 2" xfId="49372"/>
    <cellStyle name="Обычный 5 21 26 2 2 3" xfId="49373"/>
    <cellStyle name="Обычный 5 21 26 2 3" xfId="21560"/>
    <cellStyle name="Обычный 5 21 26 2 3 2" xfId="49374"/>
    <cellStyle name="Обычный 5 21 26 2 4" xfId="49375"/>
    <cellStyle name="Обычный 5 21 26 3" xfId="21561"/>
    <cellStyle name="Обычный 5 21 26 3 2" xfId="21562"/>
    <cellStyle name="Обычный 5 21 26 3 2 2" xfId="21563"/>
    <cellStyle name="Обычный 5 21 26 3 2 2 2" xfId="49376"/>
    <cellStyle name="Обычный 5 21 26 3 2 3" xfId="49377"/>
    <cellStyle name="Обычный 5 21 26 3 3" xfId="21564"/>
    <cellStyle name="Обычный 5 21 26 3 3 2" xfId="49378"/>
    <cellStyle name="Обычный 5 21 26 3 4" xfId="49379"/>
    <cellStyle name="Обычный 5 21 26 4" xfId="21565"/>
    <cellStyle name="Обычный 5 21 26 4 2" xfId="21566"/>
    <cellStyle name="Обычный 5 21 26 4 2 2" xfId="21567"/>
    <cellStyle name="Обычный 5 21 26 4 2 2 2" xfId="49380"/>
    <cellStyle name="Обычный 5 21 26 4 2 3" xfId="49381"/>
    <cellStyle name="Обычный 5 21 26 4 3" xfId="21568"/>
    <cellStyle name="Обычный 5 21 26 4 3 2" xfId="49382"/>
    <cellStyle name="Обычный 5 21 26 4 4" xfId="49383"/>
    <cellStyle name="Обычный 5 21 26 5" xfId="21569"/>
    <cellStyle name="Обычный 5 21 26 5 2" xfId="21570"/>
    <cellStyle name="Обычный 5 21 26 5 2 2" xfId="49384"/>
    <cellStyle name="Обычный 5 21 26 5 3" xfId="49385"/>
    <cellStyle name="Обычный 5 21 26 6" xfId="21571"/>
    <cellStyle name="Обычный 5 21 26 6 2" xfId="49386"/>
    <cellStyle name="Обычный 5 21 26 7" xfId="21572"/>
    <cellStyle name="Обычный 5 21 26 7 2" xfId="49387"/>
    <cellStyle name="Обычный 5 21 26 8" xfId="49388"/>
    <cellStyle name="Обычный 5 21 27" xfId="21573"/>
    <cellStyle name="Обычный 5 21 27 2" xfId="21574"/>
    <cellStyle name="Обычный 5 21 27 2 2" xfId="21575"/>
    <cellStyle name="Обычный 5 21 27 2 2 2" xfId="21576"/>
    <cellStyle name="Обычный 5 21 27 2 2 2 2" xfId="49389"/>
    <cellStyle name="Обычный 5 21 27 2 2 3" xfId="49390"/>
    <cellStyle name="Обычный 5 21 27 2 3" xfId="21577"/>
    <cellStyle name="Обычный 5 21 27 2 3 2" xfId="49391"/>
    <cellStyle name="Обычный 5 21 27 2 4" xfId="49392"/>
    <cellStyle name="Обычный 5 21 27 3" xfId="21578"/>
    <cellStyle name="Обычный 5 21 27 3 2" xfId="21579"/>
    <cellStyle name="Обычный 5 21 27 3 2 2" xfId="21580"/>
    <cellStyle name="Обычный 5 21 27 3 2 2 2" xfId="49393"/>
    <cellStyle name="Обычный 5 21 27 3 2 3" xfId="49394"/>
    <cellStyle name="Обычный 5 21 27 3 3" xfId="21581"/>
    <cellStyle name="Обычный 5 21 27 3 3 2" xfId="49395"/>
    <cellStyle name="Обычный 5 21 27 3 4" xfId="49396"/>
    <cellStyle name="Обычный 5 21 27 4" xfId="21582"/>
    <cellStyle name="Обычный 5 21 27 4 2" xfId="21583"/>
    <cellStyle name="Обычный 5 21 27 4 2 2" xfId="21584"/>
    <cellStyle name="Обычный 5 21 27 4 2 2 2" xfId="49397"/>
    <cellStyle name="Обычный 5 21 27 4 2 3" xfId="49398"/>
    <cellStyle name="Обычный 5 21 27 4 3" xfId="21585"/>
    <cellStyle name="Обычный 5 21 27 4 3 2" xfId="49399"/>
    <cellStyle name="Обычный 5 21 27 4 4" xfId="49400"/>
    <cellStyle name="Обычный 5 21 27 5" xfId="21586"/>
    <cellStyle name="Обычный 5 21 27 5 2" xfId="21587"/>
    <cellStyle name="Обычный 5 21 27 5 2 2" xfId="49401"/>
    <cellStyle name="Обычный 5 21 27 5 3" xfId="49402"/>
    <cellStyle name="Обычный 5 21 27 6" xfId="21588"/>
    <cellStyle name="Обычный 5 21 27 6 2" xfId="49403"/>
    <cellStyle name="Обычный 5 21 27 7" xfId="21589"/>
    <cellStyle name="Обычный 5 21 27 7 2" xfId="49404"/>
    <cellStyle name="Обычный 5 21 27 8" xfId="49405"/>
    <cellStyle name="Обычный 5 21 28" xfId="21590"/>
    <cellStyle name="Обычный 5 21 28 2" xfId="21591"/>
    <cellStyle name="Обычный 5 21 28 2 2" xfId="21592"/>
    <cellStyle name="Обычный 5 21 28 2 2 2" xfId="21593"/>
    <cellStyle name="Обычный 5 21 28 2 2 2 2" xfId="49406"/>
    <cellStyle name="Обычный 5 21 28 2 2 3" xfId="49407"/>
    <cellStyle name="Обычный 5 21 28 2 3" xfId="21594"/>
    <cellStyle name="Обычный 5 21 28 2 3 2" xfId="49408"/>
    <cellStyle name="Обычный 5 21 28 2 4" xfId="49409"/>
    <cellStyle name="Обычный 5 21 28 3" xfId="21595"/>
    <cellStyle name="Обычный 5 21 28 3 2" xfId="21596"/>
    <cellStyle name="Обычный 5 21 28 3 2 2" xfId="21597"/>
    <cellStyle name="Обычный 5 21 28 3 2 2 2" xfId="49410"/>
    <cellStyle name="Обычный 5 21 28 3 2 3" xfId="49411"/>
    <cellStyle name="Обычный 5 21 28 3 3" xfId="21598"/>
    <cellStyle name="Обычный 5 21 28 3 3 2" xfId="49412"/>
    <cellStyle name="Обычный 5 21 28 3 4" xfId="49413"/>
    <cellStyle name="Обычный 5 21 28 4" xfId="21599"/>
    <cellStyle name="Обычный 5 21 28 4 2" xfId="21600"/>
    <cellStyle name="Обычный 5 21 28 4 2 2" xfId="21601"/>
    <cellStyle name="Обычный 5 21 28 4 2 2 2" xfId="49414"/>
    <cellStyle name="Обычный 5 21 28 4 2 3" xfId="49415"/>
    <cellStyle name="Обычный 5 21 28 4 3" xfId="21602"/>
    <cellStyle name="Обычный 5 21 28 4 3 2" xfId="49416"/>
    <cellStyle name="Обычный 5 21 28 4 4" xfId="49417"/>
    <cellStyle name="Обычный 5 21 28 5" xfId="21603"/>
    <cellStyle name="Обычный 5 21 28 5 2" xfId="21604"/>
    <cellStyle name="Обычный 5 21 28 5 2 2" xfId="49418"/>
    <cellStyle name="Обычный 5 21 28 5 3" xfId="49419"/>
    <cellStyle name="Обычный 5 21 28 6" xfId="21605"/>
    <cellStyle name="Обычный 5 21 28 6 2" xfId="49420"/>
    <cellStyle name="Обычный 5 21 28 7" xfId="21606"/>
    <cellStyle name="Обычный 5 21 28 7 2" xfId="49421"/>
    <cellStyle name="Обычный 5 21 28 8" xfId="49422"/>
    <cellStyle name="Обычный 5 21 29" xfId="21607"/>
    <cellStyle name="Обычный 5 21 29 2" xfId="21608"/>
    <cellStyle name="Обычный 5 21 29 2 2" xfId="21609"/>
    <cellStyle name="Обычный 5 21 29 2 2 2" xfId="21610"/>
    <cellStyle name="Обычный 5 21 29 2 2 2 2" xfId="49423"/>
    <cellStyle name="Обычный 5 21 29 2 2 3" xfId="49424"/>
    <cellStyle name="Обычный 5 21 29 2 3" xfId="21611"/>
    <cellStyle name="Обычный 5 21 29 2 3 2" xfId="49425"/>
    <cellStyle name="Обычный 5 21 29 2 4" xfId="49426"/>
    <cellStyle name="Обычный 5 21 29 3" xfId="21612"/>
    <cellStyle name="Обычный 5 21 29 3 2" xfId="21613"/>
    <cellStyle name="Обычный 5 21 29 3 2 2" xfId="21614"/>
    <cellStyle name="Обычный 5 21 29 3 2 2 2" xfId="49427"/>
    <cellStyle name="Обычный 5 21 29 3 2 3" xfId="49428"/>
    <cellStyle name="Обычный 5 21 29 3 3" xfId="21615"/>
    <cellStyle name="Обычный 5 21 29 3 3 2" xfId="49429"/>
    <cellStyle name="Обычный 5 21 29 3 4" xfId="49430"/>
    <cellStyle name="Обычный 5 21 29 4" xfId="21616"/>
    <cellStyle name="Обычный 5 21 29 4 2" xfId="21617"/>
    <cellStyle name="Обычный 5 21 29 4 2 2" xfId="21618"/>
    <cellStyle name="Обычный 5 21 29 4 2 2 2" xfId="49431"/>
    <cellStyle name="Обычный 5 21 29 4 2 3" xfId="49432"/>
    <cellStyle name="Обычный 5 21 29 4 3" xfId="21619"/>
    <cellStyle name="Обычный 5 21 29 4 3 2" xfId="49433"/>
    <cellStyle name="Обычный 5 21 29 4 4" xfId="49434"/>
    <cellStyle name="Обычный 5 21 29 5" xfId="21620"/>
    <cellStyle name="Обычный 5 21 29 5 2" xfId="21621"/>
    <cellStyle name="Обычный 5 21 29 5 2 2" xfId="49435"/>
    <cellStyle name="Обычный 5 21 29 5 3" xfId="49436"/>
    <cellStyle name="Обычный 5 21 29 6" xfId="21622"/>
    <cellStyle name="Обычный 5 21 29 6 2" xfId="49437"/>
    <cellStyle name="Обычный 5 21 29 7" xfId="21623"/>
    <cellStyle name="Обычный 5 21 29 7 2" xfId="49438"/>
    <cellStyle name="Обычный 5 21 29 8" xfId="49439"/>
    <cellStyle name="Обычный 5 21 3" xfId="21624"/>
    <cellStyle name="Обычный 5 21 3 2" xfId="21625"/>
    <cellStyle name="Обычный 5 21 3 2 2" xfId="21626"/>
    <cellStyle name="Обычный 5 21 3 2 2 2" xfId="21627"/>
    <cellStyle name="Обычный 5 21 3 2 2 2 2" xfId="49440"/>
    <cellStyle name="Обычный 5 21 3 2 2 3" xfId="49441"/>
    <cellStyle name="Обычный 5 21 3 2 3" xfId="21628"/>
    <cellStyle name="Обычный 5 21 3 2 3 2" xfId="49442"/>
    <cellStyle name="Обычный 5 21 3 2 4" xfId="49443"/>
    <cellStyle name="Обычный 5 21 3 3" xfId="21629"/>
    <cellStyle name="Обычный 5 21 3 3 2" xfId="21630"/>
    <cellStyle name="Обычный 5 21 3 3 2 2" xfId="21631"/>
    <cellStyle name="Обычный 5 21 3 3 2 2 2" xfId="49444"/>
    <cellStyle name="Обычный 5 21 3 3 2 3" xfId="49445"/>
    <cellStyle name="Обычный 5 21 3 3 3" xfId="21632"/>
    <cellStyle name="Обычный 5 21 3 3 3 2" xfId="49446"/>
    <cellStyle name="Обычный 5 21 3 3 4" xfId="49447"/>
    <cellStyle name="Обычный 5 21 3 4" xfId="21633"/>
    <cellStyle name="Обычный 5 21 3 4 2" xfId="21634"/>
    <cellStyle name="Обычный 5 21 3 4 2 2" xfId="21635"/>
    <cellStyle name="Обычный 5 21 3 4 2 2 2" xfId="49448"/>
    <cellStyle name="Обычный 5 21 3 4 2 3" xfId="49449"/>
    <cellStyle name="Обычный 5 21 3 4 3" xfId="21636"/>
    <cellStyle name="Обычный 5 21 3 4 3 2" xfId="49450"/>
    <cellStyle name="Обычный 5 21 3 4 4" xfId="49451"/>
    <cellStyle name="Обычный 5 21 3 5" xfId="21637"/>
    <cellStyle name="Обычный 5 21 3 5 2" xfId="21638"/>
    <cellStyle name="Обычный 5 21 3 5 2 2" xfId="49452"/>
    <cellStyle name="Обычный 5 21 3 5 3" xfId="49453"/>
    <cellStyle name="Обычный 5 21 3 6" xfId="21639"/>
    <cellStyle name="Обычный 5 21 3 6 2" xfId="49454"/>
    <cellStyle name="Обычный 5 21 3 7" xfId="21640"/>
    <cellStyle name="Обычный 5 21 3 7 2" xfId="49455"/>
    <cellStyle name="Обычный 5 21 3 8" xfId="49456"/>
    <cellStyle name="Обычный 5 21 30" xfId="21641"/>
    <cellStyle name="Обычный 5 21 30 2" xfId="21642"/>
    <cellStyle name="Обычный 5 21 30 2 2" xfId="21643"/>
    <cellStyle name="Обычный 5 21 30 2 2 2" xfId="49457"/>
    <cellStyle name="Обычный 5 21 30 2 3" xfId="49458"/>
    <cellStyle name="Обычный 5 21 30 3" xfId="21644"/>
    <cellStyle name="Обычный 5 21 30 3 2" xfId="49459"/>
    <cellStyle name="Обычный 5 21 30 4" xfId="49460"/>
    <cellStyle name="Обычный 5 21 31" xfId="21645"/>
    <cellStyle name="Обычный 5 21 31 2" xfId="21646"/>
    <cellStyle name="Обычный 5 21 31 2 2" xfId="21647"/>
    <cellStyle name="Обычный 5 21 31 2 2 2" xfId="49461"/>
    <cellStyle name="Обычный 5 21 31 2 3" xfId="49462"/>
    <cellStyle name="Обычный 5 21 31 3" xfId="21648"/>
    <cellStyle name="Обычный 5 21 31 3 2" xfId="49463"/>
    <cellStyle name="Обычный 5 21 31 4" xfId="49464"/>
    <cellStyle name="Обычный 5 21 32" xfId="21649"/>
    <cellStyle name="Обычный 5 21 32 2" xfId="21650"/>
    <cellStyle name="Обычный 5 21 32 2 2" xfId="21651"/>
    <cellStyle name="Обычный 5 21 32 2 2 2" xfId="49465"/>
    <cellStyle name="Обычный 5 21 32 2 3" xfId="49466"/>
    <cellStyle name="Обычный 5 21 32 3" xfId="21652"/>
    <cellStyle name="Обычный 5 21 32 3 2" xfId="49467"/>
    <cellStyle name="Обычный 5 21 32 4" xfId="49468"/>
    <cellStyle name="Обычный 5 21 33" xfId="21653"/>
    <cellStyle name="Обычный 5 21 33 2" xfId="21654"/>
    <cellStyle name="Обычный 5 21 33 2 2" xfId="49469"/>
    <cellStyle name="Обычный 5 21 33 3" xfId="49470"/>
    <cellStyle name="Обычный 5 21 34" xfId="21655"/>
    <cellStyle name="Обычный 5 21 34 2" xfId="49471"/>
    <cellStyle name="Обычный 5 21 35" xfId="21656"/>
    <cellStyle name="Обычный 5 21 35 2" xfId="49472"/>
    <cellStyle name="Обычный 5 21 36" xfId="49473"/>
    <cellStyle name="Обычный 5 21 4" xfId="21657"/>
    <cellStyle name="Обычный 5 21 4 2" xfId="21658"/>
    <cellStyle name="Обычный 5 21 4 2 2" xfId="21659"/>
    <cellStyle name="Обычный 5 21 4 2 2 2" xfId="21660"/>
    <cellStyle name="Обычный 5 21 4 2 2 2 2" xfId="49474"/>
    <cellStyle name="Обычный 5 21 4 2 2 3" xfId="49475"/>
    <cellStyle name="Обычный 5 21 4 2 3" xfId="21661"/>
    <cellStyle name="Обычный 5 21 4 2 3 2" xfId="49476"/>
    <cellStyle name="Обычный 5 21 4 2 4" xfId="49477"/>
    <cellStyle name="Обычный 5 21 4 3" xfId="21662"/>
    <cellStyle name="Обычный 5 21 4 3 2" xfId="21663"/>
    <cellStyle name="Обычный 5 21 4 3 2 2" xfId="21664"/>
    <cellStyle name="Обычный 5 21 4 3 2 2 2" xfId="49478"/>
    <cellStyle name="Обычный 5 21 4 3 2 3" xfId="49479"/>
    <cellStyle name="Обычный 5 21 4 3 3" xfId="21665"/>
    <cellStyle name="Обычный 5 21 4 3 3 2" xfId="49480"/>
    <cellStyle name="Обычный 5 21 4 3 4" xfId="49481"/>
    <cellStyle name="Обычный 5 21 4 4" xfId="21666"/>
    <cellStyle name="Обычный 5 21 4 4 2" xfId="21667"/>
    <cellStyle name="Обычный 5 21 4 4 2 2" xfId="21668"/>
    <cellStyle name="Обычный 5 21 4 4 2 2 2" xfId="49482"/>
    <cellStyle name="Обычный 5 21 4 4 2 3" xfId="49483"/>
    <cellStyle name="Обычный 5 21 4 4 3" xfId="21669"/>
    <cellStyle name="Обычный 5 21 4 4 3 2" xfId="49484"/>
    <cellStyle name="Обычный 5 21 4 4 4" xfId="49485"/>
    <cellStyle name="Обычный 5 21 4 5" xfId="21670"/>
    <cellStyle name="Обычный 5 21 4 5 2" xfId="21671"/>
    <cellStyle name="Обычный 5 21 4 5 2 2" xfId="49486"/>
    <cellStyle name="Обычный 5 21 4 5 3" xfId="49487"/>
    <cellStyle name="Обычный 5 21 4 6" xfId="21672"/>
    <cellStyle name="Обычный 5 21 4 6 2" xfId="49488"/>
    <cellStyle name="Обычный 5 21 4 7" xfId="21673"/>
    <cellStyle name="Обычный 5 21 4 7 2" xfId="49489"/>
    <cellStyle name="Обычный 5 21 4 8" xfId="49490"/>
    <cellStyle name="Обычный 5 21 5" xfId="21674"/>
    <cellStyle name="Обычный 5 21 5 2" xfId="21675"/>
    <cellStyle name="Обычный 5 21 5 2 2" xfId="21676"/>
    <cellStyle name="Обычный 5 21 5 2 2 2" xfId="21677"/>
    <cellStyle name="Обычный 5 21 5 2 2 2 2" xfId="49491"/>
    <cellStyle name="Обычный 5 21 5 2 2 3" xfId="49492"/>
    <cellStyle name="Обычный 5 21 5 2 3" xfId="21678"/>
    <cellStyle name="Обычный 5 21 5 2 3 2" xfId="49493"/>
    <cellStyle name="Обычный 5 21 5 2 4" xfId="49494"/>
    <cellStyle name="Обычный 5 21 5 3" xfId="21679"/>
    <cellStyle name="Обычный 5 21 5 3 2" xfId="21680"/>
    <cellStyle name="Обычный 5 21 5 3 2 2" xfId="21681"/>
    <cellStyle name="Обычный 5 21 5 3 2 2 2" xfId="49495"/>
    <cellStyle name="Обычный 5 21 5 3 2 3" xfId="49496"/>
    <cellStyle name="Обычный 5 21 5 3 3" xfId="21682"/>
    <cellStyle name="Обычный 5 21 5 3 3 2" xfId="49497"/>
    <cellStyle name="Обычный 5 21 5 3 4" xfId="49498"/>
    <cellStyle name="Обычный 5 21 5 4" xfId="21683"/>
    <cellStyle name="Обычный 5 21 5 4 2" xfId="21684"/>
    <cellStyle name="Обычный 5 21 5 4 2 2" xfId="21685"/>
    <cellStyle name="Обычный 5 21 5 4 2 2 2" xfId="49499"/>
    <cellStyle name="Обычный 5 21 5 4 2 3" xfId="49500"/>
    <cellStyle name="Обычный 5 21 5 4 3" xfId="21686"/>
    <cellStyle name="Обычный 5 21 5 4 3 2" xfId="49501"/>
    <cellStyle name="Обычный 5 21 5 4 4" xfId="49502"/>
    <cellStyle name="Обычный 5 21 5 5" xfId="21687"/>
    <cellStyle name="Обычный 5 21 5 5 2" xfId="21688"/>
    <cellStyle name="Обычный 5 21 5 5 2 2" xfId="49503"/>
    <cellStyle name="Обычный 5 21 5 5 3" xfId="49504"/>
    <cellStyle name="Обычный 5 21 5 6" xfId="21689"/>
    <cellStyle name="Обычный 5 21 5 6 2" xfId="49505"/>
    <cellStyle name="Обычный 5 21 5 7" xfId="21690"/>
    <cellStyle name="Обычный 5 21 5 7 2" xfId="49506"/>
    <cellStyle name="Обычный 5 21 5 8" xfId="49507"/>
    <cellStyle name="Обычный 5 21 6" xfId="21691"/>
    <cellStyle name="Обычный 5 21 6 2" xfId="21692"/>
    <cellStyle name="Обычный 5 21 6 2 2" xfId="21693"/>
    <cellStyle name="Обычный 5 21 6 2 2 2" xfId="21694"/>
    <cellStyle name="Обычный 5 21 6 2 2 2 2" xfId="49508"/>
    <cellStyle name="Обычный 5 21 6 2 2 3" xfId="49509"/>
    <cellStyle name="Обычный 5 21 6 2 3" xfId="21695"/>
    <cellStyle name="Обычный 5 21 6 2 3 2" xfId="49510"/>
    <cellStyle name="Обычный 5 21 6 2 4" xfId="49511"/>
    <cellStyle name="Обычный 5 21 6 3" xfId="21696"/>
    <cellStyle name="Обычный 5 21 6 3 2" xfId="21697"/>
    <cellStyle name="Обычный 5 21 6 3 2 2" xfId="21698"/>
    <cellStyle name="Обычный 5 21 6 3 2 2 2" xfId="49512"/>
    <cellStyle name="Обычный 5 21 6 3 2 3" xfId="49513"/>
    <cellStyle name="Обычный 5 21 6 3 3" xfId="21699"/>
    <cellStyle name="Обычный 5 21 6 3 3 2" xfId="49514"/>
    <cellStyle name="Обычный 5 21 6 3 4" xfId="49515"/>
    <cellStyle name="Обычный 5 21 6 4" xfId="21700"/>
    <cellStyle name="Обычный 5 21 6 4 2" xfId="21701"/>
    <cellStyle name="Обычный 5 21 6 4 2 2" xfId="21702"/>
    <cellStyle name="Обычный 5 21 6 4 2 2 2" xfId="49516"/>
    <cellStyle name="Обычный 5 21 6 4 2 3" xfId="49517"/>
    <cellStyle name="Обычный 5 21 6 4 3" xfId="21703"/>
    <cellStyle name="Обычный 5 21 6 4 3 2" xfId="49518"/>
    <cellStyle name="Обычный 5 21 6 4 4" xfId="49519"/>
    <cellStyle name="Обычный 5 21 6 5" xfId="21704"/>
    <cellStyle name="Обычный 5 21 6 5 2" xfId="21705"/>
    <cellStyle name="Обычный 5 21 6 5 2 2" xfId="49520"/>
    <cellStyle name="Обычный 5 21 6 5 3" xfId="49521"/>
    <cellStyle name="Обычный 5 21 6 6" xfId="21706"/>
    <cellStyle name="Обычный 5 21 6 6 2" xfId="49522"/>
    <cellStyle name="Обычный 5 21 6 7" xfId="21707"/>
    <cellStyle name="Обычный 5 21 6 7 2" xfId="49523"/>
    <cellStyle name="Обычный 5 21 6 8" xfId="49524"/>
    <cellStyle name="Обычный 5 21 7" xfId="21708"/>
    <cellStyle name="Обычный 5 21 7 2" xfId="21709"/>
    <cellStyle name="Обычный 5 21 7 2 2" xfId="21710"/>
    <cellStyle name="Обычный 5 21 7 2 2 2" xfId="21711"/>
    <cellStyle name="Обычный 5 21 7 2 2 2 2" xfId="49525"/>
    <cellStyle name="Обычный 5 21 7 2 2 3" xfId="49526"/>
    <cellStyle name="Обычный 5 21 7 2 3" xfId="21712"/>
    <cellStyle name="Обычный 5 21 7 2 3 2" xfId="49527"/>
    <cellStyle name="Обычный 5 21 7 2 4" xfId="49528"/>
    <cellStyle name="Обычный 5 21 7 3" xfId="21713"/>
    <cellStyle name="Обычный 5 21 7 3 2" xfId="21714"/>
    <cellStyle name="Обычный 5 21 7 3 2 2" xfId="21715"/>
    <cellStyle name="Обычный 5 21 7 3 2 2 2" xfId="49529"/>
    <cellStyle name="Обычный 5 21 7 3 2 3" xfId="49530"/>
    <cellStyle name="Обычный 5 21 7 3 3" xfId="21716"/>
    <cellStyle name="Обычный 5 21 7 3 3 2" xfId="49531"/>
    <cellStyle name="Обычный 5 21 7 3 4" xfId="49532"/>
    <cellStyle name="Обычный 5 21 7 4" xfId="21717"/>
    <cellStyle name="Обычный 5 21 7 4 2" xfId="21718"/>
    <cellStyle name="Обычный 5 21 7 4 2 2" xfId="21719"/>
    <cellStyle name="Обычный 5 21 7 4 2 2 2" xfId="49533"/>
    <cellStyle name="Обычный 5 21 7 4 2 3" xfId="49534"/>
    <cellStyle name="Обычный 5 21 7 4 3" xfId="21720"/>
    <cellStyle name="Обычный 5 21 7 4 3 2" xfId="49535"/>
    <cellStyle name="Обычный 5 21 7 4 4" xfId="49536"/>
    <cellStyle name="Обычный 5 21 7 5" xfId="21721"/>
    <cellStyle name="Обычный 5 21 7 5 2" xfId="21722"/>
    <cellStyle name="Обычный 5 21 7 5 2 2" xfId="49537"/>
    <cellStyle name="Обычный 5 21 7 5 3" xfId="49538"/>
    <cellStyle name="Обычный 5 21 7 6" xfId="21723"/>
    <cellStyle name="Обычный 5 21 7 6 2" xfId="49539"/>
    <cellStyle name="Обычный 5 21 7 7" xfId="21724"/>
    <cellStyle name="Обычный 5 21 7 7 2" xfId="49540"/>
    <cellStyle name="Обычный 5 21 7 8" xfId="49541"/>
    <cellStyle name="Обычный 5 21 8" xfId="21725"/>
    <cellStyle name="Обычный 5 21 8 2" xfId="21726"/>
    <cellStyle name="Обычный 5 21 8 2 2" xfId="21727"/>
    <cellStyle name="Обычный 5 21 8 2 2 2" xfId="21728"/>
    <cellStyle name="Обычный 5 21 8 2 2 2 2" xfId="49542"/>
    <cellStyle name="Обычный 5 21 8 2 2 3" xfId="49543"/>
    <cellStyle name="Обычный 5 21 8 2 3" xfId="21729"/>
    <cellStyle name="Обычный 5 21 8 2 3 2" xfId="49544"/>
    <cellStyle name="Обычный 5 21 8 2 4" xfId="49545"/>
    <cellStyle name="Обычный 5 21 8 3" xfId="21730"/>
    <cellStyle name="Обычный 5 21 8 3 2" xfId="21731"/>
    <cellStyle name="Обычный 5 21 8 3 2 2" xfId="21732"/>
    <cellStyle name="Обычный 5 21 8 3 2 2 2" xfId="49546"/>
    <cellStyle name="Обычный 5 21 8 3 2 3" xfId="49547"/>
    <cellStyle name="Обычный 5 21 8 3 3" xfId="21733"/>
    <cellStyle name="Обычный 5 21 8 3 3 2" xfId="49548"/>
    <cellStyle name="Обычный 5 21 8 3 4" xfId="49549"/>
    <cellStyle name="Обычный 5 21 8 4" xfId="21734"/>
    <cellStyle name="Обычный 5 21 8 4 2" xfId="21735"/>
    <cellStyle name="Обычный 5 21 8 4 2 2" xfId="21736"/>
    <cellStyle name="Обычный 5 21 8 4 2 2 2" xfId="49550"/>
    <cellStyle name="Обычный 5 21 8 4 2 3" xfId="49551"/>
    <cellStyle name="Обычный 5 21 8 4 3" xfId="21737"/>
    <cellStyle name="Обычный 5 21 8 4 3 2" xfId="49552"/>
    <cellStyle name="Обычный 5 21 8 4 4" xfId="49553"/>
    <cellStyle name="Обычный 5 21 8 5" xfId="21738"/>
    <cellStyle name="Обычный 5 21 8 5 2" xfId="21739"/>
    <cellStyle name="Обычный 5 21 8 5 2 2" xfId="49554"/>
    <cellStyle name="Обычный 5 21 8 5 3" xfId="49555"/>
    <cellStyle name="Обычный 5 21 8 6" xfId="21740"/>
    <cellStyle name="Обычный 5 21 8 6 2" xfId="49556"/>
    <cellStyle name="Обычный 5 21 8 7" xfId="21741"/>
    <cellStyle name="Обычный 5 21 8 7 2" xfId="49557"/>
    <cellStyle name="Обычный 5 21 8 8" xfId="49558"/>
    <cellStyle name="Обычный 5 21 9" xfId="21742"/>
    <cellStyle name="Обычный 5 21 9 2" xfId="21743"/>
    <cellStyle name="Обычный 5 21 9 2 2" xfId="21744"/>
    <cellStyle name="Обычный 5 21 9 2 2 2" xfId="21745"/>
    <cellStyle name="Обычный 5 21 9 2 2 2 2" xfId="49559"/>
    <cellStyle name="Обычный 5 21 9 2 2 3" xfId="49560"/>
    <cellStyle name="Обычный 5 21 9 2 3" xfId="21746"/>
    <cellStyle name="Обычный 5 21 9 2 3 2" xfId="49561"/>
    <cellStyle name="Обычный 5 21 9 2 4" xfId="49562"/>
    <cellStyle name="Обычный 5 21 9 3" xfId="21747"/>
    <cellStyle name="Обычный 5 21 9 3 2" xfId="21748"/>
    <cellStyle name="Обычный 5 21 9 3 2 2" xfId="21749"/>
    <cellStyle name="Обычный 5 21 9 3 2 2 2" xfId="49563"/>
    <cellStyle name="Обычный 5 21 9 3 2 3" xfId="49564"/>
    <cellStyle name="Обычный 5 21 9 3 3" xfId="21750"/>
    <cellStyle name="Обычный 5 21 9 3 3 2" xfId="49565"/>
    <cellStyle name="Обычный 5 21 9 3 4" xfId="49566"/>
    <cellStyle name="Обычный 5 21 9 4" xfId="21751"/>
    <cellStyle name="Обычный 5 21 9 4 2" xfId="21752"/>
    <cellStyle name="Обычный 5 21 9 4 2 2" xfId="21753"/>
    <cellStyle name="Обычный 5 21 9 4 2 2 2" xfId="49567"/>
    <cellStyle name="Обычный 5 21 9 4 2 3" xfId="49568"/>
    <cellStyle name="Обычный 5 21 9 4 3" xfId="21754"/>
    <cellStyle name="Обычный 5 21 9 4 3 2" xfId="49569"/>
    <cellStyle name="Обычный 5 21 9 4 4" xfId="49570"/>
    <cellStyle name="Обычный 5 21 9 5" xfId="21755"/>
    <cellStyle name="Обычный 5 21 9 5 2" xfId="21756"/>
    <cellStyle name="Обычный 5 21 9 5 2 2" xfId="49571"/>
    <cellStyle name="Обычный 5 21 9 5 3" xfId="49572"/>
    <cellStyle name="Обычный 5 21 9 6" xfId="21757"/>
    <cellStyle name="Обычный 5 21 9 6 2" xfId="49573"/>
    <cellStyle name="Обычный 5 21 9 7" xfId="21758"/>
    <cellStyle name="Обычный 5 21 9 7 2" xfId="49574"/>
    <cellStyle name="Обычный 5 21 9 8" xfId="49575"/>
    <cellStyle name="Обычный 5 22" xfId="21759"/>
    <cellStyle name="Обычный 5 22 10" xfId="21760"/>
    <cellStyle name="Обычный 5 22 10 2" xfId="21761"/>
    <cellStyle name="Обычный 5 22 10 2 2" xfId="21762"/>
    <cellStyle name="Обычный 5 22 10 2 2 2" xfId="21763"/>
    <cellStyle name="Обычный 5 22 10 2 2 2 2" xfId="49576"/>
    <cellStyle name="Обычный 5 22 10 2 2 3" xfId="49577"/>
    <cellStyle name="Обычный 5 22 10 2 3" xfId="21764"/>
    <cellStyle name="Обычный 5 22 10 2 3 2" xfId="49578"/>
    <cellStyle name="Обычный 5 22 10 2 4" xfId="49579"/>
    <cellStyle name="Обычный 5 22 10 3" xfId="21765"/>
    <cellStyle name="Обычный 5 22 10 3 2" xfId="21766"/>
    <cellStyle name="Обычный 5 22 10 3 2 2" xfId="21767"/>
    <cellStyle name="Обычный 5 22 10 3 2 2 2" xfId="49580"/>
    <cellStyle name="Обычный 5 22 10 3 2 3" xfId="49581"/>
    <cellStyle name="Обычный 5 22 10 3 3" xfId="21768"/>
    <cellStyle name="Обычный 5 22 10 3 3 2" xfId="49582"/>
    <cellStyle name="Обычный 5 22 10 3 4" xfId="49583"/>
    <cellStyle name="Обычный 5 22 10 4" xfId="21769"/>
    <cellStyle name="Обычный 5 22 10 4 2" xfId="21770"/>
    <cellStyle name="Обычный 5 22 10 4 2 2" xfId="21771"/>
    <cellStyle name="Обычный 5 22 10 4 2 2 2" xfId="49584"/>
    <cellStyle name="Обычный 5 22 10 4 2 3" xfId="49585"/>
    <cellStyle name="Обычный 5 22 10 4 3" xfId="21772"/>
    <cellStyle name="Обычный 5 22 10 4 3 2" xfId="49586"/>
    <cellStyle name="Обычный 5 22 10 4 4" xfId="49587"/>
    <cellStyle name="Обычный 5 22 10 5" xfId="21773"/>
    <cellStyle name="Обычный 5 22 10 5 2" xfId="21774"/>
    <cellStyle name="Обычный 5 22 10 5 2 2" xfId="49588"/>
    <cellStyle name="Обычный 5 22 10 5 3" xfId="49589"/>
    <cellStyle name="Обычный 5 22 10 6" xfId="21775"/>
    <cellStyle name="Обычный 5 22 10 6 2" xfId="49590"/>
    <cellStyle name="Обычный 5 22 10 7" xfId="21776"/>
    <cellStyle name="Обычный 5 22 10 7 2" xfId="49591"/>
    <cellStyle name="Обычный 5 22 10 8" xfId="49592"/>
    <cellStyle name="Обычный 5 22 11" xfId="21777"/>
    <cellStyle name="Обычный 5 22 11 2" xfId="21778"/>
    <cellStyle name="Обычный 5 22 11 2 2" xfId="21779"/>
    <cellStyle name="Обычный 5 22 11 2 2 2" xfId="21780"/>
    <cellStyle name="Обычный 5 22 11 2 2 2 2" xfId="49593"/>
    <cellStyle name="Обычный 5 22 11 2 2 3" xfId="49594"/>
    <cellStyle name="Обычный 5 22 11 2 3" xfId="21781"/>
    <cellStyle name="Обычный 5 22 11 2 3 2" xfId="49595"/>
    <cellStyle name="Обычный 5 22 11 2 4" xfId="49596"/>
    <cellStyle name="Обычный 5 22 11 3" xfId="21782"/>
    <cellStyle name="Обычный 5 22 11 3 2" xfId="21783"/>
    <cellStyle name="Обычный 5 22 11 3 2 2" xfId="21784"/>
    <cellStyle name="Обычный 5 22 11 3 2 2 2" xfId="49597"/>
    <cellStyle name="Обычный 5 22 11 3 2 3" xfId="49598"/>
    <cellStyle name="Обычный 5 22 11 3 3" xfId="21785"/>
    <cellStyle name="Обычный 5 22 11 3 3 2" xfId="49599"/>
    <cellStyle name="Обычный 5 22 11 3 4" xfId="49600"/>
    <cellStyle name="Обычный 5 22 11 4" xfId="21786"/>
    <cellStyle name="Обычный 5 22 11 4 2" xfId="21787"/>
    <cellStyle name="Обычный 5 22 11 4 2 2" xfId="21788"/>
    <cellStyle name="Обычный 5 22 11 4 2 2 2" xfId="49601"/>
    <cellStyle name="Обычный 5 22 11 4 2 3" xfId="49602"/>
    <cellStyle name="Обычный 5 22 11 4 3" xfId="21789"/>
    <cellStyle name="Обычный 5 22 11 4 3 2" xfId="49603"/>
    <cellStyle name="Обычный 5 22 11 4 4" xfId="49604"/>
    <cellStyle name="Обычный 5 22 11 5" xfId="21790"/>
    <cellStyle name="Обычный 5 22 11 5 2" xfId="21791"/>
    <cellStyle name="Обычный 5 22 11 5 2 2" xfId="49605"/>
    <cellStyle name="Обычный 5 22 11 5 3" xfId="49606"/>
    <cellStyle name="Обычный 5 22 11 6" xfId="21792"/>
    <cellStyle name="Обычный 5 22 11 6 2" xfId="49607"/>
    <cellStyle name="Обычный 5 22 11 7" xfId="21793"/>
    <cellStyle name="Обычный 5 22 11 7 2" xfId="49608"/>
    <cellStyle name="Обычный 5 22 11 8" xfId="49609"/>
    <cellStyle name="Обычный 5 22 12" xfId="21794"/>
    <cellStyle name="Обычный 5 22 12 2" xfId="21795"/>
    <cellStyle name="Обычный 5 22 12 2 2" xfId="21796"/>
    <cellStyle name="Обычный 5 22 12 2 2 2" xfId="21797"/>
    <cellStyle name="Обычный 5 22 12 2 2 2 2" xfId="49610"/>
    <cellStyle name="Обычный 5 22 12 2 2 3" xfId="49611"/>
    <cellStyle name="Обычный 5 22 12 2 3" xfId="21798"/>
    <cellStyle name="Обычный 5 22 12 2 3 2" xfId="49612"/>
    <cellStyle name="Обычный 5 22 12 2 4" xfId="49613"/>
    <cellStyle name="Обычный 5 22 12 3" xfId="21799"/>
    <cellStyle name="Обычный 5 22 12 3 2" xfId="21800"/>
    <cellStyle name="Обычный 5 22 12 3 2 2" xfId="21801"/>
    <cellStyle name="Обычный 5 22 12 3 2 2 2" xfId="49614"/>
    <cellStyle name="Обычный 5 22 12 3 2 3" xfId="49615"/>
    <cellStyle name="Обычный 5 22 12 3 3" xfId="21802"/>
    <cellStyle name="Обычный 5 22 12 3 3 2" xfId="49616"/>
    <cellStyle name="Обычный 5 22 12 3 4" xfId="49617"/>
    <cellStyle name="Обычный 5 22 12 4" xfId="21803"/>
    <cellStyle name="Обычный 5 22 12 4 2" xfId="21804"/>
    <cellStyle name="Обычный 5 22 12 4 2 2" xfId="21805"/>
    <cellStyle name="Обычный 5 22 12 4 2 2 2" xfId="49618"/>
    <cellStyle name="Обычный 5 22 12 4 2 3" xfId="49619"/>
    <cellStyle name="Обычный 5 22 12 4 3" xfId="21806"/>
    <cellStyle name="Обычный 5 22 12 4 3 2" xfId="49620"/>
    <cellStyle name="Обычный 5 22 12 4 4" xfId="49621"/>
    <cellStyle name="Обычный 5 22 12 5" xfId="21807"/>
    <cellStyle name="Обычный 5 22 12 5 2" xfId="21808"/>
    <cellStyle name="Обычный 5 22 12 5 2 2" xfId="49622"/>
    <cellStyle name="Обычный 5 22 12 5 3" xfId="49623"/>
    <cellStyle name="Обычный 5 22 12 6" xfId="21809"/>
    <cellStyle name="Обычный 5 22 12 6 2" xfId="49624"/>
    <cellStyle name="Обычный 5 22 12 7" xfId="21810"/>
    <cellStyle name="Обычный 5 22 12 7 2" xfId="49625"/>
    <cellStyle name="Обычный 5 22 12 8" xfId="49626"/>
    <cellStyle name="Обычный 5 22 13" xfId="21811"/>
    <cellStyle name="Обычный 5 22 13 2" xfId="21812"/>
    <cellStyle name="Обычный 5 22 13 2 2" xfId="21813"/>
    <cellStyle name="Обычный 5 22 13 2 2 2" xfId="21814"/>
    <cellStyle name="Обычный 5 22 13 2 2 2 2" xfId="49627"/>
    <cellStyle name="Обычный 5 22 13 2 2 3" xfId="49628"/>
    <cellStyle name="Обычный 5 22 13 2 3" xfId="21815"/>
    <cellStyle name="Обычный 5 22 13 2 3 2" xfId="49629"/>
    <cellStyle name="Обычный 5 22 13 2 4" xfId="49630"/>
    <cellStyle name="Обычный 5 22 13 3" xfId="21816"/>
    <cellStyle name="Обычный 5 22 13 3 2" xfId="21817"/>
    <cellStyle name="Обычный 5 22 13 3 2 2" xfId="21818"/>
    <cellStyle name="Обычный 5 22 13 3 2 2 2" xfId="49631"/>
    <cellStyle name="Обычный 5 22 13 3 2 3" xfId="49632"/>
    <cellStyle name="Обычный 5 22 13 3 3" xfId="21819"/>
    <cellStyle name="Обычный 5 22 13 3 3 2" xfId="49633"/>
    <cellStyle name="Обычный 5 22 13 3 4" xfId="49634"/>
    <cellStyle name="Обычный 5 22 13 4" xfId="21820"/>
    <cellStyle name="Обычный 5 22 13 4 2" xfId="21821"/>
    <cellStyle name="Обычный 5 22 13 4 2 2" xfId="21822"/>
    <cellStyle name="Обычный 5 22 13 4 2 2 2" xfId="49635"/>
    <cellStyle name="Обычный 5 22 13 4 2 3" xfId="49636"/>
    <cellStyle name="Обычный 5 22 13 4 3" xfId="21823"/>
    <cellStyle name="Обычный 5 22 13 4 3 2" xfId="49637"/>
    <cellStyle name="Обычный 5 22 13 4 4" xfId="49638"/>
    <cellStyle name="Обычный 5 22 13 5" xfId="21824"/>
    <cellStyle name="Обычный 5 22 13 5 2" xfId="21825"/>
    <cellStyle name="Обычный 5 22 13 5 2 2" xfId="49639"/>
    <cellStyle name="Обычный 5 22 13 5 3" xfId="49640"/>
    <cellStyle name="Обычный 5 22 13 6" xfId="21826"/>
    <cellStyle name="Обычный 5 22 13 6 2" xfId="49641"/>
    <cellStyle name="Обычный 5 22 13 7" xfId="21827"/>
    <cellStyle name="Обычный 5 22 13 7 2" xfId="49642"/>
    <cellStyle name="Обычный 5 22 13 8" xfId="49643"/>
    <cellStyle name="Обычный 5 22 14" xfId="21828"/>
    <cellStyle name="Обычный 5 22 14 2" xfId="21829"/>
    <cellStyle name="Обычный 5 22 14 2 2" xfId="21830"/>
    <cellStyle name="Обычный 5 22 14 2 2 2" xfId="21831"/>
    <cellStyle name="Обычный 5 22 14 2 2 2 2" xfId="49644"/>
    <cellStyle name="Обычный 5 22 14 2 2 3" xfId="49645"/>
    <cellStyle name="Обычный 5 22 14 2 3" xfId="21832"/>
    <cellStyle name="Обычный 5 22 14 2 3 2" xfId="49646"/>
    <cellStyle name="Обычный 5 22 14 2 4" xfId="49647"/>
    <cellStyle name="Обычный 5 22 14 3" xfId="21833"/>
    <cellStyle name="Обычный 5 22 14 3 2" xfId="21834"/>
    <cellStyle name="Обычный 5 22 14 3 2 2" xfId="21835"/>
    <cellStyle name="Обычный 5 22 14 3 2 2 2" xfId="49648"/>
    <cellStyle name="Обычный 5 22 14 3 2 3" xfId="49649"/>
    <cellStyle name="Обычный 5 22 14 3 3" xfId="21836"/>
    <cellStyle name="Обычный 5 22 14 3 3 2" xfId="49650"/>
    <cellStyle name="Обычный 5 22 14 3 4" xfId="49651"/>
    <cellStyle name="Обычный 5 22 14 4" xfId="21837"/>
    <cellStyle name="Обычный 5 22 14 4 2" xfId="21838"/>
    <cellStyle name="Обычный 5 22 14 4 2 2" xfId="21839"/>
    <cellStyle name="Обычный 5 22 14 4 2 2 2" xfId="49652"/>
    <cellStyle name="Обычный 5 22 14 4 2 3" xfId="49653"/>
    <cellStyle name="Обычный 5 22 14 4 3" xfId="21840"/>
    <cellStyle name="Обычный 5 22 14 4 3 2" xfId="49654"/>
    <cellStyle name="Обычный 5 22 14 4 4" xfId="49655"/>
    <cellStyle name="Обычный 5 22 14 5" xfId="21841"/>
    <cellStyle name="Обычный 5 22 14 5 2" xfId="21842"/>
    <cellStyle name="Обычный 5 22 14 5 2 2" xfId="49656"/>
    <cellStyle name="Обычный 5 22 14 5 3" xfId="49657"/>
    <cellStyle name="Обычный 5 22 14 6" xfId="21843"/>
    <cellStyle name="Обычный 5 22 14 6 2" xfId="49658"/>
    <cellStyle name="Обычный 5 22 14 7" xfId="21844"/>
    <cellStyle name="Обычный 5 22 14 7 2" xfId="49659"/>
    <cellStyle name="Обычный 5 22 14 8" xfId="49660"/>
    <cellStyle name="Обычный 5 22 15" xfId="21845"/>
    <cellStyle name="Обычный 5 22 15 2" xfId="21846"/>
    <cellStyle name="Обычный 5 22 15 2 2" xfId="21847"/>
    <cellStyle name="Обычный 5 22 15 2 2 2" xfId="21848"/>
    <cellStyle name="Обычный 5 22 15 2 2 2 2" xfId="49661"/>
    <cellStyle name="Обычный 5 22 15 2 2 3" xfId="49662"/>
    <cellStyle name="Обычный 5 22 15 2 3" xfId="21849"/>
    <cellStyle name="Обычный 5 22 15 2 3 2" xfId="49663"/>
    <cellStyle name="Обычный 5 22 15 2 4" xfId="49664"/>
    <cellStyle name="Обычный 5 22 15 3" xfId="21850"/>
    <cellStyle name="Обычный 5 22 15 3 2" xfId="21851"/>
    <cellStyle name="Обычный 5 22 15 3 2 2" xfId="21852"/>
    <cellStyle name="Обычный 5 22 15 3 2 2 2" xfId="49665"/>
    <cellStyle name="Обычный 5 22 15 3 2 3" xfId="49666"/>
    <cellStyle name="Обычный 5 22 15 3 3" xfId="21853"/>
    <cellStyle name="Обычный 5 22 15 3 3 2" xfId="49667"/>
    <cellStyle name="Обычный 5 22 15 3 4" xfId="49668"/>
    <cellStyle name="Обычный 5 22 15 4" xfId="21854"/>
    <cellStyle name="Обычный 5 22 15 4 2" xfId="21855"/>
    <cellStyle name="Обычный 5 22 15 4 2 2" xfId="21856"/>
    <cellStyle name="Обычный 5 22 15 4 2 2 2" xfId="49669"/>
    <cellStyle name="Обычный 5 22 15 4 2 3" xfId="49670"/>
    <cellStyle name="Обычный 5 22 15 4 3" xfId="21857"/>
    <cellStyle name="Обычный 5 22 15 4 3 2" xfId="49671"/>
    <cellStyle name="Обычный 5 22 15 4 4" xfId="49672"/>
    <cellStyle name="Обычный 5 22 15 5" xfId="21858"/>
    <cellStyle name="Обычный 5 22 15 5 2" xfId="21859"/>
    <cellStyle name="Обычный 5 22 15 5 2 2" xfId="49673"/>
    <cellStyle name="Обычный 5 22 15 5 3" xfId="49674"/>
    <cellStyle name="Обычный 5 22 15 6" xfId="21860"/>
    <cellStyle name="Обычный 5 22 15 6 2" xfId="49675"/>
    <cellStyle name="Обычный 5 22 15 7" xfId="21861"/>
    <cellStyle name="Обычный 5 22 15 7 2" xfId="49676"/>
    <cellStyle name="Обычный 5 22 15 8" xfId="49677"/>
    <cellStyle name="Обычный 5 22 16" xfId="21862"/>
    <cellStyle name="Обычный 5 22 16 2" xfId="21863"/>
    <cellStyle name="Обычный 5 22 16 2 2" xfId="21864"/>
    <cellStyle name="Обычный 5 22 16 2 2 2" xfId="21865"/>
    <cellStyle name="Обычный 5 22 16 2 2 2 2" xfId="49678"/>
    <cellStyle name="Обычный 5 22 16 2 2 3" xfId="49679"/>
    <cellStyle name="Обычный 5 22 16 2 3" xfId="21866"/>
    <cellStyle name="Обычный 5 22 16 2 3 2" xfId="49680"/>
    <cellStyle name="Обычный 5 22 16 2 4" xfId="49681"/>
    <cellStyle name="Обычный 5 22 16 3" xfId="21867"/>
    <cellStyle name="Обычный 5 22 16 3 2" xfId="21868"/>
    <cellStyle name="Обычный 5 22 16 3 2 2" xfId="21869"/>
    <cellStyle name="Обычный 5 22 16 3 2 2 2" xfId="49682"/>
    <cellStyle name="Обычный 5 22 16 3 2 3" xfId="49683"/>
    <cellStyle name="Обычный 5 22 16 3 3" xfId="21870"/>
    <cellStyle name="Обычный 5 22 16 3 3 2" xfId="49684"/>
    <cellStyle name="Обычный 5 22 16 3 4" xfId="49685"/>
    <cellStyle name="Обычный 5 22 16 4" xfId="21871"/>
    <cellStyle name="Обычный 5 22 16 4 2" xfId="21872"/>
    <cellStyle name="Обычный 5 22 16 4 2 2" xfId="21873"/>
    <cellStyle name="Обычный 5 22 16 4 2 2 2" xfId="49686"/>
    <cellStyle name="Обычный 5 22 16 4 2 3" xfId="49687"/>
    <cellStyle name="Обычный 5 22 16 4 3" xfId="21874"/>
    <cellStyle name="Обычный 5 22 16 4 3 2" xfId="49688"/>
    <cellStyle name="Обычный 5 22 16 4 4" xfId="49689"/>
    <cellStyle name="Обычный 5 22 16 5" xfId="21875"/>
    <cellStyle name="Обычный 5 22 16 5 2" xfId="21876"/>
    <cellStyle name="Обычный 5 22 16 5 2 2" xfId="49690"/>
    <cellStyle name="Обычный 5 22 16 5 3" xfId="49691"/>
    <cellStyle name="Обычный 5 22 16 6" xfId="21877"/>
    <cellStyle name="Обычный 5 22 16 6 2" xfId="49692"/>
    <cellStyle name="Обычный 5 22 16 7" xfId="21878"/>
    <cellStyle name="Обычный 5 22 16 7 2" xfId="49693"/>
    <cellStyle name="Обычный 5 22 16 8" xfId="49694"/>
    <cellStyle name="Обычный 5 22 17" xfId="21879"/>
    <cellStyle name="Обычный 5 22 17 2" xfId="21880"/>
    <cellStyle name="Обычный 5 22 17 2 2" xfId="21881"/>
    <cellStyle name="Обычный 5 22 17 2 2 2" xfId="21882"/>
    <cellStyle name="Обычный 5 22 17 2 2 2 2" xfId="49695"/>
    <cellStyle name="Обычный 5 22 17 2 2 3" xfId="49696"/>
    <cellStyle name="Обычный 5 22 17 2 3" xfId="21883"/>
    <cellStyle name="Обычный 5 22 17 2 3 2" xfId="49697"/>
    <cellStyle name="Обычный 5 22 17 2 4" xfId="49698"/>
    <cellStyle name="Обычный 5 22 17 3" xfId="21884"/>
    <cellStyle name="Обычный 5 22 17 3 2" xfId="21885"/>
    <cellStyle name="Обычный 5 22 17 3 2 2" xfId="21886"/>
    <cellStyle name="Обычный 5 22 17 3 2 2 2" xfId="49699"/>
    <cellStyle name="Обычный 5 22 17 3 2 3" xfId="49700"/>
    <cellStyle name="Обычный 5 22 17 3 3" xfId="21887"/>
    <cellStyle name="Обычный 5 22 17 3 3 2" xfId="49701"/>
    <cellStyle name="Обычный 5 22 17 3 4" xfId="49702"/>
    <cellStyle name="Обычный 5 22 17 4" xfId="21888"/>
    <cellStyle name="Обычный 5 22 17 4 2" xfId="21889"/>
    <cellStyle name="Обычный 5 22 17 4 2 2" xfId="21890"/>
    <cellStyle name="Обычный 5 22 17 4 2 2 2" xfId="49703"/>
    <cellStyle name="Обычный 5 22 17 4 2 3" xfId="49704"/>
    <cellStyle name="Обычный 5 22 17 4 3" xfId="21891"/>
    <cellStyle name="Обычный 5 22 17 4 3 2" xfId="49705"/>
    <cellStyle name="Обычный 5 22 17 4 4" xfId="49706"/>
    <cellStyle name="Обычный 5 22 17 5" xfId="21892"/>
    <cellStyle name="Обычный 5 22 17 5 2" xfId="21893"/>
    <cellStyle name="Обычный 5 22 17 5 2 2" xfId="49707"/>
    <cellStyle name="Обычный 5 22 17 5 3" xfId="49708"/>
    <cellStyle name="Обычный 5 22 17 6" xfId="21894"/>
    <cellStyle name="Обычный 5 22 17 6 2" xfId="49709"/>
    <cellStyle name="Обычный 5 22 17 7" xfId="21895"/>
    <cellStyle name="Обычный 5 22 17 7 2" xfId="49710"/>
    <cellStyle name="Обычный 5 22 17 8" xfId="49711"/>
    <cellStyle name="Обычный 5 22 18" xfId="21896"/>
    <cellStyle name="Обычный 5 22 18 2" xfId="21897"/>
    <cellStyle name="Обычный 5 22 18 2 2" xfId="21898"/>
    <cellStyle name="Обычный 5 22 18 2 2 2" xfId="21899"/>
    <cellStyle name="Обычный 5 22 18 2 2 2 2" xfId="49712"/>
    <cellStyle name="Обычный 5 22 18 2 2 3" xfId="49713"/>
    <cellStyle name="Обычный 5 22 18 2 3" xfId="21900"/>
    <cellStyle name="Обычный 5 22 18 2 3 2" xfId="49714"/>
    <cellStyle name="Обычный 5 22 18 2 4" xfId="49715"/>
    <cellStyle name="Обычный 5 22 18 3" xfId="21901"/>
    <cellStyle name="Обычный 5 22 18 3 2" xfId="21902"/>
    <cellStyle name="Обычный 5 22 18 3 2 2" xfId="21903"/>
    <cellStyle name="Обычный 5 22 18 3 2 2 2" xfId="49716"/>
    <cellStyle name="Обычный 5 22 18 3 2 3" xfId="49717"/>
    <cellStyle name="Обычный 5 22 18 3 3" xfId="21904"/>
    <cellStyle name="Обычный 5 22 18 3 3 2" xfId="49718"/>
    <cellStyle name="Обычный 5 22 18 3 4" xfId="49719"/>
    <cellStyle name="Обычный 5 22 18 4" xfId="21905"/>
    <cellStyle name="Обычный 5 22 18 4 2" xfId="21906"/>
    <cellStyle name="Обычный 5 22 18 4 2 2" xfId="21907"/>
    <cellStyle name="Обычный 5 22 18 4 2 2 2" xfId="49720"/>
    <cellStyle name="Обычный 5 22 18 4 2 3" xfId="49721"/>
    <cellStyle name="Обычный 5 22 18 4 3" xfId="21908"/>
    <cellStyle name="Обычный 5 22 18 4 3 2" xfId="49722"/>
    <cellStyle name="Обычный 5 22 18 4 4" xfId="49723"/>
    <cellStyle name="Обычный 5 22 18 5" xfId="21909"/>
    <cellStyle name="Обычный 5 22 18 5 2" xfId="21910"/>
    <cellStyle name="Обычный 5 22 18 5 2 2" xfId="49724"/>
    <cellStyle name="Обычный 5 22 18 5 3" xfId="49725"/>
    <cellStyle name="Обычный 5 22 18 6" xfId="21911"/>
    <cellStyle name="Обычный 5 22 18 6 2" xfId="49726"/>
    <cellStyle name="Обычный 5 22 18 7" xfId="21912"/>
    <cellStyle name="Обычный 5 22 18 7 2" xfId="49727"/>
    <cellStyle name="Обычный 5 22 18 8" xfId="49728"/>
    <cellStyle name="Обычный 5 22 19" xfId="21913"/>
    <cellStyle name="Обычный 5 22 19 2" xfId="21914"/>
    <cellStyle name="Обычный 5 22 19 2 2" xfId="21915"/>
    <cellStyle name="Обычный 5 22 19 2 2 2" xfId="21916"/>
    <cellStyle name="Обычный 5 22 19 2 2 2 2" xfId="49729"/>
    <cellStyle name="Обычный 5 22 19 2 2 3" xfId="49730"/>
    <cellStyle name="Обычный 5 22 19 2 3" xfId="21917"/>
    <cellStyle name="Обычный 5 22 19 2 3 2" xfId="49731"/>
    <cellStyle name="Обычный 5 22 19 2 4" xfId="49732"/>
    <cellStyle name="Обычный 5 22 19 3" xfId="21918"/>
    <cellStyle name="Обычный 5 22 19 3 2" xfId="21919"/>
    <cellStyle name="Обычный 5 22 19 3 2 2" xfId="21920"/>
    <cellStyle name="Обычный 5 22 19 3 2 2 2" xfId="49733"/>
    <cellStyle name="Обычный 5 22 19 3 2 3" xfId="49734"/>
    <cellStyle name="Обычный 5 22 19 3 3" xfId="21921"/>
    <cellStyle name="Обычный 5 22 19 3 3 2" xfId="49735"/>
    <cellStyle name="Обычный 5 22 19 3 4" xfId="49736"/>
    <cellStyle name="Обычный 5 22 19 4" xfId="21922"/>
    <cellStyle name="Обычный 5 22 19 4 2" xfId="21923"/>
    <cellStyle name="Обычный 5 22 19 4 2 2" xfId="21924"/>
    <cellStyle name="Обычный 5 22 19 4 2 2 2" xfId="49737"/>
    <cellStyle name="Обычный 5 22 19 4 2 3" xfId="49738"/>
    <cellStyle name="Обычный 5 22 19 4 3" xfId="21925"/>
    <cellStyle name="Обычный 5 22 19 4 3 2" xfId="49739"/>
    <cellStyle name="Обычный 5 22 19 4 4" xfId="49740"/>
    <cellStyle name="Обычный 5 22 19 5" xfId="21926"/>
    <cellStyle name="Обычный 5 22 19 5 2" xfId="21927"/>
    <cellStyle name="Обычный 5 22 19 5 2 2" xfId="49741"/>
    <cellStyle name="Обычный 5 22 19 5 3" xfId="49742"/>
    <cellStyle name="Обычный 5 22 19 6" xfId="21928"/>
    <cellStyle name="Обычный 5 22 19 6 2" xfId="49743"/>
    <cellStyle name="Обычный 5 22 19 7" xfId="21929"/>
    <cellStyle name="Обычный 5 22 19 7 2" xfId="49744"/>
    <cellStyle name="Обычный 5 22 19 8" xfId="49745"/>
    <cellStyle name="Обычный 5 22 2" xfId="21930"/>
    <cellStyle name="Обычный 5 22 2 2" xfId="21931"/>
    <cellStyle name="Обычный 5 22 2 2 2" xfId="21932"/>
    <cellStyle name="Обычный 5 22 2 2 2 2" xfId="21933"/>
    <cellStyle name="Обычный 5 22 2 2 2 2 2" xfId="49746"/>
    <cellStyle name="Обычный 5 22 2 2 2 3" xfId="49747"/>
    <cellStyle name="Обычный 5 22 2 2 3" xfId="21934"/>
    <cellStyle name="Обычный 5 22 2 2 3 2" xfId="49748"/>
    <cellStyle name="Обычный 5 22 2 2 4" xfId="49749"/>
    <cellStyle name="Обычный 5 22 2 3" xfId="21935"/>
    <cellStyle name="Обычный 5 22 2 3 2" xfId="21936"/>
    <cellStyle name="Обычный 5 22 2 3 2 2" xfId="21937"/>
    <cellStyle name="Обычный 5 22 2 3 2 2 2" xfId="49750"/>
    <cellStyle name="Обычный 5 22 2 3 2 3" xfId="49751"/>
    <cellStyle name="Обычный 5 22 2 3 3" xfId="21938"/>
    <cellStyle name="Обычный 5 22 2 3 3 2" xfId="49752"/>
    <cellStyle name="Обычный 5 22 2 3 4" xfId="49753"/>
    <cellStyle name="Обычный 5 22 2 4" xfId="21939"/>
    <cellStyle name="Обычный 5 22 2 4 2" xfId="21940"/>
    <cellStyle name="Обычный 5 22 2 4 2 2" xfId="21941"/>
    <cellStyle name="Обычный 5 22 2 4 2 2 2" xfId="49754"/>
    <cellStyle name="Обычный 5 22 2 4 2 3" xfId="49755"/>
    <cellStyle name="Обычный 5 22 2 4 3" xfId="21942"/>
    <cellStyle name="Обычный 5 22 2 4 3 2" xfId="49756"/>
    <cellStyle name="Обычный 5 22 2 4 4" xfId="49757"/>
    <cellStyle name="Обычный 5 22 2 5" xfId="21943"/>
    <cellStyle name="Обычный 5 22 2 5 2" xfId="21944"/>
    <cellStyle name="Обычный 5 22 2 5 2 2" xfId="49758"/>
    <cellStyle name="Обычный 5 22 2 5 3" xfId="49759"/>
    <cellStyle name="Обычный 5 22 2 6" xfId="21945"/>
    <cellStyle name="Обычный 5 22 2 6 2" xfId="49760"/>
    <cellStyle name="Обычный 5 22 2 7" xfId="21946"/>
    <cellStyle name="Обычный 5 22 2 7 2" xfId="49761"/>
    <cellStyle name="Обычный 5 22 2 8" xfId="49762"/>
    <cellStyle name="Обычный 5 22 20" xfId="21947"/>
    <cellStyle name="Обычный 5 22 20 2" xfId="21948"/>
    <cellStyle name="Обычный 5 22 20 2 2" xfId="21949"/>
    <cellStyle name="Обычный 5 22 20 2 2 2" xfId="21950"/>
    <cellStyle name="Обычный 5 22 20 2 2 2 2" xfId="49763"/>
    <cellStyle name="Обычный 5 22 20 2 2 3" xfId="49764"/>
    <cellStyle name="Обычный 5 22 20 2 3" xfId="21951"/>
    <cellStyle name="Обычный 5 22 20 2 3 2" xfId="49765"/>
    <cellStyle name="Обычный 5 22 20 2 4" xfId="49766"/>
    <cellStyle name="Обычный 5 22 20 3" xfId="21952"/>
    <cellStyle name="Обычный 5 22 20 3 2" xfId="21953"/>
    <cellStyle name="Обычный 5 22 20 3 2 2" xfId="21954"/>
    <cellStyle name="Обычный 5 22 20 3 2 2 2" xfId="49767"/>
    <cellStyle name="Обычный 5 22 20 3 2 3" xfId="49768"/>
    <cellStyle name="Обычный 5 22 20 3 3" xfId="21955"/>
    <cellStyle name="Обычный 5 22 20 3 3 2" xfId="49769"/>
    <cellStyle name="Обычный 5 22 20 3 4" xfId="49770"/>
    <cellStyle name="Обычный 5 22 20 4" xfId="21956"/>
    <cellStyle name="Обычный 5 22 20 4 2" xfId="21957"/>
    <cellStyle name="Обычный 5 22 20 4 2 2" xfId="21958"/>
    <cellStyle name="Обычный 5 22 20 4 2 2 2" xfId="49771"/>
    <cellStyle name="Обычный 5 22 20 4 2 3" xfId="49772"/>
    <cellStyle name="Обычный 5 22 20 4 3" xfId="21959"/>
    <cellStyle name="Обычный 5 22 20 4 3 2" xfId="49773"/>
    <cellStyle name="Обычный 5 22 20 4 4" xfId="49774"/>
    <cellStyle name="Обычный 5 22 20 5" xfId="21960"/>
    <cellStyle name="Обычный 5 22 20 5 2" xfId="21961"/>
    <cellStyle name="Обычный 5 22 20 5 2 2" xfId="49775"/>
    <cellStyle name="Обычный 5 22 20 5 3" xfId="49776"/>
    <cellStyle name="Обычный 5 22 20 6" xfId="21962"/>
    <cellStyle name="Обычный 5 22 20 6 2" xfId="49777"/>
    <cellStyle name="Обычный 5 22 20 7" xfId="21963"/>
    <cellStyle name="Обычный 5 22 20 7 2" xfId="49778"/>
    <cellStyle name="Обычный 5 22 20 8" xfId="49779"/>
    <cellStyle name="Обычный 5 22 21" xfId="21964"/>
    <cellStyle name="Обычный 5 22 21 2" xfId="21965"/>
    <cellStyle name="Обычный 5 22 21 2 2" xfId="21966"/>
    <cellStyle name="Обычный 5 22 21 2 2 2" xfId="21967"/>
    <cellStyle name="Обычный 5 22 21 2 2 2 2" xfId="49780"/>
    <cellStyle name="Обычный 5 22 21 2 2 3" xfId="49781"/>
    <cellStyle name="Обычный 5 22 21 2 3" xfId="21968"/>
    <cellStyle name="Обычный 5 22 21 2 3 2" xfId="49782"/>
    <cellStyle name="Обычный 5 22 21 2 4" xfId="49783"/>
    <cellStyle name="Обычный 5 22 21 3" xfId="21969"/>
    <cellStyle name="Обычный 5 22 21 3 2" xfId="21970"/>
    <cellStyle name="Обычный 5 22 21 3 2 2" xfId="21971"/>
    <cellStyle name="Обычный 5 22 21 3 2 2 2" xfId="49784"/>
    <cellStyle name="Обычный 5 22 21 3 2 3" xfId="49785"/>
    <cellStyle name="Обычный 5 22 21 3 3" xfId="21972"/>
    <cellStyle name="Обычный 5 22 21 3 3 2" xfId="49786"/>
    <cellStyle name="Обычный 5 22 21 3 4" xfId="49787"/>
    <cellStyle name="Обычный 5 22 21 4" xfId="21973"/>
    <cellStyle name="Обычный 5 22 21 4 2" xfId="21974"/>
    <cellStyle name="Обычный 5 22 21 4 2 2" xfId="21975"/>
    <cellStyle name="Обычный 5 22 21 4 2 2 2" xfId="49788"/>
    <cellStyle name="Обычный 5 22 21 4 2 3" xfId="49789"/>
    <cellStyle name="Обычный 5 22 21 4 3" xfId="21976"/>
    <cellStyle name="Обычный 5 22 21 4 3 2" xfId="49790"/>
    <cellStyle name="Обычный 5 22 21 4 4" xfId="49791"/>
    <cellStyle name="Обычный 5 22 21 5" xfId="21977"/>
    <cellStyle name="Обычный 5 22 21 5 2" xfId="21978"/>
    <cellStyle name="Обычный 5 22 21 5 2 2" xfId="49792"/>
    <cellStyle name="Обычный 5 22 21 5 3" xfId="49793"/>
    <cellStyle name="Обычный 5 22 21 6" xfId="21979"/>
    <cellStyle name="Обычный 5 22 21 6 2" xfId="49794"/>
    <cellStyle name="Обычный 5 22 21 7" xfId="21980"/>
    <cellStyle name="Обычный 5 22 21 7 2" xfId="49795"/>
    <cellStyle name="Обычный 5 22 21 8" xfId="49796"/>
    <cellStyle name="Обычный 5 22 22" xfId="21981"/>
    <cellStyle name="Обычный 5 22 22 2" xfId="21982"/>
    <cellStyle name="Обычный 5 22 22 2 2" xfId="21983"/>
    <cellStyle name="Обычный 5 22 22 2 2 2" xfId="21984"/>
    <cellStyle name="Обычный 5 22 22 2 2 2 2" xfId="49797"/>
    <cellStyle name="Обычный 5 22 22 2 2 3" xfId="49798"/>
    <cellStyle name="Обычный 5 22 22 2 3" xfId="21985"/>
    <cellStyle name="Обычный 5 22 22 2 3 2" xfId="49799"/>
    <cellStyle name="Обычный 5 22 22 2 4" xfId="49800"/>
    <cellStyle name="Обычный 5 22 22 3" xfId="21986"/>
    <cellStyle name="Обычный 5 22 22 3 2" xfId="21987"/>
    <cellStyle name="Обычный 5 22 22 3 2 2" xfId="21988"/>
    <cellStyle name="Обычный 5 22 22 3 2 2 2" xfId="49801"/>
    <cellStyle name="Обычный 5 22 22 3 2 3" xfId="49802"/>
    <cellStyle name="Обычный 5 22 22 3 3" xfId="21989"/>
    <cellStyle name="Обычный 5 22 22 3 3 2" xfId="49803"/>
    <cellStyle name="Обычный 5 22 22 3 4" xfId="49804"/>
    <cellStyle name="Обычный 5 22 22 4" xfId="21990"/>
    <cellStyle name="Обычный 5 22 22 4 2" xfId="21991"/>
    <cellStyle name="Обычный 5 22 22 4 2 2" xfId="21992"/>
    <cellStyle name="Обычный 5 22 22 4 2 2 2" xfId="49805"/>
    <cellStyle name="Обычный 5 22 22 4 2 3" xfId="49806"/>
    <cellStyle name="Обычный 5 22 22 4 3" xfId="21993"/>
    <cellStyle name="Обычный 5 22 22 4 3 2" xfId="49807"/>
    <cellStyle name="Обычный 5 22 22 4 4" xfId="49808"/>
    <cellStyle name="Обычный 5 22 22 5" xfId="21994"/>
    <cellStyle name="Обычный 5 22 22 5 2" xfId="21995"/>
    <cellStyle name="Обычный 5 22 22 5 2 2" xfId="49809"/>
    <cellStyle name="Обычный 5 22 22 5 3" xfId="49810"/>
    <cellStyle name="Обычный 5 22 22 6" xfId="21996"/>
    <cellStyle name="Обычный 5 22 22 6 2" xfId="49811"/>
    <cellStyle name="Обычный 5 22 22 7" xfId="21997"/>
    <cellStyle name="Обычный 5 22 22 7 2" xfId="49812"/>
    <cellStyle name="Обычный 5 22 22 8" xfId="49813"/>
    <cellStyle name="Обычный 5 22 23" xfId="21998"/>
    <cellStyle name="Обычный 5 22 23 2" xfId="21999"/>
    <cellStyle name="Обычный 5 22 23 2 2" xfId="22000"/>
    <cellStyle name="Обычный 5 22 23 2 2 2" xfId="22001"/>
    <cellStyle name="Обычный 5 22 23 2 2 2 2" xfId="49814"/>
    <cellStyle name="Обычный 5 22 23 2 2 3" xfId="49815"/>
    <cellStyle name="Обычный 5 22 23 2 3" xfId="22002"/>
    <cellStyle name="Обычный 5 22 23 2 3 2" xfId="49816"/>
    <cellStyle name="Обычный 5 22 23 2 4" xfId="49817"/>
    <cellStyle name="Обычный 5 22 23 3" xfId="22003"/>
    <cellStyle name="Обычный 5 22 23 3 2" xfId="22004"/>
    <cellStyle name="Обычный 5 22 23 3 2 2" xfId="22005"/>
    <cellStyle name="Обычный 5 22 23 3 2 2 2" xfId="49818"/>
    <cellStyle name="Обычный 5 22 23 3 2 3" xfId="49819"/>
    <cellStyle name="Обычный 5 22 23 3 3" xfId="22006"/>
    <cellStyle name="Обычный 5 22 23 3 3 2" xfId="49820"/>
    <cellStyle name="Обычный 5 22 23 3 4" xfId="49821"/>
    <cellStyle name="Обычный 5 22 23 4" xfId="22007"/>
    <cellStyle name="Обычный 5 22 23 4 2" xfId="22008"/>
    <cellStyle name="Обычный 5 22 23 4 2 2" xfId="22009"/>
    <cellStyle name="Обычный 5 22 23 4 2 2 2" xfId="49822"/>
    <cellStyle name="Обычный 5 22 23 4 2 3" xfId="49823"/>
    <cellStyle name="Обычный 5 22 23 4 3" xfId="22010"/>
    <cellStyle name="Обычный 5 22 23 4 3 2" xfId="49824"/>
    <cellStyle name="Обычный 5 22 23 4 4" xfId="49825"/>
    <cellStyle name="Обычный 5 22 23 5" xfId="22011"/>
    <cellStyle name="Обычный 5 22 23 5 2" xfId="22012"/>
    <cellStyle name="Обычный 5 22 23 5 2 2" xfId="49826"/>
    <cellStyle name="Обычный 5 22 23 5 3" xfId="49827"/>
    <cellStyle name="Обычный 5 22 23 6" xfId="22013"/>
    <cellStyle name="Обычный 5 22 23 6 2" xfId="49828"/>
    <cellStyle name="Обычный 5 22 23 7" xfId="22014"/>
    <cellStyle name="Обычный 5 22 23 7 2" xfId="49829"/>
    <cellStyle name="Обычный 5 22 23 8" xfId="49830"/>
    <cellStyle name="Обычный 5 22 24" xfId="22015"/>
    <cellStyle name="Обычный 5 22 24 2" xfId="22016"/>
    <cellStyle name="Обычный 5 22 24 2 2" xfId="22017"/>
    <cellStyle name="Обычный 5 22 24 2 2 2" xfId="22018"/>
    <cellStyle name="Обычный 5 22 24 2 2 2 2" xfId="49831"/>
    <cellStyle name="Обычный 5 22 24 2 2 3" xfId="49832"/>
    <cellStyle name="Обычный 5 22 24 2 3" xfId="22019"/>
    <cellStyle name="Обычный 5 22 24 2 3 2" xfId="49833"/>
    <cellStyle name="Обычный 5 22 24 2 4" xfId="49834"/>
    <cellStyle name="Обычный 5 22 24 3" xfId="22020"/>
    <cellStyle name="Обычный 5 22 24 3 2" xfId="22021"/>
    <cellStyle name="Обычный 5 22 24 3 2 2" xfId="22022"/>
    <cellStyle name="Обычный 5 22 24 3 2 2 2" xfId="49835"/>
    <cellStyle name="Обычный 5 22 24 3 2 3" xfId="49836"/>
    <cellStyle name="Обычный 5 22 24 3 3" xfId="22023"/>
    <cellStyle name="Обычный 5 22 24 3 3 2" xfId="49837"/>
    <cellStyle name="Обычный 5 22 24 3 4" xfId="49838"/>
    <cellStyle name="Обычный 5 22 24 4" xfId="22024"/>
    <cellStyle name="Обычный 5 22 24 4 2" xfId="22025"/>
    <cellStyle name="Обычный 5 22 24 4 2 2" xfId="22026"/>
    <cellStyle name="Обычный 5 22 24 4 2 2 2" xfId="49839"/>
    <cellStyle name="Обычный 5 22 24 4 2 3" xfId="49840"/>
    <cellStyle name="Обычный 5 22 24 4 3" xfId="22027"/>
    <cellStyle name="Обычный 5 22 24 4 3 2" xfId="49841"/>
    <cellStyle name="Обычный 5 22 24 4 4" xfId="49842"/>
    <cellStyle name="Обычный 5 22 24 5" xfId="22028"/>
    <cellStyle name="Обычный 5 22 24 5 2" xfId="22029"/>
    <cellStyle name="Обычный 5 22 24 5 2 2" xfId="49843"/>
    <cellStyle name="Обычный 5 22 24 5 3" xfId="49844"/>
    <cellStyle name="Обычный 5 22 24 6" xfId="22030"/>
    <cellStyle name="Обычный 5 22 24 6 2" xfId="49845"/>
    <cellStyle name="Обычный 5 22 24 7" xfId="22031"/>
    <cellStyle name="Обычный 5 22 24 7 2" xfId="49846"/>
    <cellStyle name="Обычный 5 22 24 8" xfId="49847"/>
    <cellStyle name="Обычный 5 22 25" xfId="22032"/>
    <cellStyle name="Обычный 5 22 25 2" xfId="22033"/>
    <cellStyle name="Обычный 5 22 25 2 2" xfId="22034"/>
    <cellStyle name="Обычный 5 22 25 2 2 2" xfId="22035"/>
    <cellStyle name="Обычный 5 22 25 2 2 2 2" xfId="49848"/>
    <cellStyle name="Обычный 5 22 25 2 2 3" xfId="49849"/>
    <cellStyle name="Обычный 5 22 25 2 3" xfId="22036"/>
    <cellStyle name="Обычный 5 22 25 2 3 2" xfId="49850"/>
    <cellStyle name="Обычный 5 22 25 2 4" xfId="49851"/>
    <cellStyle name="Обычный 5 22 25 3" xfId="22037"/>
    <cellStyle name="Обычный 5 22 25 3 2" xfId="22038"/>
    <cellStyle name="Обычный 5 22 25 3 2 2" xfId="22039"/>
    <cellStyle name="Обычный 5 22 25 3 2 2 2" xfId="49852"/>
    <cellStyle name="Обычный 5 22 25 3 2 3" xfId="49853"/>
    <cellStyle name="Обычный 5 22 25 3 3" xfId="22040"/>
    <cellStyle name="Обычный 5 22 25 3 3 2" xfId="49854"/>
    <cellStyle name="Обычный 5 22 25 3 4" xfId="49855"/>
    <cellStyle name="Обычный 5 22 25 4" xfId="22041"/>
    <cellStyle name="Обычный 5 22 25 4 2" xfId="22042"/>
    <cellStyle name="Обычный 5 22 25 4 2 2" xfId="22043"/>
    <cellStyle name="Обычный 5 22 25 4 2 2 2" xfId="49856"/>
    <cellStyle name="Обычный 5 22 25 4 2 3" xfId="49857"/>
    <cellStyle name="Обычный 5 22 25 4 3" xfId="22044"/>
    <cellStyle name="Обычный 5 22 25 4 3 2" xfId="49858"/>
    <cellStyle name="Обычный 5 22 25 4 4" xfId="49859"/>
    <cellStyle name="Обычный 5 22 25 5" xfId="22045"/>
    <cellStyle name="Обычный 5 22 25 5 2" xfId="22046"/>
    <cellStyle name="Обычный 5 22 25 5 2 2" xfId="49860"/>
    <cellStyle name="Обычный 5 22 25 5 3" xfId="49861"/>
    <cellStyle name="Обычный 5 22 25 6" xfId="22047"/>
    <cellStyle name="Обычный 5 22 25 6 2" xfId="49862"/>
    <cellStyle name="Обычный 5 22 25 7" xfId="22048"/>
    <cellStyle name="Обычный 5 22 25 7 2" xfId="49863"/>
    <cellStyle name="Обычный 5 22 25 8" xfId="49864"/>
    <cellStyle name="Обычный 5 22 26" xfId="22049"/>
    <cellStyle name="Обычный 5 22 26 2" xfId="22050"/>
    <cellStyle name="Обычный 5 22 26 2 2" xfId="22051"/>
    <cellStyle name="Обычный 5 22 26 2 2 2" xfId="22052"/>
    <cellStyle name="Обычный 5 22 26 2 2 2 2" xfId="49865"/>
    <cellStyle name="Обычный 5 22 26 2 2 3" xfId="49866"/>
    <cellStyle name="Обычный 5 22 26 2 3" xfId="22053"/>
    <cellStyle name="Обычный 5 22 26 2 3 2" xfId="49867"/>
    <cellStyle name="Обычный 5 22 26 2 4" xfId="49868"/>
    <cellStyle name="Обычный 5 22 26 3" xfId="22054"/>
    <cellStyle name="Обычный 5 22 26 3 2" xfId="22055"/>
    <cellStyle name="Обычный 5 22 26 3 2 2" xfId="22056"/>
    <cellStyle name="Обычный 5 22 26 3 2 2 2" xfId="49869"/>
    <cellStyle name="Обычный 5 22 26 3 2 3" xfId="49870"/>
    <cellStyle name="Обычный 5 22 26 3 3" xfId="22057"/>
    <cellStyle name="Обычный 5 22 26 3 3 2" xfId="49871"/>
    <cellStyle name="Обычный 5 22 26 3 4" xfId="49872"/>
    <cellStyle name="Обычный 5 22 26 4" xfId="22058"/>
    <cellStyle name="Обычный 5 22 26 4 2" xfId="22059"/>
    <cellStyle name="Обычный 5 22 26 4 2 2" xfId="22060"/>
    <cellStyle name="Обычный 5 22 26 4 2 2 2" xfId="49873"/>
    <cellStyle name="Обычный 5 22 26 4 2 3" xfId="49874"/>
    <cellStyle name="Обычный 5 22 26 4 3" xfId="22061"/>
    <cellStyle name="Обычный 5 22 26 4 3 2" xfId="49875"/>
    <cellStyle name="Обычный 5 22 26 4 4" xfId="49876"/>
    <cellStyle name="Обычный 5 22 26 5" xfId="22062"/>
    <cellStyle name="Обычный 5 22 26 5 2" xfId="22063"/>
    <cellStyle name="Обычный 5 22 26 5 2 2" xfId="49877"/>
    <cellStyle name="Обычный 5 22 26 5 3" xfId="49878"/>
    <cellStyle name="Обычный 5 22 26 6" xfId="22064"/>
    <cellStyle name="Обычный 5 22 26 6 2" xfId="49879"/>
    <cellStyle name="Обычный 5 22 26 7" xfId="22065"/>
    <cellStyle name="Обычный 5 22 26 7 2" xfId="49880"/>
    <cellStyle name="Обычный 5 22 26 8" xfId="49881"/>
    <cellStyle name="Обычный 5 22 27" xfId="22066"/>
    <cellStyle name="Обычный 5 22 27 2" xfId="22067"/>
    <cellStyle name="Обычный 5 22 27 2 2" xfId="22068"/>
    <cellStyle name="Обычный 5 22 27 2 2 2" xfId="22069"/>
    <cellStyle name="Обычный 5 22 27 2 2 2 2" xfId="49882"/>
    <cellStyle name="Обычный 5 22 27 2 2 3" xfId="49883"/>
    <cellStyle name="Обычный 5 22 27 2 3" xfId="22070"/>
    <cellStyle name="Обычный 5 22 27 2 3 2" xfId="49884"/>
    <cellStyle name="Обычный 5 22 27 2 4" xfId="49885"/>
    <cellStyle name="Обычный 5 22 27 3" xfId="22071"/>
    <cellStyle name="Обычный 5 22 27 3 2" xfId="22072"/>
    <cellStyle name="Обычный 5 22 27 3 2 2" xfId="22073"/>
    <cellStyle name="Обычный 5 22 27 3 2 2 2" xfId="49886"/>
    <cellStyle name="Обычный 5 22 27 3 2 3" xfId="49887"/>
    <cellStyle name="Обычный 5 22 27 3 3" xfId="22074"/>
    <cellStyle name="Обычный 5 22 27 3 3 2" xfId="49888"/>
    <cellStyle name="Обычный 5 22 27 3 4" xfId="49889"/>
    <cellStyle name="Обычный 5 22 27 4" xfId="22075"/>
    <cellStyle name="Обычный 5 22 27 4 2" xfId="22076"/>
    <cellStyle name="Обычный 5 22 27 4 2 2" xfId="22077"/>
    <cellStyle name="Обычный 5 22 27 4 2 2 2" xfId="49890"/>
    <cellStyle name="Обычный 5 22 27 4 2 3" xfId="49891"/>
    <cellStyle name="Обычный 5 22 27 4 3" xfId="22078"/>
    <cellStyle name="Обычный 5 22 27 4 3 2" xfId="49892"/>
    <cellStyle name="Обычный 5 22 27 4 4" xfId="49893"/>
    <cellStyle name="Обычный 5 22 27 5" xfId="22079"/>
    <cellStyle name="Обычный 5 22 27 5 2" xfId="22080"/>
    <cellStyle name="Обычный 5 22 27 5 2 2" xfId="49894"/>
    <cellStyle name="Обычный 5 22 27 5 3" xfId="49895"/>
    <cellStyle name="Обычный 5 22 27 6" xfId="22081"/>
    <cellStyle name="Обычный 5 22 27 6 2" xfId="49896"/>
    <cellStyle name="Обычный 5 22 27 7" xfId="22082"/>
    <cellStyle name="Обычный 5 22 27 7 2" xfId="49897"/>
    <cellStyle name="Обычный 5 22 27 8" xfId="49898"/>
    <cellStyle name="Обычный 5 22 28" xfId="22083"/>
    <cellStyle name="Обычный 5 22 28 2" xfId="22084"/>
    <cellStyle name="Обычный 5 22 28 2 2" xfId="22085"/>
    <cellStyle name="Обычный 5 22 28 2 2 2" xfId="22086"/>
    <cellStyle name="Обычный 5 22 28 2 2 2 2" xfId="49899"/>
    <cellStyle name="Обычный 5 22 28 2 2 3" xfId="49900"/>
    <cellStyle name="Обычный 5 22 28 2 3" xfId="22087"/>
    <cellStyle name="Обычный 5 22 28 2 3 2" xfId="49901"/>
    <cellStyle name="Обычный 5 22 28 2 4" xfId="49902"/>
    <cellStyle name="Обычный 5 22 28 3" xfId="22088"/>
    <cellStyle name="Обычный 5 22 28 3 2" xfId="22089"/>
    <cellStyle name="Обычный 5 22 28 3 2 2" xfId="22090"/>
    <cellStyle name="Обычный 5 22 28 3 2 2 2" xfId="49903"/>
    <cellStyle name="Обычный 5 22 28 3 2 3" xfId="49904"/>
    <cellStyle name="Обычный 5 22 28 3 3" xfId="22091"/>
    <cellStyle name="Обычный 5 22 28 3 3 2" xfId="49905"/>
    <cellStyle name="Обычный 5 22 28 3 4" xfId="49906"/>
    <cellStyle name="Обычный 5 22 28 4" xfId="22092"/>
    <cellStyle name="Обычный 5 22 28 4 2" xfId="22093"/>
    <cellStyle name="Обычный 5 22 28 4 2 2" xfId="22094"/>
    <cellStyle name="Обычный 5 22 28 4 2 2 2" xfId="49907"/>
    <cellStyle name="Обычный 5 22 28 4 2 3" xfId="49908"/>
    <cellStyle name="Обычный 5 22 28 4 3" xfId="22095"/>
    <cellStyle name="Обычный 5 22 28 4 3 2" xfId="49909"/>
    <cellStyle name="Обычный 5 22 28 4 4" xfId="49910"/>
    <cellStyle name="Обычный 5 22 28 5" xfId="22096"/>
    <cellStyle name="Обычный 5 22 28 5 2" xfId="22097"/>
    <cellStyle name="Обычный 5 22 28 5 2 2" xfId="49911"/>
    <cellStyle name="Обычный 5 22 28 5 3" xfId="49912"/>
    <cellStyle name="Обычный 5 22 28 6" xfId="22098"/>
    <cellStyle name="Обычный 5 22 28 6 2" xfId="49913"/>
    <cellStyle name="Обычный 5 22 28 7" xfId="22099"/>
    <cellStyle name="Обычный 5 22 28 7 2" xfId="49914"/>
    <cellStyle name="Обычный 5 22 28 8" xfId="49915"/>
    <cellStyle name="Обычный 5 22 29" xfId="22100"/>
    <cellStyle name="Обычный 5 22 29 2" xfId="22101"/>
    <cellStyle name="Обычный 5 22 29 2 2" xfId="22102"/>
    <cellStyle name="Обычный 5 22 29 2 2 2" xfId="22103"/>
    <cellStyle name="Обычный 5 22 29 2 2 2 2" xfId="49916"/>
    <cellStyle name="Обычный 5 22 29 2 2 3" xfId="49917"/>
    <cellStyle name="Обычный 5 22 29 2 3" xfId="22104"/>
    <cellStyle name="Обычный 5 22 29 2 3 2" xfId="49918"/>
    <cellStyle name="Обычный 5 22 29 2 4" xfId="49919"/>
    <cellStyle name="Обычный 5 22 29 3" xfId="22105"/>
    <cellStyle name="Обычный 5 22 29 3 2" xfId="22106"/>
    <cellStyle name="Обычный 5 22 29 3 2 2" xfId="22107"/>
    <cellStyle name="Обычный 5 22 29 3 2 2 2" xfId="49920"/>
    <cellStyle name="Обычный 5 22 29 3 2 3" xfId="49921"/>
    <cellStyle name="Обычный 5 22 29 3 3" xfId="22108"/>
    <cellStyle name="Обычный 5 22 29 3 3 2" xfId="49922"/>
    <cellStyle name="Обычный 5 22 29 3 4" xfId="49923"/>
    <cellStyle name="Обычный 5 22 29 4" xfId="22109"/>
    <cellStyle name="Обычный 5 22 29 4 2" xfId="22110"/>
    <cellStyle name="Обычный 5 22 29 4 2 2" xfId="22111"/>
    <cellStyle name="Обычный 5 22 29 4 2 2 2" xfId="49924"/>
    <cellStyle name="Обычный 5 22 29 4 2 3" xfId="49925"/>
    <cellStyle name="Обычный 5 22 29 4 3" xfId="22112"/>
    <cellStyle name="Обычный 5 22 29 4 3 2" xfId="49926"/>
    <cellStyle name="Обычный 5 22 29 4 4" xfId="49927"/>
    <cellStyle name="Обычный 5 22 29 5" xfId="22113"/>
    <cellStyle name="Обычный 5 22 29 5 2" xfId="22114"/>
    <cellStyle name="Обычный 5 22 29 5 2 2" xfId="49928"/>
    <cellStyle name="Обычный 5 22 29 5 3" xfId="49929"/>
    <cellStyle name="Обычный 5 22 29 6" xfId="22115"/>
    <cellStyle name="Обычный 5 22 29 6 2" xfId="49930"/>
    <cellStyle name="Обычный 5 22 29 7" xfId="22116"/>
    <cellStyle name="Обычный 5 22 29 7 2" xfId="49931"/>
    <cellStyle name="Обычный 5 22 29 8" xfId="49932"/>
    <cellStyle name="Обычный 5 22 3" xfId="22117"/>
    <cellStyle name="Обычный 5 22 3 2" xfId="22118"/>
    <cellStyle name="Обычный 5 22 3 2 2" xfId="22119"/>
    <cellStyle name="Обычный 5 22 3 2 2 2" xfId="22120"/>
    <cellStyle name="Обычный 5 22 3 2 2 2 2" xfId="49933"/>
    <cellStyle name="Обычный 5 22 3 2 2 3" xfId="49934"/>
    <cellStyle name="Обычный 5 22 3 2 3" xfId="22121"/>
    <cellStyle name="Обычный 5 22 3 2 3 2" xfId="49935"/>
    <cellStyle name="Обычный 5 22 3 2 4" xfId="49936"/>
    <cellStyle name="Обычный 5 22 3 3" xfId="22122"/>
    <cellStyle name="Обычный 5 22 3 3 2" xfId="22123"/>
    <cellStyle name="Обычный 5 22 3 3 2 2" xfId="22124"/>
    <cellStyle name="Обычный 5 22 3 3 2 2 2" xfId="49937"/>
    <cellStyle name="Обычный 5 22 3 3 2 3" xfId="49938"/>
    <cellStyle name="Обычный 5 22 3 3 3" xfId="22125"/>
    <cellStyle name="Обычный 5 22 3 3 3 2" xfId="49939"/>
    <cellStyle name="Обычный 5 22 3 3 4" xfId="49940"/>
    <cellStyle name="Обычный 5 22 3 4" xfId="22126"/>
    <cellStyle name="Обычный 5 22 3 4 2" xfId="22127"/>
    <cellStyle name="Обычный 5 22 3 4 2 2" xfId="22128"/>
    <cellStyle name="Обычный 5 22 3 4 2 2 2" xfId="49941"/>
    <cellStyle name="Обычный 5 22 3 4 2 3" xfId="49942"/>
    <cellStyle name="Обычный 5 22 3 4 3" xfId="22129"/>
    <cellStyle name="Обычный 5 22 3 4 3 2" xfId="49943"/>
    <cellStyle name="Обычный 5 22 3 4 4" xfId="49944"/>
    <cellStyle name="Обычный 5 22 3 5" xfId="22130"/>
    <cellStyle name="Обычный 5 22 3 5 2" xfId="22131"/>
    <cellStyle name="Обычный 5 22 3 5 2 2" xfId="49945"/>
    <cellStyle name="Обычный 5 22 3 5 3" xfId="49946"/>
    <cellStyle name="Обычный 5 22 3 6" xfId="22132"/>
    <cellStyle name="Обычный 5 22 3 6 2" xfId="49947"/>
    <cellStyle name="Обычный 5 22 3 7" xfId="22133"/>
    <cellStyle name="Обычный 5 22 3 7 2" xfId="49948"/>
    <cellStyle name="Обычный 5 22 3 8" xfId="49949"/>
    <cellStyle name="Обычный 5 22 30" xfId="22134"/>
    <cellStyle name="Обычный 5 22 30 2" xfId="22135"/>
    <cellStyle name="Обычный 5 22 30 2 2" xfId="22136"/>
    <cellStyle name="Обычный 5 22 30 2 2 2" xfId="49950"/>
    <cellStyle name="Обычный 5 22 30 2 3" xfId="49951"/>
    <cellStyle name="Обычный 5 22 30 3" xfId="22137"/>
    <cellStyle name="Обычный 5 22 30 3 2" xfId="49952"/>
    <cellStyle name="Обычный 5 22 30 4" xfId="49953"/>
    <cellStyle name="Обычный 5 22 31" xfId="22138"/>
    <cellStyle name="Обычный 5 22 31 2" xfId="22139"/>
    <cellStyle name="Обычный 5 22 31 2 2" xfId="22140"/>
    <cellStyle name="Обычный 5 22 31 2 2 2" xfId="49954"/>
    <cellStyle name="Обычный 5 22 31 2 3" xfId="49955"/>
    <cellStyle name="Обычный 5 22 31 3" xfId="22141"/>
    <cellStyle name="Обычный 5 22 31 3 2" xfId="49956"/>
    <cellStyle name="Обычный 5 22 31 4" xfId="49957"/>
    <cellStyle name="Обычный 5 22 32" xfId="22142"/>
    <cellStyle name="Обычный 5 22 32 2" xfId="22143"/>
    <cellStyle name="Обычный 5 22 32 2 2" xfId="22144"/>
    <cellStyle name="Обычный 5 22 32 2 2 2" xfId="49958"/>
    <cellStyle name="Обычный 5 22 32 2 3" xfId="49959"/>
    <cellStyle name="Обычный 5 22 32 3" xfId="22145"/>
    <cellStyle name="Обычный 5 22 32 3 2" xfId="49960"/>
    <cellStyle name="Обычный 5 22 32 4" xfId="49961"/>
    <cellStyle name="Обычный 5 22 33" xfId="22146"/>
    <cellStyle name="Обычный 5 22 33 2" xfId="22147"/>
    <cellStyle name="Обычный 5 22 33 2 2" xfId="49962"/>
    <cellStyle name="Обычный 5 22 33 3" xfId="49963"/>
    <cellStyle name="Обычный 5 22 34" xfId="22148"/>
    <cellStyle name="Обычный 5 22 34 2" xfId="49964"/>
    <cellStyle name="Обычный 5 22 35" xfId="22149"/>
    <cellStyle name="Обычный 5 22 35 2" xfId="49965"/>
    <cellStyle name="Обычный 5 22 36" xfId="49966"/>
    <cellStyle name="Обычный 5 22 4" xfId="22150"/>
    <cellStyle name="Обычный 5 22 4 2" xfId="22151"/>
    <cellStyle name="Обычный 5 22 4 2 2" xfId="22152"/>
    <cellStyle name="Обычный 5 22 4 2 2 2" xfId="22153"/>
    <cellStyle name="Обычный 5 22 4 2 2 2 2" xfId="49967"/>
    <cellStyle name="Обычный 5 22 4 2 2 3" xfId="49968"/>
    <cellStyle name="Обычный 5 22 4 2 3" xfId="22154"/>
    <cellStyle name="Обычный 5 22 4 2 3 2" xfId="49969"/>
    <cellStyle name="Обычный 5 22 4 2 4" xfId="49970"/>
    <cellStyle name="Обычный 5 22 4 3" xfId="22155"/>
    <cellStyle name="Обычный 5 22 4 3 2" xfId="22156"/>
    <cellStyle name="Обычный 5 22 4 3 2 2" xfId="22157"/>
    <cellStyle name="Обычный 5 22 4 3 2 2 2" xfId="49971"/>
    <cellStyle name="Обычный 5 22 4 3 2 3" xfId="49972"/>
    <cellStyle name="Обычный 5 22 4 3 3" xfId="22158"/>
    <cellStyle name="Обычный 5 22 4 3 3 2" xfId="49973"/>
    <cellStyle name="Обычный 5 22 4 3 4" xfId="49974"/>
    <cellStyle name="Обычный 5 22 4 4" xfId="22159"/>
    <cellStyle name="Обычный 5 22 4 4 2" xfId="22160"/>
    <cellStyle name="Обычный 5 22 4 4 2 2" xfId="22161"/>
    <cellStyle name="Обычный 5 22 4 4 2 2 2" xfId="49975"/>
    <cellStyle name="Обычный 5 22 4 4 2 3" xfId="49976"/>
    <cellStyle name="Обычный 5 22 4 4 3" xfId="22162"/>
    <cellStyle name="Обычный 5 22 4 4 3 2" xfId="49977"/>
    <cellStyle name="Обычный 5 22 4 4 4" xfId="49978"/>
    <cellStyle name="Обычный 5 22 4 5" xfId="22163"/>
    <cellStyle name="Обычный 5 22 4 5 2" xfId="22164"/>
    <cellStyle name="Обычный 5 22 4 5 2 2" xfId="49979"/>
    <cellStyle name="Обычный 5 22 4 5 3" xfId="49980"/>
    <cellStyle name="Обычный 5 22 4 6" xfId="22165"/>
    <cellStyle name="Обычный 5 22 4 6 2" xfId="49981"/>
    <cellStyle name="Обычный 5 22 4 7" xfId="22166"/>
    <cellStyle name="Обычный 5 22 4 7 2" xfId="49982"/>
    <cellStyle name="Обычный 5 22 4 8" xfId="49983"/>
    <cellStyle name="Обычный 5 22 5" xfId="22167"/>
    <cellStyle name="Обычный 5 22 5 2" xfId="22168"/>
    <cellStyle name="Обычный 5 22 5 2 2" xfId="22169"/>
    <cellStyle name="Обычный 5 22 5 2 2 2" xfId="22170"/>
    <cellStyle name="Обычный 5 22 5 2 2 2 2" xfId="49984"/>
    <cellStyle name="Обычный 5 22 5 2 2 3" xfId="49985"/>
    <cellStyle name="Обычный 5 22 5 2 3" xfId="22171"/>
    <cellStyle name="Обычный 5 22 5 2 3 2" xfId="49986"/>
    <cellStyle name="Обычный 5 22 5 2 4" xfId="49987"/>
    <cellStyle name="Обычный 5 22 5 3" xfId="22172"/>
    <cellStyle name="Обычный 5 22 5 3 2" xfId="22173"/>
    <cellStyle name="Обычный 5 22 5 3 2 2" xfId="22174"/>
    <cellStyle name="Обычный 5 22 5 3 2 2 2" xfId="49988"/>
    <cellStyle name="Обычный 5 22 5 3 2 3" xfId="49989"/>
    <cellStyle name="Обычный 5 22 5 3 3" xfId="22175"/>
    <cellStyle name="Обычный 5 22 5 3 3 2" xfId="49990"/>
    <cellStyle name="Обычный 5 22 5 3 4" xfId="49991"/>
    <cellStyle name="Обычный 5 22 5 4" xfId="22176"/>
    <cellStyle name="Обычный 5 22 5 4 2" xfId="22177"/>
    <cellStyle name="Обычный 5 22 5 4 2 2" xfId="22178"/>
    <cellStyle name="Обычный 5 22 5 4 2 2 2" xfId="49992"/>
    <cellStyle name="Обычный 5 22 5 4 2 3" xfId="49993"/>
    <cellStyle name="Обычный 5 22 5 4 3" xfId="22179"/>
    <cellStyle name="Обычный 5 22 5 4 3 2" xfId="49994"/>
    <cellStyle name="Обычный 5 22 5 4 4" xfId="49995"/>
    <cellStyle name="Обычный 5 22 5 5" xfId="22180"/>
    <cellStyle name="Обычный 5 22 5 5 2" xfId="22181"/>
    <cellStyle name="Обычный 5 22 5 5 2 2" xfId="49996"/>
    <cellStyle name="Обычный 5 22 5 5 3" xfId="49997"/>
    <cellStyle name="Обычный 5 22 5 6" xfId="22182"/>
    <cellStyle name="Обычный 5 22 5 6 2" xfId="49998"/>
    <cellStyle name="Обычный 5 22 5 7" xfId="22183"/>
    <cellStyle name="Обычный 5 22 5 7 2" xfId="49999"/>
    <cellStyle name="Обычный 5 22 5 8" xfId="50000"/>
    <cellStyle name="Обычный 5 22 6" xfId="22184"/>
    <cellStyle name="Обычный 5 22 6 2" xfId="22185"/>
    <cellStyle name="Обычный 5 22 6 2 2" xfId="22186"/>
    <cellStyle name="Обычный 5 22 6 2 2 2" xfId="22187"/>
    <cellStyle name="Обычный 5 22 6 2 2 2 2" xfId="50001"/>
    <cellStyle name="Обычный 5 22 6 2 2 3" xfId="50002"/>
    <cellStyle name="Обычный 5 22 6 2 3" xfId="22188"/>
    <cellStyle name="Обычный 5 22 6 2 3 2" xfId="50003"/>
    <cellStyle name="Обычный 5 22 6 2 4" xfId="50004"/>
    <cellStyle name="Обычный 5 22 6 3" xfId="22189"/>
    <cellStyle name="Обычный 5 22 6 3 2" xfId="22190"/>
    <cellStyle name="Обычный 5 22 6 3 2 2" xfId="22191"/>
    <cellStyle name="Обычный 5 22 6 3 2 2 2" xfId="50005"/>
    <cellStyle name="Обычный 5 22 6 3 2 3" xfId="50006"/>
    <cellStyle name="Обычный 5 22 6 3 3" xfId="22192"/>
    <cellStyle name="Обычный 5 22 6 3 3 2" xfId="50007"/>
    <cellStyle name="Обычный 5 22 6 3 4" xfId="50008"/>
    <cellStyle name="Обычный 5 22 6 4" xfId="22193"/>
    <cellStyle name="Обычный 5 22 6 4 2" xfId="22194"/>
    <cellStyle name="Обычный 5 22 6 4 2 2" xfId="22195"/>
    <cellStyle name="Обычный 5 22 6 4 2 2 2" xfId="50009"/>
    <cellStyle name="Обычный 5 22 6 4 2 3" xfId="50010"/>
    <cellStyle name="Обычный 5 22 6 4 3" xfId="22196"/>
    <cellStyle name="Обычный 5 22 6 4 3 2" xfId="50011"/>
    <cellStyle name="Обычный 5 22 6 4 4" xfId="50012"/>
    <cellStyle name="Обычный 5 22 6 5" xfId="22197"/>
    <cellStyle name="Обычный 5 22 6 5 2" xfId="22198"/>
    <cellStyle name="Обычный 5 22 6 5 2 2" xfId="50013"/>
    <cellStyle name="Обычный 5 22 6 5 3" xfId="50014"/>
    <cellStyle name="Обычный 5 22 6 6" xfId="22199"/>
    <cellStyle name="Обычный 5 22 6 6 2" xfId="50015"/>
    <cellStyle name="Обычный 5 22 6 7" xfId="22200"/>
    <cellStyle name="Обычный 5 22 6 7 2" xfId="50016"/>
    <cellStyle name="Обычный 5 22 6 8" xfId="50017"/>
    <cellStyle name="Обычный 5 22 7" xfId="22201"/>
    <cellStyle name="Обычный 5 22 7 2" xfId="22202"/>
    <cellStyle name="Обычный 5 22 7 2 2" xfId="22203"/>
    <cellStyle name="Обычный 5 22 7 2 2 2" xfId="22204"/>
    <cellStyle name="Обычный 5 22 7 2 2 2 2" xfId="50018"/>
    <cellStyle name="Обычный 5 22 7 2 2 3" xfId="50019"/>
    <cellStyle name="Обычный 5 22 7 2 3" xfId="22205"/>
    <cellStyle name="Обычный 5 22 7 2 3 2" xfId="50020"/>
    <cellStyle name="Обычный 5 22 7 2 4" xfId="50021"/>
    <cellStyle name="Обычный 5 22 7 3" xfId="22206"/>
    <cellStyle name="Обычный 5 22 7 3 2" xfId="22207"/>
    <cellStyle name="Обычный 5 22 7 3 2 2" xfId="22208"/>
    <cellStyle name="Обычный 5 22 7 3 2 2 2" xfId="50022"/>
    <cellStyle name="Обычный 5 22 7 3 2 3" xfId="50023"/>
    <cellStyle name="Обычный 5 22 7 3 3" xfId="22209"/>
    <cellStyle name="Обычный 5 22 7 3 3 2" xfId="50024"/>
    <cellStyle name="Обычный 5 22 7 3 4" xfId="50025"/>
    <cellStyle name="Обычный 5 22 7 4" xfId="22210"/>
    <cellStyle name="Обычный 5 22 7 4 2" xfId="22211"/>
    <cellStyle name="Обычный 5 22 7 4 2 2" xfId="22212"/>
    <cellStyle name="Обычный 5 22 7 4 2 2 2" xfId="50026"/>
    <cellStyle name="Обычный 5 22 7 4 2 3" xfId="50027"/>
    <cellStyle name="Обычный 5 22 7 4 3" xfId="22213"/>
    <cellStyle name="Обычный 5 22 7 4 3 2" xfId="50028"/>
    <cellStyle name="Обычный 5 22 7 4 4" xfId="50029"/>
    <cellStyle name="Обычный 5 22 7 5" xfId="22214"/>
    <cellStyle name="Обычный 5 22 7 5 2" xfId="22215"/>
    <cellStyle name="Обычный 5 22 7 5 2 2" xfId="50030"/>
    <cellStyle name="Обычный 5 22 7 5 3" xfId="50031"/>
    <cellStyle name="Обычный 5 22 7 6" xfId="22216"/>
    <cellStyle name="Обычный 5 22 7 6 2" xfId="50032"/>
    <cellStyle name="Обычный 5 22 7 7" xfId="22217"/>
    <cellStyle name="Обычный 5 22 7 7 2" xfId="50033"/>
    <cellStyle name="Обычный 5 22 7 8" xfId="50034"/>
    <cellStyle name="Обычный 5 22 8" xfId="22218"/>
    <cellStyle name="Обычный 5 22 8 2" xfId="22219"/>
    <cellStyle name="Обычный 5 22 8 2 2" xfId="22220"/>
    <cellStyle name="Обычный 5 22 8 2 2 2" xfId="22221"/>
    <cellStyle name="Обычный 5 22 8 2 2 2 2" xfId="50035"/>
    <cellStyle name="Обычный 5 22 8 2 2 3" xfId="50036"/>
    <cellStyle name="Обычный 5 22 8 2 3" xfId="22222"/>
    <cellStyle name="Обычный 5 22 8 2 3 2" xfId="50037"/>
    <cellStyle name="Обычный 5 22 8 2 4" xfId="50038"/>
    <cellStyle name="Обычный 5 22 8 3" xfId="22223"/>
    <cellStyle name="Обычный 5 22 8 3 2" xfId="22224"/>
    <cellStyle name="Обычный 5 22 8 3 2 2" xfId="22225"/>
    <cellStyle name="Обычный 5 22 8 3 2 2 2" xfId="50039"/>
    <cellStyle name="Обычный 5 22 8 3 2 3" xfId="50040"/>
    <cellStyle name="Обычный 5 22 8 3 3" xfId="22226"/>
    <cellStyle name="Обычный 5 22 8 3 3 2" xfId="50041"/>
    <cellStyle name="Обычный 5 22 8 3 4" xfId="50042"/>
    <cellStyle name="Обычный 5 22 8 4" xfId="22227"/>
    <cellStyle name="Обычный 5 22 8 4 2" xfId="22228"/>
    <cellStyle name="Обычный 5 22 8 4 2 2" xfId="22229"/>
    <cellStyle name="Обычный 5 22 8 4 2 2 2" xfId="50043"/>
    <cellStyle name="Обычный 5 22 8 4 2 3" xfId="50044"/>
    <cellStyle name="Обычный 5 22 8 4 3" xfId="22230"/>
    <cellStyle name="Обычный 5 22 8 4 3 2" xfId="50045"/>
    <cellStyle name="Обычный 5 22 8 4 4" xfId="50046"/>
    <cellStyle name="Обычный 5 22 8 5" xfId="22231"/>
    <cellStyle name="Обычный 5 22 8 5 2" xfId="22232"/>
    <cellStyle name="Обычный 5 22 8 5 2 2" xfId="50047"/>
    <cellStyle name="Обычный 5 22 8 5 3" xfId="50048"/>
    <cellStyle name="Обычный 5 22 8 6" xfId="22233"/>
    <cellStyle name="Обычный 5 22 8 6 2" xfId="50049"/>
    <cellStyle name="Обычный 5 22 8 7" xfId="22234"/>
    <cellStyle name="Обычный 5 22 8 7 2" xfId="50050"/>
    <cellStyle name="Обычный 5 22 8 8" xfId="50051"/>
    <cellStyle name="Обычный 5 22 9" xfId="22235"/>
    <cellStyle name="Обычный 5 22 9 2" xfId="22236"/>
    <cellStyle name="Обычный 5 22 9 2 2" xfId="22237"/>
    <cellStyle name="Обычный 5 22 9 2 2 2" xfId="22238"/>
    <cellStyle name="Обычный 5 22 9 2 2 2 2" xfId="50052"/>
    <cellStyle name="Обычный 5 22 9 2 2 3" xfId="50053"/>
    <cellStyle name="Обычный 5 22 9 2 3" xfId="22239"/>
    <cellStyle name="Обычный 5 22 9 2 3 2" xfId="50054"/>
    <cellStyle name="Обычный 5 22 9 2 4" xfId="50055"/>
    <cellStyle name="Обычный 5 22 9 3" xfId="22240"/>
    <cellStyle name="Обычный 5 22 9 3 2" xfId="22241"/>
    <cellStyle name="Обычный 5 22 9 3 2 2" xfId="22242"/>
    <cellStyle name="Обычный 5 22 9 3 2 2 2" xfId="50056"/>
    <cellStyle name="Обычный 5 22 9 3 2 3" xfId="50057"/>
    <cellStyle name="Обычный 5 22 9 3 3" xfId="22243"/>
    <cellStyle name="Обычный 5 22 9 3 3 2" xfId="50058"/>
    <cellStyle name="Обычный 5 22 9 3 4" xfId="50059"/>
    <cellStyle name="Обычный 5 22 9 4" xfId="22244"/>
    <cellStyle name="Обычный 5 22 9 4 2" xfId="22245"/>
    <cellStyle name="Обычный 5 22 9 4 2 2" xfId="22246"/>
    <cellStyle name="Обычный 5 22 9 4 2 2 2" xfId="50060"/>
    <cellStyle name="Обычный 5 22 9 4 2 3" xfId="50061"/>
    <cellStyle name="Обычный 5 22 9 4 3" xfId="22247"/>
    <cellStyle name="Обычный 5 22 9 4 3 2" xfId="50062"/>
    <cellStyle name="Обычный 5 22 9 4 4" xfId="50063"/>
    <cellStyle name="Обычный 5 22 9 5" xfId="22248"/>
    <cellStyle name="Обычный 5 22 9 5 2" xfId="22249"/>
    <cellStyle name="Обычный 5 22 9 5 2 2" xfId="50064"/>
    <cellStyle name="Обычный 5 22 9 5 3" xfId="50065"/>
    <cellStyle name="Обычный 5 22 9 6" xfId="22250"/>
    <cellStyle name="Обычный 5 22 9 6 2" xfId="50066"/>
    <cellStyle name="Обычный 5 22 9 7" xfId="22251"/>
    <cellStyle name="Обычный 5 22 9 7 2" xfId="50067"/>
    <cellStyle name="Обычный 5 22 9 8" xfId="50068"/>
    <cellStyle name="Обычный 5 23" xfId="22252"/>
    <cellStyle name="Обычный 5 23 10" xfId="22253"/>
    <cellStyle name="Обычный 5 23 10 2" xfId="22254"/>
    <cellStyle name="Обычный 5 23 10 2 2" xfId="22255"/>
    <cellStyle name="Обычный 5 23 10 2 2 2" xfId="22256"/>
    <cellStyle name="Обычный 5 23 10 2 2 2 2" xfId="50069"/>
    <cellStyle name="Обычный 5 23 10 2 2 3" xfId="50070"/>
    <cellStyle name="Обычный 5 23 10 2 3" xfId="22257"/>
    <cellStyle name="Обычный 5 23 10 2 3 2" xfId="50071"/>
    <cellStyle name="Обычный 5 23 10 2 4" xfId="50072"/>
    <cellStyle name="Обычный 5 23 10 3" xfId="22258"/>
    <cellStyle name="Обычный 5 23 10 3 2" xfId="22259"/>
    <cellStyle name="Обычный 5 23 10 3 2 2" xfId="22260"/>
    <cellStyle name="Обычный 5 23 10 3 2 2 2" xfId="50073"/>
    <cellStyle name="Обычный 5 23 10 3 2 3" xfId="50074"/>
    <cellStyle name="Обычный 5 23 10 3 3" xfId="22261"/>
    <cellStyle name="Обычный 5 23 10 3 3 2" xfId="50075"/>
    <cellStyle name="Обычный 5 23 10 3 4" xfId="50076"/>
    <cellStyle name="Обычный 5 23 10 4" xfId="22262"/>
    <cellStyle name="Обычный 5 23 10 4 2" xfId="22263"/>
    <cellStyle name="Обычный 5 23 10 4 2 2" xfId="22264"/>
    <cellStyle name="Обычный 5 23 10 4 2 2 2" xfId="50077"/>
    <cellStyle name="Обычный 5 23 10 4 2 3" xfId="50078"/>
    <cellStyle name="Обычный 5 23 10 4 3" xfId="22265"/>
    <cellStyle name="Обычный 5 23 10 4 3 2" xfId="50079"/>
    <cellStyle name="Обычный 5 23 10 4 4" xfId="50080"/>
    <cellStyle name="Обычный 5 23 10 5" xfId="22266"/>
    <cellStyle name="Обычный 5 23 10 5 2" xfId="22267"/>
    <cellStyle name="Обычный 5 23 10 5 2 2" xfId="50081"/>
    <cellStyle name="Обычный 5 23 10 5 3" xfId="50082"/>
    <cellStyle name="Обычный 5 23 10 6" xfId="22268"/>
    <cellStyle name="Обычный 5 23 10 6 2" xfId="50083"/>
    <cellStyle name="Обычный 5 23 10 7" xfId="22269"/>
    <cellStyle name="Обычный 5 23 10 7 2" xfId="50084"/>
    <cellStyle name="Обычный 5 23 10 8" xfId="50085"/>
    <cellStyle name="Обычный 5 23 11" xfId="22270"/>
    <cellStyle name="Обычный 5 23 11 2" xfId="22271"/>
    <cellStyle name="Обычный 5 23 11 2 2" xfId="22272"/>
    <cellStyle name="Обычный 5 23 11 2 2 2" xfId="22273"/>
    <cellStyle name="Обычный 5 23 11 2 2 2 2" xfId="50086"/>
    <cellStyle name="Обычный 5 23 11 2 2 3" xfId="50087"/>
    <cellStyle name="Обычный 5 23 11 2 3" xfId="22274"/>
    <cellStyle name="Обычный 5 23 11 2 3 2" xfId="50088"/>
    <cellStyle name="Обычный 5 23 11 2 4" xfId="50089"/>
    <cellStyle name="Обычный 5 23 11 3" xfId="22275"/>
    <cellStyle name="Обычный 5 23 11 3 2" xfId="22276"/>
    <cellStyle name="Обычный 5 23 11 3 2 2" xfId="22277"/>
    <cellStyle name="Обычный 5 23 11 3 2 2 2" xfId="50090"/>
    <cellStyle name="Обычный 5 23 11 3 2 3" xfId="50091"/>
    <cellStyle name="Обычный 5 23 11 3 3" xfId="22278"/>
    <cellStyle name="Обычный 5 23 11 3 3 2" xfId="50092"/>
    <cellStyle name="Обычный 5 23 11 3 4" xfId="50093"/>
    <cellStyle name="Обычный 5 23 11 4" xfId="22279"/>
    <cellStyle name="Обычный 5 23 11 4 2" xfId="22280"/>
    <cellStyle name="Обычный 5 23 11 4 2 2" xfId="22281"/>
    <cellStyle name="Обычный 5 23 11 4 2 2 2" xfId="50094"/>
    <cellStyle name="Обычный 5 23 11 4 2 3" xfId="50095"/>
    <cellStyle name="Обычный 5 23 11 4 3" xfId="22282"/>
    <cellStyle name="Обычный 5 23 11 4 3 2" xfId="50096"/>
    <cellStyle name="Обычный 5 23 11 4 4" xfId="50097"/>
    <cellStyle name="Обычный 5 23 11 5" xfId="22283"/>
    <cellStyle name="Обычный 5 23 11 5 2" xfId="22284"/>
    <cellStyle name="Обычный 5 23 11 5 2 2" xfId="50098"/>
    <cellStyle name="Обычный 5 23 11 5 3" xfId="50099"/>
    <cellStyle name="Обычный 5 23 11 6" xfId="22285"/>
    <cellStyle name="Обычный 5 23 11 6 2" xfId="50100"/>
    <cellStyle name="Обычный 5 23 11 7" xfId="22286"/>
    <cellStyle name="Обычный 5 23 11 7 2" xfId="50101"/>
    <cellStyle name="Обычный 5 23 11 8" xfId="50102"/>
    <cellStyle name="Обычный 5 23 12" xfId="22287"/>
    <cellStyle name="Обычный 5 23 12 2" xfId="22288"/>
    <cellStyle name="Обычный 5 23 12 2 2" xfId="22289"/>
    <cellStyle name="Обычный 5 23 12 2 2 2" xfId="22290"/>
    <cellStyle name="Обычный 5 23 12 2 2 2 2" xfId="50103"/>
    <cellStyle name="Обычный 5 23 12 2 2 3" xfId="50104"/>
    <cellStyle name="Обычный 5 23 12 2 3" xfId="22291"/>
    <cellStyle name="Обычный 5 23 12 2 3 2" xfId="50105"/>
    <cellStyle name="Обычный 5 23 12 2 4" xfId="50106"/>
    <cellStyle name="Обычный 5 23 12 3" xfId="22292"/>
    <cellStyle name="Обычный 5 23 12 3 2" xfId="22293"/>
    <cellStyle name="Обычный 5 23 12 3 2 2" xfId="22294"/>
    <cellStyle name="Обычный 5 23 12 3 2 2 2" xfId="50107"/>
    <cellStyle name="Обычный 5 23 12 3 2 3" xfId="50108"/>
    <cellStyle name="Обычный 5 23 12 3 3" xfId="22295"/>
    <cellStyle name="Обычный 5 23 12 3 3 2" xfId="50109"/>
    <cellStyle name="Обычный 5 23 12 3 4" xfId="50110"/>
    <cellStyle name="Обычный 5 23 12 4" xfId="22296"/>
    <cellStyle name="Обычный 5 23 12 4 2" xfId="22297"/>
    <cellStyle name="Обычный 5 23 12 4 2 2" xfId="22298"/>
    <cellStyle name="Обычный 5 23 12 4 2 2 2" xfId="50111"/>
    <cellStyle name="Обычный 5 23 12 4 2 3" xfId="50112"/>
    <cellStyle name="Обычный 5 23 12 4 3" xfId="22299"/>
    <cellStyle name="Обычный 5 23 12 4 3 2" xfId="50113"/>
    <cellStyle name="Обычный 5 23 12 4 4" xfId="50114"/>
    <cellStyle name="Обычный 5 23 12 5" xfId="22300"/>
    <cellStyle name="Обычный 5 23 12 5 2" xfId="22301"/>
    <cellStyle name="Обычный 5 23 12 5 2 2" xfId="50115"/>
    <cellStyle name="Обычный 5 23 12 5 3" xfId="50116"/>
    <cellStyle name="Обычный 5 23 12 6" xfId="22302"/>
    <cellStyle name="Обычный 5 23 12 6 2" xfId="50117"/>
    <cellStyle name="Обычный 5 23 12 7" xfId="22303"/>
    <cellStyle name="Обычный 5 23 12 7 2" xfId="50118"/>
    <cellStyle name="Обычный 5 23 12 8" xfId="50119"/>
    <cellStyle name="Обычный 5 23 13" xfId="22304"/>
    <cellStyle name="Обычный 5 23 13 2" xfId="22305"/>
    <cellStyle name="Обычный 5 23 13 2 2" xfId="22306"/>
    <cellStyle name="Обычный 5 23 13 2 2 2" xfId="22307"/>
    <cellStyle name="Обычный 5 23 13 2 2 2 2" xfId="50120"/>
    <cellStyle name="Обычный 5 23 13 2 2 3" xfId="50121"/>
    <cellStyle name="Обычный 5 23 13 2 3" xfId="22308"/>
    <cellStyle name="Обычный 5 23 13 2 3 2" xfId="50122"/>
    <cellStyle name="Обычный 5 23 13 2 4" xfId="50123"/>
    <cellStyle name="Обычный 5 23 13 3" xfId="22309"/>
    <cellStyle name="Обычный 5 23 13 3 2" xfId="22310"/>
    <cellStyle name="Обычный 5 23 13 3 2 2" xfId="22311"/>
    <cellStyle name="Обычный 5 23 13 3 2 2 2" xfId="50124"/>
    <cellStyle name="Обычный 5 23 13 3 2 3" xfId="50125"/>
    <cellStyle name="Обычный 5 23 13 3 3" xfId="22312"/>
    <cellStyle name="Обычный 5 23 13 3 3 2" xfId="50126"/>
    <cellStyle name="Обычный 5 23 13 3 4" xfId="50127"/>
    <cellStyle name="Обычный 5 23 13 4" xfId="22313"/>
    <cellStyle name="Обычный 5 23 13 4 2" xfId="22314"/>
    <cellStyle name="Обычный 5 23 13 4 2 2" xfId="22315"/>
    <cellStyle name="Обычный 5 23 13 4 2 2 2" xfId="50128"/>
    <cellStyle name="Обычный 5 23 13 4 2 3" xfId="50129"/>
    <cellStyle name="Обычный 5 23 13 4 3" xfId="22316"/>
    <cellStyle name="Обычный 5 23 13 4 3 2" xfId="50130"/>
    <cellStyle name="Обычный 5 23 13 4 4" xfId="50131"/>
    <cellStyle name="Обычный 5 23 13 5" xfId="22317"/>
    <cellStyle name="Обычный 5 23 13 5 2" xfId="22318"/>
    <cellStyle name="Обычный 5 23 13 5 2 2" xfId="50132"/>
    <cellStyle name="Обычный 5 23 13 5 3" xfId="50133"/>
    <cellStyle name="Обычный 5 23 13 6" xfId="22319"/>
    <cellStyle name="Обычный 5 23 13 6 2" xfId="50134"/>
    <cellStyle name="Обычный 5 23 13 7" xfId="22320"/>
    <cellStyle name="Обычный 5 23 13 7 2" xfId="50135"/>
    <cellStyle name="Обычный 5 23 13 8" xfId="50136"/>
    <cellStyle name="Обычный 5 23 14" xfId="22321"/>
    <cellStyle name="Обычный 5 23 14 2" xfId="22322"/>
    <cellStyle name="Обычный 5 23 14 2 2" xfId="22323"/>
    <cellStyle name="Обычный 5 23 14 2 2 2" xfId="22324"/>
    <cellStyle name="Обычный 5 23 14 2 2 2 2" xfId="50137"/>
    <cellStyle name="Обычный 5 23 14 2 2 3" xfId="50138"/>
    <cellStyle name="Обычный 5 23 14 2 3" xfId="22325"/>
    <cellStyle name="Обычный 5 23 14 2 3 2" xfId="50139"/>
    <cellStyle name="Обычный 5 23 14 2 4" xfId="50140"/>
    <cellStyle name="Обычный 5 23 14 3" xfId="22326"/>
    <cellStyle name="Обычный 5 23 14 3 2" xfId="22327"/>
    <cellStyle name="Обычный 5 23 14 3 2 2" xfId="22328"/>
    <cellStyle name="Обычный 5 23 14 3 2 2 2" xfId="50141"/>
    <cellStyle name="Обычный 5 23 14 3 2 3" xfId="50142"/>
    <cellStyle name="Обычный 5 23 14 3 3" xfId="22329"/>
    <cellStyle name="Обычный 5 23 14 3 3 2" xfId="50143"/>
    <cellStyle name="Обычный 5 23 14 3 4" xfId="50144"/>
    <cellStyle name="Обычный 5 23 14 4" xfId="22330"/>
    <cellStyle name="Обычный 5 23 14 4 2" xfId="22331"/>
    <cellStyle name="Обычный 5 23 14 4 2 2" xfId="22332"/>
    <cellStyle name="Обычный 5 23 14 4 2 2 2" xfId="50145"/>
    <cellStyle name="Обычный 5 23 14 4 2 3" xfId="50146"/>
    <cellStyle name="Обычный 5 23 14 4 3" xfId="22333"/>
    <cellStyle name="Обычный 5 23 14 4 3 2" xfId="50147"/>
    <cellStyle name="Обычный 5 23 14 4 4" xfId="50148"/>
    <cellStyle name="Обычный 5 23 14 5" xfId="22334"/>
    <cellStyle name="Обычный 5 23 14 5 2" xfId="22335"/>
    <cellStyle name="Обычный 5 23 14 5 2 2" xfId="50149"/>
    <cellStyle name="Обычный 5 23 14 5 3" xfId="50150"/>
    <cellStyle name="Обычный 5 23 14 6" xfId="22336"/>
    <cellStyle name="Обычный 5 23 14 6 2" xfId="50151"/>
    <cellStyle name="Обычный 5 23 14 7" xfId="22337"/>
    <cellStyle name="Обычный 5 23 14 7 2" xfId="50152"/>
    <cellStyle name="Обычный 5 23 14 8" xfId="50153"/>
    <cellStyle name="Обычный 5 23 15" xfId="22338"/>
    <cellStyle name="Обычный 5 23 15 2" xfId="22339"/>
    <cellStyle name="Обычный 5 23 15 2 2" xfId="22340"/>
    <cellStyle name="Обычный 5 23 15 2 2 2" xfId="22341"/>
    <cellStyle name="Обычный 5 23 15 2 2 2 2" xfId="50154"/>
    <cellStyle name="Обычный 5 23 15 2 2 3" xfId="50155"/>
    <cellStyle name="Обычный 5 23 15 2 3" xfId="22342"/>
    <cellStyle name="Обычный 5 23 15 2 3 2" xfId="50156"/>
    <cellStyle name="Обычный 5 23 15 2 4" xfId="50157"/>
    <cellStyle name="Обычный 5 23 15 3" xfId="22343"/>
    <cellStyle name="Обычный 5 23 15 3 2" xfId="22344"/>
    <cellStyle name="Обычный 5 23 15 3 2 2" xfId="22345"/>
    <cellStyle name="Обычный 5 23 15 3 2 2 2" xfId="50158"/>
    <cellStyle name="Обычный 5 23 15 3 2 3" xfId="50159"/>
    <cellStyle name="Обычный 5 23 15 3 3" xfId="22346"/>
    <cellStyle name="Обычный 5 23 15 3 3 2" xfId="50160"/>
    <cellStyle name="Обычный 5 23 15 3 4" xfId="50161"/>
    <cellStyle name="Обычный 5 23 15 4" xfId="22347"/>
    <cellStyle name="Обычный 5 23 15 4 2" xfId="22348"/>
    <cellStyle name="Обычный 5 23 15 4 2 2" xfId="22349"/>
    <cellStyle name="Обычный 5 23 15 4 2 2 2" xfId="50162"/>
    <cellStyle name="Обычный 5 23 15 4 2 3" xfId="50163"/>
    <cellStyle name="Обычный 5 23 15 4 3" xfId="22350"/>
    <cellStyle name="Обычный 5 23 15 4 3 2" xfId="50164"/>
    <cellStyle name="Обычный 5 23 15 4 4" xfId="50165"/>
    <cellStyle name="Обычный 5 23 15 5" xfId="22351"/>
    <cellStyle name="Обычный 5 23 15 5 2" xfId="22352"/>
    <cellStyle name="Обычный 5 23 15 5 2 2" xfId="50166"/>
    <cellStyle name="Обычный 5 23 15 5 3" xfId="50167"/>
    <cellStyle name="Обычный 5 23 15 6" xfId="22353"/>
    <cellStyle name="Обычный 5 23 15 6 2" xfId="50168"/>
    <cellStyle name="Обычный 5 23 15 7" xfId="22354"/>
    <cellStyle name="Обычный 5 23 15 7 2" xfId="50169"/>
    <cellStyle name="Обычный 5 23 15 8" xfId="50170"/>
    <cellStyle name="Обычный 5 23 16" xfId="22355"/>
    <cellStyle name="Обычный 5 23 16 2" xfId="22356"/>
    <cellStyle name="Обычный 5 23 16 2 2" xfId="22357"/>
    <cellStyle name="Обычный 5 23 16 2 2 2" xfId="22358"/>
    <cellStyle name="Обычный 5 23 16 2 2 2 2" xfId="50171"/>
    <cellStyle name="Обычный 5 23 16 2 2 3" xfId="50172"/>
    <cellStyle name="Обычный 5 23 16 2 3" xfId="22359"/>
    <cellStyle name="Обычный 5 23 16 2 3 2" xfId="50173"/>
    <cellStyle name="Обычный 5 23 16 2 4" xfId="50174"/>
    <cellStyle name="Обычный 5 23 16 3" xfId="22360"/>
    <cellStyle name="Обычный 5 23 16 3 2" xfId="22361"/>
    <cellStyle name="Обычный 5 23 16 3 2 2" xfId="22362"/>
    <cellStyle name="Обычный 5 23 16 3 2 2 2" xfId="50175"/>
    <cellStyle name="Обычный 5 23 16 3 2 3" xfId="50176"/>
    <cellStyle name="Обычный 5 23 16 3 3" xfId="22363"/>
    <cellStyle name="Обычный 5 23 16 3 3 2" xfId="50177"/>
    <cellStyle name="Обычный 5 23 16 3 4" xfId="50178"/>
    <cellStyle name="Обычный 5 23 16 4" xfId="22364"/>
    <cellStyle name="Обычный 5 23 16 4 2" xfId="22365"/>
    <cellStyle name="Обычный 5 23 16 4 2 2" xfId="22366"/>
    <cellStyle name="Обычный 5 23 16 4 2 2 2" xfId="50179"/>
    <cellStyle name="Обычный 5 23 16 4 2 3" xfId="50180"/>
    <cellStyle name="Обычный 5 23 16 4 3" xfId="22367"/>
    <cellStyle name="Обычный 5 23 16 4 3 2" xfId="50181"/>
    <cellStyle name="Обычный 5 23 16 4 4" xfId="50182"/>
    <cellStyle name="Обычный 5 23 16 5" xfId="22368"/>
    <cellStyle name="Обычный 5 23 16 5 2" xfId="22369"/>
    <cellStyle name="Обычный 5 23 16 5 2 2" xfId="50183"/>
    <cellStyle name="Обычный 5 23 16 5 3" xfId="50184"/>
    <cellStyle name="Обычный 5 23 16 6" xfId="22370"/>
    <cellStyle name="Обычный 5 23 16 6 2" xfId="50185"/>
    <cellStyle name="Обычный 5 23 16 7" xfId="22371"/>
    <cellStyle name="Обычный 5 23 16 7 2" xfId="50186"/>
    <cellStyle name="Обычный 5 23 16 8" xfId="50187"/>
    <cellStyle name="Обычный 5 23 17" xfId="22372"/>
    <cellStyle name="Обычный 5 23 17 2" xfId="22373"/>
    <cellStyle name="Обычный 5 23 17 2 2" xfId="22374"/>
    <cellStyle name="Обычный 5 23 17 2 2 2" xfId="22375"/>
    <cellStyle name="Обычный 5 23 17 2 2 2 2" xfId="50188"/>
    <cellStyle name="Обычный 5 23 17 2 2 3" xfId="50189"/>
    <cellStyle name="Обычный 5 23 17 2 3" xfId="22376"/>
    <cellStyle name="Обычный 5 23 17 2 3 2" xfId="50190"/>
    <cellStyle name="Обычный 5 23 17 2 4" xfId="50191"/>
    <cellStyle name="Обычный 5 23 17 3" xfId="22377"/>
    <cellStyle name="Обычный 5 23 17 3 2" xfId="22378"/>
    <cellStyle name="Обычный 5 23 17 3 2 2" xfId="22379"/>
    <cellStyle name="Обычный 5 23 17 3 2 2 2" xfId="50192"/>
    <cellStyle name="Обычный 5 23 17 3 2 3" xfId="50193"/>
    <cellStyle name="Обычный 5 23 17 3 3" xfId="22380"/>
    <cellStyle name="Обычный 5 23 17 3 3 2" xfId="50194"/>
    <cellStyle name="Обычный 5 23 17 3 4" xfId="50195"/>
    <cellStyle name="Обычный 5 23 17 4" xfId="22381"/>
    <cellStyle name="Обычный 5 23 17 4 2" xfId="22382"/>
    <cellStyle name="Обычный 5 23 17 4 2 2" xfId="22383"/>
    <cellStyle name="Обычный 5 23 17 4 2 2 2" xfId="50196"/>
    <cellStyle name="Обычный 5 23 17 4 2 3" xfId="50197"/>
    <cellStyle name="Обычный 5 23 17 4 3" xfId="22384"/>
    <cellStyle name="Обычный 5 23 17 4 3 2" xfId="50198"/>
    <cellStyle name="Обычный 5 23 17 4 4" xfId="50199"/>
    <cellStyle name="Обычный 5 23 17 5" xfId="22385"/>
    <cellStyle name="Обычный 5 23 17 5 2" xfId="22386"/>
    <cellStyle name="Обычный 5 23 17 5 2 2" xfId="50200"/>
    <cellStyle name="Обычный 5 23 17 5 3" xfId="50201"/>
    <cellStyle name="Обычный 5 23 17 6" xfId="22387"/>
    <cellStyle name="Обычный 5 23 17 6 2" xfId="50202"/>
    <cellStyle name="Обычный 5 23 17 7" xfId="22388"/>
    <cellStyle name="Обычный 5 23 17 7 2" xfId="50203"/>
    <cellStyle name="Обычный 5 23 17 8" xfId="50204"/>
    <cellStyle name="Обычный 5 23 18" xfId="22389"/>
    <cellStyle name="Обычный 5 23 18 2" xfId="22390"/>
    <cellStyle name="Обычный 5 23 18 2 2" xfId="22391"/>
    <cellStyle name="Обычный 5 23 18 2 2 2" xfId="22392"/>
    <cellStyle name="Обычный 5 23 18 2 2 2 2" xfId="50205"/>
    <cellStyle name="Обычный 5 23 18 2 2 3" xfId="50206"/>
    <cellStyle name="Обычный 5 23 18 2 3" xfId="22393"/>
    <cellStyle name="Обычный 5 23 18 2 3 2" xfId="50207"/>
    <cellStyle name="Обычный 5 23 18 2 4" xfId="50208"/>
    <cellStyle name="Обычный 5 23 18 3" xfId="22394"/>
    <cellStyle name="Обычный 5 23 18 3 2" xfId="22395"/>
    <cellStyle name="Обычный 5 23 18 3 2 2" xfId="22396"/>
    <cellStyle name="Обычный 5 23 18 3 2 2 2" xfId="50209"/>
    <cellStyle name="Обычный 5 23 18 3 2 3" xfId="50210"/>
    <cellStyle name="Обычный 5 23 18 3 3" xfId="22397"/>
    <cellStyle name="Обычный 5 23 18 3 3 2" xfId="50211"/>
    <cellStyle name="Обычный 5 23 18 3 4" xfId="50212"/>
    <cellStyle name="Обычный 5 23 18 4" xfId="22398"/>
    <cellStyle name="Обычный 5 23 18 4 2" xfId="22399"/>
    <cellStyle name="Обычный 5 23 18 4 2 2" xfId="22400"/>
    <cellStyle name="Обычный 5 23 18 4 2 2 2" xfId="50213"/>
    <cellStyle name="Обычный 5 23 18 4 2 3" xfId="50214"/>
    <cellStyle name="Обычный 5 23 18 4 3" xfId="22401"/>
    <cellStyle name="Обычный 5 23 18 4 3 2" xfId="50215"/>
    <cellStyle name="Обычный 5 23 18 4 4" xfId="50216"/>
    <cellStyle name="Обычный 5 23 18 5" xfId="22402"/>
    <cellStyle name="Обычный 5 23 18 5 2" xfId="22403"/>
    <cellStyle name="Обычный 5 23 18 5 2 2" xfId="50217"/>
    <cellStyle name="Обычный 5 23 18 5 3" xfId="50218"/>
    <cellStyle name="Обычный 5 23 18 6" xfId="22404"/>
    <cellStyle name="Обычный 5 23 18 6 2" xfId="50219"/>
    <cellStyle name="Обычный 5 23 18 7" xfId="22405"/>
    <cellStyle name="Обычный 5 23 18 7 2" xfId="50220"/>
    <cellStyle name="Обычный 5 23 18 8" xfId="50221"/>
    <cellStyle name="Обычный 5 23 19" xfId="22406"/>
    <cellStyle name="Обычный 5 23 19 2" xfId="22407"/>
    <cellStyle name="Обычный 5 23 19 2 2" xfId="22408"/>
    <cellStyle name="Обычный 5 23 19 2 2 2" xfId="22409"/>
    <cellStyle name="Обычный 5 23 19 2 2 2 2" xfId="50222"/>
    <cellStyle name="Обычный 5 23 19 2 2 3" xfId="50223"/>
    <cellStyle name="Обычный 5 23 19 2 3" xfId="22410"/>
    <cellStyle name="Обычный 5 23 19 2 3 2" xfId="50224"/>
    <cellStyle name="Обычный 5 23 19 2 4" xfId="50225"/>
    <cellStyle name="Обычный 5 23 19 3" xfId="22411"/>
    <cellStyle name="Обычный 5 23 19 3 2" xfId="22412"/>
    <cellStyle name="Обычный 5 23 19 3 2 2" xfId="22413"/>
    <cellStyle name="Обычный 5 23 19 3 2 2 2" xfId="50226"/>
    <cellStyle name="Обычный 5 23 19 3 2 3" xfId="50227"/>
    <cellStyle name="Обычный 5 23 19 3 3" xfId="22414"/>
    <cellStyle name="Обычный 5 23 19 3 3 2" xfId="50228"/>
    <cellStyle name="Обычный 5 23 19 3 4" xfId="50229"/>
    <cellStyle name="Обычный 5 23 19 4" xfId="22415"/>
    <cellStyle name="Обычный 5 23 19 4 2" xfId="22416"/>
    <cellStyle name="Обычный 5 23 19 4 2 2" xfId="22417"/>
    <cellStyle name="Обычный 5 23 19 4 2 2 2" xfId="50230"/>
    <cellStyle name="Обычный 5 23 19 4 2 3" xfId="50231"/>
    <cellStyle name="Обычный 5 23 19 4 3" xfId="22418"/>
    <cellStyle name="Обычный 5 23 19 4 3 2" xfId="50232"/>
    <cellStyle name="Обычный 5 23 19 4 4" xfId="50233"/>
    <cellStyle name="Обычный 5 23 19 5" xfId="22419"/>
    <cellStyle name="Обычный 5 23 19 5 2" xfId="22420"/>
    <cellStyle name="Обычный 5 23 19 5 2 2" xfId="50234"/>
    <cellStyle name="Обычный 5 23 19 5 3" xfId="50235"/>
    <cellStyle name="Обычный 5 23 19 6" xfId="22421"/>
    <cellStyle name="Обычный 5 23 19 6 2" xfId="50236"/>
    <cellStyle name="Обычный 5 23 19 7" xfId="22422"/>
    <cellStyle name="Обычный 5 23 19 7 2" xfId="50237"/>
    <cellStyle name="Обычный 5 23 19 8" xfId="50238"/>
    <cellStyle name="Обычный 5 23 2" xfId="22423"/>
    <cellStyle name="Обычный 5 23 2 2" xfId="22424"/>
    <cellStyle name="Обычный 5 23 2 2 2" xfId="22425"/>
    <cellStyle name="Обычный 5 23 2 2 2 2" xfId="22426"/>
    <cellStyle name="Обычный 5 23 2 2 2 2 2" xfId="50239"/>
    <cellStyle name="Обычный 5 23 2 2 2 3" xfId="50240"/>
    <cellStyle name="Обычный 5 23 2 2 3" xfId="22427"/>
    <cellStyle name="Обычный 5 23 2 2 3 2" xfId="50241"/>
    <cellStyle name="Обычный 5 23 2 2 4" xfId="50242"/>
    <cellStyle name="Обычный 5 23 2 3" xfId="22428"/>
    <cellStyle name="Обычный 5 23 2 3 2" xfId="22429"/>
    <cellStyle name="Обычный 5 23 2 3 2 2" xfId="22430"/>
    <cellStyle name="Обычный 5 23 2 3 2 2 2" xfId="50243"/>
    <cellStyle name="Обычный 5 23 2 3 2 3" xfId="50244"/>
    <cellStyle name="Обычный 5 23 2 3 3" xfId="22431"/>
    <cellStyle name="Обычный 5 23 2 3 3 2" xfId="50245"/>
    <cellStyle name="Обычный 5 23 2 3 4" xfId="50246"/>
    <cellStyle name="Обычный 5 23 2 4" xfId="22432"/>
    <cellStyle name="Обычный 5 23 2 4 2" xfId="22433"/>
    <cellStyle name="Обычный 5 23 2 4 2 2" xfId="22434"/>
    <cellStyle name="Обычный 5 23 2 4 2 2 2" xfId="50247"/>
    <cellStyle name="Обычный 5 23 2 4 2 3" xfId="50248"/>
    <cellStyle name="Обычный 5 23 2 4 3" xfId="22435"/>
    <cellStyle name="Обычный 5 23 2 4 3 2" xfId="50249"/>
    <cellStyle name="Обычный 5 23 2 4 4" xfId="50250"/>
    <cellStyle name="Обычный 5 23 2 5" xfId="22436"/>
    <cellStyle name="Обычный 5 23 2 5 2" xfId="22437"/>
    <cellStyle name="Обычный 5 23 2 5 2 2" xfId="50251"/>
    <cellStyle name="Обычный 5 23 2 5 3" xfId="50252"/>
    <cellStyle name="Обычный 5 23 2 6" xfId="22438"/>
    <cellStyle name="Обычный 5 23 2 6 2" xfId="50253"/>
    <cellStyle name="Обычный 5 23 2 7" xfId="22439"/>
    <cellStyle name="Обычный 5 23 2 7 2" xfId="50254"/>
    <cellStyle name="Обычный 5 23 2 8" xfId="50255"/>
    <cellStyle name="Обычный 5 23 20" xfId="22440"/>
    <cellStyle name="Обычный 5 23 20 2" xfId="22441"/>
    <cellStyle name="Обычный 5 23 20 2 2" xfId="22442"/>
    <cellStyle name="Обычный 5 23 20 2 2 2" xfId="22443"/>
    <cellStyle name="Обычный 5 23 20 2 2 2 2" xfId="50256"/>
    <cellStyle name="Обычный 5 23 20 2 2 3" xfId="50257"/>
    <cellStyle name="Обычный 5 23 20 2 3" xfId="22444"/>
    <cellStyle name="Обычный 5 23 20 2 3 2" xfId="50258"/>
    <cellStyle name="Обычный 5 23 20 2 4" xfId="50259"/>
    <cellStyle name="Обычный 5 23 20 3" xfId="22445"/>
    <cellStyle name="Обычный 5 23 20 3 2" xfId="22446"/>
    <cellStyle name="Обычный 5 23 20 3 2 2" xfId="22447"/>
    <cellStyle name="Обычный 5 23 20 3 2 2 2" xfId="50260"/>
    <cellStyle name="Обычный 5 23 20 3 2 3" xfId="50261"/>
    <cellStyle name="Обычный 5 23 20 3 3" xfId="22448"/>
    <cellStyle name="Обычный 5 23 20 3 3 2" xfId="50262"/>
    <cellStyle name="Обычный 5 23 20 3 4" xfId="50263"/>
    <cellStyle name="Обычный 5 23 20 4" xfId="22449"/>
    <cellStyle name="Обычный 5 23 20 4 2" xfId="22450"/>
    <cellStyle name="Обычный 5 23 20 4 2 2" xfId="22451"/>
    <cellStyle name="Обычный 5 23 20 4 2 2 2" xfId="50264"/>
    <cellStyle name="Обычный 5 23 20 4 2 3" xfId="50265"/>
    <cellStyle name="Обычный 5 23 20 4 3" xfId="22452"/>
    <cellStyle name="Обычный 5 23 20 4 3 2" xfId="50266"/>
    <cellStyle name="Обычный 5 23 20 4 4" xfId="50267"/>
    <cellStyle name="Обычный 5 23 20 5" xfId="22453"/>
    <cellStyle name="Обычный 5 23 20 5 2" xfId="22454"/>
    <cellStyle name="Обычный 5 23 20 5 2 2" xfId="50268"/>
    <cellStyle name="Обычный 5 23 20 5 3" xfId="50269"/>
    <cellStyle name="Обычный 5 23 20 6" xfId="22455"/>
    <cellStyle name="Обычный 5 23 20 6 2" xfId="50270"/>
    <cellStyle name="Обычный 5 23 20 7" xfId="22456"/>
    <cellStyle name="Обычный 5 23 20 7 2" xfId="50271"/>
    <cellStyle name="Обычный 5 23 20 8" xfId="50272"/>
    <cellStyle name="Обычный 5 23 21" xfId="22457"/>
    <cellStyle name="Обычный 5 23 21 2" xfId="22458"/>
    <cellStyle name="Обычный 5 23 21 2 2" xfId="22459"/>
    <cellStyle name="Обычный 5 23 21 2 2 2" xfId="22460"/>
    <cellStyle name="Обычный 5 23 21 2 2 2 2" xfId="50273"/>
    <cellStyle name="Обычный 5 23 21 2 2 3" xfId="50274"/>
    <cellStyle name="Обычный 5 23 21 2 3" xfId="22461"/>
    <cellStyle name="Обычный 5 23 21 2 3 2" xfId="50275"/>
    <cellStyle name="Обычный 5 23 21 2 4" xfId="50276"/>
    <cellStyle name="Обычный 5 23 21 3" xfId="22462"/>
    <cellStyle name="Обычный 5 23 21 3 2" xfId="22463"/>
    <cellStyle name="Обычный 5 23 21 3 2 2" xfId="22464"/>
    <cellStyle name="Обычный 5 23 21 3 2 2 2" xfId="50277"/>
    <cellStyle name="Обычный 5 23 21 3 2 3" xfId="50278"/>
    <cellStyle name="Обычный 5 23 21 3 3" xfId="22465"/>
    <cellStyle name="Обычный 5 23 21 3 3 2" xfId="50279"/>
    <cellStyle name="Обычный 5 23 21 3 4" xfId="50280"/>
    <cellStyle name="Обычный 5 23 21 4" xfId="22466"/>
    <cellStyle name="Обычный 5 23 21 4 2" xfId="22467"/>
    <cellStyle name="Обычный 5 23 21 4 2 2" xfId="22468"/>
    <cellStyle name="Обычный 5 23 21 4 2 2 2" xfId="50281"/>
    <cellStyle name="Обычный 5 23 21 4 2 3" xfId="50282"/>
    <cellStyle name="Обычный 5 23 21 4 3" xfId="22469"/>
    <cellStyle name="Обычный 5 23 21 4 3 2" xfId="50283"/>
    <cellStyle name="Обычный 5 23 21 4 4" xfId="50284"/>
    <cellStyle name="Обычный 5 23 21 5" xfId="22470"/>
    <cellStyle name="Обычный 5 23 21 5 2" xfId="22471"/>
    <cellStyle name="Обычный 5 23 21 5 2 2" xfId="50285"/>
    <cellStyle name="Обычный 5 23 21 5 3" xfId="50286"/>
    <cellStyle name="Обычный 5 23 21 6" xfId="22472"/>
    <cellStyle name="Обычный 5 23 21 6 2" xfId="50287"/>
    <cellStyle name="Обычный 5 23 21 7" xfId="22473"/>
    <cellStyle name="Обычный 5 23 21 7 2" xfId="50288"/>
    <cellStyle name="Обычный 5 23 21 8" xfId="50289"/>
    <cellStyle name="Обычный 5 23 22" xfId="22474"/>
    <cellStyle name="Обычный 5 23 22 2" xfId="22475"/>
    <cellStyle name="Обычный 5 23 22 2 2" xfId="22476"/>
    <cellStyle name="Обычный 5 23 22 2 2 2" xfId="22477"/>
    <cellStyle name="Обычный 5 23 22 2 2 2 2" xfId="50290"/>
    <cellStyle name="Обычный 5 23 22 2 2 3" xfId="50291"/>
    <cellStyle name="Обычный 5 23 22 2 3" xfId="22478"/>
    <cellStyle name="Обычный 5 23 22 2 3 2" xfId="50292"/>
    <cellStyle name="Обычный 5 23 22 2 4" xfId="50293"/>
    <cellStyle name="Обычный 5 23 22 3" xfId="22479"/>
    <cellStyle name="Обычный 5 23 22 3 2" xfId="22480"/>
    <cellStyle name="Обычный 5 23 22 3 2 2" xfId="22481"/>
    <cellStyle name="Обычный 5 23 22 3 2 2 2" xfId="50294"/>
    <cellStyle name="Обычный 5 23 22 3 2 3" xfId="50295"/>
    <cellStyle name="Обычный 5 23 22 3 3" xfId="22482"/>
    <cellStyle name="Обычный 5 23 22 3 3 2" xfId="50296"/>
    <cellStyle name="Обычный 5 23 22 3 4" xfId="50297"/>
    <cellStyle name="Обычный 5 23 22 4" xfId="22483"/>
    <cellStyle name="Обычный 5 23 22 4 2" xfId="22484"/>
    <cellStyle name="Обычный 5 23 22 4 2 2" xfId="22485"/>
    <cellStyle name="Обычный 5 23 22 4 2 2 2" xfId="50298"/>
    <cellStyle name="Обычный 5 23 22 4 2 3" xfId="50299"/>
    <cellStyle name="Обычный 5 23 22 4 3" xfId="22486"/>
    <cellStyle name="Обычный 5 23 22 4 3 2" xfId="50300"/>
    <cellStyle name="Обычный 5 23 22 4 4" xfId="50301"/>
    <cellStyle name="Обычный 5 23 22 5" xfId="22487"/>
    <cellStyle name="Обычный 5 23 22 5 2" xfId="22488"/>
    <cellStyle name="Обычный 5 23 22 5 2 2" xfId="50302"/>
    <cellStyle name="Обычный 5 23 22 5 3" xfId="50303"/>
    <cellStyle name="Обычный 5 23 22 6" xfId="22489"/>
    <cellStyle name="Обычный 5 23 22 6 2" xfId="50304"/>
    <cellStyle name="Обычный 5 23 22 7" xfId="22490"/>
    <cellStyle name="Обычный 5 23 22 7 2" xfId="50305"/>
    <cellStyle name="Обычный 5 23 22 8" xfId="50306"/>
    <cellStyle name="Обычный 5 23 23" xfId="22491"/>
    <cellStyle name="Обычный 5 23 23 2" xfId="22492"/>
    <cellStyle name="Обычный 5 23 23 2 2" xfId="22493"/>
    <cellStyle name="Обычный 5 23 23 2 2 2" xfId="22494"/>
    <cellStyle name="Обычный 5 23 23 2 2 2 2" xfId="50307"/>
    <cellStyle name="Обычный 5 23 23 2 2 3" xfId="50308"/>
    <cellStyle name="Обычный 5 23 23 2 3" xfId="22495"/>
    <cellStyle name="Обычный 5 23 23 2 3 2" xfId="50309"/>
    <cellStyle name="Обычный 5 23 23 2 4" xfId="50310"/>
    <cellStyle name="Обычный 5 23 23 3" xfId="22496"/>
    <cellStyle name="Обычный 5 23 23 3 2" xfId="22497"/>
    <cellStyle name="Обычный 5 23 23 3 2 2" xfId="22498"/>
    <cellStyle name="Обычный 5 23 23 3 2 2 2" xfId="50311"/>
    <cellStyle name="Обычный 5 23 23 3 2 3" xfId="50312"/>
    <cellStyle name="Обычный 5 23 23 3 3" xfId="22499"/>
    <cellStyle name="Обычный 5 23 23 3 3 2" xfId="50313"/>
    <cellStyle name="Обычный 5 23 23 3 4" xfId="50314"/>
    <cellStyle name="Обычный 5 23 23 4" xfId="22500"/>
    <cellStyle name="Обычный 5 23 23 4 2" xfId="22501"/>
    <cellStyle name="Обычный 5 23 23 4 2 2" xfId="22502"/>
    <cellStyle name="Обычный 5 23 23 4 2 2 2" xfId="50315"/>
    <cellStyle name="Обычный 5 23 23 4 2 3" xfId="50316"/>
    <cellStyle name="Обычный 5 23 23 4 3" xfId="22503"/>
    <cellStyle name="Обычный 5 23 23 4 3 2" xfId="50317"/>
    <cellStyle name="Обычный 5 23 23 4 4" xfId="50318"/>
    <cellStyle name="Обычный 5 23 23 5" xfId="22504"/>
    <cellStyle name="Обычный 5 23 23 5 2" xfId="22505"/>
    <cellStyle name="Обычный 5 23 23 5 2 2" xfId="50319"/>
    <cellStyle name="Обычный 5 23 23 5 3" xfId="50320"/>
    <cellStyle name="Обычный 5 23 23 6" xfId="22506"/>
    <cellStyle name="Обычный 5 23 23 6 2" xfId="50321"/>
    <cellStyle name="Обычный 5 23 23 7" xfId="22507"/>
    <cellStyle name="Обычный 5 23 23 7 2" xfId="50322"/>
    <cellStyle name="Обычный 5 23 23 8" xfId="50323"/>
    <cellStyle name="Обычный 5 23 24" xfId="22508"/>
    <cellStyle name="Обычный 5 23 24 2" xfId="22509"/>
    <cellStyle name="Обычный 5 23 24 2 2" xfId="22510"/>
    <cellStyle name="Обычный 5 23 24 2 2 2" xfId="22511"/>
    <cellStyle name="Обычный 5 23 24 2 2 2 2" xfId="50324"/>
    <cellStyle name="Обычный 5 23 24 2 2 3" xfId="50325"/>
    <cellStyle name="Обычный 5 23 24 2 3" xfId="22512"/>
    <cellStyle name="Обычный 5 23 24 2 3 2" xfId="50326"/>
    <cellStyle name="Обычный 5 23 24 2 4" xfId="50327"/>
    <cellStyle name="Обычный 5 23 24 3" xfId="22513"/>
    <cellStyle name="Обычный 5 23 24 3 2" xfId="22514"/>
    <cellStyle name="Обычный 5 23 24 3 2 2" xfId="22515"/>
    <cellStyle name="Обычный 5 23 24 3 2 2 2" xfId="50328"/>
    <cellStyle name="Обычный 5 23 24 3 2 3" xfId="50329"/>
    <cellStyle name="Обычный 5 23 24 3 3" xfId="22516"/>
    <cellStyle name="Обычный 5 23 24 3 3 2" xfId="50330"/>
    <cellStyle name="Обычный 5 23 24 3 4" xfId="50331"/>
    <cellStyle name="Обычный 5 23 24 4" xfId="22517"/>
    <cellStyle name="Обычный 5 23 24 4 2" xfId="22518"/>
    <cellStyle name="Обычный 5 23 24 4 2 2" xfId="22519"/>
    <cellStyle name="Обычный 5 23 24 4 2 2 2" xfId="50332"/>
    <cellStyle name="Обычный 5 23 24 4 2 3" xfId="50333"/>
    <cellStyle name="Обычный 5 23 24 4 3" xfId="22520"/>
    <cellStyle name="Обычный 5 23 24 4 3 2" xfId="50334"/>
    <cellStyle name="Обычный 5 23 24 4 4" xfId="50335"/>
    <cellStyle name="Обычный 5 23 24 5" xfId="22521"/>
    <cellStyle name="Обычный 5 23 24 5 2" xfId="22522"/>
    <cellStyle name="Обычный 5 23 24 5 2 2" xfId="50336"/>
    <cellStyle name="Обычный 5 23 24 5 3" xfId="50337"/>
    <cellStyle name="Обычный 5 23 24 6" xfId="22523"/>
    <cellStyle name="Обычный 5 23 24 6 2" xfId="50338"/>
    <cellStyle name="Обычный 5 23 24 7" xfId="22524"/>
    <cellStyle name="Обычный 5 23 24 7 2" xfId="50339"/>
    <cellStyle name="Обычный 5 23 24 8" xfId="50340"/>
    <cellStyle name="Обычный 5 23 25" xfId="22525"/>
    <cellStyle name="Обычный 5 23 25 2" xfId="22526"/>
    <cellStyle name="Обычный 5 23 25 2 2" xfId="22527"/>
    <cellStyle name="Обычный 5 23 25 2 2 2" xfId="22528"/>
    <cellStyle name="Обычный 5 23 25 2 2 2 2" xfId="50341"/>
    <cellStyle name="Обычный 5 23 25 2 2 3" xfId="50342"/>
    <cellStyle name="Обычный 5 23 25 2 3" xfId="22529"/>
    <cellStyle name="Обычный 5 23 25 2 3 2" xfId="50343"/>
    <cellStyle name="Обычный 5 23 25 2 4" xfId="50344"/>
    <cellStyle name="Обычный 5 23 25 3" xfId="22530"/>
    <cellStyle name="Обычный 5 23 25 3 2" xfId="22531"/>
    <cellStyle name="Обычный 5 23 25 3 2 2" xfId="22532"/>
    <cellStyle name="Обычный 5 23 25 3 2 2 2" xfId="50345"/>
    <cellStyle name="Обычный 5 23 25 3 2 3" xfId="50346"/>
    <cellStyle name="Обычный 5 23 25 3 3" xfId="22533"/>
    <cellStyle name="Обычный 5 23 25 3 3 2" xfId="50347"/>
    <cellStyle name="Обычный 5 23 25 3 4" xfId="50348"/>
    <cellStyle name="Обычный 5 23 25 4" xfId="22534"/>
    <cellStyle name="Обычный 5 23 25 4 2" xfId="22535"/>
    <cellStyle name="Обычный 5 23 25 4 2 2" xfId="22536"/>
    <cellStyle name="Обычный 5 23 25 4 2 2 2" xfId="50349"/>
    <cellStyle name="Обычный 5 23 25 4 2 3" xfId="50350"/>
    <cellStyle name="Обычный 5 23 25 4 3" xfId="22537"/>
    <cellStyle name="Обычный 5 23 25 4 3 2" xfId="50351"/>
    <cellStyle name="Обычный 5 23 25 4 4" xfId="50352"/>
    <cellStyle name="Обычный 5 23 25 5" xfId="22538"/>
    <cellStyle name="Обычный 5 23 25 5 2" xfId="22539"/>
    <cellStyle name="Обычный 5 23 25 5 2 2" xfId="50353"/>
    <cellStyle name="Обычный 5 23 25 5 3" xfId="50354"/>
    <cellStyle name="Обычный 5 23 25 6" xfId="22540"/>
    <cellStyle name="Обычный 5 23 25 6 2" xfId="50355"/>
    <cellStyle name="Обычный 5 23 25 7" xfId="22541"/>
    <cellStyle name="Обычный 5 23 25 7 2" xfId="50356"/>
    <cellStyle name="Обычный 5 23 25 8" xfId="50357"/>
    <cellStyle name="Обычный 5 23 26" xfId="22542"/>
    <cellStyle name="Обычный 5 23 26 2" xfId="22543"/>
    <cellStyle name="Обычный 5 23 26 2 2" xfId="22544"/>
    <cellStyle name="Обычный 5 23 26 2 2 2" xfId="22545"/>
    <cellStyle name="Обычный 5 23 26 2 2 2 2" xfId="50358"/>
    <cellStyle name="Обычный 5 23 26 2 2 3" xfId="50359"/>
    <cellStyle name="Обычный 5 23 26 2 3" xfId="22546"/>
    <cellStyle name="Обычный 5 23 26 2 3 2" xfId="50360"/>
    <cellStyle name="Обычный 5 23 26 2 4" xfId="50361"/>
    <cellStyle name="Обычный 5 23 26 3" xfId="22547"/>
    <cellStyle name="Обычный 5 23 26 3 2" xfId="22548"/>
    <cellStyle name="Обычный 5 23 26 3 2 2" xfId="22549"/>
    <cellStyle name="Обычный 5 23 26 3 2 2 2" xfId="50362"/>
    <cellStyle name="Обычный 5 23 26 3 2 3" xfId="50363"/>
    <cellStyle name="Обычный 5 23 26 3 3" xfId="22550"/>
    <cellStyle name="Обычный 5 23 26 3 3 2" xfId="50364"/>
    <cellStyle name="Обычный 5 23 26 3 4" xfId="50365"/>
    <cellStyle name="Обычный 5 23 26 4" xfId="22551"/>
    <cellStyle name="Обычный 5 23 26 4 2" xfId="22552"/>
    <cellStyle name="Обычный 5 23 26 4 2 2" xfId="22553"/>
    <cellStyle name="Обычный 5 23 26 4 2 2 2" xfId="50366"/>
    <cellStyle name="Обычный 5 23 26 4 2 3" xfId="50367"/>
    <cellStyle name="Обычный 5 23 26 4 3" xfId="22554"/>
    <cellStyle name="Обычный 5 23 26 4 3 2" xfId="50368"/>
    <cellStyle name="Обычный 5 23 26 4 4" xfId="50369"/>
    <cellStyle name="Обычный 5 23 26 5" xfId="22555"/>
    <cellStyle name="Обычный 5 23 26 5 2" xfId="22556"/>
    <cellStyle name="Обычный 5 23 26 5 2 2" xfId="50370"/>
    <cellStyle name="Обычный 5 23 26 5 3" xfId="50371"/>
    <cellStyle name="Обычный 5 23 26 6" xfId="22557"/>
    <cellStyle name="Обычный 5 23 26 6 2" xfId="50372"/>
    <cellStyle name="Обычный 5 23 26 7" xfId="22558"/>
    <cellStyle name="Обычный 5 23 26 7 2" xfId="50373"/>
    <cellStyle name="Обычный 5 23 26 8" xfId="50374"/>
    <cellStyle name="Обычный 5 23 27" xfId="22559"/>
    <cellStyle name="Обычный 5 23 27 2" xfId="22560"/>
    <cellStyle name="Обычный 5 23 27 2 2" xfId="22561"/>
    <cellStyle name="Обычный 5 23 27 2 2 2" xfId="22562"/>
    <cellStyle name="Обычный 5 23 27 2 2 2 2" xfId="50375"/>
    <cellStyle name="Обычный 5 23 27 2 2 3" xfId="50376"/>
    <cellStyle name="Обычный 5 23 27 2 3" xfId="22563"/>
    <cellStyle name="Обычный 5 23 27 2 3 2" xfId="50377"/>
    <cellStyle name="Обычный 5 23 27 2 4" xfId="50378"/>
    <cellStyle name="Обычный 5 23 27 3" xfId="22564"/>
    <cellStyle name="Обычный 5 23 27 3 2" xfId="22565"/>
    <cellStyle name="Обычный 5 23 27 3 2 2" xfId="22566"/>
    <cellStyle name="Обычный 5 23 27 3 2 2 2" xfId="50379"/>
    <cellStyle name="Обычный 5 23 27 3 2 3" xfId="50380"/>
    <cellStyle name="Обычный 5 23 27 3 3" xfId="22567"/>
    <cellStyle name="Обычный 5 23 27 3 3 2" xfId="50381"/>
    <cellStyle name="Обычный 5 23 27 3 4" xfId="50382"/>
    <cellStyle name="Обычный 5 23 27 4" xfId="22568"/>
    <cellStyle name="Обычный 5 23 27 4 2" xfId="22569"/>
    <cellStyle name="Обычный 5 23 27 4 2 2" xfId="22570"/>
    <cellStyle name="Обычный 5 23 27 4 2 2 2" xfId="50383"/>
    <cellStyle name="Обычный 5 23 27 4 2 3" xfId="50384"/>
    <cellStyle name="Обычный 5 23 27 4 3" xfId="22571"/>
    <cellStyle name="Обычный 5 23 27 4 3 2" xfId="50385"/>
    <cellStyle name="Обычный 5 23 27 4 4" xfId="50386"/>
    <cellStyle name="Обычный 5 23 27 5" xfId="22572"/>
    <cellStyle name="Обычный 5 23 27 5 2" xfId="22573"/>
    <cellStyle name="Обычный 5 23 27 5 2 2" xfId="50387"/>
    <cellStyle name="Обычный 5 23 27 5 3" xfId="50388"/>
    <cellStyle name="Обычный 5 23 27 6" xfId="22574"/>
    <cellStyle name="Обычный 5 23 27 6 2" xfId="50389"/>
    <cellStyle name="Обычный 5 23 27 7" xfId="22575"/>
    <cellStyle name="Обычный 5 23 27 7 2" xfId="50390"/>
    <cellStyle name="Обычный 5 23 27 8" xfId="50391"/>
    <cellStyle name="Обычный 5 23 28" xfId="22576"/>
    <cellStyle name="Обычный 5 23 28 2" xfId="22577"/>
    <cellStyle name="Обычный 5 23 28 2 2" xfId="22578"/>
    <cellStyle name="Обычный 5 23 28 2 2 2" xfId="22579"/>
    <cellStyle name="Обычный 5 23 28 2 2 2 2" xfId="50392"/>
    <cellStyle name="Обычный 5 23 28 2 2 3" xfId="50393"/>
    <cellStyle name="Обычный 5 23 28 2 3" xfId="22580"/>
    <cellStyle name="Обычный 5 23 28 2 3 2" xfId="50394"/>
    <cellStyle name="Обычный 5 23 28 2 4" xfId="50395"/>
    <cellStyle name="Обычный 5 23 28 3" xfId="22581"/>
    <cellStyle name="Обычный 5 23 28 3 2" xfId="22582"/>
    <cellStyle name="Обычный 5 23 28 3 2 2" xfId="22583"/>
    <cellStyle name="Обычный 5 23 28 3 2 2 2" xfId="50396"/>
    <cellStyle name="Обычный 5 23 28 3 2 3" xfId="50397"/>
    <cellStyle name="Обычный 5 23 28 3 3" xfId="22584"/>
    <cellStyle name="Обычный 5 23 28 3 3 2" xfId="50398"/>
    <cellStyle name="Обычный 5 23 28 3 4" xfId="50399"/>
    <cellStyle name="Обычный 5 23 28 4" xfId="22585"/>
    <cellStyle name="Обычный 5 23 28 4 2" xfId="22586"/>
    <cellStyle name="Обычный 5 23 28 4 2 2" xfId="22587"/>
    <cellStyle name="Обычный 5 23 28 4 2 2 2" xfId="50400"/>
    <cellStyle name="Обычный 5 23 28 4 2 3" xfId="50401"/>
    <cellStyle name="Обычный 5 23 28 4 3" xfId="22588"/>
    <cellStyle name="Обычный 5 23 28 4 3 2" xfId="50402"/>
    <cellStyle name="Обычный 5 23 28 4 4" xfId="50403"/>
    <cellStyle name="Обычный 5 23 28 5" xfId="22589"/>
    <cellStyle name="Обычный 5 23 28 5 2" xfId="22590"/>
    <cellStyle name="Обычный 5 23 28 5 2 2" xfId="50404"/>
    <cellStyle name="Обычный 5 23 28 5 3" xfId="50405"/>
    <cellStyle name="Обычный 5 23 28 6" xfId="22591"/>
    <cellStyle name="Обычный 5 23 28 6 2" xfId="50406"/>
    <cellStyle name="Обычный 5 23 28 7" xfId="22592"/>
    <cellStyle name="Обычный 5 23 28 7 2" xfId="50407"/>
    <cellStyle name="Обычный 5 23 28 8" xfId="50408"/>
    <cellStyle name="Обычный 5 23 29" xfId="22593"/>
    <cellStyle name="Обычный 5 23 29 2" xfId="22594"/>
    <cellStyle name="Обычный 5 23 29 2 2" xfId="22595"/>
    <cellStyle name="Обычный 5 23 29 2 2 2" xfId="22596"/>
    <cellStyle name="Обычный 5 23 29 2 2 2 2" xfId="50409"/>
    <cellStyle name="Обычный 5 23 29 2 2 3" xfId="50410"/>
    <cellStyle name="Обычный 5 23 29 2 3" xfId="22597"/>
    <cellStyle name="Обычный 5 23 29 2 3 2" xfId="50411"/>
    <cellStyle name="Обычный 5 23 29 2 4" xfId="50412"/>
    <cellStyle name="Обычный 5 23 29 3" xfId="22598"/>
    <cellStyle name="Обычный 5 23 29 3 2" xfId="22599"/>
    <cellStyle name="Обычный 5 23 29 3 2 2" xfId="22600"/>
    <cellStyle name="Обычный 5 23 29 3 2 2 2" xfId="50413"/>
    <cellStyle name="Обычный 5 23 29 3 2 3" xfId="50414"/>
    <cellStyle name="Обычный 5 23 29 3 3" xfId="22601"/>
    <cellStyle name="Обычный 5 23 29 3 3 2" xfId="50415"/>
    <cellStyle name="Обычный 5 23 29 3 4" xfId="50416"/>
    <cellStyle name="Обычный 5 23 29 4" xfId="22602"/>
    <cellStyle name="Обычный 5 23 29 4 2" xfId="22603"/>
    <cellStyle name="Обычный 5 23 29 4 2 2" xfId="22604"/>
    <cellStyle name="Обычный 5 23 29 4 2 2 2" xfId="50417"/>
    <cellStyle name="Обычный 5 23 29 4 2 3" xfId="50418"/>
    <cellStyle name="Обычный 5 23 29 4 3" xfId="22605"/>
    <cellStyle name="Обычный 5 23 29 4 3 2" xfId="50419"/>
    <cellStyle name="Обычный 5 23 29 4 4" xfId="50420"/>
    <cellStyle name="Обычный 5 23 29 5" xfId="22606"/>
    <cellStyle name="Обычный 5 23 29 5 2" xfId="22607"/>
    <cellStyle name="Обычный 5 23 29 5 2 2" xfId="50421"/>
    <cellStyle name="Обычный 5 23 29 5 3" xfId="50422"/>
    <cellStyle name="Обычный 5 23 29 6" xfId="22608"/>
    <cellStyle name="Обычный 5 23 29 6 2" xfId="50423"/>
    <cellStyle name="Обычный 5 23 29 7" xfId="22609"/>
    <cellStyle name="Обычный 5 23 29 7 2" xfId="50424"/>
    <cellStyle name="Обычный 5 23 29 8" xfId="50425"/>
    <cellStyle name="Обычный 5 23 3" xfId="22610"/>
    <cellStyle name="Обычный 5 23 3 2" xfId="22611"/>
    <cellStyle name="Обычный 5 23 3 2 2" xfId="22612"/>
    <cellStyle name="Обычный 5 23 3 2 2 2" xfId="22613"/>
    <cellStyle name="Обычный 5 23 3 2 2 2 2" xfId="50426"/>
    <cellStyle name="Обычный 5 23 3 2 2 3" xfId="50427"/>
    <cellStyle name="Обычный 5 23 3 2 3" xfId="22614"/>
    <cellStyle name="Обычный 5 23 3 2 3 2" xfId="50428"/>
    <cellStyle name="Обычный 5 23 3 2 4" xfId="50429"/>
    <cellStyle name="Обычный 5 23 3 3" xfId="22615"/>
    <cellStyle name="Обычный 5 23 3 3 2" xfId="22616"/>
    <cellStyle name="Обычный 5 23 3 3 2 2" xfId="22617"/>
    <cellStyle name="Обычный 5 23 3 3 2 2 2" xfId="50430"/>
    <cellStyle name="Обычный 5 23 3 3 2 3" xfId="50431"/>
    <cellStyle name="Обычный 5 23 3 3 3" xfId="22618"/>
    <cellStyle name="Обычный 5 23 3 3 3 2" xfId="50432"/>
    <cellStyle name="Обычный 5 23 3 3 4" xfId="50433"/>
    <cellStyle name="Обычный 5 23 3 4" xfId="22619"/>
    <cellStyle name="Обычный 5 23 3 4 2" xfId="22620"/>
    <cellStyle name="Обычный 5 23 3 4 2 2" xfId="22621"/>
    <cellStyle name="Обычный 5 23 3 4 2 2 2" xfId="50434"/>
    <cellStyle name="Обычный 5 23 3 4 2 3" xfId="50435"/>
    <cellStyle name="Обычный 5 23 3 4 3" xfId="22622"/>
    <cellStyle name="Обычный 5 23 3 4 3 2" xfId="50436"/>
    <cellStyle name="Обычный 5 23 3 4 4" xfId="50437"/>
    <cellStyle name="Обычный 5 23 3 5" xfId="22623"/>
    <cellStyle name="Обычный 5 23 3 5 2" xfId="22624"/>
    <cellStyle name="Обычный 5 23 3 5 2 2" xfId="50438"/>
    <cellStyle name="Обычный 5 23 3 5 3" xfId="50439"/>
    <cellStyle name="Обычный 5 23 3 6" xfId="22625"/>
    <cellStyle name="Обычный 5 23 3 6 2" xfId="50440"/>
    <cellStyle name="Обычный 5 23 3 7" xfId="22626"/>
    <cellStyle name="Обычный 5 23 3 7 2" xfId="50441"/>
    <cellStyle name="Обычный 5 23 3 8" xfId="50442"/>
    <cellStyle name="Обычный 5 23 30" xfId="22627"/>
    <cellStyle name="Обычный 5 23 30 2" xfId="22628"/>
    <cellStyle name="Обычный 5 23 30 2 2" xfId="22629"/>
    <cellStyle name="Обычный 5 23 30 2 2 2" xfId="50443"/>
    <cellStyle name="Обычный 5 23 30 2 3" xfId="50444"/>
    <cellStyle name="Обычный 5 23 30 3" xfId="22630"/>
    <cellStyle name="Обычный 5 23 30 3 2" xfId="50445"/>
    <cellStyle name="Обычный 5 23 30 4" xfId="50446"/>
    <cellStyle name="Обычный 5 23 31" xfId="22631"/>
    <cellStyle name="Обычный 5 23 31 2" xfId="22632"/>
    <cellStyle name="Обычный 5 23 31 2 2" xfId="22633"/>
    <cellStyle name="Обычный 5 23 31 2 2 2" xfId="50447"/>
    <cellStyle name="Обычный 5 23 31 2 3" xfId="50448"/>
    <cellStyle name="Обычный 5 23 31 3" xfId="22634"/>
    <cellStyle name="Обычный 5 23 31 3 2" xfId="50449"/>
    <cellStyle name="Обычный 5 23 31 4" xfId="50450"/>
    <cellStyle name="Обычный 5 23 32" xfId="22635"/>
    <cellStyle name="Обычный 5 23 32 2" xfId="22636"/>
    <cellStyle name="Обычный 5 23 32 2 2" xfId="22637"/>
    <cellStyle name="Обычный 5 23 32 2 2 2" xfId="50451"/>
    <cellStyle name="Обычный 5 23 32 2 3" xfId="50452"/>
    <cellStyle name="Обычный 5 23 32 3" xfId="22638"/>
    <cellStyle name="Обычный 5 23 32 3 2" xfId="50453"/>
    <cellStyle name="Обычный 5 23 32 4" xfId="50454"/>
    <cellStyle name="Обычный 5 23 33" xfId="22639"/>
    <cellStyle name="Обычный 5 23 33 2" xfId="22640"/>
    <cellStyle name="Обычный 5 23 33 2 2" xfId="50455"/>
    <cellStyle name="Обычный 5 23 33 3" xfId="50456"/>
    <cellStyle name="Обычный 5 23 34" xfId="22641"/>
    <cellStyle name="Обычный 5 23 34 2" xfId="50457"/>
    <cellStyle name="Обычный 5 23 35" xfId="22642"/>
    <cellStyle name="Обычный 5 23 35 2" xfId="50458"/>
    <cellStyle name="Обычный 5 23 36" xfId="50459"/>
    <cellStyle name="Обычный 5 23 4" xfId="22643"/>
    <cellStyle name="Обычный 5 23 4 2" xfId="22644"/>
    <cellStyle name="Обычный 5 23 4 2 2" xfId="22645"/>
    <cellStyle name="Обычный 5 23 4 2 2 2" xfId="22646"/>
    <cellStyle name="Обычный 5 23 4 2 2 2 2" xfId="50460"/>
    <cellStyle name="Обычный 5 23 4 2 2 3" xfId="50461"/>
    <cellStyle name="Обычный 5 23 4 2 3" xfId="22647"/>
    <cellStyle name="Обычный 5 23 4 2 3 2" xfId="50462"/>
    <cellStyle name="Обычный 5 23 4 2 4" xfId="50463"/>
    <cellStyle name="Обычный 5 23 4 3" xfId="22648"/>
    <cellStyle name="Обычный 5 23 4 3 2" xfId="22649"/>
    <cellStyle name="Обычный 5 23 4 3 2 2" xfId="22650"/>
    <cellStyle name="Обычный 5 23 4 3 2 2 2" xfId="50464"/>
    <cellStyle name="Обычный 5 23 4 3 2 3" xfId="50465"/>
    <cellStyle name="Обычный 5 23 4 3 3" xfId="22651"/>
    <cellStyle name="Обычный 5 23 4 3 3 2" xfId="50466"/>
    <cellStyle name="Обычный 5 23 4 3 4" xfId="50467"/>
    <cellStyle name="Обычный 5 23 4 4" xfId="22652"/>
    <cellStyle name="Обычный 5 23 4 4 2" xfId="22653"/>
    <cellStyle name="Обычный 5 23 4 4 2 2" xfId="22654"/>
    <cellStyle name="Обычный 5 23 4 4 2 2 2" xfId="50468"/>
    <cellStyle name="Обычный 5 23 4 4 2 3" xfId="50469"/>
    <cellStyle name="Обычный 5 23 4 4 3" xfId="22655"/>
    <cellStyle name="Обычный 5 23 4 4 3 2" xfId="50470"/>
    <cellStyle name="Обычный 5 23 4 4 4" xfId="50471"/>
    <cellStyle name="Обычный 5 23 4 5" xfId="22656"/>
    <cellStyle name="Обычный 5 23 4 5 2" xfId="22657"/>
    <cellStyle name="Обычный 5 23 4 5 2 2" xfId="50472"/>
    <cellStyle name="Обычный 5 23 4 5 3" xfId="50473"/>
    <cellStyle name="Обычный 5 23 4 6" xfId="22658"/>
    <cellStyle name="Обычный 5 23 4 6 2" xfId="50474"/>
    <cellStyle name="Обычный 5 23 4 7" xfId="22659"/>
    <cellStyle name="Обычный 5 23 4 7 2" xfId="50475"/>
    <cellStyle name="Обычный 5 23 4 8" xfId="50476"/>
    <cellStyle name="Обычный 5 23 5" xfId="22660"/>
    <cellStyle name="Обычный 5 23 5 2" xfId="22661"/>
    <cellStyle name="Обычный 5 23 5 2 2" xfId="22662"/>
    <cellStyle name="Обычный 5 23 5 2 2 2" xfId="22663"/>
    <cellStyle name="Обычный 5 23 5 2 2 2 2" xfId="50477"/>
    <cellStyle name="Обычный 5 23 5 2 2 3" xfId="50478"/>
    <cellStyle name="Обычный 5 23 5 2 3" xfId="22664"/>
    <cellStyle name="Обычный 5 23 5 2 3 2" xfId="50479"/>
    <cellStyle name="Обычный 5 23 5 2 4" xfId="50480"/>
    <cellStyle name="Обычный 5 23 5 3" xfId="22665"/>
    <cellStyle name="Обычный 5 23 5 3 2" xfId="22666"/>
    <cellStyle name="Обычный 5 23 5 3 2 2" xfId="22667"/>
    <cellStyle name="Обычный 5 23 5 3 2 2 2" xfId="50481"/>
    <cellStyle name="Обычный 5 23 5 3 2 3" xfId="50482"/>
    <cellStyle name="Обычный 5 23 5 3 3" xfId="22668"/>
    <cellStyle name="Обычный 5 23 5 3 3 2" xfId="50483"/>
    <cellStyle name="Обычный 5 23 5 3 4" xfId="50484"/>
    <cellStyle name="Обычный 5 23 5 4" xfId="22669"/>
    <cellStyle name="Обычный 5 23 5 4 2" xfId="22670"/>
    <cellStyle name="Обычный 5 23 5 4 2 2" xfId="22671"/>
    <cellStyle name="Обычный 5 23 5 4 2 2 2" xfId="50485"/>
    <cellStyle name="Обычный 5 23 5 4 2 3" xfId="50486"/>
    <cellStyle name="Обычный 5 23 5 4 3" xfId="22672"/>
    <cellStyle name="Обычный 5 23 5 4 3 2" xfId="50487"/>
    <cellStyle name="Обычный 5 23 5 4 4" xfId="50488"/>
    <cellStyle name="Обычный 5 23 5 5" xfId="22673"/>
    <cellStyle name="Обычный 5 23 5 5 2" xfId="22674"/>
    <cellStyle name="Обычный 5 23 5 5 2 2" xfId="50489"/>
    <cellStyle name="Обычный 5 23 5 5 3" xfId="50490"/>
    <cellStyle name="Обычный 5 23 5 6" xfId="22675"/>
    <cellStyle name="Обычный 5 23 5 6 2" xfId="50491"/>
    <cellStyle name="Обычный 5 23 5 7" xfId="22676"/>
    <cellStyle name="Обычный 5 23 5 7 2" xfId="50492"/>
    <cellStyle name="Обычный 5 23 5 8" xfId="50493"/>
    <cellStyle name="Обычный 5 23 6" xfId="22677"/>
    <cellStyle name="Обычный 5 23 6 2" xfId="22678"/>
    <cellStyle name="Обычный 5 23 6 2 2" xfId="22679"/>
    <cellStyle name="Обычный 5 23 6 2 2 2" xfId="22680"/>
    <cellStyle name="Обычный 5 23 6 2 2 2 2" xfId="50494"/>
    <cellStyle name="Обычный 5 23 6 2 2 3" xfId="50495"/>
    <cellStyle name="Обычный 5 23 6 2 3" xfId="22681"/>
    <cellStyle name="Обычный 5 23 6 2 3 2" xfId="50496"/>
    <cellStyle name="Обычный 5 23 6 2 4" xfId="50497"/>
    <cellStyle name="Обычный 5 23 6 3" xfId="22682"/>
    <cellStyle name="Обычный 5 23 6 3 2" xfId="22683"/>
    <cellStyle name="Обычный 5 23 6 3 2 2" xfId="22684"/>
    <cellStyle name="Обычный 5 23 6 3 2 2 2" xfId="50498"/>
    <cellStyle name="Обычный 5 23 6 3 2 3" xfId="50499"/>
    <cellStyle name="Обычный 5 23 6 3 3" xfId="22685"/>
    <cellStyle name="Обычный 5 23 6 3 3 2" xfId="50500"/>
    <cellStyle name="Обычный 5 23 6 3 4" xfId="50501"/>
    <cellStyle name="Обычный 5 23 6 4" xfId="22686"/>
    <cellStyle name="Обычный 5 23 6 4 2" xfId="22687"/>
    <cellStyle name="Обычный 5 23 6 4 2 2" xfId="22688"/>
    <cellStyle name="Обычный 5 23 6 4 2 2 2" xfId="50502"/>
    <cellStyle name="Обычный 5 23 6 4 2 3" xfId="50503"/>
    <cellStyle name="Обычный 5 23 6 4 3" xfId="22689"/>
    <cellStyle name="Обычный 5 23 6 4 3 2" xfId="50504"/>
    <cellStyle name="Обычный 5 23 6 4 4" xfId="50505"/>
    <cellStyle name="Обычный 5 23 6 5" xfId="22690"/>
    <cellStyle name="Обычный 5 23 6 5 2" xfId="22691"/>
    <cellStyle name="Обычный 5 23 6 5 2 2" xfId="50506"/>
    <cellStyle name="Обычный 5 23 6 5 3" xfId="50507"/>
    <cellStyle name="Обычный 5 23 6 6" xfId="22692"/>
    <cellStyle name="Обычный 5 23 6 6 2" xfId="50508"/>
    <cellStyle name="Обычный 5 23 6 7" xfId="22693"/>
    <cellStyle name="Обычный 5 23 6 7 2" xfId="50509"/>
    <cellStyle name="Обычный 5 23 6 8" xfId="50510"/>
    <cellStyle name="Обычный 5 23 7" xfId="22694"/>
    <cellStyle name="Обычный 5 23 7 2" xfId="22695"/>
    <cellStyle name="Обычный 5 23 7 2 2" xfId="22696"/>
    <cellStyle name="Обычный 5 23 7 2 2 2" xfId="22697"/>
    <cellStyle name="Обычный 5 23 7 2 2 2 2" xfId="50511"/>
    <cellStyle name="Обычный 5 23 7 2 2 3" xfId="50512"/>
    <cellStyle name="Обычный 5 23 7 2 3" xfId="22698"/>
    <cellStyle name="Обычный 5 23 7 2 3 2" xfId="50513"/>
    <cellStyle name="Обычный 5 23 7 2 4" xfId="50514"/>
    <cellStyle name="Обычный 5 23 7 3" xfId="22699"/>
    <cellStyle name="Обычный 5 23 7 3 2" xfId="22700"/>
    <cellStyle name="Обычный 5 23 7 3 2 2" xfId="22701"/>
    <cellStyle name="Обычный 5 23 7 3 2 2 2" xfId="50515"/>
    <cellStyle name="Обычный 5 23 7 3 2 3" xfId="50516"/>
    <cellStyle name="Обычный 5 23 7 3 3" xfId="22702"/>
    <cellStyle name="Обычный 5 23 7 3 3 2" xfId="50517"/>
    <cellStyle name="Обычный 5 23 7 3 4" xfId="50518"/>
    <cellStyle name="Обычный 5 23 7 4" xfId="22703"/>
    <cellStyle name="Обычный 5 23 7 4 2" xfId="22704"/>
    <cellStyle name="Обычный 5 23 7 4 2 2" xfId="22705"/>
    <cellStyle name="Обычный 5 23 7 4 2 2 2" xfId="50519"/>
    <cellStyle name="Обычный 5 23 7 4 2 3" xfId="50520"/>
    <cellStyle name="Обычный 5 23 7 4 3" xfId="22706"/>
    <cellStyle name="Обычный 5 23 7 4 3 2" xfId="50521"/>
    <cellStyle name="Обычный 5 23 7 4 4" xfId="50522"/>
    <cellStyle name="Обычный 5 23 7 5" xfId="22707"/>
    <cellStyle name="Обычный 5 23 7 5 2" xfId="22708"/>
    <cellStyle name="Обычный 5 23 7 5 2 2" xfId="50523"/>
    <cellStyle name="Обычный 5 23 7 5 3" xfId="50524"/>
    <cellStyle name="Обычный 5 23 7 6" xfId="22709"/>
    <cellStyle name="Обычный 5 23 7 6 2" xfId="50525"/>
    <cellStyle name="Обычный 5 23 7 7" xfId="22710"/>
    <cellStyle name="Обычный 5 23 7 7 2" xfId="50526"/>
    <cellStyle name="Обычный 5 23 7 8" xfId="50527"/>
    <cellStyle name="Обычный 5 23 8" xfId="22711"/>
    <cellStyle name="Обычный 5 23 8 2" xfId="22712"/>
    <cellStyle name="Обычный 5 23 8 2 2" xfId="22713"/>
    <cellStyle name="Обычный 5 23 8 2 2 2" xfId="22714"/>
    <cellStyle name="Обычный 5 23 8 2 2 2 2" xfId="50528"/>
    <cellStyle name="Обычный 5 23 8 2 2 3" xfId="50529"/>
    <cellStyle name="Обычный 5 23 8 2 3" xfId="22715"/>
    <cellStyle name="Обычный 5 23 8 2 3 2" xfId="50530"/>
    <cellStyle name="Обычный 5 23 8 2 4" xfId="50531"/>
    <cellStyle name="Обычный 5 23 8 3" xfId="22716"/>
    <cellStyle name="Обычный 5 23 8 3 2" xfId="22717"/>
    <cellStyle name="Обычный 5 23 8 3 2 2" xfId="22718"/>
    <cellStyle name="Обычный 5 23 8 3 2 2 2" xfId="50532"/>
    <cellStyle name="Обычный 5 23 8 3 2 3" xfId="50533"/>
    <cellStyle name="Обычный 5 23 8 3 3" xfId="22719"/>
    <cellStyle name="Обычный 5 23 8 3 3 2" xfId="50534"/>
    <cellStyle name="Обычный 5 23 8 3 4" xfId="50535"/>
    <cellStyle name="Обычный 5 23 8 4" xfId="22720"/>
    <cellStyle name="Обычный 5 23 8 4 2" xfId="22721"/>
    <cellStyle name="Обычный 5 23 8 4 2 2" xfId="22722"/>
    <cellStyle name="Обычный 5 23 8 4 2 2 2" xfId="50536"/>
    <cellStyle name="Обычный 5 23 8 4 2 3" xfId="50537"/>
    <cellStyle name="Обычный 5 23 8 4 3" xfId="22723"/>
    <cellStyle name="Обычный 5 23 8 4 3 2" xfId="50538"/>
    <cellStyle name="Обычный 5 23 8 4 4" xfId="50539"/>
    <cellStyle name="Обычный 5 23 8 5" xfId="22724"/>
    <cellStyle name="Обычный 5 23 8 5 2" xfId="22725"/>
    <cellStyle name="Обычный 5 23 8 5 2 2" xfId="50540"/>
    <cellStyle name="Обычный 5 23 8 5 3" xfId="50541"/>
    <cellStyle name="Обычный 5 23 8 6" xfId="22726"/>
    <cellStyle name="Обычный 5 23 8 6 2" xfId="50542"/>
    <cellStyle name="Обычный 5 23 8 7" xfId="22727"/>
    <cellStyle name="Обычный 5 23 8 7 2" xfId="50543"/>
    <cellStyle name="Обычный 5 23 8 8" xfId="50544"/>
    <cellStyle name="Обычный 5 23 9" xfId="22728"/>
    <cellStyle name="Обычный 5 23 9 2" xfId="22729"/>
    <cellStyle name="Обычный 5 23 9 2 2" xfId="22730"/>
    <cellStyle name="Обычный 5 23 9 2 2 2" xfId="22731"/>
    <cellStyle name="Обычный 5 23 9 2 2 2 2" xfId="50545"/>
    <cellStyle name="Обычный 5 23 9 2 2 3" xfId="50546"/>
    <cellStyle name="Обычный 5 23 9 2 3" xfId="22732"/>
    <cellStyle name="Обычный 5 23 9 2 3 2" xfId="50547"/>
    <cellStyle name="Обычный 5 23 9 2 4" xfId="50548"/>
    <cellStyle name="Обычный 5 23 9 3" xfId="22733"/>
    <cellStyle name="Обычный 5 23 9 3 2" xfId="22734"/>
    <cellStyle name="Обычный 5 23 9 3 2 2" xfId="22735"/>
    <cellStyle name="Обычный 5 23 9 3 2 2 2" xfId="50549"/>
    <cellStyle name="Обычный 5 23 9 3 2 3" xfId="50550"/>
    <cellStyle name="Обычный 5 23 9 3 3" xfId="22736"/>
    <cellStyle name="Обычный 5 23 9 3 3 2" xfId="50551"/>
    <cellStyle name="Обычный 5 23 9 3 4" xfId="50552"/>
    <cellStyle name="Обычный 5 23 9 4" xfId="22737"/>
    <cellStyle name="Обычный 5 23 9 4 2" xfId="22738"/>
    <cellStyle name="Обычный 5 23 9 4 2 2" xfId="22739"/>
    <cellStyle name="Обычный 5 23 9 4 2 2 2" xfId="50553"/>
    <cellStyle name="Обычный 5 23 9 4 2 3" xfId="50554"/>
    <cellStyle name="Обычный 5 23 9 4 3" xfId="22740"/>
    <cellStyle name="Обычный 5 23 9 4 3 2" xfId="50555"/>
    <cellStyle name="Обычный 5 23 9 4 4" xfId="50556"/>
    <cellStyle name="Обычный 5 23 9 5" xfId="22741"/>
    <cellStyle name="Обычный 5 23 9 5 2" xfId="22742"/>
    <cellStyle name="Обычный 5 23 9 5 2 2" xfId="50557"/>
    <cellStyle name="Обычный 5 23 9 5 3" xfId="50558"/>
    <cellStyle name="Обычный 5 23 9 6" xfId="22743"/>
    <cellStyle name="Обычный 5 23 9 6 2" xfId="50559"/>
    <cellStyle name="Обычный 5 23 9 7" xfId="22744"/>
    <cellStyle name="Обычный 5 23 9 7 2" xfId="50560"/>
    <cellStyle name="Обычный 5 23 9 8" xfId="50561"/>
    <cellStyle name="Обычный 5 24" xfId="22745"/>
    <cellStyle name="Обычный 5 24 2" xfId="22746"/>
    <cellStyle name="Обычный 5 24 2 2" xfId="22747"/>
    <cellStyle name="Обычный 5 24 2 2 2" xfId="22748"/>
    <cellStyle name="Обычный 5 24 2 2 2 2" xfId="50562"/>
    <cellStyle name="Обычный 5 24 2 2 3" xfId="50563"/>
    <cellStyle name="Обычный 5 24 2 3" xfId="22749"/>
    <cellStyle name="Обычный 5 24 2 3 2" xfId="50564"/>
    <cellStyle name="Обычный 5 24 2 4" xfId="50565"/>
    <cellStyle name="Обычный 5 24 3" xfId="22750"/>
    <cellStyle name="Обычный 5 24 3 2" xfId="22751"/>
    <cellStyle name="Обычный 5 24 3 2 2" xfId="22752"/>
    <cellStyle name="Обычный 5 24 3 2 2 2" xfId="50566"/>
    <cellStyle name="Обычный 5 24 3 2 3" xfId="50567"/>
    <cellStyle name="Обычный 5 24 3 3" xfId="22753"/>
    <cellStyle name="Обычный 5 24 3 3 2" xfId="50568"/>
    <cellStyle name="Обычный 5 24 3 4" xfId="50569"/>
    <cellStyle name="Обычный 5 24 4" xfId="22754"/>
    <cellStyle name="Обычный 5 24 4 2" xfId="22755"/>
    <cellStyle name="Обычный 5 24 4 2 2" xfId="22756"/>
    <cellStyle name="Обычный 5 24 4 2 2 2" xfId="50570"/>
    <cellStyle name="Обычный 5 24 4 2 3" xfId="50571"/>
    <cellStyle name="Обычный 5 24 4 3" xfId="22757"/>
    <cellStyle name="Обычный 5 24 4 3 2" xfId="50572"/>
    <cellStyle name="Обычный 5 24 4 4" xfId="50573"/>
    <cellStyle name="Обычный 5 24 5" xfId="22758"/>
    <cellStyle name="Обычный 5 24 5 2" xfId="22759"/>
    <cellStyle name="Обычный 5 24 5 2 2" xfId="50574"/>
    <cellStyle name="Обычный 5 24 5 3" xfId="50575"/>
    <cellStyle name="Обычный 5 24 6" xfId="22760"/>
    <cellStyle name="Обычный 5 24 6 2" xfId="50576"/>
    <cellStyle name="Обычный 5 24 7" xfId="22761"/>
    <cellStyle name="Обычный 5 24 7 2" xfId="50577"/>
    <cellStyle name="Обычный 5 24 8" xfId="50578"/>
    <cellStyle name="Обычный 5 25" xfId="22762"/>
    <cellStyle name="Обычный 5 25 2" xfId="22763"/>
    <cellStyle name="Обычный 5 25 2 2" xfId="22764"/>
    <cellStyle name="Обычный 5 25 2 2 2" xfId="22765"/>
    <cellStyle name="Обычный 5 25 2 2 2 2" xfId="50579"/>
    <cellStyle name="Обычный 5 25 2 2 3" xfId="50580"/>
    <cellStyle name="Обычный 5 25 2 3" xfId="22766"/>
    <cellStyle name="Обычный 5 25 2 3 2" xfId="50581"/>
    <cellStyle name="Обычный 5 25 2 4" xfId="50582"/>
    <cellStyle name="Обычный 5 25 3" xfId="22767"/>
    <cellStyle name="Обычный 5 25 3 2" xfId="22768"/>
    <cellStyle name="Обычный 5 25 3 2 2" xfId="22769"/>
    <cellStyle name="Обычный 5 25 3 2 2 2" xfId="50583"/>
    <cellStyle name="Обычный 5 25 3 2 3" xfId="50584"/>
    <cellStyle name="Обычный 5 25 3 3" xfId="22770"/>
    <cellStyle name="Обычный 5 25 3 3 2" xfId="50585"/>
    <cellStyle name="Обычный 5 25 3 4" xfId="50586"/>
    <cellStyle name="Обычный 5 25 4" xfId="22771"/>
    <cellStyle name="Обычный 5 25 4 2" xfId="22772"/>
    <cellStyle name="Обычный 5 25 4 2 2" xfId="22773"/>
    <cellStyle name="Обычный 5 25 4 2 2 2" xfId="50587"/>
    <cellStyle name="Обычный 5 25 4 2 3" xfId="50588"/>
    <cellStyle name="Обычный 5 25 4 3" xfId="22774"/>
    <cellStyle name="Обычный 5 25 4 3 2" xfId="50589"/>
    <cellStyle name="Обычный 5 25 4 4" xfId="50590"/>
    <cellStyle name="Обычный 5 25 5" xfId="22775"/>
    <cellStyle name="Обычный 5 25 5 2" xfId="22776"/>
    <cellStyle name="Обычный 5 25 5 2 2" xfId="50591"/>
    <cellStyle name="Обычный 5 25 5 3" xfId="50592"/>
    <cellStyle name="Обычный 5 25 6" xfId="22777"/>
    <cellStyle name="Обычный 5 25 6 2" xfId="50593"/>
    <cellStyle name="Обычный 5 25 7" xfId="22778"/>
    <cellStyle name="Обычный 5 25 7 2" xfId="50594"/>
    <cellStyle name="Обычный 5 25 8" xfId="50595"/>
    <cellStyle name="Обычный 5 26" xfId="22779"/>
    <cellStyle name="Обычный 5 26 2" xfId="22780"/>
    <cellStyle name="Обычный 5 26 2 2" xfId="22781"/>
    <cellStyle name="Обычный 5 26 2 2 2" xfId="22782"/>
    <cellStyle name="Обычный 5 26 2 2 2 2" xfId="50596"/>
    <cellStyle name="Обычный 5 26 2 2 3" xfId="50597"/>
    <cellStyle name="Обычный 5 26 2 3" xfId="22783"/>
    <cellStyle name="Обычный 5 26 2 3 2" xfId="50598"/>
    <cellStyle name="Обычный 5 26 2 4" xfId="50599"/>
    <cellStyle name="Обычный 5 26 3" xfId="22784"/>
    <cellStyle name="Обычный 5 26 3 2" xfId="22785"/>
    <cellStyle name="Обычный 5 26 3 2 2" xfId="22786"/>
    <cellStyle name="Обычный 5 26 3 2 2 2" xfId="50600"/>
    <cellStyle name="Обычный 5 26 3 2 3" xfId="50601"/>
    <cellStyle name="Обычный 5 26 3 3" xfId="22787"/>
    <cellStyle name="Обычный 5 26 3 3 2" xfId="50602"/>
    <cellStyle name="Обычный 5 26 3 4" xfId="50603"/>
    <cellStyle name="Обычный 5 26 4" xfId="22788"/>
    <cellStyle name="Обычный 5 26 4 2" xfId="22789"/>
    <cellStyle name="Обычный 5 26 4 2 2" xfId="22790"/>
    <cellStyle name="Обычный 5 26 4 2 2 2" xfId="50604"/>
    <cellStyle name="Обычный 5 26 4 2 3" xfId="50605"/>
    <cellStyle name="Обычный 5 26 4 3" xfId="22791"/>
    <cellStyle name="Обычный 5 26 4 3 2" xfId="50606"/>
    <cellStyle name="Обычный 5 26 4 4" xfId="50607"/>
    <cellStyle name="Обычный 5 26 5" xfId="22792"/>
    <cellStyle name="Обычный 5 26 5 2" xfId="22793"/>
    <cellStyle name="Обычный 5 26 5 2 2" xfId="50608"/>
    <cellStyle name="Обычный 5 26 5 3" xfId="50609"/>
    <cellStyle name="Обычный 5 26 6" xfId="22794"/>
    <cellStyle name="Обычный 5 26 6 2" xfId="50610"/>
    <cellStyle name="Обычный 5 26 7" xfId="22795"/>
    <cellStyle name="Обычный 5 26 7 2" xfId="50611"/>
    <cellStyle name="Обычный 5 26 8" xfId="50612"/>
    <cellStyle name="Обычный 5 27" xfId="22796"/>
    <cellStyle name="Обычный 5 27 2" xfId="22797"/>
    <cellStyle name="Обычный 5 27 2 2" xfId="22798"/>
    <cellStyle name="Обычный 5 27 2 2 2" xfId="22799"/>
    <cellStyle name="Обычный 5 27 2 2 2 2" xfId="50613"/>
    <cellStyle name="Обычный 5 27 2 2 3" xfId="50614"/>
    <cellStyle name="Обычный 5 27 2 3" xfId="22800"/>
    <cellStyle name="Обычный 5 27 2 3 2" xfId="50615"/>
    <cellStyle name="Обычный 5 27 2 4" xfId="50616"/>
    <cellStyle name="Обычный 5 27 3" xfId="22801"/>
    <cellStyle name="Обычный 5 27 3 2" xfId="22802"/>
    <cellStyle name="Обычный 5 27 3 2 2" xfId="22803"/>
    <cellStyle name="Обычный 5 27 3 2 2 2" xfId="50617"/>
    <cellStyle name="Обычный 5 27 3 2 3" xfId="50618"/>
    <cellStyle name="Обычный 5 27 3 3" xfId="22804"/>
    <cellStyle name="Обычный 5 27 3 3 2" xfId="50619"/>
    <cellStyle name="Обычный 5 27 3 4" xfId="50620"/>
    <cellStyle name="Обычный 5 27 4" xfId="22805"/>
    <cellStyle name="Обычный 5 27 4 2" xfId="22806"/>
    <cellStyle name="Обычный 5 27 4 2 2" xfId="22807"/>
    <cellStyle name="Обычный 5 27 4 2 2 2" xfId="50621"/>
    <cellStyle name="Обычный 5 27 4 2 3" xfId="50622"/>
    <cellStyle name="Обычный 5 27 4 3" xfId="22808"/>
    <cellStyle name="Обычный 5 27 4 3 2" xfId="50623"/>
    <cellStyle name="Обычный 5 27 4 4" xfId="50624"/>
    <cellStyle name="Обычный 5 27 5" xfId="22809"/>
    <cellStyle name="Обычный 5 27 5 2" xfId="22810"/>
    <cellStyle name="Обычный 5 27 5 2 2" xfId="50625"/>
    <cellStyle name="Обычный 5 27 5 3" xfId="50626"/>
    <cellStyle name="Обычный 5 27 6" xfId="22811"/>
    <cellStyle name="Обычный 5 27 6 2" xfId="50627"/>
    <cellStyle name="Обычный 5 27 7" xfId="22812"/>
    <cellStyle name="Обычный 5 27 7 2" xfId="50628"/>
    <cellStyle name="Обычный 5 27 8" xfId="50629"/>
    <cellStyle name="Обычный 5 28" xfId="22813"/>
    <cellStyle name="Обычный 5 28 2" xfId="22814"/>
    <cellStyle name="Обычный 5 28 2 2" xfId="22815"/>
    <cellStyle name="Обычный 5 28 2 2 2" xfId="22816"/>
    <cellStyle name="Обычный 5 28 2 2 2 2" xfId="50630"/>
    <cellStyle name="Обычный 5 28 2 2 3" xfId="50631"/>
    <cellStyle name="Обычный 5 28 2 3" xfId="22817"/>
    <cellStyle name="Обычный 5 28 2 3 2" xfId="50632"/>
    <cellStyle name="Обычный 5 28 2 4" xfId="50633"/>
    <cellStyle name="Обычный 5 28 3" xfId="22818"/>
    <cellStyle name="Обычный 5 28 3 2" xfId="22819"/>
    <cellStyle name="Обычный 5 28 3 2 2" xfId="22820"/>
    <cellStyle name="Обычный 5 28 3 2 2 2" xfId="50634"/>
    <cellStyle name="Обычный 5 28 3 2 3" xfId="50635"/>
    <cellStyle name="Обычный 5 28 3 3" xfId="22821"/>
    <cellStyle name="Обычный 5 28 3 3 2" xfId="50636"/>
    <cellStyle name="Обычный 5 28 3 4" xfId="50637"/>
    <cellStyle name="Обычный 5 28 4" xfId="22822"/>
    <cellStyle name="Обычный 5 28 4 2" xfId="22823"/>
    <cellStyle name="Обычный 5 28 4 2 2" xfId="22824"/>
    <cellStyle name="Обычный 5 28 4 2 2 2" xfId="50638"/>
    <cellStyle name="Обычный 5 28 4 2 3" xfId="50639"/>
    <cellStyle name="Обычный 5 28 4 3" xfId="22825"/>
    <cellStyle name="Обычный 5 28 4 3 2" xfId="50640"/>
    <cellStyle name="Обычный 5 28 4 4" xfId="50641"/>
    <cellStyle name="Обычный 5 28 5" xfId="22826"/>
    <cellStyle name="Обычный 5 28 5 2" xfId="22827"/>
    <cellStyle name="Обычный 5 28 5 2 2" xfId="50642"/>
    <cellStyle name="Обычный 5 28 5 3" xfId="50643"/>
    <cellStyle name="Обычный 5 28 6" xfId="22828"/>
    <cellStyle name="Обычный 5 28 6 2" xfId="50644"/>
    <cellStyle name="Обычный 5 28 7" xfId="22829"/>
    <cellStyle name="Обычный 5 28 7 2" xfId="50645"/>
    <cellStyle name="Обычный 5 28 8" xfId="50646"/>
    <cellStyle name="Обычный 5 29" xfId="22830"/>
    <cellStyle name="Обычный 5 29 2" xfId="22831"/>
    <cellStyle name="Обычный 5 29 2 2" xfId="22832"/>
    <cellStyle name="Обычный 5 29 2 2 2" xfId="22833"/>
    <cellStyle name="Обычный 5 29 2 2 2 2" xfId="50647"/>
    <cellStyle name="Обычный 5 29 2 2 3" xfId="50648"/>
    <cellStyle name="Обычный 5 29 2 3" xfId="22834"/>
    <cellStyle name="Обычный 5 29 2 3 2" xfId="50649"/>
    <cellStyle name="Обычный 5 29 2 4" xfId="50650"/>
    <cellStyle name="Обычный 5 29 3" xfId="22835"/>
    <cellStyle name="Обычный 5 29 3 2" xfId="22836"/>
    <cellStyle name="Обычный 5 29 3 2 2" xfId="22837"/>
    <cellStyle name="Обычный 5 29 3 2 2 2" xfId="50651"/>
    <cellStyle name="Обычный 5 29 3 2 3" xfId="50652"/>
    <cellStyle name="Обычный 5 29 3 3" xfId="22838"/>
    <cellStyle name="Обычный 5 29 3 3 2" xfId="50653"/>
    <cellStyle name="Обычный 5 29 3 4" xfId="50654"/>
    <cellStyle name="Обычный 5 29 4" xfId="22839"/>
    <cellStyle name="Обычный 5 29 4 2" xfId="22840"/>
    <cellStyle name="Обычный 5 29 4 2 2" xfId="22841"/>
    <cellStyle name="Обычный 5 29 4 2 2 2" xfId="50655"/>
    <cellStyle name="Обычный 5 29 4 2 3" xfId="50656"/>
    <cellStyle name="Обычный 5 29 4 3" xfId="22842"/>
    <cellStyle name="Обычный 5 29 4 3 2" xfId="50657"/>
    <cellStyle name="Обычный 5 29 4 4" xfId="50658"/>
    <cellStyle name="Обычный 5 29 5" xfId="22843"/>
    <cellStyle name="Обычный 5 29 5 2" xfId="22844"/>
    <cellStyle name="Обычный 5 29 5 2 2" xfId="50659"/>
    <cellStyle name="Обычный 5 29 5 3" xfId="50660"/>
    <cellStyle name="Обычный 5 29 6" xfId="22845"/>
    <cellStyle name="Обычный 5 29 6 2" xfId="50661"/>
    <cellStyle name="Обычный 5 29 7" xfId="22846"/>
    <cellStyle name="Обычный 5 29 7 2" xfId="50662"/>
    <cellStyle name="Обычный 5 29 8" xfId="50663"/>
    <cellStyle name="Обычный 5 3" xfId="22847"/>
    <cellStyle name="Обычный 5 3 10" xfId="22848"/>
    <cellStyle name="Обычный 5 3 10 2" xfId="22849"/>
    <cellStyle name="Обычный 5 3 10 2 2" xfId="22850"/>
    <cellStyle name="Обычный 5 3 10 2 2 2" xfId="22851"/>
    <cellStyle name="Обычный 5 3 10 2 2 2 2" xfId="50664"/>
    <cellStyle name="Обычный 5 3 10 2 2 3" xfId="50665"/>
    <cellStyle name="Обычный 5 3 10 2 3" xfId="22852"/>
    <cellStyle name="Обычный 5 3 10 2 3 2" xfId="50666"/>
    <cellStyle name="Обычный 5 3 10 2 4" xfId="50667"/>
    <cellStyle name="Обычный 5 3 10 3" xfId="22853"/>
    <cellStyle name="Обычный 5 3 10 3 2" xfId="22854"/>
    <cellStyle name="Обычный 5 3 10 3 2 2" xfId="22855"/>
    <cellStyle name="Обычный 5 3 10 3 2 2 2" xfId="50668"/>
    <cellStyle name="Обычный 5 3 10 3 2 3" xfId="50669"/>
    <cellStyle name="Обычный 5 3 10 3 3" xfId="22856"/>
    <cellStyle name="Обычный 5 3 10 3 3 2" xfId="50670"/>
    <cellStyle name="Обычный 5 3 10 3 4" xfId="50671"/>
    <cellStyle name="Обычный 5 3 10 4" xfId="22857"/>
    <cellStyle name="Обычный 5 3 10 4 2" xfId="22858"/>
    <cellStyle name="Обычный 5 3 10 4 2 2" xfId="22859"/>
    <cellStyle name="Обычный 5 3 10 4 2 2 2" xfId="50672"/>
    <cellStyle name="Обычный 5 3 10 4 2 3" xfId="50673"/>
    <cellStyle name="Обычный 5 3 10 4 3" xfId="22860"/>
    <cellStyle name="Обычный 5 3 10 4 3 2" xfId="50674"/>
    <cellStyle name="Обычный 5 3 10 4 4" xfId="50675"/>
    <cellStyle name="Обычный 5 3 10 5" xfId="22861"/>
    <cellStyle name="Обычный 5 3 10 5 2" xfId="22862"/>
    <cellStyle name="Обычный 5 3 10 5 2 2" xfId="50676"/>
    <cellStyle name="Обычный 5 3 10 5 3" xfId="50677"/>
    <cellStyle name="Обычный 5 3 10 6" xfId="22863"/>
    <cellStyle name="Обычный 5 3 10 6 2" xfId="50678"/>
    <cellStyle name="Обычный 5 3 10 7" xfId="22864"/>
    <cellStyle name="Обычный 5 3 10 7 2" xfId="50679"/>
    <cellStyle name="Обычный 5 3 10 8" xfId="50680"/>
    <cellStyle name="Обычный 5 3 11" xfId="22865"/>
    <cellStyle name="Обычный 5 3 11 2" xfId="22866"/>
    <cellStyle name="Обычный 5 3 11 2 2" xfId="22867"/>
    <cellStyle name="Обычный 5 3 11 2 2 2" xfId="22868"/>
    <cellStyle name="Обычный 5 3 11 2 2 2 2" xfId="50681"/>
    <cellStyle name="Обычный 5 3 11 2 2 3" xfId="50682"/>
    <cellStyle name="Обычный 5 3 11 2 3" xfId="22869"/>
    <cellStyle name="Обычный 5 3 11 2 3 2" xfId="50683"/>
    <cellStyle name="Обычный 5 3 11 2 4" xfId="50684"/>
    <cellStyle name="Обычный 5 3 11 3" xfId="22870"/>
    <cellStyle name="Обычный 5 3 11 3 2" xfId="22871"/>
    <cellStyle name="Обычный 5 3 11 3 2 2" xfId="22872"/>
    <cellStyle name="Обычный 5 3 11 3 2 2 2" xfId="50685"/>
    <cellStyle name="Обычный 5 3 11 3 2 3" xfId="50686"/>
    <cellStyle name="Обычный 5 3 11 3 3" xfId="22873"/>
    <cellStyle name="Обычный 5 3 11 3 3 2" xfId="50687"/>
    <cellStyle name="Обычный 5 3 11 3 4" xfId="50688"/>
    <cellStyle name="Обычный 5 3 11 4" xfId="22874"/>
    <cellStyle name="Обычный 5 3 11 4 2" xfId="22875"/>
    <cellStyle name="Обычный 5 3 11 4 2 2" xfId="22876"/>
    <cellStyle name="Обычный 5 3 11 4 2 2 2" xfId="50689"/>
    <cellStyle name="Обычный 5 3 11 4 2 3" xfId="50690"/>
    <cellStyle name="Обычный 5 3 11 4 3" xfId="22877"/>
    <cellStyle name="Обычный 5 3 11 4 3 2" xfId="50691"/>
    <cellStyle name="Обычный 5 3 11 4 4" xfId="50692"/>
    <cellStyle name="Обычный 5 3 11 5" xfId="22878"/>
    <cellStyle name="Обычный 5 3 11 5 2" xfId="22879"/>
    <cellStyle name="Обычный 5 3 11 5 2 2" xfId="50693"/>
    <cellStyle name="Обычный 5 3 11 5 3" xfId="50694"/>
    <cellStyle name="Обычный 5 3 11 6" xfId="22880"/>
    <cellStyle name="Обычный 5 3 11 6 2" xfId="50695"/>
    <cellStyle name="Обычный 5 3 11 7" xfId="22881"/>
    <cellStyle name="Обычный 5 3 11 7 2" xfId="50696"/>
    <cellStyle name="Обычный 5 3 11 8" xfId="50697"/>
    <cellStyle name="Обычный 5 3 12" xfId="22882"/>
    <cellStyle name="Обычный 5 3 12 2" xfId="22883"/>
    <cellStyle name="Обычный 5 3 12 2 2" xfId="22884"/>
    <cellStyle name="Обычный 5 3 12 2 2 2" xfId="22885"/>
    <cellStyle name="Обычный 5 3 12 2 2 2 2" xfId="50698"/>
    <cellStyle name="Обычный 5 3 12 2 2 3" xfId="50699"/>
    <cellStyle name="Обычный 5 3 12 2 3" xfId="22886"/>
    <cellStyle name="Обычный 5 3 12 2 3 2" xfId="50700"/>
    <cellStyle name="Обычный 5 3 12 2 4" xfId="50701"/>
    <cellStyle name="Обычный 5 3 12 3" xfId="22887"/>
    <cellStyle name="Обычный 5 3 12 3 2" xfId="22888"/>
    <cellStyle name="Обычный 5 3 12 3 2 2" xfId="22889"/>
    <cellStyle name="Обычный 5 3 12 3 2 2 2" xfId="50702"/>
    <cellStyle name="Обычный 5 3 12 3 2 3" xfId="50703"/>
    <cellStyle name="Обычный 5 3 12 3 3" xfId="22890"/>
    <cellStyle name="Обычный 5 3 12 3 3 2" xfId="50704"/>
    <cellStyle name="Обычный 5 3 12 3 4" xfId="50705"/>
    <cellStyle name="Обычный 5 3 12 4" xfId="22891"/>
    <cellStyle name="Обычный 5 3 12 4 2" xfId="22892"/>
    <cellStyle name="Обычный 5 3 12 4 2 2" xfId="22893"/>
    <cellStyle name="Обычный 5 3 12 4 2 2 2" xfId="50706"/>
    <cellStyle name="Обычный 5 3 12 4 2 3" xfId="50707"/>
    <cellStyle name="Обычный 5 3 12 4 3" xfId="22894"/>
    <cellStyle name="Обычный 5 3 12 4 3 2" xfId="50708"/>
    <cellStyle name="Обычный 5 3 12 4 4" xfId="50709"/>
    <cellStyle name="Обычный 5 3 12 5" xfId="22895"/>
    <cellStyle name="Обычный 5 3 12 5 2" xfId="22896"/>
    <cellStyle name="Обычный 5 3 12 5 2 2" xfId="50710"/>
    <cellStyle name="Обычный 5 3 12 5 3" xfId="50711"/>
    <cellStyle name="Обычный 5 3 12 6" xfId="22897"/>
    <cellStyle name="Обычный 5 3 12 6 2" xfId="50712"/>
    <cellStyle name="Обычный 5 3 12 7" xfId="22898"/>
    <cellStyle name="Обычный 5 3 12 7 2" xfId="50713"/>
    <cellStyle name="Обычный 5 3 12 8" xfId="50714"/>
    <cellStyle name="Обычный 5 3 13" xfId="22899"/>
    <cellStyle name="Обычный 5 3 13 2" xfId="22900"/>
    <cellStyle name="Обычный 5 3 13 2 2" xfId="22901"/>
    <cellStyle name="Обычный 5 3 13 2 2 2" xfId="22902"/>
    <cellStyle name="Обычный 5 3 13 2 2 2 2" xfId="50715"/>
    <cellStyle name="Обычный 5 3 13 2 2 3" xfId="50716"/>
    <cellStyle name="Обычный 5 3 13 2 3" xfId="22903"/>
    <cellStyle name="Обычный 5 3 13 2 3 2" xfId="50717"/>
    <cellStyle name="Обычный 5 3 13 2 4" xfId="50718"/>
    <cellStyle name="Обычный 5 3 13 3" xfId="22904"/>
    <cellStyle name="Обычный 5 3 13 3 2" xfId="22905"/>
    <cellStyle name="Обычный 5 3 13 3 2 2" xfId="22906"/>
    <cellStyle name="Обычный 5 3 13 3 2 2 2" xfId="50719"/>
    <cellStyle name="Обычный 5 3 13 3 2 3" xfId="50720"/>
    <cellStyle name="Обычный 5 3 13 3 3" xfId="22907"/>
    <cellStyle name="Обычный 5 3 13 3 3 2" xfId="50721"/>
    <cellStyle name="Обычный 5 3 13 3 4" xfId="50722"/>
    <cellStyle name="Обычный 5 3 13 4" xfId="22908"/>
    <cellStyle name="Обычный 5 3 13 4 2" xfId="22909"/>
    <cellStyle name="Обычный 5 3 13 4 2 2" xfId="22910"/>
    <cellStyle name="Обычный 5 3 13 4 2 2 2" xfId="50723"/>
    <cellStyle name="Обычный 5 3 13 4 2 3" xfId="50724"/>
    <cellStyle name="Обычный 5 3 13 4 3" xfId="22911"/>
    <cellStyle name="Обычный 5 3 13 4 3 2" xfId="50725"/>
    <cellStyle name="Обычный 5 3 13 4 4" xfId="50726"/>
    <cellStyle name="Обычный 5 3 13 5" xfId="22912"/>
    <cellStyle name="Обычный 5 3 13 5 2" xfId="22913"/>
    <cellStyle name="Обычный 5 3 13 5 2 2" xfId="50727"/>
    <cellStyle name="Обычный 5 3 13 5 3" xfId="50728"/>
    <cellStyle name="Обычный 5 3 13 6" xfId="22914"/>
    <cellStyle name="Обычный 5 3 13 6 2" xfId="50729"/>
    <cellStyle name="Обычный 5 3 13 7" xfId="22915"/>
    <cellStyle name="Обычный 5 3 13 7 2" xfId="50730"/>
    <cellStyle name="Обычный 5 3 13 8" xfId="50731"/>
    <cellStyle name="Обычный 5 3 14" xfId="22916"/>
    <cellStyle name="Обычный 5 3 14 2" xfId="22917"/>
    <cellStyle name="Обычный 5 3 14 2 2" xfId="22918"/>
    <cellStyle name="Обычный 5 3 14 2 2 2" xfId="22919"/>
    <cellStyle name="Обычный 5 3 14 2 2 2 2" xfId="50732"/>
    <cellStyle name="Обычный 5 3 14 2 2 3" xfId="50733"/>
    <cellStyle name="Обычный 5 3 14 2 3" xfId="22920"/>
    <cellStyle name="Обычный 5 3 14 2 3 2" xfId="50734"/>
    <cellStyle name="Обычный 5 3 14 2 4" xfId="50735"/>
    <cellStyle name="Обычный 5 3 14 3" xfId="22921"/>
    <cellStyle name="Обычный 5 3 14 3 2" xfId="22922"/>
    <cellStyle name="Обычный 5 3 14 3 2 2" xfId="22923"/>
    <cellStyle name="Обычный 5 3 14 3 2 2 2" xfId="50736"/>
    <cellStyle name="Обычный 5 3 14 3 2 3" xfId="50737"/>
    <cellStyle name="Обычный 5 3 14 3 3" xfId="22924"/>
    <cellStyle name="Обычный 5 3 14 3 3 2" xfId="50738"/>
    <cellStyle name="Обычный 5 3 14 3 4" xfId="50739"/>
    <cellStyle name="Обычный 5 3 14 4" xfId="22925"/>
    <cellStyle name="Обычный 5 3 14 4 2" xfId="22926"/>
    <cellStyle name="Обычный 5 3 14 4 2 2" xfId="22927"/>
    <cellStyle name="Обычный 5 3 14 4 2 2 2" xfId="50740"/>
    <cellStyle name="Обычный 5 3 14 4 2 3" xfId="50741"/>
    <cellStyle name="Обычный 5 3 14 4 3" xfId="22928"/>
    <cellStyle name="Обычный 5 3 14 4 3 2" xfId="50742"/>
    <cellStyle name="Обычный 5 3 14 4 4" xfId="50743"/>
    <cellStyle name="Обычный 5 3 14 5" xfId="22929"/>
    <cellStyle name="Обычный 5 3 14 5 2" xfId="22930"/>
    <cellStyle name="Обычный 5 3 14 5 2 2" xfId="50744"/>
    <cellStyle name="Обычный 5 3 14 5 3" xfId="50745"/>
    <cellStyle name="Обычный 5 3 14 6" xfId="22931"/>
    <cellStyle name="Обычный 5 3 14 6 2" xfId="50746"/>
    <cellStyle name="Обычный 5 3 14 7" xfId="22932"/>
    <cellStyle name="Обычный 5 3 14 7 2" xfId="50747"/>
    <cellStyle name="Обычный 5 3 14 8" xfId="50748"/>
    <cellStyle name="Обычный 5 3 15" xfId="22933"/>
    <cellStyle name="Обычный 5 3 15 2" xfId="22934"/>
    <cellStyle name="Обычный 5 3 15 2 2" xfId="22935"/>
    <cellStyle name="Обычный 5 3 15 2 2 2" xfId="22936"/>
    <cellStyle name="Обычный 5 3 15 2 2 2 2" xfId="50749"/>
    <cellStyle name="Обычный 5 3 15 2 2 3" xfId="50750"/>
    <cellStyle name="Обычный 5 3 15 2 3" xfId="22937"/>
    <cellStyle name="Обычный 5 3 15 2 3 2" xfId="50751"/>
    <cellStyle name="Обычный 5 3 15 2 4" xfId="50752"/>
    <cellStyle name="Обычный 5 3 15 3" xfId="22938"/>
    <cellStyle name="Обычный 5 3 15 3 2" xfId="22939"/>
    <cellStyle name="Обычный 5 3 15 3 2 2" xfId="22940"/>
    <cellStyle name="Обычный 5 3 15 3 2 2 2" xfId="50753"/>
    <cellStyle name="Обычный 5 3 15 3 2 3" xfId="50754"/>
    <cellStyle name="Обычный 5 3 15 3 3" xfId="22941"/>
    <cellStyle name="Обычный 5 3 15 3 3 2" xfId="50755"/>
    <cellStyle name="Обычный 5 3 15 3 4" xfId="50756"/>
    <cellStyle name="Обычный 5 3 15 4" xfId="22942"/>
    <cellStyle name="Обычный 5 3 15 4 2" xfId="22943"/>
    <cellStyle name="Обычный 5 3 15 4 2 2" xfId="22944"/>
    <cellStyle name="Обычный 5 3 15 4 2 2 2" xfId="50757"/>
    <cellStyle name="Обычный 5 3 15 4 2 3" xfId="50758"/>
    <cellStyle name="Обычный 5 3 15 4 3" xfId="22945"/>
    <cellStyle name="Обычный 5 3 15 4 3 2" xfId="50759"/>
    <cellStyle name="Обычный 5 3 15 4 4" xfId="50760"/>
    <cellStyle name="Обычный 5 3 15 5" xfId="22946"/>
    <cellStyle name="Обычный 5 3 15 5 2" xfId="22947"/>
    <cellStyle name="Обычный 5 3 15 5 2 2" xfId="50761"/>
    <cellStyle name="Обычный 5 3 15 5 3" xfId="50762"/>
    <cellStyle name="Обычный 5 3 15 6" xfId="22948"/>
    <cellStyle name="Обычный 5 3 15 6 2" xfId="50763"/>
    <cellStyle name="Обычный 5 3 15 7" xfId="22949"/>
    <cellStyle name="Обычный 5 3 15 7 2" xfId="50764"/>
    <cellStyle name="Обычный 5 3 15 8" xfId="50765"/>
    <cellStyle name="Обычный 5 3 16" xfId="22950"/>
    <cellStyle name="Обычный 5 3 16 2" xfId="22951"/>
    <cellStyle name="Обычный 5 3 16 2 2" xfId="22952"/>
    <cellStyle name="Обычный 5 3 16 2 2 2" xfId="22953"/>
    <cellStyle name="Обычный 5 3 16 2 2 2 2" xfId="50766"/>
    <cellStyle name="Обычный 5 3 16 2 2 3" xfId="50767"/>
    <cellStyle name="Обычный 5 3 16 2 3" xfId="22954"/>
    <cellStyle name="Обычный 5 3 16 2 3 2" xfId="50768"/>
    <cellStyle name="Обычный 5 3 16 2 4" xfId="50769"/>
    <cellStyle name="Обычный 5 3 16 3" xfId="22955"/>
    <cellStyle name="Обычный 5 3 16 3 2" xfId="22956"/>
    <cellStyle name="Обычный 5 3 16 3 2 2" xfId="22957"/>
    <cellStyle name="Обычный 5 3 16 3 2 2 2" xfId="50770"/>
    <cellStyle name="Обычный 5 3 16 3 2 3" xfId="50771"/>
    <cellStyle name="Обычный 5 3 16 3 3" xfId="22958"/>
    <cellStyle name="Обычный 5 3 16 3 3 2" xfId="50772"/>
    <cellStyle name="Обычный 5 3 16 3 4" xfId="50773"/>
    <cellStyle name="Обычный 5 3 16 4" xfId="22959"/>
    <cellStyle name="Обычный 5 3 16 4 2" xfId="22960"/>
    <cellStyle name="Обычный 5 3 16 4 2 2" xfId="22961"/>
    <cellStyle name="Обычный 5 3 16 4 2 2 2" xfId="50774"/>
    <cellStyle name="Обычный 5 3 16 4 2 3" xfId="50775"/>
    <cellStyle name="Обычный 5 3 16 4 3" xfId="22962"/>
    <cellStyle name="Обычный 5 3 16 4 3 2" xfId="50776"/>
    <cellStyle name="Обычный 5 3 16 4 4" xfId="50777"/>
    <cellStyle name="Обычный 5 3 16 5" xfId="22963"/>
    <cellStyle name="Обычный 5 3 16 5 2" xfId="22964"/>
    <cellStyle name="Обычный 5 3 16 5 2 2" xfId="50778"/>
    <cellStyle name="Обычный 5 3 16 5 3" xfId="50779"/>
    <cellStyle name="Обычный 5 3 16 6" xfId="22965"/>
    <cellStyle name="Обычный 5 3 16 6 2" xfId="50780"/>
    <cellStyle name="Обычный 5 3 16 7" xfId="22966"/>
    <cellStyle name="Обычный 5 3 16 7 2" xfId="50781"/>
    <cellStyle name="Обычный 5 3 16 8" xfId="50782"/>
    <cellStyle name="Обычный 5 3 17" xfId="22967"/>
    <cellStyle name="Обычный 5 3 17 2" xfId="22968"/>
    <cellStyle name="Обычный 5 3 17 2 2" xfId="22969"/>
    <cellStyle name="Обычный 5 3 17 2 2 2" xfId="22970"/>
    <cellStyle name="Обычный 5 3 17 2 2 2 2" xfId="50783"/>
    <cellStyle name="Обычный 5 3 17 2 2 3" xfId="50784"/>
    <cellStyle name="Обычный 5 3 17 2 3" xfId="22971"/>
    <cellStyle name="Обычный 5 3 17 2 3 2" xfId="50785"/>
    <cellStyle name="Обычный 5 3 17 2 4" xfId="50786"/>
    <cellStyle name="Обычный 5 3 17 3" xfId="22972"/>
    <cellStyle name="Обычный 5 3 17 3 2" xfId="22973"/>
    <cellStyle name="Обычный 5 3 17 3 2 2" xfId="22974"/>
    <cellStyle name="Обычный 5 3 17 3 2 2 2" xfId="50787"/>
    <cellStyle name="Обычный 5 3 17 3 2 3" xfId="50788"/>
    <cellStyle name="Обычный 5 3 17 3 3" xfId="22975"/>
    <cellStyle name="Обычный 5 3 17 3 3 2" xfId="50789"/>
    <cellStyle name="Обычный 5 3 17 3 4" xfId="50790"/>
    <cellStyle name="Обычный 5 3 17 4" xfId="22976"/>
    <cellStyle name="Обычный 5 3 17 4 2" xfId="22977"/>
    <cellStyle name="Обычный 5 3 17 4 2 2" xfId="22978"/>
    <cellStyle name="Обычный 5 3 17 4 2 2 2" xfId="50791"/>
    <cellStyle name="Обычный 5 3 17 4 2 3" xfId="50792"/>
    <cellStyle name="Обычный 5 3 17 4 3" xfId="22979"/>
    <cellStyle name="Обычный 5 3 17 4 3 2" xfId="50793"/>
    <cellStyle name="Обычный 5 3 17 4 4" xfId="50794"/>
    <cellStyle name="Обычный 5 3 17 5" xfId="22980"/>
    <cellStyle name="Обычный 5 3 17 5 2" xfId="22981"/>
    <cellStyle name="Обычный 5 3 17 5 2 2" xfId="50795"/>
    <cellStyle name="Обычный 5 3 17 5 3" xfId="50796"/>
    <cellStyle name="Обычный 5 3 17 6" xfId="22982"/>
    <cellStyle name="Обычный 5 3 17 6 2" xfId="50797"/>
    <cellStyle name="Обычный 5 3 17 7" xfId="22983"/>
    <cellStyle name="Обычный 5 3 17 7 2" xfId="50798"/>
    <cellStyle name="Обычный 5 3 17 8" xfId="50799"/>
    <cellStyle name="Обычный 5 3 18" xfId="22984"/>
    <cellStyle name="Обычный 5 3 18 2" xfId="22985"/>
    <cellStyle name="Обычный 5 3 18 2 2" xfId="22986"/>
    <cellStyle name="Обычный 5 3 18 2 2 2" xfId="22987"/>
    <cellStyle name="Обычный 5 3 18 2 2 2 2" xfId="50800"/>
    <cellStyle name="Обычный 5 3 18 2 2 3" xfId="50801"/>
    <cellStyle name="Обычный 5 3 18 2 3" xfId="22988"/>
    <cellStyle name="Обычный 5 3 18 2 3 2" xfId="50802"/>
    <cellStyle name="Обычный 5 3 18 2 4" xfId="50803"/>
    <cellStyle name="Обычный 5 3 18 3" xfId="22989"/>
    <cellStyle name="Обычный 5 3 18 3 2" xfId="22990"/>
    <cellStyle name="Обычный 5 3 18 3 2 2" xfId="22991"/>
    <cellStyle name="Обычный 5 3 18 3 2 2 2" xfId="50804"/>
    <cellStyle name="Обычный 5 3 18 3 2 3" xfId="50805"/>
    <cellStyle name="Обычный 5 3 18 3 3" xfId="22992"/>
    <cellStyle name="Обычный 5 3 18 3 3 2" xfId="50806"/>
    <cellStyle name="Обычный 5 3 18 3 4" xfId="50807"/>
    <cellStyle name="Обычный 5 3 18 4" xfId="22993"/>
    <cellStyle name="Обычный 5 3 18 4 2" xfId="22994"/>
    <cellStyle name="Обычный 5 3 18 4 2 2" xfId="22995"/>
    <cellStyle name="Обычный 5 3 18 4 2 2 2" xfId="50808"/>
    <cellStyle name="Обычный 5 3 18 4 2 3" xfId="50809"/>
    <cellStyle name="Обычный 5 3 18 4 3" xfId="22996"/>
    <cellStyle name="Обычный 5 3 18 4 3 2" xfId="50810"/>
    <cellStyle name="Обычный 5 3 18 4 4" xfId="50811"/>
    <cellStyle name="Обычный 5 3 18 5" xfId="22997"/>
    <cellStyle name="Обычный 5 3 18 5 2" xfId="22998"/>
    <cellStyle name="Обычный 5 3 18 5 2 2" xfId="50812"/>
    <cellStyle name="Обычный 5 3 18 5 3" xfId="50813"/>
    <cellStyle name="Обычный 5 3 18 6" xfId="22999"/>
    <cellStyle name="Обычный 5 3 18 6 2" xfId="50814"/>
    <cellStyle name="Обычный 5 3 18 7" xfId="23000"/>
    <cellStyle name="Обычный 5 3 18 7 2" xfId="50815"/>
    <cellStyle name="Обычный 5 3 18 8" xfId="50816"/>
    <cellStyle name="Обычный 5 3 19" xfId="23001"/>
    <cellStyle name="Обычный 5 3 19 2" xfId="23002"/>
    <cellStyle name="Обычный 5 3 19 2 2" xfId="23003"/>
    <cellStyle name="Обычный 5 3 19 2 2 2" xfId="23004"/>
    <cellStyle name="Обычный 5 3 19 2 2 2 2" xfId="50817"/>
    <cellStyle name="Обычный 5 3 19 2 2 3" xfId="50818"/>
    <cellStyle name="Обычный 5 3 19 2 3" xfId="23005"/>
    <cellStyle name="Обычный 5 3 19 2 3 2" xfId="50819"/>
    <cellStyle name="Обычный 5 3 19 2 4" xfId="50820"/>
    <cellStyle name="Обычный 5 3 19 3" xfId="23006"/>
    <cellStyle name="Обычный 5 3 19 3 2" xfId="23007"/>
    <cellStyle name="Обычный 5 3 19 3 2 2" xfId="23008"/>
    <cellStyle name="Обычный 5 3 19 3 2 2 2" xfId="50821"/>
    <cellStyle name="Обычный 5 3 19 3 2 3" xfId="50822"/>
    <cellStyle name="Обычный 5 3 19 3 3" xfId="23009"/>
    <cellStyle name="Обычный 5 3 19 3 3 2" xfId="50823"/>
    <cellStyle name="Обычный 5 3 19 3 4" xfId="50824"/>
    <cellStyle name="Обычный 5 3 19 4" xfId="23010"/>
    <cellStyle name="Обычный 5 3 19 4 2" xfId="23011"/>
    <cellStyle name="Обычный 5 3 19 4 2 2" xfId="23012"/>
    <cellStyle name="Обычный 5 3 19 4 2 2 2" xfId="50825"/>
    <cellStyle name="Обычный 5 3 19 4 2 3" xfId="50826"/>
    <cellStyle name="Обычный 5 3 19 4 3" xfId="23013"/>
    <cellStyle name="Обычный 5 3 19 4 3 2" xfId="50827"/>
    <cellStyle name="Обычный 5 3 19 4 4" xfId="50828"/>
    <cellStyle name="Обычный 5 3 19 5" xfId="23014"/>
    <cellStyle name="Обычный 5 3 19 5 2" xfId="23015"/>
    <cellStyle name="Обычный 5 3 19 5 2 2" xfId="50829"/>
    <cellStyle name="Обычный 5 3 19 5 3" xfId="50830"/>
    <cellStyle name="Обычный 5 3 19 6" xfId="23016"/>
    <cellStyle name="Обычный 5 3 19 6 2" xfId="50831"/>
    <cellStyle name="Обычный 5 3 19 7" xfId="23017"/>
    <cellStyle name="Обычный 5 3 19 7 2" xfId="50832"/>
    <cellStyle name="Обычный 5 3 19 8" xfId="50833"/>
    <cellStyle name="Обычный 5 3 2" xfId="23018"/>
    <cellStyle name="Обычный 5 3 2 2" xfId="23019"/>
    <cellStyle name="Обычный 5 3 2 2 2" xfId="23020"/>
    <cellStyle name="Обычный 5 3 2 2 2 2" xfId="23021"/>
    <cellStyle name="Обычный 5 3 2 2 2 2 2" xfId="23022"/>
    <cellStyle name="Обычный 5 3 2 2 2 2 2 2" xfId="50834"/>
    <cellStyle name="Обычный 5 3 2 2 2 2 3" xfId="50835"/>
    <cellStyle name="Обычный 5 3 2 2 2 3" xfId="23023"/>
    <cellStyle name="Обычный 5 3 2 2 2 3 2" xfId="50836"/>
    <cellStyle name="Обычный 5 3 2 2 2 4" xfId="50837"/>
    <cellStyle name="Обычный 5 3 2 2 3" xfId="23024"/>
    <cellStyle name="Обычный 5 3 2 2 3 2" xfId="23025"/>
    <cellStyle name="Обычный 5 3 2 2 3 2 2" xfId="50838"/>
    <cellStyle name="Обычный 5 3 2 2 3 3" xfId="50839"/>
    <cellStyle name="Обычный 5 3 2 2 4" xfId="23026"/>
    <cellStyle name="Обычный 5 3 2 2 4 2" xfId="50840"/>
    <cellStyle name="Обычный 5 3 2 2 5" xfId="50841"/>
    <cellStyle name="Обычный 5 3 2 3" xfId="23027"/>
    <cellStyle name="Обычный 5 3 2 3 2" xfId="23028"/>
    <cellStyle name="Обычный 5 3 2 3 2 2" xfId="23029"/>
    <cellStyle name="Обычный 5 3 2 3 2 2 2" xfId="50842"/>
    <cellStyle name="Обычный 5 3 2 3 2 3" xfId="50843"/>
    <cellStyle name="Обычный 5 3 2 3 3" xfId="23030"/>
    <cellStyle name="Обычный 5 3 2 3 3 2" xfId="50844"/>
    <cellStyle name="Обычный 5 3 2 3 4" xfId="50845"/>
    <cellStyle name="Обычный 5 3 2 4" xfId="23031"/>
    <cellStyle name="Обычный 5 3 2 4 2" xfId="23032"/>
    <cellStyle name="Обычный 5 3 2 4 2 2" xfId="23033"/>
    <cellStyle name="Обычный 5 3 2 4 2 2 2" xfId="50846"/>
    <cellStyle name="Обычный 5 3 2 4 2 3" xfId="50847"/>
    <cellStyle name="Обычный 5 3 2 4 3" xfId="23034"/>
    <cellStyle name="Обычный 5 3 2 4 3 2" xfId="50848"/>
    <cellStyle name="Обычный 5 3 2 4 4" xfId="50849"/>
    <cellStyle name="Обычный 5 3 2 5" xfId="23035"/>
    <cellStyle name="Обычный 5 3 2 5 2" xfId="23036"/>
    <cellStyle name="Обычный 5 3 2 5 2 2" xfId="23037"/>
    <cellStyle name="Обычный 5 3 2 5 2 2 2" xfId="50850"/>
    <cellStyle name="Обычный 5 3 2 5 2 3" xfId="50851"/>
    <cellStyle name="Обычный 5 3 2 5 3" xfId="23038"/>
    <cellStyle name="Обычный 5 3 2 5 3 2" xfId="50852"/>
    <cellStyle name="Обычный 5 3 2 5 4" xfId="50853"/>
    <cellStyle name="Обычный 5 3 2 6" xfId="23039"/>
    <cellStyle name="Обычный 5 3 2 6 2" xfId="23040"/>
    <cellStyle name="Обычный 5 3 2 6 2 2" xfId="50854"/>
    <cellStyle name="Обычный 5 3 2 6 3" xfId="50855"/>
    <cellStyle name="Обычный 5 3 2 7" xfId="23041"/>
    <cellStyle name="Обычный 5 3 2 7 2" xfId="50856"/>
    <cellStyle name="Обычный 5 3 2 8" xfId="23042"/>
    <cellStyle name="Обычный 5 3 2 8 2" xfId="50857"/>
    <cellStyle name="Обычный 5 3 2 9" xfId="50858"/>
    <cellStyle name="Обычный 5 3 20" xfId="23043"/>
    <cellStyle name="Обычный 5 3 20 2" xfId="23044"/>
    <cellStyle name="Обычный 5 3 20 2 2" xfId="23045"/>
    <cellStyle name="Обычный 5 3 20 2 2 2" xfId="23046"/>
    <cellStyle name="Обычный 5 3 20 2 2 2 2" xfId="50859"/>
    <cellStyle name="Обычный 5 3 20 2 2 3" xfId="50860"/>
    <cellStyle name="Обычный 5 3 20 2 3" xfId="23047"/>
    <cellStyle name="Обычный 5 3 20 2 3 2" xfId="50861"/>
    <cellStyle name="Обычный 5 3 20 2 4" xfId="50862"/>
    <cellStyle name="Обычный 5 3 20 3" xfId="23048"/>
    <cellStyle name="Обычный 5 3 20 3 2" xfId="23049"/>
    <cellStyle name="Обычный 5 3 20 3 2 2" xfId="23050"/>
    <cellStyle name="Обычный 5 3 20 3 2 2 2" xfId="50863"/>
    <cellStyle name="Обычный 5 3 20 3 2 3" xfId="50864"/>
    <cellStyle name="Обычный 5 3 20 3 3" xfId="23051"/>
    <cellStyle name="Обычный 5 3 20 3 3 2" xfId="50865"/>
    <cellStyle name="Обычный 5 3 20 3 4" xfId="50866"/>
    <cellStyle name="Обычный 5 3 20 4" xfId="23052"/>
    <cellStyle name="Обычный 5 3 20 4 2" xfId="23053"/>
    <cellStyle name="Обычный 5 3 20 4 2 2" xfId="23054"/>
    <cellStyle name="Обычный 5 3 20 4 2 2 2" xfId="50867"/>
    <cellStyle name="Обычный 5 3 20 4 2 3" xfId="50868"/>
    <cellStyle name="Обычный 5 3 20 4 3" xfId="23055"/>
    <cellStyle name="Обычный 5 3 20 4 3 2" xfId="50869"/>
    <cellStyle name="Обычный 5 3 20 4 4" xfId="50870"/>
    <cellStyle name="Обычный 5 3 20 5" xfId="23056"/>
    <cellStyle name="Обычный 5 3 20 5 2" xfId="23057"/>
    <cellStyle name="Обычный 5 3 20 5 2 2" xfId="50871"/>
    <cellStyle name="Обычный 5 3 20 5 3" xfId="50872"/>
    <cellStyle name="Обычный 5 3 20 6" xfId="23058"/>
    <cellStyle name="Обычный 5 3 20 6 2" xfId="50873"/>
    <cellStyle name="Обычный 5 3 20 7" xfId="23059"/>
    <cellStyle name="Обычный 5 3 20 7 2" xfId="50874"/>
    <cellStyle name="Обычный 5 3 20 8" xfId="50875"/>
    <cellStyle name="Обычный 5 3 21" xfId="23060"/>
    <cellStyle name="Обычный 5 3 21 2" xfId="23061"/>
    <cellStyle name="Обычный 5 3 21 2 2" xfId="23062"/>
    <cellStyle name="Обычный 5 3 21 2 2 2" xfId="23063"/>
    <cellStyle name="Обычный 5 3 21 2 2 2 2" xfId="50876"/>
    <cellStyle name="Обычный 5 3 21 2 2 3" xfId="50877"/>
    <cellStyle name="Обычный 5 3 21 2 3" xfId="23064"/>
    <cellStyle name="Обычный 5 3 21 2 3 2" xfId="50878"/>
    <cellStyle name="Обычный 5 3 21 2 4" xfId="50879"/>
    <cellStyle name="Обычный 5 3 21 3" xfId="23065"/>
    <cellStyle name="Обычный 5 3 21 3 2" xfId="23066"/>
    <cellStyle name="Обычный 5 3 21 3 2 2" xfId="23067"/>
    <cellStyle name="Обычный 5 3 21 3 2 2 2" xfId="50880"/>
    <cellStyle name="Обычный 5 3 21 3 2 3" xfId="50881"/>
    <cellStyle name="Обычный 5 3 21 3 3" xfId="23068"/>
    <cellStyle name="Обычный 5 3 21 3 3 2" xfId="50882"/>
    <cellStyle name="Обычный 5 3 21 3 4" xfId="50883"/>
    <cellStyle name="Обычный 5 3 21 4" xfId="23069"/>
    <cellStyle name="Обычный 5 3 21 4 2" xfId="23070"/>
    <cellStyle name="Обычный 5 3 21 4 2 2" xfId="23071"/>
    <cellStyle name="Обычный 5 3 21 4 2 2 2" xfId="50884"/>
    <cellStyle name="Обычный 5 3 21 4 2 3" xfId="50885"/>
    <cellStyle name="Обычный 5 3 21 4 3" xfId="23072"/>
    <cellStyle name="Обычный 5 3 21 4 3 2" xfId="50886"/>
    <cellStyle name="Обычный 5 3 21 4 4" xfId="50887"/>
    <cellStyle name="Обычный 5 3 21 5" xfId="23073"/>
    <cellStyle name="Обычный 5 3 21 5 2" xfId="23074"/>
    <cellStyle name="Обычный 5 3 21 5 2 2" xfId="50888"/>
    <cellStyle name="Обычный 5 3 21 5 3" xfId="50889"/>
    <cellStyle name="Обычный 5 3 21 6" xfId="23075"/>
    <cellStyle name="Обычный 5 3 21 6 2" xfId="50890"/>
    <cellStyle name="Обычный 5 3 21 7" xfId="23076"/>
    <cellStyle name="Обычный 5 3 21 7 2" xfId="50891"/>
    <cellStyle name="Обычный 5 3 21 8" xfId="50892"/>
    <cellStyle name="Обычный 5 3 22" xfId="23077"/>
    <cellStyle name="Обычный 5 3 22 2" xfId="23078"/>
    <cellStyle name="Обычный 5 3 22 2 2" xfId="23079"/>
    <cellStyle name="Обычный 5 3 22 2 2 2" xfId="23080"/>
    <cellStyle name="Обычный 5 3 22 2 2 2 2" xfId="50893"/>
    <cellStyle name="Обычный 5 3 22 2 2 3" xfId="50894"/>
    <cellStyle name="Обычный 5 3 22 2 3" xfId="23081"/>
    <cellStyle name="Обычный 5 3 22 2 3 2" xfId="50895"/>
    <cellStyle name="Обычный 5 3 22 2 4" xfId="50896"/>
    <cellStyle name="Обычный 5 3 22 3" xfId="23082"/>
    <cellStyle name="Обычный 5 3 22 3 2" xfId="23083"/>
    <cellStyle name="Обычный 5 3 22 3 2 2" xfId="23084"/>
    <cellStyle name="Обычный 5 3 22 3 2 2 2" xfId="50897"/>
    <cellStyle name="Обычный 5 3 22 3 2 3" xfId="50898"/>
    <cellStyle name="Обычный 5 3 22 3 3" xfId="23085"/>
    <cellStyle name="Обычный 5 3 22 3 3 2" xfId="50899"/>
    <cellStyle name="Обычный 5 3 22 3 4" xfId="50900"/>
    <cellStyle name="Обычный 5 3 22 4" xfId="23086"/>
    <cellStyle name="Обычный 5 3 22 4 2" xfId="23087"/>
    <cellStyle name="Обычный 5 3 22 4 2 2" xfId="23088"/>
    <cellStyle name="Обычный 5 3 22 4 2 2 2" xfId="50901"/>
    <cellStyle name="Обычный 5 3 22 4 2 3" xfId="50902"/>
    <cellStyle name="Обычный 5 3 22 4 3" xfId="23089"/>
    <cellStyle name="Обычный 5 3 22 4 3 2" xfId="50903"/>
    <cellStyle name="Обычный 5 3 22 4 4" xfId="50904"/>
    <cellStyle name="Обычный 5 3 22 5" xfId="23090"/>
    <cellStyle name="Обычный 5 3 22 5 2" xfId="23091"/>
    <cellStyle name="Обычный 5 3 22 5 2 2" xfId="50905"/>
    <cellStyle name="Обычный 5 3 22 5 3" xfId="50906"/>
    <cellStyle name="Обычный 5 3 22 6" xfId="23092"/>
    <cellStyle name="Обычный 5 3 22 6 2" xfId="50907"/>
    <cellStyle name="Обычный 5 3 22 7" xfId="23093"/>
    <cellStyle name="Обычный 5 3 22 7 2" xfId="50908"/>
    <cellStyle name="Обычный 5 3 22 8" xfId="50909"/>
    <cellStyle name="Обычный 5 3 23" xfId="23094"/>
    <cellStyle name="Обычный 5 3 23 2" xfId="23095"/>
    <cellStyle name="Обычный 5 3 23 2 2" xfId="23096"/>
    <cellStyle name="Обычный 5 3 23 2 2 2" xfId="23097"/>
    <cellStyle name="Обычный 5 3 23 2 2 2 2" xfId="50910"/>
    <cellStyle name="Обычный 5 3 23 2 2 3" xfId="50911"/>
    <cellStyle name="Обычный 5 3 23 2 3" xfId="23098"/>
    <cellStyle name="Обычный 5 3 23 2 3 2" xfId="50912"/>
    <cellStyle name="Обычный 5 3 23 2 4" xfId="50913"/>
    <cellStyle name="Обычный 5 3 23 3" xfId="23099"/>
    <cellStyle name="Обычный 5 3 23 3 2" xfId="23100"/>
    <cellStyle name="Обычный 5 3 23 3 2 2" xfId="23101"/>
    <cellStyle name="Обычный 5 3 23 3 2 2 2" xfId="50914"/>
    <cellStyle name="Обычный 5 3 23 3 2 3" xfId="50915"/>
    <cellStyle name="Обычный 5 3 23 3 3" xfId="23102"/>
    <cellStyle name="Обычный 5 3 23 3 3 2" xfId="50916"/>
    <cellStyle name="Обычный 5 3 23 3 4" xfId="50917"/>
    <cellStyle name="Обычный 5 3 23 4" xfId="23103"/>
    <cellStyle name="Обычный 5 3 23 4 2" xfId="23104"/>
    <cellStyle name="Обычный 5 3 23 4 2 2" xfId="23105"/>
    <cellStyle name="Обычный 5 3 23 4 2 2 2" xfId="50918"/>
    <cellStyle name="Обычный 5 3 23 4 2 3" xfId="50919"/>
    <cellStyle name="Обычный 5 3 23 4 3" xfId="23106"/>
    <cellStyle name="Обычный 5 3 23 4 3 2" xfId="50920"/>
    <cellStyle name="Обычный 5 3 23 4 4" xfId="50921"/>
    <cellStyle name="Обычный 5 3 23 5" xfId="23107"/>
    <cellStyle name="Обычный 5 3 23 5 2" xfId="23108"/>
    <cellStyle name="Обычный 5 3 23 5 2 2" xfId="50922"/>
    <cellStyle name="Обычный 5 3 23 5 3" xfId="50923"/>
    <cellStyle name="Обычный 5 3 23 6" xfId="23109"/>
    <cellStyle name="Обычный 5 3 23 6 2" xfId="50924"/>
    <cellStyle name="Обычный 5 3 23 7" xfId="23110"/>
    <cellStyle name="Обычный 5 3 23 7 2" xfId="50925"/>
    <cellStyle name="Обычный 5 3 23 8" xfId="50926"/>
    <cellStyle name="Обычный 5 3 24" xfId="23111"/>
    <cellStyle name="Обычный 5 3 24 2" xfId="23112"/>
    <cellStyle name="Обычный 5 3 24 2 2" xfId="23113"/>
    <cellStyle name="Обычный 5 3 24 2 2 2" xfId="23114"/>
    <cellStyle name="Обычный 5 3 24 2 2 2 2" xfId="50927"/>
    <cellStyle name="Обычный 5 3 24 2 2 3" xfId="50928"/>
    <cellStyle name="Обычный 5 3 24 2 3" xfId="23115"/>
    <cellStyle name="Обычный 5 3 24 2 3 2" xfId="50929"/>
    <cellStyle name="Обычный 5 3 24 2 4" xfId="50930"/>
    <cellStyle name="Обычный 5 3 24 3" xfId="23116"/>
    <cellStyle name="Обычный 5 3 24 3 2" xfId="23117"/>
    <cellStyle name="Обычный 5 3 24 3 2 2" xfId="23118"/>
    <cellStyle name="Обычный 5 3 24 3 2 2 2" xfId="50931"/>
    <cellStyle name="Обычный 5 3 24 3 2 3" xfId="50932"/>
    <cellStyle name="Обычный 5 3 24 3 3" xfId="23119"/>
    <cellStyle name="Обычный 5 3 24 3 3 2" xfId="50933"/>
    <cellStyle name="Обычный 5 3 24 3 4" xfId="50934"/>
    <cellStyle name="Обычный 5 3 24 4" xfId="23120"/>
    <cellStyle name="Обычный 5 3 24 4 2" xfId="23121"/>
    <cellStyle name="Обычный 5 3 24 4 2 2" xfId="23122"/>
    <cellStyle name="Обычный 5 3 24 4 2 2 2" xfId="50935"/>
    <cellStyle name="Обычный 5 3 24 4 2 3" xfId="50936"/>
    <cellStyle name="Обычный 5 3 24 4 3" xfId="23123"/>
    <cellStyle name="Обычный 5 3 24 4 3 2" xfId="50937"/>
    <cellStyle name="Обычный 5 3 24 4 4" xfId="50938"/>
    <cellStyle name="Обычный 5 3 24 5" xfId="23124"/>
    <cellStyle name="Обычный 5 3 24 5 2" xfId="23125"/>
    <cellStyle name="Обычный 5 3 24 5 2 2" xfId="50939"/>
    <cellStyle name="Обычный 5 3 24 5 3" xfId="50940"/>
    <cellStyle name="Обычный 5 3 24 6" xfId="23126"/>
    <cellStyle name="Обычный 5 3 24 6 2" xfId="50941"/>
    <cellStyle name="Обычный 5 3 24 7" xfId="23127"/>
    <cellStyle name="Обычный 5 3 24 7 2" xfId="50942"/>
    <cellStyle name="Обычный 5 3 24 8" xfId="50943"/>
    <cellStyle name="Обычный 5 3 25" xfId="23128"/>
    <cellStyle name="Обычный 5 3 25 2" xfId="23129"/>
    <cellStyle name="Обычный 5 3 25 2 2" xfId="23130"/>
    <cellStyle name="Обычный 5 3 25 2 2 2" xfId="23131"/>
    <cellStyle name="Обычный 5 3 25 2 2 2 2" xfId="50944"/>
    <cellStyle name="Обычный 5 3 25 2 2 3" xfId="50945"/>
    <cellStyle name="Обычный 5 3 25 2 3" xfId="23132"/>
    <cellStyle name="Обычный 5 3 25 2 3 2" xfId="50946"/>
    <cellStyle name="Обычный 5 3 25 2 4" xfId="50947"/>
    <cellStyle name="Обычный 5 3 25 3" xfId="23133"/>
    <cellStyle name="Обычный 5 3 25 3 2" xfId="23134"/>
    <cellStyle name="Обычный 5 3 25 3 2 2" xfId="23135"/>
    <cellStyle name="Обычный 5 3 25 3 2 2 2" xfId="50948"/>
    <cellStyle name="Обычный 5 3 25 3 2 3" xfId="50949"/>
    <cellStyle name="Обычный 5 3 25 3 3" xfId="23136"/>
    <cellStyle name="Обычный 5 3 25 3 3 2" xfId="50950"/>
    <cellStyle name="Обычный 5 3 25 3 4" xfId="50951"/>
    <cellStyle name="Обычный 5 3 25 4" xfId="23137"/>
    <cellStyle name="Обычный 5 3 25 4 2" xfId="23138"/>
    <cellStyle name="Обычный 5 3 25 4 2 2" xfId="23139"/>
    <cellStyle name="Обычный 5 3 25 4 2 2 2" xfId="50952"/>
    <cellStyle name="Обычный 5 3 25 4 2 3" xfId="50953"/>
    <cellStyle name="Обычный 5 3 25 4 3" xfId="23140"/>
    <cellStyle name="Обычный 5 3 25 4 3 2" xfId="50954"/>
    <cellStyle name="Обычный 5 3 25 4 4" xfId="50955"/>
    <cellStyle name="Обычный 5 3 25 5" xfId="23141"/>
    <cellStyle name="Обычный 5 3 25 5 2" xfId="23142"/>
    <cellStyle name="Обычный 5 3 25 5 2 2" xfId="50956"/>
    <cellStyle name="Обычный 5 3 25 5 3" xfId="50957"/>
    <cellStyle name="Обычный 5 3 25 6" xfId="23143"/>
    <cellStyle name="Обычный 5 3 25 6 2" xfId="50958"/>
    <cellStyle name="Обычный 5 3 25 7" xfId="23144"/>
    <cellStyle name="Обычный 5 3 25 7 2" xfId="50959"/>
    <cellStyle name="Обычный 5 3 25 8" xfId="50960"/>
    <cellStyle name="Обычный 5 3 26" xfId="23145"/>
    <cellStyle name="Обычный 5 3 26 2" xfId="23146"/>
    <cellStyle name="Обычный 5 3 26 2 2" xfId="23147"/>
    <cellStyle name="Обычный 5 3 26 2 2 2" xfId="23148"/>
    <cellStyle name="Обычный 5 3 26 2 2 2 2" xfId="50961"/>
    <cellStyle name="Обычный 5 3 26 2 2 3" xfId="50962"/>
    <cellStyle name="Обычный 5 3 26 2 3" xfId="23149"/>
    <cellStyle name="Обычный 5 3 26 2 3 2" xfId="50963"/>
    <cellStyle name="Обычный 5 3 26 2 4" xfId="50964"/>
    <cellStyle name="Обычный 5 3 26 3" xfId="23150"/>
    <cellStyle name="Обычный 5 3 26 3 2" xfId="23151"/>
    <cellStyle name="Обычный 5 3 26 3 2 2" xfId="23152"/>
    <cellStyle name="Обычный 5 3 26 3 2 2 2" xfId="50965"/>
    <cellStyle name="Обычный 5 3 26 3 2 3" xfId="50966"/>
    <cellStyle name="Обычный 5 3 26 3 3" xfId="23153"/>
    <cellStyle name="Обычный 5 3 26 3 3 2" xfId="50967"/>
    <cellStyle name="Обычный 5 3 26 3 4" xfId="50968"/>
    <cellStyle name="Обычный 5 3 26 4" xfId="23154"/>
    <cellStyle name="Обычный 5 3 26 4 2" xfId="23155"/>
    <cellStyle name="Обычный 5 3 26 4 2 2" xfId="23156"/>
    <cellStyle name="Обычный 5 3 26 4 2 2 2" xfId="50969"/>
    <cellStyle name="Обычный 5 3 26 4 2 3" xfId="50970"/>
    <cellStyle name="Обычный 5 3 26 4 3" xfId="23157"/>
    <cellStyle name="Обычный 5 3 26 4 3 2" xfId="50971"/>
    <cellStyle name="Обычный 5 3 26 4 4" xfId="50972"/>
    <cellStyle name="Обычный 5 3 26 5" xfId="23158"/>
    <cellStyle name="Обычный 5 3 26 5 2" xfId="23159"/>
    <cellStyle name="Обычный 5 3 26 5 2 2" xfId="50973"/>
    <cellStyle name="Обычный 5 3 26 5 3" xfId="50974"/>
    <cellStyle name="Обычный 5 3 26 6" xfId="23160"/>
    <cellStyle name="Обычный 5 3 26 6 2" xfId="50975"/>
    <cellStyle name="Обычный 5 3 26 7" xfId="23161"/>
    <cellStyle name="Обычный 5 3 26 7 2" xfId="50976"/>
    <cellStyle name="Обычный 5 3 26 8" xfId="50977"/>
    <cellStyle name="Обычный 5 3 27" xfId="23162"/>
    <cellStyle name="Обычный 5 3 27 2" xfId="23163"/>
    <cellStyle name="Обычный 5 3 27 2 2" xfId="23164"/>
    <cellStyle name="Обычный 5 3 27 2 2 2" xfId="23165"/>
    <cellStyle name="Обычный 5 3 27 2 2 2 2" xfId="50978"/>
    <cellStyle name="Обычный 5 3 27 2 2 3" xfId="50979"/>
    <cellStyle name="Обычный 5 3 27 2 3" xfId="23166"/>
    <cellStyle name="Обычный 5 3 27 2 3 2" xfId="50980"/>
    <cellStyle name="Обычный 5 3 27 2 4" xfId="50981"/>
    <cellStyle name="Обычный 5 3 27 3" xfId="23167"/>
    <cellStyle name="Обычный 5 3 27 3 2" xfId="23168"/>
    <cellStyle name="Обычный 5 3 27 3 2 2" xfId="23169"/>
    <cellStyle name="Обычный 5 3 27 3 2 2 2" xfId="50982"/>
    <cellStyle name="Обычный 5 3 27 3 2 3" xfId="50983"/>
    <cellStyle name="Обычный 5 3 27 3 3" xfId="23170"/>
    <cellStyle name="Обычный 5 3 27 3 3 2" xfId="50984"/>
    <cellStyle name="Обычный 5 3 27 3 4" xfId="50985"/>
    <cellStyle name="Обычный 5 3 27 4" xfId="23171"/>
    <cellStyle name="Обычный 5 3 27 4 2" xfId="23172"/>
    <cellStyle name="Обычный 5 3 27 4 2 2" xfId="23173"/>
    <cellStyle name="Обычный 5 3 27 4 2 2 2" xfId="50986"/>
    <cellStyle name="Обычный 5 3 27 4 2 3" xfId="50987"/>
    <cellStyle name="Обычный 5 3 27 4 3" xfId="23174"/>
    <cellStyle name="Обычный 5 3 27 4 3 2" xfId="50988"/>
    <cellStyle name="Обычный 5 3 27 4 4" xfId="50989"/>
    <cellStyle name="Обычный 5 3 27 5" xfId="23175"/>
    <cellStyle name="Обычный 5 3 27 5 2" xfId="23176"/>
    <cellStyle name="Обычный 5 3 27 5 2 2" xfId="50990"/>
    <cellStyle name="Обычный 5 3 27 5 3" xfId="50991"/>
    <cellStyle name="Обычный 5 3 27 6" xfId="23177"/>
    <cellStyle name="Обычный 5 3 27 6 2" xfId="50992"/>
    <cellStyle name="Обычный 5 3 27 7" xfId="23178"/>
    <cellStyle name="Обычный 5 3 27 7 2" xfId="50993"/>
    <cellStyle name="Обычный 5 3 27 8" xfId="50994"/>
    <cellStyle name="Обычный 5 3 28" xfId="23179"/>
    <cellStyle name="Обычный 5 3 28 2" xfId="23180"/>
    <cellStyle name="Обычный 5 3 28 2 2" xfId="23181"/>
    <cellStyle name="Обычный 5 3 28 2 2 2" xfId="23182"/>
    <cellStyle name="Обычный 5 3 28 2 2 2 2" xfId="50995"/>
    <cellStyle name="Обычный 5 3 28 2 2 3" xfId="50996"/>
    <cellStyle name="Обычный 5 3 28 2 3" xfId="23183"/>
    <cellStyle name="Обычный 5 3 28 2 3 2" xfId="50997"/>
    <cellStyle name="Обычный 5 3 28 2 4" xfId="50998"/>
    <cellStyle name="Обычный 5 3 28 3" xfId="23184"/>
    <cellStyle name="Обычный 5 3 28 3 2" xfId="23185"/>
    <cellStyle name="Обычный 5 3 28 3 2 2" xfId="23186"/>
    <cellStyle name="Обычный 5 3 28 3 2 2 2" xfId="50999"/>
    <cellStyle name="Обычный 5 3 28 3 2 3" xfId="51000"/>
    <cellStyle name="Обычный 5 3 28 3 3" xfId="23187"/>
    <cellStyle name="Обычный 5 3 28 3 3 2" xfId="51001"/>
    <cellStyle name="Обычный 5 3 28 3 4" xfId="51002"/>
    <cellStyle name="Обычный 5 3 28 4" xfId="23188"/>
    <cellStyle name="Обычный 5 3 28 4 2" xfId="23189"/>
    <cellStyle name="Обычный 5 3 28 4 2 2" xfId="23190"/>
    <cellStyle name="Обычный 5 3 28 4 2 2 2" xfId="51003"/>
    <cellStyle name="Обычный 5 3 28 4 2 3" xfId="51004"/>
    <cellStyle name="Обычный 5 3 28 4 3" xfId="23191"/>
    <cellStyle name="Обычный 5 3 28 4 3 2" xfId="51005"/>
    <cellStyle name="Обычный 5 3 28 4 4" xfId="51006"/>
    <cellStyle name="Обычный 5 3 28 5" xfId="23192"/>
    <cellStyle name="Обычный 5 3 28 5 2" xfId="23193"/>
    <cellStyle name="Обычный 5 3 28 5 2 2" xfId="51007"/>
    <cellStyle name="Обычный 5 3 28 5 3" xfId="51008"/>
    <cellStyle name="Обычный 5 3 28 6" xfId="23194"/>
    <cellStyle name="Обычный 5 3 28 6 2" xfId="51009"/>
    <cellStyle name="Обычный 5 3 28 7" xfId="23195"/>
    <cellStyle name="Обычный 5 3 28 7 2" xfId="51010"/>
    <cellStyle name="Обычный 5 3 28 8" xfId="51011"/>
    <cellStyle name="Обычный 5 3 29" xfId="23196"/>
    <cellStyle name="Обычный 5 3 29 2" xfId="23197"/>
    <cellStyle name="Обычный 5 3 29 2 2" xfId="23198"/>
    <cellStyle name="Обычный 5 3 29 2 2 2" xfId="23199"/>
    <cellStyle name="Обычный 5 3 29 2 2 2 2" xfId="51012"/>
    <cellStyle name="Обычный 5 3 29 2 2 3" xfId="51013"/>
    <cellStyle name="Обычный 5 3 29 2 3" xfId="23200"/>
    <cellStyle name="Обычный 5 3 29 2 3 2" xfId="51014"/>
    <cellStyle name="Обычный 5 3 29 2 4" xfId="51015"/>
    <cellStyle name="Обычный 5 3 29 3" xfId="23201"/>
    <cellStyle name="Обычный 5 3 29 3 2" xfId="23202"/>
    <cellStyle name="Обычный 5 3 29 3 2 2" xfId="23203"/>
    <cellStyle name="Обычный 5 3 29 3 2 2 2" xfId="51016"/>
    <cellStyle name="Обычный 5 3 29 3 2 3" xfId="51017"/>
    <cellStyle name="Обычный 5 3 29 3 3" xfId="23204"/>
    <cellStyle name="Обычный 5 3 29 3 3 2" xfId="51018"/>
    <cellStyle name="Обычный 5 3 29 3 4" xfId="51019"/>
    <cellStyle name="Обычный 5 3 29 4" xfId="23205"/>
    <cellStyle name="Обычный 5 3 29 4 2" xfId="23206"/>
    <cellStyle name="Обычный 5 3 29 4 2 2" xfId="23207"/>
    <cellStyle name="Обычный 5 3 29 4 2 2 2" xfId="51020"/>
    <cellStyle name="Обычный 5 3 29 4 2 3" xfId="51021"/>
    <cellStyle name="Обычный 5 3 29 4 3" xfId="23208"/>
    <cellStyle name="Обычный 5 3 29 4 3 2" xfId="51022"/>
    <cellStyle name="Обычный 5 3 29 4 4" xfId="51023"/>
    <cellStyle name="Обычный 5 3 29 5" xfId="23209"/>
    <cellStyle name="Обычный 5 3 29 5 2" xfId="23210"/>
    <cellStyle name="Обычный 5 3 29 5 2 2" xfId="51024"/>
    <cellStyle name="Обычный 5 3 29 5 3" xfId="51025"/>
    <cellStyle name="Обычный 5 3 29 6" xfId="23211"/>
    <cellStyle name="Обычный 5 3 29 6 2" xfId="51026"/>
    <cellStyle name="Обычный 5 3 29 7" xfId="23212"/>
    <cellStyle name="Обычный 5 3 29 7 2" xfId="51027"/>
    <cellStyle name="Обычный 5 3 29 8" xfId="51028"/>
    <cellStyle name="Обычный 5 3 3" xfId="23213"/>
    <cellStyle name="Обычный 5 3 3 2" xfId="23214"/>
    <cellStyle name="Обычный 5 3 3 2 2" xfId="23215"/>
    <cellStyle name="Обычный 5 3 3 2 2 2" xfId="23216"/>
    <cellStyle name="Обычный 5 3 3 2 2 2 2" xfId="51029"/>
    <cellStyle name="Обычный 5 3 3 2 2 3" xfId="51030"/>
    <cellStyle name="Обычный 5 3 3 2 3" xfId="23217"/>
    <cellStyle name="Обычный 5 3 3 2 3 2" xfId="51031"/>
    <cellStyle name="Обычный 5 3 3 2 4" xfId="51032"/>
    <cellStyle name="Обычный 5 3 3 3" xfId="23218"/>
    <cellStyle name="Обычный 5 3 3 3 2" xfId="23219"/>
    <cellStyle name="Обычный 5 3 3 3 2 2" xfId="23220"/>
    <cellStyle name="Обычный 5 3 3 3 2 2 2" xfId="51033"/>
    <cellStyle name="Обычный 5 3 3 3 2 3" xfId="51034"/>
    <cellStyle name="Обычный 5 3 3 3 3" xfId="23221"/>
    <cellStyle name="Обычный 5 3 3 3 3 2" xfId="51035"/>
    <cellStyle name="Обычный 5 3 3 3 4" xfId="51036"/>
    <cellStyle name="Обычный 5 3 3 4" xfId="23222"/>
    <cellStyle name="Обычный 5 3 3 4 2" xfId="23223"/>
    <cellStyle name="Обычный 5 3 3 4 2 2" xfId="23224"/>
    <cellStyle name="Обычный 5 3 3 4 2 2 2" xfId="51037"/>
    <cellStyle name="Обычный 5 3 3 4 2 3" xfId="51038"/>
    <cellStyle name="Обычный 5 3 3 4 3" xfId="23225"/>
    <cellStyle name="Обычный 5 3 3 4 3 2" xfId="51039"/>
    <cellStyle name="Обычный 5 3 3 4 4" xfId="51040"/>
    <cellStyle name="Обычный 5 3 3 5" xfId="23226"/>
    <cellStyle name="Обычный 5 3 3 5 2" xfId="23227"/>
    <cellStyle name="Обычный 5 3 3 5 2 2" xfId="23228"/>
    <cellStyle name="Обычный 5 3 3 5 2 2 2" xfId="51041"/>
    <cellStyle name="Обычный 5 3 3 5 2 3" xfId="51042"/>
    <cellStyle name="Обычный 5 3 3 5 3" xfId="23229"/>
    <cellStyle name="Обычный 5 3 3 5 3 2" xfId="51043"/>
    <cellStyle name="Обычный 5 3 3 5 4" xfId="51044"/>
    <cellStyle name="Обычный 5 3 3 6" xfId="23230"/>
    <cellStyle name="Обычный 5 3 3 6 2" xfId="23231"/>
    <cellStyle name="Обычный 5 3 3 6 2 2" xfId="51045"/>
    <cellStyle name="Обычный 5 3 3 6 3" xfId="51046"/>
    <cellStyle name="Обычный 5 3 3 7" xfId="23232"/>
    <cellStyle name="Обычный 5 3 3 7 2" xfId="51047"/>
    <cellStyle name="Обычный 5 3 3 8" xfId="23233"/>
    <cellStyle name="Обычный 5 3 3 8 2" xfId="51048"/>
    <cellStyle name="Обычный 5 3 3 9" xfId="51049"/>
    <cellStyle name="Обычный 5 3 30" xfId="23234"/>
    <cellStyle name="Обычный 5 3 30 2" xfId="59922"/>
    <cellStyle name="Обычный 5 3 31" xfId="23235"/>
    <cellStyle name="Обычный 5 3 31 2" xfId="23236"/>
    <cellStyle name="Обычный 5 3 31 2 2" xfId="23237"/>
    <cellStyle name="Обычный 5 3 31 2 2 2" xfId="51050"/>
    <cellStyle name="Обычный 5 3 31 2 3" xfId="51051"/>
    <cellStyle name="Обычный 5 3 31 3" xfId="23238"/>
    <cellStyle name="Обычный 5 3 31 3 2" xfId="51052"/>
    <cellStyle name="Обычный 5 3 31 4" xfId="51053"/>
    <cellStyle name="Обычный 5 3 32" xfId="23239"/>
    <cellStyle name="Обычный 5 3 32 2" xfId="23240"/>
    <cellStyle name="Обычный 5 3 32 2 2" xfId="23241"/>
    <cellStyle name="Обычный 5 3 32 2 2 2" xfId="51054"/>
    <cellStyle name="Обычный 5 3 32 2 3" xfId="51055"/>
    <cellStyle name="Обычный 5 3 32 3" xfId="23242"/>
    <cellStyle name="Обычный 5 3 32 3 2" xfId="51056"/>
    <cellStyle name="Обычный 5 3 32 4" xfId="51057"/>
    <cellStyle name="Обычный 5 3 33" xfId="23243"/>
    <cellStyle name="Обычный 5 3 33 2" xfId="23244"/>
    <cellStyle name="Обычный 5 3 33 2 2" xfId="23245"/>
    <cellStyle name="Обычный 5 3 33 2 2 2" xfId="51058"/>
    <cellStyle name="Обычный 5 3 33 2 3" xfId="51059"/>
    <cellStyle name="Обычный 5 3 33 3" xfId="23246"/>
    <cellStyle name="Обычный 5 3 33 3 2" xfId="51060"/>
    <cellStyle name="Обычный 5 3 33 4" xfId="51061"/>
    <cellStyle name="Обычный 5 3 34" xfId="23247"/>
    <cellStyle name="Обычный 5 3 34 2" xfId="23248"/>
    <cellStyle name="Обычный 5 3 34 2 2" xfId="23249"/>
    <cellStyle name="Обычный 5 3 34 2 2 2" xfId="51062"/>
    <cellStyle name="Обычный 5 3 34 2 3" xfId="51063"/>
    <cellStyle name="Обычный 5 3 34 3" xfId="23250"/>
    <cellStyle name="Обычный 5 3 34 3 2" xfId="51064"/>
    <cellStyle name="Обычный 5 3 34 4" xfId="51065"/>
    <cellStyle name="Обычный 5 3 35" xfId="23251"/>
    <cellStyle name="Обычный 5 3 35 2" xfId="23252"/>
    <cellStyle name="Обычный 5 3 35 2 2" xfId="51066"/>
    <cellStyle name="Обычный 5 3 35 3" xfId="51067"/>
    <cellStyle name="Обычный 5 3 36" xfId="23253"/>
    <cellStyle name="Обычный 5 3 36 2" xfId="51068"/>
    <cellStyle name="Обычный 5 3 37" xfId="23254"/>
    <cellStyle name="Обычный 5 3 37 2" xfId="51069"/>
    <cellStyle name="Обычный 5 3 38" xfId="51070"/>
    <cellStyle name="Обычный 5 3 4" xfId="23255"/>
    <cellStyle name="Обычный 5 3 4 2" xfId="23256"/>
    <cellStyle name="Обычный 5 3 4 2 2" xfId="23257"/>
    <cellStyle name="Обычный 5 3 4 2 2 2" xfId="23258"/>
    <cellStyle name="Обычный 5 3 4 2 2 2 2" xfId="51071"/>
    <cellStyle name="Обычный 5 3 4 2 2 3" xfId="51072"/>
    <cellStyle name="Обычный 5 3 4 2 3" xfId="23259"/>
    <cellStyle name="Обычный 5 3 4 2 3 2" xfId="51073"/>
    <cellStyle name="Обычный 5 3 4 2 4" xfId="51074"/>
    <cellStyle name="Обычный 5 3 4 3" xfId="23260"/>
    <cellStyle name="Обычный 5 3 4 3 2" xfId="23261"/>
    <cellStyle name="Обычный 5 3 4 3 2 2" xfId="23262"/>
    <cellStyle name="Обычный 5 3 4 3 2 2 2" xfId="51075"/>
    <cellStyle name="Обычный 5 3 4 3 2 3" xfId="51076"/>
    <cellStyle name="Обычный 5 3 4 3 3" xfId="23263"/>
    <cellStyle name="Обычный 5 3 4 3 3 2" xfId="51077"/>
    <cellStyle name="Обычный 5 3 4 3 4" xfId="51078"/>
    <cellStyle name="Обычный 5 3 4 4" xfId="23264"/>
    <cellStyle name="Обычный 5 3 4 4 2" xfId="23265"/>
    <cellStyle name="Обычный 5 3 4 4 2 2" xfId="23266"/>
    <cellStyle name="Обычный 5 3 4 4 2 2 2" xfId="51079"/>
    <cellStyle name="Обычный 5 3 4 4 2 3" xfId="51080"/>
    <cellStyle name="Обычный 5 3 4 4 3" xfId="23267"/>
    <cellStyle name="Обычный 5 3 4 4 3 2" xfId="51081"/>
    <cellStyle name="Обычный 5 3 4 4 4" xfId="51082"/>
    <cellStyle name="Обычный 5 3 4 5" xfId="23268"/>
    <cellStyle name="Обычный 5 3 4 5 2" xfId="23269"/>
    <cellStyle name="Обычный 5 3 4 5 2 2" xfId="51083"/>
    <cellStyle name="Обычный 5 3 4 5 3" xfId="51084"/>
    <cellStyle name="Обычный 5 3 4 6" xfId="23270"/>
    <cellStyle name="Обычный 5 3 4 6 2" xfId="51085"/>
    <cellStyle name="Обычный 5 3 4 7" xfId="23271"/>
    <cellStyle name="Обычный 5 3 4 7 2" xfId="51086"/>
    <cellStyle name="Обычный 5 3 4 8" xfId="51087"/>
    <cellStyle name="Обычный 5 3 5" xfId="23272"/>
    <cellStyle name="Обычный 5 3 5 2" xfId="23273"/>
    <cellStyle name="Обычный 5 3 5 2 2" xfId="23274"/>
    <cellStyle name="Обычный 5 3 5 2 2 2" xfId="23275"/>
    <cellStyle name="Обычный 5 3 5 2 2 2 2" xfId="51088"/>
    <cellStyle name="Обычный 5 3 5 2 2 3" xfId="51089"/>
    <cellStyle name="Обычный 5 3 5 2 3" xfId="23276"/>
    <cellStyle name="Обычный 5 3 5 2 3 2" xfId="51090"/>
    <cellStyle name="Обычный 5 3 5 2 4" xfId="51091"/>
    <cellStyle name="Обычный 5 3 5 3" xfId="23277"/>
    <cellStyle name="Обычный 5 3 5 3 2" xfId="23278"/>
    <cellStyle name="Обычный 5 3 5 3 2 2" xfId="23279"/>
    <cellStyle name="Обычный 5 3 5 3 2 2 2" xfId="51092"/>
    <cellStyle name="Обычный 5 3 5 3 2 3" xfId="51093"/>
    <cellStyle name="Обычный 5 3 5 3 3" xfId="23280"/>
    <cellStyle name="Обычный 5 3 5 3 3 2" xfId="51094"/>
    <cellStyle name="Обычный 5 3 5 3 4" xfId="51095"/>
    <cellStyle name="Обычный 5 3 5 4" xfId="23281"/>
    <cellStyle name="Обычный 5 3 5 4 2" xfId="23282"/>
    <cellStyle name="Обычный 5 3 5 4 2 2" xfId="23283"/>
    <cellStyle name="Обычный 5 3 5 4 2 2 2" xfId="51096"/>
    <cellStyle name="Обычный 5 3 5 4 2 3" xfId="51097"/>
    <cellStyle name="Обычный 5 3 5 4 3" xfId="23284"/>
    <cellStyle name="Обычный 5 3 5 4 3 2" xfId="51098"/>
    <cellStyle name="Обычный 5 3 5 4 4" xfId="51099"/>
    <cellStyle name="Обычный 5 3 5 5" xfId="23285"/>
    <cellStyle name="Обычный 5 3 5 5 2" xfId="23286"/>
    <cellStyle name="Обычный 5 3 5 5 2 2" xfId="51100"/>
    <cellStyle name="Обычный 5 3 5 5 3" xfId="51101"/>
    <cellStyle name="Обычный 5 3 5 6" xfId="23287"/>
    <cellStyle name="Обычный 5 3 5 6 2" xfId="51102"/>
    <cellStyle name="Обычный 5 3 5 7" xfId="23288"/>
    <cellStyle name="Обычный 5 3 5 7 2" xfId="51103"/>
    <cellStyle name="Обычный 5 3 5 8" xfId="51104"/>
    <cellStyle name="Обычный 5 3 6" xfId="23289"/>
    <cellStyle name="Обычный 5 3 6 2" xfId="23290"/>
    <cellStyle name="Обычный 5 3 6 2 2" xfId="23291"/>
    <cellStyle name="Обычный 5 3 6 2 2 2" xfId="23292"/>
    <cellStyle name="Обычный 5 3 6 2 2 2 2" xfId="51105"/>
    <cellStyle name="Обычный 5 3 6 2 2 3" xfId="51106"/>
    <cellStyle name="Обычный 5 3 6 2 3" xfId="23293"/>
    <cellStyle name="Обычный 5 3 6 2 3 2" xfId="51107"/>
    <cellStyle name="Обычный 5 3 6 2 4" xfId="51108"/>
    <cellStyle name="Обычный 5 3 6 3" xfId="23294"/>
    <cellStyle name="Обычный 5 3 6 3 2" xfId="23295"/>
    <cellStyle name="Обычный 5 3 6 3 2 2" xfId="23296"/>
    <cellStyle name="Обычный 5 3 6 3 2 2 2" xfId="51109"/>
    <cellStyle name="Обычный 5 3 6 3 2 3" xfId="51110"/>
    <cellStyle name="Обычный 5 3 6 3 3" xfId="23297"/>
    <cellStyle name="Обычный 5 3 6 3 3 2" xfId="51111"/>
    <cellStyle name="Обычный 5 3 6 3 4" xfId="51112"/>
    <cellStyle name="Обычный 5 3 6 4" xfId="23298"/>
    <cellStyle name="Обычный 5 3 6 4 2" xfId="23299"/>
    <cellStyle name="Обычный 5 3 6 4 2 2" xfId="23300"/>
    <cellStyle name="Обычный 5 3 6 4 2 2 2" xfId="51113"/>
    <cellStyle name="Обычный 5 3 6 4 2 3" xfId="51114"/>
    <cellStyle name="Обычный 5 3 6 4 3" xfId="23301"/>
    <cellStyle name="Обычный 5 3 6 4 3 2" xfId="51115"/>
    <cellStyle name="Обычный 5 3 6 4 4" xfId="51116"/>
    <cellStyle name="Обычный 5 3 6 5" xfId="23302"/>
    <cellStyle name="Обычный 5 3 6 5 2" xfId="23303"/>
    <cellStyle name="Обычный 5 3 6 5 2 2" xfId="51117"/>
    <cellStyle name="Обычный 5 3 6 5 3" xfId="51118"/>
    <cellStyle name="Обычный 5 3 6 6" xfId="23304"/>
    <cellStyle name="Обычный 5 3 6 6 2" xfId="51119"/>
    <cellStyle name="Обычный 5 3 6 7" xfId="23305"/>
    <cellStyle name="Обычный 5 3 6 7 2" xfId="51120"/>
    <cellStyle name="Обычный 5 3 6 8" xfId="51121"/>
    <cellStyle name="Обычный 5 3 7" xfId="23306"/>
    <cellStyle name="Обычный 5 3 7 2" xfId="23307"/>
    <cellStyle name="Обычный 5 3 7 2 2" xfId="23308"/>
    <cellStyle name="Обычный 5 3 7 2 2 2" xfId="23309"/>
    <cellStyle name="Обычный 5 3 7 2 2 2 2" xfId="51122"/>
    <cellStyle name="Обычный 5 3 7 2 2 3" xfId="51123"/>
    <cellStyle name="Обычный 5 3 7 2 3" xfId="23310"/>
    <cellStyle name="Обычный 5 3 7 2 3 2" xfId="51124"/>
    <cellStyle name="Обычный 5 3 7 2 4" xfId="51125"/>
    <cellStyle name="Обычный 5 3 7 3" xfId="23311"/>
    <cellStyle name="Обычный 5 3 7 3 2" xfId="23312"/>
    <cellStyle name="Обычный 5 3 7 3 2 2" xfId="23313"/>
    <cellStyle name="Обычный 5 3 7 3 2 2 2" xfId="51126"/>
    <cellStyle name="Обычный 5 3 7 3 2 3" xfId="51127"/>
    <cellStyle name="Обычный 5 3 7 3 3" xfId="23314"/>
    <cellStyle name="Обычный 5 3 7 3 3 2" xfId="51128"/>
    <cellStyle name="Обычный 5 3 7 3 4" xfId="51129"/>
    <cellStyle name="Обычный 5 3 7 4" xfId="23315"/>
    <cellStyle name="Обычный 5 3 7 4 2" xfId="23316"/>
    <cellStyle name="Обычный 5 3 7 4 2 2" xfId="23317"/>
    <cellStyle name="Обычный 5 3 7 4 2 2 2" xfId="51130"/>
    <cellStyle name="Обычный 5 3 7 4 2 3" xfId="51131"/>
    <cellStyle name="Обычный 5 3 7 4 3" xfId="23318"/>
    <cellStyle name="Обычный 5 3 7 4 3 2" xfId="51132"/>
    <cellStyle name="Обычный 5 3 7 4 4" xfId="51133"/>
    <cellStyle name="Обычный 5 3 7 5" xfId="23319"/>
    <cellStyle name="Обычный 5 3 7 5 2" xfId="23320"/>
    <cellStyle name="Обычный 5 3 7 5 2 2" xfId="51134"/>
    <cellStyle name="Обычный 5 3 7 5 3" xfId="51135"/>
    <cellStyle name="Обычный 5 3 7 6" xfId="23321"/>
    <cellStyle name="Обычный 5 3 7 6 2" xfId="51136"/>
    <cellStyle name="Обычный 5 3 7 7" xfId="23322"/>
    <cellStyle name="Обычный 5 3 7 7 2" xfId="51137"/>
    <cellStyle name="Обычный 5 3 7 8" xfId="51138"/>
    <cellStyle name="Обычный 5 3 8" xfId="23323"/>
    <cellStyle name="Обычный 5 3 8 2" xfId="23324"/>
    <cellStyle name="Обычный 5 3 8 2 2" xfId="23325"/>
    <cellStyle name="Обычный 5 3 8 2 2 2" xfId="23326"/>
    <cellStyle name="Обычный 5 3 8 2 2 2 2" xfId="51139"/>
    <cellStyle name="Обычный 5 3 8 2 2 3" xfId="51140"/>
    <cellStyle name="Обычный 5 3 8 2 3" xfId="23327"/>
    <cellStyle name="Обычный 5 3 8 2 3 2" xfId="51141"/>
    <cellStyle name="Обычный 5 3 8 2 4" xfId="51142"/>
    <cellStyle name="Обычный 5 3 8 3" xfId="23328"/>
    <cellStyle name="Обычный 5 3 8 3 2" xfId="23329"/>
    <cellStyle name="Обычный 5 3 8 3 2 2" xfId="23330"/>
    <cellStyle name="Обычный 5 3 8 3 2 2 2" xfId="51143"/>
    <cellStyle name="Обычный 5 3 8 3 2 3" xfId="51144"/>
    <cellStyle name="Обычный 5 3 8 3 3" xfId="23331"/>
    <cellStyle name="Обычный 5 3 8 3 3 2" xfId="51145"/>
    <cellStyle name="Обычный 5 3 8 3 4" xfId="51146"/>
    <cellStyle name="Обычный 5 3 8 4" xfId="23332"/>
    <cellStyle name="Обычный 5 3 8 4 2" xfId="23333"/>
    <cellStyle name="Обычный 5 3 8 4 2 2" xfId="23334"/>
    <cellStyle name="Обычный 5 3 8 4 2 2 2" xfId="51147"/>
    <cellStyle name="Обычный 5 3 8 4 2 3" xfId="51148"/>
    <cellStyle name="Обычный 5 3 8 4 3" xfId="23335"/>
    <cellStyle name="Обычный 5 3 8 4 3 2" xfId="51149"/>
    <cellStyle name="Обычный 5 3 8 4 4" xfId="51150"/>
    <cellStyle name="Обычный 5 3 8 5" xfId="23336"/>
    <cellStyle name="Обычный 5 3 8 5 2" xfId="23337"/>
    <cellStyle name="Обычный 5 3 8 5 2 2" xfId="51151"/>
    <cellStyle name="Обычный 5 3 8 5 3" xfId="51152"/>
    <cellStyle name="Обычный 5 3 8 6" xfId="23338"/>
    <cellStyle name="Обычный 5 3 8 6 2" xfId="51153"/>
    <cellStyle name="Обычный 5 3 8 7" xfId="23339"/>
    <cellStyle name="Обычный 5 3 8 7 2" xfId="51154"/>
    <cellStyle name="Обычный 5 3 8 8" xfId="51155"/>
    <cellStyle name="Обычный 5 3 9" xfId="23340"/>
    <cellStyle name="Обычный 5 3 9 2" xfId="23341"/>
    <cellStyle name="Обычный 5 3 9 2 2" xfId="23342"/>
    <cellStyle name="Обычный 5 3 9 2 2 2" xfId="23343"/>
    <cellStyle name="Обычный 5 3 9 2 2 2 2" xfId="51156"/>
    <cellStyle name="Обычный 5 3 9 2 2 3" xfId="51157"/>
    <cellStyle name="Обычный 5 3 9 2 3" xfId="23344"/>
    <cellStyle name="Обычный 5 3 9 2 3 2" xfId="51158"/>
    <cellStyle name="Обычный 5 3 9 2 4" xfId="51159"/>
    <cellStyle name="Обычный 5 3 9 3" xfId="23345"/>
    <cellStyle name="Обычный 5 3 9 3 2" xfId="23346"/>
    <cellStyle name="Обычный 5 3 9 3 2 2" xfId="23347"/>
    <cellStyle name="Обычный 5 3 9 3 2 2 2" xfId="51160"/>
    <cellStyle name="Обычный 5 3 9 3 2 3" xfId="51161"/>
    <cellStyle name="Обычный 5 3 9 3 3" xfId="23348"/>
    <cellStyle name="Обычный 5 3 9 3 3 2" xfId="51162"/>
    <cellStyle name="Обычный 5 3 9 3 4" xfId="51163"/>
    <cellStyle name="Обычный 5 3 9 4" xfId="23349"/>
    <cellStyle name="Обычный 5 3 9 4 2" xfId="23350"/>
    <cellStyle name="Обычный 5 3 9 4 2 2" xfId="23351"/>
    <cellStyle name="Обычный 5 3 9 4 2 2 2" xfId="51164"/>
    <cellStyle name="Обычный 5 3 9 4 2 3" xfId="51165"/>
    <cellStyle name="Обычный 5 3 9 4 3" xfId="23352"/>
    <cellStyle name="Обычный 5 3 9 4 3 2" xfId="51166"/>
    <cellStyle name="Обычный 5 3 9 4 4" xfId="51167"/>
    <cellStyle name="Обычный 5 3 9 5" xfId="23353"/>
    <cellStyle name="Обычный 5 3 9 5 2" xfId="23354"/>
    <cellStyle name="Обычный 5 3 9 5 2 2" xfId="51168"/>
    <cellStyle name="Обычный 5 3 9 5 3" xfId="51169"/>
    <cellStyle name="Обычный 5 3 9 6" xfId="23355"/>
    <cellStyle name="Обычный 5 3 9 6 2" xfId="51170"/>
    <cellStyle name="Обычный 5 3 9 7" xfId="23356"/>
    <cellStyle name="Обычный 5 3 9 7 2" xfId="51171"/>
    <cellStyle name="Обычный 5 3 9 8" xfId="51172"/>
    <cellStyle name="Обычный 5 30" xfId="23357"/>
    <cellStyle name="Обычный 5 30 2" xfId="23358"/>
    <cellStyle name="Обычный 5 30 2 2" xfId="23359"/>
    <cellStyle name="Обычный 5 30 2 2 2" xfId="23360"/>
    <cellStyle name="Обычный 5 30 2 2 2 2" xfId="51173"/>
    <cellStyle name="Обычный 5 30 2 2 3" xfId="51174"/>
    <cellStyle name="Обычный 5 30 2 3" xfId="23361"/>
    <cellStyle name="Обычный 5 30 2 3 2" xfId="51175"/>
    <cellStyle name="Обычный 5 30 2 4" xfId="51176"/>
    <cellStyle name="Обычный 5 30 3" xfId="23362"/>
    <cellStyle name="Обычный 5 30 3 2" xfId="23363"/>
    <cellStyle name="Обычный 5 30 3 2 2" xfId="23364"/>
    <cellStyle name="Обычный 5 30 3 2 2 2" xfId="51177"/>
    <cellStyle name="Обычный 5 30 3 2 3" xfId="51178"/>
    <cellStyle name="Обычный 5 30 3 3" xfId="23365"/>
    <cellStyle name="Обычный 5 30 3 3 2" xfId="51179"/>
    <cellStyle name="Обычный 5 30 3 4" xfId="51180"/>
    <cellStyle name="Обычный 5 30 4" xfId="23366"/>
    <cellStyle name="Обычный 5 30 4 2" xfId="23367"/>
    <cellStyle name="Обычный 5 30 4 2 2" xfId="23368"/>
    <cellStyle name="Обычный 5 30 4 2 2 2" xfId="51181"/>
    <cellStyle name="Обычный 5 30 4 2 3" xfId="51182"/>
    <cellStyle name="Обычный 5 30 4 3" xfId="23369"/>
    <cellStyle name="Обычный 5 30 4 3 2" xfId="51183"/>
    <cellStyle name="Обычный 5 30 4 4" xfId="51184"/>
    <cellStyle name="Обычный 5 30 5" xfId="23370"/>
    <cellStyle name="Обычный 5 30 5 2" xfId="23371"/>
    <cellStyle name="Обычный 5 30 5 2 2" xfId="51185"/>
    <cellStyle name="Обычный 5 30 5 3" xfId="51186"/>
    <cellStyle name="Обычный 5 30 6" xfId="23372"/>
    <cellStyle name="Обычный 5 30 6 2" xfId="51187"/>
    <cellStyle name="Обычный 5 30 7" xfId="23373"/>
    <cellStyle name="Обычный 5 30 7 2" xfId="51188"/>
    <cellStyle name="Обычный 5 30 8" xfId="51189"/>
    <cellStyle name="Обычный 5 31" xfId="23374"/>
    <cellStyle name="Обычный 5 31 2" xfId="23375"/>
    <cellStyle name="Обычный 5 31 2 2" xfId="23376"/>
    <cellStyle name="Обычный 5 31 2 2 2" xfId="23377"/>
    <cellStyle name="Обычный 5 31 2 2 2 2" xfId="51190"/>
    <cellStyle name="Обычный 5 31 2 2 3" xfId="51191"/>
    <cellStyle name="Обычный 5 31 2 3" xfId="23378"/>
    <cellStyle name="Обычный 5 31 2 3 2" xfId="51192"/>
    <cellStyle name="Обычный 5 31 2 4" xfId="51193"/>
    <cellStyle name="Обычный 5 31 3" xfId="23379"/>
    <cellStyle name="Обычный 5 31 3 2" xfId="23380"/>
    <cellStyle name="Обычный 5 31 3 2 2" xfId="23381"/>
    <cellStyle name="Обычный 5 31 3 2 2 2" xfId="51194"/>
    <cellStyle name="Обычный 5 31 3 2 3" xfId="51195"/>
    <cellStyle name="Обычный 5 31 3 3" xfId="23382"/>
    <cellStyle name="Обычный 5 31 3 3 2" xfId="51196"/>
    <cellStyle name="Обычный 5 31 3 4" xfId="51197"/>
    <cellStyle name="Обычный 5 31 4" xfId="23383"/>
    <cellStyle name="Обычный 5 31 4 2" xfId="23384"/>
    <cellStyle name="Обычный 5 31 4 2 2" xfId="23385"/>
    <cellStyle name="Обычный 5 31 4 2 2 2" xfId="51198"/>
    <cellStyle name="Обычный 5 31 4 2 3" xfId="51199"/>
    <cellStyle name="Обычный 5 31 4 3" xfId="23386"/>
    <cellStyle name="Обычный 5 31 4 3 2" xfId="51200"/>
    <cellStyle name="Обычный 5 31 4 4" xfId="51201"/>
    <cellStyle name="Обычный 5 31 5" xfId="23387"/>
    <cellStyle name="Обычный 5 31 5 2" xfId="23388"/>
    <cellStyle name="Обычный 5 31 5 2 2" xfId="51202"/>
    <cellStyle name="Обычный 5 31 5 3" xfId="51203"/>
    <cellStyle name="Обычный 5 31 6" xfId="23389"/>
    <cellStyle name="Обычный 5 31 6 2" xfId="51204"/>
    <cellStyle name="Обычный 5 31 7" xfId="23390"/>
    <cellStyle name="Обычный 5 31 7 2" xfId="51205"/>
    <cellStyle name="Обычный 5 31 8" xfId="51206"/>
    <cellStyle name="Обычный 5 32" xfId="23391"/>
    <cellStyle name="Обычный 5 32 2" xfId="23392"/>
    <cellStyle name="Обычный 5 32 2 2" xfId="23393"/>
    <cellStyle name="Обычный 5 32 2 2 2" xfId="23394"/>
    <cellStyle name="Обычный 5 32 2 2 2 2" xfId="51207"/>
    <cellStyle name="Обычный 5 32 2 2 3" xfId="51208"/>
    <cellStyle name="Обычный 5 32 2 3" xfId="23395"/>
    <cellStyle name="Обычный 5 32 2 3 2" xfId="51209"/>
    <cellStyle name="Обычный 5 32 2 4" xfId="51210"/>
    <cellStyle name="Обычный 5 32 3" xfId="23396"/>
    <cellStyle name="Обычный 5 32 3 2" xfId="23397"/>
    <cellStyle name="Обычный 5 32 3 2 2" xfId="23398"/>
    <cellStyle name="Обычный 5 32 3 2 2 2" xfId="51211"/>
    <cellStyle name="Обычный 5 32 3 2 3" xfId="51212"/>
    <cellStyle name="Обычный 5 32 3 3" xfId="23399"/>
    <cellStyle name="Обычный 5 32 3 3 2" xfId="51213"/>
    <cellStyle name="Обычный 5 32 3 4" xfId="51214"/>
    <cellStyle name="Обычный 5 32 4" xfId="23400"/>
    <cellStyle name="Обычный 5 32 4 2" xfId="23401"/>
    <cellStyle name="Обычный 5 32 4 2 2" xfId="23402"/>
    <cellStyle name="Обычный 5 32 4 2 2 2" xfId="51215"/>
    <cellStyle name="Обычный 5 32 4 2 3" xfId="51216"/>
    <cellStyle name="Обычный 5 32 4 3" xfId="23403"/>
    <cellStyle name="Обычный 5 32 4 3 2" xfId="51217"/>
    <cellStyle name="Обычный 5 32 4 4" xfId="51218"/>
    <cellStyle name="Обычный 5 32 5" xfId="23404"/>
    <cellStyle name="Обычный 5 32 5 2" xfId="23405"/>
    <cellStyle name="Обычный 5 32 5 2 2" xfId="51219"/>
    <cellStyle name="Обычный 5 32 5 3" xfId="51220"/>
    <cellStyle name="Обычный 5 32 6" xfId="23406"/>
    <cellStyle name="Обычный 5 32 6 2" xfId="51221"/>
    <cellStyle name="Обычный 5 32 7" xfId="23407"/>
    <cellStyle name="Обычный 5 32 7 2" xfId="51222"/>
    <cellStyle name="Обычный 5 32 8" xfId="51223"/>
    <cellStyle name="Обычный 5 33" xfId="23408"/>
    <cellStyle name="Обычный 5 33 2" xfId="23409"/>
    <cellStyle name="Обычный 5 33 2 2" xfId="23410"/>
    <cellStyle name="Обычный 5 33 2 2 2" xfId="23411"/>
    <cellStyle name="Обычный 5 33 2 2 2 2" xfId="51224"/>
    <cellStyle name="Обычный 5 33 2 2 3" xfId="51225"/>
    <cellStyle name="Обычный 5 33 2 3" xfId="23412"/>
    <cellStyle name="Обычный 5 33 2 3 2" xfId="51226"/>
    <cellStyle name="Обычный 5 33 2 4" xfId="51227"/>
    <cellStyle name="Обычный 5 33 3" xfId="23413"/>
    <cellStyle name="Обычный 5 33 3 2" xfId="23414"/>
    <cellStyle name="Обычный 5 33 3 2 2" xfId="23415"/>
    <cellStyle name="Обычный 5 33 3 2 2 2" xfId="51228"/>
    <cellStyle name="Обычный 5 33 3 2 3" xfId="51229"/>
    <cellStyle name="Обычный 5 33 3 3" xfId="23416"/>
    <cellStyle name="Обычный 5 33 3 3 2" xfId="51230"/>
    <cellStyle name="Обычный 5 33 3 4" xfId="51231"/>
    <cellStyle name="Обычный 5 33 4" xfId="23417"/>
    <cellStyle name="Обычный 5 33 4 2" xfId="23418"/>
    <cellStyle name="Обычный 5 33 4 2 2" xfId="23419"/>
    <cellStyle name="Обычный 5 33 4 2 2 2" xfId="51232"/>
    <cellStyle name="Обычный 5 33 4 2 3" xfId="51233"/>
    <cellStyle name="Обычный 5 33 4 3" xfId="23420"/>
    <cellStyle name="Обычный 5 33 4 3 2" xfId="51234"/>
    <cellStyle name="Обычный 5 33 4 4" xfId="51235"/>
    <cellStyle name="Обычный 5 33 5" xfId="23421"/>
    <cellStyle name="Обычный 5 33 5 2" xfId="23422"/>
    <cellStyle name="Обычный 5 33 5 2 2" xfId="51236"/>
    <cellStyle name="Обычный 5 33 5 3" xfId="51237"/>
    <cellStyle name="Обычный 5 33 6" xfId="23423"/>
    <cellStyle name="Обычный 5 33 6 2" xfId="51238"/>
    <cellStyle name="Обычный 5 33 7" xfId="23424"/>
    <cellStyle name="Обычный 5 33 7 2" xfId="51239"/>
    <cellStyle name="Обычный 5 33 8" xfId="51240"/>
    <cellStyle name="Обычный 5 34" xfId="23425"/>
    <cellStyle name="Обычный 5 34 2" xfId="23426"/>
    <cellStyle name="Обычный 5 34 2 2" xfId="23427"/>
    <cellStyle name="Обычный 5 34 2 2 2" xfId="23428"/>
    <cellStyle name="Обычный 5 34 2 2 2 2" xfId="51241"/>
    <cellStyle name="Обычный 5 34 2 2 3" xfId="51242"/>
    <cellStyle name="Обычный 5 34 2 3" xfId="23429"/>
    <cellStyle name="Обычный 5 34 2 3 2" xfId="51243"/>
    <cellStyle name="Обычный 5 34 2 4" xfId="51244"/>
    <cellStyle name="Обычный 5 34 3" xfId="23430"/>
    <cellStyle name="Обычный 5 34 3 2" xfId="23431"/>
    <cellStyle name="Обычный 5 34 3 2 2" xfId="23432"/>
    <cellStyle name="Обычный 5 34 3 2 2 2" xfId="51245"/>
    <cellStyle name="Обычный 5 34 3 2 3" xfId="51246"/>
    <cellStyle name="Обычный 5 34 3 3" xfId="23433"/>
    <cellStyle name="Обычный 5 34 3 3 2" xfId="51247"/>
    <cellStyle name="Обычный 5 34 3 4" xfId="51248"/>
    <cellStyle name="Обычный 5 34 4" xfId="23434"/>
    <cellStyle name="Обычный 5 34 4 2" xfId="23435"/>
    <cellStyle name="Обычный 5 34 4 2 2" xfId="23436"/>
    <cellStyle name="Обычный 5 34 4 2 2 2" xfId="51249"/>
    <cellStyle name="Обычный 5 34 4 2 3" xfId="51250"/>
    <cellStyle name="Обычный 5 34 4 3" xfId="23437"/>
    <cellStyle name="Обычный 5 34 4 3 2" xfId="51251"/>
    <cellStyle name="Обычный 5 34 4 4" xfId="51252"/>
    <cellStyle name="Обычный 5 34 5" xfId="23438"/>
    <cellStyle name="Обычный 5 34 5 2" xfId="23439"/>
    <cellStyle name="Обычный 5 34 5 2 2" xfId="51253"/>
    <cellStyle name="Обычный 5 34 5 3" xfId="51254"/>
    <cellStyle name="Обычный 5 34 6" xfId="23440"/>
    <cellStyle name="Обычный 5 34 6 2" xfId="51255"/>
    <cellStyle name="Обычный 5 34 7" xfId="23441"/>
    <cellStyle name="Обычный 5 34 7 2" xfId="51256"/>
    <cellStyle name="Обычный 5 34 8" xfId="51257"/>
    <cellStyle name="Обычный 5 35" xfId="23442"/>
    <cellStyle name="Обычный 5 35 2" xfId="23443"/>
    <cellStyle name="Обычный 5 35 2 2" xfId="23444"/>
    <cellStyle name="Обычный 5 35 2 2 2" xfId="23445"/>
    <cellStyle name="Обычный 5 35 2 2 2 2" xfId="51258"/>
    <cellStyle name="Обычный 5 35 2 2 3" xfId="51259"/>
    <cellStyle name="Обычный 5 35 2 3" xfId="23446"/>
    <cellStyle name="Обычный 5 35 2 3 2" xfId="51260"/>
    <cellStyle name="Обычный 5 35 2 4" xfId="51261"/>
    <cellStyle name="Обычный 5 35 3" xfId="23447"/>
    <cellStyle name="Обычный 5 35 3 2" xfId="23448"/>
    <cellStyle name="Обычный 5 35 3 2 2" xfId="23449"/>
    <cellStyle name="Обычный 5 35 3 2 2 2" xfId="51262"/>
    <cellStyle name="Обычный 5 35 3 2 3" xfId="51263"/>
    <cellStyle name="Обычный 5 35 3 3" xfId="23450"/>
    <cellStyle name="Обычный 5 35 3 3 2" xfId="51264"/>
    <cellStyle name="Обычный 5 35 3 4" xfId="51265"/>
    <cellStyle name="Обычный 5 35 4" xfId="23451"/>
    <cellStyle name="Обычный 5 35 4 2" xfId="23452"/>
    <cellStyle name="Обычный 5 35 4 2 2" xfId="23453"/>
    <cellStyle name="Обычный 5 35 4 2 2 2" xfId="51266"/>
    <cellStyle name="Обычный 5 35 4 2 3" xfId="51267"/>
    <cellStyle name="Обычный 5 35 4 3" xfId="23454"/>
    <cellStyle name="Обычный 5 35 4 3 2" xfId="51268"/>
    <cellStyle name="Обычный 5 35 4 4" xfId="51269"/>
    <cellStyle name="Обычный 5 35 5" xfId="23455"/>
    <cellStyle name="Обычный 5 35 5 2" xfId="23456"/>
    <cellStyle name="Обычный 5 35 5 2 2" xfId="51270"/>
    <cellStyle name="Обычный 5 35 5 3" xfId="51271"/>
    <cellStyle name="Обычный 5 35 6" xfId="23457"/>
    <cellStyle name="Обычный 5 35 6 2" xfId="51272"/>
    <cellStyle name="Обычный 5 35 7" xfId="23458"/>
    <cellStyle name="Обычный 5 35 7 2" xfId="51273"/>
    <cellStyle name="Обычный 5 35 8" xfId="51274"/>
    <cellStyle name="Обычный 5 36" xfId="23459"/>
    <cellStyle name="Обычный 5 36 2" xfId="23460"/>
    <cellStyle name="Обычный 5 36 2 2" xfId="23461"/>
    <cellStyle name="Обычный 5 36 2 2 2" xfId="23462"/>
    <cellStyle name="Обычный 5 36 2 2 2 2" xfId="51275"/>
    <cellStyle name="Обычный 5 36 2 2 3" xfId="51276"/>
    <cellStyle name="Обычный 5 36 2 3" xfId="23463"/>
    <cellStyle name="Обычный 5 36 2 3 2" xfId="51277"/>
    <cellStyle name="Обычный 5 36 2 4" xfId="51278"/>
    <cellStyle name="Обычный 5 36 3" xfId="23464"/>
    <cellStyle name="Обычный 5 36 3 2" xfId="23465"/>
    <cellStyle name="Обычный 5 36 3 2 2" xfId="23466"/>
    <cellStyle name="Обычный 5 36 3 2 2 2" xfId="51279"/>
    <cellStyle name="Обычный 5 36 3 2 3" xfId="51280"/>
    <cellStyle name="Обычный 5 36 3 3" xfId="23467"/>
    <cellStyle name="Обычный 5 36 3 3 2" xfId="51281"/>
    <cellStyle name="Обычный 5 36 3 4" xfId="51282"/>
    <cellStyle name="Обычный 5 36 4" xfId="23468"/>
    <cellStyle name="Обычный 5 36 4 2" xfId="23469"/>
    <cellStyle name="Обычный 5 36 4 2 2" xfId="23470"/>
    <cellStyle name="Обычный 5 36 4 2 2 2" xfId="51283"/>
    <cellStyle name="Обычный 5 36 4 2 3" xfId="51284"/>
    <cellStyle name="Обычный 5 36 4 3" xfId="23471"/>
    <cellStyle name="Обычный 5 36 4 3 2" xfId="51285"/>
    <cellStyle name="Обычный 5 36 4 4" xfId="51286"/>
    <cellStyle name="Обычный 5 36 5" xfId="23472"/>
    <cellStyle name="Обычный 5 36 5 2" xfId="23473"/>
    <cellStyle name="Обычный 5 36 5 2 2" xfId="51287"/>
    <cellStyle name="Обычный 5 36 5 3" xfId="51288"/>
    <cellStyle name="Обычный 5 36 6" xfId="23474"/>
    <cellStyle name="Обычный 5 36 6 2" xfId="51289"/>
    <cellStyle name="Обычный 5 36 7" xfId="23475"/>
    <cellStyle name="Обычный 5 36 7 2" xfId="51290"/>
    <cellStyle name="Обычный 5 36 8" xfId="51291"/>
    <cellStyle name="Обычный 5 37" xfId="23476"/>
    <cellStyle name="Обычный 5 37 2" xfId="23477"/>
    <cellStyle name="Обычный 5 37 2 2" xfId="23478"/>
    <cellStyle name="Обычный 5 37 2 2 2" xfId="23479"/>
    <cellStyle name="Обычный 5 37 2 2 2 2" xfId="51292"/>
    <cellStyle name="Обычный 5 37 2 2 3" xfId="51293"/>
    <cellStyle name="Обычный 5 37 2 3" xfId="23480"/>
    <cellStyle name="Обычный 5 37 2 3 2" xfId="51294"/>
    <cellStyle name="Обычный 5 37 2 4" xfId="51295"/>
    <cellStyle name="Обычный 5 37 3" xfId="23481"/>
    <cellStyle name="Обычный 5 37 3 2" xfId="23482"/>
    <cellStyle name="Обычный 5 37 3 2 2" xfId="23483"/>
    <cellStyle name="Обычный 5 37 3 2 2 2" xfId="51296"/>
    <cellStyle name="Обычный 5 37 3 2 3" xfId="51297"/>
    <cellStyle name="Обычный 5 37 3 3" xfId="23484"/>
    <cellStyle name="Обычный 5 37 3 3 2" xfId="51298"/>
    <cellStyle name="Обычный 5 37 3 4" xfId="51299"/>
    <cellStyle name="Обычный 5 37 4" xfId="23485"/>
    <cellStyle name="Обычный 5 37 4 2" xfId="23486"/>
    <cellStyle name="Обычный 5 37 4 2 2" xfId="23487"/>
    <cellStyle name="Обычный 5 37 4 2 2 2" xfId="51300"/>
    <cellStyle name="Обычный 5 37 4 2 3" xfId="51301"/>
    <cellStyle name="Обычный 5 37 4 3" xfId="23488"/>
    <cellStyle name="Обычный 5 37 4 3 2" xfId="51302"/>
    <cellStyle name="Обычный 5 37 4 4" xfId="51303"/>
    <cellStyle name="Обычный 5 37 5" xfId="23489"/>
    <cellStyle name="Обычный 5 37 5 2" xfId="23490"/>
    <cellStyle name="Обычный 5 37 5 2 2" xfId="51304"/>
    <cellStyle name="Обычный 5 37 5 3" xfId="51305"/>
    <cellStyle name="Обычный 5 37 6" xfId="23491"/>
    <cellStyle name="Обычный 5 37 6 2" xfId="51306"/>
    <cellStyle name="Обычный 5 37 7" xfId="23492"/>
    <cellStyle name="Обычный 5 37 7 2" xfId="51307"/>
    <cellStyle name="Обычный 5 37 8" xfId="51308"/>
    <cellStyle name="Обычный 5 38" xfId="23493"/>
    <cellStyle name="Обычный 5 38 2" xfId="23494"/>
    <cellStyle name="Обычный 5 38 2 2" xfId="23495"/>
    <cellStyle name="Обычный 5 38 2 2 2" xfId="23496"/>
    <cellStyle name="Обычный 5 38 2 2 2 2" xfId="51309"/>
    <cellStyle name="Обычный 5 38 2 2 3" xfId="51310"/>
    <cellStyle name="Обычный 5 38 2 3" xfId="23497"/>
    <cellStyle name="Обычный 5 38 2 3 2" xfId="51311"/>
    <cellStyle name="Обычный 5 38 2 4" xfId="51312"/>
    <cellStyle name="Обычный 5 38 3" xfId="23498"/>
    <cellStyle name="Обычный 5 38 3 2" xfId="23499"/>
    <cellStyle name="Обычный 5 38 3 2 2" xfId="23500"/>
    <cellStyle name="Обычный 5 38 3 2 2 2" xfId="51313"/>
    <cellStyle name="Обычный 5 38 3 2 3" xfId="51314"/>
    <cellStyle name="Обычный 5 38 3 3" xfId="23501"/>
    <cellStyle name="Обычный 5 38 3 3 2" xfId="51315"/>
    <cellStyle name="Обычный 5 38 3 4" xfId="51316"/>
    <cellStyle name="Обычный 5 38 4" xfId="23502"/>
    <cellStyle name="Обычный 5 38 4 2" xfId="23503"/>
    <cellStyle name="Обычный 5 38 4 2 2" xfId="23504"/>
    <cellStyle name="Обычный 5 38 4 2 2 2" xfId="51317"/>
    <cellStyle name="Обычный 5 38 4 2 3" xfId="51318"/>
    <cellStyle name="Обычный 5 38 4 3" xfId="23505"/>
    <cellStyle name="Обычный 5 38 4 3 2" xfId="51319"/>
    <cellStyle name="Обычный 5 38 4 4" xfId="51320"/>
    <cellStyle name="Обычный 5 38 5" xfId="23506"/>
    <cellStyle name="Обычный 5 38 5 2" xfId="23507"/>
    <cellStyle name="Обычный 5 38 5 2 2" xfId="51321"/>
    <cellStyle name="Обычный 5 38 5 3" xfId="51322"/>
    <cellStyle name="Обычный 5 38 6" xfId="23508"/>
    <cellStyle name="Обычный 5 38 6 2" xfId="51323"/>
    <cellStyle name="Обычный 5 38 7" xfId="23509"/>
    <cellStyle name="Обычный 5 38 7 2" xfId="51324"/>
    <cellStyle name="Обычный 5 38 8" xfId="51325"/>
    <cellStyle name="Обычный 5 39" xfId="23510"/>
    <cellStyle name="Обычный 5 39 2" xfId="23511"/>
    <cellStyle name="Обычный 5 39 2 2" xfId="23512"/>
    <cellStyle name="Обычный 5 39 2 2 2" xfId="23513"/>
    <cellStyle name="Обычный 5 39 2 2 2 2" xfId="51326"/>
    <cellStyle name="Обычный 5 39 2 2 3" xfId="51327"/>
    <cellStyle name="Обычный 5 39 2 3" xfId="23514"/>
    <cellStyle name="Обычный 5 39 2 3 2" xfId="51328"/>
    <cellStyle name="Обычный 5 39 2 4" xfId="51329"/>
    <cellStyle name="Обычный 5 39 3" xfId="23515"/>
    <cellStyle name="Обычный 5 39 3 2" xfId="23516"/>
    <cellStyle name="Обычный 5 39 3 2 2" xfId="23517"/>
    <cellStyle name="Обычный 5 39 3 2 2 2" xfId="51330"/>
    <cellStyle name="Обычный 5 39 3 2 3" xfId="51331"/>
    <cellStyle name="Обычный 5 39 3 3" xfId="23518"/>
    <cellStyle name="Обычный 5 39 3 3 2" xfId="51332"/>
    <cellStyle name="Обычный 5 39 3 4" xfId="51333"/>
    <cellStyle name="Обычный 5 39 4" xfId="23519"/>
    <cellStyle name="Обычный 5 39 4 2" xfId="23520"/>
    <cellStyle name="Обычный 5 39 4 2 2" xfId="23521"/>
    <cellStyle name="Обычный 5 39 4 2 2 2" xfId="51334"/>
    <cellStyle name="Обычный 5 39 4 2 3" xfId="51335"/>
    <cellStyle name="Обычный 5 39 4 3" xfId="23522"/>
    <cellStyle name="Обычный 5 39 4 3 2" xfId="51336"/>
    <cellStyle name="Обычный 5 39 4 4" xfId="51337"/>
    <cellStyle name="Обычный 5 39 5" xfId="23523"/>
    <cellStyle name="Обычный 5 39 5 2" xfId="23524"/>
    <cellStyle name="Обычный 5 39 5 2 2" xfId="51338"/>
    <cellStyle name="Обычный 5 39 5 3" xfId="51339"/>
    <cellStyle name="Обычный 5 39 6" xfId="23525"/>
    <cellStyle name="Обычный 5 39 6 2" xfId="51340"/>
    <cellStyle name="Обычный 5 39 7" xfId="23526"/>
    <cellStyle name="Обычный 5 39 7 2" xfId="51341"/>
    <cellStyle name="Обычный 5 39 8" xfId="51342"/>
    <cellStyle name="Обычный 5 4" xfId="23527"/>
    <cellStyle name="Обычный 5 4 10" xfId="23528"/>
    <cellStyle name="Обычный 5 4 10 2" xfId="23529"/>
    <cellStyle name="Обычный 5 4 10 2 2" xfId="23530"/>
    <cellStyle name="Обычный 5 4 10 2 2 2" xfId="23531"/>
    <cellStyle name="Обычный 5 4 10 2 2 2 2" xfId="51343"/>
    <cellStyle name="Обычный 5 4 10 2 2 3" xfId="51344"/>
    <cellStyle name="Обычный 5 4 10 2 3" xfId="23532"/>
    <cellStyle name="Обычный 5 4 10 2 3 2" xfId="51345"/>
    <cellStyle name="Обычный 5 4 10 2 4" xfId="51346"/>
    <cellStyle name="Обычный 5 4 10 3" xfId="23533"/>
    <cellStyle name="Обычный 5 4 10 3 2" xfId="23534"/>
    <cellStyle name="Обычный 5 4 10 3 2 2" xfId="23535"/>
    <cellStyle name="Обычный 5 4 10 3 2 2 2" xfId="51347"/>
    <cellStyle name="Обычный 5 4 10 3 2 3" xfId="51348"/>
    <cellStyle name="Обычный 5 4 10 3 3" xfId="23536"/>
    <cellStyle name="Обычный 5 4 10 3 3 2" xfId="51349"/>
    <cellStyle name="Обычный 5 4 10 3 4" xfId="51350"/>
    <cellStyle name="Обычный 5 4 10 4" xfId="23537"/>
    <cellStyle name="Обычный 5 4 10 4 2" xfId="23538"/>
    <cellStyle name="Обычный 5 4 10 4 2 2" xfId="23539"/>
    <cellStyle name="Обычный 5 4 10 4 2 2 2" xfId="51351"/>
    <cellStyle name="Обычный 5 4 10 4 2 3" xfId="51352"/>
    <cellStyle name="Обычный 5 4 10 4 3" xfId="23540"/>
    <cellStyle name="Обычный 5 4 10 4 3 2" xfId="51353"/>
    <cellStyle name="Обычный 5 4 10 4 4" xfId="51354"/>
    <cellStyle name="Обычный 5 4 10 5" xfId="23541"/>
    <cellStyle name="Обычный 5 4 10 5 2" xfId="23542"/>
    <cellStyle name="Обычный 5 4 10 5 2 2" xfId="51355"/>
    <cellStyle name="Обычный 5 4 10 5 3" xfId="51356"/>
    <cellStyle name="Обычный 5 4 10 6" xfId="23543"/>
    <cellStyle name="Обычный 5 4 10 6 2" xfId="51357"/>
    <cellStyle name="Обычный 5 4 10 7" xfId="23544"/>
    <cellStyle name="Обычный 5 4 10 7 2" xfId="51358"/>
    <cellStyle name="Обычный 5 4 10 8" xfId="51359"/>
    <cellStyle name="Обычный 5 4 11" xfId="23545"/>
    <cellStyle name="Обычный 5 4 11 2" xfId="23546"/>
    <cellStyle name="Обычный 5 4 11 2 2" xfId="23547"/>
    <cellStyle name="Обычный 5 4 11 2 2 2" xfId="23548"/>
    <cellStyle name="Обычный 5 4 11 2 2 2 2" xfId="51360"/>
    <cellStyle name="Обычный 5 4 11 2 2 3" xfId="51361"/>
    <cellStyle name="Обычный 5 4 11 2 3" xfId="23549"/>
    <cellStyle name="Обычный 5 4 11 2 3 2" xfId="51362"/>
    <cellStyle name="Обычный 5 4 11 2 4" xfId="51363"/>
    <cellStyle name="Обычный 5 4 11 3" xfId="23550"/>
    <cellStyle name="Обычный 5 4 11 3 2" xfId="23551"/>
    <cellStyle name="Обычный 5 4 11 3 2 2" xfId="23552"/>
    <cellStyle name="Обычный 5 4 11 3 2 2 2" xfId="51364"/>
    <cellStyle name="Обычный 5 4 11 3 2 3" xfId="51365"/>
    <cellStyle name="Обычный 5 4 11 3 3" xfId="23553"/>
    <cellStyle name="Обычный 5 4 11 3 3 2" xfId="51366"/>
    <cellStyle name="Обычный 5 4 11 3 4" xfId="51367"/>
    <cellStyle name="Обычный 5 4 11 4" xfId="23554"/>
    <cellStyle name="Обычный 5 4 11 4 2" xfId="23555"/>
    <cellStyle name="Обычный 5 4 11 4 2 2" xfId="23556"/>
    <cellStyle name="Обычный 5 4 11 4 2 2 2" xfId="51368"/>
    <cellStyle name="Обычный 5 4 11 4 2 3" xfId="51369"/>
    <cellStyle name="Обычный 5 4 11 4 3" xfId="23557"/>
    <cellStyle name="Обычный 5 4 11 4 3 2" xfId="51370"/>
    <cellStyle name="Обычный 5 4 11 4 4" xfId="51371"/>
    <cellStyle name="Обычный 5 4 11 5" xfId="23558"/>
    <cellStyle name="Обычный 5 4 11 5 2" xfId="23559"/>
    <cellStyle name="Обычный 5 4 11 5 2 2" xfId="51372"/>
    <cellStyle name="Обычный 5 4 11 5 3" xfId="51373"/>
    <cellStyle name="Обычный 5 4 11 6" xfId="23560"/>
    <cellStyle name="Обычный 5 4 11 6 2" xfId="51374"/>
    <cellStyle name="Обычный 5 4 11 7" xfId="23561"/>
    <cellStyle name="Обычный 5 4 11 7 2" xfId="51375"/>
    <cellStyle name="Обычный 5 4 11 8" xfId="51376"/>
    <cellStyle name="Обычный 5 4 12" xfId="23562"/>
    <cellStyle name="Обычный 5 4 12 2" xfId="23563"/>
    <cellStyle name="Обычный 5 4 12 2 2" xfId="23564"/>
    <cellStyle name="Обычный 5 4 12 2 2 2" xfId="23565"/>
    <cellStyle name="Обычный 5 4 12 2 2 2 2" xfId="51377"/>
    <cellStyle name="Обычный 5 4 12 2 2 3" xfId="51378"/>
    <cellStyle name="Обычный 5 4 12 2 3" xfId="23566"/>
    <cellStyle name="Обычный 5 4 12 2 3 2" xfId="51379"/>
    <cellStyle name="Обычный 5 4 12 2 4" xfId="51380"/>
    <cellStyle name="Обычный 5 4 12 3" xfId="23567"/>
    <cellStyle name="Обычный 5 4 12 3 2" xfId="23568"/>
    <cellStyle name="Обычный 5 4 12 3 2 2" xfId="23569"/>
    <cellStyle name="Обычный 5 4 12 3 2 2 2" xfId="51381"/>
    <cellStyle name="Обычный 5 4 12 3 2 3" xfId="51382"/>
    <cellStyle name="Обычный 5 4 12 3 3" xfId="23570"/>
    <cellStyle name="Обычный 5 4 12 3 3 2" xfId="51383"/>
    <cellStyle name="Обычный 5 4 12 3 4" xfId="51384"/>
    <cellStyle name="Обычный 5 4 12 4" xfId="23571"/>
    <cellStyle name="Обычный 5 4 12 4 2" xfId="23572"/>
    <cellStyle name="Обычный 5 4 12 4 2 2" xfId="23573"/>
    <cellStyle name="Обычный 5 4 12 4 2 2 2" xfId="51385"/>
    <cellStyle name="Обычный 5 4 12 4 2 3" xfId="51386"/>
    <cellStyle name="Обычный 5 4 12 4 3" xfId="23574"/>
    <cellStyle name="Обычный 5 4 12 4 3 2" xfId="51387"/>
    <cellStyle name="Обычный 5 4 12 4 4" xfId="51388"/>
    <cellStyle name="Обычный 5 4 12 5" xfId="23575"/>
    <cellStyle name="Обычный 5 4 12 5 2" xfId="23576"/>
    <cellStyle name="Обычный 5 4 12 5 2 2" xfId="51389"/>
    <cellStyle name="Обычный 5 4 12 5 3" xfId="51390"/>
    <cellStyle name="Обычный 5 4 12 6" xfId="23577"/>
    <cellStyle name="Обычный 5 4 12 6 2" xfId="51391"/>
    <cellStyle name="Обычный 5 4 12 7" xfId="23578"/>
    <cellStyle name="Обычный 5 4 12 7 2" xfId="51392"/>
    <cellStyle name="Обычный 5 4 12 8" xfId="51393"/>
    <cellStyle name="Обычный 5 4 13" xfId="23579"/>
    <cellStyle name="Обычный 5 4 13 2" xfId="23580"/>
    <cellStyle name="Обычный 5 4 13 2 2" xfId="23581"/>
    <cellStyle name="Обычный 5 4 13 2 2 2" xfId="23582"/>
    <cellStyle name="Обычный 5 4 13 2 2 2 2" xfId="51394"/>
    <cellStyle name="Обычный 5 4 13 2 2 3" xfId="51395"/>
    <cellStyle name="Обычный 5 4 13 2 3" xfId="23583"/>
    <cellStyle name="Обычный 5 4 13 2 3 2" xfId="51396"/>
    <cellStyle name="Обычный 5 4 13 2 4" xfId="51397"/>
    <cellStyle name="Обычный 5 4 13 3" xfId="23584"/>
    <cellStyle name="Обычный 5 4 13 3 2" xfId="23585"/>
    <cellStyle name="Обычный 5 4 13 3 2 2" xfId="23586"/>
    <cellStyle name="Обычный 5 4 13 3 2 2 2" xfId="51398"/>
    <cellStyle name="Обычный 5 4 13 3 2 3" xfId="51399"/>
    <cellStyle name="Обычный 5 4 13 3 3" xfId="23587"/>
    <cellStyle name="Обычный 5 4 13 3 3 2" xfId="51400"/>
    <cellStyle name="Обычный 5 4 13 3 4" xfId="51401"/>
    <cellStyle name="Обычный 5 4 13 4" xfId="23588"/>
    <cellStyle name="Обычный 5 4 13 4 2" xfId="23589"/>
    <cellStyle name="Обычный 5 4 13 4 2 2" xfId="23590"/>
    <cellStyle name="Обычный 5 4 13 4 2 2 2" xfId="51402"/>
    <cellStyle name="Обычный 5 4 13 4 2 3" xfId="51403"/>
    <cellStyle name="Обычный 5 4 13 4 3" xfId="23591"/>
    <cellStyle name="Обычный 5 4 13 4 3 2" xfId="51404"/>
    <cellStyle name="Обычный 5 4 13 4 4" xfId="51405"/>
    <cellStyle name="Обычный 5 4 13 5" xfId="23592"/>
    <cellStyle name="Обычный 5 4 13 5 2" xfId="23593"/>
    <cellStyle name="Обычный 5 4 13 5 2 2" xfId="51406"/>
    <cellStyle name="Обычный 5 4 13 5 3" xfId="51407"/>
    <cellStyle name="Обычный 5 4 13 6" xfId="23594"/>
    <cellStyle name="Обычный 5 4 13 6 2" xfId="51408"/>
    <cellStyle name="Обычный 5 4 13 7" xfId="23595"/>
    <cellStyle name="Обычный 5 4 13 7 2" xfId="51409"/>
    <cellStyle name="Обычный 5 4 13 8" xfId="51410"/>
    <cellStyle name="Обычный 5 4 14" xfId="23596"/>
    <cellStyle name="Обычный 5 4 14 2" xfId="23597"/>
    <cellStyle name="Обычный 5 4 14 2 2" xfId="23598"/>
    <cellStyle name="Обычный 5 4 14 2 2 2" xfId="23599"/>
    <cellStyle name="Обычный 5 4 14 2 2 2 2" xfId="51411"/>
    <cellStyle name="Обычный 5 4 14 2 2 3" xfId="51412"/>
    <cellStyle name="Обычный 5 4 14 2 3" xfId="23600"/>
    <cellStyle name="Обычный 5 4 14 2 3 2" xfId="51413"/>
    <cellStyle name="Обычный 5 4 14 2 4" xfId="51414"/>
    <cellStyle name="Обычный 5 4 14 3" xfId="23601"/>
    <cellStyle name="Обычный 5 4 14 3 2" xfId="23602"/>
    <cellStyle name="Обычный 5 4 14 3 2 2" xfId="23603"/>
    <cellStyle name="Обычный 5 4 14 3 2 2 2" xfId="51415"/>
    <cellStyle name="Обычный 5 4 14 3 2 3" xfId="51416"/>
    <cellStyle name="Обычный 5 4 14 3 3" xfId="23604"/>
    <cellStyle name="Обычный 5 4 14 3 3 2" xfId="51417"/>
    <cellStyle name="Обычный 5 4 14 3 4" xfId="51418"/>
    <cellStyle name="Обычный 5 4 14 4" xfId="23605"/>
    <cellStyle name="Обычный 5 4 14 4 2" xfId="23606"/>
    <cellStyle name="Обычный 5 4 14 4 2 2" xfId="23607"/>
    <cellStyle name="Обычный 5 4 14 4 2 2 2" xfId="51419"/>
    <cellStyle name="Обычный 5 4 14 4 2 3" xfId="51420"/>
    <cellStyle name="Обычный 5 4 14 4 3" xfId="23608"/>
    <cellStyle name="Обычный 5 4 14 4 3 2" xfId="51421"/>
    <cellStyle name="Обычный 5 4 14 4 4" xfId="51422"/>
    <cellStyle name="Обычный 5 4 14 5" xfId="23609"/>
    <cellStyle name="Обычный 5 4 14 5 2" xfId="23610"/>
    <cellStyle name="Обычный 5 4 14 5 2 2" xfId="51423"/>
    <cellStyle name="Обычный 5 4 14 5 3" xfId="51424"/>
    <cellStyle name="Обычный 5 4 14 6" xfId="23611"/>
    <cellStyle name="Обычный 5 4 14 6 2" xfId="51425"/>
    <cellStyle name="Обычный 5 4 14 7" xfId="23612"/>
    <cellStyle name="Обычный 5 4 14 7 2" xfId="51426"/>
    <cellStyle name="Обычный 5 4 14 8" xfId="51427"/>
    <cellStyle name="Обычный 5 4 15" xfId="23613"/>
    <cellStyle name="Обычный 5 4 15 2" xfId="23614"/>
    <cellStyle name="Обычный 5 4 15 2 2" xfId="23615"/>
    <cellStyle name="Обычный 5 4 15 2 2 2" xfId="23616"/>
    <cellStyle name="Обычный 5 4 15 2 2 2 2" xfId="51428"/>
    <cellStyle name="Обычный 5 4 15 2 2 3" xfId="51429"/>
    <cellStyle name="Обычный 5 4 15 2 3" xfId="23617"/>
    <cellStyle name="Обычный 5 4 15 2 3 2" xfId="51430"/>
    <cellStyle name="Обычный 5 4 15 2 4" xfId="51431"/>
    <cellStyle name="Обычный 5 4 15 3" xfId="23618"/>
    <cellStyle name="Обычный 5 4 15 3 2" xfId="23619"/>
    <cellStyle name="Обычный 5 4 15 3 2 2" xfId="23620"/>
    <cellStyle name="Обычный 5 4 15 3 2 2 2" xfId="51432"/>
    <cellStyle name="Обычный 5 4 15 3 2 3" xfId="51433"/>
    <cellStyle name="Обычный 5 4 15 3 3" xfId="23621"/>
    <cellStyle name="Обычный 5 4 15 3 3 2" xfId="51434"/>
    <cellStyle name="Обычный 5 4 15 3 4" xfId="51435"/>
    <cellStyle name="Обычный 5 4 15 4" xfId="23622"/>
    <cellStyle name="Обычный 5 4 15 4 2" xfId="23623"/>
    <cellStyle name="Обычный 5 4 15 4 2 2" xfId="23624"/>
    <cellStyle name="Обычный 5 4 15 4 2 2 2" xfId="51436"/>
    <cellStyle name="Обычный 5 4 15 4 2 3" xfId="51437"/>
    <cellStyle name="Обычный 5 4 15 4 3" xfId="23625"/>
    <cellStyle name="Обычный 5 4 15 4 3 2" xfId="51438"/>
    <cellStyle name="Обычный 5 4 15 4 4" xfId="51439"/>
    <cellStyle name="Обычный 5 4 15 5" xfId="23626"/>
    <cellStyle name="Обычный 5 4 15 5 2" xfId="23627"/>
    <cellStyle name="Обычный 5 4 15 5 2 2" xfId="51440"/>
    <cellStyle name="Обычный 5 4 15 5 3" xfId="51441"/>
    <cellStyle name="Обычный 5 4 15 6" xfId="23628"/>
    <cellStyle name="Обычный 5 4 15 6 2" xfId="51442"/>
    <cellStyle name="Обычный 5 4 15 7" xfId="23629"/>
    <cellStyle name="Обычный 5 4 15 7 2" xfId="51443"/>
    <cellStyle name="Обычный 5 4 15 8" xfId="51444"/>
    <cellStyle name="Обычный 5 4 16" xfId="23630"/>
    <cellStyle name="Обычный 5 4 16 2" xfId="23631"/>
    <cellStyle name="Обычный 5 4 16 2 2" xfId="23632"/>
    <cellStyle name="Обычный 5 4 16 2 2 2" xfId="23633"/>
    <cellStyle name="Обычный 5 4 16 2 2 2 2" xfId="51445"/>
    <cellStyle name="Обычный 5 4 16 2 2 3" xfId="51446"/>
    <cellStyle name="Обычный 5 4 16 2 3" xfId="23634"/>
    <cellStyle name="Обычный 5 4 16 2 3 2" xfId="51447"/>
    <cellStyle name="Обычный 5 4 16 2 4" xfId="51448"/>
    <cellStyle name="Обычный 5 4 16 3" xfId="23635"/>
    <cellStyle name="Обычный 5 4 16 3 2" xfId="23636"/>
    <cellStyle name="Обычный 5 4 16 3 2 2" xfId="23637"/>
    <cellStyle name="Обычный 5 4 16 3 2 2 2" xfId="51449"/>
    <cellStyle name="Обычный 5 4 16 3 2 3" xfId="51450"/>
    <cellStyle name="Обычный 5 4 16 3 3" xfId="23638"/>
    <cellStyle name="Обычный 5 4 16 3 3 2" xfId="51451"/>
    <cellStyle name="Обычный 5 4 16 3 4" xfId="51452"/>
    <cellStyle name="Обычный 5 4 16 4" xfId="23639"/>
    <cellStyle name="Обычный 5 4 16 4 2" xfId="23640"/>
    <cellStyle name="Обычный 5 4 16 4 2 2" xfId="23641"/>
    <cellStyle name="Обычный 5 4 16 4 2 2 2" xfId="51453"/>
    <cellStyle name="Обычный 5 4 16 4 2 3" xfId="51454"/>
    <cellStyle name="Обычный 5 4 16 4 3" xfId="23642"/>
    <cellStyle name="Обычный 5 4 16 4 3 2" xfId="51455"/>
    <cellStyle name="Обычный 5 4 16 4 4" xfId="51456"/>
    <cellStyle name="Обычный 5 4 16 5" xfId="23643"/>
    <cellStyle name="Обычный 5 4 16 5 2" xfId="23644"/>
    <cellStyle name="Обычный 5 4 16 5 2 2" xfId="51457"/>
    <cellStyle name="Обычный 5 4 16 5 3" xfId="51458"/>
    <cellStyle name="Обычный 5 4 16 6" xfId="23645"/>
    <cellStyle name="Обычный 5 4 16 6 2" xfId="51459"/>
    <cellStyle name="Обычный 5 4 16 7" xfId="23646"/>
    <cellStyle name="Обычный 5 4 16 7 2" xfId="51460"/>
    <cellStyle name="Обычный 5 4 16 8" xfId="51461"/>
    <cellStyle name="Обычный 5 4 17" xfId="23647"/>
    <cellStyle name="Обычный 5 4 17 2" xfId="23648"/>
    <cellStyle name="Обычный 5 4 17 2 2" xfId="23649"/>
    <cellStyle name="Обычный 5 4 17 2 2 2" xfId="23650"/>
    <cellStyle name="Обычный 5 4 17 2 2 2 2" xfId="51462"/>
    <cellStyle name="Обычный 5 4 17 2 2 3" xfId="51463"/>
    <cellStyle name="Обычный 5 4 17 2 3" xfId="23651"/>
    <cellStyle name="Обычный 5 4 17 2 3 2" xfId="51464"/>
    <cellStyle name="Обычный 5 4 17 2 4" xfId="51465"/>
    <cellStyle name="Обычный 5 4 17 3" xfId="23652"/>
    <cellStyle name="Обычный 5 4 17 3 2" xfId="23653"/>
    <cellStyle name="Обычный 5 4 17 3 2 2" xfId="23654"/>
    <cellStyle name="Обычный 5 4 17 3 2 2 2" xfId="51466"/>
    <cellStyle name="Обычный 5 4 17 3 2 3" xfId="51467"/>
    <cellStyle name="Обычный 5 4 17 3 3" xfId="23655"/>
    <cellStyle name="Обычный 5 4 17 3 3 2" xfId="51468"/>
    <cellStyle name="Обычный 5 4 17 3 4" xfId="51469"/>
    <cellStyle name="Обычный 5 4 17 4" xfId="23656"/>
    <cellStyle name="Обычный 5 4 17 4 2" xfId="23657"/>
    <cellStyle name="Обычный 5 4 17 4 2 2" xfId="23658"/>
    <cellStyle name="Обычный 5 4 17 4 2 2 2" xfId="51470"/>
    <cellStyle name="Обычный 5 4 17 4 2 3" xfId="51471"/>
    <cellStyle name="Обычный 5 4 17 4 3" xfId="23659"/>
    <cellStyle name="Обычный 5 4 17 4 3 2" xfId="51472"/>
    <cellStyle name="Обычный 5 4 17 4 4" xfId="51473"/>
    <cellStyle name="Обычный 5 4 17 5" xfId="23660"/>
    <cellStyle name="Обычный 5 4 17 5 2" xfId="23661"/>
    <cellStyle name="Обычный 5 4 17 5 2 2" xfId="51474"/>
    <cellStyle name="Обычный 5 4 17 5 3" xfId="51475"/>
    <cellStyle name="Обычный 5 4 17 6" xfId="23662"/>
    <cellStyle name="Обычный 5 4 17 6 2" xfId="51476"/>
    <cellStyle name="Обычный 5 4 17 7" xfId="23663"/>
    <cellStyle name="Обычный 5 4 17 7 2" xfId="51477"/>
    <cellStyle name="Обычный 5 4 17 8" xfId="51478"/>
    <cellStyle name="Обычный 5 4 18" xfId="23664"/>
    <cellStyle name="Обычный 5 4 18 2" xfId="23665"/>
    <cellStyle name="Обычный 5 4 18 2 2" xfId="23666"/>
    <cellStyle name="Обычный 5 4 18 2 2 2" xfId="23667"/>
    <cellStyle name="Обычный 5 4 18 2 2 2 2" xfId="51479"/>
    <cellStyle name="Обычный 5 4 18 2 2 3" xfId="51480"/>
    <cellStyle name="Обычный 5 4 18 2 3" xfId="23668"/>
    <cellStyle name="Обычный 5 4 18 2 3 2" xfId="51481"/>
    <cellStyle name="Обычный 5 4 18 2 4" xfId="51482"/>
    <cellStyle name="Обычный 5 4 18 3" xfId="23669"/>
    <cellStyle name="Обычный 5 4 18 3 2" xfId="23670"/>
    <cellStyle name="Обычный 5 4 18 3 2 2" xfId="23671"/>
    <cellStyle name="Обычный 5 4 18 3 2 2 2" xfId="51483"/>
    <cellStyle name="Обычный 5 4 18 3 2 3" xfId="51484"/>
    <cellStyle name="Обычный 5 4 18 3 3" xfId="23672"/>
    <cellStyle name="Обычный 5 4 18 3 3 2" xfId="51485"/>
    <cellStyle name="Обычный 5 4 18 3 4" xfId="51486"/>
    <cellStyle name="Обычный 5 4 18 4" xfId="23673"/>
    <cellStyle name="Обычный 5 4 18 4 2" xfId="23674"/>
    <cellStyle name="Обычный 5 4 18 4 2 2" xfId="23675"/>
    <cellStyle name="Обычный 5 4 18 4 2 2 2" xfId="51487"/>
    <cellStyle name="Обычный 5 4 18 4 2 3" xfId="51488"/>
    <cellStyle name="Обычный 5 4 18 4 3" xfId="23676"/>
    <cellStyle name="Обычный 5 4 18 4 3 2" xfId="51489"/>
    <cellStyle name="Обычный 5 4 18 4 4" xfId="51490"/>
    <cellStyle name="Обычный 5 4 18 5" xfId="23677"/>
    <cellStyle name="Обычный 5 4 18 5 2" xfId="23678"/>
    <cellStyle name="Обычный 5 4 18 5 2 2" xfId="51491"/>
    <cellStyle name="Обычный 5 4 18 5 3" xfId="51492"/>
    <cellStyle name="Обычный 5 4 18 6" xfId="23679"/>
    <cellStyle name="Обычный 5 4 18 6 2" xfId="51493"/>
    <cellStyle name="Обычный 5 4 18 7" xfId="23680"/>
    <cellStyle name="Обычный 5 4 18 7 2" xfId="51494"/>
    <cellStyle name="Обычный 5 4 18 8" xfId="51495"/>
    <cellStyle name="Обычный 5 4 19" xfId="23681"/>
    <cellStyle name="Обычный 5 4 19 2" xfId="23682"/>
    <cellStyle name="Обычный 5 4 19 2 2" xfId="23683"/>
    <cellStyle name="Обычный 5 4 19 2 2 2" xfId="23684"/>
    <cellStyle name="Обычный 5 4 19 2 2 2 2" xfId="51496"/>
    <cellStyle name="Обычный 5 4 19 2 2 3" xfId="51497"/>
    <cellStyle name="Обычный 5 4 19 2 3" xfId="23685"/>
    <cellStyle name="Обычный 5 4 19 2 3 2" xfId="51498"/>
    <cellStyle name="Обычный 5 4 19 2 4" xfId="51499"/>
    <cellStyle name="Обычный 5 4 19 3" xfId="23686"/>
    <cellStyle name="Обычный 5 4 19 3 2" xfId="23687"/>
    <cellStyle name="Обычный 5 4 19 3 2 2" xfId="23688"/>
    <cellStyle name="Обычный 5 4 19 3 2 2 2" xfId="51500"/>
    <cellStyle name="Обычный 5 4 19 3 2 3" xfId="51501"/>
    <cellStyle name="Обычный 5 4 19 3 3" xfId="23689"/>
    <cellStyle name="Обычный 5 4 19 3 3 2" xfId="51502"/>
    <cellStyle name="Обычный 5 4 19 3 4" xfId="51503"/>
    <cellStyle name="Обычный 5 4 19 4" xfId="23690"/>
    <cellStyle name="Обычный 5 4 19 4 2" xfId="23691"/>
    <cellStyle name="Обычный 5 4 19 4 2 2" xfId="23692"/>
    <cellStyle name="Обычный 5 4 19 4 2 2 2" xfId="51504"/>
    <cellStyle name="Обычный 5 4 19 4 2 3" xfId="51505"/>
    <cellStyle name="Обычный 5 4 19 4 3" xfId="23693"/>
    <cellStyle name="Обычный 5 4 19 4 3 2" xfId="51506"/>
    <cellStyle name="Обычный 5 4 19 4 4" xfId="51507"/>
    <cellStyle name="Обычный 5 4 19 5" xfId="23694"/>
    <cellStyle name="Обычный 5 4 19 5 2" xfId="23695"/>
    <cellStyle name="Обычный 5 4 19 5 2 2" xfId="51508"/>
    <cellStyle name="Обычный 5 4 19 5 3" xfId="51509"/>
    <cellStyle name="Обычный 5 4 19 6" xfId="23696"/>
    <cellStyle name="Обычный 5 4 19 6 2" xfId="51510"/>
    <cellStyle name="Обычный 5 4 19 7" xfId="23697"/>
    <cellStyle name="Обычный 5 4 19 7 2" xfId="51511"/>
    <cellStyle name="Обычный 5 4 19 8" xfId="51512"/>
    <cellStyle name="Обычный 5 4 2" xfId="23698"/>
    <cellStyle name="Обычный 5 4 2 2" xfId="23699"/>
    <cellStyle name="Обычный 5 4 2 2 2" xfId="23700"/>
    <cellStyle name="Обычный 5 4 2 2 2 2" xfId="23701"/>
    <cellStyle name="Обычный 5 4 2 2 2 2 2" xfId="51513"/>
    <cellStyle name="Обычный 5 4 2 2 2 3" xfId="51514"/>
    <cellStyle name="Обычный 5 4 2 2 3" xfId="23702"/>
    <cellStyle name="Обычный 5 4 2 2 3 2" xfId="51515"/>
    <cellStyle name="Обычный 5 4 2 2 4" xfId="51516"/>
    <cellStyle name="Обычный 5 4 2 3" xfId="23703"/>
    <cellStyle name="Обычный 5 4 2 3 2" xfId="23704"/>
    <cellStyle name="Обычный 5 4 2 3 2 2" xfId="23705"/>
    <cellStyle name="Обычный 5 4 2 3 2 2 2" xfId="51517"/>
    <cellStyle name="Обычный 5 4 2 3 2 3" xfId="51518"/>
    <cellStyle name="Обычный 5 4 2 3 3" xfId="23706"/>
    <cellStyle name="Обычный 5 4 2 3 3 2" xfId="51519"/>
    <cellStyle name="Обычный 5 4 2 3 4" xfId="51520"/>
    <cellStyle name="Обычный 5 4 2 4" xfId="23707"/>
    <cellStyle name="Обычный 5 4 2 4 2" xfId="23708"/>
    <cellStyle name="Обычный 5 4 2 4 2 2" xfId="23709"/>
    <cellStyle name="Обычный 5 4 2 4 2 2 2" xfId="51521"/>
    <cellStyle name="Обычный 5 4 2 4 2 3" xfId="51522"/>
    <cellStyle name="Обычный 5 4 2 4 3" xfId="23710"/>
    <cellStyle name="Обычный 5 4 2 4 3 2" xfId="51523"/>
    <cellStyle name="Обычный 5 4 2 4 4" xfId="51524"/>
    <cellStyle name="Обычный 5 4 2 5" xfId="23711"/>
    <cellStyle name="Обычный 5 4 2 5 2" xfId="23712"/>
    <cellStyle name="Обычный 5 4 2 5 2 2" xfId="23713"/>
    <cellStyle name="Обычный 5 4 2 5 2 2 2" xfId="51525"/>
    <cellStyle name="Обычный 5 4 2 5 2 3" xfId="51526"/>
    <cellStyle name="Обычный 5 4 2 5 3" xfId="23714"/>
    <cellStyle name="Обычный 5 4 2 5 3 2" xfId="51527"/>
    <cellStyle name="Обычный 5 4 2 5 4" xfId="51528"/>
    <cellStyle name="Обычный 5 4 2 6" xfId="23715"/>
    <cellStyle name="Обычный 5 4 2 6 2" xfId="23716"/>
    <cellStyle name="Обычный 5 4 2 6 2 2" xfId="51529"/>
    <cellStyle name="Обычный 5 4 2 6 3" xfId="51530"/>
    <cellStyle name="Обычный 5 4 2 7" xfId="23717"/>
    <cellStyle name="Обычный 5 4 2 7 2" xfId="51531"/>
    <cellStyle name="Обычный 5 4 2 8" xfId="23718"/>
    <cellStyle name="Обычный 5 4 2 8 2" xfId="51532"/>
    <cellStyle name="Обычный 5 4 2 9" xfId="51533"/>
    <cellStyle name="Обычный 5 4 20" xfId="23719"/>
    <cellStyle name="Обычный 5 4 20 2" xfId="23720"/>
    <cellStyle name="Обычный 5 4 20 2 2" xfId="23721"/>
    <cellStyle name="Обычный 5 4 20 2 2 2" xfId="23722"/>
    <cellStyle name="Обычный 5 4 20 2 2 2 2" xfId="51534"/>
    <cellStyle name="Обычный 5 4 20 2 2 3" xfId="51535"/>
    <cellStyle name="Обычный 5 4 20 2 3" xfId="23723"/>
    <cellStyle name="Обычный 5 4 20 2 3 2" xfId="51536"/>
    <cellStyle name="Обычный 5 4 20 2 4" xfId="51537"/>
    <cellStyle name="Обычный 5 4 20 3" xfId="23724"/>
    <cellStyle name="Обычный 5 4 20 3 2" xfId="23725"/>
    <cellStyle name="Обычный 5 4 20 3 2 2" xfId="23726"/>
    <cellStyle name="Обычный 5 4 20 3 2 2 2" xfId="51538"/>
    <cellStyle name="Обычный 5 4 20 3 2 3" xfId="51539"/>
    <cellStyle name="Обычный 5 4 20 3 3" xfId="23727"/>
    <cellStyle name="Обычный 5 4 20 3 3 2" xfId="51540"/>
    <cellStyle name="Обычный 5 4 20 3 4" xfId="51541"/>
    <cellStyle name="Обычный 5 4 20 4" xfId="23728"/>
    <cellStyle name="Обычный 5 4 20 4 2" xfId="23729"/>
    <cellStyle name="Обычный 5 4 20 4 2 2" xfId="23730"/>
    <cellStyle name="Обычный 5 4 20 4 2 2 2" xfId="51542"/>
    <cellStyle name="Обычный 5 4 20 4 2 3" xfId="51543"/>
    <cellStyle name="Обычный 5 4 20 4 3" xfId="23731"/>
    <cellStyle name="Обычный 5 4 20 4 3 2" xfId="51544"/>
    <cellStyle name="Обычный 5 4 20 4 4" xfId="51545"/>
    <cellStyle name="Обычный 5 4 20 5" xfId="23732"/>
    <cellStyle name="Обычный 5 4 20 5 2" xfId="23733"/>
    <cellStyle name="Обычный 5 4 20 5 2 2" xfId="51546"/>
    <cellStyle name="Обычный 5 4 20 5 3" xfId="51547"/>
    <cellStyle name="Обычный 5 4 20 6" xfId="23734"/>
    <cellStyle name="Обычный 5 4 20 6 2" xfId="51548"/>
    <cellStyle name="Обычный 5 4 20 7" xfId="23735"/>
    <cellStyle name="Обычный 5 4 20 7 2" xfId="51549"/>
    <cellStyle name="Обычный 5 4 20 8" xfId="51550"/>
    <cellStyle name="Обычный 5 4 21" xfId="23736"/>
    <cellStyle name="Обычный 5 4 21 2" xfId="23737"/>
    <cellStyle name="Обычный 5 4 21 2 2" xfId="23738"/>
    <cellStyle name="Обычный 5 4 21 2 2 2" xfId="23739"/>
    <cellStyle name="Обычный 5 4 21 2 2 2 2" xfId="51551"/>
    <cellStyle name="Обычный 5 4 21 2 2 3" xfId="51552"/>
    <cellStyle name="Обычный 5 4 21 2 3" xfId="23740"/>
    <cellStyle name="Обычный 5 4 21 2 3 2" xfId="51553"/>
    <cellStyle name="Обычный 5 4 21 2 4" xfId="51554"/>
    <cellStyle name="Обычный 5 4 21 3" xfId="23741"/>
    <cellStyle name="Обычный 5 4 21 3 2" xfId="23742"/>
    <cellStyle name="Обычный 5 4 21 3 2 2" xfId="23743"/>
    <cellStyle name="Обычный 5 4 21 3 2 2 2" xfId="51555"/>
    <cellStyle name="Обычный 5 4 21 3 2 3" xfId="51556"/>
    <cellStyle name="Обычный 5 4 21 3 3" xfId="23744"/>
    <cellStyle name="Обычный 5 4 21 3 3 2" xfId="51557"/>
    <cellStyle name="Обычный 5 4 21 3 4" xfId="51558"/>
    <cellStyle name="Обычный 5 4 21 4" xfId="23745"/>
    <cellStyle name="Обычный 5 4 21 4 2" xfId="23746"/>
    <cellStyle name="Обычный 5 4 21 4 2 2" xfId="23747"/>
    <cellStyle name="Обычный 5 4 21 4 2 2 2" xfId="51559"/>
    <cellStyle name="Обычный 5 4 21 4 2 3" xfId="51560"/>
    <cellStyle name="Обычный 5 4 21 4 3" xfId="23748"/>
    <cellStyle name="Обычный 5 4 21 4 3 2" xfId="51561"/>
    <cellStyle name="Обычный 5 4 21 4 4" xfId="51562"/>
    <cellStyle name="Обычный 5 4 21 5" xfId="23749"/>
    <cellStyle name="Обычный 5 4 21 5 2" xfId="23750"/>
    <cellStyle name="Обычный 5 4 21 5 2 2" xfId="51563"/>
    <cellStyle name="Обычный 5 4 21 5 3" xfId="51564"/>
    <cellStyle name="Обычный 5 4 21 6" xfId="23751"/>
    <cellStyle name="Обычный 5 4 21 6 2" xfId="51565"/>
    <cellStyle name="Обычный 5 4 21 7" xfId="23752"/>
    <cellStyle name="Обычный 5 4 21 7 2" xfId="51566"/>
    <cellStyle name="Обычный 5 4 21 8" xfId="51567"/>
    <cellStyle name="Обычный 5 4 22" xfId="23753"/>
    <cellStyle name="Обычный 5 4 22 2" xfId="23754"/>
    <cellStyle name="Обычный 5 4 22 2 2" xfId="23755"/>
    <cellStyle name="Обычный 5 4 22 2 2 2" xfId="23756"/>
    <cellStyle name="Обычный 5 4 22 2 2 2 2" xfId="51568"/>
    <cellStyle name="Обычный 5 4 22 2 2 3" xfId="51569"/>
    <cellStyle name="Обычный 5 4 22 2 3" xfId="23757"/>
    <cellStyle name="Обычный 5 4 22 2 3 2" xfId="51570"/>
    <cellStyle name="Обычный 5 4 22 2 4" xfId="51571"/>
    <cellStyle name="Обычный 5 4 22 3" xfId="23758"/>
    <cellStyle name="Обычный 5 4 22 3 2" xfId="23759"/>
    <cellStyle name="Обычный 5 4 22 3 2 2" xfId="23760"/>
    <cellStyle name="Обычный 5 4 22 3 2 2 2" xfId="51572"/>
    <cellStyle name="Обычный 5 4 22 3 2 3" xfId="51573"/>
    <cellStyle name="Обычный 5 4 22 3 3" xfId="23761"/>
    <cellStyle name="Обычный 5 4 22 3 3 2" xfId="51574"/>
    <cellStyle name="Обычный 5 4 22 3 4" xfId="51575"/>
    <cellStyle name="Обычный 5 4 22 4" xfId="23762"/>
    <cellStyle name="Обычный 5 4 22 4 2" xfId="23763"/>
    <cellStyle name="Обычный 5 4 22 4 2 2" xfId="23764"/>
    <cellStyle name="Обычный 5 4 22 4 2 2 2" xfId="51576"/>
    <cellStyle name="Обычный 5 4 22 4 2 3" xfId="51577"/>
    <cellStyle name="Обычный 5 4 22 4 3" xfId="23765"/>
    <cellStyle name="Обычный 5 4 22 4 3 2" xfId="51578"/>
    <cellStyle name="Обычный 5 4 22 4 4" xfId="51579"/>
    <cellStyle name="Обычный 5 4 22 5" xfId="23766"/>
    <cellStyle name="Обычный 5 4 22 5 2" xfId="23767"/>
    <cellStyle name="Обычный 5 4 22 5 2 2" xfId="51580"/>
    <cellStyle name="Обычный 5 4 22 5 3" xfId="51581"/>
    <cellStyle name="Обычный 5 4 22 6" xfId="23768"/>
    <cellStyle name="Обычный 5 4 22 6 2" xfId="51582"/>
    <cellStyle name="Обычный 5 4 22 7" xfId="23769"/>
    <cellStyle name="Обычный 5 4 22 7 2" xfId="51583"/>
    <cellStyle name="Обычный 5 4 22 8" xfId="51584"/>
    <cellStyle name="Обычный 5 4 23" xfId="23770"/>
    <cellStyle name="Обычный 5 4 23 2" xfId="23771"/>
    <cellStyle name="Обычный 5 4 23 2 2" xfId="23772"/>
    <cellStyle name="Обычный 5 4 23 2 2 2" xfId="23773"/>
    <cellStyle name="Обычный 5 4 23 2 2 2 2" xfId="51585"/>
    <cellStyle name="Обычный 5 4 23 2 2 3" xfId="51586"/>
    <cellStyle name="Обычный 5 4 23 2 3" xfId="23774"/>
    <cellStyle name="Обычный 5 4 23 2 3 2" xfId="51587"/>
    <cellStyle name="Обычный 5 4 23 2 4" xfId="51588"/>
    <cellStyle name="Обычный 5 4 23 3" xfId="23775"/>
    <cellStyle name="Обычный 5 4 23 3 2" xfId="23776"/>
    <cellStyle name="Обычный 5 4 23 3 2 2" xfId="23777"/>
    <cellStyle name="Обычный 5 4 23 3 2 2 2" xfId="51589"/>
    <cellStyle name="Обычный 5 4 23 3 2 3" xfId="51590"/>
    <cellStyle name="Обычный 5 4 23 3 3" xfId="23778"/>
    <cellStyle name="Обычный 5 4 23 3 3 2" xfId="51591"/>
    <cellStyle name="Обычный 5 4 23 3 4" xfId="51592"/>
    <cellStyle name="Обычный 5 4 23 4" xfId="23779"/>
    <cellStyle name="Обычный 5 4 23 4 2" xfId="23780"/>
    <cellStyle name="Обычный 5 4 23 4 2 2" xfId="23781"/>
    <cellStyle name="Обычный 5 4 23 4 2 2 2" xfId="51593"/>
    <cellStyle name="Обычный 5 4 23 4 2 3" xfId="51594"/>
    <cellStyle name="Обычный 5 4 23 4 3" xfId="23782"/>
    <cellStyle name="Обычный 5 4 23 4 3 2" xfId="51595"/>
    <cellStyle name="Обычный 5 4 23 4 4" xfId="51596"/>
    <cellStyle name="Обычный 5 4 23 5" xfId="23783"/>
    <cellStyle name="Обычный 5 4 23 5 2" xfId="23784"/>
    <cellStyle name="Обычный 5 4 23 5 2 2" xfId="51597"/>
    <cellStyle name="Обычный 5 4 23 5 3" xfId="51598"/>
    <cellStyle name="Обычный 5 4 23 6" xfId="23785"/>
    <cellStyle name="Обычный 5 4 23 6 2" xfId="51599"/>
    <cellStyle name="Обычный 5 4 23 7" xfId="23786"/>
    <cellStyle name="Обычный 5 4 23 7 2" xfId="51600"/>
    <cellStyle name="Обычный 5 4 23 8" xfId="51601"/>
    <cellStyle name="Обычный 5 4 24" xfId="23787"/>
    <cellStyle name="Обычный 5 4 24 2" xfId="23788"/>
    <cellStyle name="Обычный 5 4 24 2 2" xfId="23789"/>
    <cellStyle name="Обычный 5 4 24 2 2 2" xfId="23790"/>
    <cellStyle name="Обычный 5 4 24 2 2 2 2" xfId="51602"/>
    <cellStyle name="Обычный 5 4 24 2 2 3" xfId="51603"/>
    <cellStyle name="Обычный 5 4 24 2 3" xfId="23791"/>
    <cellStyle name="Обычный 5 4 24 2 3 2" xfId="51604"/>
    <cellStyle name="Обычный 5 4 24 2 4" xfId="51605"/>
    <cellStyle name="Обычный 5 4 24 3" xfId="23792"/>
    <cellStyle name="Обычный 5 4 24 3 2" xfId="23793"/>
    <cellStyle name="Обычный 5 4 24 3 2 2" xfId="23794"/>
    <cellStyle name="Обычный 5 4 24 3 2 2 2" xfId="51606"/>
    <cellStyle name="Обычный 5 4 24 3 2 3" xfId="51607"/>
    <cellStyle name="Обычный 5 4 24 3 3" xfId="23795"/>
    <cellStyle name="Обычный 5 4 24 3 3 2" xfId="51608"/>
    <cellStyle name="Обычный 5 4 24 3 4" xfId="51609"/>
    <cellStyle name="Обычный 5 4 24 4" xfId="23796"/>
    <cellStyle name="Обычный 5 4 24 4 2" xfId="23797"/>
    <cellStyle name="Обычный 5 4 24 4 2 2" xfId="23798"/>
    <cellStyle name="Обычный 5 4 24 4 2 2 2" xfId="51610"/>
    <cellStyle name="Обычный 5 4 24 4 2 3" xfId="51611"/>
    <cellStyle name="Обычный 5 4 24 4 3" xfId="23799"/>
    <cellStyle name="Обычный 5 4 24 4 3 2" xfId="51612"/>
    <cellStyle name="Обычный 5 4 24 4 4" xfId="51613"/>
    <cellStyle name="Обычный 5 4 24 5" xfId="23800"/>
    <cellStyle name="Обычный 5 4 24 5 2" xfId="23801"/>
    <cellStyle name="Обычный 5 4 24 5 2 2" xfId="51614"/>
    <cellStyle name="Обычный 5 4 24 5 3" xfId="51615"/>
    <cellStyle name="Обычный 5 4 24 6" xfId="23802"/>
    <cellStyle name="Обычный 5 4 24 6 2" xfId="51616"/>
    <cellStyle name="Обычный 5 4 24 7" xfId="23803"/>
    <cellStyle name="Обычный 5 4 24 7 2" xfId="51617"/>
    <cellStyle name="Обычный 5 4 24 8" xfId="51618"/>
    <cellStyle name="Обычный 5 4 25" xfId="23804"/>
    <cellStyle name="Обычный 5 4 25 2" xfId="23805"/>
    <cellStyle name="Обычный 5 4 25 2 2" xfId="23806"/>
    <cellStyle name="Обычный 5 4 25 2 2 2" xfId="23807"/>
    <cellStyle name="Обычный 5 4 25 2 2 2 2" xfId="51619"/>
    <cellStyle name="Обычный 5 4 25 2 2 3" xfId="51620"/>
    <cellStyle name="Обычный 5 4 25 2 3" xfId="23808"/>
    <cellStyle name="Обычный 5 4 25 2 3 2" xfId="51621"/>
    <cellStyle name="Обычный 5 4 25 2 4" xfId="51622"/>
    <cellStyle name="Обычный 5 4 25 3" xfId="23809"/>
    <cellStyle name="Обычный 5 4 25 3 2" xfId="23810"/>
    <cellStyle name="Обычный 5 4 25 3 2 2" xfId="23811"/>
    <cellStyle name="Обычный 5 4 25 3 2 2 2" xfId="51623"/>
    <cellStyle name="Обычный 5 4 25 3 2 3" xfId="51624"/>
    <cellStyle name="Обычный 5 4 25 3 3" xfId="23812"/>
    <cellStyle name="Обычный 5 4 25 3 3 2" xfId="51625"/>
    <cellStyle name="Обычный 5 4 25 3 4" xfId="51626"/>
    <cellStyle name="Обычный 5 4 25 4" xfId="23813"/>
    <cellStyle name="Обычный 5 4 25 4 2" xfId="23814"/>
    <cellStyle name="Обычный 5 4 25 4 2 2" xfId="23815"/>
    <cellStyle name="Обычный 5 4 25 4 2 2 2" xfId="51627"/>
    <cellStyle name="Обычный 5 4 25 4 2 3" xfId="51628"/>
    <cellStyle name="Обычный 5 4 25 4 3" xfId="23816"/>
    <cellStyle name="Обычный 5 4 25 4 3 2" xfId="51629"/>
    <cellStyle name="Обычный 5 4 25 4 4" xfId="51630"/>
    <cellStyle name="Обычный 5 4 25 5" xfId="23817"/>
    <cellStyle name="Обычный 5 4 25 5 2" xfId="23818"/>
    <cellStyle name="Обычный 5 4 25 5 2 2" xfId="51631"/>
    <cellStyle name="Обычный 5 4 25 5 3" xfId="51632"/>
    <cellStyle name="Обычный 5 4 25 6" xfId="23819"/>
    <cellStyle name="Обычный 5 4 25 6 2" xfId="51633"/>
    <cellStyle name="Обычный 5 4 25 7" xfId="23820"/>
    <cellStyle name="Обычный 5 4 25 7 2" xfId="51634"/>
    <cellStyle name="Обычный 5 4 25 8" xfId="51635"/>
    <cellStyle name="Обычный 5 4 26" xfId="23821"/>
    <cellStyle name="Обычный 5 4 26 2" xfId="23822"/>
    <cellStyle name="Обычный 5 4 26 2 2" xfId="23823"/>
    <cellStyle name="Обычный 5 4 26 2 2 2" xfId="23824"/>
    <cellStyle name="Обычный 5 4 26 2 2 2 2" xfId="51636"/>
    <cellStyle name="Обычный 5 4 26 2 2 3" xfId="51637"/>
    <cellStyle name="Обычный 5 4 26 2 3" xfId="23825"/>
    <cellStyle name="Обычный 5 4 26 2 3 2" xfId="51638"/>
    <cellStyle name="Обычный 5 4 26 2 4" xfId="51639"/>
    <cellStyle name="Обычный 5 4 26 3" xfId="23826"/>
    <cellStyle name="Обычный 5 4 26 3 2" xfId="23827"/>
    <cellStyle name="Обычный 5 4 26 3 2 2" xfId="23828"/>
    <cellStyle name="Обычный 5 4 26 3 2 2 2" xfId="51640"/>
    <cellStyle name="Обычный 5 4 26 3 2 3" xfId="51641"/>
    <cellStyle name="Обычный 5 4 26 3 3" xfId="23829"/>
    <cellStyle name="Обычный 5 4 26 3 3 2" xfId="51642"/>
    <cellStyle name="Обычный 5 4 26 3 4" xfId="51643"/>
    <cellStyle name="Обычный 5 4 26 4" xfId="23830"/>
    <cellStyle name="Обычный 5 4 26 4 2" xfId="23831"/>
    <cellStyle name="Обычный 5 4 26 4 2 2" xfId="23832"/>
    <cellStyle name="Обычный 5 4 26 4 2 2 2" xfId="51644"/>
    <cellStyle name="Обычный 5 4 26 4 2 3" xfId="51645"/>
    <cellStyle name="Обычный 5 4 26 4 3" xfId="23833"/>
    <cellStyle name="Обычный 5 4 26 4 3 2" xfId="51646"/>
    <cellStyle name="Обычный 5 4 26 4 4" xfId="51647"/>
    <cellStyle name="Обычный 5 4 26 5" xfId="23834"/>
    <cellStyle name="Обычный 5 4 26 5 2" xfId="23835"/>
    <cellStyle name="Обычный 5 4 26 5 2 2" xfId="51648"/>
    <cellStyle name="Обычный 5 4 26 5 3" xfId="51649"/>
    <cellStyle name="Обычный 5 4 26 6" xfId="23836"/>
    <cellStyle name="Обычный 5 4 26 6 2" xfId="51650"/>
    <cellStyle name="Обычный 5 4 26 7" xfId="23837"/>
    <cellStyle name="Обычный 5 4 26 7 2" xfId="51651"/>
    <cellStyle name="Обычный 5 4 26 8" xfId="51652"/>
    <cellStyle name="Обычный 5 4 27" xfId="23838"/>
    <cellStyle name="Обычный 5 4 27 2" xfId="23839"/>
    <cellStyle name="Обычный 5 4 27 2 2" xfId="23840"/>
    <cellStyle name="Обычный 5 4 27 2 2 2" xfId="23841"/>
    <cellStyle name="Обычный 5 4 27 2 2 2 2" xfId="51653"/>
    <cellStyle name="Обычный 5 4 27 2 2 3" xfId="51654"/>
    <cellStyle name="Обычный 5 4 27 2 3" xfId="23842"/>
    <cellStyle name="Обычный 5 4 27 2 3 2" xfId="51655"/>
    <cellStyle name="Обычный 5 4 27 2 4" xfId="51656"/>
    <cellStyle name="Обычный 5 4 27 3" xfId="23843"/>
    <cellStyle name="Обычный 5 4 27 3 2" xfId="23844"/>
    <cellStyle name="Обычный 5 4 27 3 2 2" xfId="23845"/>
    <cellStyle name="Обычный 5 4 27 3 2 2 2" xfId="51657"/>
    <cellStyle name="Обычный 5 4 27 3 2 3" xfId="51658"/>
    <cellStyle name="Обычный 5 4 27 3 3" xfId="23846"/>
    <cellStyle name="Обычный 5 4 27 3 3 2" xfId="51659"/>
    <cellStyle name="Обычный 5 4 27 3 4" xfId="51660"/>
    <cellStyle name="Обычный 5 4 27 4" xfId="23847"/>
    <cellStyle name="Обычный 5 4 27 4 2" xfId="23848"/>
    <cellStyle name="Обычный 5 4 27 4 2 2" xfId="23849"/>
    <cellStyle name="Обычный 5 4 27 4 2 2 2" xfId="51661"/>
    <cellStyle name="Обычный 5 4 27 4 2 3" xfId="51662"/>
    <cellStyle name="Обычный 5 4 27 4 3" xfId="23850"/>
    <cellStyle name="Обычный 5 4 27 4 3 2" xfId="51663"/>
    <cellStyle name="Обычный 5 4 27 4 4" xfId="51664"/>
    <cellStyle name="Обычный 5 4 27 5" xfId="23851"/>
    <cellStyle name="Обычный 5 4 27 5 2" xfId="23852"/>
    <cellStyle name="Обычный 5 4 27 5 2 2" xfId="51665"/>
    <cellStyle name="Обычный 5 4 27 5 3" xfId="51666"/>
    <cellStyle name="Обычный 5 4 27 6" xfId="23853"/>
    <cellStyle name="Обычный 5 4 27 6 2" xfId="51667"/>
    <cellStyle name="Обычный 5 4 27 7" xfId="23854"/>
    <cellStyle name="Обычный 5 4 27 7 2" xfId="51668"/>
    <cellStyle name="Обычный 5 4 27 8" xfId="51669"/>
    <cellStyle name="Обычный 5 4 28" xfId="23855"/>
    <cellStyle name="Обычный 5 4 28 2" xfId="23856"/>
    <cellStyle name="Обычный 5 4 28 2 2" xfId="23857"/>
    <cellStyle name="Обычный 5 4 28 2 2 2" xfId="23858"/>
    <cellStyle name="Обычный 5 4 28 2 2 2 2" xfId="51670"/>
    <cellStyle name="Обычный 5 4 28 2 2 3" xfId="51671"/>
    <cellStyle name="Обычный 5 4 28 2 3" xfId="23859"/>
    <cellStyle name="Обычный 5 4 28 2 3 2" xfId="51672"/>
    <cellStyle name="Обычный 5 4 28 2 4" xfId="51673"/>
    <cellStyle name="Обычный 5 4 28 3" xfId="23860"/>
    <cellStyle name="Обычный 5 4 28 3 2" xfId="23861"/>
    <cellStyle name="Обычный 5 4 28 3 2 2" xfId="23862"/>
    <cellStyle name="Обычный 5 4 28 3 2 2 2" xfId="51674"/>
    <cellStyle name="Обычный 5 4 28 3 2 3" xfId="51675"/>
    <cellStyle name="Обычный 5 4 28 3 3" xfId="23863"/>
    <cellStyle name="Обычный 5 4 28 3 3 2" xfId="51676"/>
    <cellStyle name="Обычный 5 4 28 3 4" xfId="51677"/>
    <cellStyle name="Обычный 5 4 28 4" xfId="23864"/>
    <cellStyle name="Обычный 5 4 28 4 2" xfId="23865"/>
    <cellStyle name="Обычный 5 4 28 4 2 2" xfId="23866"/>
    <cellStyle name="Обычный 5 4 28 4 2 2 2" xfId="51678"/>
    <cellStyle name="Обычный 5 4 28 4 2 3" xfId="51679"/>
    <cellStyle name="Обычный 5 4 28 4 3" xfId="23867"/>
    <cellStyle name="Обычный 5 4 28 4 3 2" xfId="51680"/>
    <cellStyle name="Обычный 5 4 28 4 4" xfId="51681"/>
    <cellStyle name="Обычный 5 4 28 5" xfId="23868"/>
    <cellStyle name="Обычный 5 4 28 5 2" xfId="23869"/>
    <cellStyle name="Обычный 5 4 28 5 2 2" xfId="51682"/>
    <cellStyle name="Обычный 5 4 28 5 3" xfId="51683"/>
    <cellStyle name="Обычный 5 4 28 6" xfId="23870"/>
    <cellStyle name="Обычный 5 4 28 6 2" xfId="51684"/>
    <cellStyle name="Обычный 5 4 28 7" xfId="23871"/>
    <cellStyle name="Обычный 5 4 28 7 2" xfId="51685"/>
    <cellStyle name="Обычный 5 4 28 8" xfId="51686"/>
    <cellStyle name="Обычный 5 4 29" xfId="23872"/>
    <cellStyle name="Обычный 5 4 29 2" xfId="23873"/>
    <cellStyle name="Обычный 5 4 29 2 2" xfId="23874"/>
    <cellStyle name="Обычный 5 4 29 2 2 2" xfId="23875"/>
    <cellStyle name="Обычный 5 4 29 2 2 2 2" xfId="51687"/>
    <cellStyle name="Обычный 5 4 29 2 2 3" xfId="51688"/>
    <cellStyle name="Обычный 5 4 29 2 3" xfId="23876"/>
    <cellStyle name="Обычный 5 4 29 2 3 2" xfId="51689"/>
    <cellStyle name="Обычный 5 4 29 2 4" xfId="51690"/>
    <cellStyle name="Обычный 5 4 29 3" xfId="23877"/>
    <cellStyle name="Обычный 5 4 29 3 2" xfId="23878"/>
    <cellStyle name="Обычный 5 4 29 3 2 2" xfId="23879"/>
    <cellStyle name="Обычный 5 4 29 3 2 2 2" xfId="51691"/>
    <cellStyle name="Обычный 5 4 29 3 2 3" xfId="51692"/>
    <cellStyle name="Обычный 5 4 29 3 3" xfId="23880"/>
    <cellStyle name="Обычный 5 4 29 3 3 2" xfId="51693"/>
    <cellStyle name="Обычный 5 4 29 3 4" xfId="51694"/>
    <cellStyle name="Обычный 5 4 29 4" xfId="23881"/>
    <cellStyle name="Обычный 5 4 29 4 2" xfId="23882"/>
    <cellStyle name="Обычный 5 4 29 4 2 2" xfId="23883"/>
    <cellStyle name="Обычный 5 4 29 4 2 2 2" xfId="51695"/>
    <cellStyle name="Обычный 5 4 29 4 2 3" xfId="51696"/>
    <cellStyle name="Обычный 5 4 29 4 3" xfId="23884"/>
    <cellStyle name="Обычный 5 4 29 4 3 2" xfId="51697"/>
    <cellStyle name="Обычный 5 4 29 4 4" xfId="51698"/>
    <cellStyle name="Обычный 5 4 29 5" xfId="23885"/>
    <cellStyle name="Обычный 5 4 29 5 2" xfId="23886"/>
    <cellStyle name="Обычный 5 4 29 5 2 2" xfId="51699"/>
    <cellStyle name="Обычный 5 4 29 5 3" xfId="51700"/>
    <cellStyle name="Обычный 5 4 29 6" xfId="23887"/>
    <cellStyle name="Обычный 5 4 29 6 2" xfId="51701"/>
    <cellStyle name="Обычный 5 4 29 7" xfId="23888"/>
    <cellStyle name="Обычный 5 4 29 7 2" xfId="51702"/>
    <cellStyle name="Обычный 5 4 29 8" xfId="51703"/>
    <cellStyle name="Обычный 5 4 3" xfId="23889"/>
    <cellStyle name="Обычный 5 4 3 2" xfId="23890"/>
    <cellStyle name="Обычный 5 4 3 2 2" xfId="23891"/>
    <cellStyle name="Обычный 5 4 3 2 2 2" xfId="23892"/>
    <cellStyle name="Обычный 5 4 3 2 2 2 2" xfId="51704"/>
    <cellStyle name="Обычный 5 4 3 2 2 3" xfId="51705"/>
    <cellStyle name="Обычный 5 4 3 2 3" xfId="23893"/>
    <cellStyle name="Обычный 5 4 3 2 3 2" xfId="51706"/>
    <cellStyle name="Обычный 5 4 3 2 4" xfId="51707"/>
    <cellStyle name="Обычный 5 4 3 3" xfId="23894"/>
    <cellStyle name="Обычный 5 4 3 3 2" xfId="23895"/>
    <cellStyle name="Обычный 5 4 3 3 2 2" xfId="23896"/>
    <cellStyle name="Обычный 5 4 3 3 2 2 2" xfId="51708"/>
    <cellStyle name="Обычный 5 4 3 3 2 3" xfId="51709"/>
    <cellStyle name="Обычный 5 4 3 3 3" xfId="23897"/>
    <cellStyle name="Обычный 5 4 3 3 3 2" xfId="51710"/>
    <cellStyle name="Обычный 5 4 3 3 4" xfId="51711"/>
    <cellStyle name="Обычный 5 4 3 4" xfId="23898"/>
    <cellStyle name="Обычный 5 4 3 4 2" xfId="23899"/>
    <cellStyle name="Обычный 5 4 3 4 2 2" xfId="23900"/>
    <cellStyle name="Обычный 5 4 3 4 2 2 2" xfId="51712"/>
    <cellStyle name="Обычный 5 4 3 4 2 3" xfId="51713"/>
    <cellStyle name="Обычный 5 4 3 4 3" xfId="23901"/>
    <cellStyle name="Обычный 5 4 3 4 3 2" xfId="51714"/>
    <cellStyle name="Обычный 5 4 3 4 4" xfId="51715"/>
    <cellStyle name="Обычный 5 4 3 5" xfId="23902"/>
    <cellStyle name="Обычный 5 4 3 5 2" xfId="23903"/>
    <cellStyle name="Обычный 5 4 3 5 2 2" xfId="51716"/>
    <cellStyle name="Обычный 5 4 3 5 3" xfId="51717"/>
    <cellStyle name="Обычный 5 4 3 6" xfId="23904"/>
    <cellStyle name="Обычный 5 4 3 6 2" xfId="51718"/>
    <cellStyle name="Обычный 5 4 3 7" xfId="23905"/>
    <cellStyle name="Обычный 5 4 3 7 2" xfId="51719"/>
    <cellStyle name="Обычный 5 4 3 8" xfId="51720"/>
    <cellStyle name="Обычный 5 4 30" xfId="23906"/>
    <cellStyle name="Обычный 5 4 30 2" xfId="59923"/>
    <cellStyle name="Обычный 5 4 31" xfId="23907"/>
    <cellStyle name="Обычный 5 4 31 2" xfId="23908"/>
    <cellStyle name="Обычный 5 4 31 2 2" xfId="23909"/>
    <cellStyle name="Обычный 5 4 31 2 2 2" xfId="51721"/>
    <cellStyle name="Обычный 5 4 31 2 3" xfId="51722"/>
    <cellStyle name="Обычный 5 4 31 3" xfId="23910"/>
    <cellStyle name="Обычный 5 4 31 3 2" xfId="51723"/>
    <cellStyle name="Обычный 5 4 31 4" xfId="51724"/>
    <cellStyle name="Обычный 5 4 32" xfId="23911"/>
    <cellStyle name="Обычный 5 4 32 2" xfId="23912"/>
    <cellStyle name="Обычный 5 4 32 2 2" xfId="23913"/>
    <cellStyle name="Обычный 5 4 32 2 2 2" xfId="51725"/>
    <cellStyle name="Обычный 5 4 32 2 3" xfId="51726"/>
    <cellStyle name="Обычный 5 4 32 3" xfId="23914"/>
    <cellStyle name="Обычный 5 4 32 3 2" xfId="51727"/>
    <cellStyle name="Обычный 5 4 32 4" xfId="51728"/>
    <cellStyle name="Обычный 5 4 33" xfId="23915"/>
    <cellStyle name="Обычный 5 4 33 2" xfId="23916"/>
    <cellStyle name="Обычный 5 4 33 2 2" xfId="23917"/>
    <cellStyle name="Обычный 5 4 33 2 2 2" xfId="51729"/>
    <cellStyle name="Обычный 5 4 33 2 3" xfId="51730"/>
    <cellStyle name="Обычный 5 4 33 3" xfId="23918"/>
    <cellStyle name="Обычный 5 4 33 3 2" xfId="51731"/>
    <cellStyle name="Обычный 5 4 33 4" xfId="51732"/>
    <cellStyle name="Обычный 5 4 34" xfId="23919"/>
    <cellStyle name="Обычный 5 4 34 2" xfId="23920"/>
    <cellStyle name="Обычный 5 4 34 2 2" xfId="23921"/>
    <cellStyle name="Обычный 5 4 34 2 2 2" xfId="51733"/>
    <cellStyle name="Обычный 5 4 34 2 3" xfId="51734"/>
    <cellStyle name="Обычный 5 4 34 3" xfId="23922"/>
    <cellStyle name="Обычный 5 4 34 3 2" xfId="51735"/>
    <cellStyle name="Обычный 5 4 34 4" xfId="51736"/>
    <cellStyle name="Обычный 5 4 35" xfId="23923"/>
    <cellStyle name="Обычный 5 4 35 2" xfId="23924"/>
    <cellStyle name="Обычный 5 4 35 2 2" xfId="51737"/>
    <cellStyle name="Обычный 5 4 35 3" xfId="51738"/>
    <cellStyle name="Обычный 5 4 36" xfId="23925"/>
    <cellStyle name="Обычный 5 4 36 2" xfId="51739"/>
    <cellStyle name="Обычный 5 4 37" xfId="23926"/>
    <cellStyle name="Обычный 5 4 37 2" xfId="51740"/>
    <cellStyle name="Обычный 5 4 38" xfId="51741"/>
    <cellStyle name="Обычный 5 4 4" xfId="23927"/>
    <cellStyle name="Обычный 5 4 4 2" xfId="23928"/>
    <cellStyle name="Обычный 5 4 4 2 2" xfId="23929"/>
    <cellStyle name="Обычный 5 4 4 2 2 2" xfId="23930"/>
    <cellStyle name="Обычный 5 4 4 2 2 2 2" xfId="51742"/>
    <cellStyle name="Обычный 5 4 4 2 2 3" xfId="51743"/>
    <cellStyle name="Обычный 5 4 4 2 3" xfId="23931"/>
    <cellStyle name="Обычный 5 4 4 2 3 2" xfId="51744"/>
    <cellStyle name="Обычный 5 4 4 2 4" xfId="51745"/>
    <cellStyle name="Обычный 5 4 4 3" xfId="23932"/>
    <cellStyle name="Обычный 5 4 4 3 2" xfId="23933"/>
    <cellStyle name="Обычный 5 4 4 3 2 2" xfId="23934"/>
    <cellStyle name="Обычный 5 4 4 3 2 2 2" xfId="51746"/>
    <cellStyle name="Обычный 5 4 4 3 2 3" xfId="51747"/>
    <cellStyle name="Обычный 5 4 4 3 3" xfId="23935"/>
    <cellStyle name="Обычный 5 4 4 3 3 2" xfId="51748"/>
    <cellStyle name="Обычный 5 4 4 3 4" xfId="51749"/>
    <cellStyle name="Обычный 5 4 4 4" xfId="23936"/>
    <cellStyle name="Обычный 5 4 4 4 2" xfId="23937"/>
    <cellStyle name="Обычный 5 4 4 4 2 2" xfId="23938"/>
    <cellStyle name="Обычный 5 4 4 4 2 2 2" xfId="51750"/>
    <cellStyle name="Обычный 5 4 4 4 2 3" xfId="51751"/>
    <cellStyle name="Обычный 5 4 4 4 3" xfId="23939"/>
    <cellStyle name="Обычный 5 4 4 4 3 2" xfId="51752"/>
    <cellStyle name="Обычный 5 4 4 4 4" xfId="51753"/>
    <cellStyle name="Обычный 5 4 4 5" xfId="23940"/>
    <cellStyle name="Обычный 5 4 4 5 2" xfId="23941"/>
    <cellStyle name="Обычный 5 4 4 5 2 2" xfId="51754"/>
    <cellStyle name="Обычный 5 4 4 5 3" xfId="51755"/>
    <cellStyle name="Обычный 5 4 4 6" xfId="23942"/>
    <cellStyle name="Обычный 5 4 4 6 2" xfId="51756"/>
    <cellStyle name="Обычный 5 4 4 7" xfId="23943"/>
    <cellStyle name="Обычный 5 4 4 7 2" xfId="51757"/>
    <cellStyle name="Обычный 5 4 4 8" xfId="51758"/>
    <cellStyle name="Обычный 5 4 5" xfId="23944"/>
    <cellStyle name="Обычный 5 4 5 2" xfId="23945"/>
    <cellStyle name="Обычный 5 4 5 2 2" xfId="23946"/>
    <cellStyle name="Обычный 5 4 5 2 2 2" xfId="23947"/>
    <cellStyle name="Обычный 5 4 5 2 2 2 2" xfId="51759"/>
    <cellStyle name="Обычный 5 4 5 2 2 3" xfId="51760"/>
    <cellStyle name="Обычный 5 4 5 2 3" xfId="23948"/>
    <cellStyle name="Обычный 5 4 5 2 3 2" xfId="51761"/>
    <cellStyle name="Обычный 5 4 5 2 4" xfId="51762"/>
    <cellStyle name="Обычный 5 4 5 3" xfId="23949"/>
    <cellStyle name="Обычный 5 4 5 3 2" xfId="23950"/>
    <cellStyle name="Обычный 5 4 5 3 2 2" xfId="23951"/>
    <cellStyle name="Обычный 5 4 5 3 2 2 2" xfId="51763"/>
    <cellStyle name="Обычный 5 4 5 3 2 3" xfId="51764"/>
    <cellStyle name="Обычный 5 4 5 3 3" xfId="23952"/>
    <cellStyle name="Обычный 5 4 5 3 3 2" xfId="51765"/>
    <cellStyle name="Обычный 5 4 5 3 4" xfId="51766"/>
    <cellStyle name="Обычный 5 4 5 4" xfId="23953"/>
    <cellStyle name="Обычный 5 4 5 4 2" xfId="23954"/>
    <cellStyle name="Обычный 5 4 5 4 2 2" xfId="23955"/>
    <cellStyle name="Обычный 5 4 5 4 2 2 2" xfId="51767"/>
    <cellStyle name="Обычный 5 4 5 4 2 3" xfId="51768"/>
    <cellStyle name="Обычный 5 4 5 4 3" xfId="23956"/>
    <cellStyle name="Обычный 5 4 5 4 3 2" xfId="51769"/>
    <cellStyle name="Обычный 5 4 5 4 4" xfId="51770"/>
    <cellStyle name="Обычный 5 4 5 5" xfId="23957"/>
    <cellStyle name="Обычный 5 4 5 5 2" xfId="23958"/>
    <cellStyle name="Обычный 5 4 5 5 2 2" xfId="51771"/>
    <cellStyle name="Обычный 5 4 5 5 3" xfId="51772"/>
    <cellStyle name="Обычный 5 4 5 6" xfId="23959"/>
    <cellStyle name="Обычный 5 4 5 6 2" xfId="51773"/>
    <cellStyle name="Обычный 5 4 5 7" xfId="23960"/>
    <cellStyle name="Обычный 5 4 5 7 2" xfId="51774"/>
    <cellStyle name="Обычный 5 4 5 8" xfId="51775"/>
    <cellStyle name="Обычный 5 4 6" xfId="23961"/>
    <cellStyle name="Обычный 5 4 6 2" xfId="23962"/>
    <cellStyle name="Обычный 5 4 6 2 2" xfId="23963"/>
    <cellStyle name="Обычный 5 4 6 2 2 2" xfId="23964"/>
    <cellStyle name="Обычный 5 4 6 2 2 2 2" xfId="51776"/>
    <cellStyle name="Обычный 5 4 6 2 2 3" xfId="51777"/>
    <cellStyle name="Обычный 5 4 6 2 3" xfId="23965"/>
    <cellStyle name="Обычный 5 4 6 2 3 2" xfId="51778"/>
    <cellStyle name="Обычный 5 4 6 2 4" xfId="51779"/>
    <cellStyle name="Обычный 5 4 6 3" xfId="23966"/>
    <cellStyle name="Обычный 5 4 6 3 2" xfId="23967"/>
    <cellStyle name="Обычный 5 4 6 3 2 2" xfId="23968"/>
    <cellStyle name="Обычный 5 4 6 3 2 2 2" xfId="51780"/>
    <cellStyle name="Обычный 5 4 6 3 2 3" xfId="51781"/>
    <cellStyle name="Обычный 5 4 6 3 3" xfId="23969"/>
    <cellStyle name="Обычный 5 4 6 3 3 2" xfId="51782"/>
    <cellStyle name="Обычный 5 4 6 3 4" xfId="51783"/>
    <cellStyle name="Обычный 5 4 6 4" xfId="23970"/>
    <cellStyle name="Обычный 5 4 6 4 2" xfId="23971"/>
    <cellStyle name="Обычный 5 4 6 4 2 2" xfId="23972"/>
    <cellStyle name="Обычный 5 4 6 4 2 2 2" xfId="51784"/>
    <cellStyle name="Обычный 5 4 6 4 2 3" xfId="51785"/>
    <cellStyle name="Обычный 5 4 6 4 3" xfId="23973"/>
    <cellStyle name="Обычный 5 4 6 4 3 2" xfId="51786"/>
    <cellStyle name="Обычный 5 4 6 4 4" xfId="51787"/>
    <cellStyle name="Обычный 5 4 6 5" xfId="23974"/>
    <cellStyle name="Обычный 5 4 6 5 2" xfId="23975"/>
    <cellStyle name="Обычный 5 4 6 5 2 2" xfId="51788"/>
    <cellStyle name="Обычный 5 4 6 5 3" xfId="51789"/>
    <cellStyle name="Обычный 5 4 6 6" xfId="23976"/>
    <cellStyle name="Обычный 5 4 6 6 2" xfId="51790"/>
    <cellStyle name="Обычный 5 4 6 7" xfId="23977"/>
    <cellStyle name="Обычный 5 4 6 7 2" xfId="51791"/>
    <cellStyle name="Обычный 5 4 6 8" xfId="51792"/>
    <cellStyle name="Обычный 5 4 7" xfId="23978"/>
    <cellStyle name="Обычный 5 4 7 2" xfId="23979"/>
    <cellStyle name="Обычный 5 4 7 2 2" xfId="23980"/>
    <cellStyle name="Обычный 5 4 7 2 2 2" xfId="23981"/>
    <cellStyle name="Обычный 5 4 7 2 2 2 2" xfId="51793"/>
    <cellStyle name="Обычный 5 4 7 2 2 3" xfId="51794"/>
    <cellStyle name="Обычный 5 4 7 2 3" xfId="23982"/>
    <cellStyle name="Обычный 5 4 7 2 3 2" xfId="51795"/>
    <cellStyle name="Обычный 5 4 7 2 4" xfId="51796"/>
    <cellStyle name="Обычный 5 4 7 3" xfId="23983"/>
    <cellStyle name="Обычный 5 4 7 3 2" xfId="23984"/>
    <cellStyle name="Обычный 5 4 7 3 2 2" xfId="23985"/>
    <cellStyle name="Обычный 5 4 7 3 2 2 2" xfId="51797"/>
    <cellStyle name="Обычный 5 4 7 3 2 3" xfId="51798"/>
    <cellStyle name="Обычный 5 4 7 3 3" xfId="23986"/>
    <cellStyle name="Обычный 5 4 7 3 3 2" xfId="51799"/>
    <cellStyle name="Обычный 5 4 7 3 4" xfId="51800"/>
    <cellStyle name="Обычный 5 4 7 4" xfId="23987"/>
    <cellStyle name="Обычный 5 4 7 4 2" xfId="23988"/>
    <cellStyle name="Обычный 5 4 7 4 2 2" xfId="23989"/>
    <cellStyle name="Обычный 5 4 7 4 2 2 2" xfId="51801"/>
    <cellStyle name="Обычный 5 4 7 4 2 3" xfId="51802"/>
    <cellStyle name="Обычный 5 4 7 4 3" xfId="23990"/>
    <cellStyle name="Обычный 5 4 7 4 3 2" xfId="51803"/>
    <cellStyle name="Обычный 5 4 7 4 4" xfId="51804"/>
    <cellStyle name="Обычный 5 4 7 5" xfId="23991"/>
    <cellStyle name="Обычный 5 4 7 5 2" xfId="23992"/>
    <cellStyle name="Обычный 5 4 7 5 2 2" xfId="51805"/>
    <cellStyle name="Обычный 5 4 7 5 3" xfId="51806"/>
    <cellStyle name="Обычный 5 4 7 6" xfId="23993"/>
    <cellStyle name="Обычный 5 4 7 6 2" xfId="51807"/>
    <cellStyle name="Обычный 5 4 7 7" xfId="23994"/>
    <cellStyle name="Обычный 5 4 7 7 2" xfId="51808"/>
    <cellStyle name="Обычный 5 4 7 8" xfId="51809"/>
    <cellStyle name="Обычный 5 4 8" xfId="23995"/>
    <cellStyle name="Обычный 5 4 8 2" xfId="23996"/>
    <cellStyle name="Обычный 5 4 8 2 2" xfId="23997"/>
    <cellStyle name="Обычный 5 4 8 2 2 2" xfId="23998"/>
    <cellStyle name="Обычный 5 4 8 2 2 2 2" xfId="51810"/>
    <cellStyle name="Обычный 5 4 8 2 2 3" xfId="51811"/>
    <cellStyle name="Обычный 5 4 8 2 3" xfId="23999"/>
    <cellStyle name="Обычный 5 4 8 2 3 2" xfId="51812"/>
    <cellStyle name="Обычный 5 4 8 2 4" xfId="51813"/>
    <cellStyle name="Обычный 5 4 8 3" xfId="24000"/>
    <cellStyle name="Обычный 5 4 8 3 2" xfId="24001"/>
    <cellStyle name="Обычный 5 4 8 3 2 2" xfId="24002"/>
    <cellStyle name="Обычный 5 4 8 3 2 2 2" xfId="51814"/>
    <cellStyle name="Обычный 5 4 8 3 2 3" xfId="51815"/>
    <cellStyle name="Обычный 5 4 8 3 3" xfId="24003"/>
    <cellStyle name="Обычный 5 4 8 3 3 2" xfId="51816"/>
    <cellStyle name="Обычный 5 4 8 3 4" xfId="51817"/>
    <cellStyle name="Обычный 5 4 8 4" xfId="24004"/>
    <cellStyle name="Обычный 5 4 8 4 2" xfId="24005"/>
    <cellStyle name="Обычный 5 4 8 4 2 2" xfId="24006"/>
    <cellStyle name="Обычный 5 4 8 4 2 2 2" xfId="51818"/>
    <cellStyle name="Обычный 5 4 8 4 2 3" xfId="51819"/>
    <cellStyle name="Обычный 5 4 8 4 3" xfId="24007"/>
    <cellStyle name="Обычный 5 4 8 4 3 2" xfId="51820"/>
    <cellStyle name="Обычный 5 4 8 4 4" xfId="51821"/>
    <cellStyle name="Обычный 5 4 8 5" xfId="24008"/>
    <cellStyle name="Обычный 5 4 8 5 2" xfId="24009"/>
    <cellStyle name="Обычный 5 4 8 5 2 2" xfId="51822"/>
    <cellStyle name="Обычный 5 4 8 5 3" xfId="51823"/>
    <cellStyle name="Обычный 5 4 8 6" xfId="24010"/>
    <cellStyle name="Обычный 5 4 8 6 2" xfId="51824"/>
    <cellStyle name="Обычный 5 4 8 7" xfId="24011"/>
    <cellStyle name="Обычный 5 4 8 7 2" xfId="51825"/>
    <cellStyle name="Обычный 5 4 8 8" xfId="51826"/>
    <cellStyle name="Обычный 5 4 9" xfId="24012"/>
    <cellStyle name="Обычный 5 4 9 2" xfId="24013"/>
    <cellStyle name="Обычный 5 4 9 2 2" xfId="24014"/>
    <cellStyle name="Обычный 5 4 9 2 2 2" xfId="24015"/>
    <cellStyle name="Обычный 5 4 9 2 2 2 2" xfId="51827"/>
    <cellStyle name="Обычный 5 4 9 2 2 3" xfId="51828"/>
    <cellStyle name="Обычный 5 4 9 2 3" xfId="24016"/>
    <cellStyle name="Обычный 5 4 9 2 3 2" xfId="51829"/>
    <cellStyle name="Обычный 5 4 9 2 4" xfId="51830"/>
    <cellStyle name="Обычный 5 4 9 3" xfId="24017"/>
    <cellStyle name="Обычный 5 4 9 3 2" xfId="24018"/>
    <cellStyle name="Обычный 5 4 9 3 2 2" xfId="24019"/>
    <cellStyle name="Обычный 5 4 9 3 2 2 2" xfId="51831"/>
    <cellStyle name="Обычный 5 4 9 3 2 3" xfId="51832"/>
    <cellStyle name="Обычный 5 4 9 3 3" xfId="24020"/>
    <cellStyle name="Обычный 5 4 9 3 3 2" xfId="51833"/>
    <cellStyle name="Обычный 5 4 9 3 4" xfId="51834"/>
    <cellStyle name="Обычный 5 4 9 4" xfId="24021"/>
    <cellStyle name="Обычный 5 4 9 4 2" xfId="24022"/>
    <cellStyle name="Обычный 5 4 9 4 2 2" xfId="24023"/>
    <cellStyle name="Обычный 5 4 9 4 2 2 2" xfId="51835"/>
    <cellStyle name="Обычный 5 4 9 4 2 3" xfId="51836"/>
    <cellStyle name="Обычный 5 4 9 4 3" xfId="24024"/>
    <cellStyle name="Обычный 5 4 9 4 3 2" xfId="51837"/>
    <cellStyle name="Обычный 5 4 9 4 4" xfId="51838"/>
    <cellStyle name="Обычный 5 4 9 5" xfId="24025"/>
    <cellStyle name="Обычный 5 4 9 5 2" xfId="24026"/>
    <cellStyle name="Обычный 5 4 9 5 2 2" xfId="51839"/>
    <cellStyle name="Обычный 5 4 9 5 3" xfId="51840"/>
    <cellStyle name="Обычный 5 4 9 6" xfId="24027"/>
    <cellStyle name="Обычный 5 4 9 6 2" xfId="51841"/>
    <cellStyle name="Обычный 5 4 9 7" xfId="24028"/>
    <cellStyle name="Обычный 5 4 9 7 2" xfId="51842"/>
    <cellStyle name="Обычный 5 4 9 8" xfId="51843"/>
    <cellStyle name="Обычный 5 40" xfId="24029"/>
    <cellStyle name="Обычный 5 40 2" xfId="24030"/>
    <cellStyle name="Обычный 5 40 2 2" xfId="24031"/>
    <cellStyle name="Обычный 5 40 2 2 2" xfId="24032"/>
    <cellStyle name="Обычный 5 40 2 2 2 2" xfId="51844"/>
    <cellStyle name="Обычный 5 40 2 2 3" xfId="51845"/>
    <cellStyle name="Обычный 5 40 2 3" xfId="24033"/>
    <cellStyle name="Обычный 5 40 2 3 2" xfId="51846"/>
    <cellStyle name="Обычный 5 40 2 4" xfId="51847"/>
    <cellStyle name="Обычный 5 40 3" xfId="24034"/>
    <cellStyle name="Обычный 5 40 3 2" xfId="24035"/>
    <cellStyle name="Обычный 5 40 3 2 2" xfId="24036"/>
    <cellStyle name="Обычный 5 40 3 2 2 2" xfId="51848"/>
    <cellStyle name="Обычный 5 40 3 2 3" xfId="51849"/>
    <cellStyle name="Обычный 5 40 3 3" xfId="24037"/>
    <cellStyle name="Обычный 5 40 3 3 2" xfId="51850"/>
    <cellStyle name="Обычный 5 40 3 4" xfId="51851"/>
    <cellStyle name="Обычный 5 40 4" xfId="24038"/>
    <cellStyle name="Обычный 5 40 4 2" xfId="24039"/>
    <cellStyle name="Обычный 5 40 4 2 2" xfId="24040"/>
    <cellStyle name="Обычный 5 40 4 2 2 2" xfId="51852"/>
    <cellStyle name="Обычный 5 40 4 2 3" xfId="51853"/>
    <cellStyle name="Обычный 5 40 4 3" xfId="24041"/>
    <cellStyle name="Обычный 5 40 4 3 2" xfId="51854"/>
    <cellStyle name="Обычный 5 40 4 4" xfId="51855"/>
    <cellStyle name="Обычный 5 40 5" xfId="24042"/>
    <cellStyle name="Обычный 5 40 5 2" xfId="24043"/>
    <cellStyle name="Обычный 5 40 5 2 2" xfId="51856"/>
    <cellStyle name="Обычный 5 40 5 3" xfId="51857"/>
    <cellStyle name="Обычный 5 40 6" xfId="24044"/>
    <cellStyle name="Обычный 5 40 6 2" xfId="51858"/>
    <cellStyle name="Обычный 5 40 7" xfId="24045"/>
    <cellStyle name="Обычный 5 40 7 2" xfId="51859"/>
    <cellStyle name="Обычный 5 40 8" xfId="51860"/>
    <cellStyle name="Обычный 5 41" xfId="24046"/>
    <cellStyle name="Обычный 5 41 2" xfId="24047"/>
    <cellStyle name="Обычный 5 41 2 2" xfId="24048"/>
    <cellStyle name="Обычный 5 41 2 2 2" xfId="24049"/>
    <cellStyle name="Обычный 5 41 2 2 2 2" xfId="51861"/>
    <cellStyle name="Обычный 5 41 2 2 3" xfId="51862"/>
    <cellStyle name="Обычный 5 41 2 3" xfId="24050"/>
    <cellStyle name="Обычный 5 41 2 3 2" xfId="51863"/>
    <cellStyle name="Обычный 5 41 2 4" xfId="51864"/>
    <cellStyle name="Обычный 5 41 3" xfId="24051"/>
    <cellStyle name="Обычный 5 41 3 2" xfId="24052"/>
    <cellStyle name="Обычный 5 41 3 2 2" xfId="24053"/>
    <cellStyle name="Обычный 5 41 3 2 2 2" xfId="51865"/>
    <cellStyle name="Обычный 5 41 3 2 3" xfId="51866"/>
    <cellStyle name="Обычный 5 41 3 3" xfId="24054"/>
    <cellStyle name="Обычный 5 41 3 3 2" xfId="51867"/>
    <cellStyle name="Обычный 5 41 3 4" xfId="51868"/>
    <cellStyle name="Обычный 5 41 4" xfId="24055"/>
    <cellStyle name="Обычный 5 41 4 2" xfId="24056"/>
    <cellStyle name="Обычный 5 41 4 2 2" xfId="24057"/>
    <cellStyle name="Обычный 5 41 4 2 2 2" xfId="51869"/>
    <cellStyle name="Обычный 5 41 4 2 3" xfId="51870"/>
    <cellStyle name="Обычный 5 41 4 3" xfId="24058"/>
    <cellStyle name="Обычный 5 41 4 3 2" xfId="51871"/>
    <cellStyle name="Обычный 5 41 4 4" xfId="51872"/>
    <cellStyle name="Обычный 5 41 5" xfId="24059"/>
    <cellStyle name="Обычный 5 41 5 2" xfId="24060"/>
    <cellStyle name="Обычный 5 41 5 2 2" xfId="51873"/>
    <cellStyle name="Обычный 5 41 5 3" xfId="51874"/>
    <cellStyle name="Обычный 5 41 6" xfId="24061"/>
    <cellStyle name="Обычный 5 41 6 2" xfId="51875"/>
    <cellStyle name="Обычный 5 41 7" xfId="24062"/>
    <cellStyle name="Обычный 5 41 7 2" xfId="51876"/>
    <cellStyle name="Обычный 5 41 8" xfId="51877"/>
    <cellStyle name="Обычный 5 42" xfId="24063"/>
    <cellStyle name="Обычный 5 42 2" xfId="24064"/>
    <cellStyle name="Обычный 5 42 2 2" xfId="24065"/>
    <cellStyle name="Обычный 5 42 2 2 2" xfId="24066"/>
    <cellStyle name="Обычный 5 42 2 2 2 2" xfId="51878"/>
    <cellStyle name="Обычный 5 42 2 2 3" xfId="51879"/>
    <cellStyle name="Обычный 5 42 2 3" xfId="24067"/>
    <cellStyle name="Обычный 5 42 2 3 2" xfId="51880"/>
    <cellStyle name="Обычный 5 42 2 4" xfId="51881"/>
    <cellStyle name="Обычный 5 42 3" xfId="24068"/>
    <cellStyle name="Обычный 5 42 3 2" xfId="24069"/>
    <cellStyle name="Обычный 5 42 3 2 2" xfId="24070"/>
    <cellStyle name="Обычный 5 42 3 2 2 2" xfId="51882"/>
    <cellStyle name="Обычный 5 42 3 2 3" xfId="51883"/>
    <cellStyle name="Обычный 5 42 3 3" xfId="24071"/>
    <cellStyle name="Обычный 5 42 3 3 2" xfId="51884"/>
    <cellStyle name="Обычный 5 42 3 4" xfId="51885"/>
    <cellStyle name="Обычный 5 42 4" xfId="24072"/>
    <cellStyle name="Обычный 5 42 4 2" xfId="24073"/>
    <cellStyle name="Обычный 5 42 4 2 2" xfId="24074"/>
    <cellStyle name="Обычный 5 42 4 2 2 2" xfId="51886"/>
    <cellStyle name="Обычный 5 42 4 2 3" xfId="51887"/>
    <cellStyle name="Обычный 5 42 4 3" xfId="24075"/>
    <cellStyle name="Обычный 5 42 4 3 2" xfId="51888"/>
    <cellStyle name="Обычный 5 42 4 4" xfId="51889"/>
    <cellStyle name="Обычный 5 42 5" xfId="24076"/>
    <cellStyle name="Обычный 5 42 5 2" xfId="24077"/>
    <cellStyle name="Обычный 5 42 5 2 2" xfId="51890"/>
    <cellStyle name="Обычный 5 42 5 3" xfId="51891"/>
    <cellStyle name="Обычный 5 42 6" xfId="24078"/>
    <cellStyle name="Обычный 5 42 6 2" xfId="51892"/>
    <cellStyle name="Обычный 5 42 7" xfId="24079"/>
    <cellStyle name="Обычный 5 42 7 2" xfId="51893"/>
    <cellStyle name="Обычный 5 42 8" xfId="51894"/>
    <cellStyle name="Обычный 5 43" xfId="24080"/>
    <cellStyle name="Обычный 5 43 2" xfId="24081"/>
    <cellStyle name="Обычный 5 43 2 2" xfId="24082"/>
    <cellStyle name="Обычный 5 43 2 2 2" xfId="24083"/>
    <cellStyle name="Обычный 5 43 2 2 2 2" xfId="51895"/>
    <cellStyle name="Обычный 5 43 2 2 3" xfId="51896"/>
    <cellStyle name="Обычный 5 43 2 3" xfId="24084"/>
    <cellStyle name="Обычный 5 43 2 3 2" xfId="51897"/>
    <cellStyle name="Обычный 5 43 2 4" xfId="51898"/>
    <cellStyle name="Обычный 5 43 3" xfId="24085"/>
    <cellStyle name="Обычный 5 43 3 2" xfId="24086"/>
    <cellStyle name="Обычный 5 43 3 2 2" xfId="24087"/>
    <cellStyle name="Обычный 5 43 3 2 2 2" xfId="51899"/>
    <cellStyle name="Обычный 5 43 3 2 3" xfId="51900"/>
    <cellStyle name="Обычный 5 43 3 3" xfId="24088"/>
    <cellStyle name="Обычный 5 43 3 3 2" xfId="51901"/>
    <cellStyle name="Обычный 5 43 3 4" xfId="51902"/>
    <cellStyle name="Обычный 5 43 4" xfId="24089"/>
    <cellStyle name="Обычный 5 43 4 2" xfId="24090"/>
    <cellStyle name="Обычный 5 43 4 2 2" xfId="24091"/>
    <cellStyle name="Обычный 5 43 4 2 2 2" xfId="51903"/>
    <cellStyle name="Обычный 5 43 4 2 3" xfId="51904"/>
    <cellStyle name="Обычный 5 43 4 3" xfId="24092"/>
    <cellStyle name="Обычный 5 43 4 3 2" xfId="51905"/>
    <cellStyle name="Обычный 5 43 4 4" xfId="51906"/>
    <cellStyle name="Обычный 5 43 5" xfId="24093"/>
    <cellStyle name="Обычный 5 43 5 2" xfId="24094"/>
    <cellStyle name="Обычный 5 43 5 2 2" xfId="51907"/>
    <cellStyle name="Обычный 5 43 5 3" xfId="51908"/>
    <cellStyle name="Обычный 5 43 6" xfId="24095"/>
    <cellStyle name="Обычный 5 43 6 2" xfId="51909"/>
    <cellStyle name="Обычный 5 43 7" xfId="24096"/>
    <cellStyle name="Обычный 5 43 7 2" xfId="51910"/>
    <cellStyle name="Обычный 5 43 8" xfId="51911"/>
    <cellStyle name="Обычный 5 44" xfId="24097"/>
    <cellStyle name="Обычный 5 44 2" xfId="24098"/>
    <cellStyle name="Обычный 5 44 2 2" xfId="24099"/>
    <cellStyle name="Обычный 5 44 2 2 2" xfId="24100"/>
    <cellStyle name="Обычный 5 44 2 2 2 2" xfId="51912"/>
    <cellStyle name="Обычный 5 44 2 2 3" xfId="51913"/>
    <cellStyle name="Обычный 5 44 2 3" xfId="24101"/>
    <cellStyle name="Обычный 5 44 2 3 2" xfId="51914"/>
    <cellStyle name="Обычный 5 44 2 4" xfId="51915"/>
    <cellStyle name="Обычный 5 44 3" xfId="24102"/>
    <cellStyle name="Обычный 5 44 3 2" xfId="24103"/>
    <cellStyle name="Обычный 5 44 3 2 2" xfId="24104"/>
    <cellStyle name="Обычный 5 44 3 2 2 2" xfId="51916"/>
    <cellStyle name="Обычный 5 44 3 2 3" xfId="51917"/>
    <cellStyle name="Обычный 5 44 3 3" xfId="24105"/>
    <cellStyle name="Обычный 5 44 3 3 2" xfId="51918"/>
    <cellStyle name="Обычный 5 44 3 4" xfId="51919"/>
    <cellStyle name="Обычный 5 44 4" xfId="24106"/>
    <cellStyle name="Обычный 5 44 4 2" xfId="24107"/>
    <cellStyle name="Обычный 5 44 4 2 2" xfId="24108"/>
    <cellStyle name="Обычный 5 44 4 2 2 2" xfId="51920"/>
    <cellStyle name="Обычный 5 44 4 2 3" xfId="51921"/>
    <cellStyle name="Обычный 5 44 4 3" xfId="24109"/>
    <cellStyle name="Обычный 5 44 4 3 2" xfId="51922"/>
    <cellStyle name="Обычный 5 44 4 4" xfId="51923"/>
    <cellStyle name="Обычный 5 44 5" xfId="24110"/>
    <cellStyle name="Обычный 5 44 5 2" xfId="24111"/>
    <cellStyle name="Обычный 5 44 5 2 2" xfId="51924"/>
    <cellStyle name="Обычный 5 44 5 3" xfId="51925"/>
    <cellStyle name="Обычный 5 44 6" xfId="24112"/>
    <cellStyle name="Обычный 5 44 6 2" xfId="51926"/>
    <cellStyle name="Обычный 5 44 7" xfId="24113"/>
    <cellStyle name="Обычный 5 44 7 2" xfId="51927"/>
    <cellStyle name="Обычный 5 44 8" xfId="51928"/>
    <cellStyle name="Обычный 5 45" xfId="24114"/>
    <cellStyle name="Обычный 5 45 2" xfId="24115"/>
    <cellStyle name="Обычный 5 45 2 2" xfId="24116"/>
    <cellStyle name="Обычный 5 45 2 2 2" xfId="24117"/>
    <cellStyle name="Обычный 5 45 2 2 2 2" xfId="51929"/>
    <cellStyle name="Обычный 5 45 2 2 3" xfId="51930"/>
    <cellStyle name="Обычный 5 45 2 3" xfId="24118"/>
    <cellStyle name="Обычный 5 45 2 3 2" xfId="51931"/>
    <cellStyle name="Обычный 5 45 2 4" xfId="51932"/>
    <cellStyle name="Обычный 5 45 3" xfId="24119"/>
    <cellStyle name="Обычный 5 45 3 2" xfId="24120"/>
    <cellStyle name="Обычный 5 45 3 2 2" xfId="24121"/>
    <cellStyle name="Обычный 5 45 3 2 2 2" xfId="51933"/>
    <cellStyle name="Обычный 5 45 3 2 3" xfId="51934"/>
    <cellStyle name="Обычный 5 45 3 3" xfId="24122"/>
    <cellStyle name="Обычный 5 45 3 3 2" xfId="51935"/>
    <cellStyle name="Обычный 5 45 3 4" xfId="51936"/>
    <cellStyle name="Обычный 5 45 4" xfId="24123"/>
    <cellStyle name="Обычный 5 45 4 2" xfId="24124"/>
    <cellStyle name="Обычный 5 45 4 2 2" xfId="24125"/>
    <cellStyle name="Обычный 5 45 4 2 2 2" xfId="51937"/>
    <cellStyle name="Обычный 5 45 4 2 3" xfId="51938"/>
    <cellStyle name="Обычный 5 45 4 3" xfId="24126"/>
    <cellStyle name="Обычный 5 45 4 3 2" xfId="51939"/>
    <cellStyle name="Обычный 5 45 4 4" xfId="51940"/>
    <cellStyle name="Обычный 5 45 5" xfId="24127"/>
    <cellStyle name="Обычный 5 45 5 2" xfId="24128"/>
    <cellStyle name="Обычный 5 45 5 2 2" xfId="51941"/>
    <cellStyle name="Обычный 5 45 5 3" xfId="51942"/>
    <cellStyle name="Обычный 5 45 6" xfId="24129"/>
    <cellStyle name="Обычный 5 45 6 2" xfId="51943"/>
    <cellStyle name="Обычный 5 45 7" xfId="24130"/>
    <cellStyle name="Обычный 5 45 7 2" xfId="51944"/>
    <cellStyle name="Обычный 5 45 8" xfId="51945"/>
    <cellStyle name="Обычный 5 46" xfId="24131"/>
    <cellStyle name="Обычный 5 46 2" xfId="24132"/>
    <cellStyle name="Обычный 5 46 2 2" xfId="24133"/>
    <cellStyle name="Обычный 5 46 2 2 2" xfId="24134"/>
    <cellStyle name="Обычный 5 46 2 2 2 2" xfId="51946"/>
    <cellStyle name="Обычный 5 46 2 2 3" xfId="51947"/>
    <cellStyle name="Обычный 5 46 2 3" xfId="24135"/>
    <cellStyle name="Обычный 5 46 2 3 2" xfId="51948"/>
    <cellStyle name="Обычный 5 46 2 4" xfId="51949"/>
    <cellStyle name="Обычный 5 46 3" xfId="24136"/>
    <cellStyle name="Обычный 5 46 3 2" xfId="24137"/>
    <cellStyle name="Обычный 5 46 3 2 2" xfId="24138"/>
    <cellStyle name="Обычный 5 46 3 2 2 2" xfId="51950"/>
    <cellStyle name="Обычный 5 46 3 2 3" xfId="51951"/>
    <cellStyle name="Обычный 5 46 3 3" xfId="24139"/>
    <cellStyle name="Обычный 5 46 3 3 2" xfId="51952"/>
    <cellStyle name="Обычный 5 46 3 4" xfId="51953"/>
    <cellStyle name="Обычный 5 46 4" xfId="24140"/>
    <cellStyle name="Обычный 5 46 4 2" xfId="24141"/>
    <cellStyle name="Обычный 5 46 4 2 2" xfId="24142"/>
    <cellStyle name="Обычный 5 46 4 2 2 2" xfId="51954"/>
    <cellStyle name="Обычный 5 46 4 2 3" xfId="51955"/>
    <cellStyle name="Обычный 5 46 4 3" xfId="24143"/>
    <cellStyle name="Обычный 5 46 4 3 2" xfId="51956"/>
    <cellStyle name="Обычный 5 46 4 4" xfId="51957"/>
    <cellStyle name="Обычный 5 46 5" xfId="24144"/>
    <cellStyle name="Обычный 5 46 5 2" xfId="24145"/>
    <cellStyle name="Обычный 5 46 5 2 2" xfId="51958"/>
    <cellStyle name="Обычный 5 46 5 3" xfId="51959"/>
    <cellStyle name="Обычный 5 46 6" xfId="24146"/>
    <cellStyle name="Обычный 5 46 6 2" xfId="51960"/>
    <cellStyle name="Обычный 5 46 7" xfId="24147"/>
    <cellStyle name="Обычный 5 46 7 2" xfId="51961"/>
    <cellStyle name="Обычный 5 46 8" xfId="51962"/>
    <cellStyle name="Обычный 5 47" xfId="24148"/>
    <cellStyle name="Обычный 5 47 2" xfId="24149"/>
    <cellStyle name="Обычный 5 47 2 2" xfId="24150"/>
    <cellStyle name="Обычный 5 47 2 2 2" xfId="24151"/>
    <cellStyle name="Обычный 5 47 2 2 2 2" xfId="51963"/>
    <cellStyle name="Обычный 5 47 2 2 3" xfId="51964"/>
    <cellStyle name="Обычный 5 47 2 3" xfId="24152"/>
    <cellStyle name="Обычный 5 47 2 3 2" xfId="51965"/>
    <cellStyle name="Обычный 5 47 2 4" xfId="51966"/>
    <cellStyle name="Обычный 5 47 3" xfId="24153"/>
    <cellStyle name="Обычный 5 47 3 2" xfId="24154"/>
    <cellStyle name="Обычный 5 47 3 2 2" xfId="24155"/>
    <cellStyle name="Обычный 5 47 3 2 2 2" xfId="51967"/>
    <cellStyle name="Обычный 5 47 3 2 3" xfId="51968"/>
    <cellStyle name="Обычный 5 47 3 3" xfId="24156"/>
    <cellStyle name="Обычный 5 47 3 3 2" xfId="51969"/>
    <cellStyle name="Обычный 5 47 3 4" xfId="51970"/>
    <cellStyle name="Обычный 5 47 4" xfId="24157"/>
    <cellStyle name="Обычный 5 47 4 2" xfId="24158"/>
    <cellStyle name="Обычный 5 47 4 2 2" xfId="24159"/>
    <cellStyle name="Обычный 5 47 4 2 2 2" xfId="51971"/>
    <cellStyle name="Обычный 5 47 4 2 3" xfId="51972"/>
    <cellStyle name="Обычный 5 47 4 3" xfId="24160"/>
    <cellStyle name="Обычный 5 47 4 3 2" xfId="51973"/>
    <cellStyle name="Обычный 5 47 4 4" xfId="51974"/>
    <cellStyle name="Обычный 5 47 5" xfId="24161"/>
    <cellStyle name="Обычный 5 47 5 2" xfId="24162"/>
    <cellStyle name="Обычный 5 47 5 2 2" xfId="51975"/>
    <cellStyle name="Обычный 5 47 5 3" xfId="51976"/>
    <cellStyle name="Обычный 5 47 6" xfId="24163"/>
    <cellStyle name="Обычный 5 47 6 2" xfId="51977"/>
    <cellStyle name="Обычный 5 47 7" xfId="24164"/>
    <cellStyle name="Обычный 5 47 7 2" xfId="51978"/>
    <cellStyle name="Обычный 5 47 8" xfId="51979"/>
    <cellStyle name="Обычный 5 48" xfId="24165"/>
    <cellStyle name="Обычный 5 48 2" xfId="24166"/>
    <cellStyle name="Обычный 5 48 2 2" xfId="24167"/>
    <cellStyle name="Обычный 5 48 2 2 2" xfId="24168"/>
    <cellStyle name="Обычный 5 48 2 2 2 2" xfId="51980"/>
    <cellStyle name="Обычный 5 48 2 2 3" xfId="51981"/>
    <cellStyle name="Обычный 5 48 2 3" xfId="24169"/>
    <cellStyle name="Обычный 5 48 2 3 2" xfId="51982"/>
    <cellStyle name="Обычный 5 48 2 4" xfId="51983"/>
    <cellStyle name="Обычный 5 48 3" xfId="24170"/>
    <cellStyle name="Обычный 5 48 3 2" xfId="24171"/>
    <cellStyle name="Обычный 5 48 3 2 2" xfId="24172"/>
    <cellStyle name="Обычный 5 48 3 2 2 2" xfId="51984"/>
    <cellStyle name="Обычный 5 48 3 2 3" xfId="51985"/>
    <cellStyle name="Обычный 5 48 3 3" xfId="24173"/>
    <cellStyle name="Обычный 5 48 3 3 2" xfId="51986"/>
    <cellStyle name="Обычный 5 48 3 4" xfId="51987"/>
    <cellStyle name="Обычный 5 48 4" xfId="24174"/>
    <cellStyle name="Обычный 5 48 4 2" xfId="24175"/>
    <cellStyle name="Обычный 5 48 4 2 2" xfId="24176"/>
    <cellStyle name="Обычный 5 48 4 2 2 2" xfId="51988"/>
    <cellStyle name="Обычный 5 48 4 2 3" xfId="51989"/>
    <cellStyle name="Обычный 5 48 4 3" xfId="24177"/>
    <cellStyle name="Обычный 5 48 4 3 2" xfId="51990"/>
    <cellStyle name="Обычный 5 48 4 4" xfId="51991"/>
    <cellStyle name="Обычный 5 48 5" xfId="24178"/>
    <cellStyle name="Обычный 5 48 5 2" xfId="24179"/>
    <cellStyle name="Обычный 5 48 5 2 2" xfId="51992"/>
    <cellStyle name="Обычный 5 48 5 3" xfId="51993"/>
    <cellStyle name="Обычный 5 48 6" xfId="24180"/>
    <cellStyle name="Обычный 5 48 6 2" xfId="51994"/>
    <cellStyle name="Обычный 5 48 7" xfId="24181"/>
    <cellStyle name="Обычный 5 48 7 2" xfId="51995"/>
    <cellStyle name="Обычный 5 48 8" xfId="51996"/>
    <cellStyle name="Обычный 5 49" xfId="24182"/>
    <cellStyle name="Обычный 5 49 2" xfId="24183"/>
    <cellStyle name="Обычный 5 49 2 2" xfId="24184"/>
    <cellStyle name="Обычный 5 49 2 2 2" xfId="24185"/>
    <cellStyle name="Обычный 5 49 2 2 2 2" xfId="51997"/>
    <cellStyle name="Обычный 5 49 2 2 3" xfId="51998"/>
    <cellStyle name="Обычный 5 49 2 3" xfId="24186"/>
    <cellStyle name="Обычный 5 49 2 3 2" xfId="51999"/>
    <cellStyle name="Обычный 5 49 2 4" xfId="52000"/>
    <cellStyle name="Обычный 5 49 3" xfId="24187"/>
    <cellStyle name="Обычный 5 49 3 2" xfId="24188"/>
    <cellStyle name="Обычный 5 49 3 2 2" xfId="24189"/>
    <cellStyle name="Обычный 5 49 3 2 2 2" xfId="52001"/>
    <cellStyle name="Обычный 5 49 3 2 3" xfId="52002"/>
    <cellStyle name="Обычный 5 49 3 3" xfId="24190"/>
    <cellStyle name="Обычный 5 49 3 3 2" xfId="52003"/>
    <cellStyle name="Обычный 5 49 3 4" xfId="52004"/>
    <cellStyle name="Обычный 5 49 4" xfId="24191"/>
    <cellStyle name="Обычный 5 49 4 2" xfId="24192"/>
    <cellStyle name="Обычный 5 49 4 2 2" xfId="24193"/>
    <cellStyle name="Обычный 5 49 4 2 2 2" xfId="52005"/>
    <cellStyle name="Обычный 5 49 4 2 3" xfId="52006"/>
    <cellStyle name="Обычный 5 49 4 3" xfId="24194"/>
    <cellStyle name="Обычный 5 49 4 3 2" xfId="52007"/>
    <cellStyle name="Обычный 5 49 4 4" xfId="52008"/>
    <cellStyle name="Обычный 5 49 5" xfId="24195"/>
    <cellStyle name="Обычный 5 49 5 2" xfId="24196"/>
    <cellStyle name="Обычный 5 49 5 2 2" xfId="52009"/>
    <cellStyle name="Обычный 5 49 5 3" xfId="52010"/>
    <cellStyle name="Обычный 5 49 6" xfId="24197"/>
    <cellStyle name="Обычный 5 49 6 2" xfId="52011"/>
    <cellStyle name="Обычный 5 49 7" xfId="24198"/>
    <cellStyle name="Обычный 5 49 7 2" xfId="52012"/>
    <cellStyle name="Обычный 5 49 8" xfId="52013"/>
    <cellStyle name="Обычный 5 5" xfId="24199"/>
    <cellStyle name="Обычный 5 5 10" xfId="24200"/>
    <cellStyle name="Обычный 5 5 10 2" xfId="24201"/>
    <cellStyle name="Обычный 5 5 10 2 2" xfId="24202"/>
    <cellStyle name="Обычный 5 5 10 2 2 2" xfId="24203"/>
    <cellStyle name="Обычный 5 5 10 2 2 2 2" xfId="52014"/>
    <cellStyle name="Обычный 5 5 10 2 2 3" xfId="52015"/>
    <cellStyle name="Обычный 5 5 10 2 3" xfId="24204"/>
    <cellStyle name="Обычный 5 5 10 2 3 2" xfId="52016"/>
    <cellStyle name="Обычный 5 5 10 2 4" xfId="52017"/>
    <cellStyle name="Обычный 5 5 10 3" xfId="24205"/>
    <cellStyle name="Обычный 5 5 10 3 2" xfId="24206"/>
    <cellStyle name="Обычный 5 5 10 3 2 2" xfId="24207"/>
    <cellStyle name="Обычный 5 5 10 3 2 2 2" xfId="52018"/>
    <cellStyle name="Обычный 5 5 10 3 2 3" xfId="52019"/>
    <cellStyle name="Обычный 5 5 10 3 3" xfId="24208"/>
    <cellStyle name="Обычный 5 5 10 3 3 2" xfId="52020"/>
    <cellStyle name="Обычный 5 5 10 3 4" xfId="52021"/>
    <cellStyle name="Обычный 5 5 10 4" xfId="24209"/>
    <cellStyle name="Обычный 5 5 10 4 2" xfId="24210"/>
    <cellStyle name="Обычный 5 5 10 4 2 2" xfId="24211"/>
    <cellStyle name="Обычный 5 5 10 4 2 2 2" xfId="52022"/>
    <cellStyle name="Обычный 5 5 10 4 2 3" xfId="52023"/>
    <cellStyle name="Обычный 5 5 10 4 3" xfId="24212"/>
    <cellStyle name="Обычный 5 5 10 4 3 2" xfId="52024"/>
    <cellStyle name="Обычный 5 5 10 4 4" xfId="52025"/>
    <cellStyle name="Обычный 5 5 10 5" xfId="24213"/>
    <cellStyle name="Обычный 5 5 10 5 2" xfId="24214"/>
    <cellStyle name="Обычный 5 5 10 5 2 2" xfId="52026"/>
    <cellStyle name="Обычный 5 5 10 5 3" xfId="52027"/>
    <cellStyle name="Обычный 5 5 10 6" xfId="24215"/>
    <cellStyle name="Обычный 5 5 10 6 2" xfId="52028"/>
    <cellStyle name="Обычный 5 5 10 7" xfId="24216"/>
    <cellStyle name="Обычный 5 5 10 7 2" xfId="52029"/>
    <cellStyle name="Обычный 5 5 10 8" xfId="52030"/>
    <cellStyle name="Обычный 5 5 11" xfId="24217"/>
    <cellStyle name="Обычный 5 5 11 2" xfId="24218"/>
    <cellStyle name="Обычный 5 5 11 2 2" xfId="24219"/>
    <cellStyle name="Обычный 5 5 11 2 2 2" xfId="24220"/>
    <cellStyle name="Обычный 5 5 11 2 2 2 2" xfId="52031"/>
    <cellStyle name="Обычный 5 5 11 2 2 3" xfId="52032"/>
    <cellStyle name="Обычный 5 5 11 2 3" xfId="24221"/>
    <cellStyle name="Обычный 5 5 11 2 3 2" xfId="52033"/>
    <cellStyle name="Обычный 5 5 11 2 4" xfId="52034"/>
    <cellStyle name="Обычный 5 5 11 3" xfId="24222"/>
    <cellStyle name="Обычный 5 5 11 3 2" xfId="24223"/>
    <cellStyle name="Обычный 5 5 11 3 2 2" xfId="24224"/>
    <cellStyle name="Обычный 5 5 11 3 2 2 2" xfId="52035"/>
    <cellStyle name="Обычный 5 5 11 3 2 3" xfId="52036"/>
    <cellStyle name="Обычный 5 5 11 3 3" xfId="24225"/>
    <cellStyle name="Обычный 5 5 11 3 3 2" xfId="52037"/>
    <cellStyle name="Обычный 5 5 11 3 4" xfId="52038"/>
    <cellStyle name="Обычный 5 5 11 4" xfId="24226"/>
    <cellStyle name="Обычный 5 5 11 4 2" xfId="24227"/>
    <cellStyle name="Обычный 5 5 11 4 2 2" xfId="24228"/>
    <cellStyle name="Обычный 5 5 11 4 2 2 2" xfId="52039"/>
    <cellStyle name="Обычный 5 5 11 4 2 3" xfId="52040"/>
    <cellStyle name="Обычный 5 5 11 4 3" xfId="24229"/>
    <cellStyle name="Обычный 5 5 11 4 3 2" xfId="52041"/>
    <cellStyle name="Обычный 5 5 11 4 4" xfId="52042"/>
    <cellStyle name="Обычный 5 5 11 5" xfId="24230"/>
    <cellStyle name="Обычный 5 5 11 5 2" xfId="24231"/>
    <cellStyle name="Обычный 5 5 11 5 2 2" xfId="52043"/>
    <cellStyle name="Обычный 5 5 11 5 3" xfId="52044"/>
    <cellStyle name="Обычный 5 5 11 6" xfId="24232"/>
    <cellStyle name="Обычный 5 5 11 6 2" xfId="52045"/>
    <cellStyle name="Обычный 5 5 11 7" xfId="24233"/>
    <cellStyle name="Обычный 5 5 11 7 2" xfId="52046"/>
    <cellStyle name="Обычный 5 5 11 8" xfId="52047"/>
    <cellStyle name="Обычный 5 5 12" xfId="24234"/>
    <cellStyle name="Обычный 5 5 12 2" xfId="24235"/>
    <cellStyle name="Обычный 5 5 12 2 2" xfId="24236"/>
    <cellStyle name="Обычный 5 5 12 2 2 2" xfId="24237"/>
    <cellStyle name="Обычный 5 5 12 2 2 2 2" xfId="52048"/>
    <cellStyle name="Обычный 5 5 12 2 2 3" xfId="52049"/>
    <cellStyle name="Обычный 5 5 12 2 3" xfId="24238"/>
    <cellStyle name="Обычный 5 5 12 2 3 2" xfId="52050"/>
    <cellStyle name="Обычный 5 5 12 2 4" xfId="52051"/>
    <cellStyle name="Обычный 5 5 12 3" xfId="24239"/>
    <cellStyle name="Обычный 5 5 12 3 2" xfId="24240"/>
    <cellStyle name="Обычный 5 5 12 3 2 2" xfId="24241"/>
    <cellStyle name="Обычный 5 5 12 3 2 2 2" xfId="52052"/>
    <cellStyle name="Обычный 5 5 12 3 2 3" xfId="52053"/>
    <cellStyle name="Обычный 5 5 12 3 3" xfId="24242"/>
    <cellStyle name="Обычный 5 5 12 3 3 2" xfId="52054"/>
    <cellStyle name="Обычный 5 5 12 3 4" xfId="52055"/>
    <cellStyle name="Обычный 5 5 12 4" xfId="24243"/>
    <cellStyle name="Обычный 5 5 12 4 2" xfId="24244"/>
    <cellStyle name="Обычный 5 5 12 4 2 2" xfId="24245"/>
    <cellStyle name="Обычный 5 5 12 4 2 2 2" xfId="52056"/>
    <cellStyle name="Обычный 5 5 12 4 2 3" xfId="52057"/>
    <cellStyle name="Обычный 5 5 12 4 3" xfId="24246"/>
    <cellStyle name="Обычный 5 5 12 4 3 2" xfId="52058"/>
    <cellStyle name="Обычный 5 5 12 4 4" xfId="52059"/>
    <cellStyle name="Обычный 5 5 12 5" xfId="24247"/>
    <cellStyle name="Обычный 5 5 12 5 2" xfId="24248"/>
    <cellStyle name="Обычный 5 5 12 5 2 2" xfId="52060"/>
    <cellStyle name="Обычный 5 5 12 5 3" xfId="52061"/>
    <cellStyle name="Обычный 5 5 12 6" xfId="24249"/>
    <cellStyle name="Обычный 5 5 12 6 2" xfId="52062"/>
    <cellStyle name="Обычный 5 5 12 7" xfId="24250"/>
    <cellStyle name="Обычный 5 5 12 7 2" xfId="52063"/>
    <cellStyle name="Обычный 5 5 12 8" xfId="52064"/>
    <cellStyle name="Обычный 5 5 13" xfId="24251"/>
    <cellStyle name="Обычный 5 5 13 2" xfId="24252"/>
    <cellStyle name="Обычный 5 5 13 2 2" xfId="24253"/>
    <cellStyle name="Обычный 5 5 13 2 2 2" xfId="24254"/>
    <cellStyle name="Обычный 5 5 13 2 2 2 2" xfId="52065"/>
    <cellStyle name="Обычный 5 5 13 2 2 3" xfId="52066"/>
    <cellStyle name="Обычный 5 5 13 2 3" xfId="24255"/>
    <cellStyle name="Обычный 5 5 13 2 3 2" xfId="52067"/>
    <cellStyle name="Обычный 5 5 13 2 4" xfId="52068"/>
    <cellStyle name="Обычный 5 5 13 3" xfId="24256"/>
    <cellStyle name="Обычный 5 5 13 3 2" xfId="24257"/>
    <cellStyle name="Обычный 5 5 13 3 2 2" xfId="24258"/>
    <cellStyle name="Обычный 5 5 13 3 2 2 2" xfId="52069"/>
    <cellStyle name="Обычный 5 5 13 3 2 3" xfId="52070"/>
    <cellStyle name="Обычный 5 5 13 3 3" xfId="24259"/>
    <cellStyle name="Обычный 5 5 13 3 3 2" xfId="52071"/>
    <cellStyle name="Обычный 5 5 13 3 4" xfId="52072"/>
    <cellStyle name="Обычный 5 5 13 4" xfId="24260"/>
    <cellStyle name="Обычный 5 5 13 4 2" xfId="24261"/>
    <cellStyle name="Обычный 5 5 13 4 2 2" xfId="24262"/>
    <cellStyle name="Обычный 5 5 13 4 2 2 2" xfId="52073"/>
    <cellStyle name="Обычный 5 5 13 4 2 3" xfId="52074"/>
    <cellStyle name="Обычный 5 5 13 4 3" xfId="24263"/>
    <cellStyle name="Обычный 5 5 13 4 3 2" xfId="52075"/>
    <cellStyle name="Обычный 5 5 13 4 4" xfId="52076"/>
    <cellStyle name="Обычный 5 5 13 5" xfId="24264"/>
    <cellStyle name="Обычный 5 5 13 5 2" xfId="24265"/>
    <cellStyle name="Обычный 5 5 13 5 2 2" xfId="52077"/>
    <cellStyle name="Обычный 5 5 13 5 3" xfId="52078"/>
    <cellStyle name="Обычный 5 5 13 6" xfId="24266"/>
    <cellStyle name="Обычный 5 5 13 6 2" xfId="52079"/>
    <cellStyle name="Обычный 5 5 13 7" xfId="24267"/>
    <cellStyle name="Обычный 5 5 13 7 2" xfId="52080"/>
    <cellStyle name="Обычный 5 5 13 8" xfId="52081"/>
    <cellStyle name="Обычный 5 5 14" xfId="24268"/>
    <cellStyle name="Обычный 5 5 14 2" xfId="24269"/>
    <cellStyle name="Обычный 5 5 14 2 2" xfId="24270"/>
    <cellStyle name="Обычный 5 5 14 2 2 2" xfId="24271"/>
    <cellStyle name="Обычный 5 5 14 2 2 2 2" xfId="52082"/>
    <cellStyle name="Обычный 5 5 14 2 2 3" xfId="52083"/>
    <cellStyle name="Обычный 5 5 14 2 3" xfId="24272"/>
    <cellStyle name="Обычный 5 5 14 2 3 2" xfId="52084"/>
    <cellStyle name="Обычный 5 5 14 2 4" xfId="52085"/>
    <cellStyle name="Обычный 5 5 14 3" xfId="24273"/>
    <cellStyle name="Обычный 5 5 14 3 2" xfId="24274"/>
    <cellStyle name="Обычный 5 5 14 3 2 2" xfId="24275"/>
    <cellStyle name="Обычный 5 5 14 3 2 2 2" xfId="52086"/>
    <cellStyle name="Обычный 5 5 14 3 2 3" xfId="52087"/>
    <cellStyle name="Обычный 5 5 14 3 3" xfId="24276"/>
    <cellStyle name="Обычный 5 5 14 3 3 2" xfId="52088"/>
    <cellStyle name="Обычный 5 5 14 3 4" xfId="52089"/>
    <cellStyle name="Обычный 5 5 14 4" xfId="24277"/>
    <cellStyle name="Обычный 5 5 14 4 2" xfId="24278"/>
    <cellStyle name="Обычный 5 5 14 4 2 2" xfId="24279"/>
    <cellStyle name="Обычный 5 5 14 4 2 2 2" xfId="52090"/>
    <cellStyle name="Обычный 5 5 14 4 2 3" xfId="52091"/>
    <cellStyle name="Обычный 5 5 14 4 3" xfId="24280"/>
    <cellStyle name="Обычный 5 5 14 4 3 2" xfId="52092"/>
    <cellStyle name="Обычный 5 5 14 4 4" xfId="52093"/>
    <cellStyle name="Обычный 5 5 14 5" xfId="24281"/>
    <cellStyle name="Обычный 5 5 14 5 2" xfId="24282"/>
    <cellStyle name="Обычный 5 5 14 5 2 2" xfId="52094"/>
    <cellStyle name="Обычный 5 5 14 5 3" xfId="52095"/>
    <cellStyle name="Обычный 5 5 14 6" xfId="24283"/>
    <cellStyle name="Обычный 5 5 14 6 2" xfId="52096"/>
    <cellStyle name="Обычный 5 5 14 7" xfId="24284"/>
    <cellStyle name="Обычный 5 5 14 7 2" xfId="52097"/>
    <cellStyle name="Обычный 5 5 14 8" xfId="52098"/>
    <cellStyle name="Обычный 5 5 15" xfId="24285"/>
    <cellStyle name="Обычный 5 5 15 2" xfId="24286"/>
    <cellStyle name="Обычный 5 5 15 2 2" xfId="24287"/>
    <cellStyle name="Обычный 5 5 15 2 2 2" xfId="24288"/>
    <cellStyle name="Обычный 5 5 15 2 2 2 2" xfId="52099"/>
    <cellStyle name="Обычный 5 5 15 2 2 3" xfId="52100"/>
    <cellStyle name="Обычный 5 5 15 2 3" xfId="24289"/>
    <cellStyle name="Обычный 5 5 15 2 3 2" xfId="52101"/>
    <cellStyle name="Обычный 5 5 15 2 4" xfId="52102"/>
    <cellStyle name="Обычный 5 5 15 3" xfId="24290"/>
    <cellStyle name="Обычный 5 5 15 3 2" xfId="24291"/>
    <cellStyle name="Обычный 5 5 15 3 2 2" xfId="24292"/>
    <cellStyle name="Обычный 5 5 15 3 2 2 2" xfId="52103"/>
    <cellStyle name="Обычный 5 5 15 3 2 3" xfId="52104"/>
    <cellStyle name="Обычный 5 5 15 3 3" xfId="24293"/>
    <cellStyle name="Обычный 5 5 15 3 3 2" xfId="52105"/>
    <cellStyle name="Обычный 5 5 15 3 4" xfId="52106"/>
    <cellStyle name="Обычный 5 5 15 4" xfId="24294"/>
    <cellStyle name="Обычный 5 5 15 4 2" xfId="24295"/>
    <cellStyle name="Обычный 5 5 15 4 2 2" xfId="24296"/>
    <cellStyle name="Обычный 5 5 15 4 2 2 2" xfId="52107"/>
    <cellStyle name="Обычный 5 5 15 4 2 3" xfId="52108"/>
    <cellStyle name="Обычный 5 5 15 4 3" xfId="24297"/>
    <cellStyle name="Обычный 5 5 15 4 3 2" xfId="52109"/>
    <cellStyle name="Обычный 5 5 15 4 4" xfId="52110"/>
    <cellStyle name="Обычный 5 5 15 5" xfId="24298"/>
    <cellStyle name="Обычный 5 5 15 5 2" xfId="24299"/>
    <cellStyle name="Обычный 5 5 15 5 2 2" xfId="52111"/>
    <cellStyle name="Обычный 5 5 15 5 3" xfId="52112"/>
    <cellStyle name="Обычный 5 5 15 6" xfId="24300"/>
    <cellStyle name="Обычный 5 5 15 6 2" xfId="52113"/>
    <cellStyle name="Обычный 5 5 15 7" xfId="24301"/>
    <cellStyle name="Обычный 5 5 15 7 2" xfId="52114"/>
    <cellStyle name="Обычный 5 5 15 8" xfId="52115"/>
    <cellStyle name="Обычный 5 5 16" xfId="24302"/>
    <cellStyle name="Обычный 5 5 16 2" xfId="24303"/>
    <cellStyle name="Обычный 5 5 16 2 2" xfId="24304"/>
    <cellStyle name="Обычный 5 5 16 2 2 2" xfId="24305"/>
    <cellStyle name="Обычный 5 5 16 2 2 2 2" xfId="52116"/>
    <cellStyle name="Обычный 5 5 16 2 2 3" xfId="52117"/>
    <cellStyle name="Обычный 5 5 16 2 3" xfId="24306"/>
    <cellStyle name="Обычный 5 5 16 2 3 2" xfId="52118"/>
    <cellStyle name="Обычный 5 5 16 2 4" xfId="52119"/>
    <cellStyle name="Обычный 5 5 16 3" xfId="24307"/>
    <cellStyle name="Обычный 5 5 16 3 2" xfId="24308"/>
    <cellStyle name="Обычный 5 5 16 3 2 2" xfId="24309"/>
    <cellStyle name="Обычный 5 5 16 3 2 2 2" xfId="52120"/>
    <cellStyle name="Обычный 5 5 16 3 2 3" xfId="52121"/>
    <cellStyle name="Обычный 5 5 16 3 3" xfId="24310"/>
    <cellStyle name="Обычный 5 5 16 3 3 2" xfId="52122"/>
    <cellStyle name="Обычный 5 5 16 3 4" xfId="52123"/>
    <cellStyle name="Обычный 5 5 16 4" xfId="24311"/>
    <cellStyle name="Обычный 5 5 16 4 2" xfId="24312"/>
    <cellStyle name="Обычный 5 5 16 4 2 2" xfId="24313"/>
    <cellStyle name="Обычный 5 5 16 4 2 2 2" xfId="52124"/>
    <cellStyle name="Обычный 5 5 16 4 2 3" xfId="52125"/>
    <cellStyle name="Обычный 5 5 16 4 3" xfId="24314"/>
    <cellStyle name="Обычный 5 5 16 4 3 2" xfId="52126"/>
    <cellStyle name="Обычный 5 5 16 4 4" xfId="52127"/>
    <cellStyle name="Обычный 5 5 16 5" xfId="24315"/>
    <cellStyle name="Обычный 5 5 16 5 2" xfId="24316"/>
    <cellStyle name="Обычный 5 5 16 5 2 2" xfId="52128"/>
    <cellStyle name="Обычный 5 5 16 5 3" xfId="52129"/>
    <cellStyle name="Обычный 5 5 16 6" xfId="24317"/>
    <cellStyle name="Обычный 5 5 16 6 2" xfId="52130"/>
    <cellStyle name="Обычный 5 5 16 7" xfId="24318"/>
    <cellStyle name="Обычный 5 5 16 7 2" xfId="52131"/>
    <cellStyle name="Обычный 5 5 16 8" xfId="52132"/>
    <cellStyle name="Обычный 5 5 17" xfId="24319"/>
    <cellStyle name="Обычный 5 5 17 2" xfId="24320"/>
    <cellStyle name="Обычный 5 5 17 2 2" xfId="24321"/>
    <cellStyle name="Обычный 5 5 17 2 2 2" xfId="24322"/>
    <cellStyle name="Обычный 5 5 17 2 2 2 2" xfId="52133"/>
    <cellStyle name="Обычный 5 5 17 2 2 3" xfId="52134"/>
    <cellStyle name="Обычный 5 5 17 2 3" xfId="24323"/>
    <cellStyle name="Обычный 5 5 17 2 3 2" xfId="52135"/>
    <cellStyle name="Обычный 5 5 17 2 4" xfId="52136"/>
    <cellStyle name="Обычный 5 5 17 3" xfId="24324"/>
    <cellStyle name="Обычный 5 5 17 3 2" xfId="24325"/>
    <cellStyle name="Обычный 5 5 17 3 2 2" xfId="24326"/>
    <cellStyle name="Обычный 5 5 17 3 2 2 2" xfId="52137"/>
    <cellStyle name="Обычный 5 5 17 3 2 3" xfId="52138"/>
    <cellStyle name="Обычный 5 5 17 3 3" xfId="24327"/>
    <cellStyle name="Обычный 5 5 17 3 3 2" xfId="52139"/>
    <cellStyle name="Обычный 5 5 17 3 4" xfId="52140"/>
    <cellStyle name="Обычный 5 5 17 4" xfId="24328"/>
    <cellStyle name="Обычный 5 5 17 4 2" xfId="24329"/>
    <cellStyle name="Обычный 5 5 17 4 2 2" xfId="24330"/>
    <cellStyle name="Обычный 5 5 17 4 2 2 2" xfId="52141"/>
    <cellStyle name="Обычный 5 5 17 4 2 3" xfId="52142"/>
    <cellStyle name="Обычный 5 5 17 4 3" xfId="24331"/>
    <cellStyle name="Обычный 5 5 17 4 3 2" xfId="52143"/>
    <cellStyle name="Обычный 5 5 17 4 4" xfId="52144"/>
    <cellStyle name="Обычный 5 5 17 5" xfId="24332"/>
    <cellStyle name="Обычный 5 5 17 5 2" xfId="24333"/>
    <cellStyle name="Обычный 5 5 17 5 2 2" xfId="52145"/>
    <cellStyle name="Обычный 5 5 17 5 3" xfId="52146"/>
    <cellStyle name="Обычный 5 5 17 6" xfId="24334"/>
    <cellStyle name="Обычный 5 5 17 6 2" xfId="52147"/>
    <cellStyle name="Обычный 5 5 17 7" xfId="24335"/>
    <cellStyle name="Обычный 5 5 17 7 2" xfId="52148"/>
    <cellStyle name="Обычный 5 5 17 8" xfId="52149"/>
    <cellStyle name="Обычный 5 5 18" xfId="24336"/>
    <cellStyle name="Обычный 5 5 18 2" xfId="24337"/>
    <cellStyle name="Обычный 5 5 18 2 2" xfId="24338"/>
    <cellStyle name="Обычный 5 5 18 2 2 2" xfId="24339"/>
    <cellStyle name="Обычный 5 5 18 2 2 2 2" xfId="52150"/>
    <cellStyle name="Обычный 5 5 18 2 2 3" xfId="52151"/>
    <cellStyle name="Обычный 5 5 18 2 3" xfId="24340"/>
    <cellStyle name="Обычный 5 5 18 2 3 2" xfId="52152"/>
    <cellStyle name="Обычный 5 5 18 2 4" xfId="52153"/>
    <cellStyle name="Обычный 5 5 18 3" xfId="24341"/>
    <cellStyle name="Обычный 5 5 18 3 2" xfId="24342"/>
    <cellStyle name="Обычный 5 5 18 3 2 2" xfId="24343"/>
    <cellStyle name="Обычный 5 5 18 3 2 2 2" xfId="52154"/>
    <cellStyle name="Обычный 5 5 18 3 2 3" xfId="52155"/>
    <cellStyle name="Обычный 5 5 18 3 3" xfId="24344"/>
    <cellStyle name="Обычный 5 5 18 3 3 2" xfId="52156"/>
    <cellStyle name="Обычный 5 5 18 3 4" xfId="52157"/>
    <cellStyle name="Обычный 5 5 18 4" xfId="24345"/>
    <cellStyle name="Обычный 5 5 18 4 2" xfId="24346"/>
    <cellStyle name="Обычный 5 5 18 4 2 2" xfId="24347"/>
    <cellStyle name="Обычный 5 5 18 4 2 2 2" xfId="52158"/>
    <cellStyle name="Обычный 5 5 18 4 2 3" xfId="52159"/>
    <cellStyle name="Обычный 5 5 18 4 3" xfId="24348"/>
    <cellStyle name="Обычный 5 5 18 4 3 2" xfId="52160"/>
    <cellStyle name="Обычный 5 5 18 4 4" xfId="52161"/>
    <cellStyle name="Обычный 5 5 18 5" xfId="24349"/>
    <cellStyle name="Обычный 5 5 18 5 2" xfId="24350"/>
    <cellStyle name="Обычный 5 5 18 5 2 2" xfId="52162"/>
    <cellStyle name="Обычный 5 5 18 5 3" xfId="52163"/>
    <cellStyle name="Обычный 5 5 18 6" xfId="24351"/>
    <cellStyle name="Обычный 5 5 18 6 2" xfId="52164"/>
    <cellStyle name="Обычный 5 5 18 7" xfId="24352"/>
    <cellStyle name="Обычный 5 5 18 7 2" xfId="52165"/>
    <cellStyle name="Обычный 5 5 18 8" xfId="52166"/>
    <cellStyle name="Обычный 5 5 19" xfId="24353"/>
    <cellStyle name="Обычный 5 5 19 2" xfId="24354"/>
    <cellStyle name="Обычный 5 5 19 2 2" xfId="24355"/>
    <cellStyle name="Обычный 5 5 19 2 2 2" xfId="24356"/>
    <cellStyle name="Обычный 5 5 19 2 2 2 2" xfId="52167"/>
    <cellStyle name="Обычный 5 5 19 2 2 3" xfId="52168"/>
    <cellStyle name="Обычный 5 5 19 2 3" xfId="24357"/>
    <cellStyle name="Обычный 5 5 19 2 3 2" xfId="52169"/>
    <cellStyle name="Обычный 5 5 19 2 4" xfId="52170"/>
    <cellStyle name="Обычный 5 5 19 3" xfId="24358"/>
    <cellStyle name="Обычный 5 5 19 3 2" xfId="24359"/>
    <cellStyle name="Обычный 5 5 19 3 2 2" xfId="24360"/>
    <cellStyle name="Обычный 5 5 19 3 2 2 2" xfId="52171"/>
    <cellStyle name="Обычный 5 5 19 3 2 3" xfId="52172"/>
    <cellStyle name="Обычный 5 5 19 3 3" xfId="24361"/>
    <cellStyle name="Обычный 5 5 19 3 3 2" xfId="52173"/>
    <cellStyle name="Обычный 5 5 19 3 4" xfId="52174"/>
    <cellStyle name="Обычный 5 5 19 4" xfId="24362"/>
    <cellStyle name="Обычный 5 5 19 4 2" xfId="24363"/>
    <cellStyle name="Обычный 5 5 19 4 2 2" xfId="24364"/>
    <cellStyle name="Обычный 5 5 19 4 2 2 2" xfId="52175"/>
    <cellStyle name="Обычный 5 5 19 4 2 3" xfId="52176"/>
    <cellStyle name="Обычный 5 5 19 4 3" xfId="24365"/>
    <cellStyle name="Обычный 5 5 19 4 3 2" xfId="52177"/>
    <cellStyle name="Обычный 5 5 19 4 4" xfId="52178"/>
    <cellStyle name="Обычный 5 5 19 5" xfId="24366"/>
    <cellStyle name="Обычный 5 5 19 5 2" xfId="24367"/>
    <cellStyle name="Обычный 5 5 19 5 2 2" xfId="52179"/>
    <cellStyle name="Обычный 5 5 19 5 3" xfId="52180"/>
    <cellStyle name="Обычный 5 5 19 6" xfId="24368"/>
    <cellStyle name="Обычный 5 5 19 6 2" xfId="52181"/>
    <cellStyle name="Обычный 5 5 19 7" xfId="24369"/>
    <cellStyle name="Обычный 5 5 19 7 2" xfId="52182"/>
    <cellStyle name="Обычный 5 5 19 8" xfId="52183"/>
    <cellStyle name="Обычный 5 5 2" xfId="24370"/>
    <cellStyle name="Обычный 5 5 2 2" xfId="24371"/>
    <cellStyle name="Обычный 5 5 2 2 2" xfId="24372"/>
    <cellStyle name="Обычный 5 5 2 2 2 2" xfId="24373"/>
    <cellStyle name="Обычный 5 5 2 2 2 2 2" xfId="52184"/>
    <cellStyle name="Обычный 5 5 2 2 2 3" xfId="52185"/>
    <cellStyle name="Обычный 5 5 2 2 3" xfId="24374"/>
    <cellStyle name="Обычный 5 5 2 2 3 2" xfId="52186"/>
    <cellStyle name="Обычный 5 5 2 2 4" xfId="52187"/>
    <cellStyle name="Обычный 5 5 2 3" xfId="24375"/>
    <cellStyle name="Обычный 5 5 2 3 2" xfId="24376"/>
    <cellStyle name="Обычный 5 5 2 3 2 2" xfId="24377"/>
    <cellStyle name="Обычный 5 5 2 3 2 2 2" xfId="52188"/>
    <cellStyle name="Обычный 5 5 2 3 2 3" xfId="52189"/>
    <cellStyle name="Обычный 5 5 2 3 3" xfId="24378"/>
    <cellStyle name="Обычный 5 5 2 3 3 2" xfId="52190"/>
    <cellStyle name="Обычный 5 5 2 3 4" xfId="52191"/>
    <cellStyle name="Обычный 5 5 2 4" xfId="24379"/>
    <cellStyle name="Обычный 5 5 2 4 2" xfId="24380"/>
    <cellStyle name="Обычный 5 5 2 4 2 2" xfId="24381"/>
    <cellStyle name="Обычный 5 5 2 4 2 2 2" xfId="52192"/>
    <cellStyle name="Обычный 5 5 2 4 2 3" xfId="52193"/>
    <cellStyle name="Обычный 5 5 2 4 3" xfId="24382"/>
    <cellStyle name="Обычный 5 5 2 4 3 2" xfId="52194"/>
    <cellStyle name="Обычный 5 5 2 4 4" xfId="52195"/>
    <cellStyle name="Обычный 5 5 2 5" xfId="24383"/>
    <cellStyle name="Обычный 5 5 2 5 2" xfId="24384"/>
    <cellStyle name="Обычный 5 5 2 5 2 2" xfId="24385"/>
    <cellStyle name="Обычный 5 5 2 5 2 2 2" xfId="52196"/>
    <cellStyle name="Обычный 5 5 2 5 2 3" xfId="52197"/>
    <cellStyle name="Обычный 5 5 2 5 3" xfId="24386"/>
    <cellStyle name="Обычный 5 5 2 5 3 2" xfId="52198"/>
    <cellStyle name="Обычный 5 5 2 5 4" xfId="52199"/>
    <cellStyle name="Обычный 5 5 2 6" xfId="24387"/>
    <cellStyle name="Обычный 5 5 2 6 2" xfId="24388"/>
    <cellStyle name="Обычный 5 5 2 6 2 2" xfId="52200"/>
    <cellStyle name="Обычный 5 5 2 6 3" xfId="52201"/>
    <cellStyle name="Обычный 5 5 2 7" xfId="24389"/>
    <cellStyle name="Обычный 5 5 2 7 2" xfId="52202"/>
    <cellStyle name="Обычный 5 5 2 8" xfId="24390"/>
    <cellStyle name="Обычный 5 5 2 8 2" xfId="52203"/>
    <cellStyle name="Обычный 5 5 2 9" xfId="52204"/>
    <cellStyle name="Обычный 5 5 20" xfId="24391"/>
    <cellStyle name="Обычный 5 5 20 2" xfId="24392"/>
    <cellStyle name="Обычный 5 5 20 2 2" xfId="24393"/>
    <cellStyle name="Обычный 5 5 20 2 2 2" xfId="24394"/>
    <cellStyle name="Обычный 5 5 20 2 2 2 2" xfId="52205"/>
    <cellStyle name="Обычный 5 5 20 2 2 3" xfId="52206"/>
    <cellStyle name="Обычный 5 5 20 2 3" xfId="24395"/>
    <cellStyle name="Обычный 5 5 20 2 3 2" xfId="52207"/>
    <cellStyle name="Обычный 5 5 20 2 4" xfId="52208"/>
    <cellStyle name="Обычный 5 5 20 3" xfId="24396"/>
    <cellStyle name="Обычный 5 5 20 3 2" xfId="24397"/>
    <cellStyle name="Обычный 5 5 20 3 2 2" xfId="24398"/>
    <cellStyle name="Обычный 5 5 20 3 2 2 2" xfId="52209"/>
    <cellStyle name="Обычный 5 5 20 3 2 3" xfId="52210"/>
    <cellStyle name="Обычный 5 5 20 3 3" xfId="24399"/>
    <cellStyle name="Обычный 5 5 20 3 3 2" xfId="52211"/>
    <cellStyle name="Обычный 5 5 20 3 4" xfId="52212"/>
    <cellStyle name="Обычный 5 5 20 4" xfId="24400"/>
    <cellStyle name="Обычный 5 5 20 4 2" xfId="24401"/>
    <cellStyle name="Обычный 5 5 20 4 2 2" xfId="24402"/>
    <cellStyle name="Обычный 5 5 20 4 2 2 2" xfId="52213"/>
    <cellStyle name="Обычный 5 5 20 4 2 3" xfId="52214"/>
    <cellStyle name="Обычный 5 5 20 4 3" xfId="24403"/>
    <cellStyle name="Обычный 5 5 20 4 3 2" xfId="52215"/>
    <cellStyle name="Обычный 5 5 20 4 4" xfId="52216"/>
    <cellStyle name="Обычный 5 5 20 5" xfId="24404"/>
    <cellStyle name="Обычный 5 5 20 5 2" xfId="24405"/>
    <cellStyle name="Обычный 5 5 20 5 2 2" xfId="52217"/>
    <cellStyle name="Обычный 5 5 20 5 3" xfId="52218"/>
    <cellStyle name="Обычный 5 5 20 6" xfId="24406"/>
    <cellStyle name="Обычный 5 5 20 6 2" xfId="52219"/>
    <cellStyle name="Обычный 5 5 20 7" xfId="24407"/>
    <cellStyle name="Обычный 5 5 20 7 2" xfId="52220"/>
    <cellStyle name="Обычный 5 5 20 8" xfId="52221"/>
    <cellStyle name="Обычный 5 5 21" xfId="24408"/>
    <cellStyle name="Обычный 5 5 21 2" xfId="24409"/>
    <cellStyle name="Обычный 5 5 21 2 2" xfId="24410"/>
    <cellStyle name="Обычный 5 5 21 2 2 2" xfId="24411"/>
    <cellStyle name="Обычный 5 5 21 2 2 2 2" xfId="52222"/>
    <cellStyle name="Обычный 5 5 21 2 2 3" xfId="52223"/>
    <cellStyle name="Обычный 5 5 21 2 3" xfId="24412"/>
    <cellStyle name="Обычный 5 5 21 2 3 2" xfId="52224"/>
    <cellStyle name="Обычный 5 5 21 2 4" xfId="52225"/>
    <cellStyle name="Обычный 5 5 21 3" xfId="24413"/>
    <cellStyle name="Обычный 5 5 21 3 2" xfId="24414"/>
    <cellStyle name="Обычный 5 5 21 3 2 2" xfId="24415"/>
    <cellStyle name="Обычный 5 5 21 3 2 2 2" xfId="52226"/>
    <cellStyle name="Обычный 5 5 21 3 2 3" xfId="52227"/>
    <cellStyle name="Обычный 5 5 21 3 3" xfId="24416"/>
    <cellStyle name="Обычный 5 5 21 3 3 2" xfId="52228"/>
    <cellStyle name="Обычный 5 5 21 3 4" xfId="52229"/>
    <cellStyle name="Обычный 5 5 21 4" xfId="24417"/>
    <cellStyle name="Обычный 5 5 21 4 2" xfId="24418"/>
    <cellStyle name="Обычный 5 5 21 4 2 2" xfId="24419"/>
    <cellStyle name="Обычный 5 5 21 4 2 2 2" xfId="52230"/>
    <cellStyle name="Обычный 5 5 21 4 2 3" xfId="52231"/>
    <cellStyle name="Обычный 5 5 21 4 3" xfId="24420"/>
    <cellStyle name="Обычный 5 5 21 4 3 2" xfId="52232"/>
    <cellStyle name="Обычный 5 5 21 4 4" xfId="52233"/>
    <cellStyle name="Обычный 5 5 21 5" xfId="24421"/>
    <cellStyle name="Обычный 5 5 21 5 2" xfId="24422"/>
    <cellStyle name="Обычный 5 5 21 5 2 2" xfId="52234"/>
    <cellStyle name="Обычный 5 5 21 5 3" xfId="52235"/>
    <cellStyle name="Обычный 5 5 21 6" xfId="24423"/>
    <cellStyle name="Обычный 5 5 21 6 2" xfId="52236"/>
    <cellStyle name="Обычный 5 5 21 7" xfId="24424"/>
    <cellStyle name="Обычный 5 5 21 7 2" xfId="52237"/>
    <cellStyle name="Обычный 5 5 21 8" xfId="52238"/>
    <cellStyle name="Обычный 5 5 22" xfId="24425"/>
    <cellStyle name="Обычный 5 5 22 2" xfId="24426"/>
    <cellStyle name="Обычный 5 5 22 2 2" xfId="24427"/>
    <cellStyle name="Обычный 5 5 22 2 2 2" xfId="24428"/>
    <cellStyle name="Обычный 5 5 22 2 2 2 2" xfId="52239"/>
    <cellStyle name="Обычный 5 5 22 2 2 3" xfId="52240"/>
    <cellStyle name="Обычный 5 5 22 2 3" xfId="24429"/>
    <cellStyle name="Обычный 5 5 22 2 3 2" xfId="52241"/>
    <cellStyle name="Обычный 5 5 22 2 4" xfId="52242"/>
    <cellStyle name="Обычный 5 5 22 3" xfId="24430"/>
    <cellStyle name="Обычный 5 5 22 3 2" xfId="24431"/>
    <cellStyle name="Обычный 5 5 22 3 2 2" xfId="24432"/>
    <cellStyle name="Обычный 5 5 22 3 2 2 2" xfId="52243"/>
    <cellStyle name="Обычный 5 5 22 3 2 3" xfId="52244"/>
    <cellStyle name="Обычный 5 5 22 3 3" xfId="24433"/>
    <cellStyle name="Обычный 5 5 22 3 3 2" xfId="52245"/>
    <cellStyle name="Обычный 5 5 22 3 4" xfId="52246"/>
    <cellStyle name="Обычный 5 5 22 4" xfId="24434"/>
    <cellStyle name="Обычный 5 5 22 4 2" xfId="24435"/>
    <cellStyle name="Обычный 5 5 22 4 2 2" xfId="24436"/>
    <cellStyle name="Обычный 5 5 22 4 2 2 2" xfId="52247"/>
    <cellStyle name="Обычный 5 5 22 4 2 3" xfId="52248"/>
    <cellStyle name="Обычный 5 5 22 4 3" xfId="24437"/>
    <cellStyle name="Обычный 5 5 22 4 3 2" xfId="52249"/>
    <cellStyle name="Обычный 5 5 22 4 4" xfId="52250"/>
    <cellStyle name="Обычный 5 5 22 5" xfId="24438"/>
    <cellStyle name="Обычный 5 5 22 5 2" xfId="24439"/>
    <cellStyle name="Обычный 5 5 22 5 2 2" xfId="52251"/>
    <cellStyle name="Обычный 5 5 22 5 3" xfId="52252"/>
    <cellStyle name="Обычный 5 5 22 6" xfId="24440"/>
    <cellStyle name="Обычный 5 5 22 6 2" xfId="52253"/>
    <cellStyle name="Обычный 5 5 22 7" xfId="24441"/>
    <cellStyle name="Обычный 5 5 22 7 2" xfId="52254"/>
    <cellStyle name="Обычный 5 5 22 8" xfId="52255"/>
    <cellStyle name="Обычный 5 5 23" xfId="24442"/>
    <cellStyle name="Обычный 5 5 23 2" xfId="24443"/>
    <cellStyle name="Обычный 5 5 23 2 2" xfId="24444"/>
    <cellStyle name="Обычный 5 5 23 2 2 2" xfId="24445"/>
    <cellStyle name="Обычный 5 5 23 2 2 2 2" xfId="52256"/>
    <cellStyle name="Обычный 5 5 23 2 2 3" xfId="52257"/>
    <cellStyle name="Обычный 5 5 23 2 3" xfId="24446"/>
    <cellStyle name="Обычный 5 5 23 2 3 2" xfId="52258"/>
    <cellStyle name="Обычный 5 5 23 2 4" xfId="52259"/>
    <cellStyle name="Обычный 5 5 23 3" xfId="24447"/>
    <cellStyle name="Обычный 5 5 23 3 2" xfId="24448"/>
    <cellStyle name="Обычный 5 5 23 3 2 2" xfId="24449"/>
    <cellStyle name="Обычный 5 5 23 3 2 2 2" xfId="52260"/>
    <cellStyle name="Обычный 5 5 23 3 2 3" xfId="52261"/>
    <cellStyle name="Обычный 5 5 23 3 3" xfId="24450"/>
    <cellStyle name="Обычный 5 5 23 3 3 2" xfId="52262"/>
    <cellStyle name="Обычный 5 5 23 3 4" xfId="52263"/>
    <cellStyle name="Обычный 5 5 23 4" xfId="24451"/>
    <cellStyle name="Обычный 5 5 23 4 2" xfId="24452"/>
    <cellStyle name="Обычный 5 5 23 4 2 2" xfId="24453"/>
    <cellStyle name="Обычный 5 5 23 4 2 2 2" xfId="52264"/>
    <cellStyle name="Обычный 5 5 23 4 2 3" xfId="52265"/>
    <cellStyle name="Обычный 5 5 23 4 3" xfId="24454"/>
    <cellStyle name="Обычный 5 5 23 4 3 2" xfId="52266"/>
    <cellStyle name="Обычный 5 5 23 4 4" xfId="52267"/>
    <cellStyle name="Обычный 5 5 23 5" xfId="24455"/>
    <cellStyle name="Обычный 5 5 23 5 2" xfId="24456"/>
    <cellStyle name="Обычный 5 5 23 5 2 2" xfId="52268"/>
    <cellStyle name="Обычный 5 5 23 5 3" xfId="52269"/>
    <cellStyle name="Обычный 5 5 23 6" xfId="24457"/>
    <cellStyle name="Обычный 5 5 23 6 2" xfId="52270"/>
    <cellStyle name="Обычный 5 5 23 7" xfId="24458"/>
    <cellStyle name="Обычный 5 5 23 7 2" xfId="52271"/>
    <cellStyle name="Обычный 5 5 23 8" xfId="52272"/>
    <cellStyle name="Обычный 5 5 24" xfId="24459"/>
    <cellStyle name="Обычный 5 5 24 2" xfId="24460"/>
    <cellStyle name="Обычный 5 5 24 2 2" xfId="24461"/>
    <cellStyle name="Обычный 5 5 24 2 2 2" xfId="24462"/>
    <cellStyle name="Обычный 5 5 24 2 2 2 2" xfId="52273"/>
    <cellStyle name="Обычный 5 5 24 2 2 3" xfId="52274"/>
    <cellStyle name="Обычный 5 5 24 2 3" xfId="24463"/>
    <cellStyle name="Обычный 5 5 24 2 3 2" xfId="52275"/>
    <cellStyle name="Обычный 5 5 24 2 4" xfId="52276"/>
    <cellStyle name="Обычный 5 5 24 3" xfId="24464"/>
    <cellStyle name="Обычный 5 5 24 3 2" xfId="24465"/>
    <cellStyle name="Обычный 5 5 24 3 2 2" xfId="24466"/>
    <cellStyle name="Обычный 5 5 24 3 2 2 2" xfId="52277"/>
    <cellStyle name="Обычный 5 5 24 3 2 3" xfId="52278"/>
    <cellStyle name="Обычный 5 5 24 3 3" xfId="24467"/>
    <cellStyle name="Обычный 5 5 24 3 3 2" xfId="52279"/>
    <cellStyle name="Обычный 5 5 24 3 4" xfId="52280"/>
    <cellStyle name="Обычный 5 5 24 4" xfId="24468"/>
    <cellStyle name="Обычный 5 5 24 4 2" xfId="24469"/>
    <cellStyle name="Обычный 5 5 24 4 2 2" xfId="24470"/>
    <cellStyle name="Обычный 5 5 24 4 2 2 2" xfId="52281"/>
    <cellStyle name="Обычный 5 5 24 4 2 3" xfId="52282"/>
    <cellStyle name="Обычный 5 5 24 4 3" xfId="24471"/>
    <cellStyle name="Обычный 5 5 24 4 3 2" xfId="52283"/>
    <cellStyle name="Обычный 5 5 24 4 4" xfId="52284"/>
    <cellStyle name="Обычный 5 5 24 5" xfId="24472"/>
    <cellStyle name="Обычный 5 5 24 5 2" xfId="24473"/>
    <cellStyle name="Обычный 5 5 24 5 2 2" xfId="52285"/>
    <cellStyle name="Обычный 5 5 24 5 3" xfId="52286"/>
    <cellStyle name="Обычный 5 5 24 6" xfId="24474"/>
    <cellStyle name="Обычный 5 5 24 6 2" xfId="52287"/>
    <cellStyle name="Обычный 5 5 24 7" xfId="24475"/>
    <cellStyle name="Обычный 5 5 24 7 2" xfId="52288"/>
    <cellStyle name="Обычный 5 5 24 8" xfId="52289"/>
    <cellStyle name="Обычный 5 5 25" xfId="24476"/>
    <cellStyle name="Обычный 5 5 25 2" xfId="24477"/>
    <cellStyle name="Обычный 5 5 25 2 2" xfId="24478"/>
    <cellStyle name="Обычный 5 5 25 2 2 2" xfId="24479"/>
    <cellStyle name="Обычный 5 5 25 2 2 2 2" xfId="52290"/>
    <cellStyle name="Обычный 5 5 25 2 2 3" xfId="52291"/>
    <cellStyle name="Обычный 5 5 25 2 3" xfId="24480"/>
    <cellStyle name="Обычный 5 5 25 2 3 2" xfId="52292"/>
    <cellStyle name="Обычный 5 5 25 2 4" xfId="52293"/>
    <cellStyle name="Обычный 5 5 25 3" xfId="24481"/>
    <cellStyle name="Обычный 5 5 25 3 2" xfId="24482"/>
    <cellStyle name="Обычный 5 5 25 3 2 2" xfId="24483"/>
    <cellStyle name="Обычный 5 5 25 3 2 2 2" xfId="52294"/>
    <cellStyle name="Обычный 5 5 25 3 2 3" xfId="52295"/>
    <cellStyle name="Обычный 5 5 25 3 3" xfId="24484"/>
    <cellStyle name="Обычный 5 5 25 3 3 2" xfId="52296"/>
    <cellStyle name="Обычный 5 5 25 3 4" xfId="52297"/>
    <cellStyle name="Обычный 5 5 25 4" xfId="24485"/>
    <cellStyle name="Обычный 5 5 25 4 2" xfId="24486"/>
    <cellStyle name="Обычный 5 5 25 4 2 2" xfId="24487"/>
    <cellStyle name="Обычный 5 5 25 4 2 2 2" xfId="52298"/>
    <cellStyle name="Обычный 5 5 25 4 2 3" xfId="52299"/>
    <cellStyle name="Обычный 5 5 25 4 3" xfId="24488"/>
    <cellStyle name="Обычный 5 5 25 4 3 2" xfId="52300"/>
    <cellStyle name="Обычный 5 5 25 4 4" xfId="52301"/>
    <cellStyle name="Обычный 5 5 25 5" xfId="24489"/>
    <cellStyle name="Обычный 5 5 25 5 2" xfId="24490"/>
    <cellStyle name="Обычный 5 5 25 5 2 2" xfId="52302"/>
    <cellStyle name="Обычный 5 5 25 5 3" xfId="52303"/>
    <cellStyle name="Обычный 5 5 25 6" xfId="24491"/>
    <cellStyle name="Обычный 5 5 25 6 2" xfId="52304"/>
    <cellStyle name="Обычный 5 5 25 7" xfId="24492"/>
    <cellStyle name="Обычный 5 5 25 7 2" xfId="52305"/>
    <cellStyle name="Обычный 5 5 25 8" xfId="52306"/>
    <cellStyle name="Обычный 5 5 26" xfId="24493"/>
    <cellStyle name="Обычный 5 5 26 2" xfId="24494"/>
    <cellStyle name="Обычный 5 5 26 2 2" xfId="24495"/>
    <cellStyle name="Обычный 5 5 26 2 2 2" xfId="24496"/>
    <cellStyle name="Обычный 5 5 26 2 2 2 2" xfId="52307"/>
    <cellStyle name="Обычный 5 5 26 2 2 3" xfId="52308"/>
    <cellStyle name="Обычный 5 5 26 2 3" xfId="24497"/>
    <cellStyle name="Обычный 5 5 26 2 3 2" xfId="52309"/>
    <cellStyle name="Обычный 5 5 26 2 4" xfId="52310"/>
    <cellStyle name="Обычный 5 5 26 3" xfId="24498"/>
    <cellStyle name="Обычный 5 5 26 3 2" xfId="24499"/>
    <cellStyle name="Обычный 5 5 26 3 2 2" xfId="24500"/>
    <cellStyle name="Обычный 5 5 26 3 2 2 2" xfId="52311"/>
    <cellStyle name="Обычный 5 5 26 3 2 3" xfId="52312"/>
    <cellStyle name="Обычный 5 5 26 3 3" xfId="24501"/>
    <cellStyle name="Обычный 5 5 26 3 3 2" xfId="52313"/>
    <cellStyle name="Обычный 5 5 26 3 4" xfId="52314"/>
    <cellStyle name="Обычный 5 5 26 4" xfId="24502"/>
    <cellStyle name="Обычный 5 5 26 4 2" xfId="24503"/>
    <cellStyle name="Обычный 5 5 26 4 2 2" xfId="24504"/>
    <cellStyle name="Обычный 5 5 26 4 2 2 2" xfId="52315"/>
    <cellStyle name="Обычный 5 5 26 4 2 3" xfId="52316"/>
    <cellStyle name="Обычный 5 5 26 4 3" xfId="24505"/>
    <cellStyle name="Обычный 5 5 26 4 3 2" xfId="52317"/>
    <cellStyle name="Обычный 5 5 26 4 4" xfId="52318"/>
    <cellStyle name="Обычный 5 5 26 5" xfId="24506"/>
    <cellStyle name="Обычный 5 5 26 5 2" xfId="24507"/>
    <cellStyle name="Обычный 5 5 26 5 2 2" xfId="52319"/>
    <cellStyle name="Обычный 5 5 26 5 3" xfId="52320"/>
    <cellStyle name="Обычный 5 5 26 6" xfId="24508"/>
    <cellStyle name="Обычный 5 5 26 6 2" xfId="52321"/>
    <cellStyle name="Обычный 5 5 26 7" xfId="24509"/>
    <cellStyle name="Обычный 5 5 26 7 2" xfId="52322"/>
    <cellStyle name="Обычный 5 5 26 8" xfId="52323"/>
    <cellStyle name="Обычный 5 5 27" xfId="24510"/>
    <cellStyle name="Обычный 5 5 27 2" xfId="24511"/>
    <cellStyle name="Обычный 5 5 27 2 2" xfId="24512"/>
    <cellStyle name="Обычный 5 5 27 2 2 2" xfId="24513"/>
    <cellStyle name="Обычный 5 5 27 2 2 2 2" xfId="52324"/>
    <cellStyle name="Обычный 5 5 27 2 2 3" xfId="52325"/>
    <cellStyle name="Обычный 5 5 27 2 3" xfId="24514"/>
    <cellStyle name="Обычный 5 5 27 2 3 2" xfId="52326"/>
    <cellStyle name="Обычный 5 5 27 2 4" xfId="52327"/>
    <cellStyle name="Обычный 5 5 27 3" xfId="24515"/>
    <cellStyle name="Обычный 5 5 27 3 2" xfId="24516"/>
    <cellStyle name="Обычный 5 5 27 3 2 2" xfId="24517"/>
    <cellStyle name="Обычный 5 5 27 3 2 2 2" xfId="52328"/>
    <cellStyle name="Обычный 5 5 27 3 2 3" xfId="52329"/>
    <cellStyle name="Обычный 5 5 27 3 3" xfId="24518"/>
    <cellStyle name="Обычный 5 5 27 3 3 2" xfId="52330"/>
    <cellStyle name="Обычный 5 5 27 3 4" xfId="52331"/>
    <cellStyle name="Обычный 5 5 27 4" xfId="24519"/>
    <cellStyle name="Обычный 5 5 27 4 2" xfId="24520"/>
    <cellStyle name="Обычный 5 5 27 4 2 2" xfId="24521"/>
    <cellStyle name="Обычный 5 5 27 4 2 2 2" xfId="52332"/>
    <cellStyle name="Обычный 5 5 27 4 2 3" xfId="52333"/>
    <cellStyle name="Обычный 5 5 27 4 3" xfId="24522"/>
    <cellStyle name="Обычный 5 5 27 4 3 2" xfId="52334"/>
    <cellStyle name="Обычный 5 5 27 4 4" xfId="52335"/>
    <cellStyle name="Обычный 5 5 27 5" xfId="24523"/>
    <cellStyle name="Обычный 5 5 27 5 2" xfId="24524"/>
    <cellStyle name="Обычный 5 5 27 5 2 2" xfId="52336"/>
    <cellStyle name="Обычный 5 5 27 5 3" xfId="52337"/>
    <cellStyle name="Обычный 5 5 27 6" xfId="24525"/>
    <cellStyle name="Обычный 5 5 27 6 2" xfId="52338"/>
    <cellStyle name="Обычный 5 5 27 7" xfId="24526"/>
    <cellStyle name="Обычный 5 5 27 7 2" xfId="52339"/>
    <cellStyle name="Обычный 5 5 27 8" xfId="52340"/>
    <cellStyle name="Обычный 5 5 28" xfId="24527"/>
    <cellStyle name="Обычный 5 5 28 2" xfId="24528"/>
    <cellStyle name="Обычный 5 5 28 2 2" xfId="24529"/>
    <cellStyle name="Обычный 5 5 28 2 2 2" xfId="24530"/>
    <cellStyle name="Обычный 5 5 28 2 2 2 2" xfId="52341"/>
    <cellStyle name="Обычный 5 5 28 2 2 3" xfId="52342"/>
    <cellStyle name="Обычный 5 5 28 2 3" xfId="24531"/>
    <cellStyle name="Обычный 5 5 28 2 3 2" xfId="52343"/>
    <cellStyle name="Обычный 5 5 28 2 4" xfId="52344"/>
    <cellStyle name="Обычный 5 5 28 3" xfId="24532"/>
    <cellStyle name="Обычный 5 5 28 3 2" xfId="24533"/>
    <cellStyle name="Обычный 5 5 28 3 2 2" xfId="24534"/>
    <cellStyle name="Обычный 5 5 28 3 2 2 2" xfId="52345"/>
    <cellStyle name="Обычный 5 5 28 3 2 3" xfId="52346"/>
    <cellStyle name="Обычный 5 5 28 3 3" xfId="24535"/>
    <cellStyle name="Обычный 5 5 28 3 3 2" xfId="52347"/>
    <cellStyle name="Обычный 5 5 28 3 4" xfId="52348"/>
    <cellStyle name="Обычный 5 5 28 4" xfId="24536"/>
    <cellStyle name="Обычный 5 5 28 4 2" xfId="24537"/>
    <cellStyle name="Обычный 5 5 28 4 2 2" xfId="24538"/>
    <cellStyle name="Обычный 5 5 28 4 2 2 2" xfId="52349"/>
    <cellStyle name="Обычный 5 5 28 4 2 3" xfId="52350"/>
    <cellStyle name="Обычный 5 5 28 4 3" xfId="24539"/>
    <cellStyle name="Обычный 5 5 28 4 3 2" xfId="52351"/>
    <cellStyle name="Обычный 5 5 28 4 4" xfId="52352"/>
    <cellStyle name="Обычный 5 5 28 5" xfId="24540"/>
    <cellStyle name="Обычный 5 5 28 5 2" xfId="24541"/>
    <cellStyle name="Обычный 5 5 28 5 2 2" xfId="52353"/>
    <cellStyle name="Обычный 5 5 28 5 3" xfId="52354"/>
    <cellStyle name="Обычный 5 5 28 6" xfId="24542"/>
    <cellStyle name="Обычный 5 5 28 6 2" xfId="52355"/>
    <cellStyle name="Обычный 5 5 28 7" xfId="24543"/>
    <cellStyle name="Обычный 5 5 28 7 2" xfId="52356"/>
    <cellStyle name="Обычный 5 5 28 8" xfId="52357"/>
    <cellStyle name="Обычный 5 5 29" xfId="24544"/>
    <cellStyle name="Обычный 5 5 29 2" xfId="24545"/>
    <cellStyle name="Обычный 5 5 29 2 2" xfId="24546"/>
    <cellStyle name="Обычный 5 5 29 2 2 2" xfId="24547"/>
    <cellStyle name="Обычный 5 5 29 2 2 2 2" xfId="52358"/>
    <cellStyle name="Обычный 5 5 29 2 2 3" xfId="52359"/>
    <cellStyle name="Обычный 5 5 29 2 3" xfId="24548"/>
    <cellStyle name="Обычный 5 5 29 2 3 2" xfId="52360"/>
    <cellStyle name="Обычный 5 5 29 2 4" xfId="52361"/>
    <cellStyle name="Обычный 5 5 29 3" xfId="24549"/>
    <cellStyle name="Обычный 5 5 29 3 2" xfId="24550"/>
    <cellStyle name="Обычный 5 5 29 3 2 2" xfId="24551"/>
    <cellStyle name="Обычный 5 5 29 3 2 2 2" xfId="52362"/>
    <cellStyle name="Обычный 5 5 29 3 2 3" xfId="52363"/>
    <cellStyle name="Обычный 5 5 29 3 3" xfId="24552"/>
    <cellStyle name="Обычный 5 5 29 3 3 2" xfId="52364"/>
    <cellStyle name="Обычный 5 5 29 3 4" xfId="52365"/>
    <cellStyle name="Обычный 5 5 29 4" xfId="24553"/>
    <cellStyle name="Обычный 5 5 29 4 2" xfId="24554"/>
    <cellStyle name="Обычный 5 5 29 4 2 2" xfId="24555"/>
    <cellStyle name="Обычный 5 5 29 4 2 2 2" xfId="52366"/>
    <cellStyle name="Обычный 5 5 29 4 2 3" xfId="52367"/>
    <cellStyle name="Обычный 5 5 29 4 3" xfId="24556"/>
    <cellStyle name="Обычный 5 5 29 4 3 2" xfId="52368"/>
    <cellStyle name="Обычный 5 5 29 4 4" xfId="52369"/>
    <cellStyle name="Обычный 5 5 29 5" xfId="24557"/>
    <cellStyle name="Обычный 5 5 29 5 2" xfId="24558"/>
    <cellStyle name="Обычный 5 5 29 5 2 2" xfId="52370"/>
    <cellStyle name="Обычный 5 5 29 5 3" xfId="52371"/>
    <cellStyle name="Обычный 5 5 29 6" xfId="24559"/>
    <cellStyle name="Обычный 5 5 29 6 2" xfId="52372"/>
    <cellStyle name="Обычный 5 5 29 7" xfId="24560"/>
    <cellStyle name="Обычный 5 5 29 7 2" xfId="52373"/>
    <cellStyle name="Обычный 5 5 29 8" xfId="52374"/>
    <cellStyle name="Обычный 5 5 3" xfId="24561"/>
    <cellStyle name="Обычный 5 5 3 2" xfId="24562"/>
    <cellStyle name="Обычный 5 5 3 2 2" xfId="24563"/>
    <cellStyle name="Обычный 5 5 3 2 2 2" xfId="24564"/>
    <cellStyle name="Обычный 5 5 3 2 2 2 2" xfId="52375"/>
    <cellStyle name="Обычный 5 5 3 2 2 3" xfId="52376"/>
    <cellStyle name="Обычный 5 5 3 2 3" xfId="24565"/>
    <cellStyle name="Обычный 5 5 3 2 3 2" xfId="52377"/>
    <cellStyle name="Обычный 5 5 3 2 4" xfId="52378"/>
    <cellStyle name="Обычный 5 5 3 3" xfId="24566"/>
    <cellStyle name="Обычный 5 5 3 3 2" xfId="24567"/>
    <cellStyle name="Обычный 5 5 3 3 2 2" xfId="24568"/>
    <cellStyle name="Обычный 5 5 3 3 2 2 2" xfId="52379"/>
    <cellStyle name="Обычный 5 5 3 3 2 3" xfId="52380"/>
    <cellStyle name="Обычный 5 5 3 3 3" xfId="24569"/>
    <cellStyle name="Обычный 5 5 3 3 3 2" xfId="52381"/>
    <cellStyle name="Обычный 5 5 3 3 4" xfId="52382"/>
    <cellStyle name="Обычный 5 5 3 4" xfId="24570"/>
    <cellStyle name="Обычный 5 5 3 4 2" xfId="24571"/>
    <cellStyle name="Обычный 5 5 3 4 2 2" xfId="24572"/>
    <cellStyle name="Обычный 5 5 3 4 2 2 2" xfId="52383"/>
    <cellStyle name="Обычный 5 5 3 4 2 3" xfId="52384"/>
    <cellStyle name="Обычный 5 5 3 4 3" xfId="24573"/>
    <cellStyle name="Обычный 5 5 3 4 3 2" xfId="52385"/>
    <cellStyle name="Обычный 5 5 3 4 4" xfId="52386"/>
    <cellStyle name="Обычный 5 5 3 5" xfId="24574"/>
    <cellStyle name="Обычный 5 5 3 5 2" xfId="24575"/>
    <cellStyle name="Обычный 5 5 3 5 2 2" xfId="52387"/>
    <cellStyle name="Обычный 5 5 3 5 3" xfId="52388"/>
    <cellStyle name="Обычный 5 5 3 6" xfId="24576"/>
    <cellStyle name="Обычный 5 5 3 6 2" xfId="52389"/>
    <cellStyle name="Обычный 5 5 3 7" xfId="24577"/>
    <cellStyle name="Обычный 5 5 3 7 2" xfId="52390"/>
    <cellStyle name="Обычный 5 5 3 8" xfId="52391"/>
    <cellStyle name="Обычный 5 5 30" xfId="24578"/>
    <cellStyle name="Обычный 5 5 30 2" xfId="59924"/>
    <cellStyle name="Обычный 5 5 31" xfId="24579"/>
    <cellStyle name="Обычный 5 5 31 2" xfId="24580"/>
    <cellStyle name="Обычный 5 5 31 2 2" xfId="24581"/>
    <cellStyle name="Обычный 5 5 31 2 2 2" xfId="52392"/>
    <cellStyle name="Обычный 5 5 31 2 3" xfId="52393"/>
    <cellStyle name="Обычный 5 5 31 3" xfId="24582"/>
    <cellStyle name="Обычный 5 5 31 3 2" xfId="52394"/>
    <cellStyle name="Обычный 5 5 31 4" xfId="52395"/>
    <cellStyle name="Обычный 5 5 32" xfId="24583"/>
    <cellStyle name="Обычный 5 5 32 2" xfId="24584"/>
    <cellStyle name="Обычный 5 5 32 2 2" xfId="24585"/>
    <cellStyle name="Обычный 5 5 32 2 2 2" xfId="52396"/>
    <cellStyle name="Обычный 5 5 32 2 3" xfId="52397"/>
    <cellStyle name="Обычный 5 5 32 3" xfId="24586"/>
    <cellStyle name="Обычный 5 5 32 3 2" xfId="52398"/>
    <cellStyle name="Обычный 5 5 32 4" xfId="52399"/>
    <cellStyle name="Обычный 5 5 33" xfId="24587"/>
    <cellStyle name="Обычный 5 5 33 2" xfId="24588"/>
    <cellStyle name="Обычный 5 5 33 2 2" xfId="24589"/>
    <cellStyle name="Обычный 5 5 33 2 2 2" xfId="52400"/>
    <cellStyle name="Обычный 5 5 33 2 3" xfId="52401"/>
    <cellStyle name="Обычный 5 5 33 3" xfId="24590"/>
    <cellStyle name="Обычный 5 5 33 3 2" xfId="52402"/>
    <cellStyle name="Обычный 5 5 33 4" xfId="52403"/>
    <cellStyle name="Обычный 5 5 34" xfId="24591"/>
    <cellStyle name="Обычный 5 5 34 2" xfId="24592"/>
    <cellStyle name="Обычный 5 5 34 2 2" xfId="24593"/>
    <cellStyle name="Обычный 5 5 34 2 2 2" xfId="52404"/>
    <cellStyle name="Обычный 5 5 34 2 3" xfId="52405"/>
    <cellStyle name="Обычный 5 5 34 3" xfId="24594"/>
    <cellStyle name="Обычный 5 5 34 3 2" xfId="52406"/>
    <cellStyle name="Обычный 5 5 34 4" xfId="52407"/>
    <cellStyle name="Обычный 5 5 35" xfId="24595"/>
    <cellStyle name="Обычный 5 5 35 2" xfId="24596"/>
    <cellStyle name="Обычный 5 5 35 2 2" xfId="52408"/>
    <cellStyle name="Обычный 5 5 35 3" xfId="52409"/>
    <cellStyle name="Обычный 5 5 36" xfId="24597"/>
    <cellStyle name="Обычный 5 5 36 2" xfId="52410"/>
    <cellStyle name="Обычный 5 5 37" xfId="24598"/>
    <cellStyle name="Обычный 5 5 37 2" xfId="52411"/>
    <cellStyle name="Обычный 5 5 38" xfId="52412"/>
    <cellStyle name="Обычный 5 5 4" xfId="24599"/>
    <cellStyle name="Обычный 5 5 4 2" xfId="24600"/>
    <cellStyle name="Обычный 5 5 4 2 2" xfId="24601"/>
    <cellStyle name="Обычный 5 5 4 2 2 2" xfId="24602"/>
    <cellStyle name="Обычный 5 5 4 2 2 2 2" xfId="52413"/>
    <cellStyle name="Обычный 5 5 4 2 2 3" xfId="52414"/>
    <cellStyle name="Обычный 5 5 4 2 3" xfId="24603"/>
    <cellStyle name="Обычный 5 5 4 2 3 2" xfId="52415"/>
    <cellStyle name="Обычный 5 5 4 2 4" xfId="52416"/>
    <cellStyle name="Обычный 5 5 4 3" xfId="24604"/>
    <cellStyle name="Обычный 5 5 4 3 2" xfId="24605"/>
    <cellStyle name="Обычный 5 5 4 3 2 2" xfId="24606"/>
    <cellStyle name="Обычный 5 5 4 3 2 2 2" xfId="52417"/>
    <cellStyle name="Обычный 5 5 4 3 2 3" xfId="52418"/>
    <cellStyle name="Обычный 5 5 4 3 3" xfId="24607"/>
    <cellStyle name="Обычный 5 5 4 3 3 2" xfId="52419"/>
    <cellStyle name="Обычный 5 5 4 3 4" xfId="52420"/>
    <cellStyle name="Обычный 5 5 4 4" xfId="24608"/>
    <cellStyle name="Обычный 5 5 4 4 2" xfId="24609"/>
    <cellStyle name="Обычный 5 5 4 4 2 2" xfId="24610"/>
    <cellStyle name="Обычный 5 5 4 4 2 2 2" xfId="52421"/>
    <cellStyle name="Обычный 5 5 4 4 2 3" xfId="52422"/>
    <cellStyle name="Обычный 5 5 4 4 3" xfId="24611"/>
    <cellStyle name="Обычный 5 5 4 4 3 2" xfId="52423"/>
    <cellStyle name="Обычный 5 5 4 4 4" xfId="52424"/>
    <cellStyle name="Обычный 5 5 4 5" xfId="24612"/>
    <cellStyle name="Обычный 5 5 4 5 2" xfId="24613"/>
    <cellStyle name="Обычный 5 5 4 5 2 2" xfId="52425"/>
    <cellStyle name="Обычный 5 5 4 5 3" xfId="52426"/>
    <cellStyle name="Обычный 5 5 4 6" xfId="24614"/>
    <cellStyle name="Обычный 5 5 4 6 2" xfId="52427"/>
    <cellStyle name="Обычный 5 5 4 7" xfId="24615"/>
    <cellStyle name="Обычный 5 5 4 7 2" xfId="52428"/>
    <cellStyle name="Обычный 5 5 4 8" xfId="52429"/>
    <cellStyle name="Обычный 5 5 5" xfId="24616"/>
    <cellStyle name="Обычный 5 5 5 2" xfId="24617"/>
    <cellStyle name="Обычный 5 5 5 2 2" xfId="24618"/>
    <cellStyle name="Обычный 5 5 5 2 2 2" xfId="24619"/>
    <cellStyle name="Обычный 5 5 5 2 2 2 2" xfId="52430"/>
    <cellStyle name="Обычный 5 5 5 2 2 3" xfId="52431"/>
    <cellStyle name="Обычный 5 5 5 2 3" xfId="24620"/>
    <cellStyle name="Обычный 5 5 5 2 3 2" xfId="52432"/>
    <cellStyle name="Обычный 5 5 5 2 4" xfId="52433"/>
    <cellStyle name="Обычный 5 5 5 3" xfId="24621"/>
    <cellStyle name="Обычный 5 5 5 3 2" xfId="24622"/>
    <cellStyle name="Обычный 5 5 5 3 2 2" xfId="24623"/>
    <cellStyle name="Обычный 5 5 5 3 2 2 2" xfId="52434"/>
    <cellStyle name="Обычный 5 5 5 3 2 3" xfId="52435"/>
    <cellStyle name="Обычный 5 5 5 3 3" xfId="24624"/>
    <cellStyle name="Обычный 5 5 5 3 3 2" xfId="52436"/>
    <cellStyle name="Обычный 5 5 5 3 4" xfId="52437"/>
    <cellStyle name="Обычный 5 5 5 4" xfId="24625"/>
    <cellStyle name="Обычный 5 5 5 4 2" xfId="24626"/>
    <cellStyle name="Обычный 5 5 5 4 2 2" xfId="24627"/>
    <cellStyle name="Обычный 5 5 5 4 2 2 2" xfId="52438"/>
    <cellStyle name="Обычный 5 5 5 4 2 3" xfId="52439"/>
    <cellStyle name="Обычный 5 5 5 4 3" xfId="24628"/>
    <cellStyle name="Обычный 5 5 5 4 3 2" xfId="52440"/>
    <cellStyle name="Обычный 5 5 5 4 4" xfId="52441"/>
    <cellStyle name="Обычный 5 5 5 5" xfId="24629"/>
    <cellStyle name="Обычный 5 5 5 5 2" xfId="24630"/>
    <cellStyle name="Обычный 5 5 5 5 2 2" xfId="52442"/>
    <cellStyle name="Обычный 5 5 5 5 3" xfId="52443"/>
    <cellStyle name="Обычный 5 5 5 6" xfId="24631"/>
    <cellStyle name="Обычный 5 5 5 6 2" xfId="52444"/>
    <cellStyle name="Обычный 5 5 5 7" xfId="24632"/>
    <cellStyle name="Обычный 5 5 5 7 2" xfId="52445"/>
    <cellStyle name="Обычный 5 5 5 8" xfId="52446"/>
    <cellStyle name="Обычный 5 5 6" xfId="24633"/>
    <cellStyle name="Обычный 5 5 6 2" xfId="24634"/>
    <cellStyle name="Обычный 5 5 6 2 2" xfId="24635"/>
    <cellStyle name="Обычный 5 5 6 2 2 2" xfId="24636"/>
    <cellStyle name="Обычный 5 5 6 2 2 2 2" xfId="52447"/>
    <cellStyle name="Обычный 5 5 6 2 2 3" xfId="52448"/>
    <cellStyle name="Обычный 5 5 6 2 3" xfId="24637"/>
    <cellStyle name="Обычный 5 5 6 2 3 2" xfId="52449"/>
    <cellStyle name="Обычный 5 5 6 2 4" xfId="52450"/>
    <cellStyle name="Обычный 5 5 6 3" xfId="24638"/>
    <cellStyle name="Обычный 5 5 6 3 2" xfId="24639"/>
    <cellStyle name="Обычный 5 5 6 3 2 2" xfId="24640"/>
    <cellStyle name="Обычный 5 5 6 3 2 2 2" xfId="52451"/>
    <cellStyle name="Обычный 5 5 6 3 2 3" xfId="52452"/>
    <cellStyle name="Обычный 5 5 6 3 3" xfId="24641"/>
    <cellStyle name="Обычный 5 5 6 3 3 2" xfId="52453"/>
    <cellStyle name="Обычный 5 5 6 3 4" xfId="52454"/>
    <cellStyle name="Обычный 5 5 6 4" xfId="24642"/>
    <cellStyle name="Обычный 5 5 6 4 2" xfId="24643"/>
    <cellStyle name="Обычный 5 5 6 4 2 2" xfId="24644"/>
    <cellStyle name="Обычный 5 5 6 4 2 2 2" xfId="52455"/>
    <cellStyle name="Обычный 5 5 6 4 2 3" xfId="52456"/>
    <cellStyle name="Обычный 5 5 6 4 3" xfId="24645"/>
    <cellStyle name="Обычный 5 5 6 4 3 2" xfId="52457"/>
    <cellStyle name="Обычный 5 5 6 4 4" xfId="52458"/>
    <cellStyle name="Обычный 5 5 6 5" xfId="24646"/>
    <cellStyle name="Обычный 5 5 6 5 2" xfId="24647"/>
    <cellStyle name="Обычный 5 5 6 5 2 2" xfId="52459"/>
    <cellStyle name="Обычный 5 5 6 5 3" xfId="52460"/>
    <cellStyle name="Обычный 5 5 6 6" xfId="24648"/>
    <cellStyle name="Обычный 5 5 6 6 2" xfId="52461"/>
    <cellStyle name="Обычный 5 5 6 7" xfId="24649"/>
    <cellStyle name="Обычный 5 5 6 7 2" xfId="52462"/>
    <cellStyle name="Обычный 5 5 6 8" xfId="52463"/>
    <cellStyle name="Обычный 5 5 7" xfId="24650"/>
    <cellStyle name="Обычный 5 5 7 2" xfId="24651"/>
    <cellStyle name="Обычный 5 5 7 2 2" xfId="24652"/>
    <cellStyle name="Обычный 5 5 7 2 2 2" xfId="24653"/>
    <cellStyle name="Обычный 5 5 7 2 2 2 2" xfId="52464"/>
    <cellStyle name="Обычный 5 5 7 2 2 3" xfId="52465"/>
    <cellStyle name="Обычный 5 5 7 2 3" xfId="24654"/>
    <cellStyle name="Обычный 5 5 7 2 3 2" xfId="52466"/>
    <cellStyle name="Обычный 5 5 7 2 4" xfId="52467"/>
    <cellStyle name="Обычный 5 5 7 3" xfId="24655"/>
    <cellStyle name="Обычный 5 5 7 3 2" xfId="24656"/>
    <cellStyle name="Обычный 5 5 7 3 2 2" xfId="24657"/>
    <cellStyle name="Обычный 5 5 7 3 2 2 2" xfId="52468"/>
    <cellStyle name="Обычный 5 5 7 3 2 3" xfId="52469"/>
    <cellStyle name="Обычный 5 5 7 3 3" xfId="24658"/>
    <cellStyle name="Обычный 5 5 7 3 3 2" xfId="52470"/>
    <cellStyle name="Обычный 5 5 7 3 4" xfId="52471"/>
    <cellStyle name="Обычный 5 5 7 4" xfId="24659"/>
    <cellStyle name="Обычный 5 5 7 4 2" xfId="24660"/>
    <cellStyle name="Обычный 5 5 7 4 2 2" xfId="24661"/>
    <cellStyle name="Обычный 5 5 7 4 2 2 2" xfId="52472"/>
    <cellStyle name="Обычный 5 5 7 4 2 3" xfId="52473"/>
    <cellStyle name="Обычный 5 5 7 4 3" xfId="24662"/>
    <cellStyle name="Обычный 5 5 7 4 3 2" xfId="52474"/>
    <cellStyle name="Обычный 5 5 7 4 4" xfId="52475"/>
    <cellStyle name="Обычный 5 5 7 5" xfId="24663"/>
    <cellStyle name="Обычный 5 5 7 5 2" xfId="24664"/>
    <cellStyle name="Обычный 5 5 7 5 2 2" xfId="52476"/>
    <cellStyle name="Обычный 5 5 7 5 3" xfId="52477"/>
    <cellStyle name="Обычный 5 5 7 6" xfId="24665"/>
    <cellStyle name="Обычный 5 5 7 6 2" xfId="52478"/>
    <cellStyle name="Обычный 5 5 7 7" xfId="24666"/>
    <cellStyle name="Обычный 5 5 7 7 2" xfId="52479"/>
    <cellStyle name="Обычный 5 5 7 8" xfId="52480"/>
    <cellStyle name="Обычный 5 5 8" xfId="24667"/>
    <cellStyle name="Обычный 5 5 8 2" xfId="24668"/>
    <cellStyle name="Обычный 5 5 8 2 2" xfId="24669"/>
    <cellStyle name="Обычный 5 5 8 2 2 2" xfId="24670"/>
    <cellStyle name="Обычный 5 5 8 2 2 2 2" xfId="52481"/>
    <cellStyle name="Обычный 5 5 8 2 2 3" xfId="52482"/>
    <cellStyle name="Обычный 5 5 8 2 3" xfId="24671"/>
    <cellStyle name="Обычный 5 5 8 2 3 2" xfId="52483"/>
    <cellStyle name="Обычный 5 5 8 2 4" xfId="52484"/>
    <cellStyle name="Обычный 5 5 8 3" xfId="24672"/>
    <cellStyle name="Обычный 5 5 8 3 2" xfId="24673"/>
    <cellStyle name="Обычный 5 5 8 3 2 2" xfId="24674"/>
    <cellStyle name="Обычный 5 5 8 3 2 2 2" xfId="52485"/>
    <cellStyle name="Обычный 5 5 8 3 2 3" xfId="52486"/>
    <cellStyle name="Обычный 5 5 8 3 3" xfId="24675"/>
    <cellStyle name="Обычный 5 5 8 3 3 2" xfId="52487"/>
    <cellStyle name="Обычный 5 5 8 3 4" xfId="52488"/>
    <cellStyle name="Обычный 5 5 8 4" xfId="24676"/>
    <cellStyle name="Обычный 5 5 8 4 2" xfId="24677"/>
    <cellStyle name="Обычный 5 5 8 4 2 2" xfId="24678"/>
    <cellStyle name="Обычный 5 5 8 4 2 2 2" xfId="52489"/>
    <cellStyle name="Обычный 5 5 8 4 2 3" xfId="52490"/>
    <cellStyle name="Обычный 5 5 8 4 3" xfId="24679"/>
    <cellStyle name="Обычный 5 5 8 4 3 2" xfId="52491"/>
    <cellStyle name="Обычный 5 5 8 4 4" xfId="52492"/>
    <cellStyle name="Обычный 5 5 8 5" xfId="24680"/>
    <cellStyle name="Обычный 5 5 8 5 2" xfId="24681"/>
    <cellStyle name="Обычный 5 5 8 5 2 2" xfId="52493"/>
    <cellStyle name="Обычный 5 5 8 5 3" xfId="52494"/>
    <cellStyle name="Обычный 5 5 8 6" xfId="24682"/>
    <cellStyle name="Обычный 5 5 8 6 2" xfId="52495"/>
    <cellStyle name="Обычный 5 5 8 7" xfId="24683"/>
    <cellStyle name="Обычный 5 5 8 7 2" xfId="52496"/>
    <cellStyle name="Обычный 5 5 8 8" xfId="52497"/>
    <cellStyle name="Обычный 5 5 9" xfId="24684"/>
    <cellStyle name="Обычный 5 5 9 2" xfId="24685"/>
    <cellStyle name="Обычный 5 5 9 2 2" xfId="24686"/>
    <cellStyle name="Обычный 5 5 9 2 2 2" xfId="24687"/>
    <cellStyle name="Обычный 5 5 9 2 2 2 2" xfId="52498"/>
    <cellStyle name="Обычный 5 5 9 2 2 3" xfId="52499"/>
    <cellStyle name="Обычный 5 5 9 2 3" xfId="24688"/>
    <cellStyle name="Обычный 5 5 9 2 3 2" xfId="52500"/>
    <cellStyle name="Обычный 5 5 9 2 4" xfId="52501"/>
    <cellStyle name="Обычный 5 5 9 3" xfId="24689"/>
    <cellStyle name="Обычный 5 5 9 3 2" xfId="24690"/>
    <cellStyle name="Обычный 5 5 9 3 2 2" xfId="24691"/>
    <cellStyle name="Обычный 5 5 9 3 2 2 2" xfId="52502"/>
    <cellStyle name="Обычный 5 5 9 3 2 3" xfId="52503"/>
    <cellStyle name="Обычный 5 5 9 3 3" xfId="24692"/>
    <cellStyle name="Обычный 5 5 9 3 3 2" xfId="52504"/>
    <cellStyle name="Обычный 5 5 9 3 4" xfId="52505"/>
    <cellStyle name="Обычный 5 5 9 4" xfId="24693"/>
    <cellStyle name="Обычный 5 5 9 4 2" xfId="24694"/>
    <cellStyle name="Обычный 5 5 9 4 2 2" xfId="24695"/>
    <cellStyle name="Обычный 5 5 9 4 2 2 2" xfId="52506"/>
    <cellStyle name="Обычный 5 5 9 4 2 3" xfId="52507"/>
    <cellStyle name="Обычный 5 5 9 4 3" xfId="24696"/>
    <cellStyle name="Обычный 5 5 9 4 3 2" xfId="52508"/>
    <cellStyle name="Обычный 5 5 9 4 4" xfId="52509"/>
    <cellStyle name="Обычный 5 5 9 5" xfId="24697"/>
    <cellStyle name="Обычный 5 5 9 5 2" xfId="24698"/>
    <cellStyle name="Обычный 5 5 9 5 2 2" xfId="52510"/>
    <cellStyle name="Обычный 5 5 9 5 3" xfId="52511"/>
    <cellStyle name="Обычный 5 5 9 6" xfId="24699"/>
    <cellStyle name="Обычный 5 5 9 6 2" xfId="52512"/>
    <cellStyle name="Обычный 5 5 9 7" xfId="24700"/>
    <cellStyle name="Обычный 5 5 9 7 2" xfId="52513"/>
    <cellStyle name="Обычный 5 5 9 8" xfId="52514"/>
    <cellStyle name="Обычный 5 50" xfId="24701"/>
    <cellStyle name="Обычный 5 50 2" xfId="24702"/>
    <cellStyle name="Обычный 5 50 2 2" xfId="24703"/>
    <cellStyle name="Обычный 5 50 2 2 2" xfId="24704"/>
    <cellStyle name="Обычный 5 50 2 2 2 2" xfId="52515"/>
    <cellStyle name="Обычный 5 50 2 2 3" xfId="52516"/>
    <cellStyle name="Обычный 5 50 2 3" xfId="24705"/>
    <cellStyle name="Обычный 5 50 2 3 2" xfId="52517"/>
    <cellStyle name="Обычный 5 50 2 4" xfId="52518"/>
    <cellStyle name="Обычный 5 50 3" xfId="24706"/>
    <cellStyle name="Обычный 5 50 3 2" xfId="24707"/>
    <cellStyle name="Обычный 5 50 3 2 2" xfId="24708"/>
    <cellStyle name="Обычный 5 50 3 2 2 2" xfId="52519"/>
    <cellStyle name="Обычный 5 50 3 2 3" xfId="52520"/>
    <cellStyle name="Обычный 5 50 3 3" xfId="24709"/>
    <cellStyle name="Обычный 5 50 3 3 2" xfId="52521"/>
    <cellStyle name="Обычный 5 50 3 4" xfId="52522"/>
    <cellStyle name="Обычный 5 50 4" xfId="24710"/>
    <cellStyle name="Обычный 5 50 4 2" xfId="24711"/>
    <cellStyle name="Обычный 5 50 4 2 2" xfId="24712"/>
    <cellStyle name="Обычный 5 50 4 2 2 2" xfId="52523"/>
    <cellStyle name="Обычный 5 50 4 2 3" xfId="52524"/>
    <cellStyle name="Обычный 5 50 4 3" xfId="24713"/>
    <cellStyle name="Обычный 5 50 4 3 2" xfId="52525"/>
    <cellStyle name="Обычный 5 50 4 4" xfId="52526"/>
    <cellStyle name="Обычный 5 50 5" xfId="24714"/>
    <cellStyle name="Обычный 5 50 5 2" xfId="24715"/>
    <cellStyle name="Обычный 5 50 5 2 2" xfId="52527"/>
    <cellStyle name="Обычный 5 50 5 3" xfId="52528"/>
    <cellStyle name="Обычный 5 50 6" xfId="24716"/>
    <cellStyle name="Обычный 5 50 6 2" xfId="52529"/>
    <cellStyle name="Обычный 5 50 7" xfId="24717"/>
    <cellStyle name="Обычный 5 50 7 2" xfId="52530"/>
    <cellStyle name="Обычный 5 50 8" xfId="52531"/>
    <cellStyle name="Обычный 5 51" xfId="24718"/>
    <cellStyle name="Обычный 5 51 2" xfId="24719"/>
    <cellStyle name="Обычный 5 51 2 2" xfId="24720"/>
    <cellStyle name="Обычный 5 51 2 2 2" xfId="24721"/>
    <cellStyle name="Обычный 5 51 2 2 2 2" xfId="52532"/>
    <cellStyle name="Обычный 5 51 2 2 3" xfId="52533"/>
    <cellStyle name="Обычный 5 51 2 3" xfId="24722"/>
    <cellStyle name="Обычный 5 51 2 3 2" xfId="52534"/>
    <cellStyle name="Обычный 5 51 2 4" xfId="52535"/>
    <cellStyle name="Обычный 5 51 3" xfId="24723"/>
    <cellStyle name="Обычный 5 51 3 2" xfId="24724"/>
    <cellStyle name="Обычный 5 51 3 2 2" xfId="24725"/>
    <cellStyle name="Обычный 5 51 3 2 2 2" xfId="52536"/>
    <cellStyle name="Обычный 5 51 3 2 3" xfId="52537"/>
    <cellStyle name="Обычный 5 51 3 3" xfId="24726"/>
    <cellStyle name="Обычный 5 51 3 3 2" xfId="52538"/>
    <cellStyle name="Обычный 5 51 3 4" xfId="52539"/>
    <cellStyle name="Обычный 5 51 4" xfId="24727"/>
    <cellStyle name="Обычный 5 51 4 2" xfId="24728"/>
    <cellStyle name="Обычный 5 51 4 2 2" xfId="24729"/>
    <cellStyle name="Обычный 5 51 4 2 2 2" xfId="52540"/>
    <cellStyle name="Обычный 5 51 4 2 3" xfId="52541"/>
    <cellStyle name="Обычный 5 51 4 3" xfId="24730"/>
    <cellStyle name="Обычный 5 51 4 3 2" xfId="52542"/>
    <cellStyle name="Обычный 5 51 4 4" xfId="52543"/>
    <cellStyle name="Обычный 5 51 5" xfId="24731"/>
    <cellStyle name="Обычный 5 51 5 2" xfId="24732"/>
    <cellStyle name="Обычный 5 51 5 2 2" xfId="52544"/>
    <cellStyle name="Обычный 5 51 5 3" xfId="52545"/>
    <cellStyle name="Обычный 5 51 6" xfId="24733"/>
    <cellStyle name="Обычный 5 51 6 2" xfId="52546"/>
    <cellStyle name="Обычный 5 51 7" xfId="24734"/>
    <cellStyle name="Обычный 5 51 7 2" xfId="52547"/>
    <cellStyle name="Обычный 5 51 8" xfId="52548"/>
    <cellStyle name="Обычный 5 52" xfId="24735"/>
    <cellStyle name="Обычный 5 52 2" xfId="24736"/>
    <cellStyle name="Обычный 5 52 2 2" xfId="24737"/>
    <cellStyle name="Обычный 5 52 2 2 2" xfId="24738"/>
    <cellStyle name="Обычный 5 52 2 2 2 2" xfId="52549"/>
    <cellStyle name="Обычный 5 52 2 2 3" xfId="52550"/>
    <cellStyle name="Обычный 5 52 2 3" xfId="24739"/>
    <cellStyle name="Обычный 5 52 2 3 2" xfId="52551"/>
    <cellStyle name="Обычный 5 52 2 4" xfId="52552"/>
    <cellStyle name="Обычный 5 52 3" xfId="24740"/>
    <cellStyle name="Обычный 5 52 3 2" xfId="24741"/>
    <cellStyle name="Обычный 5 52 3 2 2" xfId="24742"/>
    <cellStyle name="Обычный 5 52 3 2 2 2" xfId="52553"/>
    <cellStyle name="Обычный 5 52 3 2 3" xfId="52554"/>
    <cellStyle name="Обычный 5 52 3 3" xfId="24743"/>
    <cellStyle name="Обычный 5 52 3 3 2" xfId="52555"/>
    <cellStyle name="Обычный 5 52 3 4" xfId="52556"/>
    <cellStyle name="Обычный 5 52 4" xfId="24744"/>
    <cellStyle name="Обычный 5 52 4 2" xfId="24745"/>
    <cellStyle name="Обычный 5 52 4 2 2" xfId="24746"/>
    <cellStyle name="Обычный 5 52 4 2 2 2" xfId="52557"/>
    <cellStyle name="Обычный 5 52 4 2 3" xfId="52558"/>
    <cellStyle name="Обычный 5 52 4 3" xfId="24747"/>
    <cellStyle name="Обычный 5 52 4 3 2" xfId="52559"/>
    <cellStyle name="Обычный 5 52 4 4" xfId="52560"/>
    <cellStyle name="Обычный 5 52 5" xfId="24748"/>
    <cellStyle name="Обычный 5 52 5 2" xfId="24749"/>
    <cellStyle name="Обычный 5 52 5 2 2" xfId="52561"/>
    <cellStyle name="Обычный 5 52 5 3" xfId="52562"/>
    <cellStyle name="Обычный 5 52 6" xfId="24750"/>
    <cellStyle name="Обычный 5 52 6 2" xfId="52563"/>
    <cellStyle name="Обычный 5 52 7" xfId="24751"/>
    <cellStyle name="Обычный 5 52 7 2" xfId="52564"/>
    <cellStyle name="Обычный 5 52 8" xfId="52565"/>
    <cellStyle name="Обычный 5 53" xfId="24752"/>
    <cellStyle name="Обычный 5 53 2" xfId="24753"/>
    <cellStyle name="Обычный 5 53 2 2" xfId="24754"/>
    <cellStyle name="Обычный 5 53 2 2 2" xfId="24755"/>
    <cellStyle name="Обычный 5 53 2 2 2 2" xfId="52566"/>
    <cellStyle name="Обычный 5 53 2 2 3" xfId="52567"/>
    <cellStyle name="Обычный 5 53 2 3" xfId="24756"/>
    <cellStyle name="Обычный 5 53 2 3 2" xfId="52568"/>
    <cellStyle name="Обычный 5 53 2 4" xfId="52569"/>
    <cellStyle name="Обычный 5 53 3" xfId="24757"/>
    <cellStyle name="Обычный 5 53 3 2" xfId="24758"/>
    <cellStyle name="Обычный 5 53 3 2 2" xfId="24759"/>
    <cellStyle name="Обычный 5 53 3 2 2 2" xfId="52570"/>
    <cellStyle name="Обычный 5 53 3 2 3" xfId="52571"/>
    <cellStyle name="Обычный 5 53 3 3" xfId="24760"/>
    <cellStyle name="Обычный 5 53 3 3 2" xfId="52572"/>
    <cellStyle name="Обычный 5 53 3 4" xfId="52573"/>
    <cellStyle name="Обычный 5 53 4" xfId="24761"/>
    <cellStyle name="Обычный 5 53 4 2" xfId="24762"/>
    <cellStyle name="Обычный 5 53 4 2 2" xfId="24763"/>
    <cellStyle name="Обычный 5 53 4 2 2 2" xfId="52574"/>
    <cellStyle name="Обычный 5 53 4 2 3" xfId="52575"/>
    <cellStyle name="Обычный 5 53 4 3" xfId="24764"/>
    <cellStyle name="Обычный 5 53 4 3 2" xfId="52576"/>
    <cellStyle name="Обычный 5 53 4 4" xfId="52577"/>
    <cellStyle name="Обычный 5 53 5" xfId="24765"/>
    <cellStyle name="Обычный 5 53 5 2" xfId="24766"/>
    <cellStyle name="Обычный 5 53 5 2 2" xfId="52578"/>
    <cellStyle name="Обычный 5 53 5 3" xfId="52579"/>
    <cellStyle name="Обычный 5 53 6" xfId="24767"/>
    <cellStyle name="Обычный 5 53 6 2" xfId="52580"/>
    <cellStyle name="Обычный 5 53 7" xfId="24768"/>
    <cellStyle name="Обычный 5 53 7 2" xfId="52581"/>
    <cellStyle name="Обычный 5 53 8" xfId="52582"/>
    <cellStyle name="Обычный 5 54" xfId="24769"/>
    <cellStyle name="Обычный 5 54 2" xfId="24770"/>
    <cellStyle name="Обычный 5 54 2 2" xfId="24771"/>
    <cellStyle name="Обычный 5 54 2 2 2" xfId="24772"/>
    <cellStyle name="Обычный 5 54 2 2 2 2" xfId="52583"/>
    <cellStyle name="Обычный 5 54 2 2 3" xfId="52584"/>
    <cellStyle name="Обычный 5 54 2 3" xfId="24773"/>
    <cellStyle name="Обычный 5 54 2 3 2" xfId="52585"/>
    <cellStyle name="Обычный 5 54 2 4" xfId="52586"/>
    <cellStyle name="Обычный 5 54 3" xfId="24774"/>
    <cellStyle name="Обычный 5 54 3 2" xfId="24775"/>
    <cellStyle name="Обычный 5 54 3 2 2" xfId="24776"/>
    <cellStyle name="Обычный 5 54 3 2 2 2" xfId="52587"/>
    <cellStyle name="Обычный 5 54 3 2 3" xfId="52588"/>
    <cellStyle name="Обычный 5 54 3 3" xfId="24777"/>
    <cellStyle name="Обычный 5 54 3 3 2" xfId="52589"/>
    <cellStyle name="Обычный 5 54 3 4" xfId="52590"/>
    <cellStyle name="Обычный 5 54 4" xfId="24778"/>
    <cellStyle name="Обычный 5 54 4 2" xfId="24779"/>
    <cellStyle name="Обычный 5 54 4 2 2" xfId="24780"/>
    <cellStyle name="Обычный 5 54 4 2 2 2" xfId="52591"/>
    <cellStyle name="Обычный 5 54 4 2 3" xfId="52592"/>
    <cellStyle name="Обычный 5 54 4 3" xfId="24781"/>
    <cellStyle name="Обычный 5 54 4 3 2" xfId="52593"/>
    <cellStyle name="Обычный 5 54 4 4" xfId="52594"/>
    <cellStyle name="Обычный 5 54 5" xfId="24782"/>
    <cellStyle name="Обычный 5 54 5 2" xfId="24783"/>
    <cellStyle name="Обычный 5 54 5 2 2" xfId="52595"/>
    <cellStyle name="Обычный 5 54 5 3" xfId="52596"/>
    <cellStyle name="Обычный 5 54 6" xfId="24784"/>
    <cellStyle name="Обычный 5 54 6 2" xfId="52597"/>
    <cellStyle name="Обычный 5 54 7" xfId="24785"/>
    <cellStyle name="Обычный 5 54 7 2" xfId="52598"/>
    <cellStyle name="Обычный 5 54 8" xfId="52599"/>
    <cellStyle name="Обычный 5 55" xfId="24786"/>
    <cellStyle name="Обычный 5 55 2" xfId="24787"/>
    <cellStyle name="Обычный 5 55 2 2" xfId="24788"/>
    <cellStyle name="Обычный 5 55 2 2 2" xfId="24789"/>
    <cellStyle name="Обычный 5 55 2 2 2 2" xfId="52600"/>
    <cellStyle name="Обычный 5 55 2 2 3" xfId="52601"/>
    <cellStyle name="Обычный 5 55 2 3" xfId="24790"/>
    <cellStyle name="Обычный 5 55 2 3 2" xfId="52602"/>
    <cellStyle name="Обычный 5 55 2 4" xfId="52603"/>
    <cellStyle name="Обычный 5 55 3" xfId="24791"/>
    <cellStyle name="Обычный 5 55 3 2" xfId="24792"/>
    <cellStyle name="Обычный 5 55 3 2 2" xfId="24793"/>
    <cellStyle name="Обычный 5 55 3 2 2 2" xfId="52604"/>
    <cellStyle name="Обычный 5 55 3 2 3" xfId="52605"/>
    <cellStyle name="Обычный 5 55 3 3" xfId="24794"/>
    <cellStyle name="Обычный 5 55 3 3 2" xfId="52606"/>
    <cellStyle name="Обычный 5 55 3 4" xfId="52607"/>
    <cellStyle name="Обычный 5 55 4" xfId="24795"/>
    <cellStyle name="Обычный 5 55 4 2" xfId="24796"/>
    <cellStyle name="Обычный 5 55 4 2 2" xfId="24797"/>
    <cellStyle name="Обычный 5 55 4 2 2 2" xfId="52608"/>
    <cellStyle name="Обычный 5 55 4 2 3" xfId="52609"/>
    <cellStyle name="Обычный 5 55 4 3" xfId="24798"/>
    <cellStyle name="Обычный 5 55 4 3 2" xfId="52610"/>
    <cellStyle name="Обычный 5 55 4 4" xfId="52611"/>
    <cellStyle name="Обычный 5 55 5" xfId="24799"/>
    <cellStyle name="Обычный 5 55 5 2" xfId="24800"/>
    <cellStyle name="Обычный 5 55 5 2 2" xfId="52612"/>
    <cellStyle name="Обычный 5 55 5 3" xfId="52613"/>
    <cellStyle name="Обычный 5 55 6" xfId="24801"/>
    <cellStyle name="Обычный 5 55 6 2" xfId="52614"/>
    <cellStyle name="Обычный 5 55 7" xfId="24802"/>
    <cellStyle name="Обычный 5 55 7 2" xfId="52615"/>
    <cellStyle name="Обычный 5 55 8" xfId="52616"/>
    <cellStyle name="Обычный 5 56" xfId="24803"/>
    <cellStyle name="Обычный 5 56 2" xfId="24804"/>
    <cellStyle name="Обычный 5 56 2 2" xfId="24805"/>
    <cellStyle name="Обычный 5 56 2 2 2" xfId="24806"/>
    <cellStyle name="Обычный 5 56 2 2 2 2" xfId="52617"/>
    <cellStyle name="Обычный 5 56 2 2 3" xfId="52618"/>
    <cellStyle name="Обычный 5 56 2 3" xfId="24807"/>
    <cellStyle name="Обычный 5 56 2 3 2" xfId="52619"/>
    <cellStyle name="Обычный 5 56 2 4" xfId="52620"/>
    <cellStyle name="Обычный 5 56 3" xfId="24808"/>
    <cellStyle name="Обычный 5 56 3 2" xfId="24809"/>
    <cellStyle name="Обычный 5 56 3 2 2" xfId="24810"/>
    <cellStyle name="Обычный 5 56 3 2 2 2" xfId="52621"/>
    <cellStyle name="Обычный 5 56 3 2 3" xfId="52622"/>
    <cellStyle name="Обычный 5 56 3 3" xfId="24811"/>
    <cellStyle name="Обычный 5 56 3 3 2" xfId="52623"/>
    <cellStyle name="Обычный 5 56 3 4" xfId="52624"/>
    <cellStyle name="Обычный 5 56 4" xfId="24812"/>
    <cellStyle name="Обычный 5 56 4 2" xfId="24813"/>
    <cellStyle name="Обычный 5 56 4 2 2" xfId="24814"/>
    <cellStyle name="Обычный 5 56 4 2 2 2" xfId="52625"/>
    <cellStyle name="Обычный 5 56 4 2 3" xfId="52626"/>
    <cellStyle name="Обычный 5 56 4 3" xfId="24815"/>
    <cellStyle name="Обычный 5 56 4 3 2" xfId="52627"/>
    <cellStyle name="Обычный 5 56 4 4" xfId="52628"/>
    <cellStyle name="Обычный 5 56 5" xfId="24816"/>
    <cellStyle name="Обычный 5 56 5 2" xfId="24817"/>
    <cellStyle name="Обычный 5 56 5 2 2" xfId="52629"/>
    <cellStyle name="Обычный 5 56 5 3" xfId="52630"/>
    <cellStyle name="Обычный 5 56 6" xfId="24818"/>
    <cellStyle name="Обычный 5 56 6 2" xfId="52631"/>
    <cellStyle name="Обычный 5 56 7" xfId="24819"/>
    <cellStyle name="Обычный 5 56 7 2" xfId="52632"/>
    <cellStyle name="Обычный 5 56 8" xfId="52633"/>
    <cellStyle name="Обычный 5 57" xfId="24820"/>
    <cellStyle name="Обычный 5 57 2" xfId="24821"/>
    <cellStyle name="Обычный 5 57 2 2" xfId="24822"/>
    <cellStyle name="Обычный 5 57 2 2 2" xfId="24823"/>
    <cellStyle name="Обычный 5 57 2 2 2 2" xfId="52634"/>
    <cellStyle name="Обычный 5 57 2 2 3" xfId="52635"/>
    <cellStyle name="Обычный 5 57 2 3" xfId="24824"/>
    <cellStyle name="Обычный 5 57 2 3 2" xfId="52636"/>
    <cellStyle name="Обычный 5 57 2 4" xfId="52637"/>
    <cellStyle name="Обычный 5 57 3" xfId="24825"/>
    <cellStyle name="Обычный 5 57 3 2" xfId="24826"/>
    <cellStyle name="Обычный 5 57 3 2 2" xfId="24827"/>
    <cellStyle name="Обычный 5 57 3 2 2 2" xfId="52638"/>
    <cellStyle name="Обычный 5 57 3 2 3" xfId="52639"/>
    <cellStyle name="Обычный 5 57 3 3" xfId="24828"/>
    <cellStyle name="Обычный 5 57 3 3 2" xfId="52640"/>
    <cellStyle name="Обычный 5 57 3 4" xfId="52641"/>
    <cellStyle name="Обычный 5 57 4" xfId="24829"/>
    <cellStyle name="Обычный 5 57 4 2" xfId="24830"/>
    <cellStyle name="Обычный 5 57 4 2 2" xfId="24831"/>
    <cellStyle name="Обычный 5 57 4 2 2 2" xfId="52642"/>
    <cellStyle name="Обычный 5 57 4 2 3" xfId="52643"/>
    <cellStyle name="Обычный 5 57 4 3" xfId="24832"/>
    <cellStyle name="Обычный 5 57 4 3 2" xfId="52644"/>
    <cellStyle name="Обычный 5 57 4 4" xfId="52645"/>
    <cellStyle name="Обычный 5 57 5" xfId="24833"/>
    <cellStyle name="Обычный 5 57 5 2" xfId="24834"/>
    <cellStyle name="Обычный 5 57 5 2 2" xfId="52646"/>
    <cellStyle name="Обычный 5 57 5 3" xfId="52647"/>
    <cellStyle name="Обычный 5 57 6" xfId="24835"/>
    <cellStyle name="Обычный 5 57 6 2" xfId="52648"/>
    <cellStyle name="Обычный 5 57 7" xfId="24836"/>
    <cellStyle name="Обычный 5 57 7 2" xfId="52649"/>
    <cellStyle name="Обычный 5 57 8" xfId="52650"/>
    <cellStyle name="Обычный 5 58" xfId="24837"/>
    <cellStyle name="Обычный 5 58 2" xfId="24838"/>
    <cellStyle name="Обычный 5 58 2 2" xfId="24839"/>
    <cellStyle name="Обычный 5 58 2 2 2" xfId="24840"/>
    <cellStyle name="Обычный 5 58 2 2 2 2" xfId="52651"/>
    <cellStyle name="Обычный 5 58 2 2 3" xfId="52652"/>
    <cellStyle name="Обычный 5 58 2 3" xfId="24841"/>
    <cellStyle name="Обычный 5 58 2 3 2" xfId="52653"/>
    <cellStyle name="Обычный 5 58 2 4" xfId="52654"/>
    <cellStyle name="Обычный 5 58 3" xfId="24842"/>
    <cellStyle name="Обычный 5 58 3 2" xfId="24843"/>
    <cellStyle name="Обычный 5 58 3 2 2" xfId="24844"/>
    <cellStyle name="Обычный 5 58 3 2 2 2" xfId="52655"/>
    <cellStyle name="Обычный 5 58 3 2 3" xfId="52656"/>
    <cellStyle name="Обычный 5 58 3 3" xfId="24845"/>
    <cellStyle name="Обычный 5 58 3 3 2" xfId="52657"/>
    <cellStyle name="Обычный 5 58 3 4" xfId="52658"/>
    <cellStyle name="Обычный 5 58 4" xfId="24846"/>
    <cellStyle name="Обычный 5 58 4 2" xfId="24847"/>
    <cellStyle name="Обычный 5 58 4 2 2" xfId="24848"/>
    <cellStyle name="Обычный 5 58 4 2 2 2" xfId="52659"/>
    <cellStyle name="Обычный 5 58 4 2 3" xfId="52660"/>
    <cellStyle name="Обычный 5 58 4 3" xfId="24849"/>
    <cellStyle name="Обычный 5 58 4 3 2" xfId="52661"/>
    <cellStyle name="Обычный 5 58 4 4" xfId="52662"/>
    <cellStyle name="Обычный 5 58 5" xfId="24850"/>
    <cellStyle name="Обычный 5 58 5 2" xfId="24851"/>
    <cellStyle name="Обычный 5 58 5 2 2" xfId="52663"/>
    <cellStyle name="Обычный 5 58 5 3" xfId="52664"/>
    <cellStyle name="Обычный 5 58 6" xfId="24852"/>
    <cellStyle name="Обычный 5 58 6 2" xfId="52665"/>
    <cellStyle name="Обычный 5 58 7" xfId="24853"/>
    <cellStyle name="Обычный 5 58 7 2" xfId="52666"/>
    <cellStyle name="Обычный 5 58 8" xfId="52667"/>
    <cellStyle name="Обычный 5 59" xfId="24854"/>
    <cellStyle name="Обычный 5 59 2" xfId="24855"/>
    <cellStyle name="Обычный 5 59 2 2" xfId="24856"/>
    <cellStyle name="Обычный 5 59 2 2 2" xfId="24857"/>
    <cellStyle name="Обычный 5 59 2 2 2 2" xfId="52668"/>
    <cellStyle name="Обычный 5 59 2 2 3" xfId="52669"/>
    <cellStyle name="Обычный 5 59 2 3" xfId="24858"/>
    <cellStyle name="Обычный 5 59 2 3 2" xfId="52670"/>
    <cellStyle name="Обычный 5 59 2 4" xfId="52671"/>
    <cellStyle name="Обычный 5 59 3" xfId="24859"/>
    <cellStyle name="Обычный 5 59 3 2" xfId="24860"/>
    <cellStyle name="Обычный 5 59 3 2 2" xfId="24861"/>
    <cellStyle name="Обычный 5 59 3 2 2 2" xfId="52672"/>
    <cellStyle name="Обычный 5 59 3 2 3" xfId="52673"/>
    <cellStyle name="Обычный 5 59 3 3" xfId="24862"/>
    <cellStyle name="Обычный 5 59 3 3 2" xfId="52674"/>
    <cellStyle name="Обычный 5 59 3 4" xfId="52675"/>
    <cellStyle name="Обычный 5 59 4" xfId="24863"/>
    <cellStyle name="Обычный 5 59 4 2" xfId="24864"/>
    <cellStyle name="Обычный 5 59 4 2 2" xfId="24865"/>
    <cellStyle name="Обычный 5 59 4 2 2 2" xfId="52676"/>
    <cellStyle name="Обычный 5 59 4 2 3" xfId="52677"/>
    <cellStyle name="Обычный 5 59 4 3" xfId="24866"/>
    <cellStyle name="Обычный 5 59 4 3 2" xfId="52678"/>
    <cellStyle name="Обычный 5 59 4 4" xfId="52679"/>
    <cellStyle name="Обычный 5 59 5" xfId="24867"/>
    <cellStyle name="Обычный 5 59 5 2" xfId="24868"/>
    <cellStyle name="Обычный 5 59 5 2 2" xfId="52680"/>
    <cellStyle name="Обычный 5 59 5 3" xfId="52681"/>
    <cellStyle name="Обычный 5 59 6" xfId="24869"/>
    <cellStyle name="Обычный 5 59 6 2" xfId="52682"/>
    <cellStyle name="Обычный 5 59 7" xfId="24870"/>
    <cellStyle name="Обычный 5 59 7 2" xfId="52683"/>
    <cellStyle name="Обычный 5 59 8" xfId="52684"/>
    <cellStyle name="Обычный 5 6" xfId="24871"/>
    <cellStyle name="Обычный 5 6 10" xfId="24872"/>
    <cellStyle name="Обычный 5 6 10 2" xfId="24873"/>
    <cellStyle name="Обычный 5 6 10 2 2" xfId="24874"/>
    <cellStyle name="Обычный 5 6 10 2 2 2" xfId="24875"/>
    <cellStyle name="Обычный 5 6 10 2 2 2 2" xfId="52685"/>
    <cellStyle name="Обычный 5 6 10 2 2 3" xfId="52686"/>
    <cellStyle name="Обычный 5 6 10 2 3" xfId="24876"/>
    <cellStyle name="Обычный 5 6 10 2 3 2" xfId="52687"/>
    <cellStyle name="Обычный 5 6 10 2 4" xfId="52688"/>
    <cellStyle name="Обычный 5 6 10 3" xfId="24877"/>
    <cellStyle name="Обычный 5 6 10 3 2" xfId="24878"/>
    <cellStyle name="Обычный 5 6 10 3 2 2" xfId="24879"/>
    <cellStyle name="Обычный 5 6 10 3 2 2 2" xfId="52689"/>
    <cellStyle name="Обычный 5 6 10 3 2 3" xfId="52690"/>
    <cellStyle name="Обычный 5 6 10 3 3" xfId="24880"/>
    <cellStyle name="Обычный 5 6 10 3 3 2" xfId="52691"/>
    <cellStyle name="Обычный 5 6 10 3 4" xfId="52692"/>
    <cellStyle name="Обычный 5 6 10 4" xfId="24881"/>
    <cellStyle name="Обычный 5 6 10 4 2" xfId="24882"/>
    <cellStyle name="Обычный 5 6 10 4 2 2" xfId="24883"/>
    <cellStyle name="Обычный 5 6 10 4 2 2 2" xfId="52693"/>
    <cellStyle name="Обычный 5 6 10 4 2 3" xfId="52694"/>
    <cellStyle name="Обычный 5 6 10 4 3" xfId="24884"/>
    <cellStyle name="Обычный 5 6 10 4 3 2" xfId="52695"/>
    <cellStyle name="Обычный 5 6 10 4 4" xfId="52696"/>
    <cellStyle name="Обычный 5 6 10 5" xfId="24885"/>
    <cellStyle name="Обычный 5 6 10 5 2" xfId="24886"/>
    <cellStyle name="Обычный 5 6 10 5 2 2" xfId="52697"/>
    <cellStyle name="Обычный 5 6 10 5 3" xfId="52698"/>
    <cellStyle name="Обычный 5 6 10 6" xfId="24887"/>
    <cellStyle name="Обычный 5 6 10 6 2" xfId="52699"/>
    <cellStyle name="Обычный 5 6 10 7" xfId="24888"/>
    <cellStyle name="Обычный 5 6 10 7 2" xfId="52700"/>
    <cellStyle name="Обычный 5 6 10 8" xfId="52701"/>
    <cellStyle name="Обычный 5 6 11" xfId="24889"/>
    <cellStyle name="Обычный 5 6 11 2" xfId="24890"/>
    <cellStyle name="Обычный 5 6 11 2 2" xfId="24891"/>
    <cellStyle name="Обычный 5 6 11 2 2 2" xfId="24892"/>
    <cellStyle name="Обычный 5 6 11 2 2 2 2" xfId="52702"/>
    <cellStyle name="Обычный 5 6 11 2 2 3" xfId="52703"/>
    <cellStyle name="Обычный 5 6 11 2 3" xfId="24893"/>
    <cellStyle name="Обычный 5 6 11 2 3 2" xfId="52704"/>
    <cellStyle name="Обычный 5 6 11 2 4" xfId="52705"/>
    <cellStyle name="Обычный 5 6 11 3" xfId="24894"/>
    <cellStyle name="Обычный 5 6 11 3 2" xfId="24895"/>
    <cellStyle name="Обычный 5 6 11 3 2 2" xfId="24896"/>
    <cellStyle name="Обычный 5 6 11 3 2 2 2" xfId="52706"/>
    <cellStyle name="Обычный 5 6 11 3 2 3" xfId="52707"/>
    <cellStyle name="Обычный 5 6 11 3 3" xfId="24897"/>
    <cellStyle name="Обычный 5 6 11 3 3 2" xfId="52708"/>
    <cellStyle name="Обычный 5 6 11 3 4" xfId="52709"/>
    <cellStyle name="Обычный 5 6 11 4" xfId="24898"/>
    <cellStyle name="Обычный 5 6 11 4 2" xfId="24899"/>
    <cellStyle name="Обычный 5 6 11 4 2 2" xfId="24900"/>
    <cellStyle name="Обычный 5 6 11 4 2 2 2" xfId="52710"/>
    <cellStyle name="Обычный 5 6 11 4 2 3" xfId="52711"/>
    <cellStyle name="Обычный 5 6 11 4 3" xfId="24901"/>
    <cellStyle name="Обычный 5 6 11 4 3 2" xfId="52712"/>
    <cellStyle name="Обычный 5 6 11 4 4" xfId="52713"/>
    <cellStyle name="Обычный 5 6 11 5" xfId="24902"/>
    <cellStyle name="Обычный 5 6 11 5 2" xfId="24903"/>
    <cellStyle name="Обычный 5 6 11 5 2 2" xfId="52714"/>
    <cellStyle name="Обычный 5 6 11 5 3" xfId="52715"/>
    <cellStyle name="Обычный 5 6 11 6" xfId="24904"/>
    <cellStyle name="Обычный 5 6 11 6 2" xfId="52716"/>
    <cellStyle name="Обычный 5 6 11 7" xfId="24905"/>
    <cellStyle name="Обычный 5 6 11 7 2" xfId="52717"/>
    <cellStyle name="Обычный 5 6 11 8" xfId="52718"/>
    <cellStyle name="Обычный 5 6 12" xfId="24906"/>
    <cellStyle name="Обычный 5 6 12 2" xfId="24907"/>
    <cellStyle name="Обычный 5 6 12 2 2" xfId="24908"/>
    <cellStyle name="Обычный 5 6 12 2 2 2" xfId="24909"/>
    <cellStyle name="Обычный 5 6 12 2 2 2 2" xfId="52719"/>
    <cellStyle name="Обычный 5 6 12 2 2 3" xfId="52720"/>
    <cellStyle name="Обычный 5 6 12 2 3" xfId="24910"/>
    <cellStyle name="Обычный 5 6 12 2 3 2" xfId="52721"/>
    <cellStyle name="Обычный 5 6 12 2 4" xfId="52722"/>
    <cellStyle name="Обычный 5 6 12 3" xfId="24911"/>
    <cellStyle name="Обычный 5 6 12 3 2" xfId="24912"/>
    <cellStyle name="Обычный 5 6 12 3 2 2" xfId="24913"/>
    <cellStyle name="Обычный 5 6 12 3 2 2 2" xfId="52723"/>
    <cellStyle name="Обычный 5 6 12 3 2 3" xfId="52724"/>
    <cellStyle name="Обычный 5 6 12 3 3" xfId="24914"/>
    <cellStyle name="Обычный 5 6 12 3 3 2" xfId="52725"/>
    <cellStyle name="Обычный 5 6 12 3 4" xfId="52726"/>
    <cellStyle name="Обычный 5 6 12 4" xfId="24915"/>
    <cellStyle name="Обычный 5 6 12 4 2" xfId="24916"/>
    <cellStyle name="Обычный 5 6 12 4 2 2" xfId="24917"/>
    <cellStyle name="Обычный 5 6 12 4 2 2 2" xfId="52727"/>
    <cellStyle name="Обычный 5 6 12 4 2 3" xfId="52728"/>
    <cellStyle name="Обычный 5 6 12 4 3" xfId="24918"/>
    <cellStyle name="Обычный 5 6 12 4 3 2" xfId="52729"/>
    <cellStyle name="Обычный 5 6 12 4 4" xfId="52730"/>
    <cellStyle name="Обычный 5 6 12 5" xfId="24919"/>
    <cellStyle name="Обычный 5 6 12 5 2" xfId="24920"/>
    <cellStyle name="Обычный 5 6 12 5 2 2" xfId="52731"/>
    <cellStyle name="Обычный 5 6 12 5 3" xfId="52732"/>
    <cellStyle name="Обычный 5 6 12 6" xfId="24921"/>
    <cellStyle name="Обычный 5 6 12 6 2" xfId="52733"/>
    <cellStyle name="Обычный 5 6 12 7" xfId="24922"/>
    <cellStyle name="Обычный 5 6 12 7 2" xfId="52734"/>
    <cellStyle name="Обычный 5 6 12 8" xfId="52735"/>
    <cellStyle name="Обычный 5 6 13" xfId="24923"/>
    <cellStyle name="Обычный 5 6 13 2" xfId="24924"/>
    <cellStyle name="Обычный 5 6 13 2 2" xfId="24925"/>
    <cellStyle name="Обычный 5 6 13 2 2 2" xfId="24926"/>
    <cellStyle name="Обычный 5 6 13 2 2 2 2" xfId="52736"/>
    <cellStyle name="Обычный 5 6 13 2 2 3" xfId="52737"/>
    <cellStyle name="Обычный 5 6 13 2 3" xfId="24927"/>
    <cellStyle name="Обычный 5 6 13 2 3 2" xfId="52738"/>
    <cellStyle name="Обычный 5 6 13 2 4" xfId="52739"/>
    <cellStyle name="Обычный 5 6 13 3" xfId="24928"/>
    <cellStyle name="Обычный 5 6 13 3 2" xfId="24929"/>
    <cellStyle name="Обычный 5 6 13 3 2 2" xfId="24930"/>
    <cellStyle name="Обычный 5 6 13 3 2 2 2" xfId="52740"/>
    <cellStyle name="Обычный 5 6 13 3 2 3" xfId="52741"/>
    <cellStyle name="Обычный 5 6 13 3 3" xfId="24931"/>
    <cellStyle name="Обычный 5 6 13 3 3 2" xfId="52742"/>
    <cellStyle name="Обычный 5 6 13 3 4" xfId="52743"/>
    <cellStyle name="Обычный 5 6 13 4" xfId="24932"/>
    <cellStyle name="Обычный 5 6 13 4 2" xfId="24933"/>
    <cellStyle name="Обычный 5 6 13 4 2 2" xfId="24934"/>
    <cellStyle name="Обычный 5 6 13 4 2 2 2" xfId="52744"/>
    <cellStyle name="Обычный 5 6 13 4 2 3" xfId="52745"/>
    <cellStyle name="Обычный 5 6 13 4 3" xfId="24935"/>
    <cellStyle name="Обычный 5 6 13 4 3 2" xfId="52746"/>
    <cellStyle name="Обычный 5 6 13 4 4" xfId="52747"/>
    <cellStyle name="Обычный 5 6 13 5" xfId="24936"/>
    <cellStyle name="Обычный 5 6 13 5 2" xfId="24937"/>
    <cellStyle name="Обычный 5 6 13 5 2 2" xfId="52748"/>
    <cellStyle name="Обычный 5 6 13 5 3" xfId="52749"/>
    <cellStyle name="Обычный 5 6 13 6" xfId="24938"/>
    <cellStyle name="Обычный 5 6 13 6 2" xfId="52750"/>
    <cellStyle name="Обычный 5 6 13 7" xfId="24939"/>
    <cellStyle name="Обычный 5 6 13 7 2" xfId="52751"/>
    <cellStyle name="Обычный 5 6 13 8" xfId="52752"/>
    <cellStyle name="Обычный 5 6 14" xfId="24940"/>
    <cellStyle name="Обычный 5 6 14 2" xfId="24941"/>
    <cellStyle name="Обычный 5 6 14 2 2" xfId="24942"/>
    <cellStyle name="Обычный 5 6 14 2 2 2" xfId="24943"/>
    <cellStyle name="Обычный 5 6 14 2 2 2 2" xfId="52753"/>
    <cellStyle name="Обычный 5 6 14 2 2 3" xfId="52754"/>
    <cellStyle name="Обычный 5 6 14 2 3" xfId="24944"/>
    <cellStyle name="Обычный 5 6 14 2 3 2" xfId="52755"/>
    <cellStyle name="Обычный 5 6 14 2 4" xfId="52756"/>
    <cellStyle name="Обычный 5 6 14 3" xfId="24945"/>
    <cellStyle name="Обычный 5 6 14 3 2" xfId="24946"/>
    <cellStyle name="Обычный 5 6 14 3 2 2" xfId="24947"/>
    <cellStyle name="Обычный 5 6 14 3 2 2 2" xfId="52757"/>
    <cellStyle name="Обычный 5 6 14 3 2 3" xfId="52758"/>
    <cellStyle name="Обычный 5 6 14 3 3" xfId="24948"/>
    <cellStyle name="Обычный 5 6 14 3 3 2" xfId="52759"/>
    <cellStyle name="Обычный 5 6 14 3 4" xfId="52760"/>
    <cellStyle name="Обычный 5 6 14 4" xfId="24949"/>
    <cellStyle name="Обычный 5 6 14 4 2" xfId="24950"/>
    <cellStyle name="Обычный 5 6 14 4 2 2" xfId="24951"/>
    <cellStyle name="Обычный 5 6 14 4 2 2 2" xfId="52761"/>
    <cellStyle name="Обычный 5 6 14 4 2 3" xfId="52762"/>
    <cellStyle name="Обычный 5 6 14 4 3" xfId="24952"/>
    <cellStyle name="Обычный 5 6 14 4 3 2" xfId="52763"/>
    <cellStyle name="Обычный 5 6 14 4 4" xfId="52764"/>
    <cellStyle name="Обычный 5 6 14 5" xfId="24953"/>
    <cellStyle name="Обычный 5 6 14 5 2" xfId="24954"/>
    <cellStyle name="Обычный 5 6 14 5 2 2" xfId="52765"/>
    <cellStyle name="Обычный 5 6 14 5 3" xfId="52766"/>
    <cellStyle name="Обычный 5 6 14 6" xfId="24955"/>
    <cellStyle name="Обычный 5 6 14 6 2" xfId="52767"/>
    <cellStyle name="Обычный 5 6 14 7" xfId="24956"/>
    <cellStyle name="Обычный 5 6 14 7 2" xfId="52768"/>
    <cellStyle name="Обычный 5 6 14 8" xfId="52769"/>
    <cellStyle name="Обычный 5 6 15" xfId="24957"/>
    <cellStyle name="Обычный 5 6 15 2" xfId="24958"/>
    <cellStyle name="Обычный 5 6 15 2 2" xfId="24959"/>
    <cellStyle name="Обычный 5 6 15 2 2 2" xfId="24960"/>
    <cellStyle name="Обычный 5 6 15 2 2 2 2" xfId="52770"/>
    <cellStyle name="Обычный 5 6 15 2 2 3" xfId="52771"/>
    <cellStyle name="Обычный 5 6 15 2 3" xfId="24961"/>
    <cellStyle name="Обычный 5 6 15 2 3 2" xfId="52772"/>
    <cellStyle name="Обычный 5 6 15 2 4" xfId="52773"/>
    <cellStyle name="Обычный 5 6 15 3" xfId="24962"/>
    <cellStyle name="Обычный 5 6 15 3 2" xfId="24963"/>
    <cellStyle name="Обычный 5 6 15 3 2 2" xfId="24964"/>
    <cellStyle name="Обычный 5 6 15 3 2 2 2" xfId="52774"/>
    <cellStyle name="Обычный 5 6 15 3 2 3" xfId="52775"/>
    <cellStyle name="Обычный 5 6 15 3 3" xfId="24965"/>
    <cellStyle name="Обычный 5 6 15 3 3 2" xfId="52776"/>
    <cellStyle name="Обычный 5 6 15 3 4" xfId="52777"/>
    <cellStyle name="Обычный 5 6 15 4" xfId="24966"/>
    <cellStyle name="Обычный 5 6 15 4 2" xfId="24967"/>
    <cellStyle name="Обычный 5 6 15 4 2 2" xfId="24968"/>
    <cellStyle name="Обычный 5 6 15 4 2 2 2" xfId="52778"/>
    <cellStyle name="Обычный 5 6 15 4 2 3" xfId="52779"/>
    <cellStyle name="Обычный 5 6 15 4 3" xfId="24969"/>
    <cellStyle name="Обычный 5 6 15 4 3 2" xfId="52780"/>
    <cellStyle name="Обычный 5 6 15 4 4" xfId="52781"/>
    <cellStyle name="Обычный 5 6 15 5" xfId="24970"/>
    <cellStyle name="Обычный 5 6 15 5 2" xfId="24971"/>
    <cellStyle name="Обычный 5 6 15 5 2 2" xfId="52782"/>
    <cellStyle name="Обычный 5 6 15 5 3" xfId="52783"/>
    <cellStyle name="Обычный 5 6 15 6" xfId="24972"/>
    <cellStyle name="Обычный 5 6 15 6 2" xfId="52784"/>
    <cellStyle name="Обычный 5 6 15 7" xfId="24973"/>
    <cellStyle name="Обычный 5 6 15 7 2" xfId="52785"/>
    <cellStyle name="Обычный 5 6 15 8" xfId="52786"/>
    <cellStyle name="Обычный 5 6 16" xfId="24974"/>
    <cellStyle name="Обычный 5 6 16 2" xfId="24975"/>
    <cellStyle name="Обычный 5 6 16 2 2" xfId="24976"/>
    <cellStyle name="Обычный 5 6 16 2 2 2" xfId="24977"/>
    <cellStyle name="Обычный 5 6 16 2 2 2 2" xfId="52787"/>
    <cellStyle name="Обычный 5 6 16 2 2 3" xfId="52788"/>
    <cellStyle name="Обычный 5 6 16 2 3" xfId="24978"/>
    <cellStyle name="Обычный 5 6 16 2 3 2" xfId="52789"/>
    <cellStyle name="Обычный 5 6 16 2 4" xfId="52790"/>
    <cellStyle name="Обычный 5 6 16 3" xfId="24979"/>
    <cellStyle name="Обычный 5 6 16 3 2" xfId="24980"/>
    <cellStyle name="Обычный 5 6 16 3 2 2" xfId="24981"/>
    <cellStyle name="Обычный 5 6 16 3 2 2 2" xfId="52791"/>
    <cellStyle name="Обычный 5 6 16 3 2 3" xfId="52792"/>
    <cellStyle name="Обычный 5 6 16 3 3" xfId="24982"/>
    <cellStyle name="Обычный 5 6 16 3 3 2" xfId="52793"/>
    <cellStyle name="Обычный 5 6 16 3 4" xfId="52794"/>
    <cellStyle name="Обычный 5 6 16 4" xfId="24983"/>
    <cellStyle name="Обычный 5 6 16 4 2" xfId="24984"/>
    <cellStyle name="Обычный 5 6 16 4 2 2" xfId="24985"/>
    <cellStyle name="Обычный 5 6 16 4 2 2 2" xfId="52795"/>
    <cellStyle name="Обычный 5 6 16 4 2 3" xfId="52796"/>
    <cellStyle name="Обычный 5 6 16 4 3" xfId="24986"/>
    <cellStyle name="Обычный 5 6 16 4 3 2" xfId="52797"/>
    <cellStyle name="Обычный 5 6 16 4 4" xfId="52798"/>
    <cellStyle name="Обычный 5 6 16 5" xfId="24987"/>
    <cellStyle name="Обычный 5 6 16 5 2" xfId="24988"/>
    <cellStyle name="Обычный 5 6 16 5 2 2" xfId="52799"/>
    <cellStyle name="Обычный 5 6 16 5 3" xfId="52800"/>
    <cellStyle name="Обычный 5 6 16 6" xfId="24989"/>
    <cellStyle name="Обычный 5 6 16 6 2" xfId="52801"/>
    <cellStyle name="Обычный 5 6 16 7" xfId="24990"/>
    <cellStyle name="Обычный 5 6 16 7 2" xfId="52802"/>
    <cellStyle name="Обычный 5 6 16 8" xfId="52803"/>
    <cellStyle name="Обычный 5 6 17" xfId="24991"/>
    <cellStyle name="Обычный 5 6 17 2" xfId="24992"/>
    <cellStyle name="Обычный 5 6 17 2 2" xfId="24993"/>
    <cellStyle name="Обычный 5 6 17 2 2 2" xfId="24994"/>
    <cellStyle name="Обычный 5 6 17 2 2 2 2" xfId="52804"/>
    <cellStyle name="Обычный 5 6 17 2 2 3" xfId="52805"/>
    <cellStyle name="Обычный 5 6 17 2 3" xfId="24995"/>
    <cellStyle name="Обычный 5 6 17 2 3 2" xfId="52806"/>
    <cellStyle name="Обычный 5 6 17 2 4" xfId="52807"/>
    <cellStyle name="Обычный 5 6 17 3" xfId="24996"/>
    <cellStyle name="Обычный 5 6 17 3 2" xfId="24997"/>
    <cellStyle name="Обычный 5 6 17 3 2 2" xfId="24998"/>
    <cellStyle name="Обычный 5 6 17 3 2 2 2" xfId="52808"/>
    <cellStyle name="Обычный 5 6 17 3 2 3" xfId="52809"/>
    <cellStyle name="Обычный 5 6 17 3 3" xfId="24999"/>
    <cellStyle name="Обычный 5 6 17 3 3 2" xfId="52810"/>
    <cellStyle name="Обычный 5 6 17 3 4" xfId="52811"/>
    <cellStyle name="Обычный 5 6 17 4" xfId="25000"/>
    <cellStyle name="Обычный 5 6 17 4 2" xfId="25001"/>
    <cellStyle name="Обычный 5 6 17 4 2 2" xfId="25002"/>
    <cellStyle name="Обычный 5 6 17 4 2 2 2" xfId="52812"/>
    <cellStyle name="Обычный 5 6 17 4 2 3" xfId="52813"/>
    <cellStyle name="Обычный 5 6 17 4 3" xfId="25003"/>
    <cellStyle name="Обычный 5 6 17 4 3 2" xfId="52814"/>
    <cellStyle name="Обычный 5 6 17 4 4" xfId="52815"/>
    <cellStyle name="Обычный 5 6 17 5" xfId="25004"/>
    <cellStyle name="Обычный 5 6 17 5 2" xfId="25005"/>
    <cellStyle name="Обычный 5 6 17 5 2 2" xfId="52816"/>
    <cellStyle name="Обычный 5 6 17 5 3" xfId="52817"/>
    <cellStyle name="Обычный 5 6 17 6" xfId="25006"/>
    <cellStyle name="Обычный 5 6 17 6 2" xfId="52818"/>
    <cellStyle name="Обычный 5 6 17 7" xfId="25007"/>
    <cellStyle name="Обычный 5 6 17 7 2" xfId="52819"/>
    <cellStyle name="Обычный 5 6 17 8" xfId="52820"/>
    <cellStyle name="Обычный 5 6 18" xfId="25008"/>
    <cellStyle name="Обычный 5 6 18 2" xfId="25009"/>
    <cellStyle name="Обычный 5 6 18 2 2" xfId="25010"/>
    <cellStyle name="Обычный 5 6 18 2 2 2" xfId="25011"/>
    <cellStyle name="Обычный 5 6 18 2 2 2 2" xfId="52821"/>
    <cellStyle name="Обычный 5 6 18 2 2 3" xfId="52822"/>
    <cellStyle name="Обычный 5 6 18 2 3" xfId="25012"/>
    <cellStyle name="Обычный 5 6 18 2 3 2" xfId="52823"/>
    <cellStyle name="Обычный 5 6 18 2 4" xfId="52824"/>
    <cellStyle name="Обычный 5 6 18 3" xfId="25013"/>
    <cellStyle name="Обычный 5 6 18 3 2" xfId="25014"/>
    <cellStyle name="Обычный 5 6 18 3 2 2" xfId="25015"/>
    <cellStyle name="Обычный 5 6 18 3 2 2 2" xfId="52825"/>
    <cellStyle name="Обычный 5 6 18 3 2 3" xfId="52826"/>
    <cellStyle name="Обычный 5 6 18 3 3" xfId="25016"/>
    <cellStyle name="Обычный 5 6 18 3 3 2" xfId="52827"/>
    <cellStyle name="Обычный 5 6 18 3 4" xfId="52828"/>
    <cellStyle name="Обычный 5 6 18 4" xfId="25017"/>
    <cellStyle name="Обычный 5 6 18 4 2" xfId="25018"/>
    <cellStyle name="Обычный 5 6 18 4 2 2" xfId="25019"/>
    <cellStyle name="Обычный 5 6 18 4 2 2 2" xfId="52829"/>
    <cellStyle name="Обычный 5 6 18 4 2 3" xfId="52830"/>
    <cellStyle name="Обычный 5 6 18 4 3" xfId="25020"/>
    <cellStyle name="Обычный 5 6 18 4 3 2" xfId="52831"/>
    <cellStyle name="Обычный 5 6 18 4 4" xfId="52832"/>
    <cellStyle name="Обычный 5 6 18 5" xfId="25021"/>
    <cellStyle name="Обычный 5 6 18 5 2" xfId="25022"/>
    <cellStyle name="Обычный 5 6 18 5 2 2" xfId="52833"/>
    <cellStyle name="Обычный 5 6 18 5 3" xfId="52834"/>
    <cellStyle name="Обычный 5 6 18 6" xfId="25023"/>
    <cellStyle name="Обычный 5 6 18 6 2" xfId="52835"/>
    <cellStyle name="Обычный 5 6 18 7" xfId="25024"/>
    <cellStyle name="Обычный 5 6 18 7 2" xfId="52836"/>
    <cellStyle name="Обычный 5 6 18 8" xfId="52837"/>
    <cellStyle name="Обычный 5 6 19" xfId="25025"/>
    <cellStyle name="Обычный 5 6 19 2" xfId="25026"/>
    <cellStyle name="Обычный 5 6 19 2 2" xfId="25027"/>
    <cellStyle name="Обычный 5 6 19 2 2 2" xfId="25028"/>
    <cellStyle name="Обычный 5 6 19 2 2 2 2" xfId="52838"/>
    <cellStyle name="Обычный 5 6 19 2 2 3" xfId="52839"/>
    <cellStyle name="Обычный 5 6 19 2 3" xfId="25029"/>
    <cellStyle name="Обычный 5 6 19 2 3 2" xfId="52840"/>
    <cellStyle name="Обычный 5 6 19 2 4" xfId="52841"/>
    <cellStyle name="Обычный 5 6 19 3" xfId="25030"/>
    <cellStyle name="Обычный 5 6 19 3 2" xfId="25031"/>
    <cellStyle name="Обычный 5 6 19 3 2 2" xfId="25032"/>
    <cellStyle name="Обычный 5 6 19 3 2 2 2" xfId="52842"/>
    <cellStyle name="Обычный 5 6 19 3 2 3" xfId="52843"/>
    <cellStyle name="Обычный 5 6 19 3 3" xfId="25033"/>
    <cellStyle name="Обычный 5 6 19 3 3 2" xfId="52844"/>
    <cellStyle name="Обычный 5 6 19 3 4" xfId="52845"/>
    <cellStyle name="Обычный 5 6 19 4" xfId="25034"/>
    <cellStyle name="Обычный 5 6 19 4 2" xfId="25035"/>
    <cellStyle name="Обычный 5 6 19 4 2 2" xfId="25036"/>
    <cellStyle name="Обычный 5 6 19 4 2 2 2" xfId="52846"/>
    <cellStyle name="Обычный 5 6 19 4 2 3" xfId="52847"/>
    <cellStyle name="Обычный 5 6 19 4 3" xfId="25037"/>
    <cellStyle name="Обычный 5 6 19 4 3 2" xfId="52848"/>
    <cellStyle name="Обычный 5 6 19 4 4" xfId="52849"/>
    <cellStyle name="Обычный 5 6 19 5" xfId="25038"/>
    <cellStyle name="Обычный 5 6 19 5 2" xfId="25039"/>
    <cellStyle name="Обычный 5 6 19 5 2 2" xfId="52850"/>
    <cellStyle name="Обычный 5 6 19 5 3" xfId="52851"/>
    <cellStyle name="Обычный 5 6 19 6" xfId="25040"/>
    <cellStyle name="Обычный 5 6 19 6 2" xfId="52852"/>
    <cellStyle name="Обычный 5 6 19 7" xfId="25041"/>
    <cellStyle name="Обычный 5 6 19 7 2" xfId="52853"/>
    <cellStyle name="Обычный 5 6 19 8" xfId="52854"/>
    <cellStyle name="Обычный 5 6 2" xfId="25042"/>
    <cellStyle name="Обычный 5 6 2 2" xfId="25043"/>
    <cellStyle name="Обычный 5 6 2 2 2" xfId="25044"/>
    <cellStyle name="Обычный 5 6 2 2 2 2" xfId="25045"/>
    <cellStyle name="Обычный 5 6 2 2 2 2 2" xfId="52855"/>
    <cellStyle name="Обычный 5 6 2 2 2 3" xfId="52856"/>
    <cellStyle name="Обычный 5 6 2 2 3" xfId="25046"/>
    <cellStyle name="Обычный 5 6 2 2 3 2" xfId="52857"/>
    <cellStyle name="Обычный 5 6 2 2 4" xfId="52858"/>
    <cellStyle name="Обычный 5 6 2 3" xfId="25047"/>
    <cellStyle name="Обычный 5 6 2 3 2" xfId="25048"/>
    <cellStyle name="Обычный 5 6 2 3 2 2" xfId="25049"/>
    <cellStyle name="Обычный 5 6 2 3 2 2 2" xfId="52859"/>
    <cellStyle name="Обычный 5 6 2 3 2 3" xfId="52860"/>
    <cellStyle name="Обычный 5 6 2 3 3" xfId="25050"/>
    <cellStyle name="Обычный 5 6 2 3 3 2" xfId="52861"/>
    <cellStyle name="Обычный 5 6 2 3 4" xfId="52862"/>
    <cellStyle name="Обычный 5 6 2 4" xfId="25051"/>
    <cellStyle name="Обычный 5 6 2 4 2" xfId="25052"/>
    <cellStyle name="Обычный 5 6 2 4 2 2" xfId="25053"/>
    <cellStyle name="Обычный 5 6 2 4 2 2 2" xfId="52863"/>
    <cellStyle name="Обычный 5 6 2 4 2 3" xfId="52864"/>
    <cellStyle name="Обычный 5 6 2 4 3" xfId="25054"/>
    <cellStyle name="Обычный 5 6 2 4 3 2" xfId="52865"/>
    <cellStyle name="Обычный 5 6 2 4 4" xfId="52866"/>
    <cellStyle name="Обычный 5 6 2 5" xfId="25055"/>
    <cellStyle name="Обычный 5 6 2 5 2" xfId="25056"/>
    <cellStyle name="Обычный 5 6 2 5 2 2" xfId="52867"/>
    <cellStyle name="Обычный 5 6 2 5 3" xfId="52868"/>
    <cellStyle name="Обычный 5 6 2 6" xfId="25057"/>
    <cellStyle name="Обычный 5 6 2 6 2" xfId="52869"/>
    <cellStyle name="Обычный 5 6 2 7" xfId="25058"/>
    <cellStyle name="Обычный 5 6 2 7 2" xfId="52870"/>
    <cellStyle name="Обычный 5 6 2 8" xfId="52871"/>
    <cellStyle name="Обычный 5 6 20" xfId="25059"/>
    <cellStyle name="Обычный 5 6 20 2" xfId="25060"/>
    <cellStyle name="Обычный 5 6 20 2 2" xfId="25061"/>
    <cellStyle name="Обычный 5 6 20 2 2 2" xfId="25062"/>
    <cellStyle name="Обычный 5 6 20 2 2 2 2" xfId="52872"/>
    <cellStyle name="Обычный 5 6 20 2 2 3" xfId="52873"/>
    <cellStyle name="Обычный 5 6 20 2 3" xfId="25063"/>
    <cellStyle name="Обычный 5 6 20 2 3 2" xfId="52874"/>
    <cellStyle name="Обычный 5 6 20 2 4" xfId="52875"/>
    <cellStyle name="Обычный 5 6 20 3" xfId="25064"/>
    <cellStyle name="Обычный 5 6 20 3 2" xfId="25065"/>
    <cellStyle name="Обычный 5 6 20 3 2 2" xfId="25066"/>
    <cellStyle name="Обычный 5 6 20 3 2 2 2" xfId="52876"/>
    <cellStyle name="Обычный 5 6 20 3 2 3" xfId="52877"/>
    <cellStyle name="Обычный 5 6 20 3 3" xfId="25067"/>
    <cellStyle name="Обычный 5 6 20 3 3 2" xfId="52878"/>
    <cellStyle name="Обычный 5 6 20 3 4" xfId="52879"/>
    <cellStyle name="Обычный 5 6 20 4" xfId="25068"/>
    <cellStyle name="Обычный 5 6 20 4 2" xfId="25069"/>
    <cellStyle name="Обычный 5 6 20 4 2 2" xfId="25070"/>
    <cellStyle name="Обычный 5 6 20 4 2 2 2" xfId="52880"/>
    <cellStyle name="Обычный 5 6 20 4 2 3" xfId="52881"/>
    <cellStyle name="Обычный 5 6 20 4 3" xfId="25071"/>
    <cellStyle name="Обычный 5 6 20 4 3 2" xfId="52882"/>
    <cellStyle name="Обычный 5 6 20 4 4" xfId="52883"/>
    <cellStyle name="Обычный 5 6 20 5" xfId="25072"/>
    <cellStyle name="Обычный 5 6 20 5 2" xfId="25073"/>
    <cellStyle name="Обычный 5 6 20 5 2 2" xfId="52884"/>
    <cellStyle name="Обычный 5 6 20 5 3" xfId="52885"/>
    <cellStyle name="Обычный 5 6 20 6" xfId="25074"/>
    <cellStyle name="Обычный 5 6 20 6 2" xfId="52886"/>
    <cellStyle name="Обычный 5 6 20 7" xfId="25075"/>
    <cellStyle name="Обычный 5 6 20 7 2" xfId="52887"/>
    <cellStyle name="Обычный 5 6 20 8" xfId="52888"/>
    <cellStyle name="Обычный 5 6 21" xfId="25076"/>
    <cellStyle name="Обычный 5 6 21 2" xfId="25077"/>
    <cellStyle name="Обычный 5 6 21 2 2" xfId="25078"/>
    <cellStyle name="Обычный 5 6 21 2 2 2" xfId="25079"/>
    <cellStyle name="Обычный 5 6 21 2 2 2 2" xfId="52889"/>
    <cellStyle name="Обычный 5 6 21 2 2 3" xfId="52890"/>
    <cellStyle name="Обычный 5 6 21 2 3" xfId="25080"/>
    <cellStyle name="Обычный 5 6 21 2 3 2" xfId="52891"/>
    <cellStyle name="Обычный 5 6 21 2 4" xfId="52892"/>
    <cellStyle name="Обычный 5 6 21 3" xfId="25081"/>
    <cellStyle name="Обычный 5 6 21 3 2" xfId="25082"/>
    <cellStyle name="Обычный 5 6 21 3 2 2" xfId="25083"/>
    <cellStyle name="Обычный 5 6 21 3 2 2 2" xfId="52893"/>
    <cellStyle name="Обычный 5 6 21 3 2 3" xfId="52894"/>
    <cellStyle name="Обычный 5 6 21 3 3" xfId="25084"/>
    <cellStyle name="Обычный 5 6 21 3 3 2" xfId="52895"/>
    <cellStyle name="Обычный 5 6 21 3 4" xfId="52896"/>
    <cellStyle name="Обычный 5 6 21 4" xfId="25085"/>
    <cellStyle name="Обычный 5 6 21 4 2" xfId="25086"/>
    <cellStyle name="Обычный 5 6 21 4 2 2" xfId="25087"/>
    <cellStyle name="Обычный 5 6 21 4 2 2 2" xfId="52897"/>
    <cellStyle name="Обычный 5 6 21 4 2 3" xfId="52898"/>
    <cellStyle name="Обычный 5 6 21 4 3" xfId="25088"/>
    <cellStyle name="Обычный 5 6 21 4 3 2" xfId="52899"/>
    <cellStyle name="Обычный 5 6 21 4 4" xfId="52900"/>
    <cellStyle name="Обычный 5 6 21 5" xfId="25089"/>
    <cellStyle name="Обычный 5 6 21 5 2" xfId="25090"/>
    <cellStyle name="Обычный 5 6 21 5 2 2" xfId="52901"/>
    <cellStyle name="Обычный 5 6 21 5 3" xfId="52902"/>
    <cellStyle name="Обычный 5 6 21 6" xfId="25091"/>
    <cellStyle name="Обычный 5 6 21 6 2" xfId="52903"/>
    <cellStyle name="Обычный 5 6 21 7" xfId="25092"/>
    <cellStyle name="Обычный 5 6 21 7 2" xfId="52904"/>
    <cellStyle name="Обычный 5 6 21 8" xfId="52905"/>
    <cellStyle name="Обычный 5 6 22" xfId="25093"/>
    <cellStyle name="Обычный 5 6 22 2" xfId="25094"/>
    <cellStyle name="Обычный 5 6 22 2 2" xfId="25095"/>
    <cellStyle name="Обычный 5 6 22 2 2 2" xfId="25096"/>
    <cellStyle name="Обычный 5 6 22 2 2 2 2" xfId="52906"/>
    <cellStyle name="Обычный 5 6 22 2 2 3" xfId="52907"/>
    <cellStyle name="Обычный 5 6 22 2 3" xfId="25097"/>
    <cellStyle name="Обычный 5 6 22 2 3 2" xfId="52908"/>
    <cellStyle name="Обычный 5 6 22 2 4" xfId="52909"/>
    <cellStyle name="Обычный 5 6 22 3" xfId="25098"/>
    <cellStyle name="Обычный 5 6 22 3 2" xfId="25099"/>
    <cellStyle name="Обычный 5 6 22 3 2 2" xfId="25100"/>
    <cellStyle name="Обычный 5 6 22 3 2 2 2" xfId="52910"/>
    <cellStyle name="Обычный 5 6 22 3 2 3" xfId="52911"/>
    <cellStyle name="Обычный 5 6 22 3 3" xfId="25101"/>
    <cellStyle name="Обычный 5 6 22 3 3 2" xfId="52912"/>
    <cellStyle name="Обычный 5 6 22 3 4" xfId="52913"/>
    <cellStyle name="Обычный 5 6 22 4" xfId="25102"/>
    <cellStyle name="Обычный 5 6 22 4 2" xfId="25103"/>
    <cellStyle name="Обычный 5 6 22 4 2 2" xfId="25104"/>
    <cellStyle name="Обычный 5 6 22 4 2 2 2" xfId="52914"/>
    <cellStyle name="Обычный 5 6 22 4 2 3" xfId="52915"/>
    <cellStyle name="Обычный 5 6 22 4 3" xfId="25105"/>
    <cellStyle name="Обычный 5 6 22 4 3 2" xfId="52916"/>
    <cellStyle name="Обычный 5 6 22 4 4" xfId="52917"/>
    <cellStyle name="Обычный 5 6 22 5" xfId="25106"/>
    <cellStyle name="Обычный 5 6 22 5 2" xfId="25107"/>
    <cellStyle name="Обычный 5 6 22 5 2 2" xfId="52918"/>
    <cellStyle name="Обычный 5 6 22 5 3" xfId="52919"/>
    <cellStyle name="Обычный 5 6 22 6" xfId="25108"/>
    <cellStyle name="Обычный 5 6 22 6 2" xfId="52920"/>
    <cellStyle name="Обычный 5 6 22 7" xfId="25109"/>
    <cellStyle name="Обычный 5 6 22 7 2" xfId="52921"/>
    <cellStyle name="Обычный 5 6 22 8" xfId="52922"/>
    <cellStyle name="Обычный 5 6 23" xfId="25110"/>
    <cellStyle name="Обычный 5 6 23 2" xfId="25111"/>
    <cellStyle name="Обычный 5 6 23 2 2" xfId="25112"/>
    <cellStyle name="Обычный 5 6 23 2 2 2" xfId="25113"/>
    <cellStyle name="Обычный 5 6 23 2 2 2 2" xfId="52923"/>
    <cellStyle name="Обычный 5 6 23 2 2 3" xfId="52924"/>
    <cellStyle name="Обычный 5 6 23 2 3" xfId="25114"/>
    <cellStyle name="Обычный 5 6 23 2 3 2" xfId="52925"/>
    <cellStyle name="Обычный 5 6 23 2 4" xfId="52926"/>
    <cellStyle name="Обычный 5 6 23 3" xfId="25115"/>
    <cellStyle name="Обычный 5 6 23 3 2" xfId="25116"/>
    <cellStyle name="Обычный 5 6 23 3 2 2" xfId="25117"/>
    <cellStyle name="Обычный 5 6 23 3 2 2 2" xfId="52927"/>
    <cellStyle name="Обычный 5 6 23 3 2 3" xfId="52928"/>
    <cellStyle name="Обычный 5 6 23 3 3" xfId="25118"/>
    <cellStyle name="Обычный 5 6 23 3 3 2" xfId="52929"/>
    <cellStyle name="Обычный 5 6 23 3 4" xfId="52930"/>
    <cellStyle name="Обычный 5 6 23 4" xfId="25119"/>
    <cellStyle name="Обычный 5 6 23 4 2" xfId="25120"/>
    <cellStyle name="Обычный 5 6 23 4 2 2" xfId="25121"/>
    <cellStyle name="Обычный 5 6 23 4 2 2 2" xfId="52931"/>
    <cellStyle name="Обычный 5 6 23 4 2 3" xfId="52932"/>
    <cellStyle name="Обычный 5 6 23 4 3" xfId="25122"/>
    <cellStyle name="Обычный 5 6 23 4 3 2" xfId="52933"/>
    <cellStyle name="Обычный 5 6 23 4 4" xfId="52934"/>
    <cellStyle name="Обычный 5 6 23 5" xfId="25123"/>
    <cellStyle name="Обычный 5 6 23 5 2" xfId="25124"/>
    <cellStyle name="Обычный 5 6 23 5 2 2" xfId="52935"/>
    <cellStyle name="Обычный 5 6 23 5 3" xfId="52936"/>
    <cellStyle name="Обычный 5 6 23 6" xfId="25125"/>
    <cellStyle name="Обычный 5 6 23 6 2" xfId="52937"/>
    <cellStyle name="Обычный 5 6 23 7" xfId="25126"/>
    <cellStyle name="Обычный 5 6 23 7 2" xfId="52938"/>
    <cellStyle name="Обычный 5 6 23 8" xfId="52939"/>
    <cellStyle name="Обычный 5 6 24" xfId="25127"/>
    <cellStyle name="Обычный 5 6 24 2" xfId="25128"/>
    <cellStyle name="Обычный 5 6 24 2 2" xfId="25129"/>
    <cellStyle name="Обычный 5 6 24 2 2 2" xfId="25130"/>
    <cellStyle name="Обычный 5 6 24 2 2 2 2" xfId="52940"/>
    <cellStyle name="Обычный 5 6 24 2 2 3" xfId="52941"/>
    <cellStyle name="Обычный 5 6 24 2 3" xfId="25131"/>
    <cellStyle name="Обычный 5 6 24 2 3 2" xfId="52942"/>
    <cellStyle name="Обычный 5 6 24 2 4" xfId="52943"/>
    <cellStyle name="Обычный 5 6 24 3" xfId="25132"/>
    <cellStyle name="Обычный 5 6 24 3 2" xfId="25133"/>
    <cellStyle name="Обычный 5 6 24 3 2 2" xfId="25134"/>
    <cellStyle name="Обычный 5 6 24 3 2 2 2" xfId="52944"/>
    <cellStyle name="Обычный 5 6 24 3 2 3" xfId="52945"/>
    <cellStyle name="Обычный 5 6 24 3 3" xfId="25135"/>
    <cellStyle name="Обычный 5 6 24 3 3 2" xfId="52946"/>
    <cellStyle name="Обычный 5 6 24 3 4" xfId="52947"/>
    <cellStyle name="Обычный 5 6 24 4" xfId="25136"/>
    <cellStyle name="Обычный 5 6 24 4 2" xfId="25137"/>
    <cellStyle name="Обычный 5 6 24 4 2 2" xfId="25138"/>
    <cellStyle name="Обычный 5 6 24 4 2 2 2" xfId="52948"/>
    <cellStyle name="Обычный 5 6 24 4 2 3" xfId="52949"/>
    <cellStyle name="Обычный 5 6 24 4 3" xfId="25139"/>
    <cellStyle name="Обычный 5 6 24 4 3 2" xfId="52950"/>
    <cellStyle name="Обычный 5 6 24 4 4" xfId="52951"/>
    <cellStyle name="Обычный 5 6 24 5" xfId="25140"/>
    <cellStyle name="Обычный 5 6 24 5 2" xfId="25141"/>
    <cellStyle name="Обычный 5 6 24 5 2 2" xfId="52952"/>
    <cellStyle name="Обычный 5 6 24 5 3" xfId="52953"/>
    <cellStyle name="Обычный 5 6 24 6" xfId="25142"/>
    <cellStyle name="Обычный 5 6 24 6 2" xfId="52954"/>
    <cellStyle name="Обычный 5 6 24 7" xfId="25143"/>
    <cellStyle name="Обычный 5 6 24 7 2" xfId="52955"/>
    <cellStyle name="Обычный 5 6 24 8" xfId="52956"/>
    <cellStyle name="Обычный 5 6 25" xfId="25144"/>
    <cellStyle name="Обычный 5 6 25 2" xfId="25145"/>
    <cellStyle name="Обычный 5 6 25 2 2" xfId="25146"/>
    <cellStyle name="Обычный 5 6 25 2 2 2" xfId="25147"/>
    <cellStyle name="Обычный 5 6 25 2 2 2 2" xfId="52957"/>
    <cellStyle name="Обычный 5 6 25 2 2 3" xfId="52958"/>
    <cellStyle name="Обычный 5 6 25 2 3" xfId="25148"/>
    <cellStyle name="Обычный 5 6 25 2 3 2" xfId="52959"/>
    <cellStyle name="Обычный 5 6 25 2 4" xfId="52960"/>
    <cellStyle name="Обычный 5 6 25 3" xfId="25149"/>
    <cellStyle name="Обычный 5 6 25 3 2" xfId="25150"/>
    <cellStyle name="Обычный 5 6 25 3 2 2" xfId="25151"/>
    <cellStyle name="Обычный 5 6 25 3 2 2 2" xfId="52961"/>
    <cellStyle name="Обычный 5 6 25 3 2 3" xfId="52962"/>
    <cellStyle name="Обычный 5 6 25 3 3" xfId="25152"/>
    <cellStyle name="Обычный 5 6 25 3 3 2" xfId="52963"/>
    <cellStyle name="Обычный 5 6 25 3 4" xfId="52964"/>
    <cellStyle name="Обычный 5 6 25 4" xfId="25153"/>
    <cellStyle name="Обычный 5 6 25 4 2" xfId="25154"/>
    <cellStyle name="Обычный 5 6 25 4 2 2" xfId="25155"/>
    <cellStyle name="Обычный 5 6 25 4 2 2 2" xfId="52965"/>
    <cellStyle name="Обычный 5 6 25 4 2 3" xfId="52966"/>
    <cellStyle name="Обычный 5 6 25 4 3" xfId="25156"/>
    <cellStyle name="Обычный 5 6 25 4 3 2" xfId="52967"/>
    <cellStyle name="Обычный 5 6 25 4 4" xfId="52968"/>
    <cellStyle name="Обычный 5 6 25 5" xfId="25157"/>
    <cellStyle name="Обычный 5 6 25 5 2" xfId="25158"/>
    <cellStyle name="Обычный 5 6 25 5 2 2" xfId="52969"/>
    <cellStyle name="Обычный 5 6 25 5 3" xfId="52970"/>
    <cellStyle name="Обычный 5 6 25 6" xfId="25159"/>
    <cellStyle name="Обычный 5 6 25 6 2" xfId="52971"/>
    <cellStyle name="Обычный 5 6 25 7" xfId="25160"/>
    <cellStyle name="Обычный 5 6 25 7 2" xfId="52972"/>
    <cellStyle name="Обычный 5 6 25 8" xfId="52973"/>
    <cellStyle name="Обычный 5 6 26" xfId="25161"/>
    <cellStyle name="Обычный 5 6 26 2" xfId="25162"/>
    <cellStyle name="Обычный 5 6 26 2 2" xfId="25163"/>
    <cellStyle name="Обычный 5 6 26 2 2 2" xfId="25164"/>
    <cellStyle name="Обычный 5 6 26 2 2 2 2" xfId="52974"/>
    <cellStyle name="Обычный 5 6 26 2 2 3" xfId="52975"/>
    <cellStyle name="Обычный 5 6 26 2 3" xfId="25165"/>
    <cellStyle name="Обычный 5 6 26 2 3 2" xfId="52976"/>
    <cellStyle name="Обычный 5 6 26 2 4" xfId="52977"/>
    <cellStyle name="Обычный 5 6 26 3" xfId="25166"/>
    <cellStyle name="Обычный 5 6 26 3 2" xfId="25167"/>
    <cellStyle name="Обычный 5 6 26 3 2 2" xfId="25168"/>
    <cellStyle name="Обычный 5 6 26 3 2 2 2" xfId="52978"/>
    <cellStyle name="Обычный 5 6 26 3 2 3" xfId="52979"/>
    <cellStyle name="Обычный 5 6 26 3 3" xfId="25169"/>
    <cellStyle name="Обычный 5 6 26 3 3 2" xfId="52980"/>
    <cellStyle name="Обычный 5 6 26 3 4" xfId="52981"/>
    <cellStyle name="Обычный 5 6 26 4" xfId="25170"/>
    <cellStyle name="Обычный 5 6 26 4 2" xfId="25171"/>
    <cellStyle name="Обычный 5 6 26 4 2 2" xfId="25172"/>
    <cellStyle name="Обычный 5 6 26 4 2 2 2" xfId="52982"/>
    <cellStyle name="Обычный 5 6 26 4 2 3" xfId="52983"/>
    <cellStyle name="Обычный 5 6 26 4 3" xfId="25173"/>
    <cellStyle name="Обычный 5 6 26 4 3 2" xfId="52984"/>
    <cellStyle name="Обычный 5 6 26 4 4" xfId="52985"/>
    <cellStyle name="Обычный 5 6 26 5" xfId="25174"/>
    <cellStyle name="Обычный 5 6 26 5 2" xfId="25175"/>
    <cellStyle name="Обычный 5 6 26 5 2 2" xfId="52986"/>
    <cellStyle name="Обычный 5 6 26 5 3" xfId="52987"/>
    <cellStyle name="Обычный 5 6 26 6" xfId="25176"/>
    <cellStyle name="Обычный 5 6 26 6 2" xfId="52988"/>
    <cellStyle name="Обычный 5 6 26 7" xfId="25177"/>
    <cellStyle name="Обычный 5 6 26 7 2" xfId="52989"/>
    <cellStyle name="Обычный 5 6 26 8" xfId="52990"/>
    <cellStyle name="Обычный 5 6 27" xfId="25178"/>
    <cellStyle name="Обычный 5 6 27 2" xfId="25179"/>
    <cellStyle name="Обычный 5 6 27 2 2" xfId="25180"/>
    <cellStyle name="Обычный 5 6 27 2 2 2" xfId="25181"/>
    <cellStyle name="Обычный 5 6 27 2 2 2 2" xfId="52991"/>
    <cellStyle name="Обычный 5 6 27 2 2 3" xfId="52992"/>
    <cellStyle name="Обычный 5 6 27 2 3" xfId="25182"/>
    <cellStyle name="Обычный 5 6 27 2 3 2" xfId="52993"/>
    <cellStyle name="Обычный 5 6 27 2 4" xfId="52994"/>
    <cellStyle name="Обычный 5 6 27 3" xfId="25183"/>
    <cellStyle name="Обычный 5 6 27 3 2" xfId="25184"/>
    <cellStyle name="Обычный 5 6 27 3 2 2" xfId="25185"/>
    <cellStyle name="Обычный 5 6 27 3 2 2 2" xfId="52995"/>
    <cellStyle name="Обычный 5 6 27 3 2 3" xfId="52996"/>
    <cellStyle name="Обычный 5 6 27 3 3" xfId="25186"/>
    <cellStyle name="Обычный 5 6 27 3 3 2" xfId="52997"/>
    <cellStyle name="Обычный 5 6 27 3 4" xfId="52998"/>
    <cellStyle name="Обычный 5 6 27 4" xfId="25187"/>
    <cellStyle name="Обычный 5 6 27 4 2" xfId="25188"/>
    <cellStyle name="Обычный 5 6 27 4 2 2" xfId="25189"/>
    <cellStyle name="Обычный 5 6 27 4 2 2 2" xfId="52999"/>
    <cellStyle name="Обычный 5 6 27 4 2 3" xfId="53000"/>
    <cellStyle name="Обычный 5 6 27 4 3" xfId="25190"/>
    <cellStyle name="Обычный 5 6 27 4 3 2" xfId="53001"/>
    <cellStyle name="Обычный 5 6 27 4 4" xfId="53002"/>
    <cellStyle name="Обычный 5 6 27 5" xfId="25191"/>
    <cellStyle name="Обычный 5 6 27 5 2" xfId="25192"/>
    <cellStyle name="Обычный 5 6 27 5 2 2" xfId="53003"/>
    <cellStyle name="Обычный 5 6 27 5 3" xfId="53004"/>
    <cellStyle name="Обычный 5 6 27 6" xfId="25193"/>
    <cellStyle name="Обычный 5 6 27 6 2" xfId="53005"/>
    <cellStyle name="Обычный 5 6 27 7" xfId="25194"/>
    <cellStyle name="Обычный 5 6 27 7 2" xfId="53006"/>
    <cellStyle name="Обычный 5 6 27 8" xfId="53007"/>
    <cellStyle name="Обычный 5 6 28" xfId="25195"/>
    <cellStyle name="Обычный 5 6 28 2" xfId="25196"/>
    <cellStyle name="Обычный 5 6 28 2 2" xfId="25197"/>
    <cellStyle name="Обычный 5 6 28 2 2 2" xfId="25198"/>
    <cellStyle name="Обычный 5 6 28 2 2 2 2" xfId="53008"/>
    <cellStyle name="Обычный 5 6 28 2 2 3" xfId="53009"/>
    <cellStyle name="Обычный 5 6 28 2 3" xfId="25199"/>
    <cellStyle name="Обычный 5 6 28 2 3 2" xfId="53010"/>
    <cellStyle name="Обычный 5 6 28 2 4" xfId="53011"/>
    <cellStyle name="Обычный 5 6 28 3" xfId="25200"/>
    <cellStyle name="Обычный 5 6 28 3 2" xfId="25201"/>
    <cellStyle name="Обычный 5 6 28 3 2 2" xfId="25202"/>
    <cellStyle name="Обычный 5 6 28 3 2 2 2" xfId="53012"/>
    <cellStyle name="Обычный 5 6 28 3 2 3" xfId="53013"/>
    <cellStyle name="Обычный 5 6 28 3 3" xfId="25203"/>
    <cellStyle name="Обычный 5 6 28 3 3 2" xfId="53014"/>
    <cellStyle name="Обычный 5 6 28 3 4" xfId="53015"/>
    <cellStyle name="Обычный 5 6 28 4" xfId="25204"/>
    <cellStyle name="Обычный 5 6 28 4 2" xfId="25205"/>
    <cellStyle name="Обычный 5 6 28 4 2 2" xfId="25206"/>
    <cellStyle name="Обычный 5 6 28 4 2 2 2" xfId="53016"/>
    <cellStyle name="Обычный 5 6 28 4 2 3" xfId="53017"/>
    <cellStyle name="Обычный 5 6 28 4 3" xfId="25207"/>
    <cellStyle name="Обычный 5 6 28 4 3 2" xfId="53018"/>
    <cellStyle name="Обычный 5 6 28 4 4" xfId="53019"/>
    <cellStyle name="Обычный 5 6 28 5" xfId="25208"/>
    <cellStyle name="Обычный 5 6 28 5 2" xfId="25209"/>
    <cellStyle name="Обычный 5 6 28 5 2 2" xfId="53020"/>
    <cellStyle name="Обычный 5 6 28 5 3" xfId="53021"/>
    <cellStyle name="Обычный 5 6 28 6" xfId="25210"/>
    <cellStyle name="Обычный 5 6 28 6 2" xfId="53022"/>
    <cellStyle name="Обычный 5 6 28 7" xfId="25211"/>
    <cellStyle name="Обычный 5 6 28 7 2" xfId="53023"/>
    <cellStyle name="Обычный 5 6 28 8" xfId="53024"/>
    <cellStyle name="Обычный 5 6 29" xfId="25212"/>
    <cellStyle name="Обычный 5 6 29 2" xfId="25213"/>
    <cellStyle name="Обычный 5 6 29 2 2" xfId="25214"/>
    <cellStyle name="Обычный 5 6 29 2 2 2" xfId="25215"/>
    <cellStyle name="Обычный 5 6 29 2 2 2 2" xfId="53025"/>
    <cellStyle name="Обычный 5 6 29 2 2 3" xfId="53026"/>
    <cellStyle name="Обычный 5 6 29 2 3" xfId="25216"/>
    <cellStyle name="Обычный 5 6 29 2 3 2" xfId="53027"/>
    <cellStyle name="Обычный 5 6 29 2 4" xfId="53028"/>
    <cellStyle name="Обычный 5 6 29 3" xfId="25217"/>
    <cellStyle name="Обычный 5 6 29 3 2" xfId="25218"/>
    <cellStyle name="Обычный 5 6 29 3 2 2" xfId="25219"/>
    <cellStyle name="Обычный 5 6 29 3 2 2 2" xfId="53029"/>
    <cellStyle name="Обычный 5 6 29 3 2 3" xfId="53030"/>
    <cellStyle name="Обычный 5 6 29 3 3" xfId="25220"/>
    <cellStyle name="Обычный 5 6 29 3 3 2" xfId="53031"/>
    <cellStyle name="Обычный 5 6 29 3 4" xfId="53032"/>
    <cellStyle name="Обычный 5 6 29 4" xfId="25221"/>
    <cellStyle name="Обычный 5 6 29 4 2" xfId="25222"/>
    <cellStyle name="Обычный 5 6 29 4 2 2" xfId="25223"/>
    <cellStyle name="Обычный 5 6 29 4 2 2 2" xfId="53033"/>
    <cellStyle name="Обычный 5 6 29 4 2 3" xfId="53034"/>
    <cellStyle name="Обычный 5 6 29 4 3" xfId="25224"/>
    <cellStyle name="Обычный 5 6 29 4 3 2" xfId="53035"/>
    <cellStyle name="Обычный 5 6 29 4 4" xfId="53036"/>
    <cellStyle name="Обычный 5 6 29 5" xfId="25225"/>
    <cellStyle name="Обычный 5 6 29 5 2" xfId="25226"/>
    <cellStyle name="Обычный 5 6 29 5 2 2" xfId="53037"/>
    <cellStyle name="Обычный 5 6 29 5 3" xfId="53038"/>
    <cellStyle name="Обычный 5 6 29 6" xfId="25227"/>
    <cellStyle name="Обычный 5 6 29 6 2" xfId="53039"/>
    <cellStyle name="Обычный 5 6 29 7" xfId="25228"/>
    <cellStyle name="Обычный 5 6 29 7 2" xfId="53040"/>
    <cellStyle name="Обычный 5 6 29 8" xfId="53041"/>
    <cellStyle name="Обычный 5 6 3" xfId="25229"/>
    <cellStyle name="Обычный 5 6 3 2" xfId="25230"/>
    <cellStyle name="Обычный 5 6 3 2 2" xfId="25231"/>
    <cellStyle name="Обычный 5 6 3 2 2 2" xfId="25232"/>
    <cellStyle name="Обычный 5 6 3 2 2 2 2" xfId="53042"/>
    <cellStyle name="Обычный 5 6 3 2 2 3" xfId="53043"/>
    <cellStyle name="Обычный 5 6 3 2 3" xfId="25233"/>
    <cellStyle name="Обычный 5 6 3 2 3 2" xfId="53044"/>
    <cellStyle name="Обычный 5 6 3 2 4" xfId="53045"/>
    <cellStyle name="Обычный 5 6 3 3" xfId="25234"/>
    <cellStyle name="Обычный 5 6 3 3 2" xfId="25235"/>
    <cellStyle name="Обычный 5 6 3 3 2 2" xfId="25236"/>
    <cellStyle name="Обычный 5 6 3 3 2 2 2" xfId="53046"/>
    <cellStyle name="Обычный 5 6 3 3 2 3" xfId="53047"/>
    <cellStyle name="Обычный 5 6 3 3 3" xfId="25237"/>
    <cellStyle name="Обычный 5 6 3 3 3 2" xfId="53048"/>
    <cellStyle name="Обычный 5 6 3 3 4" xfId="53049"/>
    <cellStyle name="Обычный 5 6 3 4" xfId="25238"/>
    <cellStyle name="Обычный 5 6 3 4 2" xfId="25239"/>
    <cellStyle name="Обычный 5 6 3 4 2 2" xfId="25240"/>
    <cellStyle name="Обычный 5 6 3 4 2 2 2" xfId="53050"/>
    <cellStyle name="Обычный 5 6 3 4 2 3" xfId="53051"/>
    <cellStyle name="Обычный 5 6 3 4 3" xfId="25241"/>
    <cellStyle name="Обычный 5 6 3 4 3 2" xfId="53052"/>
    <cellStyle name="Обычный 5 6 3 4 4" xfId="53053"/>
    <cellStyle name="Обычный 5 6 3 5" xfId="25242"/>
    <cellStyle name="Обычный 5 6 3 5 2" xfId="25243"/>
    <cellStyle name="Обычный 5 6 3 5 2 2" xfId="53054"/>
    <cellStyle name="Обычный 5 6 3 5 3" xfId="53055"/>
    <cellStyle name="Обычный 5 6 3 6" xfId="25244"/>
    <cellStyle name="Обычный 5 6 3 6 2" xfId="53056"/>
    <cellStyle name="Обычный 5 6 3 7" xfId="25245"/>
    <cellStyle name="Обычный 5 6 3 7 2" xfId="53057"/>
    <cellStyle name="Обычный 5 6 3 8" xfId="53058"/>
    <cellStyle name="Обычный 5 6 30" xfId="25246"/>
    <cellStyle name="Обычный 5 6 30 2" xfId="25247"/>
    <cellStyle name="Обычный 5 6 30 2 2" xfId="25248"/>
    <cellStyle name="Обычный 5 6 30 2 2 2" xfId="53059"/>
    <cellStyle name="Обычный 5 6 30 2 3" xfId="53060"/>
    <cellStyle name="Обычный 5 6 30 3" xfId="25249"/>
    <cellStyle name="Обычный 5 6 30 3 2" xfId="53061"/>
    <cellStyle name="Обычный 5 6 30 4" xfId="53062"/>
    <cellStyle name="Обычный 5 6 31" xfId="25250"/>
    <cellStyle name="Обычный 5 6 31 2" xfId="25251"/>
    <cellStyle name="Обычный 5 6 31 2 2" xfId="25252"/>
    <cellStyle name="Обычный 5 6 31 2 2 2" xfId="53063"/>
    <cellStyle name="Обычный 5 6 31 2 3" xfId="53064"/>
    <cellStyle name="Обычный 5 6 31 3" xfId="25253"/>
    <cellStyle name="Обычный 5 6 31 3 2" xfId="53065"/>
    <cellStyle name="Обычный 5 6 31 4" xfId="53066"/>
    <cellStyle name="Обычный 5 6 32" xfId="25254"/>
    <cellStyle name="Обычный 5 6 32 2" xfId="25255"/>
    <cellStyle name="Обычный 5 6 32 2 2" xfId="25256"/>
    <cellStyle name="Обычный 5 6 32 2 2 2" xfId="53067"/>
    <cellStyle name="Обычный 5 6 32 2 3" xfId="53068"/>
    <cellStyle name="Обычный 5 6 32 3" xfId="25257"/>
    <cellStyle name="Обычный 5 6 32 3 2" xfId="53069"/>
    <cellStyle name="Обычный 5 6 32 4" xfId="53070"/>
    <cellStyle name="Обычный 5 6 33" xfId="25258"/>
    <cellStyle name="Обычный 5 6 33 2" xfId="25259"/>
    <cellStyle name="Обычный 5 6 33 2 2" xfId="25260"/>
    <cellStyle name="Обычный 5 6 33 2 2 2" xfId="53071"/>
    <cellStyle name="Обычный 5 6 33 2 3" xfId="53072"/>
    <cellStyle name="Обычный 5 6 33 3" xfId="25261"/>
    <cellStyle name="Обычный 5 6 33 3 2" xfId="53073"/>
    <cellStyle name="Обычный 5 6 33 4" xfId="53074"/>
    <cellStyle name="Обычный 5 6 34" xfId="25262"/>
    <cellStyle name="Обычный 5 6 34 2" xfId="25263"/>
    <cellStyle name="Обычный 5 6 34 2 2" xfId="53075"/>
    <cellStyle name="Обычный 5 6 34 3" xfId="53076"/>
    <cellStyle name="Обычный 5 6 35" xfId="25264"/>
    <cellStyle name="Обычный 5 6 35 2" xfId="53077"/>
    <cellStyle name="Обычный 5 6 36" xfId="25265"/>
    <cellStyle name="Обычный 5 6 36 2" xfId="53078"/>
    <cellStyle name="Обычный 5 6 37" xfId="53079"/>
    <cellStyle name="Обычный 5 6 4" xfId="25266"/>
    <cellStyle name="Обычный 5 6 4 2" xfId="25267"/>
    <cellStyle name="Обычный 5 6 4 2 2" xfId="25268"/>
    <cellStyle name="Обычный 5 6 4 2 2 2" xfId="25269"/>
    <cellStyle name="Обычный 5 6 4 2 2 2 2" xfId="53080"/>
    <cellStyle name="Обычный 5 6 4 2 2 3" xfId="53081"/>
    <cellStyle name="Обычный 5 6 4 2 3" xfId="25270"/>
    <cellStyle name="Обычный 5 6 4 2 3 2" xfId="53082"/>
    <cellStyle name="Обычный 5 6 4 2 4" xfId="53083"/>
    <cellStyle name="Обычный 5 6 4 3" xfId="25271"/>
    <cellStyle name="Обычный 5 6 4 3 2" xfId="25272"/>
    <cellStyle name="Обычный 5 6 4 3 2 2" xfId="25273"/>
    <cellStyle name="Обычный 5 6 4 3 2 2 2" xfId="53084"/>
    <cellStyle name="Обычный 5 6 4 3 2 3" xfId="53085"/>
    <cellStyle name="Обычный 5 6 4 3 3" xfId="25274"/>
    <cellStyle name="Обычный 5 6 4 3 3 2" xfId="53086"/>
    <cellStyle name="Обычный 5 6 4 3 4" xfId="53087"/>
    <cellStyle name="Обычный 5 6 4 4" xfId="25275"/>
    <cellStyle name="Обычный 5 6 4 4 2" xfId="25276"/>
    <cellStyle name="Обычный 5 6 4 4 2 2" xfId="25277"/>
    <cellStyle name="Обычный 5 6 4 4 2 2 2" xfId="53088"/>
    <cellStyle name="Обычный 5 6 4 4 2 3" xfId="53089"/>
    <cellStyle name="Обычный 5 6 4 4 3" xfId="25278"/>
    <cellStyle name="Обычный 5 6 4 4 3 2" xfId="53090"/>
    <cellStyle name="Обычный 5 6 4 4 4" xfId="53091"/>
    <cellStyle name="Обычный 5 6 4 5" xfId="25279"/>
    <cellStyle name="Обычный 5 6 4 5 2" xfId="25280"/>
    <cellStyle name="Обычный 5 6 4 5 2 2" xfId="53092"/>
    <cellStyle name="Обычный 5 6 4 5 3" xfId="53093"/>
    <cellStyle name="Обычный 5 6 4 6" xfId="25281"/>
    <cellStyle name="Обычный 5 6 4 6 2" xfId="53094"/>
    <cellStyle name="Обычный 5 6 4 7" xfId="25282"/>
    <cellStyle name="Обычный 5 6 4 7 2" xfId="53095"/>
    <cellStyle name="Обычный 5 6 4 8" xfId="53096"/>
    <cellStyle name="Обычный 5 6 5" xfId="25283"/>
    <cellStyle name="Обычный 5 6 5 2" xfId="25284"/>
    <cellStyle name="Обычный 5 6 5 2 2" xfId="25285"/>
    <cellStyle name="Обычный 5 6 5 2 2 2" xfId="25286"/>
    <cellStyle name="Обычный 5 6 5 2 2 2 2" xfId="53097"/>
    <cellStyle name="Обычный 5 6 5 2 2 3" xfId="53098"/>
    <cellStyle name="Обычный 5 6 5 2 3" xfId="25287"/>
    <cellStyle name="Обычный 5 6 5 2 3 2" xfId="53099"/>
    <cellStyle name="Обычный 5 6 5 2 4" xfId="53100"/>
    <cellStyle name="Обычный 5 6 5 3" xfId="25288"/>
    <cellStyle name="Обычный 5 6 5 3 2" xfId="25289"/>
    <cellStyle name="Обычный 5 6 5 3 2 2" xfId="25290"/>
    <cellStyle name="Обычный 5 6 5 3 2 2 2" xfId="53101"/>
    <cellStyle name="Обычный 5 6 5 3 2 3" xfId="53102"/>
    <cellStyle name="Обычный 5 6 5 3 3" xfId="25291"/>
    <cellStyle name="Обычный 5 6 5 3 3 2" xfId="53103"/>
    <cellStyle name="Обычный 5 6 5 3 4" xfId="53104"/>
    <cellStyle name="Обычный 5 6 5 4" xfId="25292"/>
    <cellStyle name="Обычный 5 6 5 4 2" xfId="25293"/>
    <cellStyle name="Обычный 5 6 5 4 2 2" xfId="25294"/>
    <cellStyle name="Обычный 5 6 5 4 2 2 2" xfId="53105"/>
    <cellStyle name="Обычный 5 6 5 4 2 3" xfId="53106"/>
    <cellStyle name="Обычный 5 6 5 4 3" xfId="25295"/>
    <cellStyle name="Обычный 5 6 5 4 3 2" xfId="53107"/>
    <cellStyle name="Обычный 5 6 5 4 4" xfId="53108"/>
    <cellStyle name="Обычный 5 6 5 5" xfId="25296"/>
    <cellStyle name="Обычный 5 6 5 5 2" xfId="25297"/>
    <cellStyle name="Обычный 5 6 5 5 2 2" xfId="53109"/>
    <cellStyle name="Обычный 5 6 5 5 3" xfId="53110"/>
    <cellStyle name="Обычный 5 6 5 6" xfId="25298"/>
    <cellStyle name="Обычный 5 6 5 6 2" xfId="53111"/>
    <cellStyle name="Обычный 5 6 5 7" xfId="25299"/>
    <cellStyle name="Обычный 5 6 5 7 2" xfId="53112"/>
    <cellStyle name="Обычный 5 6 5 8" xfId="53113"/>
    <cellStyle name="Обычный 5 6 6" xfId="25300"/>
    <cellStyle name="Обычный 5 6 6 2" xfId="25301"/>
    <cellStyle name="Обычный 5 6 6 2 2" xfId="25302"/>
    <cellStyle name="Обычный 5 6 6 2 2 2" xfId="25303"/>
    <cellStyle name="Обычный 5 6 6 2 2 2 2" xfId="53114"/>
    <cellStyle name="Обычный 5 6 6 2 2 3" xfId="53115"/>
    <cellStyle name="Обычный 5 6 6 2 3" xfId="25304"/>
    <cellStyle name="Обычный 5 6 6 2 3 2" xfId="53116"/>
    <cellStyle name="Обычный 5 6 6 2 4" xfId="53117"/>
    <cellStyle name="Обычный 5 6 6 3" xfId="25305"/>
    <cellStyle name="Обычный 5 6 6 3 2" xfId="25306"/>
    <cellStyle name="Обычный 5 6 6 3 2 2" xfId="25307"/>
    <cellStyle name="Обычный 5 6 6 3 2 2 2" xfId="53118"/>
    <cellStyle name="Обычный 5 6 6 3 2 3" xfId="53119"/>
    <cellStyle name="Обычный 5 6 6 3 3" xfId="25308"/>
    <cellStyle name="Обычный 5 6 6 3 3 2" xfId="53120"/>
    <cellStyle name="Обычный 5 6 6 3 4" xfId="53121"/>
    <cellStyle name="Обычный 5 6 6 4" xfId="25309"/>
    <cellStyle name="Обычный 5 6 6 4 2" xfId="25310"/>
    <cellStyle name="Обычный 5 6 6 4 2 2" xfId="25311"/>
    <cellStyle name="Обычный 5 6 6 4 2 2 2" xfId="53122"/>
    <cellStyle name="Обычный 5 6 6 4 2 3" xfId="53123"/>
    <cellStyle name="Обычный 5 6 6 4 3" xfId="25312"/>
    <cellStyle name="Обычный 5 6 6 4 3 2" xfId="53124"/>
    <cellStyle name="Обычный 5 6 6 4 4" xfId="53125"/>
    <cellStyle name="Обычный 5 6 6 5" xfId="25313"/>
    <cellStyle name="Обычный 5 6 6 5 2" xfId="25314"/>
    <cellStyle name="Обычный 5 6 6 5 2 2" xfId="53126"/>
    <cellStyle name="Обычный 5 6 6 5 3" xfId="53127"/>
    <cellStyle name="Обычный 5 6 6 6" xfId="25315"/>
    <cellStyle name="Обычный 5 6 6 6 2" xfId="53128"/>
    <cellStyle name="Обычный 5 6 6 7" xfId="25316"/>
    <cellStyle name="Обычный 5 6 6 7 2" xfId="53129"/>
    <cellStyle name="Обычный 5 6 6 8" xfId="53130"/>
    <cellStyle name="Обычный 5 6 7" xfId="25317"/>
    <cellStyle name="Обычный 5 6 7 2" xfId="25318"/>
    <cellStyle name="Обычный 5 6 7 2 2" xfId="25319"/>
    <cellStyle name="Обычный 5 6 7 2 2 2" xfId="25320"/>
    <cellStyle name="Обычный 5 6 7 2 2 2 2" xfId="53131"/>
    <cellStyle name="Обычный 5 6 7 2 2 3" xfId="53132"/>
    <cellStyle name="Обычный 5 6 7 2 3" xfId="25321"/>
    <cellStyle name="Обычный 5 6 7 2 3 2" xfId="53133"/>
    <cellStyle name="Обычный 5 6 7 2 4" xfId="53134"/>
    <cellStyle name="Обычный 5 6 7 3" xfId="25322"/>
    <cellStyle name="Обычный 5 6 7 3 2" xfId="25323"/>
    <cellStyle name="Обычный 5 6 7 3 2 2" xfId="25324"/>
    <cellStyle name="Обычный 5 6 7 3 2 2 2" xfId="53135"/>
    <cellStyle name="Обычный 5 6 7 3 2 3" xfId="53136"/>
    <cellStyle name="Обычный 5 6 7 3 3" xfId="25325"/>
    <cellStyle name="Обычный 5 6 7 3 3 2" xfId="53137"/>
    <cellStyle name="Обычный 5 6 7 3 4" xfId="53138"/>
    <cellStyle name="Обычный 5 6 7 4" xfId="25326"/>
    <cellStyle name="Обычный 5 6 7 4 2" xfId="25327"/>
    <cellStyle name="Обычный 5 6 7 4 2 2" xfId="25328"/>
    <cellStyle name="Обычный 5 6 7 4 2 2 2" xfId="53139"/>
    <cellStyle name="Обычный 5 6 7 4 2 3" xfId="53140"/>
    <cellStyle name="Обычный 5 6 7 4 3" xfId="25329"/>
    <cellStyle name="Обычный 5 6 7 4 3 2" xfId="53141"/>
    <cellStyle name="Обычный 5 6 7 4 4" xfId="53142"/>
    <cellStyle name="Обычный 5 6 7 5" xfId="25330"/>
    <cellStyle name="Обычный 5 6 7 5 2" xfId="25331"/>
    <cellStyle name="Обычный 5 6 7 5 2 2" xfId="53143"/>
    <cellStyle name="Обычный 5 6 7 5 3" xfId="53144"/>
    <cellStyle name="Обычный 5 6 7 6" xfId="25332"/>
    <cellStyle name="Обычный 5 6 7 6 2" xfId="53145"/>
    <cellStyle name="Обычный 5 6 7 7" xfId="25333"/>
    <cellStyle name="Обычный 5 6 7 7 2" xfId="53146"/>
    <cellStyle name="Обычный 5 6 7 8" xfId="53147"/>
    <cellStyle name="Обычный 5 6 8" xfId="25334"/>
    <cellStyle name="Обычный 5 6 8 2" xfId="25335"/>
    <cellStyle name="Обычный 5 6 8 2 2" xfId="25336"/>
    <cellStyle name="Обычный 5 6 8 2 2 2" xfId="25337"/>
    <cellStyle name="Обычный 5 6 8 2 2 2 2" xfId="53148"/>
    <cellStyle name="Обычный 5 6 8 2 2 3" xfId="53149"/>
    <cellStyle name="Обычный 5 6 8 2 3" xfId="25338"/>
    <cellStyle name="Обычный 5 6 8 2 3 2" xfId="53150"/>
    <cellStyle name="Обычный 5 6 8 2 4" xfId="53151"/>
    <cellStyle name="Обычный 5 6 8 3" xfId="25339"/>
    <cellStyle name="Обычный 5 6 8 3 2" xfId="25340"/>
    <cellStyle name="Обычный 5 6 8 3 2 2" xfId="25341"/>
    <cellStyle name="Обычный 5 6 8 3 2 2 2" xfId="53152"/>
    <cellStyle name="Обычный 5 6 8 3 2 3" xfId="53153"/>
    <cellStyle name="Обычный 5 6 8 3 3" xfId="25342"/>
    <cellStyle name="Обычный 5 6 8 3 3 2" xfId="53154"/>
    <cellStyle name="Обычный 5 6 8 3 4" xfId="53155"/>
    <cellStyle name="Обычный 5 6 8 4" xfId="25343"/>
    <cellStyle name="Обычный 5 6 8 4 2" xfId="25344"/>
    <cellStyle name="Обычный 5 6 8 4 2 2" xfId="25345"/>
    <cellStyle name="Обычный 5 6 8 4 2 2 2" xfId="53156"/>
    <cellStyle name="Обычный 5 6 8 4 2 3" xfId="53157"/>
    <cellStyle name="Обычный 5 6 8 4 3" xfId="25346"/>
    <cellStyle name="Обычный 5 6 8 4 3 2" xfId="53158"/>
    <cellStyle name="Обычный 5 6 8 4 4" xfId="53159"/>
    <cellStyle name="Обычный 5 6 8 5" xfId="25347"/>
    <cellStyle name="Обычный 5 6 8 5 2" xfId="25348"/>
    <cellStyle name="Обычный 5 6 8 5 2 2" xfId="53160"/>
    <cellStyle name="Обычный 5 6 8 5 3" xfId="53161"/>
    <cellStyle name="Обычный 5 6 8 6" xfId="25349"/>
    <cellStyle name="Обычный 5 6 8 6 2" xfId="53162"/>
    <cellStyle name="Обычный 5 6 8 7" xfId="25350"/>
    <cellStyle name="Обычный 5 6 8 7 2" xfId="53163"/>
    <cellStyle name="Обычный 5 6 8 8" xfId="53164"/>
    <cellStyle name="Обычный 5 6 9" xfId="25351"/>
    <cellStyle name="Обычный 5 6 9 2" xfId="25352"/>
    <cellStyle name="Обычный 5 6 9 2 2" xfId="25353"/>
    <cellStyle name="Обычный 5 6 9 2 2 2" xfId="25354"/>
    <cellStyle name="Обычный 5 6 9 2 2 2 2" xfId="53165"/>
    <cellStyle name="Обычный 5 6 9 2 2 3" xfId="53166"/>
    <cellStyle name="Обычный 5 6 9 2 3" xfId="25355"/>
    <cellStyle name="Обычный 5 6 9 2 3 2" xfId="53167"/>
    <cellStyle name="Обычный 5 6 9 2 4" xfId="53168"/>
    <cellStyle name="Обычный 5 6 9 3" xfId="25356"/>
    <cellStyle name="Обычный 5 6 9 3 2" xfId="25357"/>
    <cellStyle name="Обычный 5 6 9 3 2 2" xfId="25358"/>
    <cellStyle name="Обычный 5 6 9 3 2 2 2" xfId="53169"/>
    <cellStyle name="Обычный 5 6 9 3 2 3" xfId="53170"/>
    <cellStyle name="Обычный 5 6 9 3 3" xfId="25359"/>
    <cellStyle name="Обычный 5 6 9 3 3 2" xfId="53171"/>
    <cellStyle name="Обычный 5 6 9 3 4" xfId="53172"/>
    <cellStyle name="Обычный 5 6 9 4" xfId="25360"/>
    <cellStyle name="Обычный 5 6 9 4 2" xfId="25361"/>
    <cellStyle name="Обычный 5 6 9 4 2 2" xfId="25362"/>
    <cellStyle name="Обычный 5 6 9 4 2 2 2" xfId="53173"/>
    <cellStyle name="Обычный 5 6 9 4 2 3" xfId="53174"/>
    <cellStyle name="Обычный 5 6 9 4 3" xfId="25363"/>
    <cellStyle name="Обычный 5 6 9 4 3 2" xfId="53175"/>
    <cellStyle name="Обычный 5 6 9 4 4" xfId="53176"/>
    <cellStyle name="Обычный 5 6 9 5" xfId="25364"/>
    <cellStyle name="Обычный 5 6 9 5 2" xfId="25365"/>
    <cellStyle name="Обычный 5 6 9 5 2 2" xfId="53177"/>
    <cellStyle name="Обычный 5 6 9 5 3" xfId="53178"/>
    <cellStyle name="Обычный 5 6 9 6" xfId="25366"/>
    <cellStyle name="Обычный 5 6 9 6 2" xfId="53179"/>
    <cellStyle name="Обычный 5 6 9 7" xfId="25367"/>
    <cellStyle name="Обычный 5 6 9 7 2" xfId="53180"/>
    <cellStyle name="Обычный 5 6 9 8" xfId="53181"/>
    <cellStyle name="Обычный 5 60" xfId="25368"/>
    <cellStyle name="Обычный 5 60 2" xfId="25369"/>
    <cellStyle name="Обычный 5 60 2 2" xfId="25370"/>
    <cellStyle name="Обычный 5 60 2 2 2" xfId="25371"/>
    <cellStyle name="Обычный 5 60 2 2 2 2" xfId="53182"/>
    <cellStyle name="Обычный 5 60 2 2 3" xfId="53183"/>
    <cellStyle name="Обычный 5 60 2 3" xfId="25372"/>
    <cellStyle name="Обычный 5 60 2 3 2" xfId="53184"/>
    <cellStyle name="Обычный 5 60 2 4" xfId="53185"/>
    <cellStyle name="Обычный 5 60 3" xfId="25373"/>
    <cellStyle name="Обычный 5 60 3 2" xfId="25374"/>
    <cellStyle name="Обычный 5 60 3 2 2" xfId="25375"/>
    <cellStyle name="Обычный 5 60 3 2 2 2" xfId="53186"/>
    <cellStyle name="Обычный 5 60 3 2 3" xfId="53187"/>
    <cellStyle name="Обычный 5 60 3 3" xfId="25376"/>
    <cellStyle name="Обычный 5 60 3 3 2" xfId="53188"/>
    <cellStyle name="Обычный 5 60 3 4" xfId="53189"/>
    <cellStyle name="Обычный 5 60 4" xfId="25377"/>
    <cellStyle name="Обычный 5 60 4 2" xfId="25378"/>
    <cellStyle name="Обычный 5 60 4 2 2" xfId="25379"/>
    <cellStyle name="Обычный 5 60 4 2 2 2" xfId="53190"/>
    <cellStyle name="Обычный 5 60 4 2 3" xfId="53191"/>
    <cellStyle name="Обычный 5 60 4 3" xfId="25380"/>
    <cellStyle name="Обычный 5 60 4 3 2" xfId="53192"/>
    <cellStyle name="Обычный 5 60 4 4" xfId="53193"/>
    <cellStyle name="Обычный 5 60 5" xfId="25381"/>
    <cellStyle name="Обычный 5 60 5 2" xfId="25382"/>
    <cellStyle name="Обычный 5 60 5 2 2" xfId="53194"/>
    <cellStyle name="Обычный 5 60 5 3" xfId="53195"/>
    <cellStyle name="Обычный 5 60 6" xfId="25383"/>
    <cellStyle name="Обычный 5 60 6 2" xfId="53196"/>
    <cellStyle name="Обычный 5 60 7" xfId="25384"/>
    <cellStyle name="Обычный 5 60 7 2" xfId="53197"/>
    <cellStyle name="Обычный 5 60 8" xfId="53198"/>
    <cellStyle name="Обычный 5 61" xfId="25385"/>
    <cellStyle name="Обычный 5 61 2" xfId="25386"/>
    <cellStyle name="Обычный 5 61 2 2" xfId="25387"/>
    <cellStyle name="Обычный 5 61 2 2 2" xfId="25388"/>
    <cellStyle name="Обычный 5 61 2 2 2 2" xfId="53199"/>
    <cellStyle name="Обычный 5 61 2 2 3" xfId="53200"/>
    <cellStyle name="Обычный 5 61 2 3" xfId="25389"/>
    <cellStyle name="Обычный 5 61 2 3 2" xfId="53201"/>
    <cellStyle name="Обычный 5 61 2 4" xfId="53202"/>
    <cellStyle name="Обычный 5 61 3" xfId="25390"/>
    <cellStyle name="Обычный 5 61 3 2" xfId="25391"/>
    <cellStyle name="Обычный 5 61 3 2 2" xfId="25392"/>
    <cellStyle name="Обычный 5 61 3 2 2 2" xfId="53203"/>
    <cellStyle name="Обычный 5 61 3 2 3" xfId="53204"/>
    <cellStyle name="Обычный 5 61 3 3" xfId="25393"/>
    <cellStyle name="Обычный 5 61 3 3 2" xfId="53205"/>
    <cellStyle name="Обычный 5 61 3 4" xfId="53206"/>
    <cellStyle name="Обычный 5 61 4" xfId="25394"/>
    <cellStyle name="Обычный 5 61 4 2" xfId="25395"/>
    <cellStyle name="Обычный 5 61 4 2 2" xfId="25396"/>
    <cellStyle name="Обычный 5 61 4 2 2 2" xfId="53207"/>
    <cellStyle name="Обычный 5 61 4 2 3" xfId="53208"/>
    <cellStyle name="Обычный 5 61 4 3" xfId="25397"/>
    <cellStyle name="Обычный 5 61 4 3 2" xfId="53209"/>
    <cellStyle name="Обычный 5 61 4 4" xfId="53210"/>
    <cellStyle name="Обычный 5 61 5" xfId="25398"/>
    <cellStyle name="Обычный 5 61 5 2" xfId="25399"/>
    <cellStyle name="Обычный 5 61 5 2 2" xfId="53211"/>
    <cellStyle name="Обычный 5 61 5 3" xfId="53212"/>
    <cellStyle name="Обычный 5 61 6" xfId="25400"/>
    <cellStyle name="Обычный 5 61 6 2" xfId="53213"/>
    <cellStyle name="Обычный 5 61 7" xfId="25401"/>
    <cellStyle name="Обычный 5 61 7 2" xfId="53214"/>
    <cellStyle name="Обычный 5 61 8" xfId="53215"/>
    <cellStyle name="Обычный 5 62" xfId="25402"/>
    <cellStyle name="Обычный 5 62 2" xfId="25403"/>
    <cellStyle name="Обычный 5 62 2 2" xfId="25404"/>
    <cellStyle name="Обычный 5 62 2 2 2" xfId="25405"/>
    <cellStyle name="Обычный 5 62 2 2 2 2" xfId="53216"/>
    <cellStyle name="Обычный 5 62 2 2 3" xfId="53217"/>
    <cellStyle name="Обычный 5 62 2 3" xfId="25406"/>
    <cellStyle name="Обычный 5 62 2 3 2" xfId="53218"/>
    <cellStyle name="Обычный 5 62 2 4" xfId="53219"/>
    <cellStyle name="Обычный 5 62 3" xfId="25407"/>
    <cellStyle name="Обычный 5 62 3 2" xfId="25408"/>
    <cellStyle name="Обычный 5 62 3 2 2" xfId="25409"/>
    <cellStyle name="Обычный 5 62 3 2 2 2" xfId="53220"/>
    <cellStyle name="Обычный 5 62 3 2 3" xfId="53221"/>
    <cellStyle name="Обычный 5 62 3 3" xfId="25410"/>
    <cellStyle name="Обычный 5 62 3 3 2" xfId="53222"/>
    <cellStyle name="Обычный 5 62 3 4" xfId="53223"/>
    <cellStyle name="Обычный 5 62 4" xfId="25411"/>
    <cellStyle name="Обычный 5 62 4 2" xfId="25412"/>
    <cellStyle name="Обычный 5 62 4 2 2" xfId="25413"/>
    <cellStyle name="Обычный 5 62 4 2 2 2" xfId="53224"/>
    <cellStyle name="Обычный 5 62 4 2 3" xfId="53225"/>
    <cellStyle name="Обычный 5 62 4 3" xfId="25414"/>
    <cellStyle name="Обычный 5 62 4 3 2" xfId="53226"/>
    <cellStyle name="Обычный 5 62 4 4" xfId="53227"/>
    <cellStyle name="Обычный 5 62 5" xfId="25415"/>
    <cellStyle name="Обычный 5 62 5 2" xfId="25416"/>
    <cellStyle name="Обычный 5 62 5 2 2" xfId="53228"/>
    <cellStyle name="Обычный 5 62 5 3" xfId="53229"/>
    <cellStyle name="Обычный 5 62 6" xfId="25417"/>
    <cellStyle name="Обычный 5 62 6 2" xfId="53230"/>
    <cellStyle name="Обычный 5 62 7" xfId="25418"/>
    <cellStyle name="Обычный 5 62 7 2" xfId="53231"/>
    <cellStyle name="Обычный 5 62 8" xfId="53232"/>
    <cellStyle name="Обычный 5 63" xfId="25419"/>
    <cellStyle name="Обычный 5 63 2" xfId="25420"/>
    <cellStyle name="Обычный 5 63 2 2" xfId="25421"/>
    <cellStyle name="Обычный 5 63 2 2 2" xfId="25422"/>
    <cellStyle name="Обычный 5 63 2 2 2 2" xfId="53233"/>
    <cellStyle name="Обычный 5 63 2 2 3" xfId="53234"/>
    <cellStyle name="Обычный 5 63 2 3" xfId="25423"/>
    <cellStyle name="Обычный 5 63 2 3 2" xfId="53235"/>
    <cellStyle name="Обычный 5 63 2 4" xfId="53236"/>
    <cellStyle name="Обычный 5 63 3" xfId="25424"/>
    <cellStyle name="Обычный 5 63 3 2" xfId="25425"/>
    <cellStyle name="Обычный 5 63 3 2 2" xfId="25426"/>
    <cellStyle name="Обычный 5 63 3 2 2 2" xfId="53237"/>
    <cellStyle name="Обычный 5 63 3 2 3" xfId="53238"/>
    <cellStyle name="Обычный 5 63 3 3" xfId="25427"/>
    <cellStyle name="Обычный 5 63 3 3 2" xfId="53239"/>
    <cellStyle name="Обычный 5 63 3 4" xfId="53240"/>
    <cellStyle name="Обычный 5 63 4" xfId="25428"/>
    <cellStyle name="Обычный 5 63 4 2" xfId="25429"/>
    <cellStyle name="Обычный 5 63 4 2 2" xfId="25430"/>
    <cellStyle name="Обычный 5 63 4 2 2 2" xfId="53241"/>
    <cellStyle name="Обычный 5 63 4 2 3" xfId="53242"/>
    <cellStyle name="Обычный 5 63 4 3" xfId="25431"/>
    <cellStyle name="Обычный 5 63 4 3 2" xfId="53243"/>
    <cellStyle name="Обычный 5 63 4 4" xfId="53244"/>
    <cellStyle name="Обычный 5 63 5" xfId="25432"/>
    <cellStyle name="Обычный 5 63 5 2" xfId="25433"/>
    <cellStyle name="Обычный 5 63 5 2 2" xfId="53245"/>
    <cellStyle name="Обычный 5 63 5 3" xfId="53246"/>
    <cellStyle name="Обычный 5 63 6" xfId="25434"/>
    <cellStyle name="Обычный 5 63 6 2" xfId="53247"/>
    <cellStyle name="Обычный 5 63 7" xfId="25435"/>
    <cellStyle name="Обычный 5 63 7 2" xfId="53248"/>
    <cellStyle name="Обычный 5 63 8" xfId="53249"/>
    <cellStyle name="Обычный 5 64" xfId="25436"/>
    <cellStyle name="Обычный 5 64 2" xfId="25437"/>
    <cellStyle name="Обычный 5 64 2 2" xfId="25438"/>
    <cellStyle name="Обычный 5 64 2 2 2" xfId="25439"/>
    <cellStyle name="Обычный 5 64 2 2 2 2" xfId="53250"/>
    <cellStyle name="Обычный 5 64 2 2 3" xfId="53251"/>
    <cellStyle name="Обычный 5 64 2 3" xfId="25440"/>
    <cellStyle name="Обычный 5 64 2 3 2" xfId="53252"/>
    <cellStyle name="Обычный 5 64 2 4" xfId="53253"/>
    <cellStyle name="Обычный 5 64 3" xfId="25441"/>
    <cellStyle name="Обычный 5 64 3 2" xfId="25442"/>
    <cellStyle name="Обычный 5 64 3 2 2" xfId="25443"/>
    <cellStyle name="Обычный 5 64 3 2 2 2" xfId="53254"/>
    <cellStyle name="Обычный 5 64 3 2 3" xfId="53255"/>
    <cellStyle name="Обычный 5 64 3 3" xfId="25444"/>
    <cellStyle name="Обычный 5 64 3 3 2" xfId="53256"/>
    <cellStyle name="Обычный 5 64 3 4" xfId="53257"/>
    <cellStyle name="Обычный 5 64 4" xfId="25445"/>
    <cellStyle name="Обычный 5 64 4 2" xfId="25446"/>
    <cellStyle name="Обычный 5 64 4 2 2" xfId="25447"/>
    <cellStyle name="Обычный 5 64 4 2 2 2" xfId="53258"/>
    <cellStyle name="Обычный 5 64 4 2 3" xfId="53259"/>
    <cellStyle name="Обычный 5 64 4 3" xfId="25448"/>
    <cellStyle name="Обычный 5 64 4 3 2" xfId="53260"/>
    <cellStyle name="Обычный 5 64 4 4" xfId="53261"/>
    <cellStyle name="Обычный 5 64 5" xfId="25449"/>
    <cellStyle name="Обычный 5 64 5 2" xfId="25450"/>
    <cellStyle name="Обычный 5 64 5 2 2" xfId="53262"/>
    <cellStyle name="Обычный 5 64 5 3" xfId="53263"/>
    <cellStyle name="Обычный 5 64 6" xfId="25451"/>
    <cellStyle name="Обычный 5 64 6 2" xfId="53264"/>
    <cellStyle name="Обычный 5 64 7" xfId="25452"/>
    <cellStyle name="Обычный 5 64 7 2" xfId="53265"/>
    <cellStyle name="Обычный 5 64 8" xfId="53266"/>
    <cellStyle name="Обычный 5 65" xfId="25453"/>
    <cellStyle name="Обычный 5 65 2" xfId="25454"/>
    <cellStyle name="Обычный 5 65 2 2" xfId="25455"/>
    <cellStyle name="Обычный 5 65 2 2 2" xfId="25456"/>
    <cellStyle name="Обычный 5 65 2 2 2 2" xfId="53267"/>
    <cellStyle name="Обычный 5 65 2 2 3" xfId="53268"/>
    <cellStyle name="Обычный 5 65 2 3" xfId="25457"/>
    <cellStyle name="Обычный 5 65 2 3 2" xfId="53269"/>
    <cellStyle name="Обычный 5 65 2 4" xfId="53270"/>
    <cellStyle name="Обычный 5 65 3" xfId="25458"/>
    <cellStyle name="Обычный 5 65 3 2" xfId="25459"/>
    <cellStyle name="Обычный 5 65 3 2 2" xfId="25460"/>
    <cellStyle name="Обычный 5 65 3 2 2 2" xfId="53271"/>
    <cellStyle name="Обычный 5 65 3 2 3" xfId="53272"/>
    <cellStyle name="Обычный 5 65 3 3" xfId="25461"/>
    <cellStyle name="Обычный 5 65 3 3 2" xfId="53273"/>
    <cellStyle name="Обычный 5 65 3 4" xfId="53274"/>
    <cellStyle name="Обычный 5 65 4" xfId="25462"/>
    <cellStyle name="Обычный 5 65 4 2" xfId="25463"/>
    <cellStyle name="Обычный 5 65 4 2 2" xfId="25464"/>
    <cellStyle name="Обычный 5 65 4 2 2 2" xfId="53275"/>
    <cellStyle name="Обычный 5 65 4 2 3" xfId="53276"/>
    <cellStyle name="Обычный 5 65 4 3" xfId="25465"/>
    <cellStyle name="Обычный 5 65 4 3 2" xfId="53277"/>
    <cellStyle name="Обычный 5 65 4 4" xfId="53278"/>
    <cellStyle name="Обычный 5 65 5" xfId="25466"/>
    <cellStyle name="Обычный 5 65 5 2" xfId="25467"/>
    <cellStyle name="Обычный 5 65 5 2 2" xfId="53279"/>
    <cellStyle name="Обычный 5 65 5 3" xfId="53280"/>
    <cellStyle name="Обычный 5 65 6" xfId="25468"/>
    <cellStyle name="Обычный 5 65 6 2" xfId="53281"/>
    <cellStyle name="Обычный 5 65 7" xfId="25469"/>
    <cellStyle name="Обычный 5 65 7 2" xfId="53282"/>
    <cellStyle name="Обычный 5 65 8" xfId="53283"/>
    <cellStyle name="Обычный 5 66" xfId="25470"/>
    <cellStyle name="Обычный 5 66 2" xfId="25471"/>
    <cellStyle name="Обычный 5 66 2 2" xfId="25472"/>
    <cellStyle name="Обычный 5 66 2 2 2" xfId="25473"/>
    <cellStyle name="Обычный 5 66 2 2 2 2" xfId="53284"/>
    <cellStyle name="Обычный 5 66 2 2 3" xfId="53285"/>
    <cellStyle name="Обычный 5 66 2 3" xfId="25474"/>
    <cellStyle name="Обычный 5 66 2 3 2" xfId="53286"/>
    <cellStyle name="Обычный 5 66 2 4" xfId="53287"/>
    <cellStyle name="Обычный 5 66 3" xfId="25475"/>
    <cellStyle name="Обычный 5 66 3 2" xfId="25476"/>
    <cellStyle name="Обычный 5 66 3 2 2" xfId="25477"/>
    <cellStyle name="Обычный 5 66 3 2 2 2" xfId="53288"/>
    <cellStyle name="Обычный 5 66 3 2 3" xfId="53289"/>
    <cellStyle name="Обычный 5 66 3 3" xfId="25478"/>
    <cellStyle name="Обычный 5 66 3 3 2" xfId="53290"/>
    <cellStyle name="Обычный 5 66 3 4" xfId="53291"/>
    <cellStyle name="Обычный 5 66 4" xfId="25479"/>
    <cellStyle name="Обычный 5 66 4 2" xfId="25480"/>
    <cellStyle name="Обычный 5 66 4 2 2" xfId="25481"/>
    <cellStyle name="Обычный 5 66 4 2 2 2" xfId="53292"/>
    <cellStyle name="Обычный 5 66 4 2 3" xfId="53293"/>
    <cellStyle name="Обычный 5 66 4 3" xfId="25482"/>
    <cellStyle name="Обычный 5 66 4 3 2" xfId="53294"/>
    <cellStyle name="Обычный 5 66 4 4" xfId="53295"/>
    <cellStyle name="Обычный 5 66 5" xfId="25483"/>
    <cellStyle name="Обычный 5 66 5 2" xfId="25484"/>
    <cellStyle name="Обычный 5 66 5 2 2" xfId="53296"/>
    <cellStyle name="Обычный 5 66 5 3" xfId="53297"/>
    <cellStyle name="Обычный 5 66 6" xfId="25485"/>
    <cellStyle name="Обычный 5 66 6 2" xfId="53298"/>
    <cellStyle name="Обычный 5 66 7" xfId="25486"/>
    <cellStyle name="Обычный 5 66 7 2" xfId="53299"/>
    <cellStyle name="Обычный 5 66 8" xfId="53300"/>
    <cellStyle name="Обычный 5 67" xfId="25487"/>
    <cellStyle name="Обычный 5 67 2" xfId="25488"/>
    <cellStyle name="Обычный 5 67 2 2" xfId="25489"/>
    <cellStyle name="Обычный 5 67 2 2 2" xfId="25490"/>
    <cellStyle name="Обычный 5 67 2 2 2 2" xfId="53301"/>
    <cellStyle name="Обычный 5 67 2 2 3" xfId="53302"/>
    <cellStyle name="Обычный 5 67 2 3" xfId="25491"/>
    <cellStyle name="Обычный 5 67 2 3 2" xfId="53303"/>
    <cellStyle name="Обычный 5 67 2 4" xfId="53304"/>
    <cellStyle name="Обычный 5 67 3" xfId="25492"/>
    <cellStyle name="Обычный 5 67 3 2" xfId="25493"/>
    <cellStyle name="Обычный 5 67 3 2 2" xfId="25494"/>
    <cellStyle name="Обычный 5 67 3 2 2 2" xfId="53305"/>
    <cellStyle name="Обычный 5 67 3 2 3" xfId="53306"/>
    <cellStyle name="Обычный 5 67 3 3" xfId="25495"/>
    <cellStyle name="Обычный 5 67 3 3 2" xfId="53307"/>
    <cellStyle name="Обычный 5 67 3 4" xfId="53308"/>
    <cellStyle name="Обычный 5 67 4" xfId="25496"/>
    <cellStyle name="Обычный 5 67 4 2" xfId="25497"/>
    <cellStyle name="Обычный 5 67 4 2 2" xfId="25498"/>
    <cellStyle name="Обычный 5 67 4 2 2 2" xfId="53309"/>
    <cellStyle name="Обычный 5 67 4 2 3" xfId="53310"/>
    <cellStyle name="Обычный 5 67 4 3" xfId="25499"/>
    <cellStyle name="Обычный 5 67 4 3 2" xfId="53311"/>
    <cellStyle name="Обычный 5 67 4 4" xfId="53312"/>
    <cellStyle name="Обычный 5 67 5" xfId="25500"/>
    <cellStyle name="Обычный 5 67 5 2" xfId="25501"/>
    <cellStyle name="Обычный 5 67 5 2 2" xfId="53313"/>
    <cellStyle name="Обычный 5 67 5 3" xfId="53314"/>
    <cellStyle name="Обычный 5 67 6" xfId="25502"/>
    <cellStyle name="Обычный 5 67 6 2" xfId="53315"/>
    <cellStyle name="Обычный 5 67 7" xfId="25503"/>
    <cellStyle name="Обычный 5 67 7 2" xfId="53316"/>
    <cellStyle name="Обычный 5 67 8" xfId="53317"/>
    <cellStyle name="Обычный 5 68" xfId="25504"/>
    <cellStyle name="Обычный 5 68 2" xfId="25505"/>
    <cellStyle name="Обычный 5 68 2 2" xfId="25506"/>
    <cellStyle name="Обычный 5 68 2 2 2" xfId="25507"/>
    <cellStyle name="Обычный 5 68 2 2 2 2" xfId="53318"/>
    <cellStyle name="Обычный 5 68 2 2 3" xfId="53319"/>
    <cellStyle name="Обычный 5 68 2 3" xfId="25508"/>
    <cellStyle name="Обычный 5 68 2 3 2" xfId="53320"/>
    <cellStyle name="Обычный 5 68 2 4" xfId="53321"/>
    <cellStyle name="Обычный 5 68 3" xfId="25509"/>
    <cellStyle name="Обычный 5 68 3 2" xfId="25510"/>
    <cellStyle name="Обычный 5 68 3 2 2" xfId="25511"/>
    <cellStyle name="Обычный 5 68 3 2 2 2" xfId="53322"/>
    <cellStyle name="Обычный 5 68 3 2 3" xfId="53323"/>
    <cellStyle name="Обычный 5 68 3 3" xfId="25512"/>
    <cellStyle name="Обычный 5 68 3 3 2" xfId="53324"/>
    <cellStyle name="Обычный 5 68 3 4" xfId="53325"/>
    <cellStyle name="Обычный 5 68 4" xfId="25513"/>
    <cellStyle name="Обычный 5 68 4 2" xfId="25514"/>
    <cellStyle name="Обычный 5 68 4 2 2" xfId="25515"/>
    <cellStyle name="Обычный 5 68 4 2 2 2" xfId="53326"/>
    <cellStyle name="Обычный 5 68 4 2 3" xfId="53327"/>
    <cellStyle name="Обычный 5 68 4 3" xfId="25516"/>
    <cellStyle name="Обычный 5 68 4 3 2" xfId="53328"/>
    <cellStyle name="Обычный 5 68 4 4" xfId="53329"/>
    <cellStyle name="Обычный 5 68 5" xfId="25517"/>
    <cellStyle name="Обычный 5 68 5 2" xfId="25518"/>
    <cellStyle name="Обычный 5 68 5 2 2" xfId="53330"/>
    <cellStyle name="Обычный 5 68 5 3" xfId="53331"/>
    <cellStyle name="Обычный 5 68 6" xfId="25519"/>
    <cellStyle name="Обычный 5 68 6 2" xfId="53332"/>
    <cellStyle name="Обычный 5 68 7" xfId="25520"/>
    <cellStyle name="Обычный 5 68 7 2" xfId="53333"/>
    <cellStyle name="Обычный 5 68 8" xfId="53334"/>
    <cellStyle name="Обычный 5 69" xfId="25521"/>
    <cellStyle name="Обычный 5 69 2" xfId="25522"/>
    <cellStyle name="Обычный 5 69 2 2" xfId="25523"/>
    <cellStyle name="Обычный 5 69 2 2 2" xfId="25524"/>
    <cellStyle name="Обычный 5 69 2 2 2 2" xfId="53335"/>
    <cellStyle name="Обычный 5 69 2 2 3" xfId="53336"/>
    <cellStyle name="Обычный 5 69 2 3" xfId="25525"/>
    <cellStyle name="Обычный 5 69 2 3 2" xfId="53337"/>
    <cellStyle name="Обычный 5 69 2 4" xfId="53338"/>
    <cellStyle name="Обычный 5 69 3" xfId="25526"/>
    <cellStyle name="Обычный 5 69 3 2" xfId="25527"/>
    <cellStyle name="Обычный 5 69 3 2 2" xfId="25528"/>
    <cellStyle name="Обычный 5 69 3 2 2 2" xfId="53339"/>
    <cellStyle name="Обычный 5 69 3 2 3" xfId="53340"/>
    <cellStyle name="Обычный 5 69 3 3" xfId="25529"/>
    <cellStyle name="Обычный 5 69 3 3 2" xfId="53341"/>
    <cellStyle name="Обычный 5 69 3 4" xfId="53342"/>
    <cellStyle name="Обычный 5 69 4" xfId="25530"/>
    <cellStyle name="Обычный 5 69 4 2" xfId="25531"/>
    <cellStyle name="Обычный 5 69 4 2 2" xfId="25532"/>
    <cellStyle name="Обычный 5 69 4 2 2 2" xfId="53343"/>
    <cellStyle name="Обычный 5 69 4 2 3" xfId="53344"/>
    <cellStyle name="Обычный 5 69 4 3" xfId="25533"/>
    <cellStyle name="Обычный 5 69 4 3 2" xfId="53345"/>
    <cellStyle name="Обычный 5 69 4 4" xfId="53346"/>
    <cellStyle name="Обычный 5 69 5" xfId="25534"/>
    <cellStyle name="Обычный 5 69 5 2" xfId="25535"/>
    <cellStyle name="Обычный 5 69 5 2 2" xfId="53347"/>
    <cellStyle name="Обычный 5 69 5 3" xfId="53348"/>
    <cellStyle name="Обычный 5 69 6" xfId="25536"/>
    <cellStyle name="Обычный 5 69 6 2" xfId="53349"/>
    <cellStyle name="Обычный 5 69 7" xfId="25537"/>
    <cellStyle name="Обычный 5 69 7 2" xfId="53350"/>
    <cellStyle name="Обычный 5 69 8" xfId="53351"/>
    <cellStyle name="Обычный 5 7" xfId="25538"/>
    <cellStyle name="Обычный 5 7 10" xfId="25539"/>
    <cellStyle name="Обычный 5 7 10 2" xfId="25540"/>
    <cellStyle name="Обычный 5 7 10 2 2" xfId="25541"/>
    <cellStyle name="Обычный 5 7 10 2 2 2" xfId="25542"/>
    <cellStyle name="Обычный 5 7 10 2 2 2 2" xfId="53352"/>
    <cellStyle name="Обычный 5 7 10 2 2 3" xfId="53353"/>
    <cellStyle name="Обычный 5 7 10 2 3" xfId="25543"/>
    <cellStyle name="Обычный 5 7 10 2 3 2" xfId="53354"/>
    <cellStyle name="Обычный 5 7 10 2 4" xfId="53355"/>
    <cellStyle name="Обычный 5 7 10 3" xfId="25544"/>
    <cellStyle name="Обычный 5 7 10 3 2" xfId="25545"/>
    <cellStyle name="Обычный 5 7 10 3 2 2" xfId="25546"/>
    <cellStyle name="Обычный 5 7 10 3 2 2 2" xfId="53356"/>
    <cellStyle name="Обычный 5 7 10 3 2 3" xfId="53357"/>
    <cellStyle name="Обычный 5 7 10 3 3" xfId="25547"/>
    <cellStyle name="Обычный 5 7 10 3 3 2" xfId="53358"/>
    <cellStyle name="Обычный 5 7 10 3 4" xfId="53359"/>
    <cellStyle name="Обычный 5 7 10 4" xfId="25548"/>
    <cellStyle name="Обычный 5 7 10 4 2" xfId="25549"/>
    <cellStyle name="Обычный 5 7 10 4 2 2" xfId="25550"/>
    <cellStyle name="Обычный 5 7 10 4 2 2 2" xfId="53360"/>
    <cellStyle name="Обычный 5 7 10 4 2 3" xfId="53361"/>
    <cellStyle name="Обычный 5 7 10 4 3" xfId="25551"/>
    <cellStyle name="Обычный 5 7 10 4 3 2" xfId="53362"/>
    <cellStyle name="Обычный 5 7 10 4 4" xfId="53363"/>
    <cellStyle name="Обычный 5 7 10 5" xfId="25552"/>
    <cellStyle name="Обычный 5 7 10 5 2" xfId="25553"/>
    <cellStyle name="Обычный 5 7 10 5 2 2" xfId="53364"/>
    <cellStyle name="Обычный 5 7 10 5 3" xfId="53365"/>
    <cellStyle name="Обычный 5 7 10 6" xfId="25554"/>
    <cellStyle name="Обычный 5 7 10 6 2" xfId="53366"/>
    <cellStyle name="Обычный 5 7 10 7" xfId="25555"/>
    <cellStyle name="Обычный 5 7 10 7 2" xfId="53367"/>
    <cellStyle name="Обычный 5 7 10 8" xfId="53368"/>
    <cellStyle name="Обычный 5 7 11" xfId="25556"/>
    <cellStyle name="Обычный 5 7 11 2" xfId="25557"/>
    <cellStyle name="Обычный 5 7 11 2 2" xfId="25558"/>
    <cellStyle name="Обычный 5 7 11 2 2 2" xfId="25559"/>
    <cellStyle name="Обычный 5 7 11 2 2 2 2" xfId="53369"/>
    <cellStyle name="Обычный 5 7 11 2 2 3" xfId="53370"/>
    <cellStyle name="Обычный 5 7 11 2 3" xfId="25560"/>
    <cellStyle name="Обычный 5 7 11 2 3 2" xfId="53371"/>
    <cellStyle name="Обычный 5 7 11 2 4" xfId="53372"/>
    <cellStyle name="Обычный 5 7 11 3" xfId="25561"/>
    <cellStyle name="Обычный 5 7 11 3 2" xfId="25562"/>
    <cellStyle name="Обычный 5 7 11 3 2 2" xfId="25563"/>
    <cellStyle name="Обычный 5 7 11 3 2 2 2" xfId="53373"/>
    <cellStyle name="Обычный 5 7 11 3 2 3" xfId="53374"/>
    <cellStyle name="Обычный 5 7 11 3 3" xfId="25564"/>
    <cellStyle name="Обычный 5 7 11 3 3 2" xfId="53375"/>
    <cellStyle name="Обычный 5 7 11 3 4" xfId="53376"/>
    <cellStyle name="Обычный 5 7 11 4" xfId="25565"/>
    <cellStyle name="Обычный 5 7 11 4 2" xfId="25566"/>
    <cellStyle name="Обычный 5 7 11 4 2 2" xfId="25567"/>
    <cellStyle name="Обычный 5 7 11 4 2 2 2" xfId="53377"/>
    <cellStyle name="Обычный 5 7 11 4 2 3" xfId="53378"/>
    <cellStyle name="Обычный 5 7 11 4 3" xfId="25568"/>
    <cellStyle name="Обычный 5 7 11 4 3 2" xfId="53379"/>
    <cellStyle name="Обычный 5 7 11 4 4" xfId="53380"/>
    <cellStyle name="Обычный 5 7 11 5" xfId="25569"/>
    <cellStyle name="Обычный 5 7 11 5 2" xfId="25570"/>
    <cellStyle name="Обычный 5 7 11 5 2 2" xfId="53381"/>
    <cellStyle name="Обычный 5 7 11 5 3" xfId="53382"/>
    <cellStyle name="Обычный 5 7 11 6" xfId="25571"/>
    <cellStyle name="Обычный 5 7 11 6 2" xfId="53383"/>
    <cellStyle name="Обычный 5 7 11 7" xfId="25572"/>
    <cellStyle name="Обычный 5 7 11 7 2" xfId="53384"/>
    <cellStyle name="Обычный 5 7 11 8" xfId="53385"/>
    <cellStyle name="Обычный 5 7 12" xfId="25573"/>
    <cellStyle name="Обычный 5 7 12 2" xfId="25574"/>
    <cellStyle name="Обычный 5 7 12 2 2" xfId="25575"/>
    <cellStyle name="Обычный 5 7 12 2 2 2" xfId="25576"/>
    <cellStyle name="Обычный 5 7 12 2 2 2 2" xfId="53386"/>
    <cellStyle name="Обычный 5 7 12 2 2 3" xfId="53387"/>
    <cellStyle name="Обычный 5 7 12 2 3" xfId="25577"/>
    <cellStyle name="Обычный 5 7 12 2 3 2" xfId="53388"/>
    <cellStyle name="Обычный 5 7 12 2 4" xfId="53389"/>
    <cellStyle name="Обычный 5 7 12 3" xfId="25578"/>
    <cellStyle name="Обычный 5 7 12 3 2" xfId="25579"/>
    <cellStyle name="Обычный 5 7 12 3 2 2" xfId="25580"/>
    <cellStyle name="Обычный 5 7 12 3 2 2 2" xfId="53390"/>
    <cellStyle name="Обычный 5 7 12 3 2 3" xfId="53391"/>
    <cellStyle name="Обычный 5 7 12 3 3" xfId="25581"/>
    <cellStyle name="Обычный 5 7 12 3 3 2" xfId="53392"/>
    <cellStyle name="Обычный 5 7 12 3 4" xfId="53393"/>
    <cellStyle name="Обычный 5 7 12 4" xfId="25582"/>
    <cellStyle name="Обычный 5 7 12 4 2" xfId="25583"/>
    <cellStyle name="Обычный 5 7 12 4 2 2" xfId="25584"/>
    <cellStyle name="Обычный 5 7 12 4 2 2 2" xfId="53394"/>
    <cellStyle name="Обычный 5 7 12 4 2 3" xfId="53395"/>
    <cellStyle name="Обычный 5 7 12 4 3" xfId="25585"/>
    <cellStyle name="Обычный 5 7 12 4 3 2" xfId="53396"/>
    <cellStyle name="Обычный 5 7 12 4 4" xfId="53397"/>
    <cellStyle name="Обычный 5 7 12 5" xfId="25586"/>
    <cellStyle name="Обычный 5 7 12 5 2" xfId="25587"/>
    <cellStyle name="Обычный 5 7 12 5 2 2" xfId="53398"/>
    <cellStyle name="Обычный 5 7 12 5 3" xfId="53399"/>
    <cellStyle name="Обычный 5 7 12 6" xfId="25588"/>
    <cellStyle name="Обычный 5 7 12 6 2" xfId="53400"/>
    <cellStyle name="Обычный 5 7 12 7" xfId="25589"/>
    <cellStyle name="Обычный 5 7 12 7 2" xfId="53401"/>
    <cellStyle name="Обычный 5 7 12 8" xfId="53402"/>
    <cellStyle name="Обычный 5 7 13" xfId="25590"/>
    <cellStyle name="Обычный 5 7 13 2" xfId="25591"/>
    <cellStyle name="Обычный 5 7 13 2 2" xfId="25592"/>
    <cellStyle name="Обычный 5 7 13 2 2 2" xfId="25593"/>
    <cellStyle name="Обычный 5 7 13 2 2 2 2" xfId="53403"/>
    <cellStyle name="Обычный 5 7 13 2 2 3" xfId="53404"/>
    <cellStyle name="Обычный 5 7 13 2 3" xfId="25594"/>
    <cellStyle name="Обычный 5 7 13 2 3 2" xfId="53405"/>
    <cellStyle name="Обычный 5 7 13 2 4" xfId="53406"/>
    <cellStyle name="Обычный 5 7 13 3" xfId="25595"/>
    <cellStyle name="Обычный 5 7 13 3 2" xfId="25596"/>
    <cellStyle name="Обычный 5 7 13 3 2 2" xfId="25597"/>
    <cellStyle name="Обычный 5 7 13 3 2 2 2" xfId="53407"/>
    <cellStyle name="Обычный 5 7 13 3 2 3" xfId="53408"/>
    <cellStyle name="Обычный 5 7 13 3 3" xfId="25598"/>
    <cellStyle name="Обычный 5 7 13 3 3 2" xfId="53409"/>
    <cellStyle name="Обычный 5 7 13 3 4" xfId="53410"/>
    <cellStyle name="Обычный 5 7 13 4" xfId="25599"/>
    <cellStyle name="Обычный 5 7 13 4 2" xfId="25600"/>
    <cellStyle name="Обычный 5 7 13 4 2 2" xfId="25601"/>
    <cellStyle name="Обычный 5 7 13 4 2 2 2" xfId="53411"/>
    <cellStyle name="Обычный 5 7 13 4 2 3" xfId="53412"/>
    <cellStyle name="Обычный 5 7 13 4 3" xfId="25602"/>
    <cellStyle name="Обычный 5 7 13 4 3 2" xfId="53413"/>
    <cellStyle name="Обычный 5 7 13 4 4" xfId="53414"/>
    <cellStyle name="Обычный 5 7 13 5" xfId="25603"/>
    <cellStyle name="Обычный 5 7 13 5 2" xfId="25604"/>
    <cellStyle name="Обычный 5 7 13 5 2 2" xfId="53415"/>
    <cellStyle name="Обычный 5 7 13 5 3" xfId="53416"/>
    <cellStyle name="Обычный 5 7 13 6" xfId="25605"/>
    <cellStyle name="Обычный 5 7 13 6 2" xfId="53417"/>
    <cellStyle name="Обычный 5 7 13 7" xfId="25606"/>
    <cellStyle name="Обычный 5 7 13 7 2" xfId="53418"/>
    <cellStyle name="Обычный 5 7 13 8" xfId="53419"/>
    <cellStyle name="Обычный 5 7 14" xfId="25607"/>
    <cellStyle name="Обычный 5 7 14 2" xfId="25608"/>
    <cellStyle name="Обычный 5 7 14 2 2" xfId="25609"/>
    <cellStyle name="Обычный 5 7 14 2 2 2" xfId="25610"/>
    <cellStyle name="Обычный 5 7 14 2 2 2 2" xfId="53420"/>
    <cellStyle name="Обычный 5 7 14 2 2 3" xfId="53421"/>
    <cellStyle name="Обычный 5 7 14 2 3" xfId="25611"/>
    <cellStyle name="Обычный 5 7 14 2 3 2" xfId="53422"/>
    <cellStyle name="Обычный 5 7 14 2 4" xfId="53423"/>
    <cellStyle name="Обычный 5 7 14 3" xfId="25612"/>
    <cellStyle name="Обычный 5 7 14 3 2" xfId="25613"/>
    <cellStyle name="Обычный 5 7 14 3 2 2" xfId="25614"/>
    <cellStyle name="Обычный 5 7 14 3 2 2 2" xfId="53424"/>
    <cellStyle name="Обычный 5 7 14 3 2 3" xfId="53425"/>
    <cellStyle name="Обычный 5 7 14 3 3" xfId="25615"/>
    <cellStyle name="Обычный 5 7 14 3 3 2" xfId="53426"/>
    <cellStyle name="Обычный 5 7 14 3 4" xfId="53427"/>
    <cellStyle name="Обычный 5 7 14 4" xfId="25616"/>
    <cellStyle name="Обычный 5 7 14 4 2" xfId="25617"/>
    <cellStyle name="Обычный 5 7 14 4 2 2" xfId="25618"/>
    <cellStyle name="Обычный 5 7 14 4 2 2 2" xfId="53428"/>
    <cellStyle name="Обычный 5 7 14 4 2 3" xfId="53429"/>
    <cellStyle name="Обычный 5 7 14 4 3" xfId="25619"/>
    <cellStyle name="Обычный 5 7 14 4 3 2" xfId="53430"/>
    <cellStyle name="Обычный 5 7 14 4 4" xfId="53431"/>
    <cellStyle name="Обычный 5 7 14 5" xfId="25620"/>
    <cellStyle name="Обычный 5 7 14 5 2" xfId="25621"/>
    <cellStyle name="Обычный 5 7 14 5 2 2" xfId="53432"/>
    <cellStyle name="Обычный 5 7 14 5 3" xfId="53433"/>
    <cellStyle name="Обычный 5 7 14 6" xfId="25622"/>
    <cellStyle name="Обычный 5 7 14 6 2" xfId="53434"/>
    <cellStyle name="Обычный 5 7 14 7" xfId="25623"/>
    <cellStyle name="Обычный 5 7 14 7 2" xfId="53435"/>
    <cellStyle name="Обычный 5 7 14 8" xfId="53436"/>
    <cellStyle name="Обычный 5 7 15" xfId="25624"/>
    <cellStyle name="Обычный 5 7 15 2" xfId="25625"/>
    <cellStyle name="Обычный 5 7 15 2 2" xfId="25626"/>
    <cellStyle name="Обычный 5 7 15 2 2 2" xfId="25627"/>
    <cellStyle name="Обычный 5 7 15 2 2 2 2" xfId="53437"/>
    <cellStyle name="Обычный 5 7 15 2 2 3" xfId="53438"/>
    <cellStyle name="Обычный 5 7 15 2 3" xfId="25628"/>
    <cellStyle name="Обычный 5 7 15 2 3 2" xfId="53439"/>
    <cellStyle name="Обычный 5 7 15 2 4" xfId="53440"/>
    <cellStyle name="Обычный 5 7 15 3" xfId="25629"/>
    <cellStyle name="Обычный 5 7 15 3 2" xfId="25630"/>
    <cellStyle name="Обычный 5 7 15 3 2 2" xfId="25631"/>
    <cellStyle name="Обычный 5 7 15 3 2 2 2" xfId="53441"/>
    <cellStyle name="Обычный 5 7 15 3 2 3" xfId="53442"/>
    <cellStyle name="Обычный 5 7 15 3 3" xfId="25632"/>
    <cellStyle name="Обычный 5 7 15 3 3 2" xfId="53443"/>
    <cellStyle name="Обычный 5 7 15 3 4" xfId="53444"/>
    <cellStyle name="Обычный 5 7 15 4" xfId="25633"/>
    <cellStyle name="Обычный 5 7 15 4 2" xfId="25634"/>
    <cellStyle name="Обычный 5 7 15 4 2 2" xfId="25635"/>
    <cellStyle name="Обычный 5 7 15 4 2 2 2" xfId="53445"/>
    <cellStyle name="Обычный 5 7 15 4 2 3" xfId="53446"/>
    <cellStyle name="Обычный 5 7 15 4 3" xfId="25636"/>
    <cellStyle name="Обычный 5 7 15 4 3 2" xfId="53447"/>
    <cellStyle name="Обычный 5 7 15 4 4" xfId="53448"/>
    <cellStyle name="Обычный 5 7 15 5" xfId="25637"/>
    <cellStyle name="Обычный 5 7 15 5 2" xfId="25638"/>
    <cellStyle name="Обычный 5 7 15 5 2 2" xfId="53449"/>
    <cellStyle name="Обычный 5 7 15 5 3" xfId="53450"/>
    <cellStyle name="Обычный 5 7 15 6" xfId="25639"/>
    <cellStyle name="Обычный 5 7 15 6 2" xfId="53451"/>
    <cellStyle name="Обычный 5 7 15 7" xfId="25640"/>
    <cellStyle name="Обычный 5 7 15 7 2" xfId="53452"/>
    <cellStyle name="Обычный 5 7 15 8" xfId="53453"/>
    <cellStyle name="Обычный 5 7 16" xfId="25641"/>
    <cellStyle name="Обычный 5 7 16 2" xfId="25642"/>
    <cellStyle name="Обычный 5 7 16 2 2" xfId="25643"/>
    <cellStyle name="Обычный 5 7 16 2 2 2" xfId="25644"/>
    <cellStyle name="Обычный 5 7 16 2 2 2 2" xfId="53454"/>
    <cellStyle name="Обычный 5 7 16 2 2 3" xfId="53455"/>
    <cellStyle name="Обычный 5 7 16 2 3" xfId="25645"/>
    <cellStyle name="Обычный 5 7 16 2 3 2" xfId="53456"/>
    <cellStyle name="Обычный 5 7 16 2 4" xfId="53457"/>
    <cellStyle name="Обычный 5 7 16 3" xfId="25646"/>
    <cellStyle name="Обычный 5 7 16 3 2" xfId="25647"/>
    <cellStyle name="Обычный 5 7 16 3 2 2" xfId="25648"/>
    <cellStyle name="Обычный 5 7 16 3 2 2 2" xfId="53458"/>
    <cellStyle name="Обычный 5 7 16 3 2 3" xfId="53459"/>
    <cellStyle name="Обычный 5 7 16 3 3" xfId="25649"/>
    <cellStyle name="Обычный 5 7 16 3 3 2" xfId="53460"/>
    <cellStyle name="Обычный 5 7 16 3 4" xfId="53461"/>
    <cellStyle name="Обычный 5 7 16 4" xfId="25650"/>
    <cellStyle name="Обычный 5 7 16 4 2" xfId="25651"/>
    <cellStyle name="Обычный 5 7 16 4 2 2" xfId="25652"/>
    <cellStyle name="Обычный 5 7 16 4 2 2 2" xfId="53462"/>
    <cellStyle name="Обычный 5 7 16 4 2 3" xfId="53463"/>
    <cellStyle name="Обычный 5 7 16 4 3" xfId="25653"/>
    <cellStyle name="Обычный 5 7 16 4 3 2" xfId="53464"/>
    <cellStyle name="Обычный 5 7 16 4 4" xfId="53465"/>
    <cellStyle name="Обычный 5 7 16 5" xfId="25654"/>
    <cellStyle name="Обычный 5 7 16 5 2" xfId="25655"/>
    <cellStyle name="Обычный 5 7 16 5 2 2" xfId="53466"/>
    <cellStyle name="Обычный 5 7 16 5 3" xfId="53467"/>
    <cellStyle name="Обычный 5 7 16 6" xfId="25656"/>
    <cellStyle name="Обычный 5 7 16 6 2" xfId="53468"/>
    <cellStyle name="Обычный 5 7 16 7" xfId="25657"/>
    <cellStyle name="Обычный 5 7 16 7 2" xfId="53469"/>
    <cellStyle name="Обычный 5 7 16 8" xfId="53470"/>
    <cellStyle name="Обычный 5 7 17" xfId="25658"/>
    <cellStyle name="Обычный 5 7 17 2" xfId="25659"/>
    <cellStyle name="Обычный 5 7 17 2 2" xfId="25660"/>
    <cellStyle name="Обычный 5 7 17 2 2 2" xfId="25661"/>
    <cellStyle name="Обычный 5 7 17 2 2 2 2" xfId="53471"/>
    <cellStyle name="Обычный 5 7 17 2 2 3" xfId="53472"/>
    <cellStyle name="Обычный 5 7 17 2 3" xfId="25662"/>
    <cellStyle name="Обычный 5 7 17 2 3 2" xfId="53473"/>
    <cellStyle name="Обычный 5 7 17 2 4" xfId="53474"/>
    <cellStyle name="Обычный 5 7 17 3" xfId="25663"/>
    <cellStyle name="Обычный 5 7 17 3 2" xfId="25664"/>
    <cellStyle name="Обычный 5 7 17 3 2 2" xfId="25665"/>
    <cellStyle name="Обычный 5 7 17 3 2 2 2" xfId="53475"/>
    <cellStyle name="Обычный 5 7 17 3 2 3" xfId="53476"/>
    <cellStyle name="Обычный 5 7 17 3 3" xfId="25666"/>
    <cellStyle name="Обычный 5 7 17 3 3 2" xfId="53477"/>
    <cellStyle name="Обычный 5 7 17 3 4" xfId="53478"/>
    <cellStyle name="Обычный 5 7 17 4" xfId="25667"/>
    <cellStyle name="Обычный 5 7 17 4 2" xfId="25668"/>
    <cellStyle name="Обычный 5 7 17 4 2 2" xfId="25669"/>
    <cellStyle name="Обычный 5 7 17 4 2 2 2" xfId="53479"/>
    <cellStyle name="Обычный 5 7 17 4 2 3" xfId="53480"/>
    <cellStyle name="Обычный 5 7 17 4 3" xfId="25670"/>
    <cellStyle name="Обычный 5 7 17 4 3 2" xfId="53481"/>
    <cellStyle name="Обычный 5 7 17 4 4" xfId="53482"/>
    <cellStyle name="Обычный 5 7 17 5" xfId="25671"/>
    <cellStyle name="Обычный 5 7 17 5 2" xfId="25672"/>
    <cellStyle name="Обычный 5 7 17 5 2 2" xfId="53483"/>
    <cellStyle name="Обычный 5 7 17 5 3" xfId="53484"/>
    <cellStyle name="Обычный 5 7 17 6" xfId="25673"/>
    <cellStyle name="Обычный 5 7 17 6 2" xfId="53485"/>
    <cellStyle name="Обычный 5 7 17 7" xfId="25674"/>
    <cellStyle name="Обычный 5 7 17 7 2" xfId="53486"/>
    <cellStyle name="Обычный 5 7 17 8" xfId="53487"/>
    <cellStyle name="Обычный 5 7 18" xfId="25675"/>
    <cellStyle name="Обычный 5 7 18 2" xfId="25676"/>
    <cellStyle name="Обычный 5 7 18 2 2" xfId="25677"/>
    <cellStyle name="Обычный 5 7 18 2 2 2" xfId="25678"/>
    <cellStyle name="Обычный 5 7 18 2 2 2 2" xfId="53488"/>
    <cellStyle name="Обычный 5 7 18 2 2 3" xfId="53489"/>
    <cellStyle name="Обычный 5 7 18 2 3" xfId="25679"/>
    <cellStyle name="Обычный 5 7 18 2 3 2" xfId="53490"/>
    <cellStyle name="Обычный 5 7 18 2 4" xfId="53491"/>
    <cellStyle name="Обычный 5 7 18 3" xfId="25680"/>
    <cellStyle name="Обычный 5 7 18 3 2" xfId="25681"/>
    <cellStyle name="Обычный 5 7 18 3 2 2" xfId="25682"/>
    <cellStyle name="Обычный 5 7 18 3 2 2 2" xfId="53492"/>
    <cellStyle name="Обычный 5 7 18 3 2 3" xfId="53493"/>
    <cellStyle name="Обычный 5 7 18 3 3" xfId="25683"/>
    <cellStyle name="Обычный 5 7 18 3 3 2" xfId="53494"/>
    <cellStyle name="Обычный 5 7 18 3 4" xfId="53495"/>
    <cellStyle name="Обычный 5 7 18 4" xfId="25684"/>
    <cellStyle name="Обычный 5 7 18 4 2" xfId="25685"/>
    <cellStyle name="Обычный 5 7 18 4 2 2" xfId="25686"/>
    <cellStyle name="Обычный 5 7 18 4 2 2 2" xfId="53496"/>
    <cellStyle name="Обычный 5 7 18 4 2 3" xfId="53497"/>
    <cellStyle name="Обычный 5 7 18 4 3" xfId="25687"/>
    <cellStyle name="Обычный 5 7 18 4 3 2" xfId="53498"/>
    <cellStyle name="Обычный 5 7 18 4 4" xfId="53499"/>
    <cellStyle name="Обычный 5 7 18 5" xfId="25688"/>
    <cellStyle name="Обычный 5 7 18 5 2" xfId="25689"/>
    <cellStyle name="Обычный 5 7 18 5 2 2" xfId="53500"/>
    <cellStyle name="Обычный 5 7 18 5 3" xfId="53501"/>
    <cellStyle name="Обычный 5 7 18 6" xfId="25690"/>
    <cellStyle name="Обычный 5 7 18 6 2" xfId="53502"/>
    <cellStyle name="Обычный 5 7 18 7" xfId="25691"/>
    <cellStyle name="Обычный 5 7 18 7 2" xfId="53503"/>
    <cellStyle name="Обычный 5 7 18 8" xfId="53504"/>
    <cellStyle name="Обычный 5 7 19" xfId="25692"/>
    <cellStyle name="Обычный 5 7 19 2" xfId="25693"/>
    <cellStyle name="Обычный 5 7 19 2 2" xfId="25694"/>
    <cellStyle name="Обычный 5 7 19 2 2 2" xfId="25695"/>
    <cellStyle name="Обычный 5 7 19 2 2 2 2" xfId="53505"/>
    <cellStyle name="Обычный 5 7 19 2 2 3" xfId="53506"/>
    <cellStyle name="Обычный 5 7 19 2 3" xfId="25696"/>
    <cellStyle name="Обычный 5 7 19 2 3 2" xfId="53507"/>
    <cellStyle name="Обычный 5 7 19 2 4" xfId="53508"/>
    <cellStyle name="Обычный 5 7 19 3" xfId="25697"/>
    <cellStyle name="Обычный 5 7 19 3 2" xfId="25698"/>
    <cellStyle name="Обычный 5 7 19 3 2 2" xfId="25699"/>
    <cellStyle name="Обычный 5 7 19 3 2 2 2" xfId="53509"/>
    <cellStyle name="Обычный 5 7 19 3 2 3" xfId="53510"/>
    <cellStyle name="Обычный 5 7 19 3 3" xfId="25700"/>
    <cellStyle name="Обычный 5 7 19 3 3 2" xfId="53511"/>
    <cellStyle name="Обычный 5 7 19 3 4" xfId="53512"/>
    <cellStyle name="Обычный 5 7 19 4" xfId="25701"/>
    <cellStyle name="Обычный 5 7 19 4 2" xfId="25702"/>
    <cellStyle name="Обычный 5 7 19 4 2 2" xfId="25703"/>
    <cellStyle name="Обычный 5 7 19 4 2 2 2" xfId="53513"/>
    <cellStyle name="Обычный 5 7 19 4 2 3" xfId="53514"/>
    <cellStyle name="Обычный 5 7 19 4 3" xfId="25704"/>
    <cellStyle name="Обычный 5 7 19 4 3 2" xfId="53515"/>
    <cellStyle name="Обычный 5 7 19 4 4" xfId="53516"/>
    <cellStyle name="Обычный 5 7 19 5" xfId="25705"/>
    <cellStyle name="Обычный 5 7 19 5 2" xfId="25706"/>
    <cellStyle name="Обычный 5 7 19 5 2 2" xfId="53517"/>
    <cellStyle name="Обычный 5 7 19 5 3" xfId="53518"/>
    <cellStyle name="Обычный 5 7 19 6" xfId="25707"/>
    <cellStyle name="Обычный 5 7 19 6 2" xfId="53519"/>
    <cellStyle name="Обычный 5 7 19 7" xfId="25708"/>
    <cellStyle name="Обычный 5 7 19 7 2" xfId="53520"/>
    <cellStyle name="Обычный 5 7 19 8" xfId="53521"/>
    <cellStyle name="Обычный 5 7 2" xfId="25709"/>
    <cellStyle name="Обычный 5 7 2 2" xfId="25710"/>
    <cellStyle name="Обычный 5 7 2 2 2" xfId="25711"/>
    <cellStyle name="Обычный 5 7 2 2 2 2" xfId="25712"/>
    <cellStyle name="Обычный 5 7 2 2 2 2 2" xfId="53522"/>
    <cellStyle name="Обычный 5 7 2 2 2 3" xfId="53523"/>
    <cellStyle name="Обычный 5 7 2 2 3" xfId="25713"/>
    <cellStyle name="Обычный 5 7 2 2 3 2" xfId="53524"/>
    <cellStyle name="Обычный 5 7 2 2 4" xfId="53525"/>
    <cellStyle name="Обычный 5 7 2 3" xfId="25714"/>
    <cellStyle name="Обычный 5 7 2 3 2" xfId="25715"/>
    <cellStyle name="Обычный 5 7 2 3 2 2" xfId="25716"/>
    <cellStyle name="Обычный 5 7 2 3 2 2 2" xfId="53526"/>
    <cellStyle name="Обычный 5 7 2 3 2 3" xfId="53527"/>
    <cellStyle name="Обычный 5 7 2 3 3" xfId="25717"/>
    <cellStyle name="Обычный 5 7 2 3 3 2" xfId="53528"/>
    <cellStyle name="Обычный 5 7 2 3 4" xfId="53529"/>
    <cellStyle name="Обычный 5 7 2 4" xfId="25718"/>
    <cellStyle name="Обычный 5 7 2 4 2" xfId="25719"/>
    <cellStyle name="Обычный 5 7 2 4 2 2" xfId="25720"/>
    <cellStyle name="Обычный 5 7 2 4 2 2 2" xfId="53530"/>
    <cellStyle name="Обычный 5 7 2 4 2 3" xfId="53531"/>
    <cellStyle name="Обычный 5 7 2 4 3" xfId="25721"/>
    <cellStyle name="Обычный 5 7 2 4 3 2" xfId="53532"/>
    <cellStyle name="Обычный 5 7 2 4 4" xfId="53533"/>
    <cellStyle name="Обычный 5 7 2 5" xfId="25722"/>
    <cellStyle name="Обычный 5 7 2 5 2" xfId="25723"/>
    <cellStyle name="Обычный 5 7 2 5 2 2" xfId="53534"/>
    <cellStyle name="Обычный 5 7 2 5 3" xfId="53535"/>
    <cellStyle name="Обычный 5 7 2 6" xfId="25724"/>
    <cellStyle name="Обычный 5 7 2 6 2" xfId="53536"/>
    <cellStyle name="Обычный 5 7 2 7" xfId="25725"/>
    <cellStyle name="Обычный 5 7 2 7 2" xfId="53537"/>
    <cellStyle name="Обычный 5 7 2 8" xfId="53538"/>
    <cellStyle name="Обычный 5 7 20" xfId="25726"/>
    <cellStyle name="Обычный 5 7 20 2" xfId="25727"/>
    <cellStyle name="Обычный 5 7 20 2 2" xfId="25728"/>
    <cellStyle name="Обычный 5 7 20 2 2 2" xfId="25729"/>
    <cellStyle name="Обычный 5 7 20 2 2 2 2" xfId="53539"/>
    <cellStyle name="Обычный 5 7 20 2 2 3" xfId="53540"/>
    <cellStyle name="Обычный 5 7 20 2 3" xfId="25730"/>
    <cellStyle name="Обычный 5 7 20 2 3 2" xfId="53541"/>
    <cellStyle name="Обычный 5 7 20 2 4" xfId="53542"/>
    <cellStyle name="Обычный 5 7 20 3" xfId="25731"/>
    <cellStyle name="Обычный 5 7 20 3 2" xfId="25732"/>
    <cellStyle name="Обычный 5 7 20 3 2 2" xfId="25733"/>
    <cellStyle name="Обычный 5 7 20 3 2 2 2" xfId="53543"/>
    <cellStyle name="Обычный 5 7 20 3 2 3" xfId="53544"/>
    <cellStyle name="Обычный 5 7 20 3 3" xfId="25734"/>
    <cellStyle name="Обычный 5 7 20 3 3 2" xfId="53545"/>
    <cellStyle name="Обычный 5 7 20 3 4" xfId="53546"/>
    <cellStyle name="Обычный 5 7 20 4" xfId="25735"/>
    <cellStyle name="Обычный 5 7 20 4 2" xfId="25736"/>
    <cellStyle name="Обычный 5 7 20 4 2 2" xfId="25737"/>
    <cellStyle name="Обычный 5 7 20 4 2 2 2" xfId="53547"/>
    <cellStyle name="Обычный 5 7 20 4 2 3" xfId="53548"/>
    <cellStyle name="Обычный 5 7 20 4 3" xfId="25738"/>
    <cellStyle name="Обычный 5 7 20 4 3 2" xfId="53549"/>
    <cellStyle name="Обычный 5 7 20 4 4" xfId="53550"/>
    <cellStyle name="Обычный 5 7 20 5" xfId="25739"/>
    <cellStyle name="Обычный 5 7 20 5 2" xfId="25740"/>
    <cellStyle name="Обычный 5 7 20 5 2 2" xfId="53551"/>
    <cellStyle name="Обычный 5 7 20 5 3" xfId="53552"/>
    <cellStyle name="Обычный 5 7 20 6" xfId="25741"/>
    <cellStyle name="Обычный 5 7 20 6 2" xfId="53553"/>
    <cellStyle name="Обычный 5 7 20 7" xfId="25742"/>
    <cellStyle name="Обычный 5 7 20 7 2" xfId="53554"/>
    <cellStyle name="Обычный 5 7 20 8" xfId="53555"/>
    <cellStyle name="Обычный 5 7 21" xfId="25743"/>
    <cellStyle name="Обычный 5 7 21 2" xfId="25744"/>
    <cellStyle name="Обычный 5 7 21 2 2" xfId="25745"/>
    <cellStyle name="Обычный 5 7 21 2 2 2" xfId="25746"/>
    <cellStyle name="Обычный 5 7 21 2 2 2 2" xfId="53556"/>
    <cellStyle name="Обычный 5 7 21 2 2 3" xfId="53557"/>
    <cellStyle name="Обычный 5 7 21 2 3" xfId="25747"/>
    <cellStyle name="Обычный 5 7 21 2 3 2" xfId="53558"/>
    <cellStyle name="Обычный 5 7 21 2 4" xfId="53559"/>
    <cellStyle name="Обычный 5 7 21 3" xfId="25748"/>
    <cellStyle name="Обычный 5 7 21 3 2" xfId="25749"/>
    <cellStyle name="Обычный 5 7 21 3 2 2" xfId="25750"/>
    <cellStyle name="Обычный 5 7 21 3 2 2 2" xfId="53560"/>
    <cellStyle name="Обычный 5 7 21 3 2 3" xfId="53561"/>
    <cellStyle name="Обычный 5 7 21 3 3" xfId="25751"/>
    <cellStyle name="Обычный 5 7 21 3 3 2" xfId="53562"/>
    <cellStyle name="Обычный 5 7 21 3 4" xfId="53563"/>
    <cellStyle name="Обычный 5 7 21 4" xfId="25752"/>
    <cellStyle name="Обычный 5 7 21 4 2" xfId="25753"/>
    <cellStyle name="Обычный 5 7 21 4 2 2" xfId="25754"/>
    <cellStyle name="Обычный 5 7 21 4 2 2 2" xfId="53564"/>
    <cellStyle name="Обычный 5 7 21 4 2 3" xfId="53565"/>
    <cellStyle name="Обычный 5 7 21 4 3" xfId="25755"/>
    <cellStyle name="Обычный 5 7 21 4 3 2" xfId="53566"/>
    <cellStyle name="Обычный 5 7 21 4 4" xfId="53567"/>
    <cellStyle name="Обычный 5 7 21 5" xfId="25756"/>
    <cellStyle name="Обычный 5 7 21 5 2" xfId="25757"/>
    <cellStyle name="Обычный 5 7 21 5 2 2" xfId="53568"/>
    <cellStyle name="Обычный 5 7 21 5 3" xfId="53569"/>
    <cellStyle name="Обычный 5 7 21 6" xfId="25758"/>
    <cellStyle name="Обычный 5 7 21 6 2" xfId="53570"/>
    <cellStyle name="Обычный 5 7 21 7" xfId="25759"/>
    <cellStyle name="Обычный 5 7 21 7 2" xfId="53571"/>
    <cellStyle name="Обычный 5 7 21 8" xfId="53572"/>
    <cellStyle name="Обычный 5 7 22" xfId="25760"/>
    <cellStyle name="Обычный 5 7 22 2" xfId="25761"/>
    <cellStyle name="Обычный 5 7 22 2 2" xfId="25762"/>
    <cellStyle name="Обычный 5 7 22 2 2 2" xfId="25763"/>
    <cellStyle name="Обычный 5 7 22 2 2 2 2" xfId="53573"/>
    <cellStyle name="Обычный 5 7 22 2 2 3" xfId="53574"/>
    <cellStyle name="Обычный 5 7 22 2 3" xfId="25764"/>
    <cellStyle name="Обычный 5 7 22 2 3 2" xfId="53575"/>
    <cellStyle name="Обычный 5 7 22 2 4" xfId="53576"/>
    <cellStyle name="Обычный 5 7 22 3" xfId="25765"/>
    <cellStyle name="Обычный 5 7 22 3 2" xfId="25766"/>
    <cellStyle name="Обычный 5 7 22 3 2 2" xfId="25767"/>
    <cellStyle name="Обычный 5 7 22 3 2 2 2" xfId="53577"/>
    <cellStyle name="Обычный 5 7 22 3 2 3" xfId="53578"/>
    <cellStyle name="Обычный 5 7 22 3 3" xfId="25768"/>
    <cellStyle name="Обычный 5 7 22 3 3 2" xfId="53579"/>
    <cellStyle name="Обычный 5 7 22 3 4" xfId="53580"/>
    <cellStyle name="Обычный 5 7 22 4" xfId="25769"/>
    <cellStyle name="Обычный 5 7 22 4 2" xfId="25770"/>
    <cellStyle name="Обычный 5 7 22 4 2 2" xfId="25771"/>
    <cellStyle name="Обычный 5 7 22 4 2 2 2" xfId="53581"/>
    <cellStyle name="Обычный 5 7 22 4 2 3" xfId="53582"/>
    <cellStyle name="Обычный 5 7 22 4 3" xfId="25772"/>
    <cellStyle name="Обычный 5 7 22 4 3 2" xfId="53583"/>
    <cellStyle name="Обычный 5 7 22 4 4" xfId="53584"/>
    <cellStyle name="Обычный 5 7 22 5" xfId="25773"/>
    <cellStyle name="Обычный 5 7 22 5 2" xfId="25774"/>
    <cellStyle name="Обычный 5 7 22 5 2 2" xfId="53585"/>
    <cellStyle name="Обычный 5 7 22 5 3" xfId="53586"/>
    <cellStyle name="Обычный 5 7 22 6" xfId="25775"/>
    <cellStyle name="Обычный 5 7 22 6 2" xfId="53587"/>
    <cellStyle name="Обычный 5 7 22 7" xfId="25776"/>
    <cellStyle name="Обычный 5 7 22 7 2" xfId="53588"/>
    <cellStyle name="Обычный 5 7 22 8" xfId="53589"/>
    <cellStyle name="Обычный 5 7 23" xfId="25777"/>
    <cellStyle name="Обычный 5 7 23 2" xfId="25778"/>
    <cellStyle name="Обычный 5 7 23 2 2" xfId="25779"/>
    <cellStyle name="Обычный 5 7 23 2 2 2" xfId="25780"/>
    <cellStyle name="Обычный 5 7 23 2 2 2 2" xfId="53590"/>
    <cellStyle name="Обычный 5 7 23 2 2 3" xfId="53591"/>
    <cellStyle name="Обычный 5 7 23 2 3" xfId="25781"/>
    <cellStyle name="Обычный 5 7 23 2 3 2" xfId="53592"/>
    <cellStyle name="Обычный 5 7 23 2 4" xfId="53593"/>
    <cellStyle name="Обычный 5 7 23 3" xfId="25782"/>
    <cellStyle name="Обычный 5 7 23 3 2" xfId="25783"/>
    <cellStyle name="Обычный 5 7 23 3 2 2" xfId="25784"/>
    <cellStyle name="Обычный 5 7 23 3 2 2 2" xfId="53594"/>
    <cellStyle name="Обычный 5 7 23 3 2 3" xfId="53595"/>
    <cellStyle name="Обычный 5 7 23 3 3" xfId="25785"/>
    <cellStyle name="Обычный 5 7 23 3 3 2" xfId="53596"/>
    <cellStyle name="Обычный 5 7 23 3 4" xfId="53597"/>
    <cellStyle name="Обычный 5 7 23 4" xfId="25786"/>
    <cellStyle name="Обычный 5 7 23 4 2" xfId="25787"/>
    <cellStyle name="Обычный 5 7 23 4 2 2" xfId="25788"/>
    <cellStyle name="Обычный 5 7 23 4 2 2 2" xfId="53598"/>
    <cellStyle name="Обычный 5 7 23 4 2 3" xfId="53599"/>
    <cellStyle name="Обычный 5 7 23 4 3" xfId="25789"/>
    <cellStyle name="Обычный 5 7 23 4 3 2" xfId="53600"/>
    <cellStyle name="Обычный 5 7 23 4 4" xfId="53601"/>
    <cellStyle name="Обычный 5 7 23 5" xfId="25790"/>
    <cellStyle name="Обычный 5 7 23 5 2" xfId="25791"/>
    <cellStyle name="Обычный 5 7 23 5 2 2" xfId="53602"/>
    <cellStyle name="Обычный 5 7 23 5 3" xfId="53603"/>
    <cellStyle name="Обычный 5 7 23 6" xfId="25792"/>
    <cellStyle name="Обычный 5 7 23 6 2" xfId="53604"/>
    <cellStyle name="Обычный 5 7 23 7" xfId="25793"/>
    <cellStyle name="Обычный 5 7 23 7 2" xfId="53605"/>
    <cellStyle name="Обычный 5 7 23 8" xfId="53606"/>
    <cellStyle name="Обычный 5 7 24" xfId="25794"/>
    <cellStyle name="Обычный 5 7 24 2" xfId="25795"/>
    <cellStyle name="Обычный 5 7 24 2 2" xfId="25796"/>
    <cellStyle name="Обычный 5 7 24 2 2 2" xfId="25797"/>
    <cellStyle name="Обычный 5 7 24 2 2 2 2" xfId="53607"/>
    <cellStyle name="Обычный 5 7 24 2 2 3" xfId="53608"/>
    <cellStyle name="Обычный 5 7 24 2 3" xfId="25798"/>
    <cellStyle name="Обычный 5 7 24 2 3 2" xfId="53609"/>
    <cellStyle name="Обычный 5 7 24 2 4" xfId="53610"/>
    <cellStyle name="Обычный 5 7 24 3" xfId="25799"/>
    <cellStyle name="Обычный 5 7 24 3 2" xfId="25800"/>
    <cellStyle name="Обычный 5 7 24 3 2 2" xfId="25801"/>
    <cellStyle name="Обычный 5 7 24 3 2 2 2" xfId="53611"/>
    <cellStyle name="Обычный 5 7 24 3 2 3" xfId="53612"/>
    <cellStyle name="Обычный 5 7 24 3 3" xfId="25802"/>
    <cellStyle name="Обычный 5 7 24 3 3 2" xfId="53613"/>
    <cellStyle name="Обычный 5 7 24 3 4" xfId="53614"/>
    <cellStyle name="Обычный 5 7 24 4" xfId="25803"/>
    <cellStyle name="Обычный 5 7 24 4 2" xfId="25804"/>
    <cellStyle name="Обычный 5 7 24 4 2 2" xfId="25805"/>
    <cellStyle name="Обычный 5 7 24 4 2 2 2" xfId="53615"/>
    <cellStyle name="Обычный 5 7 24 4 2 3" xfId="53616"/>
    <cellStyle name="Обычный 5 7 24 4 3" xfId="25806"/>
    <cellStyle name="Обычный 5 7 24 4 3 2" xfId="53617"/>
    <cellStyle name="Обычный 5 7 24 4 4" xfId="53618"/>
    <cellStyle name="Обычный 5 7 24 5" xfId="25807"/>
    <cellStyle name="Обычный 5 7 24 5 2" xfId="25808"/>
    <cellStyle name="Обычный 5 7 24 5 2 2" xfId="53619"/>
    <cellStyle name="Обычный 5 7 24 5 3" xfId="53620"/>
    <cellStyle name="Обычный 5 7 24 6" xfId="25809"/>
    <cellStyle name="Обычный 5 7 24 6 2" xfId="53621"/>
    <cellStyle name="Обычный 5 7 24 7" xfId="25810"/>
    <cellStyle name="Обычный 5 7 24 7 2" xfId="53622"/>
    <cellStyle name="Обычный 5 7 24 8" xfId="53623"/>
    <cellStyle name="Обычный 5 7 25" xfId="25811"/>
    <cellStyle name="Обычный 5 7 25 2" xfId="25812"/>
    <cellStyle name="Обычный 5 7 25 2 2" xfId="25813"/>
    <cellStyle name="Обычный 5 7 25 2 2 2" xfId="25814"/>
    <cellStyle name="Обычный 5 7 25 2 2 2 2" xfId="53624"/>
    <cellStyle name="Обычный 5 7 25 2 2 3" xfId="53625"/>
    <cellStyle name="Обычный 5 7 25 2 3" xfId="25815"/>
    <cellStyle name="Обычный 5 7 25 2 3 2" xfId="53626"/>
    <cellStyle name="Обычный 5 7 25 2 4" xfId="53627"/>
    <cellStyle name="Обычный 5 7 25 3" xfId="25816"/>
    <cellStyle name="Обычный 5 7 25 3 2" xfId="25817"/>
    <cellStyle name="Обычный 5 7 25 3 2 2" xfId="25818"/>
    <cellStyle name="Обычный 5 7 25 3 2 2 2" xfId="53628"/>
    <cellStyle name="Обычный 5 7 25 3 2 3" xfId="53629"/>
    <cellStyle name="Обычный 5 7 25 3 3" xfId="25819"/>
    <cellStyle name="Обычный 5 7 25 3 3 2" xfId="53630"/>
    <cellStyle name="Обычный 5 7 25 3 4" xfId="53631"/>
    <cellStyle name="Обычный 5 7 25 4" xfId="25820"/>
    <cellStyle name="Обычный 5 7 25 4 2" xfId="25821"/>
    <cellStyle name="Обычный 5 7 25 4 2 2" xfId="25822"/>
    <cellStyle name="Обычный 5 7 25 4 2 2 2" xfId="53632"/>
    <cellStyle name="Обычный 5 7 25 4 2 3" xfId="53633"/>
    <cellStyle name="Обычный 5 7 25 4 3" xfId="25823"/>
    <cellStyle name="Обычный 5 7 25 4 3 2" xfId="53634"/>
    <cellStyle name="Обычный 5 7 25 4 4" xfId="53635"/>
    <cellStyle name="Обычный 5 7 25 5" xfId="25824"/>
    <cellStyle name="Обычный 5 7 25 5 2" xfId="25825"/>
    <cellStyle name="Обычный 5 7 25 5 2 2" xfId="53636"/>
    <cellStyle name="Обычный 5 7 25 5 3" xfId="53637"/>
    <cellStyle name="Обычный 5 7 25 6" xfId="25826"/>
    <cellStyle name="Обычный 5 7 25 6 2" xfId="53638"/>
    <cellStyle name="Обычный 5 7 25 7" xfId="25827"/>
    <cellStyle name="Обычный 5 7 25 7 2" xfId="53639"/>
    <cellStyle name="Обычный 5 7 25 8" xfId="53640"/>
    <cellStyle name="Обычный 5 7 26" xfId="25828"/>
    <cellStyle name="Обычный 5 7 26 2" xfId="25829"/>
    <cellStyle name="Обычный 5 7 26 2 2" xfId="25830"/>
    <cellStyle name="Обычный 5 7 26 2 2 2" xfId="25831"/>
    <cellStyle name="Обычный 5 7 26 2 2 2 2" xfId="53641"/>
    <cellStyle name="Обычный 5 7 26 2 2 3" xfId="53642"/>
    <cellStyle name="Обычный 5 7 26 2 3" xfId="25832"/>
    <cellStyle name="Обычный 5 7 26 2 3 2" xfId="53643"/>
    <cellStyle name="Обычный 5 7 26 2 4" xfId="53644"/>
    <cellStyle name="Обычный 5 7 26 3" xfId="25833"/>
    <cellStyle name="Обычный 5 7 26 3 2" xfId="25834"/>
    <cellStyle name="Обычный 5 7 26 3 2 2" xfId="25835"/>
    <cellStyle name="Обычный 5 7 26 3 2 2 2" xfId="53645"/>
    <cellStyle name="Обычный 5 7 26 3 2 3" xfId="53646"/>
    <cellStyle name="Обычный 5 7 26 3 3" xfId="25836"/>
    <cellStyle name="Обычный 5 7 26 3 3 2" xfId="53647"/>
    <cellStyle name="Обычный 5 7 26 3 4" xfId="53648"/>
    <cellStyle name="Обычный 5 7 26 4" xfId="25837"/>
    <cellStyle name="Обычный 5 7 26 4 2" xfId="25838"/>
    <cellStyle name="Обычный 5 7 26 4 2 2" xfId="25839"/>
    <cellStyle name="Обычный 5 7 26 4 2 2 2" xfId="53649"/>
    <cellStyle name="Обычный 5 7 26 4 2 3" xfId="53650"/>
    <cellStyle name="Обычный 5 7 26 4 3" xfId="25840"/>
    <cellStyle name="Обычный 5 7 26 4 3 2" xfId="53651"/>
    <cellStyle name="Обычный 5 7 26 4 4" xfId="53652"/>
    <cellStyle name="Обычный 5 7 26 5" xfId="25841"/>
    <cellStyle name="Обычный 5 7 26 5 2" xfId="25842"/>
    <cellStyle name="Обычный 5 7 26 5 2 2" xfId="53653"/>
    <cellStyle name="Обычный 5 7 26 5 3" xfId="53654"/>
    <cellStyle name="Обычный 5 7 26 6" xfId="25843"/>
    <cellStyle name="Обычный 5 7 26 6 2" xfId="53655"/>
    <cellStyle name="Обычный 5 7 26 7" xfId="25844"/>
    <cellStyle name="Обычный 5 7 26 7 2" xfId="53656"/>
    <cellStyle name="Обычный 5 7 26 8" xfId="53657"/>
    <cellStyle name="Обычный 5 7 27" xfId="25845"/>
    <cellStyle name="Обычный 5 7 27 2" xfId="25846"/>
    <cellStyle name="Обычный 5 7 27 2 2" xfId="25847"/>
    <cellStyle name="Обычный 5 7 27 2 2 2" xfId="25848"/>
    <cellStyle name="Обычный 5 7 27 2 2 2 2" xfId="53658"/>
    <cellStyle name="Обычный 5 7 27 2 2 3" xfId="53659"/>
    <cellStyle name="Обычный 5 7 27 2 3" xfId="25849"/>
    <cellStyle name="Обычный 5 7 27 2 3 2" xfId="53660"/>
    <cellStyle name="Обычный 5 7 27 2 4" xfId="53661"/>
    <cellStyle name="Обычный 5 7 27 3" xfId="25850"/>
    <cellStyle name="Обычный 5 7 27 3 2" xfId="25851"/>
    <cellStyle name="Обычный 5 7 27 3 2 2" xfId="25852"/>
    <cellStyle name="Обычный 5 7 27 3 2 2 2" xfId="53662"/>
    <cellStyle name="Обычный 5 7 27 3 2 3" xfId="53663"/>
    <cellStyle name="Обычный 5 7 27 3 3" xfId="25853"/>
    <cellStyle name="Обычный 5 7 27 3 3 2" xfId="53664"/>
    <cellStyle name="Обычный 5 7 27 3 4" xfId="53665"/>
    <cellStyle name="Обычный 5 7 27 4" xfId="25854"/>
    <cellStyle name="Обычный 5 7 27 4 2" xfId="25855"/>
    <cellStyle name="Обычный 5 7 27 4 2 2" xfId="25856"/>
    <cellStyle name="Обычный 5 7 27 4 2 2 2" xfId="53666"/>
    <cellStyle name="Обычный 5 7 27 4 2 3" xfId="53667"/>
    <cellStyle name="Обычный 5 7 27 4 3" xfId="25857"/>
    <cellStyle name="Обычный 5 7 27 4 3 2" xfId="53668"/>
    <cellStyle name="Обычный 5 7 27 4 4" xfId="53669"/>
    <cellStyle name="Обычный 5 7 27 5" xfId="25858"/>
    <cellStyle name="Обычный 5 7 27 5 2" xfId="25859"/>
    <cellStyle name="Обычный 5 7 27 5 2 2" xfId="53670"/>
    <cellStyle name="Обычный 5 7 27 5 3" xfId="53671"/>
    <cellStyle name="Обычный 5 7 27 6" xfId="25860"/>
    <cellStyle name="Обычный 5 7 27 6 2" xfId="53672"/>
    <cellStyle name="Обычный 5 7 27 7" xfId="25861"/>
    <cellStyle name="Обычный 5 7 27 7 2" xfId="53673"/>
    <cellStyle name="Обычный 5 7 27 8" xfId="53674"/>
    <cellStyle name="Обычный 5 7 28" xfId="25862"/>
    <cellStyle name="Обычный 5 7 28 2" xfId="25863"/>
    <cellStyle name="Обычный 5 7 28 2 2" xfId="25864"/>
    <cellStyle name="Обычный 5 7 28 2 2 2" xfId="25865"/>
    <cellStyle name="Обычный 5 7 28 2 2 2 2" xfId="53675"/>
    <cellStyle name="Обычный 5 7 28 2 2 3" xfId="53676"/>
    <cellStyle name="Обычный 5 7 28 2 3" xfId="25866"/>
    <cellStyle name="Обычный 5 7 28 2 3 2" xfId="53677"/>
    <cellStyle name="Обычный 5 7 28 2 4" xfId="53678"/>
    <cellStyle name="Обычный 5 7 28 3" xfId="25867"/>
    <cellStyle name="Обычный 5 7 28 3 2" xfId="25868"/>
    <cellStyle name="Обычный 5 7 28 3 2 2" xfId="25869"/>
    <cellStyle name="Обычный 5 7 28 3 2 2 2" xfId="53679"/>
    <cellStyle name="Обычный 5 7 28 3 2 3" xfId="53680"/>
    <cellStyle name="Обычный 5 7 28 3 3" xfId="25870"/>
    <cellStyle name="Обычный 5 7 28 3 3 2" xfId="53681"/>
    <cellStyle name="Обычный 5 7 28 3 4" xfId="53682"/>
    <cellStyle name="Обычный 5 7 28 4" xfId="25871"/>
    <cellStyle name="Обычный 5 7 28 4 2" xfId="25872"/>
    <cellStyle name="Обычный 5 7 28 4 2 2" xfId="25873"/>
    <cellStyle name="Обычный 5 7 28 4 2 2 2" xfId="53683"/>
    <cellStyle name="Обычный 5 7 28 4 2 3" xfId="53684"/>
    <cellStyle name="Обычный 5 7 28 4 3" xfId="25874"/>
    <cellStyle name="Обычный 5 7 28 4 3 2" xfId="53685"/>
    <cellStyle name="Обычный 5 7 28 4 4" xfId="53686"/>
    <cellStyle name="Обычный 5 7 28 5" xfId="25875"/>
    <cellStyle name="Обычный 5 7 28 5 2" xfId="25876"/>
    <cellStyle name="Обычный 5 7 28 5 2 2" xfId="53687"/>
    <cellStyle name="Обычный 5 7 28 5 3" xfId="53688"/>
    <cellStyle name="Обычный 5 7 28 6" xfId="25877"/>
    <cellStyle name="Обычный 5 7 28 6 2" xfId="53689"/>
    <cellStyle name="Обычный 5 7 28 7" xfId="25878"/>
    <cellStyle name="Обычный 5 7 28 7 2" xfId="53690"/>
    <cellStyle name="Обычный 5 7 28 8" xfId="53691"/>
    <cellStyle name="Обычный 5 7 29" xfId="25879"/>
    <cellStyle name="Обычный 5 7 29 2" xfId="25880"/>
    <cellStyle name="Обычный 5 7 29 2 2" xfId="25881"/>
    <cellStyle name="Обычный 5 7 29 2 2 2" xfId="25882"/>
    <cellStyle name="Обычный 5 7 29 2 2 2 2" xfId="53692"/>
    <cellStyle name="Обычный 5 7 29 2 2 3" xfId="53693"/>
    <cellStyle name="Обычный 5 7 29 2 3" xfId="25883"/>
    <cellStyle name="Обычный 5 7 29 2 3 2" xfId="53694"/>
    <cellStyle name="Обычный 5 7 29 2 4" xfId="53695"/>
    <cellStyle name="Обычный 5 7 29 3" xfId="25884"/>
    <cellStyle name="Обычный 5 7 29 3 2" xfId="25885"/>
    <cellStyle name="Обычный 5 7 29 3 2 2" xfId="25886"/>
    <cellStyle name="Обычный 5 7 29 3 2 2 2" xfId="53696"/>
    <cellStyle name="Обычный 5 7 29 3 2 3" xfId="53697"/>
    <cellStyle name="Обычный 5 7 29 3 3" xfId="25887"/>
    <cellStyle name="Обычный 5 7 29 3 3 2" xfId="53698"/>
    <cellStyle name="Обычный 5 7 29 3 4" xfId="53699"/>
    <cellStyle name="Обычный 5 7 29 4" xfId="25888"/>
    <cellStyle name="Обычный 5 7 29 4 2" xfId="25889"/>
    <cellStyle name="Обычный 5 7 29 4 2 2" xfId="25890"/>
    <cellStyle name="Обычный 5 7 29 4 2 2 2" xfId="53700"/>
    <cellStyle name="Обычный 5 7 29 4 2 3" xfId="53701"/>
    <cellStyle name="Обычный 5 7 29 4 3" xfId="25891"/>
    <cellStyle name="Обычный 5 7 29 4 3 2" xfId="53702"/>
    <cellStyle name="Обычный 5 7 29 4 4" xfId="53703"/>
    <cellStyle name="Обычный 5 7 29 5" xfId="25892"/>
    <cellStyle name="Обычный 5 7 29 5 2" xfId="25893"/>
    <cellStyle name="Обычный 5 7 29 5 2 2" xfId="53704"/>
    <cellStyle name="Обычный 5 7 29 5 3" xfId="53705"/>
    <cellStyle name="Обычный 5 7 29 6" xfId="25894"/>
    <cellStyle name="Обычный 5 7 29 6 2" xfId="53706"/>
    <cellStyle name="Обычный 5 7 29 7" xfId="25895"/>
    <cellStyle name="Обычный 5 7 29 7 2" xfId="53707"/>
    <cellStyle name="Обычный 5 7 29 8" xfId="53708"/>
    <cellStyle name="Обычный 5 7 3" xfId="25896"/>
    <cellStyle name="Обычный 5 7 3 2" xfId="25897"/>
    <cellStyle name="Обычный 5 7 3 2 2" xfId="25898"/>
    <cellStyle name="Обычный 5 7 3 2 2 2" xfId="25899"/>
    <cellStyle name="Обычный 5 7 3 2 2 2 2" xfId="53709"/>
    <cellStyle name="Обычный 5 7 3 2 2 3" xfId="53710"/>
    <cellStyle name="Обычный 5 7 3 2 3" xfId="25900"/>
    <cellStyle name="Обычный 5 7 3 2 3 2" xfId="53711"/>
    <cellStyle name="Обычный 5 7 3 2 4" xfId="53712"/>
    <cellStyle name="Обычный 5 7 3 3" xfId="25901"/>
    <cellStyle name="Обычный 5 7 3 3 2" xfId="25902"/>
    <cellStyle name="Обычный 5 7 3 3 2 2" xfId="25903"/>
    <cellStyle name="Обычный 5 7 3 3 2 2 2" xfId="53713"/>
    <cellStyle name="Обычный 5 7 3 3 2 3" xfId="53714"/>
    <cellStyle name="Обычный 5 7 3 3 3" xfId="25904"/>
    <cellStyle name="Обычный 5 7 3 3 3 2" xfId="53715"/>
    <cellStyle name="Обычный 5 7 3 3 4" xfId="53716"/>
    <cellStyle name="Обычный 5 7 3 4" xfId="25905"/>
    <cellStyle name="Обычный 5 7 3 4 2" xfId="25906"/>
    <cellStyle name="Обычный 5 7 3 4 2 2" xfId="25907"/>
    <cellStyle name="Обычный 5 7 3 4 2 2 2" xfId="53717"/>
    <cellStyle name="Обычный 5 7 3 4 2 3" xfId="53718"/>
    <cellStyle name="Обычный 5 7 3 4 3" xfId="25908"/>
    <cellStyle name="Обычный 5 7 3 4 3 2" xfId="53719"/>
    <cellStyle name="Обычный 5 7 3 4 4" xfId="53720"/>
    <cellStyle name="Обычный 5 7 3 5" xfId="25909"/>
    <cellStyle name="Обычный 5 7 3 5 2" xfId="25910"/>
    <cellStyle name="Обычный 5 7 3 5 2 2" xfId="53721"/>
    <cellStyle name="Обычный 5 7 3 5 3" xfId="53722"/>
    <cellStyle name="Обычный 5 7 3 6" xfId="25911"/>
    <cellStyle name="Обычный 5 7 3 6 2" xfId="53723"/>
    <cellStyle name="Обычный 5 7 3 7" xfId="25912"/>
    <cellStyle name="Обычный 5 7 3 7 2" xfId="53724"/>
    <cellStyle name="Обычный 5 7 3 8" xfId="53725"/>
    <cellStyle name="Обычный 5 7 30" xfId="25913"/>
    <cellStyle name="Обычный 5 7 30 2" xfId="25914"/>
    <cellStyle name="Обычный 5 7 30 2 2" xfId="25915"/>
    <cellStyle name="Обычный 5 7 30 2 2 2" xfId="53726"/>
    <cellStyle name="Обычный 5 7 30 2 3" xfId="53727"/>
    <cellStyle name="Обычный 5 7 30 3" xfId="25916"/>
    <cellStyle name="Обычный 5 7 30 3 2" xfId="53728"/>
    <cellStyle name="Обычный 5 7 30 4" xfId="53729"/>
    <cellStyle name="Обычный 5 7 31" xfId="25917"/>
    <cellStyle name="Обычный 5 7 31 2" xfId="25918"/>
    <cellStyle name="Обычный 5 7 31 2 2" xfId="25919"/>
    <cellStyle name="Обычный 5 7 31 2 2 2" xfId="53730"/>
    <cellStyle name="Обычный 5 7 31 2 3" xfId="53731"/>
    <cellStyle name="Обычный 5 7 31 3" xfId="25920"/>
    <cellStyle name="Обычный 5 7 31 3 2" xfId="53732"/>
    <cellStyle name="Обычный 5 7 31 4" xfId="53733"/>
    <cellStyle name="Обычный 5 7 32" xfId="25921"/>
    <cellStyle name="Обычный 5 7 32 2" xfId="25922"/>
    <cellStyle name="Обычный 5 7 32 2 2" xfId="25923"/>
    <cellStyle name="Обычный 5 7 32 2 2 2" xfId="53734"/>
    <cellStyle name="Обычный 5 7 32 2 3" xfId="53735"/>
    <cellStyle name="Обычный 5 7 32 3" xfId="25924"/>
    <cellStyle name="Обычный 5 7 32 3 2" xfId="53736"/>
    <cellStyle name="Обычный 5 7 32 4" xfId="53737"/>
    <cellStyle name="Обычный 5 7 33" xfId="25925"/>
    <cellStyle name="Обычный 5 7 33 2" xfId="25926"/>
    <cellStyle name="Обычный 5 7 33 2 2" xfId="53738"/>
    <cellStyle name="Обычный 5 7 33 3" xfId="53739"/>
    <cellStyle name="Обычный 5 7 34" xfId="25927"/>
    <cellStyle name="Обычный 5 7 34 2" xfId="53740"/>
    <cellStyle name="Обычный 5 7 35" xfId="25928"/>
    <cellStyle name="Обычный 5 7 35 2" xfId="53741"/>
    <cellStyle name="Обычный 5 7 36" xfId="53742"/>
    <cellStyle name="Обычный 5 7 4" xfId="25929"/>
    <cellStyle name="Обычный 5 7 4 2" xfId="25930"/>
    <cellStyle name="Обычный 5 7 4 2 2" xfId="25931"/>
    <cellStyle name="Обычный 5 7 4 2 2 2" xfId="25932"/>
    <cellStyle name="Обычный 5 7 4 2 2 2 2" xfId="53743"/>
    <cellStyle name="Обычный 5 7 4 2 2 3" xfId="53744"/>
    <cellStyle name="Обычный 5 7 4 2 3" xfId="25933"/>
    <cellStyle name="Обычный 5 7 4 2 3 2" xfId="53745"/>
    <cellStyle name="Обычный 5 7 4 2 4" xfId="53746"/>
    <cellStyle name="Обычный 5 7 4 3" xfId="25934"/>
    <cellStyle name="Обычный 5 7 4 3 2" xfId="25935"/>
    <cellStyle name="Обычный 5 7 4 3 2 2" xfId="25936"/>
    <cellStyle name="Обычный 5 7 4 3 2 2 2" xfId="53747"/>
    <cellStyle name="Обычный 5 7 4 3 2 3" xfId="53748"/>
    <cellStyle name="Обычный 5 7 4 3 3" xfId="25937"/>
    <cellStyle name="Обычный 5 7 4 3 3 2" xfId="53749"/>
    <cellStyle name="Обычный 5 7 4 3 4" xfId="53750"/>
    <cellStyle name="Обычный 5 7 4 4" xfId="25938"/>
    <cellStyle name="Обычный 5 7 4 4 2" xfId="25939"/>
    <cellStyle name="Обычный 5 7 4 4 2 2" xfId="25940"/>
    <cellStyle name="Обычный 5 7 4 4 2 2 2" xfId="53751"/>
    <cellStyle name="Обычный 5 7 4 4 2 3" xfId="53752"/>
    <cellStyle name="Обычный 5 7 4 4 3" xfId="25941"/>
    <cellStyle name="Обычный 5 7 4 4 3 2" xfId="53753"/>
    <cellStyle name="Обычный 5 7 4 4 4" xfId="53754"/>
    <cellStyle name="Обычный 5 7 4 5" xfId="25942"/>
    <cellStyle name="Обычный 5 7 4 5 2" xfId="25943"/>
    <cellStyle name="Обычный 5 7 4 5 2 2" xfId="53755"/>
    <cellStyle name="Обычный 5 7 4 5 3" xfId="53756"/>
    <cellStyle name="Обычный 5 7 4 6" xfId="25944"/>
    <cellStyle name="Обычный 5 7 4 6 2" xfId="53757"/>
    <cellStyle name="Обычный 5 7 4 7" xfId="25945"/>
    <cellStyle name="Обычный 5 7 4 7 2" xfId="53758"/>
    <cellStyle name="Обычный 5 7 4 8" xfId="53759"/>
    <cellStyle name="Обычный 5 7 5" xfId="25946"/>
    <cellStyle name="Обычный 5 7 5 2" xfId="25947"/>
    <cellStyle name="Обычный 5 7 5 2 2" xfId="25948"/>
    <cellStyle name="Обычный 5 7 5 2 2 2" xfId="25949"/>
    <cellStyle name="Обычный 5 7 5 2 2 2 2" xfId="53760"/>
    <cellStyle name="Обычный 5 7 5 2 2 3" xfId="53761"/>
    <cellStyle name="Обычный 5 7 5 2 3" xfId="25950"/>
    <cellStyle name="Обычный 5 7 5 2 3 2" xfId="53762"/>
    <cellStyle name="Обычный 5 7 5 2 4" xfId="53763"/>
    <cellStyle name="Обычный 5 7 5 3" xfId="25951"/>
    <cellStyle name="Обычный 5 7 5 3 2" xfId="25952"/>
    <cellStyle name="Обычный 5 7 5 3 2 2" xfId="25953"/>
    <cellStyle name="Обычный 5 7 5 3 2 2 2" xfId="53764"/>
    <cellStyle name="Обычный 5 7 5 3 2 3" xfId="53765"/>
    <cellStyle name="Обычный 5 7 5 3 3" xfId="25954"/>
    <cellStyle name="Обычный 5 7 5 3 3 2" xfId="53766"/>
    <cellStyle name="Обычный 5 7 5 3 4" xfId="53767"/>
    <cellStyle name="Обычный 5 7 5 4" xfId="25955"/>
    <cellStyle name="Обычный 5 7 5 4 2" xfId="25956"/>
    <cellStyle name="Обычный 5 7 5 4 2 2" xfId="25957"/>
    <cellStyle name="Обычный 5 7 5 4 2 2 2" xfId="53768"/>
    <cellStyle name="Обычный 5 7 5 4 2 3" xfId="53769"/>
    <cellStyle name="Обычный 5 7 5 4 3" xfId="25958"/>
    <cellStyle name="Обычный 5 7 5 4 3 2" xfId="53770"/>
    <cellStyle name="Обычный 5 7 5 4 4" xfId="53771"/>
    <cellStyle name="Обычный 5 7 5 5" xfId="25959"/>
    <cellStyle name="Обычный 5 7 5 5 2" xfId="25960"/>
    <cellStyle name="Обычный 5 7 5 5 2 2" xfId="53772"/>
    <cellStyle name="Обычный 5 7 5 5 3" xfId="53773"/>
    <cellStyle name="Обычный 5 7 5 6" xfId="25961"/>
    <cellStyle name="Обычный 5 7 5 6 2" xfId="53774"/>
    <cellStyle name="Обычный 5 7 5 7" xfId="25962"/>
    <cellStyle name="Обычный 5 7 5 7 2" xfId="53775"/>
    <cellStyle name="Обычный 5 7 5 8" xfId="53776"/>
    <cellStyle name="Обычный 5 7 6" xfId="25963"/>
    <cellStyle name="Обычный 5 7 6 2" xfId="25964"/>
    <cellStyle name="Обычный 5 7 6 2 2" xfId="25965"/>
    <cellStyle name="Обычный 5 7 6 2 2 2" xfId="25966"/>
    <cellStyle name="Обычный 5 7 6 2 2 2 2" xfId="53777"/>
    <cellStyle name="Обычный 5 7 6 2 2 3" xfId="53778"/>
    <cellStyle name="Обычный 5 7 6 2 3" xfId="25967"/>
    <cellStyle name="Обычный 5 7 6 2 3 2" xfId="53779"/>
    <cellStyle name="Обычный 5 7 6 2 4" xfId="53780"/>
    <cellStyle name="Обычный 5 7 6 3" xfId="25968"/>
    <cellStyle name="Обычный 5 7 6 3 2" xfId="25969"/>
    <cellStyle name="Обычный 5 7 6 3 2 2" xfId="25970"/>
    <cellStyle name="Обычный 5 7 6 3 2 2 2" xfId="53781"/>
    <cellStyle name="Обычный 5 7 6 3 2 3" xfId="53782"/>
    <cellStyle name="Обычный 5 7 6 3 3" xfId="25971"/>
    <cellStyle name="Обычный 5 7 6 3 3 2" xfId="53783"/>
    <cellStyle name="Обычный 5 7 6 3 4" xfId="53784"/>
    <cellStyle name="Обычный 5 7 6 4" xfId="25972"/>
    <cellStyle name="Обычный 5 7 6 4 2" xfId="25973"/>
    <cellStyle name="Обычный 5 7 6 4 2 2" xfId="25974"/>
    <cellStyle name="Обычный 5 7 6 4 2 2 2" xfId="53785"/>
    <cellStyle name="Обычный 5 7 6 4 2 3" xfId="53786"/>
    <cellStyle name="Обычный 5 7 6 4 3" xfId="25975"/>
    <cellStyle name="Обычный 5 7 6 4 3 2" xfId="53787"/>
    <cellStyle name="Обычный 5 7 6 4 4" xfId="53788"/>
    <cellStyle name="Обычный 5 7 6 5" xfId="25976"/>
    <cellStyle name="Обычный 5 7 6 5 2" xfId="25977"/>
    <cellStyle name="Обычный 5 7 6 5 2 2" xfId="53789"/>
    <cellStyle name="Обычный 5 7 6 5 3" xfId="53790"/>
    <cellStyle name="Обычный 5 7 6 6" xfId="25978"/>
    <cellStyle name="Обычный 5 7 6 6 2" xfId="53791"/>
    <cellStyle name="Обычный 5 7 6 7" xfId="25979"/>
    <cellStyle name="Обычный 5 7 6 7 2" xfId="53792"/>
    <cellStyle name="Обычный 5 7 6 8" xfId="53793"/>
    <cellStyle name="Обычный 5 7 7" xfId="25980"/>
    <cellStyle name="Обычный 5 7 7 2" xfId="25981"/>
    <cellStyle name="Обычный 5 7 7 2 2" xfId="25982"/>
    <cellStyle name="Обычный 5 7 7 2 2 2" xfId="25983"/>
    <cellStyle name="Обычный 5 7 7 2 2 2 2" xfId="53794"/>
    <cellStyle name="Обычный 5 7 7 2 2 3" xfId="53795"/>
    <cellStyle name="Обычный 5 7 7 2 3" xfId="25984"/>
    <cellStyle name="Обычный 5 7 7 2 3 2" xfId="53796"/>
    <cellStyle name="Обычный 5 7 7 2 4" xfId="53797"/>
    <cellStyle name="Обычный 5 7 7 3" xfId="25985"/>
    <cellStyle name="Обычный 5 7 7 3 2" xfId="25986"/>
    <cellStyle name="Обычный 5 7 7 3 2 2" xfId="25987"/>
    <cellStyle name="Обычный 5 7 7 3 2 2 2" xfId="53798"/>
    <cellStyle name="Обычный 5 7 7 3 2 3" xfId="53799"/>
    <cellStyle name="Обычный 5 7 7 3 3" xfId="25988"/>
    <cellStyle name="Обычный 5 7 7 3 3 2" xfId="53800"/>
    <cellStyle name="Обычный 5 7 7 3 4" xfId="53801"/>
    <cellStyle name="Обычный 5 7 7 4" xfId="25989"/>
    <cellStyle name="Обычный 5 7 7 4 2" xfId="25990"/>
    <cellStyle name="Обычный 5 7 7 4 2 2" xfId="25991"/>
    <cellStyle name="Обычный 5 7 7 4 2 2 2" xfId="53802"/>
    <cellStyle name="Обычный 5 7 7 4 2 3" xfId="53803"/>
    <cellStyle name="Обычный 5 7 7 4 3" xfId="25992"/>
    <cellStyle name="Обычный 5 7 7 4 3 2" xfId="53804"/>
    <cellStyle name="Обычный 5 7 7 4 4" xfId="53805"/>
    <cellStyle name="Обычный 5 7 7 5" xfId="25993"/>
    <cellStyle name="Обычный 5 7 7 5 2" xfId="25994"/>
    <cellStyle name="Обычный 5 7 7 5 2 2" xfId="53806"/>
    <cellStyle name="Обычный 5 7 7 5 3" xfId="53807"/>
    <cellStyle name="Обычный 5 7 7 6" xfId="25995"/>
    <cellStyle name="Обычный 5 7 7 6 2" xfId="53808"/>
    <cellStyle name="Обычный 5 7 7 7" xfId="25996"/>
    <cellStyle name="Обычный 5 7 7 7 2" xfId="53809"/>
    <cellStyle name="Обычный 5 7 7 8" xfId="53810"/>
    <cellStyle name="Обычный 5 7 8" xfId="25997"/>
    <cellStyle name="Обычный 5 7 8 2" xfId="25998"/>
    <cellStyle name="Обычный 5 7 8 2 2" xfId="25999"/>
    <cellStyle name="Обычный 5 7 8 2 2 2" xfId="26000"/>
    <cellStyle name="Обычный 5 7 8 2 2 2 2" xfId="53811"/>
    <cellStyle name="Обычный 5 7 8 2 2 3" xfId="53812"/>
    <cellStyle name="Обычный 5 7 8 2 3" xfId="26001"/>
    <cellStyle name="Обычный 5 7 8 2 3 2" xfId="53813"/>
    <cellStyle name="Обычный 5 7 8 2 4" xfId="53814"/>
    <cellStyle name="Обычный 5 7 8 3" xfId="26002"/>
    <cellStyle name="Обычный 5 7 8 3 2" xfId="26003"/>
    <cellStyle name="Обычный 5 7 8 3 2 2" xfId="26004"/>
    <cellStyle name="Обычный 5 7 8 3 2 2 2" xfId="53815"/>
    <cellStyle name="Обычный 5 7 8 3 2 3" xfId="53816"/>
    <cellStyle name="Обычный 5 7 8 3 3" xfId="26005"/>
    <cellStyle name="Обычный 5 7 8 3 3 2" xfId="53817"/>
    <cellStyle name="Обычный 5 7 8 3 4" xfId="53818"/>
    <cellStyle name="Обычный 5 7 8 4" xfId="26006"/>
    <cellStyle name="Обычный 5 7 8 4 2" xfId="26007"/>
    <cellStyle name="Обычный 5 7 8 4 2 2" xfId="26008"/>
    <cellStyle name="Обычный 5 7 8 4 2 2 2" xfId="53819"/>
    <cellStyle name="Обычный 5 7 8 4 2 3" xfId="53820"/>
    <cellStyle name="Обычный 5 7 8 4 3" xfId="26009"/>
    <cellStyle name="Обычный 5 7 8 4 3 2" xfId="53821"/>
    <cellStyle name="Обычный 5 7 8 4 4" xfId="53822"/>
    <cellStyle name="Обычный 5 7 8 5" xfId="26010"/>
    <cellStyle name="Обычный 5 7 8 5 2" xfId="26011"/>
    <cellStyle name="Обычный 5 7 8 5 2 2" xfId="53823"/>
    <cellStyle name="Обычный 5 7 8 5 3" xfId="53824"/>
    <cellStyle name="Обычный 5 7 8 6" xfId="26012"/>
    <cellStyle name="Обычный 5 7 8 6 2" xfId="53825"/>
    <cellStyle name="Обычный 5 7 8 7" xfId="26013"/>
    <cellStyle name="Обычный 5 7 8 7 2" xfId="53826"/>
    <cellStyle name="Обычный 5 7 8 8" xfId="53827"/>
    <cellStyle name="Обычный 5 7 9" xfId="26014"/>
    <cellStyle name="Обычный 5 7 9 2" xfId="26015"/>
    <cellStyle name="Обычный 5 7 9 2 2" xfId="26016"/>
    <cellStyle name="Обычный 5 7 9 2 2 2" xfId="26017"/>
    <cellStyle name="Обычный 5 7 9 2 2 2 2" xfId="53828"/>
    <cellStyle name="Обычный 5 7 9 2 2 3" xfId="53829"/>
    <cellStyle name="Обычный 5 7 9 2 3" xfId="26018"/>
    <cellStyle name="Обычный 5 7 9 2 3 2" xfId="53830"/>
    <cellStyle name="Обычный 5 7 9 2 4" xfId="53831"/>
    <cellStyle name="Обычный 5 7 9 3" xfId="26019"/>
    <cellStyle name="Обычный 5 7 9 3 2" xfId="26020"/>
    <cellStyle name="Обычный 5 7 9 3 2 2" xfId="26021"/>
    <cellStyle name="Обычный 5 7 9 3 2 2 2" xfId="53832"/>
    <cellStyle name="Обычный 5 7 9 3 2 3" xfId="53833"/>
    <cellStyle name="Обычный 5 7 9 3 3" xfId="26022"/>
    <cellStyle name="Обычный 5 7 9 3 3 2" xfId="53834"/>
    <cellStyle name="Обычный 5 7 9 3 4" xfId="53835"/>
    <cellStyle name="Обычный 5 7 9 4" xfId="26023"/>
    <cellStyle name="Обычный 5 7 9 4 2" xfId="26024"/>
    <cellStyle name="Обычный 5 7 9 4 2 2" xfId="26025"/>
    <cellStyle name="Обычный 5 7 9 4 2 2 2" xfId="53836"/>
    <cellStyle name="Обычный 5 7 9 4 2 3" xfId="53837"/>
    <cellStyle name="Обычный 5 7 9 4 3" xfId="26026"/>
    <cellStyle name="Обычный 5 7 9 4 3 2" xfId="53838"/>
    <cellStyle name="Обычный 5 7 9 4 4" xfId="53839"/>
    <cellStyle name="Обычный 5 7 9 5" xfId="26027"/>
    <cellStyle name="Обычный 5 7 9 5 2" xfId="26028"/>
    <cellStyle name="Обычный 5 7 9 5 2 2" xfId="53840"/>
    <cellStyle name="Обычный 5 7 9 5 3" xfId="53841"/>
    <cellStyle name="Обычный 5 7 9 6" xfId="26029"/>
    <cellStyle name="Обычный 5 7 9 6 2" xfId="53842"/>
    <cellStyle name="Обычный 5 7 9 7" xfId="26030"/>
    <cellStyle name="Обычный 5 7 9 7 2" xfId="53843"/>
    <cellStyle name="Обычный 5 7 9 8" xfId="53844"/>
    <cellStyle name="Обычный 5 70" xfId="26031"/>
    <cellStyle name="Обычный 5 70 2" xfId="26032"/>
    <cellStyle name="Обычный 5 70 2 2" xfId="26033"/>
    <cellStyle name="Обычный 5 70 2 2 2" xfId="26034"/>
    <cellStyle name="Обычный 5 70 2 2 2 2" xfId="53845"/>
    <cellStyle name="Обычный 5 70 2 2 3" xfId="53846"/>
    <cellStyle name="Обычный 5 70 2 3" xfId="26035"/>
    <cellStyle name="Обычный 5 70 2 3 2" xfId="53847"/>
    <cellStyle name="Обычный 5 70 2 4" xfId="53848"/>
    <cellStyle name="Обычный 5 70 3" xfId="26036"/>
    <cellStyle name="Обычный 5 70 3 2" xfId="26037"/>
    <cellStyle name="Обычный 5 70 3 2 2" xfId="26038"/>
    <cellStyle name="Обычный 5 70 3 2 2 2" xfId="53849"/>
    <cellStyle name="Обычный 5 70 3 2 3" xfId="53850"/>
    <cellStyle name="Обычный 5 70 3 3" xfId="26039"/>
    <cellStyle name="Обычный 5 70 3 3 2" xfId="53851"/>
    <cellStyle name="Обычный 5 70 3 4" xfId="53852"/>
    <cellStyle name="Обычный 5 70 4" xfId="26040"/>
    <cellStyle name="Обычный 5 70 4 2" xfId="26041"/>
    <cellStyle name="Обычный 5 70 4 2 2" xfId="26042"/>
    <cellStyle name="Обычный 5 70 4 2 2 2" xfId="53853"/>
    <cellStyle name="Обычный 5 70 4 2 3" xfId="53854"/>
    <cellStyle name="Обычный 5 70 4 3" xfId="26043"/>
    <cellStyle name="Обычный 5 70 4 3 2" xfId="53855"/>
    <cellStyle name="Обычный 5 70 4 4" xfId="53856"/>
    <cellStyle name="Обычный 5 70 5" xfId="26044"/>
    <cellStyle name="Обычный 5 70 5 2" xfId="26045"/>
    <cellStyle name="Обычный 5 70 5 2 2" xfId="53857"/>
    <cellStyle name="Обычный 5 70 5 3" xfId="53858"/>
    <cellStyle name="Обычный 5 70 6" xfId="26046"/>
    <cellStyle name="Обычный 5 70 6 2" xfId="53859"/>
    <cellStyle name="Обычный 5 70 7" xfId="26047"/>
    <cellStyle name="Обычный 5 70 7 2" xfId="53860"/>
    <cellStyle name="Обычный 5 70 8" xfId="53861"/>
    <cellStyle name="Обычный 5 71" xfId="26048"/>
    <cellStyle name="Обычный 5 71 2" xfId="26049"/>
    <cellStyle name="Обычный 5 71 2 2" xfId="26050"/>
    <cellStyle name="Обычный 5 71 2 2 2" xfId="26051"/>
    <cellStyle name="Обычный 5 71 2 2 2 2" xfId="53862"/>
    <cellStyle name="Обычный 5 71 2 2 3" xfId="53863"/>
    <cellStyle name="Обычный 5 71 2 3" xfId="26052"/>
    <cellStyle name="Обычный 5 71 2 3 2" xfId="53864"/>
    <cellStyle name="Обычный 5 71 2 4" xfId="53865"/>
    <cellStyle name="Обычный 5 71 3" xfId="26053"/>
    <cellStyle name="Обычный 5 71 3 2" xfId="26054"/>
    <cellStyle name="Обычный 5 71 3 2 2" xfId="26055"/>
    <cellStyle name="Обычный 5 71 3 2 2 2" xfId="53866"/>
    <cellStyle name="Обычный 5 71 3 2 3" xfId="53867"/>
    <cellStyle name="Обычный 5 71 3 3" xfId="26056"/>
    <cellStyle name="Обычный 5 71 3 3 2" xfId="53868"/>
    <cellStyle name="Обычный 5 71 3 4" xfId="53869"/>
    <cellStyle name="Обычный 5 71 4" xfId="26057"/>
    <cellStyle name="Обычный 5 71 4 2" xfId="26058"/>
    <cellStyle name="Обычный 5 71 4 2 2" xfId="26059"/>
    <cellStyle name="Обычный 5 71 4 2 2 2" xfId="53870"/>
    <cellStyle name="Обычный 5 71 4 2 3" xfId="53871"/>
    <cellStyle name="Обычный 5 71 4 3" xfId="26060"/>
    <cellStyle name="Обычный 5 71 4 3 2" xfId="53872"/>
    <cellStyle name="Обычный 5 71 4 4" xfId="53873"/>
    <cellStyle name="Обычный 5 71 5" xfId="26061"/>
    <cellStyle name="Обычный 5 71 5 2" xfId="26062"/>
    <cellStyle name="Обычный 5 71 5 2 2" xfId="53874"/>
    <cellStyle name="Обычный 5 71 5 3" xfId="53875"/>
    <cellStyle name="Обычный 5 71 6" xfId="26063"/>
    <cellStyle name="Обычный 5 71 6 2" xfId="53876"/>
    <cellStyle name="Обычный 5 71 7" xfId="26064"/>
    <cellStyle name="Обычный 5 71 7 2" xfId="53877"/>
    <cellStyle name="Обычный 5 71 8" xfId="53878"/>
    <cellStyle name="Обычный 5 72" xfId="26065"/>
    <cellStyle name="Обычный 5 72 2" xfId="26066"/>
    <cellStyle name="Обычный 5 72 2 2" xfId="26067"/>
    <cellStyle name="Обычный 5 72 2 2 2" xfId="26068"/>
    <cellStyle name="Обычный 5 72 2 2 2 2" xfId="53879"/>
    <cellStyle name="Обычный 5 72 2 2 3" xfId="53880"/>
    <cellStyle name="Обычный 5 72 2 3" xfId="26069"/>
    <cellStyle name="Обычный 5 72 2 3 2" xfId="53881"/>
    <cellStyle name="Обычный 5 72 2 4" xfId="53882"/>
    <cellStyle name="Обычный 5 72 3" xfId="26070"/>
    <cellStyle name="Обычный 5 72 3 2" xfId="26071"/>
    <cellStyle name="Обычный 5 72 3 2 2" xfId="26072"/>
    <cellStyle name="Обычный 5 72 3 2 2 2" xfId="53883"/>
    <cellStyle name="Обычный 5 72 3 2 3" xfId="53884"/>
    <cellStyle name="Обычный 5 72 3 3" xfId="26073"/>
    <cellStyle name="Обычный 5 72 3 3 2" xfId="53885"/>
    <cellStyle name="Обычный 5 72 3 4" xfId="53886"/>
    <cellStyle name="Обычный 5 72 4" xfId="26074"/>
    <cellStyle name="Обычный 5 72 4 2" xfId="26075"/>
    <cellStyle name="Обычный 5 72 4 2 2" xfId="26076"/>
    <cellStyle name="Обычный 5 72 4 2 2 2" xfId="53887"/>
    <cellStyle name="Обычный 5 72 4 2 3" xfId="53888"/>
    <cellStyle name="Обычный 5 72 4 3" xfId="26077"/>
    <cellStyle name="Обычный 5 72 4 3 2" xfId="53889"/>
    <cellStyle name="Обычный 5 72 4 4" xfId="53890"/>
    <cellStyle name="Обычный 5 72 5" xfId="26078"/>
    <cellStyle name="Обычный 5 72 5 2" xfId="26079"/>
    <cellStyle name="Обычный 5 72 5 2 2" xfId="53891"/>
    <cellStyle name="Обычный 5 72 5 3" xfId="53892"/>
    <cellStyle name="Обычный 5 72 6" xfId="26080"/>
    <cellStyle name="Обычный 5 72 6 2" xfId="53893"/>
    <cellStyle name="Обычный 5 72 7" xfId="26081"/>
    <cellStyle name="Обычный 5 72 7 2" xfId="53894"/>
    <cellStyle name="Обычный 5 72 8" xfId="53895"/>
    <cellStyle name="Обычный 5 73" xfId="26082"/>
    <cellStyle name="Обычный 5 73 2" xfId="26083"/>
    <cellStyle name="Обычный 5 73 2 2" xfId="26084"/>
    <cellStyle name="Обычный 5 73 2 2 2" xfId="26085"/>
    <cellStyle name="Обычный 5 73 2 2 2 2" xfId="53896"/>
    <cellStyle name="Обычный 5 73 2 2 3" xfId="53897"/>
    <cellStyle name="Обычный 5 73 2 3" xfId="26086"/>
    <cellStyle name="Обычный 5 73 2 3 2" xfId="53898"/>
    <cellStyle name="Обычный 5 73 2 4" xfId="53899"/>
    <cellStyle name="Обычный 5 73 3" xfId="26087"/>
    <cellStyle name="Обычный 5 73 3 2" xfId="26088"/>
    <cellStyle name="Обычный 5 73 3 2 2" xfId="26089"/>
    <cellStyle name="Обычный 5 73 3 2 2 2" xfId="53900"/>
    <cellStyle name="Обычный 5 73 3 2 3" xfId="53901"/>
    <cellStyle name="Обычный 5 73 3 3" xfId="26090"/>
    <cellStyle name="Обычный 5 73 3 3 2" xfId="53902"/>
    <cellStyle name="Обычный 5 73 3 4" xfId="53903"/>
    <cellStyle name="Обычный 5 73 4" xfId="26091"/>
    <cellStyle name="Обычный 5 73 4 2" xfId="26092"/>
    <cellStyle name="Обычный 5 73 4 2 2" xfId="26093"/>
    <cellStyle name="Обычный 5 73 4 2 2 2" xfId="53904"/>
    <cellStyle name="Обычный 5 73 4 2 3" xfId="53905"/>
    <cellStyle name="Обычный 5 73 4 3" xfId="26094"/>
    <cellStyle name="Обычный 5 73 4 3 2" xfId="53906"/>
    <cellStyle name="Обычный 5 73 4 4" xfId="53907"/>
    <cellStyle name="Обычный 5 73 5" xfId="26095"/>
    <cellStyle name="Обычный 5 73 5 2" xfId="26096"/>
    <cellStyle name="Обычный 5 73 5 2 2" xfId="53908"/>
    <cellStyle name="Обычный 5 73 5 3" xfId="53909"/>
    <cellStyle name="Обычный 5 73 6" xfId="26097"/>
    <cellStyle name="Обычный 5 73 6 2" xfId="53910"/>
    <cellStyle name="Обычный 5 73 7" xfId="26098"/>
    <cellStyle name="Обычный 5 73 7 2" xfId="53911"/>
    <cellStyle name="Обычный 5 73 8" xfId="53912"/>
    <cellStyle name="Обычный 5 74" xfId="26099"/>
    <cellStyle name="Обычный 5 74 2" xfId="26100"/>
    <cellStyle name="Обычный 5 74 2 2" xfId="26101"/>
    <cellStyle name="Обычный 5 74 2 2 2" xfId="26102"/>
    <cellStyle name="Обычный 5 74 2 2 2 2" xfId="53913"/>
    <cellStyle name="Обычный 5 74 2 2 3" xfId="53914"/>
    <cellStyle name="Обычный 5 74 2 3" xfId="26103"/>
    <cellStyle name="Обычный 5 74 2 3 2" xfId="53915"/>
    <cellStyle name="Обычный 5 74 2 4" xfId="53916"/>
    <cellStyle name="Обычный 5 74 3" xfId="26104"/>
    <cellStyle name="Обычный 5 74 3 2" xfId="26105"/>
    <cellStyle name="Обычный 5 74 3 2 2" xfId="26106"/>
    <cellStyle name="Обычный 5 74 3 2 2 2" xfId="53917"/>
    <cellStyle name="Обычный 5 74 3 2 3" xfId="53918"/>
    <cellStyle name="Обычный 5 74 3 3" xfId="26107"/>
    <cellStyle name="Обычный 5 74 3 3 2" xfId="53919"/>
    <cellStyle name="Обычный 5 74 3 4" xfId="53920"/>
    <cellStyle name="Обычный 5 74 4" xfId="26108"/>
    <cellStyle name="Обычный 5 74 4 2" xfId="26109"/>
    <cellStyle name="Обычный 5 74 4 2 2" xfId="26110"/>
    <cellStyle name="Обычный 5 74 4 2 2 2" xfId="53921"/>
    <cellStyle name="Обычный 5 74 4 2 3" xfId="53922"/>
    <cellStyle name="Обычный 5 74 4 3" xfId="26111"/>
    <cellStyle name="Обычный 5 74 4 3 2" xfId="53923"/>
    <cellStyle name="Обычный 5 74 4 4" xfId="53924"/>
    <cellStyle name="Обычный 5 74 5" xfId="26112"/>
    <cellStyle name="Обычный 5 74 5 2" xfId="26113"/>
    <cellStyle name="Обычный 5 74 5 2 2" xfId="53925"/>
    <cellStyle name="Обычный 5 74 5 3" xfId="53926"/>
    <cellStyle name="Обычный 5 74 6" xfId="26114"/>
    <cellStyle name="Обычный 5 74 6 2" xfId="53927"/>
    <cellStyle name="Обычный 5 74 7" xfId="26115"/>
    <cellStyle name="Обычный 5 74 7 2" xfId="53928"/>
    <cellStyle name="Обычный 5 74 8" xfId="53929"/>
    <cellStyle name="Обычный 5 75" xfId="26116"/>
    <cellStyle name="Обычный 5 75 2" xfId="26117"/>
    <cellStyle name="Обычный 5 75 2 2" xfId="26118"/>
    <cellStyle name="Обычный 5 75 2 2 2" xfId="26119"/>
    <cellStyle name="Обычный 5 75 2 2 2 2" xfId="53930"/>
    <cellStyle name="Обычный 5 75 2 2 3" xfId="53931"/>
    <cellStyle name="Обычный 5 75 2 3" xfId="26120"/>
    <cellStyle name="Обычный 5 75 2 3 2" xfId="53932"/>
    <cellStyle name="Обычный 5 75 2 4" xfId="53933"/>
    <cellStyle name="Обычный 5 75 3" xfId="26121"/>
    <cellStyle name="Обычный 5 75 3 2" xfId="26122"/>
    <cellStyle name="Обычный 5 75 3 2 2" xfId="26123"/>
    <cellStyle name="Обычный 5 75 3 2 2 2" xfId="53934"/>
    <cellStyle name="Обычный 5 75 3 2 3" xfId="53935"/>
    <cellStyle name="Обычный 5 75 3 3" xfId="26124"/>
    <cellStyle name="Обычный 5 75 3 3 2" xfId="53936"/>
    <cellStyle name="Обычный 5 75 3 4" xfId="53937"/>
    <cellStyle name="Обычный 5 75 4" xfId="26125"/>
    <cellStyle name="Обычный 5 75 4 2" xfId="26126"/>
    <cellStyle name="Обычный 5 75 4 2 2" xfId="26127"/>
    <cellStyle name="Обычный 5 75 4 2 2 2" xfId="53938"/>
    <cellStyle name="Обычный 5 75 4 2 3" xfId="53939"/>
    <cellStyle name="Обычный 5 75 4 3" xfId="26128"/>
    <cellStyle name="Обычный 5 75 4 3 2" xfId="53940"/>
    <cellStyle name="Обычный 5 75 4 4" xfId="53941"/>
    <cellStyle name="Обычный 5 75 5" xfId="26129"/>
    <cellStyle name="Обычный 5 75 5 2" xfId="26130"/>
    <cellStyle name="Обычный 5 75 5 2 2" xfId="53942"/>
    <cellStyle name="Обычный 5 75 5 3" xfId="53943"/>
    <cellStyle name="Обычный 5 75 6" xfId="26131"/>
    <cellStyle name="Обычный 5 75 6 2" xfId="53944"/>
    <cellStyle name="Обычный 5 75 7" xfId="26132"/>
    <cellStyle name="Обычный 5 75 7 2" xfId="53945"/>
    <cellStyle name="Обычный 5 75 8" xfId="53946"/>
    <cellStyle name="Обычный 5 76" xfId="26133"/>
    <cellStyle name="Обычный 5 76 2" xfId="53947"/>
    <cellStyle name="Обычный 5 77" xfId="26134"/>
    <cellStyle name="Обычный 5 77 2" xfId="53948"/>
    <cellStyle name="Обычный 5 78" xfId="26135"/>
    <cellStyle name="Обычный 5 78 2" xfId="53949"/>
    <cellStyle name="Обычный 5 79" xfId="26136"/>
    <cellStyle name="Обычный 5 79 2" xfId="53950"/>
    <cellStyle name="Обычный 5 8" xfId="26137"/>
    <cellStyle name="Обычный 5 8 10" xfId="26138"/>
    <cellStyle name="Обычный 5 8 10 2" xfId="26139"/>
    <cellStyle name="Обычный 5 8 10 2 2" xfId="26140"/>
    <cellStyle name="Обычный 5 8 10 2 2 2" xfId="26141"/>
    <cellStyle name="Обычный 5 8 10 2 2 2 2" xfId="53951"/>
    <cellStyle name="Обычный 5 8 10 2 2 3" xfId="53952"/>
    <cellStyle name="Обычный 5 8 10 2 3" xfId="26142"/>
    <cellStyle name="Обычный 5 8 10 2 3 2" xfId="53953"/>
    <cellStyle name="Обычный 5 8 10 2 4" xfId="53954"/>
    <cellStyle name="Обычный 5 8 10 3" xfId="26143"/>
    <cellStyle name="Обычный 5 8 10 3 2" xfId="26144"/>
    <cellStyle name="Обычный 5 8 10 3 2 2" xfId="26145"/>
    <cellStyle name="Обычный 5 8 10 3 2 2 2" xfId="53955"/>
    <cellStyle name="Обычный 5 8 10 3 2 3" xfId="53956"/>
    <cellStyle name="Обычный 5 8 10 3 3" xfId="26146"/>
    <cellStyle name="Обычный 5 8 10 3 3 2" xfId="53957"/>
    <cellStyle name="Обычный 5 8 10 3 4" xfId="53958"/>
    <cellStyle name="Обычный 5 8 10 4" xfId="26147"/>
    <cellStyle name="Обычный 5 8 10 4 2" xfId="26148"/>
    <cellStyle name="Обычный 5 8 10 4 2 2" xfId="26149"/>
    <cellStyle name="Обычный 5 8 10 4 2 2 2" xfId="53959"/>
    <cellStyle name="Обычный 5 8 10 4 2 3" xfId="53960"/>
    <cellStyle name="Обычный 5 8 10 4 3" xfId="26150"/>
    <cellStyle name="Обычный 5 8 10 4 3 2" xfId="53961"/>
    <cellStyle name="Обычный 5 8 10 4 4" xfId="53962"/>
    <cellStyle name="Обычный 5 8 10 5" xfId="26151"/>
    <cellStyle name="Обычный 5 8 10 5 2" xfId="26152"/>
    <cellStyle name="Обычный 5 8 10 5 2 2" xfId="53963"/>
    <cellStyle name="Обычный 5 8 10 5 3" xfId="53964"/>
    <cellStyle name="Обычный 5 8 10 6" xfId="26153"/>
    <cellStyle name="Обычный 5 8 10 6 2" xfId="53965"/>
    <cellStyle name="Обычный 5 8 10 7" xfId="26154"/>
    <cellStyle name="Обычный 5 8 10 7 2" xfId="53966"/>
    <cellStyle name="Обычный 5 8 10 8" xfId="53967"/>
    <cellStyle name="Обычный 5 8 11" xfId="26155"/>
    <cellStyle name="Обычный 5 8 11 2" xfId="26156"/>
    <cellStyle name="Обычный 5 8 11 2 2" xfId="26157"/>
    <cellStyle name="Обычный 5 8 11 2 2 2" xfId="26158"/>
    <cellStyle name="Обычный 5 8 11 2 2 2 2" xfId="53968"/>
    <cellStyle name="Обычный 5 8 11 2 2 3" xfId="53969"/>
    <cellStyle name="Обычный 5 8 11 2 3" xfId="26159"/>
    <cellStyle name="Обычный 5 8 11 2 3 2" xfId="53970"/>
    <cellStyle name="Обычный 5 8 11 2 4" xfId="53971"/>
    <cellStyle name="Обычный 5 8 11 3" xfId="26160"/>
    <cellStyle name="Обычный 5 8 11 3 2" xfId="26161"/>
    <cellStyle name="Обычный 5 8 11 3 2 2" xfId="26162"/>
    <cellStyle name="Обычный 5 8 11 3 2 2 2" xfId="53972"/>
    <cellStyle name="Обычный 5 8 11 3 2 3" xfId="53973"/>
    <cellStyle name="Обычный 5 8 11 3 3" xfId="26163"/>
    <cellStyle name="Обычный 5 8 11 3 3 2" xfId="53974"/>
    <cellStyle name="Обычный 5 8 11 3 4" xfId="53975"/>
    <cellStyle name="Обычный 5 8 11 4" xfId="26164"/>
    <cellStyle name="Обычный 5 8 11 4 2" xfId="26165"/>
    <cellStyle name="Обычный 5 8 11 4 2 2" xfId="26166"/>
    <cellStyle name="Обычный 5 8 11 4 2 2 2" xfId="53976"/>
    <cellStyle name="Обычный 5 8 11 4 2 3" xfId="53977"/>
    <cellStyle name="Обычный 5 8 11 4 3" xfId="26167"/>
    <cellStyle name="Обычный 5 8 11 4 3 2" xfId="53978"/>
    <cellStyle name="Обычный 5 8 11 4 4" xfId="53979"/>
    <cellStyle name="Обычный 5 8 11 5" xfId="26168"/>
    <cellStyle name="Обычный 5 8 11 5 2" xfId="26169"/>
    <cellStyle name="Обычный 5 8 11 5 2 2" xfId="53980"/>
    <cellStyle name="Обычный 5 8 11 5 3" xfId="53981"/>
    <cellStyle name="Обычный 5 8 11 6" xfId="26170"/>
    <cellStyle name="Обычный 5 8 11 6 2" xfId="53982"/>
    <cellStyle name="Обычный 5 8 11 7" xfId="26171"/>
    <cellStyle name="Обычный 5 8 11 7 2" xfId="53983"/>
    <cellStyle name="Обычный 5 8 11 8" xfId="53984"/>
    <cellStyle name="Обычный 5 8 12" xfId="26172"/>
    <cellStyle name="Обычный 5 8 12 2" xfId="26173"/>
    <cellStyle name="Обычный 5 8 12 2 2" xfId="26174"/>
    <cellStyle name="Обычный 5 8 12 2 2 2" xfId="26175"/>
    <cellStyle name="Обычный 5 8 12 2 2 2 2" xfId="53985"/>
    <cellStyle name="Обычный 5 8 12 2 2 3" xfId="53986"/>
    <cellStyle name="Обычный 5 8 12 2 3" xfId="26176"/>
    <cellStyle name="Обычный 5 8 12 2 3 2" xfId="53987"/>
    <cellStyle name="Обычный 5 8 12 2 4" xfId="53988"/>
    <cellStyle name="Обычный 5 8 12 3" xfId="26177"/>
    <cellStyle name="Обычный 5 8 12 3 2" xfId="26178"/>
    <cellStyle name="Обычный 5 8 12 3 2 2" xfId="26179"/>
    <cellStyle name="Обычный 5 8 12 3 2 2 2" xfId="53989"/>
    <cellStyle name="Обычный 5 8 12 3 2 3" xfId="53990"/>
    <cellStyle name="Обычный 5 8 12 3 3" xfId="26180"/>
    <cellStyle name="Обычный 5 8 12 3 3 2" xfId="53991"/>
    <cellStyle name="Обычный 5 8 12 3 4" xfId="53992"/>
    <cellStyle name="Обычный 5 8 12 4" xfId="26181"/>
    <cellStyle name="Обычный 5 8 12 4 2" xfId="26182"/>
    <cellStyle name="Обычный 5 8 12 4 2 2" xfId="26183"/>
    <cellStyle name="Обычный 5 8 12 4 2 2 2" xfId="53993"/>
    <cellStyle name="Обычный 5 8 12 4 2 3" xfId="53994"/>
    <cellStyle name="Обычный 5 8 12 4 3" xfId="26184"/>
    <cellStyle name="Обычный 5 8 12 4 3 2" xfId="53995"/>
    <cellStyle name="Обычный 5 8 12 4 4" xfId="53996"/>
    <cellStyle name="Обычный 5 8 12 5" xfId="26185"/>
    <cellStyle name="Обычный 5 8 12 5 2" xfId="26186"/>
    <cellStyle name="Обычный 5 8 12 5 2 2" xfId="53997"/>
    <cellStyle name="Обычный 5 8 12 5 3" xfId="53998"/>
    <cellStyle name="Обычный 5 8 12 6" xfId="26187"/>
    <cellStyle name="Обычный 5 8 12 6 2" xfId="53999"/>
    <cellStyle name="Обычный 5 8 12 7" xfId="26188"/>
    <cellStyle name="Обычный 5 8 12 7 2" xfId="54000"/>
    <cellStyle name="Обычный 5 8 12 8" xfId="54001"/>
    <cellStyle name="Обычный 5 8 13" xfId="26189"/>
    <cellStyle name="Обычный 5 8 13 2" xfId="26190"/>
    <cellStyle name="Обычный 5 8 13 2 2" xfId="26191"/>
    <cellStyle name="Обычный 5 8 13 2 2 2" xfId="26192"/>
    <cellStyle name="Обычный 5 8 13 2 2 2 2" xfId="54002"/>
    <cellStyle name="Обычный 5 8 13 2 2 3" xfId="54003"/>
    <cellStyle name="Обычный 5 8 13 2 3" xfId="26193"/>
    <cellStyle name="Обычный 5 8 13 2 3 2" xfId="54004"/>
    <cellStyle name="Обычный 5 8 13 2 4" xfId="54005"/>
    <cellStyle name="Обычный 5 8 13 3" xfId="26194"/>
    <cellStyle name="Обычный 5 8 13 3 2" xfId="26195"/>
    <cellStyle name="Обычный 5 8 13 3 2 2" xfId="26196"/>
    <cellStyle name="Обычный 5 8 13 3 2 2 2" xfId="54006"/>
    <cellStyle name="Обычный 5 8 13 3 2 3" xfId="54007"/>
    <cellStyle name="Обычный 5 8 13 3 3" xfId="26197"/>
    <cellStyle name="Обычный 5 8 13 3 3 2" xfId="54008"/>
    <cellStyle name="Обычный 5 8 13 3 4" xfId="54009"/>
    <cellStyle name="Обычный 5 8 13 4" xfId="26198"/>
    <cellStyle name="Обычный 5 8 13 4 2" xfId="26199"/>
    <cellStyle name="Обычный 5 8 13 4 2 2" xfId="26200"/>
    <cellStyle name="Обычный 5 8 13 4 2 2 2" xfId="54010"/>
    <cellStyle name="Обычный 5 8 13 4 2 3" xfId="54011"/>
    <cellStyle name="Обычный 5 8 13 4 3" xfId="26201"/>
    <cellStyle name="Обычный 5 8 13 4 3 2" xfId="54012"/>
    <cellStyle name="Обычный 5 8 13 4 4" xfId="54013"/>
    <cellStyle name="Обычный 5 8 13 5" xfId="26202"/>
    <cellStyle name="Обычный 5 8 13 5 2" xfId="26203"/>
    <cellStyle name="Обычный 5 8 13 5 2 2" xfId="54014"/>
    <cellStyle name="Обычный 5 8 13 5 3" xfId="54015"/>
    <cellStyle name="Обычный 5 8 13 6" xfId="26204"/>
    <cellStyle name="Обычный 5 8 13 6 2" xfId="54016"/>
    <cellStyle name="Обычный 5 8 13 7" xfId="26205"/>
    <cellStyle name="Обычный 5 8 13 7 2" xfId="54017"/>
    <cellStyle name="Обычный 5 8 13 8" xfId="54018"/>
    <cellStyle name="Обычный 5 8 14" xfId="26206"/>
    <cellStyle name="Обычный 5 8 14 2" xfId="26207"/>
    <cellStyle name="Обычный 5 8 14 2 2" xfId="26208"/>
    <cellStyle name="Обычный 5 8 14 2 2 2" xfId="26209"/>
    <cellStyle name="Обычный 5 8 14 2 2 2 2" xfId="54019"/>
    <cellStyle name="Обычный 5 8 14 2 2 3" xfId="54020"/>
    <cellStyle name="Обычный 5 8 14 2 3" xfId="26210"/>
    <cellStyle name="Обычный 5 8 14 2 3 2" xfId="54021"/>
    <cellStyle name="Обычный 5 8 14 2 4" xfId="54022"/>
    <cellStyle name="Обычный 5 8 14 3" xfId="26211"/>
    <cellStyle name="Обычный 5 8 14 3 2" xfId="26212"/>
    <cellStyle name="Обычный 5 8 14 3 2 2" xfId="26213"/>
    <cellStyle name="Обычный 5 8 14 3 2 2 2" xfId="54023"/>
    <cellStyle name="Обычный 5 8 14 3 2 3" xfId="54024"/>
    <cellStyle name="Обычный 5 8 14 3 3" xfId="26214"/>
    <cellStyle name="Обычный 5 8 14 3 3 2" xfId="54025"/>
    <cellStyle name="Обычный 5 8 14 3 4" xfId="54026"/>
    <cellStyle name="Обычный 5 8 14 4" xfId="26215"/>
    <cellStyle name="Обычный 5 8 14 4 2" xfId="26216"/>
    <cellStyle name="Обычный 5 8 14 4 2 2" xfId="26217"/>
    <cellStyle name="Обычный 5 8 14 4 2 2 2" xfId="54027"/>
    <cellStyle name="Обычный 5 8 14 4 2 3" xfId="54028"/>
    <cellStyle name="Обычный 5 8 14 4 3" xfId="26218"/>
    <cellStyle name="Обычный 5 8 14 4 3 2" xfId="54029"/>
    <cellStyle name="Обычный 5 8 14 4 4" xfId="54030"/>
    <cellStyle name="Обычный 5 8 14 5" xfId="26219"/>
    <cellStyle name="Обычный 5 8 14 5 2" xfId="26220"/>
    <cellStyle name="Обычный 5 8 14 5 2 2" xfId="54031"/>
    <cellStyle name="Обычный 5 8 14 5 3" xfId="54032"/>
    <cellStyle name="Обычный 5 8 14 6" xfId="26221"/>
    <cellStyle name="Обычный 5 8 14 6 2" xfId="54033"/>
    <cellStyle name="Обычный 5 8 14 7" xfId="26222"/>
    <cellStyle name="Обычный 5 8 14 7 2" xfId="54034"/>
    <cellStyle name="Обычный 5 8 14 8" xfId="54035"/>
    <cellStyle name="Обычный 5 8 15" xfId="26223"/>
    <cellStyle name="Обычный 5 8 15 2" xfId="26224"/>
    <cellStyle name="Обычный 5 8 15 2 2" xfId="26225"/>
    <cellStyle name="Обычный 5 8 15 2 2 2" xfId="26226"/>
    <cellStyle name="Обычный 5 8 15 2 2 2 2" xfId="54036"/>
    <cellStyle name="Обычный 5 8 15 2 2 3" xfId="54037"/>
    <cellStyle name="Обычный 5 8 15 2 3" xfId="26227"/>
    <cellStyle name="Обычный 5 8 15 2 3 2" xfId="54038"/>
    <cellStyle name="Обычный 5 8 15 2 4" xfId="54039"/>
    <cellStyle name="Обычный 5 8 15 3" xfId="26228"/>
    <cellStyle name="Обычный 5 8 15 3 2" xfId="26229"/>
    <cellStyle name="Обычный 5 8 15 3 2 2" xfId="26230"/>
    <cellStyle name="Обычный 5 8 15 3 2 2 2" xfId="54040"/>
    <cellStyle name="Обычный 5 8 15 3 2 3" xfId="54041"/>
    <cellStyle name="Обычный 5 8 15 3 3" xfId="26231"/>
    <cellStyle name="Обычный 5 8 15 3 3 2" xfId="54042"/>
    <cellStyle name="Обычный 5 8 15 3 4" xfId="54043"/>
    <cellStyle name="Обычный 5 8 15 4" xfId="26232"/>
    <cellStyle name="Обычный 5 8 15 4 2" xfId="26233"/>
    <cellStyle name="Обычный 5 8 15 4 2 2" xfId="26234"/>
    <cellStyle name="Обычный 5 8 15 4 2 2 2" xfId="54044"/>
    <cellStyle name="Обычный 5 8 15 4 2 3" xfId="54045"/>
    <cellStyle name="Обычный 5 8 15 4 3" xfId="26235"/>
    <cellStyle name="Обычный 5 8 15 4 3 2" xfId="54046"/>
    <cellStyle name="Обычный 5 8 15 4 4" xfId="54047"/>
    <cellStyle name="Обычный 5 8 15 5" xfId="26236"/>
    <cellStyle name="Обычный 5 8 15 5 2" xfId="26237"/>
    <cellStyle name="Обычный 5 8 15 5 2 2" xfId="54048"/>
    <cellStyle name="Обычный 5 8 15 5 3" xfId="54049"/>
    <cellStyle name="Обычный 5 8 15 6" xfId="26238"/>
    <cellStyle name="Обычный 5 8 15 6 2" xfId="54050"/>
    <cellStyle name="Обычный 5 8 15 7" xfId="26239"/>
    <cellStyle name="Обычный 5 8 15 7 2" xfId="54051"/>
    <cellStyle name="Обычный 5 8 15 8" xfId="54052"/>
    <cellStyle name="Обычный 5 8 16" xfId="26240"/>
    <cellStyle name="Обычный 5 8 16 2" xfId="26241"/>
    <cellStyle name="Обычный 5 8 16 2 2" xfId="26242"/>
    <cellStyle name="Обычный 5 8 16 2 2 2" xfId="26243"/>
    <cellStyle name="Обычный 5 8 16 2 2 2 2" xfId="54053"/>
    <cellStyle name="Обычный 5 8 16 2 2 3" xfId="54054"/>
    <cellStyle name="Обычный 5 8 16 2 3" xfId="26244"/>
    <cellStyle name="Обычный 5 8 16 2 3 2" xfId="54055"/>
    <cellStyle name="Обычный 5 8 16 2 4" xfId="54056"/>
    <cellStyle name="Обычный 5 8 16 3" xfId="26245"/>
    <cellStyle name="Обычный 5 8 16 3 2" xfId="26246"/>
    <cellStyle name="Обычный 5 8 16 3 2 2" xfId="26247"/>
    <cellStyle name="Обычный 5 8 16 3 2 2 2" xfId="54057"/>
    <cellStyle name="Обычный 5 8 16 3 2 3" xfId="54058"/>
    <cellStyle name="Обычный 5 8 16 3 3" xfId="26248"/>
    <cellStyle name="Обычный 5 8 16 3 3 2" xfId="54059"/>
    <cellStyle name="Обычный 5 8 16 3 4" xfId="54060"/>
    <cellStyle name="Обычный 5 8 16 4" xfId="26249"/>
    <cellStyle name="Обычный 5 8 16 4 2" xfId="26250"/>
    <cellStyle name="Обычный 5 8 16 4 2 2" xfId="26251"/>
    <cellStyle name="Обычный 5 8 16 4 2 2 2" xfId="54061"/>
    <cellStyle name="Обычный 5 8 16 4 2 3" xfId="54062"/>
    <cellStyle name="Обычный 5 8 16 4 3" xfId="26252"/>
    <cellStyle name="Обычный 5 8 16 4 3 2" xfId="54063"/>
    <cellStyle name="Обычный 5 8 16 4 4" xfId="54064"/>
    <cellStyle name="Обычный 5 8 16 5" xfId="26253"/>
    <cellStyle name="Обычный 5 8 16 5 2" xfId="26254"/>
    <cellStyle name="Обычный 5 8 16 5 2 2" xfId="54065"/>
    <cellStyle name="Обычный 5 8 16 5 3" xfId="54066"/>
    <cellStyle name="Обычный 5 8 16 6" xfId="26255"/>
    <cellStyle name="Обычный 5 8 16 6 2" xfId="54067"/>
    <cellStyle name="Обычный 5 8 16 7" xfId="26256"/>
    <cellStyle name="Обычный 5 8 16 7 2" xfId="54068"/>
    <cellStyle name="Обычный 5 8 16 8" xfId="54069"/>
    <cellStyle name="Обычный 5 8 17" xfId="26257"/>
    <cellStyle name="Обычный 5 8 17 2" xfId="26258"/>
    <cellStyle name="Обычный 5 8 17 2 2" xfId="26259"/>
    <cellStyle name="Обычный 5 8 17 2 2 2" xfId="26260"/>
    <cellStyle name="Обычный 5 8 17 2 2 2 2" xfId="54070"/>
    <cellStyle name="Обычный 5 8 17 2 2 3" xfId="54071"/>
    <cellStyle name="Обычный 5 8 17 2 3" xfId="26261"/>
    <cellStyle name="Обычный 5 8 17 2 3 2" xfId="54072"/>
    <cellStyle name="Обычный 5 8 17 2 4" xfId="54073"/>
    <cellStyle name="Обычный 5 8 17 3" xfId="26262"/>
    <cellStyle name="Обычный 5 8 17 3 2" xfId="26263"/>
    <cellStyle name="Обычный 5 8 17 3 2 2" xfId="26264"/>
    <cellStyle name="Обычный 5 8 17 3 2 2 2" xfId="54074"/>
    <cellStyle name="Обычный 5 8 17 3 2 3" xfId="54075"/>
    <cellStyle name="Обычный 5 8 17 3 3" xfId="26265"/>
    <cellStyle name="Обычный 5 8 17 3 3 2" xfId="54076"/>
    <cellStyle name="Обычный 5 8 17 3 4" xfId="54077"/>
    <cellStyle name="Обычный 5 8 17 4" xfId="26266"/>
    <cellStyle name="Обычный 5 8 17 4 2" xfId="26267"/>
    <cellStyle name="Обычный 5 8 17 4 2 2" xfId="26268"/>
    <cellStyle name="Обычный 5 8 17 4 2 2 2" xfId="54078"/>
    <cellStyle name="Обычный 5 8 17 4 2 3" xfId="54079"/>
    <cellStyle name="Обычный 5 8 17 4 3" xfId="26269"/>
    <cellStyle name="Обычный 5 8 17 4 3 2" xfId="54080"/>
    <cellStyle name="Обычный 5 8 17 4 4" xfId="54081"/>
    <cellStyle name="Обычный 5 8 17 5" xfId="26270"/>
    <cellStyle name="Обычный 5 8 17 5 2" xfId="26271"/>
    <cellStyle name="Обычный 5 8 17 5 2 2" xfId="54082"/>
    <cellStyle name="Обычный 5 8 17 5 3" xfId="54083"/>
    <cellStyle name="Обычный 5 8 17 6" xfId="26272"/>
    <cellStyle name="Обычный 5 8 17 6 2" xfId="54084"/>
    <cellStyle name="Обычный 5 8 17 7" xfId="26273"/>
    <cellStyle name="Обычный 5 8 17 7 2" xfId="54085"/>
    <cellStyle name="Обычный 5 8 17 8" xfId="54086"/>
    <cellStyle name="Обычный 5 8 18" xfId="26274"/>
    <cellStyle name="Обычный 5 8 18 2" xfId="26275"/>
    <cellStyle name="Обычный 5 8 18 2 2" xfId="26276"/>
    <cellStyle name="Обычный 5 8 18 2 2 2" xfId="26277"/>
    <cellStyle name="Обычный 5 8 18 2 2 2 2" xfId="54087"/>
    <cellStyle name="Обычный 5 8 18 2 2 3" xfId="54088"/>
    <cellStyle name="Обычный 5 8 18 2 3" xfId="26278"/>
    <cellStyle name="Обычный 5 8 18 2 3 2" xfId="54089"/>
    <cellStyle name="Обычный 5 8 18 2 4" xfId="54090"/>
    <cellStyle name="Обычный 5 8 18 3" xfId="26279"/>
    <cellStyle name="Обычный 5 8 18 3 2" xfId="26280"/>
    <cellStyle name="Обычный 5 8 18 3 2 2" xfId="26281"/>
    <cellStyle name="Обычный 5 8 18 3 2 2 2" xfId="54091"/>
    <cellStyle name="Обычный 5 8 18 3 2 3" xfId="54092"/>
    <cellStyle name="Обычный 5 8 18 3 3" xfId="26282"/>
    <cellStyle name="Обычный 5 8 18 3 3 2" xfId="54093"/>
    <cellStyle name="Обычный 5 8 18 3 4" xfId="54094"/>
    <cellStyle name="Обычный 5 8 18 4" xfId="26283"/>
    <cellStyle name="Обычный 5 8 18 4 2" xfId="26284"/>
    <cellStyle name="Обычный 5 8 18 4 2 2" xfId="26285"/>
    <cellStyle name="Обычный 5 8 18 4 2 2 2" xfId="54095"/>
    <cellStyle name="Обычный 5 8 18 4 2 3" xfId="54096"/>
    <cellStyle name="Обычный 5 8 18 4 3" xfId="26286"/>
    <cellStyle name="Обычный 5 8 18 4 3 2" xfId="54097"/>
    <cellStyle name="Обычный 5 8 18 4 4" xfId="54098"/>
    <cellStyle name="Обычный 5 8 18 5" xfId="26287"/>
    <cellStyle name="Обычный 5 8 18 5 2" xfId="26288"/>
    <cellStyle name="Обычный 5 8 18 5 2 2" xfId="54099"/>
    <cellStyle name="Обычный 5 8 18 5 3" xfId="54100"/>
    <cellStyle name="Обычный 5 8 18 6" xfId="26289"/>
    <cellStyle name="Обычный 5 8 18 6 2" xfId="54101"/>
    <cellStyle name="Обычный 5 8 18 7" xfId="26290"/>
    <cellStyle name="Обычный 5 8 18 7 2" xfId="54102"/>
    <cellStyle name="Обычный 5 8 18 8" xfId="54103"/>
    <cellStyle name="Обычный 5 8 19" xfId="26291"/>
    <cellStyle name="Обычный 5 8 19 2" xfId="26292"/>
    <cellStyle name="Обычный 5 8 19 2 2" xfId="26293"/>
    <cellStyle name="Обычный 5 8 19 2 2 2" xfId="26294"/>
    <cellStyle name="Обычный 5 8 19 2 2 2 2" xfId="54104"/>
    <cellStyle name="Обычный 5 8 19 2 2 3" xfId="54105"/>
    <cellStyle name="Обычный 5 8 19 2 3" xfId="26295"/>
    <cellStyle name="Обычный 5 8 19 2 3 2" xfId="54106"/>
    <cellStyle name="Обычный 5 8 19 2 4" xfId="54107"/>
    <cellStyle name="Обычный 5 8 19 3" xfId="26296"/>
    <cellStyle name="Обычный 5 8 19 3 2" xfId="26297"/>
    <cellStyle name="Обычный 5 8 19 3 2 2" xfId="26298"/>
    <cellStyle name="Обычный 5 8 19 3 2 2 2" xfId="54108"/>
    <cellStyle name="Обычный 5 8 19 3 2 3" xfId="54109"/>
    <cellStyle name="Обычный 5 8 19 3 3" xfId="26299"/>
    <cellStyle name="Обычный 5 8 19 3 3 2" xfId="54110"/>
    <cellStyle name="Обычный 5 8 19 3 4" xfId="54111"/>
    <cellStyle name="Обычный 5 8 19 4" xfId="26300"/>
    <cellStyle name="Обычный 5 8 19 4 2" xfId="26301"/>
    <cellStyle name="Обычный 5 8 19 4 2 2" xfId="26302"/>
    <cellStyle name="Обычный 5 8 19 4 2 2 2" xfId="54112"/>
    <cellStyle name="Обычный 5 8 19 4 2 3" xfId="54113"/>
    <cellStyle name="Обычный 5 8 19 4 3" xfId="26303"/>
    <cellStyle name="Обычный 5 8 19 4 3 2" xfId="54114"/>
    <cellStyle name="Обычный 5 8 19 4 4" xfId="54115"/>
    <cellStyle name="Обычный 5 8 19 5" xfId="26304"/>
    <cellStyle name="Обычный 5 8 19 5 2" xfId="26305"/>
    <cellStyle name="Обычный 5 8 19 5 2 2" xfId="54116"/>
    <cellStyle name="Обычный 5 8 19 5 3" xfId="54117"/>
    <cellStyle name="Обычный 5 8 19 6" xfId="26306"/>
    <cellStyle name="Обычный 5 8 19 6 2" xfId="54118"/>
    <cellStyle name="Обычный 5 8 19 7" xfId="26307"/>
    <cellStyle name="Обычный 5 8 19 7 2" xfId="54119"/>
    <cellStyle name="Обычный 5 8 19 8" xfId="54120"/>
    <cellStyle name="Обычный 5 8 2" xfId="26308"/>
    <cellStyle name="Обычный 5 8 2 2" xfId="26309"/>
    <cellStyle name="Обычный 5 8 2 2 2" xfId="26310"/>
    <cellStyle name="Обычный 5 8 2 2 2 2" xfId="26311"/>
    <cellStyle name="Обычный 5 8 2 2 2 2 2" xfId="54121"/>
    <cellStyle name="Обычный 5 8 2 2 2 3" xfId="54122"/>
    <cellStyle name="Обычный 5 8 2 2 3" xfId="26312"/>
    <cellStyle name="Обычный 5 8 2 2 3 2" xfId="54123"/>
    <cellStyle name="Обычный 5 8 2 2 4" xfId="54124"/>
    <cellStyle name="Обычный 5 8 2 3" xfId="26313"/>
    <cellStyle name="Обычный 5 8 2 3 2" xfId="26314"/>
    <cellStyle name="Обычный 5 8 2 3 2 2" xfId="26315"/>
    <cellStyle name="Обычный 5 8 2 3 2 2 2" xfId="54125"/>
    <cellStyle name="Обычный 5 8 2 3 2 3" xfId="54126"/>
    <cellStyle name="Обычный 5 8 2 3 3" xfId="26316"/>
    <cellStyle name="Обычный 5 8 2 3 3 2" xfId="54127"/>
    <cellStyle name="Обычный 5 8 2 3 4" xfId="54128"/>
    <cellStyle name="Обычный 5 8 2 4" xfId="26317"/>
    <cellStyle name="Обычный 5 8 2 4 2" xfId="26318"/>
    <cellStyle name="Обычный 5 8 2 4 2 2" xfId="26319"/>
    <cellStyle name="Обычный 5 8 2 4 2 2 2" xfId="54129"/>
    <cellStyle name="Обычный 5 8 2 4 2 3" xfId="54130"/>
    <cellStyle name="Обычный 5 8 2 4 3" xfId="26320"/>
    <cellStyle name="Обычный 5 8 2 4 3 2" xfId="54131"/>
    <cellStyle name="Обычный 5 8 2 4 4" xfId="54132"/>
    <cellStyle name="Обычный 5 8 2 5" xfId="26321"/>
    <cellStyle name="Обычный 5 8 2 5 2" xfId="26322"/>
    <cellStyle name="Обычный 5 8 2 5 2 2" xfId="54133"/>
    <cellStyle name="Обычный 5 8 2 5 3" xfId="54134"/>
    <cellStyle name="Обычный 5 8 2 6" xfId="26323"/>
    <cellStyle name="Обычный 5 8 2 6 2" xfId="54135"/>
    <cellStyle name="Обычный 5 8 2 7" xfId="26324"/>
    <cellStyle name="Обычный 5 8 2 7 2" xfId="54136"/>
    <cellStyle name="Обычный 5 8 2 8" xfId="54137"/>
    <cellStyle name="Обычный 5 8 20" xfId="26325"/>
    <cellStyle name="Обычный 5 8 20 2" xfId="26326"/>
    <cellStyle name="Обычный 5 8 20 2 2" xfId="26327"/>
    <cellStyle name="Обычный 5 8 20 2 2 2" xfId="26328"/>
    <cellStyle name="Обычный 5 8 20 2 2 2 2" xfId="54138"/>
    <cellStyle name="Обычный 5 8 20 2 2 3" xfId="54139"/>
    <cellStyle name="Обычный 5 8 20 2 3" xfId="26329"/>
    <cellStyle name="Обычный 5 8 20 2 3 2" xfId="54140"/>
    <cellStyle name="Обычный 5 8 20 2 4" xfId="54141"/>
    <cellStyle name="Обычный 5 8 20 3" xfId="26330"/>
    <cellStyle name="Обычный 5 8 20 3 2" xfId="26331"/>
    <cellStyle name="Обычный 5 8 20 3 2 2" xfId="26332"/>
    <cellStyle name="Обычный 5 8 20 3 2 2 2" xfId="54142"/>
    <cellStyle name="Обычный 5 8 20 3 2 3" xfId="54143"/>
    <cellStyle name="Обычный 5 8 20 3 3" xfId="26333"/>
    <cellStyle name="Обычный 5 8 20 3 3 2" xfId="54144"/>
    <cellStyle name="Обычный 5 8 20 3 4" xfId="54145"/>
    <cellStyle name="Обычный 5 8 20 4" xfId="26334"/>
    <cellStyle name="Обычный 5 8 20 4 2" xfId="26335"/>
    <cellStyle name="Обычный 5 8 20 4 2 2" xfId="26336"/>
    <cellStyle name="Обычный 5 8 20 4 2 2 2" xfId="54146"/>
    <cellStyle name="Обычный 5 8 20 4 2 3" xfId="54147"/>
    <cellStyle name="Обычный 5 8 20 4 3" xfId="26337"/>
    <cellStyle name="Обычный 5 8 20 4 3 2" xfId="54148"/>
    <cellStyle name="Обычный 5 8 20 4 4" xfId="54149"/>
    <cellStyle name="Обычный 5 8 20 5" xfId="26338"/>
    <cellStyle name="Обычный 5 8 20 5 2" xfId="26339"/>
    <cellStyle name="Обычный 5 8 20 5 2 2" xfId="54150"/>
    <cellStyle name="Обычный 5 8 20 5 3" xfId="54151"/>
    <cellStyle name="Обычный 5 8 20 6" xfId="26340"/>
    <cellStyle name="Обычный 5 8 20 6 2" xfId="54152"/>
    <cellStyle name="Обычный 5 8 20 7" xfId="26341"/>
    <cellStyle name="Обычный 5 8 20 7 2" xfId="54153"/>
    <cellStyle name="Обычный 5 8 20 8" xfId="54154"/>
    <cellStyle name="Обычный 5 8 21" xfId="26342"/>
    <cellStyle name="Обычный 5 8 21 2" xfId="26343"/>
    <cellStyle name="Обычный 5 8 21 2 2" xfId="26344"/>
    <cellStyle name="Обычный 5 8 21 2 2 2" xfId="26345"/>
    <cellStyle name="Обычный 5 8 21 2 2 2 2" xfId="54155"/>
    <cellStyle name="Обычный 5 8 21 2 2 3" xfId="54156"/>
    <cellStyle name="Обычный 5 8 21 2 3" xfId="26346"/>
    <cellStyle name="Обычный 5 8 21 2 3 2" xfId="54157"/>
    <cellStyle name="Обычный 5 8 21 2 4" xfId="54158"/>
    <cellStyle name="Обычный 5 8 21 3" xfId="26347"/>
    <cellStyle name="Обычный 5 8 21 3 2" xfId="26348"/>
    <cellStyle name="Обычный 5 8 21 3 2 2" xfId="26349"/>
    <cellStyle name="Обычный 5 8 21 3 2 2 2" xfId="54159"/>
    <cellStyle name="Обычный 5 8 21 3 2 3" xfId="54160"/>
    <cellStyle name="Обычный 5 8 21 3 3" xfId="26350"/>
    <cellStyle name="Обычный 5 8 21 3 3 2" xfId="54161"/>
    <cellStyle name="Обычный 5 8 21 3 4" xfId="54162"/>
    <cellStyle name="Обычный 5 8 21 4" xfId="26351"/>
    <cellStyle name="Обычный 5 8 21 4 2" xfId="26352"/>
    <cellStyle name="Обычный 5 8 21 4 2 2" xfId="26353"/>
    <cellStyle name="Обычный 5 8 21 4 2 2 2" xfId="54163"/>
    <cellStyle name="Обычный 5 8 21 4 2 3" xfId="54164"/>
    <cellStyle name="Обычный 5 8 21 4 3" xfId="26354"/>
    <cellStyle name="Обычный 5 8 21 4 3 2" xfId="54165"/>
    <cellStyle name="Обычный 5 8 21 4 4" xfId="54166"/>
    <cellStyle name="Обычный 5 8 21 5" xfId="26355"/>
    <cellStyle name="Обычный 5 8 21 5 2" xfId="26356"/>
    <cellStyle name="Обычный 5 8 21 5 2 2" xfId="54167"/>
    <cellStyle name="Обычный 5 8 21 5 3" xfId="54168"/>
    <cellStyle name="Обычный 5 8 21 6" xfId="26357"/>
    <cellStyle name="Обычный 5 8 21 6 2" xfId="54169"/>
    <cellStyle name="Обычный 5 8 21 7" xfId="26358"/>
    <cellStyle name="Обычный 5 8 21 7 2" xfId="54170"/>
    <cellStyle name="Обычный 5 8 21 8" xfId="54171"/>
    <cellStyle name="Обычный 5 8 22" xfId="26359"/>
    <cellStyle name="Обычный 5 8 22 2" xfId="26360"/>
    <cellStyle name="Обычный 5 8 22 2 2" xfId="26361"/>
    <cellStyle name="Обычный 5 8 22 2 2 2" xfId="26362"/>
    <cellStyle name="Обычный 5 8 22 2 2 2 2" xfId="54172"/>
    <cellStyle name="Обычный 5 8 22 2 2 3" xfId="54173"/>
    <cellStyle name="Обычный 5 8 22 2 3" xfId="26363"/>
    <cellStyle name="Обычный 5 8 22 2 3 2" xfId="54174"/>
    <cellStyle name="Обычный 5 8 22 2 4" xfId="54175"/>
    <cellStyle name="Обычный 5 8 22 3" xfId="26364"/>
    <cellStyle name="Обычный 5 8 22 3 2" xfId="26365"/>
    <cellStyle name="Обычный 5 8 22 3 2 2" xfId="26366"/>
    <cellStyle name="Обычный 5 8 22 3 2 2 2" xfId="54176"/>
    <cellStyle name="Обычный 5 8 22 3 2 3" xfId="54177"/>
    <cellStyle name="Обычный 5 8 22 3 3" xfId="26367"/>
    <cellStyle name="Обычный 5 8 22 3 3 2" xfId="54178"/>
    <cellStyle name="Обычный 5 8 22 3 4" xfId="54179"/>
    <cellStyle name="Обычный 5 8 22 4" xfId="26368"/>
    <cellStyle name="Обычный 5 8 22 4 2" xfId="26369"/>
    <cellStyle name="Обычный 5 8 22 4 2 2" xfId="26370"/>
    <cellStyle name="Обычный 5 8 22 4 2 2 2" xfId="54180"/>
    <cellStyle name="Обычный 5 8 22 4 2 3" xfId="54181"/>
    <cellStyle name="Обычный 5 8 22 4 3" xfId="26371"/>
    <cellStyle name="Обычный 5 8 22 4 3 2" xfId="54182"/>
    <cellStyle name="Обычный 5 8 22 4 4" xfId="54183"/>
    <cellStyle name="Обычный 5 8 22 5" xfId="26372"/>
    <cellStyle name="Обычный 5 8 22 5 2" xfId="26373"/>
    <cellStyle name="Обычный 5 8 22 5 2 2" xfId="54184"/>
    <cellStyle name="Обычный 5 8 22 5 3" xfId="54185"/>
    <cellStyle name="Обычный 5 8 22 6" xfId="26374"/>
    <cellStyle name="Обычный 5 8 22 6 2" xfId="54186"/>
    <cellStyle name="Обычный 5 8 22 7" xfId="26375"/>
    <cellStyle name="Обычный 5 8 22 7 2" xfId="54187"/>
    <cellStyle name="Обычный 5 8 22 8" xfId="54188"/>
    <cellStyle name="Обычный 5 8 23" xfId="26376"/>
    <cellStyle name="Обычный 5 8 23 2" xfId="26377"/>
    <cellStyle name="Обычный 5 8 23 2 2" xfId="26378"/>
    <cellStyle name="Обычный 5 8 23 2 2 2" xfId="26379"/>
    <cellStyle name="Обычный 5 8 23 2 2 2 2" xfId="54189"/>
    <cellStyle name="Обычный 5 8 23 2 2 3" xfId="54190"/>
    <cellStyle name="Обычный 5 8 23 2 3" xfId="26380"/>
    <cellStyle name="Обычный 5 8 23 2 3 2" xfId="54191"/>
    <cellStyle name="Обычный 5 8 23 2 4" xfId="54192"/>
    <cellStyle name="Обычный 5 8 23 3" xfId="26381"/>
    <cellStyle name="Обычный 5 8 23 3 2" xfId="26382"/>
    <cellStyle name="Обычный 5 8 23 3 2 2" xfId="26383"/>
    <cellStyle name="Обычный 5 8 23 3 2 2 2" xfId="54193"/>
    <cellStyle name="Обычный 5 8 23 3 2 3" xfId="54194"/>
    <cellStyle name="Обычный 5 8 23 3 3" xfId="26384"/>
    <cellStyle name="Обычный 5 8 23 3 3 2" xfId="54195"/>
    <cellStyle name="Обычный 5 8 23 3 4" xfId="54196"/>
    <cellStyle name="Обычный 5 8 23 4" xfId="26385"/>
    <cellStyle name="Обычный 5 8 23 4 2" xfId="26386"/>
    <cellStyle name="Обычный 5 8 23 4 2 2" xfId="26387"/>
    <cellStyle name="Обычный 5 8 23 4 2 2 2" xfId="54197"/>
    <cellStyle name="Обычный 5 8 23 4 2 3" xfId="54198"/>
    <cellStyle name="Обычный 5 8 23 4 3" xfId="26388"/>
    <cellStyle name="Обычный 5 8 23 4 3 2" xfId="54199"/>
    <cellStyle name="Обычный 5 8 23 4 4" xfId="54200"/>
    <cellStyle name="Обычный 5 8 23 5" xfId="26389"/>
    <cellStyle name="Обычный 5 8 23 5 2" xfId="26390"/>
    <cellStyle name="Обычный 5 8 23 5 2 2" xfId="54201"/>
    <cellStyle name="Обычный 5 8 23 5 3" xfId="54202"/>
    <cellStyle name="Обычный 5 8 23 6" xfId="26391"/>
    <cellStyle name="Обычный 5 8 23 6 2" xfId="54203"/>
    <cellStyle name="Обычный 5 8 23 7" xfId="26392"/>
    <cellStyle name="Обычный 5 8 23 7 2" xfId="54204"/>
    <cellStyle name="Обычный 5 8 23 8" xfId="54205"/>
    <cellStyle name="Обычный 5 8 24" xfId="26393"/>
    <cellStyle name="Обычный 5 8 24 2" xfId="26394"/>
    <cellStyle name="Обычный 5 8 24 2 2" xfId="26395"/>
    <cellStyle name="Обычный 5 8 24 2 2 2" xfId="26396"/>
    <cellStyle name="Обычный 5 8 24 2 2 2 2" xfId="54206"/>
    <cellStyle name="Обычный 5 8 24 2 2 3" xfId="54207"/>
    <cellStyle name="Обычный 5 8 24 2 3" xfId="26397"/>
    <cellStyle name="Обычный 5 8 24 2 3 2" xfId="54208"/>
    <cellStyle name="Обычный 5 8 24 2 4" xfId="54209"/>
    <cellStyle name="Обычный 5 8 24 3" xfId="26398"/>
    <cellStyle name="Обычный 5 8 24 3 2" xfId="26399"/>
    <cellStyle name="Обычный 5 8 24 3 2 2" xfId="26400"/>
    <cellStyle name="Обычный 5 8 24 3 2 2 2" xfId="54210"/>
    <cellStyle name="Обычный 5 8 24 3 2 3" xfId="54211"/>
    <cellStyle name="Обычный 5 8 24 3 3" xfId="26401"/>
    <cellStyle name="Обычный 5 8 24 3 3 2" xfId="54212"/>
    <cellStyle name="Обычный 5 8 24 3 4" xfId="54213"/>
    <cellStyle name="Обычный 5 8 24 4" xfId="26402"/>
    <cellStyle name="Обычный 5 8 24 4 2" xfId="26403"/>
    <cellStyle name="Обычный 5 8 24 4 2 2" xfId="26404"/>
    <cellStyle name="Обычный 5 8 24 4 2 2 2" xfId="54214"/>
    <cellStyle name="Обычный 5 8 24 4 2 3" xfId="54215"/>
    <cellStyle name="Обычный 5 8 24 4 3" xfId="26405"/>
    <cellStyle name="Обычный 5 8 24 4 3 2" xfId="54216"/>
    <cellStyle name="Обычный 5 8 24 4 4" xfId="54217"/>
    <cellStyle name="Обычный 5 8 24 5" xfId="26406"/>
    <cellStyle name="Обычный 5 8 24 5 2" xfId="26407"/>
    <cellStyle name="Обычный 5 8 24 5 2 2" xfId="54218"/>
    <cellStyle name="Обычный 5 8 24 5 3" xfId="54219"/>
    <cellStyle name="Обычный 5 8 24 6" xfId="26408"/>
    <cellStyle name="Обычный 5 8 24 6 2" xfId="54220"/>
    <cellStyle name="Обычный 5 8 24 7" xfId="26409"/>
    <cellStyle name="Обычный 5 8 24 7 2" xfId="54221"/>
    <cellStyle name="Обычный 5 8 24 8" xfId="54222"/>
    <cellStyle name="Обычный 5 8 25" xfId="26410"/>
    <cellStyle name="Обычный 5 8 25 2" xfId="26411"/>
    <cellStyle name="Обычный 5 8 25 2 2" xfId="26412"/>
    <cellStyle name="Обычный 5 8 25 2 2 2" xfId="26413"/>
    <cellStyle name="Обычный 5 8 25 2 2 2 2" xfId="54223"/>
    <cellStyle name="Обычный 5 8 25 2 2 3" xfId="54224"/>
    <cellStyle name="Обычный 5 8 25 2 3" xfId="26414"/>
    <cellStyle name="Обычный 5 8 25 2 3 2" xfId="54225"/>
    <cellStyle name="Обычный 5 8 25 2 4" xfId="54226"/>
    <cellStyle name="Обычный 5 8 25 3" xfId="26415"/>
    <cellStyle name="Обычный 5 8 25 3 2" xfId="26416"/>
    <cellStyle name="Обычный 5 8 25 3 2 2" xfId="26417"/>
    <cellStyle name="Обычный 5 8 25 3 2 2 2" xfId="54227"/>
    <cellStyle name="Обычный 5 8 25 3 2 3" xfId="54228"/>
    <cellStyle name="Обычный 5 8 25 3 3" xfId="26418"/>
    <cellStyle name="Обычный 5 8 25 3 3 2" xfId="54229"/>
    <cellStyle name="Обычный 5 8 25 3 4" xfId="54230"/>
    <cellStyle name="Обычный 5 8 25 4" xfId="26419"/>
    <cellStyle name="Обычный 5 8 25 4 2" xfId="26420"/>
    <cellStyle name="Обычный 5 8 25 4 2 2" xfId="26421"/>
    <cellStyle name="Обычный 5 8 25 4 2 2 2" xfId="54231"/>
    <cellStyle name="Обычный 5 8 25 4 2 3" xfId="54232"/>
    <cellStyle name="Обычный 5 8 25 4 3" xfId="26422"/>
    <cellStyle name="Обычный 5 8 25 4 3 2" xfId="54233"/>
    <cellStyle name="Обычный 5 8 25 4 4" xfId="54234"/>
    <cellStyle name="Обычный 5 8 25 5" xfId="26423"/>
    <cellStyle name="Обычный 5 8 25 5 2" xfId="26424"/>
    <cellStyle name="Обычный 5 8 25 5 2 2" xfId="54235"/>
    <cellStyle name="Обычный 5 8 25 5 3" xfId="54236"/>
    <cellStyle name="Обычный 5 8 25 6" xfId="26425"/>
    <cellStyle name="Обычный 5 8 25 6 2" xfId="54237"/>
    <cellStyle name="Обычный 5 8 25 7" xfId="26426"/>
    <cellStyle name="Обычный 5 8 25 7 2" xfId="54238"/>
    <cellStyle name="Обычный 5 8 25 8" xfId="54239"/>
    <cellStyle name="Обычный 5 8 26" xfId="26427"/>
    <cellStyle name="Обычный 5 8 26 2" xfId="26428"/>
    <cellStyle name="Обычный 5 8 26 2 2" xfId="26429"/>
    <cellStyle name="Обычный 5 8 26 2 2 2" xfId="26430"/>
    <cellStyle name="Обычный 5 8 26 2 2 2 2" xfId="54240"/>
    <cellStyle name="Обычный 5 8 26 2 2 3" xfId="54241"/>
    <cellStyle name="Обычный 5 8 26 2 3" xfId="26431"/>
    <cellStyle name="Обычный 5 8 26 2 3 2" xfId="54242"/>
    <cellStyle name="Обычный 5 8 26 2 4" xfId="54243"/>
    <cellStyle name="Обычный 5 8 26 3" xfId="26432"/>
    <cellStyle name="Обычный 5 8 26 3 2" xfId="26433"/>
    <cellStyle name="Обычный 5 8 26 3 2 2" xfId="26434"/>
    <cellStyle name="Обычный 5 8 26 3 2 2 2" xfId="54244"/>
    <cellStyle name="Обычный 5 8 26 3 2 3" xfId="54245"/>
    <cellStyle name="Обычный 5 8 26 3 3" xfId="26435"/>
    <cellStyle name="Обычный 5 8 26 3 3 2" xfId="54246"/>
    <cellStyle name="Обычный 5 8 26 3 4" xfId="54247"/>
    <cellStyle name="Обычный 5 8 26 4" xfId="26436"/>
    <cellStyle name="Обычный 5 8 26 4 2" xfId="26437"/>
    <cellStyle name="Обычный 5 8 26 4 2 2" xfId="26438"/>
    <cellStyle name="Обычный 5 8 26 4 2 2 2" xfId="54248"/>
    <cellStyle name="Обычный 5 8 26 4 2 3" xfId="54249"/>
    <cellStyle name="Обычный 5 8 26 4 3" xfId="26439"/>
    <cellStyle name="Обычный 5 8 26 4 3 2" xfId="54250"/>
    <cellStyle name="Обычный 5 8 26 4 4" xfId="54251"/>
    <cellStyle name="Обычный 5 8 26 5" xfId="26440"/>
    <cellStyle name="Обычный 5 8 26 5 2" xfId="26441"/>
    <cellStyle name="Обычный 5 8 26 5 2 2" xfId="54252"/>
    <cellStyle name="Обычный 5 8 26 5 3" xfId="54253"/>
    <cellStyle name="Обычный 5 8 26 6" xfId="26442"/>
    <cellStyle name="Обычный 5 8 26 6 2" xfId="54254"/>
    <cellStyle name="Обычный 5 8 26 7" xfId="26443"/>
    <cellStyle name="Обычный 5 8 26 7 2" xfId="54255"/>
    <cellStyle name="Обычный 5 8 26 8" xfId="54256"/>
    <cellStyle name="Обычный 5 8 27" xfId="26444"/>
    <cellStyle name="Обычный 5 8 27 2" xfId="26445"/>
    <cellStyle name="Обычный 5 8 27 2 2" xfId="26446"/>
    <cellStyle name="Обычный 5 8 27 2 2 2" xfId="26447"/>
    <cellStyle name="Обычный 5 8 27 2 2 2 2" xfId="54257"/>
    <cellStyle name="Обычный 5 8 27 2 2 3" xfId="54258"/>
    <cellStyle name="Обычный 5 8 27 2 3" xfId="26448"/>
    <cellStyle name="Обычный 5 8 27 2 3 2" xfId="54259"/>
    <cellStyle name="Обычный 5 8 27 2 4" xfId="54260"/>
    <cellStyle name="Обычный 5 8 27 3" xfId="26449"/>
    <cellStyle name="Обычный 5 8 27 3 2" xfId="26450"/>
    <cellStyle name="Обычный 5 8 27 3 2 2" xfId="26451"/>
    <cellStyle name="Обычный 5 8 27 3 2 2 2" xfId="54261"/>
    <cellStyle name="Обычный 5 8 27 3 2 3" xfId="54262"/>
    <cellStyle name="Обычный 5 8 27 3 3" xfId="26452"/>
    <cellStyle name="Обычный 5 8 27 3 3 2" xfId="54263"/>
    <cellStyle name="Обычный 5 8 27 3 4" xfId="54264"/>
    <cellStyle name="Обычный 5 8 27 4" xfId="26453"/>
    <cellStyle name="Обычный 5 8 27 4 2" xfId="26454"/>
    <cellStyle name="Обычный 5 8 27 4 2 2" xfId="26455"/>
    <cellStyle name="Обычный 5 8 27 4 2 2 2" xfId="54265"/>
    <cellStyle name="Обычный 5 8 27 4 2 3" xfId="54266"/>
    <cellStyle name="Обычный 5 8 27 4 3" xfId="26456"/>
    <cellStyle name="Обычный 5 8 27 4 3 2" xfId="54267"/>
    <cellStyle name="Обычный 5 8 27 4 4" xfId="54268"/>
    <cellStyle name="Обычный 5 8 27 5" xfId="26457"/>
    <cellStyle name="Обычный 5 8 27 5 2" xfId="26458"/>
    <cellStyle name="Обычный 5 8 27 5 2 2" xfId="54269"/>
    <cellStyle name="Обычный 5 8 27 5 3" xfId="54270"/>
    <cellStyle name="Обычный 5 8 27 6" xfId="26459"/>
    <cellStyle name="Обычный 5 8 27 6 2" xfId="54271"/>
    <cellStyle name="Обычный 5 8 27 7" xfId="26460"/>
    <cellStyle name="Обычный 5 8 27 7 2" xfId="54272"/>
    <cellStyle name="Обычный 5 8 27 8" xfId="54273"/>
    <cellStyle name="Обычный 5 8 28" xfId="26461"/>
    <cellStyle name="Обычный 5 8 28 2" xfId="26462"/>
    <cellStyle name="Обычный 5 8 28 2 2" xfId="26463"/>
    <cellStyle name="Обычный 5 8 28 2 2 2" xfId="26464"/>
    <cellStyle name="Обычный 5 8 28 2 2 2 2" xfId="54274"/>
    <cellStyle name="Обычный 5 8 28 2 2 3" xfId="54275"/>
    <cellStyle name="Обычный 5 8 28 2 3" xfId="26465"/>
    <cellStyle name="Обычный 5 8 28 2 3 2" xfId="54276"/>
    <cellStyle name="Обычный 5 8 28 2 4" xfId="54277"/>
    <cellStyle name="Обычный 5 8 28 3" xfId="26466"/>
    <cellStyle name="Обычный 5 8 28 3 2" xfId="26467"/>
    <cellStyle name="Обычный 5 8 28 3 2 2" xfId="26468"/>
    <cellStyle name="Обычный 5 8 28 3 2 2 2" xfId="54278"/>
    <cellStyle name="Обычный 5 8 28 3 2 3" xfId="54279"/>
    <cellStyle name="Обычный 5 8 28 3 3" xfId="26469"/>
    <cellStyle name="Обычный 5 8 28 3 3 2" xfId="54280"/>
    <cellStyle name="Обычный 5 8 28 3 4" xfId="54281"/>
    <cellStyle name="Обычный 5 8 28 4" xfId="26470"/>
    <cellStyle name="Обычный 5 8 28 4 2" xfId="26471"/>
    <cellStyle name="Обычный 5 8 28 4 2 2" xfId="26472"/>
    <cellStyle name="Обычный 5 8 28 4 2 2 2" xfId="54282"/>
    <cellStyle name="Обычный 5 8 28 4 2 3" xfId="54283"/>
    <cellStyle name="Обычный 5 8 28 4 3" xfId="26473"/>
    <cellStyle name="Обычный 5 8 28 4 3 2" xfId="54284"/>
    <cellStyle name="Обычный 5 8 28 4 4" xfId="54285"/>
    <cellStyle name="Обычный 5 8 28 5" xfId="26474"/>
    <cellStyle name="Обычный 5 8 28 5 2" xfId="26475"/>
    <cellStyle name="Обычный 5 8 28 5 2 2" xfId="54286"/>
    <cellStyle name="Обычный 5 8 28 5 3" xfId="54287"/>
    <cellStyle name="Обычный 5 8 28 6" xfId="26476"/>
    <cellStyle name="Обычный 5 8 28 6 2" xfId="54288"/>
    <cellStyle name="Обычный 5 8 28 7" xfId="26477"/>
    <cellStyle name="Обычный 5 8 28 7 2" xfId="54289"/>
    <cellStyle name="Обычный 5 8 28 8" xfId="54290"/>
    <cellStyle name="Обычный 5 8 29" xfId="26478"/>
    <cellStyle name="Обычный 5 8 29 2" xfId="26479"/>
    <cellStyle name="Обычный 5 8 29 2 2" xfId="26480"/>
    <cellStyle name="Обычный 5 8 29 2 2 2" xfId="26481"/>
    <cellStyle name="Обычный 5 8 29 2 2 2 2" xfId="54291"/>
    <cellStyle name="Обычный 5 8 29 2 2 3" xfId="54292"/>
    <cellStyle name="Обычный 5 8 29 2 3" xfId="26482"/>
    <cellStyle name="Обычный 5 8 29 2 3 2" xfId="54293"/>
    <cellStyle name="Обычный 5 8 29 2 4" xfId="54294"/>
    <cellStyle name="Обычный 5 8 29 3" xfId="26483"/>
    <cellStyle name="Обычный 5 8 29 3 2" xfId="26484"/>
    <cellStyle name="Обычный 5 8 29 3 2 2" xfId="26485"/>
    <cellStyle name="Обычный 5 8 29 3 2 2 2" xfId="54295"/>
    <cellStyle name="Обычный 5 8 29 3 2 3" xfId="54296"/>
    <cellStyle name="Обычный 5 8 29 3 3" xfId="26486"/>
    <cellStyle name="Обычный 5 8 29 3 3 2" xfId="54297"/>
    <cellStyle name="Обычный 5 8 29 3 4" xfId="54298"/>
    <cellStyle name="Обычный 5 8 29 4" xfId="26487"/>
    <cellStyle name="Обычный 5 8 29 4 2" xfId="26488"/>
    <cellStyle name="Обычный 5 8 29 4 2 2" xfId="26489"/>
    <cellStyle name="Обычный 5 8 29 4 2 2 2" xfId="54299"/>
    <cellStyle name="Обычный 5 8 29 4 2 3" xfId="54300"/>
    <cellStyle name="Обычный 5 8 29 4 3" xfId="26490"/>
    <cellStyle name="Обычный 5 8 29 4 3 2" xfId="54301"/>
    <cellStyle name="Обычный 5 8 29 4 4" xfId="54302"/>
    <cellStyle name="Обычный 5 8 29 5" xfId="26491"/>
    <cellStyle name="Обычный 5 8 29 5 2" xfId="26492"/>
    <cellStyle name="Обычный 5 8 29 5 2 2" xfId="54303"/>
    <cellStyle name="Обычный 5 8 29 5 3" xfId="54304"/>
    <cellStyle name="Обычный 5 8 29 6" xfId="26493"/>
    <cellStyle name="Обычный 5 8 29 6 2" xfId="54305"/>
    <cellStyle name="Обычный 5 8 29 7" xfId="26494"/>
    <cellStyle name="Обычный 5 8 29 7 2" xfId="54306"/>
    <cellStyle name="Обычный 5 8 29 8" xfId="54307"/>
    <cellStyle name="Обычный 5 8 3" xfId="26495"/>
    <cellStyle name="Обычный 5 8 3 2" xfId="26496"/>
    <cellStyle name="Обычный 5 8 3 2 2" xfId="26497"/>
    <cellStyle name="Обычный 5 8 3 2 2 2" xfId="26498"/>
    <cellStyle name="Обычный 5 8 3 2 2 2 2" xfId="54308"/>
    <cellStyle name="Обычный 5 8 3 2 2 3" xfId="54309"/>
    <cellStyle name="Обычный 5 8 3 2 3" xfId="26499"/>
    <cellStyle name="Обычный 5 8 3 2 3 2" xfId="54310"/>
    <cellStyle name="Обычный 5 8 3 2 4" xfId="54311"/>
    <cellStyle name="Обычный 5 8 3 3" xfId="26500"/>
    <cellStyle name="Обычный 5 8 3 3 2" xfId="26501"/>
    <cellStyle name="Обычный 5 8 3 3 2 2" xfId="26502"/>
    <cellStyle name="Обычный 5 8 3 3 2 2 2" xfId="54312"/>
    <cellStyle name="Обычный 5 8 3 3 2 3" xfId="54313"/>
    <cellStyle name="Обычный 5 8 3 3 3" xfId="26503"/>
    <cellStyle name="Обычный 5 8 3 3 3 2" xfId="54314"/>
    <cellStyle name="Обычный 5 8 3 3 4" xfId="54315"/>
    <cellStyle name="Обычный 5 8 3 4" xfId="26504"/>
    <cellStyle name="Обычный 5 8 3 4 2" xfId="26505"/>
    <cellStyle name="Обычный 5 8 3 4 2 2" xfId="26506"/>
    <cellStyle name="Обычный 5 8 3 4 2 2 2" xfId="54316"/>
    <cellStyle name="Обычный 5 8 3 4 2 3" xfId="54317"/>
    <cellStyle name="Обычный 5 8 3 4 3" xfId="26507"/>
    <cellStyle name="Обычный 5 8 3 4 3 2" xfId="54318"/>
    <cellStyle name="Обычный 5 8 3 4 4" xfId="54319"/>
    <cellStyle name="Обычный 5 8 3 5" xfId="26508"/>
    <cellStyle name="Обычный 5 8 3 5 2" xfId="26509"/>
    <cellStyle name="Обычный 5 8 3 5 2 2" xfId="54320"/>
    <cellStyle name="Обычный 5 8 3 5 3" xfId="54321"/>
    <cellStyle name="Обычный 5 8 3 6" xfId="26510"/>
    <cellStyle name="Обычный 5 8 3 6 2" xfId="54322"/>
    <cellStyle name="Обычный 5 8 3 7" xfId="26511"/>
    <cellStyle name="Обычный 5 8 3 7 2" xfId="54323"/>
    <cellStyle name="Обычный 5 8 3 8" xfId="54324"/>
    <cellStyle name="Обычный 5 8 30" xfId="26512"/>
    <cellStyle name="Обычный 5 8 30 2" xfId="26513"/>
    <cellStyle name="Обычный 5 8 30 2 2" xfId="26514"/>
    <cellStyle name="Обычный 5 8 30 2 2 2" xfId="54325"/>
    <cellStyle name="Обычный 5 8 30 2 3" xfId="54326"/>
    <cellStyle name="Обычный 5 8 30 3" xfId="26515"/>
    <cellStyle name="Обычный 5 8 30 3 2" xfId="54327"/>
    <cellStyle name="Обычный 5 8 30 4" xfId="54328"/>
    <cellStyle name="Обычный 5 8 31" xfId="26516"/>
    <cellStyle name="Обычный 5 8 31 2" xfId="26517"/>
    <cellStyle name="Обычный 5 8 31 2 2" xfId="26518"/>
    <cellStyle name="Обычный 5 8 31 2 2 2" xfId="54329"/>
    <cellStyle name="Обычный 5 8 31 2 3" xfId="54330"/>
    <cellStyle name="Обычный 5 8 31 3" xfId="26519"/>
    <cellStyle name="Обычный 5 8 31 3 2" xfId="54331"/>
    <cellStyle name="Обычный 5 8 31 4" xfId="54332"/>
    <cellStyle name="Обычный 5 8 32" xfId="26520"/>
    <cellStyle name="Обычный 5 8 32 2" xfId="26521"/>
    <cellStyle name="Обычный 5 8 32 2 2" xfId="26522"/>
    <cellStyle name="Обычный 5 8 32 2 2 2" xfId="54333"/>
    <cellStyle name="Обычный 5 8 32 2 3" xfId="54334"/>
    <cellStyle name="Обычный 5 8 32 3" xfId="26523"/>
    <cellStyle name="Обычный 5 8 32 3 2" xfId="54335"/>
    <cellStyle name="Обычный 5 8 32 4" xfId="54336"/>
    <cellStyle name="Обычный 5 8 33" xfId="26524"/>
    <cellStyle name="Обычный 5 8 33 2" xfId="26525"/>
    <cellStyle name="Обычный 5 8 33 2 2" xfId="54337"/>
    <cellStyle name="Обычный 5 8 33 3" xfId="54338"/>
    <cellStyle name="Обычный 5 8 34" xfId="26526"/>
    <cellStyle name="Обычный 5 8 34 2" xfId="54339"/>
    <cellStyle name="Обычный 5 8 35" xfId="26527"/>
    <cellStyle name="Обычный 5 8 35 2" xfId="54340"/>
    <cellStyle name="Обычный 5 8 36" xfId="54341"/>
    <cellStyle name="Обычный 5 8 4" xfId="26528"/>
    <cellStyle name="Обычный 5 8 4 2" xfId="26529"/>
    <cellStyle name="Обычный 5 8 4 2 2" xfId="26530"/>
    <cellStyle name="Обычный 5 8 4 2 2 2" xfId="26531"/>
    <cellStyle name="Обычный 5 8 4 2 2 2 2" xfId="54342"/>
    <cellStyle name="Обычный 5 8 4 2 2 3" xfId="54343"/>
    <cellStyle name="Обычный 5 8 4 2 3" xfId="26532"/>
    <cellStyle name="Обычный 5 8 4 2 3 2" xfId="54344"/>
    <cellStyle name="Обычный 5 8 4 2 4" xfId="54345"/>
    <cellStyle name="Обычный 5 8 4 3" xfId="26533"/>
    <cellStyle name="Обычный 5 8 4 3 2" xfId="26534"/>
    <cellStyle name="Обычный 5 8 4 3 2 2" xfId="26535"/>
    <cellStyle name="Обычный 5 8 4 3 2 2 2" xfId="54346"/>
    <cellStyle name="Обычный 5 8 4 3 2 3" xfId="54347"/>
    <cellStyle name="Обычный 5 8 4 3 3" xfId="26536"/>
    <cellStyle name="Обычный 5 8 4 3 3 2" xfId="54348"/>
    <cellStyle name="Обычный 5 8 4 3 4" xfId="54349"/>
    <cellStyle name="Обычный 5 8 4 4" xfId="26537"/>
    <cellStyle name="Обычный 5 8 4 4 2" xfId="26538"/>
    <cellStyle name="Обычный 5 8 4 4 2 2" xfId="26539"/>
    <cellStyle name="Обычный 5 8 4 4 2 2 2" xfId="54350"/>
    <cellStyle name="Обычный 5 8 4 4 2 3" xfId="54351"/>
    <cellStyle name="Обычный 5 8 4 4 3" xfId="26540"/>
    <cellStyle name="Обычный 5 8 4 4 3 2" xfId="54352"/>
    <cellStyle name="Обычный 5 8 4 4 4" xfId="54353"/>
    <cellStyle name="Обычный 5 8 4 5" xfId="26541"/>
    <cellStyle name="Обычный 5 8 4 5 2" xfId="26542"/>
    <cellStyle name="Обычный 5 8 4 5 2 2" xfId="54354"/>
    <cellStyle name="Обычный 5 8 4 5 3" xfId="54355"/>
    <cellStyle name="Обычный 5 8 4 6" xfId="26543"/>
    <cellStyle name="Обычный 5 8 4 6 2" xfId="54356"/>
    <cellStyle name="Обычный 5 8 4 7" xfId="26544"/>
    <cellStyle name="Обычный 5 8 4 7 2" xfId="54357"/>
    <cellStyle name="Обычный 5 8 4 8" xfId="54358"/>
    <cellStyle name="Обычный 5 8 5" xfId="26545"/>
    <cellStyle name="Обычный 5 8 5 2" xfId="26546"/>
    <cellStyle name="Обычный 5 8 5 2 2" xfId="26547"/>
    <cellStyle name="Обычный 5 8 5 2 2 2" xfId="26548"/>
    <cellStyle name="Обычный 5 8 5 2 2 2 2" xfId="54359"/>
    <cellStyle name="Обычный 5 8 5 2 2 3" xfId="54360"/>
    <cellStyle name="Обычный 5 8 5 2 3" xfId="26549"/>
    <cellStyle name="Обычный 5 8 5 2 3 2" xfId="54361"/>
    <cellStyle name="Обычный 5 8 5 2 4" xfId="54362"/>
    <cellStyle name="Обычный 5 8 5 3" xfId="26550"/>
    <cellStyle name="Обычный 5 8 5 3 2" xfId="26551"/>
    <cellStyle name="Обычный 5 8 5 3 2 2" xfId="26552"/>
    <cellStyle name="Обычный 5 8 5 3 2 2 2" xfId="54363"/>
    <cellStyle name="Обычный 5 8 5 3 2 3" xfId="54364"/>
    <cellStyle name="Обычный 5 8 5 3 3" xfId="26553"/>
    <cellStyle name="Обычный 5 8 5 3 3 2" xfId="54365"/>
    <cellStyle name="Обычный 5 8 5 3 4" xfId="54366"/>
    <cellStyle name="Обычный 5 8 5 4" xfId="26554"/>
    <cellStyle name="Обычный 5 8 5 4 2" xfId="26555"/>
    <cellStyle name="Обычный 5 8 5 4 2 2" xfId="26556"/>
    <cellStyle name="Обычный 5 8 5 4 2 2 2" xfId="54367"/>
    <cellStyle name="Обычный 5 8 5 4 2 3" xfId="54368"/>
    <cellStyle name="Обычный 5 8 5 4 3" xfId="26557"/>
    <cellStyle name="Обычный 5 8 5 4 3 2" xfId="54369"/>
    <cellStyle name="Обычный 5 8 5 4 4" xfId="54370"/>
    <cellStyle name="Обычный 5 8 5 5" xfId="26558"/>
    <cellStyle name="Обычный 5 8 5 5 2" xfId="26559"/>
    <cellStyle name="Обычный 5 8 5 5 2 2" xfId="54371"/>
    <cellStyle name="Обычный 5 8 5 5 3" xfId="54372"/>
    <cellStyle name="Обычный 5 8 5 6" xfId="26560"/>
    <cellStyle name="Обычный 5 8 5 6 2" xfId="54373"/>
    <cellStyle name="Обычный 5 8 5 7" xfId="26561"/>
    <cellStyle name="Обычный 5 8 5 7 2" xfId="54374"/>
    <cellStyle name="Обычный 5 8 5 8" xfId="54375"/>
    <cellStyle name="Обычный 5 8 6" xfId="26562"/>
    <cellStyle name="Обычный 5 8 6 2" xfId="26563"/>
    <cellStyle name="Обычный 5 8 6 2 2" xfId="26564"/>
    <cellStyle name="Обычный 5 8 6 2 2 2" xfId="26565"/>
    <cellStyle name="Обычный 5 8 6 2 2 2 2" xfId="54376"/>
    <cellStyle name="Обычный 5 8 6 2 2 3" xfId="54377"/>
    <cellStyle name="Обычный 5 8 6 2 3" xfId="26566"/>
    <cellStyle name="Обычный 5 8 6 2 3 2" xfId="54378"/>
    <cellStyle name="Обычный 5 8 6 2 4" xfId="54379"/>
    <cellStyle name="Обычный 5 8 6 3" xfId="26567"/>
    <cellStyle name="Обычный 5 8 6 3 2" xfId="26568"/>
    <cellStyle name="Обычный 5 8 6 3 2 2" xfId="26569"/>
    <cellStyle name="Обычный 5 8 6 3 2 2 2" xfId="54380"/>
    <cellStyle name="Обычный 5 8 6 3 2 3" xfId="54381"/>
    <cellStyle name="Обычный 5 8 6 3 3" xfId="26570"/>
    <cellStyle name="Обычный 5 8 6 3 3 2" xfId="54382"/>
    <cellStyle name="Обычный 5 8 6 3 4" xfId="54383"/>
    <cellStyle name="Обычный 5 8 6 4" xfId="26571"/>
    <cellStyle name="Обычный 5 8 6 4 2" xfId="26572"/>
    <cellStyle name="Обычный 5 8 6 4 2 2" xfId="26573"/>
    <cellStyle name="Обычный 5 8 6 4 2 2 2" xfId="54384"/>
    <cellStyle name="Обычный 5 8 6 4 2 3" xfId="54385"/>
    <cellStyle name="Обычный 5 8 6 4 3" xfId="26574"/>
    <cellStyle name="Обычный 5 8 6 4 3 2" xfId="54386"/>
    <cellStyle name="Обычный 5 8 6 4 4" xfId="54387"/>
    <cellStyle name="Обычный 5 8 6 5" xfId="26575"/>
    <cellStyle name="Обычный 5 8 6 5 2" xfId="26576"/>
    <cellStyle name="Обычный 5 8 6 5 2 2" xfId="54388"/>
    <cellStyle name="Обычный 5 8 6 5 3" xfId="54389"/>
    <cellStyle name="Обычный 5 8 6 6" xfId="26577"/>
    <cellStyle name="Обычный 5 8 6 6 2" xfId="54390"/>
    <cellStyle name="Обычный 5 8 6 7" xfId="26578"/>
    <cellStyle name="Обычный 5 8 6 7 2" xfId="54391"/>
    <cellStyle name="Обычный 5 8 6 8" xfId="54392"/>
    <cellStyle name="Обычный 5 8 7" xfId="26579"/>
    <cellStyle name="Обычный 5 8 7 2" xfId="26580"/>
    <cellStyle name="Обычный 5 8 7 2 2" xfId="26581"/>
    <cellStyle name="Обычный 5 8 7 2 2 2" xfId="26582"/>
    <cellStyle name="Обычный 5 8 7 2 2 2 2" xfId="54393"/>
    <cellStyle name="Обычный 5 8 7 2 2 3" xfId="54394"/>
    <cellStyle name="Обычный 5 8 7 2 3" xfId="26583"/>
    <cellStyle name="Обычный 5 8 7 2 3 2" xfId="54395"/>
    <cellStyle name="Обычный 5 8 7 2 4" xfId="54396"/>
    <cellStyle name="Обычный 5 8 7 3" xfId="26584"/>
    <cellStyle name="Обычный 5 8 7 3 2" xfId="26585"/>
    <cellStyle name="Обычный 5 8 7 3 2 2" xfId="26586"/>
    <cellStyle name="Обычный 5 8 7 3 2 2 2" xfId="54397"/>
    <cellStyle name="Обычный 5 8 7 3 2 3" xfId="54398"/>
    <cellStyle name="Обычный 5 8 7 3 3" xfId="26587"/>
    <cellStyle name="Обычный 5 8 7 3 3 2" xfId="54399"/>
    <cellStyle name="Обычный 5 8 7 3 4" xfId="54400"/>
    <cellStyle name="Обычный 5 8 7 4" xfId="26588"/>
    <cellStyle name="Обычный 5 8 7 4 2" xfId="26589"/>
    <cellStyle name="Обычный 5 8 7 4 2 2" xfId="26590"/>
    <cellStyle name="Обычный 5 8 7 4 2 2 2" xfId="54401"/>
    <cellStyle name="Обычный 5 8 7 4 2 3" xfId="54402"/>
    <cellStyle name="Обычный 5 8 7 4 3" xfId="26591"/>
    <cellStyle name="Обычный 5 8 7 4 3 2" xfId="54403"/>
    <cellStyle name="Обычный 5 8 7 4 4" xfId="54404"/>
    <cellStyle name="Обычный 5 8 7 5" xfId="26592"/>
    <cellStyle name="Обычный 5 8 7 5 2" xfId="26593"/>
    <cellStyle name="Обычный 5 8 7 5 2 2" xfId="54405"/>
    <cellStyle name="Обычный 5 8 7 5 3" xfId="54406"/>
    <cellStyle name="Обычный 5 8 7 6" xfId="26594"/>
    <cellStyle name="Обычный 5 8 7 6 2" xfId="54407"/>
    <cellStyle name="Обычный 5 8 7 7" xfId="26595"/>
    <cellStyle name="Обычный 5 8 7 7 2" xfId="54408"/>
    <cellStyle name="Обычный 5 8 7 8" xfId="54409"/>
    <cellStyle name="Обычный 5 8 8" xfId="26596"/>
    <cellStyle name="Обычный 5 8 8 2" xfId="26597"/>
    <cellStyle name="Обычный 5 8 8 2 2" xfId="26598"/>
    <cellStyle name="Обычный 5 8 8 2 2 2" xfId="26599"/>
    <cellStyle name="Обычный 5 8 8 2 2 2 2" xfId="54410"/>
    <cellStyle name="Обычный 5 8 8 2 2 3" xfId="54411"/>
    <cellStyle name="Обычный 5 8 8 2 3" xfId="26600"/>
    <cellStyle name="Обычный 5 8 8 2 3 2" xfId="54412"/>
    <cellStyle name="Обычный 5 8 8 2 4" xfId="54413"/>
    <cellStyle name="Обычный 5 8 8 3" xfId="26601"/>
    <cellStyle name="Обычный 5 8 8 3 2" xfId="26602"/>
    <cellStyle name="Обычный 5 8 8 3 2 2" xfId="26603"/>
    <cellStyle name="Обычный 5 8 8 3 2 2 2" xfId="54414"/>
    <cellStyle name="Обычный 5 8 8 3 2 3" xfId="54415"/>
    <cellStyle name="Обычный 5 8 8 3 3" xfId="26604"/>
    <cellStyle name="Обычный 5 8 8 3 3 2" xfId="54416"/>
    <cellStyle name="Обычный 5 8 8 3 4" xfId="54417"/>
    <cellStyle name="Обычный 5 8 8 4" xfId="26605"/>
    <cellStyle name="Обычный 5 8 8 4 2" xfId="26606"/>
    <cellStyle name="Обычный 5 8 8 4 2 2" xfId="26607"/>
    <cellStyle name="Обычный 5 8 8 4 2 2 2" xfId="54418"/>
    <cellStyle name="Обычный 5 8 8 4 2 3" xfId="54419"/>
    <cellStyle name="Обычный 5 8 8 4 3" xfId="26608"/>
    <cellStyle name="Обычный 5 8 8 4 3 2" xfId="54420"/>
    <cellStyle name="Обычный 5 8 8 4 4" xfId="54421"/>
    <cellStyle name="Обычный 5 8 8 5" xfId="26609"/>
    <cellStyle name="Обычный 5 8 8 5 2" xfId="26610"/>
    <cellStyle name="Обычный 5 8 8 5 2 2" xfId="54422"/>
    <cellStyle name="Обычный 5 8 8 5 3" xfId="54423"/>
    <cellStyle name="Обычный 5 8 8 6" xfId="26611"/>
    <cellStyle name="Обычный 5 8 8 6 2" xfId="54424"/>
    <cellStyle name="Обычный 5 8 8 7" xfId="26612"/>
    <cellStyle name="Обычный 5 8 8 7 2" xfId="54425"/>
    <cellStyle name="Обычный 5 8 8 8" xfId="54426"/>
    <cellStyle name="Обычный 5 8 9" xfId="26613"/>
    <cellStyle name="Обычный 5 8 9 2" xfId="26614"/>
    <cellStyle name="Обычный 5 8 9 2 2" xfId="26615"/>
    <cellStyle name="Обычный 5 8 9 2 2 2" xfId="26616"/>
    <cellStyle name="Обычный 5 8 9 2 2 2 2" xfId="54427"/>
    <cellStyle name="Обычный 5 8 9 2 2 3" xfId="54428"/>
    <cellStyle name="Обычный 5 8 9 2 3" xfId="26617"/>
    <cellStyle name="Обычный 5 8 9 2 3 2" xfId="54429"/>
    <cellStyle name="Обычный 5 8 9 2 4" xfId="54430"/>
    <cellStyle name="Обычный 5 8 9 3" xfId="26618"/>
    <cellStyle name="Обычный 5 8 9 3 2" xfId="26619"/>
    <cellStyle name="Обычный 5 8 9 3 2 2" xfId="26620"/>
    <cellStyle name="Обычный 5 8 9 3 2 2 2" xfId="54431"/>
    <cellStyle name="Обычный 5 8 9 3 2 3" xfId="54432"/>
    <cellStyle name="Обычный 5 8 9 3 3" xfId="26621"/>
    <cellStyle name="Обычный 5 8 9 3 3 2" xfId="54433"/>
    <cellStyle name="Обычный 5 8 9 3 4" xfId="54434"/>
    <cellStyle name="Обычный 5 8 9 4" xfId="26622"/>
    <cellStyle name="Обычный 5 8 9 4 2" xfId="26623"/>
    <cellStyle name="Обычный 5 8 9 4 2 2" xfId="26624"/>
    <cellStyle name="Обычный 5 8 9 4 2 2 2" xfId="54435"/>
    <cellStyle name="Обычный 5 8 9 4 2 3" xfId="54436"/>
    <cellStyle name="Обычный 5 8 9 4 3" xfId="26625"/>
    <cellStyle name="Обычный 5 8 9 4 3 2" xfId="54437"/>
    <cellStyle name="Обычный 5 8 9 4 4" xfId="54438"/>
    <cellStyle name="Обычный 5 8 9 5" xfId="26626"/>
    <cellStyle name="Обычный 5 8 9 5 2" xfId="26627"/>
    <cellStyle name="Обычный 5 8 9 5 2 2" xfId="54439"/>
    <cellStyle name="Обычный 5 8 9 5 3" xfId="54440"/>
    <cellStyle name="Обычный 5 8 9 6" xfId="26628"/>
    <cellStyle name="Обычный 5 8 9 6 2" xfId="54441"/>
    <cellStyle name="Обычный 5 8 9 7" xfId="26629"/>
    <cellStyle name="Обычный 5 8 9 7 2" xfId="54442"/>
    <cellStyle name="Обычный 5 8 9 8" xfId="54443"/>
    <cellStyle name="Обычный 5 80" xfId="26630"/>
    <cellStyle name="Обычный 5 80 2" xfId="26631"/>
    <cellStyle name="Обычный 5 80 2 2" xfId="26632"/>
    <cellStyle name="Обычный 5 80 2 2 2" xfId="54444"/>
    <cellStyle name="Обычный 5 80 2 3" xfId="54445"/>
    <cellStyle name="Обычный 5 80 3" xfId="26633"/>
    <cellStyle name="Обычный 5 80 3 2" xfId="54446"/>
    <cellStyle name="Обычный 5 80 4" xfId="54447"/>
    <cellStyle name="Обычный 5 81" xfId="26634"/>
    <cellStyle name="Обычный 5 81 2" xfId="26635"/>
    <cellStyle name="Обычный 5 81 2 2" xfId="26636"/>
    <cellStyle name="Обычный 5 81 2 2 2" xfId="54448"/>
    <cellStyle name="Обычный 5 81 2 3" xfId="54449"/>
    <cellStyle name="Обычный 5 81 3" xfId="26637"/>
    <cellStyle name="Обычный 5 81 3 2" xfId="54450"/>
    <cellStyle name="Обычный 5 81 4" xfId="54451"/>
    <cellStyle name="Обычный 5 82" xfId="26638"/>
    <cellStyle name="Обычный 5 82 2" xfId="26639"/>
    <cellStyle name="Обычный 5 82 2 2" xfId="26640"/>
    <cellStyle name="Обычный 5 82 2 2 2" xfId="54452"/>
    <cellStyle name="Обычный 5 82 2 3" xfId="54453"/>
    <cellStyle name="Обычный 5 82 3" xfId="26641"/>
    <cellStyle name="Обычный 5 82 3 2" xfId="54454"/>
    <cellStyle name="Обычный 5 82 4" xfId="54455"/>
    <cellStyle name="Обычный 5 83" xfId="26642"/>
    <cellStyle name="Обычный 5 83 2" xfId="26643"/>
    <cellStyle name="Обычный 5 83 2 2" xfId="26644"/>
    <cellStyle name="Обычный 5 83 2 2 2" xfId="54456"/>
    <cellStyle name="Обычный 5 83 2 3" xfId="54457"/>
    <cellStyle name="Обычный 5 83 3" xfId="26645"/>
    <cellStyle name="Обычный 5 83 3 2" xfId="54458"/>
    <cellStyle name="Обычный 5 83 4" xfId="54459"/>
    <cellStyle name="Обычный 5 84" xfId="26646"/>
    <cellStyle name="Обычный 5 84 2" xfId="26647"/>
    <cellStyle name="Обычный 5 84 2 2" xfId="26648"/>
    <cellStyle name="Обычный 5 84 2 2 2" xfId="54460"/>
    <cellStyle name="Обычный 5 84 2 3" xfId="54461"/>
    <cellStyle name="Обычный 5 84 3" xfId="26649"/>
    <cellStyle name="Обычный 5 84 3 2" xfId="54462"/>
    <cellStyle name="Обычный 5 84 4" xfId="54463"/>
    <cellStyle name="Обычный 5 85" xfId="26650"/>
    <cellStyle name="Обычный 5 85 2" xfId="26651"/>
    <cellStyle name="Обычный 5 85 2 2" xfId="26652"/>
    <cellStyle name="Обычный 5 85 2 2 2" xfId="54464"/>
    <cellStyle name="Обычный 5 85 2 3" xfId="54465"/>
    <cellStyle name="Обычный 5 85 3" xfId="26653"/>
    <cellStyle name="Обычный 5 85 3 2" xfId="54466"/>
    <cellStyle name="Обычный 5 85 4" xfId="54467"/>
    <cellStyle name="Обычный 5 86" xfId="26654"/>
    <cellStyle name="Обычный 5 86 2" xfId="26655"/>
    <cellStyle name="Обычный 5 86 2 2" xfId="26656"/>
    <cellStyle name="Обычный 5 86 2 2 2" xfId="54468"/>
    <cellStyle name="Обычный 5 86 2 3" xfId="54469"/>
    <cellStyle name="Обычный 5 86 3" xfId="26657"/>
    <cellStyle name="Обычный 5 86 3 2" xfId="54470"/>
    <cellStyle name="Обычный 5 86 4" xfId="54471"/>
    <cellStyle name="Обычный 5 87" xfId="26658"/>
    <cellStyle name="Обычный 5 87 2" xfId="26659"/>
    <cellStyle name="Обычный 5 87 2 2" xfId="26660"/>
    <cellStyle name="Обычный 5 87 2 2 2" xfId="54472"/>
    <cellStyle name="Обычный 5 87 2 3" xfId="54473"/>
    <cellStyle name="Обычный 5 87 3" xfId="26661"/>
    <cellStyle name="Обычный 5 87 3 2" xfId="54474"/>
    <cellStyle name="Обычный 5 87 4" xfId="54475"/>
    <cellStyle name="Обычный 5 88" xfId="26662"/>
    <cellStyle name="Обычный 5 88 2" xfId="26663"/>
    <cellStyle name="Обычный 5 88 2 2" xfId="26664"/>
    <cellStyle name="Обычный 5 88 2 2 2" xfId="54476"/>
    <cellStyle name="Обычный 5 88 2 3" xfId="54477"/>
    <cellStyle name="Обычный 5 88 3" xfId="26665"/>
    <cellStyle name="Обычный 5 88 3 2" xfId="54478"/>
    <cellStyle name="Обычный 5 88 4" xfId="54479"/>
    <cellStyle name="Обычный 5 89" xfId="26666"/>
    <cellStyle name="Обычный 5 89 2" xfId="26667"/>
    <cellStyle name="Обычный 5 89 2 2" xfId="26668"/>
    <cellStyle name="Обычный 5 89 2 2 2" xfId="54480"/>
    <cellStyle name="Обычный 5 89 2 3" xfId="54481"/>
    <cellStyle name="Обычный 5 89 3" xfId="26669"/>
    <cellStyle name="Обычный 5 89 3 2" xfId="54482"/>
    <cellStyle name="Обычный 5 89 4" xfId="54483"/>
    <cellStyle name="Обычный 5 9" xfId="26670"/>
    <cellStyle name="Обычный 5 9 10" xfId="26671"/>
    <cellStyle name="Обычный 5 9 10 2" xfId="26672"/>
    <cellStyle name="Обычный 5 9 10 2 2" xfId="26673"/>
    <cellStyle name="Обычный 5 9 10 2 2 2" xfId="26674"/>
    <cellStyle name="Обычный 5 9 10 2 2 2 2" xfId="54484"/>
    <cellStyle name="Обычный 5 9 10 2 2 3" xfId="54485"/>
    <cellStyle name="Обычный 5 9 10 2 3" xfId="26675"/>
    <cellStyle name="Обычный 5 9 10 2 3 2" xfId="54486"/>
    <cellStyle name="Обычный 5 9 10 2 4" xfId="54487"/>
    <cellStyle name="Обычный 5 9 10 3" xfId="26676"/>
    <cellStyle name="Обычный 5 9 10 3 2" xfId="26677"/>
    <cellStyle name="Обычный 5 9 10 3 2 2" xfId="26678"/>
    <cellStyle name="Обычный 5 9 10 3 2 2 2" xfId="54488"/>
    <cellStyle name="Обычный 5 9 10 3 2 3" xfId="54489"/>
    <cellStyle name="Обычный 5 9 10 3 3" xfId="26679"/>
    <cellStyle name="Обычный 5 9 10 3 3 2" xfId="54490"/>
    <cellStyle name="Обычный 5 9 10 3 4" xfId="54491"/>
    <cellStyle name="Обычный 5 9 10 4" xfId="26680"/>
    <cellStyle name="Обычный 5 9 10 4 2" xfId="26681"/>
    <cellStyle name="Обычный 5 9 10 4 2 2" xfId="26682"/>
    <cellStyle name="Обычный 5 9 10 4 2 2 2" xfId="54492"/>
    <cellStyle name="Обычный 5 9 10 4 2 3" xfId="54493"/>
    <cellStyle name="Обычный 5 9 10 4 3" xfId="26683"/>
    <cellStyle name="Обычный 5 9 10 4 3 2" xfId="54494"/>
    <cellStyle name="Обычный 5 9 10 4 4" xfId="54495"/>
    <cellStyle name="Обычный 5 9 10 5" xfId="26684"/>
    <cellStyle name="Обычный 5 9 10 5 2" xfId="26685"/>
    <cellStyle name="Обычный 5 9 10 5 2 2" xfId="54496"/>
    <cellStyle name="Обычный 5 9 10 5 3" xfId="54497"/>
    <cellStyle name="Обычный 5 9 10 6" xfId="26686"/>
    <cellStyle name="Обычный 5 9 10 6 2" xfId="54498"/>
    <cellStyle name="Обычный 5 9 10 7" xfId="26687"/>
    <cellStyle name="Обычный 5 9 10 7 2" xfId="54499"/>
    <cellStyle name="Обычный 5 9 10 8" xfId="54500"/>
    <cellStyle name="Обычный 5 9 11" xfId="26688"/>
    <cellStyle name="Обычный 5 9 11 2" xfId="26689"/>
    <cellStyle name="Обычный 5 9 11 2 2" xfId="26690"/>
    <cellStyle name="Обычный 5 9 11 2 2 2" xfId="26691"/>
    <cellStyle name="Обычный 5 9 11 2 2 2 2" xfId="54501"/>
    <cellStyle name="Обычный 5 9 11 2 2 3" xfId="54502"/>
    <cellStyle name="Обычный 5 9 11 2 3" xfId="26692"/>
    <cellStyle name="Обычный 5 9 11 2 3 2" xfId="54503"/>
    <cellStyle name="Обычный 5 9 11 2 4" xfId="54504"/>
    <cellStyle name="Обычный 5 9 11 3" xfId="26693"/>
    <cellStyle name="Обычный 5 9 11 3 2" xfId="26694"/>
    <cellStyle name="Обычный 5 9 11 3 2 2" xfId="26695"/>
    <cellStyle name="Обычный 5 9 11 3 2 2 2" xfId="54505"/>
    <cellStyle name="Обычный 5 9 11 3 2 3" xfId="54506"/>
    <cellStyle name="Обычный 5 9 11 3 3" xfId="26696"/>
    <cellStyle name="Обычный 5 9 11 3 3 2" xfId="54507"/>
    <cellStyle name="Обычный 5 9 11 3 4" xfId="54508"/>
    <cellStyle name="Обычный 5 9 11 4" xfId="26697"/>
    <cellStyle name="Обычный 5 9 11 4 2" xfId="26698"/>
    <cellStyle name="Обычный 5 9 11 4 2 2" xfId="26699"/>
    <cellStyle name="Обычный 5 9 11 4 2 2 2" xfId="54509"/>
    <cellStyle name="Обычный 5 9 11 4 2 3" xfId="54510"/>
    <cellStyle name="Обычный 5 9 11 4 3" xfId="26700"/>
    <cellStyle name="Обычный 5 9 11 4 3 2" xfId="54511"/>
    <cellStyle name="Обычный 5 9 11 4 4" xfId="54512"/>
    <cellStyle name="Обычный 5 9 11 5" xfId="26701"/>
    <cellStyle name="Обычный 5 9 11 5 2" xfId="26702"/>
    <cellStyle name="Обычный 5 9 11 5 2 2" xfId="54513"/>
    <cellStyle name="Обычный 5 9 11 5 3" xfId="54514"/>
    <cellStyle name="Обычный 5 9 11 6" xfId="26703"/>
    <cellStyle name="Обычный 5 9 11 6 2" xfId="54515"/>
    <cellStyle name="Обычный 5 9 11 7" xfId="26704"/>
    <cellStyle name="Обычный 5 9 11 7 2" xfId="54516"/>
    <cellStyle name="Обычный 5 9 11 8" xfId="54517"/>
    <cellStyle name="Обычный 5 9 12" xfId="26705"/>
    <cellStyle name="Обычный 5 9 12 2" xfId="26706"/>
    <cellStyle name="Обычный 5 9 12 2 2" xfId="26707"/>
    <cellStyle name="Обычный 5 9 12 2 2 2" xfId="26708"/>
    <cellStyle name="Обычный 5 9 12 2 2 2 2" xfId="54518"/>
    <cellStyle name="Обычный 5 9 12 2 2 3" xfId="54519"/>
    <cellStyle name="Обычный 5 9 12 2 3" xfId="26709"/>
    <cellStyle name="Обычный 5 9 12 2 3 2" xfId="54520"/>
    <cellStyle name="Обычный 5 9 12 2 4" xfId="54521"/>
    <cellStyle name="Обычный 5 9 12 3" xfId="26710"/>
    <cellStyle name="Обычный 5 9 12 3 2" xfId="26711"/>
    <cellStyle name="Обычный 5 9 12 3 2 2" xfId="26712"/>
    <cellStyle name="Обычный 5 9 12 3 2 2 2" xfId="54522"/>
    <cellStyle name="Обычный 5 9 12 3 2 3" xfId="54523"/>
    <cellStyle name="Обычный 5 9 12 3 3" xfId="26713"/>
    <cellStyle name="Обычный 5 9 12 3 3 2" xfId="54524"/>
    <cellStyle name="Обычный 5 9 12 3 4" xfId="54525"/>
    <cellStyle name="Обычный 5 9 12 4" xfId="26714"/>
    <cellStyle name="Обычный 5 9 12 4 2" xfId="26715"/>
    <cellStyle name="Обычный 5 9 12 4 2 2" xfId="26716"/>
    <cellStyle name="Обычный 5 9 12 4 2 2 2" xfId="54526"/>
    <cellStyle name="Обычный 5 9 12 4 2 3" xfId="54527"/>
    <cellStyle name="Обычный 5 9 12 4 3" xfId="26717"/>
    <cellStyle name="Обычный 5 9 12 4 3 2" xfId="54528"/>
    <cellStyle name="Обычный 5 9 12 4 4" xfId="54529"/>
    <cellStyle name="Обычный 5 9 12 5" xfId="26718"/>
    <cellStyle name="Обычный 5 9 12 5 2" xfId="26719"/>
    <cellStyle name="Обычный 5 9 12 5 2 2" xfId="54530"/>
    <cellStyle name="Обычный 5 9 12 5 3" xfId="54531"/>
    <cellStyle name="Обычный 5 9 12 6" xfId="26720"/>
    <cellStyle name="Обычный 5 9 12 6 2" xfId="54532"/>
    <cellStyle name="Обычный 5 9 12 7" xfId="26721"/>
    <cellStyle name="Обычный 5 9 12 7 2" xfId="54533"/>
    <cellStyle name="Обычный 5 9 12 8" xfId="54534"/>
    <cellStyle name="Обычный 5 9 13" xfId="26722"/>
    <cellStyle name="Обычный 5 9 13 2" xfId="26723"/>
    <cellStyle name="Обычный 5 9 13 2 2" xfId="26724"/>
    <cellStyle name="Обычный 5 9 13 2 2 2" xfId="26725"/>
    <cellStyle name="Обычный 5 9 13 2 2 2 2" xfId="54535"/>
    <cellStyle name="Обычный 5 9 13 2 2 3" xfId="54536"/>
    <cellStyle name="Обычный 5 9 13 2 3" xfId="26726"/>
    <cellStyle name="Обычный 5 9 13 2 3 2" xfId="54537"/>
    <cellStyle name="Обычный 5 9 13 2 4" xfId="54538"/>
    <cellStyle name="Обычный 5 9 13 3" xfId="26727"/>
    <cellStyle name="Обычный 5 9 13 3 2" xfId="26728"/>
    <cellStyle name="Обычный 5 9 13 3 2 2" xfId="26729"/>
    <cellStyle name="Обычный 5 9 13 3 2 2 2" xfId="54539"/>
    <cellStyle name="Обычный 5 9 13 3 2 3" xfId="54540"/>
    <cellStyle name="Обычный 5 9 13 3 3" xfId="26730"/>
    <cellStyle name="Обычный 5 9 13 3 3 2" xfId="54541"/>
    <cellStyle name="Обычный 5 9 13 3 4" xfId="54542"/>
    <cellStyle name="Обычный 5 9 13 4" xfId="26731"/>
    <cellStyle name="Обычный 5 9 13 4 2" xfId="26732"/>
    <cellStyle name="Обычный 5 9 13 4 2 2" xfId="26733"/>
    <cellStyle name="Обычный 5 9 13 4 2 2 2" xfId="54543"/>
    <cellStyle name="Обычный 5 9 13 4 2 3" xfId="54544"/>
    <cellStyle name="Обычный 5 9 13 4 3" xfId="26734"/>
    <cellStyle name="Обычный 5 9 13 4 3 2" xfId="54545"/>
    <cellStyle name="Обычный 5 9 13 4 4" xfId="54546"/>
    <cellStyle name="Обычный 5 9 13 5" xfId="26735"/>
    <cellStyle name="Обычный 5 9 13 5 2" xfId="26736"/>
    <cellStyle name="Обычный 5 9 13 5 2 2" xfId="54547"/>
    <cellStyle name="Обычный 5 9 13 5 3" xfId="54548"/>
    <cellStyle name="Обычный 5 9 13 6" xfId="26737"/>
    <cellStyle name="Обычный 5 9 13 6 2" xfId="54549"/>
    <cellStyle name="Обычный 5 9 13 7" xfId="26738"/>
    <cellStyle name="Обычный 5 9 13 7 2" xfId="54550"/>
    <cellStyle name="Обычный 5 9 13 8" xfId="54551"/>
    <cellStyle name="Обычный 5 9 14" xfId="26739"/>
    <cellStyle name="Обычный 5 9 14 2" xfId="26740"/>
    <cellStyle name="Обычный 5 9 14 2 2" xfId="26741"/>
    <cellStyle name="Обычный 5 9 14 2 2 2" xfId="26742"/>
    <cellStyle name="Обычный 5 9 14 2 2 2 2" xfId="54552"/>
    <cellStyle name="Обычный 5 9 14 2 2 3" xfId="54553"/>
    <cellStyle name="Обычный 5 9 14 2 3" xfId="26743"/>
    <cellStyle name="Обычный 5 9 14 2 3 2" xfId="54554"/>
    <cellStyle name="Обычный 5 9 14 2 4" xfId="54555"/>
    <cellStyle name="Обычный 5 9 14 3" xfId="26744"/>
    <cellStyle name="Обычный 5 9 14 3 2" xfId="26745"/>
    <cellStyle name="Обычный 5 9 14 3 2 2" xfId="26746"/>
    <cellStyle name="Обычный 5 9 14 3 2 2 2" xfId="54556"/>
    <cellStyle name="Обычный 5 9 14 3 2 3" xfId="54557"/>
    <cellStyle name="Обычный 5 9 14 3 3" xfId="26747"/>
    <cellStyle name="Обычный 5 9 14 3 3 2" xfId="54558"/>
    <cellStyle name="Обычный 5 9 14 3 4" xfId="54559"/>
    <cellStyle name="Обычный 5 9 14 4" xfId="26748"/>
    <cellStyle name="Обычный 5 9 14 4 2" xfId="26749"/>
    <cellStyle name="Обычный 5 9 14 4 2 2" xfId="26750"/>
    <cellStyle name="Обычный 5 9 14 4 2 2 2" xfId="54560"/>
    <cellStyle name="Обычный 5 9 14 4 2 3" xfId="54561"/>
    <cellStyle name="Обычный 5 9 14 4 3" xfId="26751"/>
    <cellStyle name="Обычный 5 9 14 4 3 2" xfId="54562"/>
    <cellStyle name="Обычный 5 9 14 4 4" xfId="54563"/>
    <cellStyle name="Обычный 5 9 14 5" xfId="26752"/>
    <cellStyle name="Обычный 5 9 14 5 2" xfId="26753"/>
    <cellStyle name="Обычный 5 9 14 5 2 2" xfId="54564"/>
    <cellStyle name="Обычный 5 9 14 5 3" xfId="54565"/>
    <cellStyle name="Обычный 5 9 14 6" xfId="26754"/>
    <cellStyle name="Обычный 5 9 14 6 2" xfId="54566"/>
    <cellStyle name="Обычный 5 9 14 7" xfId="26755"/>
    <cellStyle name="Обычный 5 9 14 7 2" xfId="54567"/>
    <cellStyle name="Обычный 5 9 14 8" xfId="54568"/>
    <cellStyle name="Обычный 5 9 15" xfId="26756"/>
    <cellStyle name="Обычный 5 9 15 2" xfId="26757"/>
    <cellStyle name="Обычный 5 9 15 2 2" xfId="26758"/>
    <cellStyle name="Обычный 5 9 15 2 2 2" xfId="26759"/>
    <cellStyle name="Обычный 5 9 15 2 2 2 2" xfId="54569"/>
    <cellStyle name="Обычный 5 9 15 2 2 3" xfId="54570"/>
    <cellStyle name="Обычный 5 9 15 2 3" xfId="26760"/>
    <cellStyle name="Обычный 5 9 15 2 3 2" xfId="54571"/>
    <cellStyle name="Обычный 5 9 15 2 4" xfId="54572"/>
    <cellStyle name="Обычный 5 9 15 3" xfId="26761"/>
    <cellStyle name="Обычный 5 9 15 3 2" xfId="26762"/>
    <cellStyle name="Обычный 5 9 15 3 2 2" xfId="26763"/>
    <cellStyle name="Обычный 5 9 15 3 2 2 2" xfId="54573"/>
    <cellStyle name="Обычный 5 9 15 3 2 3" xfId="54574"/>
    <cellStyle name="Обычный 5 9 15 3 3" xfId="26764"/>
    <cellStyle name="Обычный 5 9 15 3 3 2" xfId="54575"/>
    <cellStyle name="Обычный 5 9 15 3 4" xfId="54576"/>
    <cellStyle name="Обычный 5 9 15 4" xfId="26765"/>
    <cellStyle name="Обычный 5 9 15 4 2" xfId="26766"/>
    <cellStyle name="Обычный 5 9 15 4 2 2" xfId="26767"/>
    <cellStyle name="Обычный 5 9 15 4 2 2 2" xfId="54577"/>
    <cellStyle name="Обычный 5 9 15 4 2 3" xfId="54578"/>
    <cellStyle name="Обычный 5 9 15 4 3" xfId="26768"/>
    <cellStyle name="Обычный 5 9 15 4 3 2" xfId="54579"/>
    <cellStyle name="Обычный 5 9 15 4 4" xfId="54580"/>
    <cellStyle name="Обычный 5 9 15 5" xfId="26769"/>
    <cellStyle name="Обычный 5 9 15 5 2" xfId="26770"/>
    <cellStyle name="Обычный 5 9 15 5 2 2" xfId="54581"/>
    <cellStyle name="Обычный 5 9 15 5 3" xfId="54582"/>
    <cellStyle name="Обычный 5 9 15 6" xfId="26771"/>
    <cellStyle name="Обычный 5 9 15 6 2" xfId="54583"/>
    <cellStyle name="Обычный 5 9 15 7" xfId="26772"/>
    <cellStyle name="Обычный 5 9 15 7 2" xfId="54584"/>
    <cellStyle name="Обычный 5 9 15 8" xfId="54585"/>
    <cellStyle name="Обычный 5 9 16" xfId="26773"/>
    <cellStyle name="Обычный 5 9 16 2" xfId="26774"/>
    <cellStyle name="Обычный 5 9 16 2 2" xfId="26775"/>
    <cellStyle name="Обычный 5 9 16 2 2 2" xfId="26776"/>
    <cellStyle name="Обычный 5 9 16 2 2 2 2" xfId="54586"/>
    <cellStyle name="Обычный 5 9 16 2 2 3" xfId="54587"/>
    <cellStyle name="Обычный 5 9 16 2 3" xfId="26777"/>
    <cellStyle name="Обычный 5 9 16 2 3 2" xfId="54588"/>
    <cellStyle name="Обычный 5 9 16 2 4" xfId="54589"/>
    <cellStyle name="Обычный 5 9 16 3" xfId="26778"/>
    <cellStyle name="Обычный 5 9 16 3 2" xfId="26779"/>
    <cellStyle name="Обычный 5 9 16 3 2 2" xfId="26780"/>
    <cellStyle name="Обычный 5 9 16 3 2 2 2" xfId="54590"/>
    <cellStyle name="Обычный 5 9 16 3 2 3" xfId="54591"/>
    <cellStyle name="Обычный 5 9 16 3 3" xfId="26781"/>
    <cellStyle name="Обычный 5 9 16 3 3 2" xfId="54592"/>
    <cellStyle name="Обычный 5 9 16 3 4" xfId="54593"/>
    <cellStyle name="Обычный 5 9 16 4" xfId="26782"/>
    <cellStyle name="Обычный 5 9 16 4 2" xfId="26783"/>
    <cellStyle name="Обычный 5 9 16 4 2 2" xfId="26784"/>
    <cellStyle name="Обычный 5 9 16 4 2 2 2" xfId="54594"/>
    <cellStyle name="Обычный 5 9 16 4 2 3" xfId="54595"/>
    <cellStyle name="Обычный 5 9 16 4 3" xfId="26785"/>
    <cellStyle name="Обычный 5 9 16 4 3 2" xfId="54596"/>
    <cellStyle name="Обычный 5 9 16 4 4" xfId="54597"/>
    <cellStyle name="Обычный 5 9 16 5" xfId="26786"/>
    <cellStyle name="Обычный 5 9 16 5 2" xfId="26787"/>
    <cellStyle name="Обычный 5 9 16 5 2 2" xfId="54598"/>
    <cellStyle name="Обычный 5 9 16 5 3" xfId="54599"/>
    <cellStyle name="Обычный 5 9 16 6" xfId="26788"/>
    <cellStyle name="Обычный 5 9 16 6 2" xfId="54600"/>
    <cellStyle name="Обычный 5 9 16 7" xfId="26789"/>
    <cellStyle name="Обычный 5 9 16 7 2" xfId="54601"/>
    <cellStyle name="Обычный 5 9 16 8" xfId="54602"/>
    <cellStyle name="Обычный 5 9 17" xfId="26790"/>
    <cellStyle name="Обычный 5 9 17 2" xfId="26791"/>
    <cellStyle name="Обычный 5 9 17 2 2" xfId="26792"/>
    <cellStyle name="Обычный 5 9 17 2 2 2" xfId="26793"/>
    <cellStyle name="Обычный 5 9 17 2 2 2 2" xfId="54603"/>
    <cellStyle name="Обычный 5 9 17 2 2 3" xfId="54604"/>
    <cellStyle name="Обычный 5 9 17 2 3" xfId="26794"/>
    <cellStyle name="Обычный 5 9 17 2 3 2" xfId="54605"/>
    <cellStyle name="Обычный 5 9 17 2 4" xfId="54606"/>
    <cellStyle name="Обычный 5 9 17 3" xfId="26795"/>
    <cellStyle name="Обычный 5 9 17 3 2" xfId="26796"/>
    <cellStyle name="Обычный 5 9 17 3 2 2" xfId="26797"/>
    <cellStyle name="Обычный 5 9 17 3 2 2 2" xfId="54607"/>
    <cellStyle name="Обычный 5 9 17 3 2 3" xfId="54608"/>
    <cellStyle name="Обычный 5 9 17 3 3" xfId="26798"/>
    <cellStyle name="Обычный 5 9 17 3 3 2" xfId="54609"/>
    <cellStyle name="Обычный 5 9 17 3 4" xfId="54610"/>
    <cellStyle name="Обычный 5 9 17 4" xfId="26799"/>
    <cellStyle name="Обычный 5 9 17 4 2" xfId="26800"/>
    <cellStyle name="Обычный 5 9 17 4 2 2" xfId="26801"/>
    <cellStyle name="Обычный 5 9 17 4 2 2 2" xfId="54611"/>
    <cellStyle name="Обычный 5 9 17 4 2 3" xfId="54612"/>
    <cellStyle name="Обычный 5 9 17 4 3" xfId="26802"/>
    <cellStyle name="Обычный 5 9 17 4 3 2" xfId="54613"/>
    <cellStyle name="Обычный 5 9 17 4 4" xfId="54614"/>
    <cellStyle name="Обычный 5 9 17 5" xfId="26803"/>
    <cellStyle name="Обычный 5 9 17 5 2" xfId="26804"/>
    <cellStyle name="Обычный 5 9 17 5 2 2" xfId="54615"/>
    <cellStyle name="Обычный 5 9 17 5 3" xfId="54616"/>
    <cellStyle name="Обычный 5 9 17 6" xfId="26805"/>
    <cellStyle name="Обычный 5 9 17 6 2" xfId="54617"/>
    <cellStyle name="Обычный 5 9 17 7" xfId="26806"/>
    <cellStyle name="Обычный 5 9 17 7 2" xfId="54618"/>
    <cellStyle name="Обычный 5 9 17 8" xfId="54619"/>
    <cellStyle name="Обычный 5 9 18" xfId="26807"/>
    <cellStyle name="Обычный 5 9 18 2" xfId="26808"/>
    <cellStyle name="Обычный 5 9 18 2 2" xfId="26809"/>
    <cellStyle name="Обычный 5 9 18 2 2 2" xfId="26810"/>
    <cellStyle name="Обычный 5 9 18 2 2 2 2" xfId="54620"/>
    <cellStyle name="Обычный 5 9 18 2 2 3" xfId="54621"/>
    <cellStyle name="Обычный 5 9 18 2 3" xfId="26811"/>
    <cellStyle name="Обычный 5 9 18 2 3 2" xfId="54622"/>
    <cellStyle name="Обычный 5 9 18 2 4" xfId="54623"/>
    <cellStyle name="Обычный 5 9 18 3" xfId="26812"/>
    <cellStyle name="Обычный 5 9 18 3 2" xfId="26813"/>
    <cellStyle name="Обычный 5 9 18 3 2 2" xfId="26814"/>
    <cellStyle name="Обычный 5 9 18 3 2 2 2" xfId="54624"/>
    <cellStyle name="Обычный 5 9 18 3 2 3" xfId="54625"/>
    <cellStyle name="Обычный 5 9 18 3 3" xfId="26815"/>
    <cellStyle name="Обычный 5 9 18 3 3 2" xfId="54626"/>
    <cellStyle name="Обычный 5 9 18 3 4" xfId="54627"/>
    <cellStyle name="Обычный 5 9 18 4" xfId="26816"/>
    <cellStyle name="Обычный 5 9 18 4 2" xfId="26817"/>
    <cellStyle name="Обычный 5 9 18 4 2 2" xfId="26818"/>
    <cellStyle name="Обычный 5 9 18 4 2 2 2" xfId="54628"/>
    <cellStyle name="Обычный 5 9 18 4 2 3" xfId="54629"/>
    <cellStyle name="Обычный 5 9 18 4 3" xfId="26819"/>
    <cellStyle name="Обычный 5 9 18 4 3 2" xfId="54630"/>
    <cellStyle name="Обычный 5 9 18 4 4" xfId="54631"/>
    <cellStyle name="Обычный 5 9 18 5" xfId="26820"/>
    <cellStyle name="Обычный 5 9 18 5 2" xfId="26821"/>
    <cellStyle name="Обычный 5 9 18 5 2 2" xfId="54632"/>
    <cellStyle name="Обычный 5 9 18 5 3" xfId="54633"/>
    <cellStyle name="Обычный 5 9 18 6" xfId="26822"/>
    <cellStyle name="Обычный 5 9 18 6 2" xfId="54634"/>
    <cellStyle name="Обычный 5 9 18 7" xfId="26823"/>
    <cellStyle name="Обычный 5 9 18 7 2" xfId="54635"/>
    <cellStyle name="Обычный 5 9 18 8" xfId="54636"/>
    <cellStyle name="Обычный 5 9 19" xfId="26824"/>
    <cellStyle name="Обычный 5 9 19 2" xfId="26825"/>
    <cellStyle name="Обычный 5 9 19 2 2" xfId="26826"/>
    <cellStyle name="Обычный 5 9 19 2 2 2" xfId="26827"/>
    <cellStyle name="Обычный 5 9 19 2 2 2 2" xfId="54637"/>
    <cellStyle name="Обычный 5 9 19 2 2 3" xfId="54638"/>
    <cellStyle name="Обычный 5 9 19 2 3" xfId="26828"/>
    <cellStyle name="Обычный 5 9 19 2 3 2" xfId="54639"/>
    <cellStyle name="Обычный 5 9 19 2 4" xfId="54640"/>
    <cellStyle name="Обычный 5 9 19 3" xfId="26829"/>
    <cellStyle name="Обычный 5 9 19 3 2" xfId="26830"/>
    <cellStyle name="Обычный 5 9 19 3 2 2" xfId="26831"/>
    <cellStyle name="Обычный 5 9 19 3 2 2 2" xfId="54641"/>
    <cellStyle name="Обычный 5 9 19 3 2 3" xfId="54642"/>
    <cellStyle name="Обычный 5 9 19 3 3" xfId="26832"/>
    <cellStyle name="Обычный 5 9 19 3 3 2" xfId="54643"/>
    <cellStyle name="Обычный 5 9 19 3 4" xfId="54644"/>
    <cellStyle name="Обычный 5 9 19 4" xfId="26833"/>
    <cellStyle name="Обычный 5 9 19 4 2" xfId="26834"/>
    <cellStyle name="Обычный 5 9 19 4 2 2" xfId="26835"/>
    <cellStyle name="Обычный 5 9 19 4 2 2 2" xfId="54645"/>
    <cellStyle name="Обычный 5 9 19 4 2 3" xfId="54646"/>
    <cellStyle name="Обычный 5 9 19 4 3" xfId="26836"/>
    <cellStyle name="Обычный 5 9 19 4 3 2" xfId="54647"/>
    <cellStyle name="Обычный 5 9 19 4 4" xfId="54648"/>
    <cellStyle name="Обычный 5 9 19 5" xfId="26837"/>
    <cellStyle name="Обычный 5 9 19 5 2" xfId="26838"/>
    <cellStyle name="Обычный 5 9 19 5 2 2" xfId="54649"/>
    <cellStyle name="Обычный 5 9 19 5 3" xfId="54650"/>
    <cellStyle name="Обычный 5 9 19 6" xfId="26839"/>
    <cellStyle name="Обычный 5 9 19 6 2" xfId="54651"/>
    <cellStyle name="Обычный 5 9 19 7" xfId="26840"/>
    <cellStyle name="Обычный 5 9 19 7 2" xfId="54652"/>
    <cellStyle name="Обычный 5 9 19 8" xfId="54653"/>
    <cellStyle name="Обычный 5 9 2" xfId="26841"/>
    <cellStyle name="Обычный 5 9 2 2" xfId="26842"/>
    <cellStyle name="Обычный 5 9 2 2 2" xfId="26843"/>
    <cellStyle name="Обычный 5 9 2 2 2 2" xfId="26844"/>
    <cellStyle name="Обычный 5 9 2 2 2 2 2" xfId="54654"/>
    <cellStyle name="Обычный 5 9 2 2 2 3" xfId="54655"/>
    <cellStyle name="Обычный 5 9 2 2 3" xfId="26845"/>
    <cellStyle name="Обычный 5 9 2 2 3 2" xfId="54656"/>
    <cellStyle name="Обычный 5 9 2 2 4" xfId="54657"/>
    <cellStyle name="Обычный 5 9 2 3" xfId="26846"/>
    <cellStyle name="Обычный 5 9 2 3 2" xfId="26847"/>
    <cellStyle name="Обычный 5 9 2 3 2 2" xfId="26848"/>
    <cellStyle name="Обычный 5 9 2 3 2 2 2" xfId="54658"/>
    <cellStyle name="Обычный 5 9 2 3 2 3" xfId="54659"/>
    <cellStyle name="Обычный 5 9 2 3 3" xfId="26849"/>
    <cellStyle name="Обычный 5 9 2 3 3 2" xfId="54660"/>
    <cellStyle name="Обычный 5 9 2 3 4" xfId="54661"/>
    <cellStyle name="Обычный 5 9 2 4" xfId="26850"/>
    <cellStyle name="Обычный 5 9 2 4 2" xfId="26851"/>
    <cellStyle name="Обычный 5 9 2 4 2 2" xfId="26852"/>
    <cellStyle name="Обычный 5 9 2 4 2 2 2" xfId="54662"/>
    <cellStyle name="Обычный 5 9 2 4 2 3" xfId="54663"/>
    <cellStyle name="Обычный 5 9 2 4 3" xfId="26853"/>
    <cellStyle name="Обычный 5 9 2 4 3 2" xfId="54664"/>
    <cellStyle name="Обычный 5 9 2 4 4" xfId="54665"/>
    <cellStyle name="Обычный 5 9 2 5" xfId="26854"/>
    <cellStyle name="Обычный 5 9 2 5 2" xfId="26855"/>
    <cellStyle name="Обычный 5 9 2 5 2 2" xfId="54666"/>
    <cellStyle name="Обычный 5 9 2 5 3" xfId="54667"/>
    <cellStyle name="Обычный 5 9 2 6" xfId="26856"/>
    <cellStyle name="Обычный 5 9 2 6 2" xfId="54668"/>
    <cellStyle name="Обычный 5 9 2 7" xfId="26857"/>
    <cellStyle name="Обычный 5 9 2 7 2" xfId="54669"/>
    <cellStyle name="Обычный 5 9 2 8" xfId="54670"/>
    <cellStyle name="Обычный 5 9 20" xfId="26858"/>
    <cellStyle name="Обычный 5 9 20 2" xfId="26859"/>
    <cellStyle name="Обычный 5 9 20 2 2" xfId="26860"/>
    <cellStyle name="Обычный 5 9 20 2 2 2" xfId="26861"/>
    <cellStyle name="Обычный 5 9 20 2 2 2 2" xfId="54671"/>
    <cellStyle name="Обычный 5 9 20 2 2 3" xfId="54672"/>
    <cellStyle name="Обычный 5 9 20 2 3" xfId="26862"/>
    <cellStyle name="Обычный 5 9 20 2 3 2" xfId="54673"/>
    <cellStyle name="Обычный 5 9 20 2 4" xfId="54674"/>
    <cellStyle name="Обычный 5 9 20 3" xfId="26863"/>
    <cellStyle name="Обычный 5 9 20 3 2" xfId="26864"/>
    <cellStyle name="Обычный 5 9 20 3 2 2" xfId="26865"/>
    <cellStyle name="Обычный 5 9 20 3 2 2 2" xfId="54675"/>
    <cellStyle name="Обычный 5 9 20 3 2 3" xfId="54676"/>
    <cellStyle name="Обычный 5 9 20 3 3" xfId="26866"/>
    <cellStyle name="Обычный 5 9 20 3 3 2" xfId="54677"/>
    <cellStyle name="Обычный 5 9 20 3 4" xfId="54678"/>
    <cellStyle name="Обычный 5 9 20 4" xfId="26867"/>
    <cellStyle name="Обычный 5 9 20 4 2" xfId="26868"/>
    <cellStyle name="Обычный 5 9 20 4 2 2" xfId="26869"/>
    <cellStyle name="Обычный 5 9 20 4 2 2 2" xfId="54679"/>
    <cellStyle name="Обычный 5 9 20 4 2 3" xfId="54680"/>
    <cellStyle name="Обычный 5 9 20 4 3" xfId="26870"/>
    <cellStyle name="Обычный 5 9 20 4 3 2" xfId="54681"/>
    <cellStyle name="Обычный 5 9 20 4 4" xfId="54682"/>
    <cellStyle name="Обычный 5 9 20 5" xfId="26871"/>
    <cellStyle name="Обычный 5 9 20 5 2" xfId="26872"/>
    <cellStyle name="Обычный 5 9 20 5 2 2" xfId="54683"/>
    <cellStyle name="Обычный 5 9 20 5 3" xfId="54684"/>
    <cellStyle name="Обычный 5 9 20 6" xfId="26873"/>
    <cellStyle name="Обычный 5 9 20 6 2" xfId="54685"/>
    <cellStyle name="Обычный 5 9 20 7" xfId="26874"/>
    <cellStyle name="Обычный 5 9 20 7 2" xfId="54686"/>
    <cellStyle name="Обычный 5 9 20 8" xfId="54687"/>
    <cellStyle name="Обычный 5 9 21" xfId="26875"/>
    <cellStyle name="Обычный 5 9 21 2" xfId="26876"/>
    <cellStyle name="Обычный 5 9 21 2 2" xfId="26877"/>
    <cellStyle name="Обычный 5 9 21 2 2 2" xfId="26878"/>
    <cellStyle name="Обычный 5 9 21 2 2 2 2" xfId="54688"/>
    <cellStyle name="Обычный 5 9 21 2 2 3" xfId="54689"/>
    <cellStyle name="Обычный 5 9 21 2 3" xfId="26879"/>
    <cellStyle name="Обычный 5 9 21 2 3 2" xfId="54690"/>
    <cellStyle name="Обычный 5 9 21 2 4" xfId="54691"/>
    <cellStyle name="Обычный 5 9 21 3" xfId="26880"/>
    <cellStyle name="Обычный 5 9 21 3 2" xfId="26881"/>
    <cellStyle name="Обычный 5 9 21 3 2 2" xfId="26882"/>
    <cellStyle name="Обычный 5 9 21 3 2 2 2" xfId="54692"/>
    <cellStyle name="Обычный 5 9 21 3 2 3" xfId="54693"/>
    <cellStyle name="Обычный 5 9 21 3 3" xfId="26883"/>
    <cellStyle name="Обычный 5 9 21 3 3 2" xfId="54694"/>
    <cellStyle name="Обычный 5 9 21 3 4" xfId="54695"/>
    <cellStyle name="Обычный 5 9 21 4" xfId="26884"/>
    <cellStyle name="Обычный 5 9 21 4 2" xfId="26885"/>
    <cellStyle name="Обычный 5 9 21 4 2 2" xfId="26886"/>
    <cellStyle name="Обычный 5 9 21 4 2 2 2" xfId="54696"/>
    <cellStyle name="Обычный 5 9 21 4 2 3" xfId="54697"/>
    <cellStyle name="Обычный 5 9 21 4 3" xfId="26887"/>
    <cellStyle name="Обычный 5 9 21 4 3 2" xfId="54698"/>
    <cellStyle name="Обычный 5 9 21 4 4" xfId="54699"/>
    <cellStyle name="Обычный 5 9 21 5" xfId="26888"/>
    <cellStyle name="Обычный 5 9 21 5 2" xfId="26889"/>
    <cellStyle name="Обычный 5 9 21 5 2 2" xfId="54700"/>
    <cellStyle name="Обычный 5 9 21 5 3" xfId="54701"/>
    <cellStyle name="Обычный 5 9 21 6" xfId="26890"/>
    <cellStyle name="Обычный 5 9 21 6 2" xfId="54702"/>
    <cellStyle name="Обычный 5 9 21 7" xfId="26891"/>
    <cellStyle name="Обычный 5 9 21 7 2" xfId="54703"/>
    <cellStyle name="Обычный 5 9 21 8" xfId="54704"/>
    <cellStyle name="Обычный 5 9 22" xfId="26892"/>
    <cellStyle name="Обычный 5 9 22 2" xfId="26893"/>
    <cellStyle name="Обычный 5 9 22 2 2" xfId="26894"/>
    <cellStyle name="Обычный 5 9 22 2 2 2" xfId="26895"/>
    <cellStyle name="Обычный 5 9 22 2 2 2 2" xfId="54705"/>
    <cellStyle name="Обычный 5 9 22 2 2 3" xfId="54706"/>
    <cellStyle name="Обычный 5 9 22 2 3" xfId="26896"/>
    <cellStyle name="Обычный 5 9 22 2 3 2" xfId="54707"/>
    <cellStyle name="Обычный 5 9 22 2 4" xfId="54708"/>
    <cellStyle name="Обычный 5 9 22 3" xfId="26897"/>
    <cellStyle name="Обычный 5 9 22 3 2" xfId="26898"/>
    <cellStyle name="Обычный 5 9 22 3 2 2" xfId="26899"/>
    <cellStyle name="Обычный 5 9 22 3 2 2 2" xfId="54709"/>
    <cellStyle name="Обычный 5 9 22 3 2 3" xfId="54710"/>
    <cellStyle name="Обычный 5 9 22 3 3" xfId="26900"/>
    <cellStyle name="Обычный 5 9 22 3 3 2" xfId="54711"/>
    <cellStyle name="Обычный 5 9 22 3 4" xfId="54712"/>
    <cellStyle name="Обычный 5 9 22 4" xfId="26901"/>
    <cellStyle name="Обычный 5 9 22 4 2" xfId="26902"/>
    <cellStyle name="Обычный 5 9 22 4 2 2" xfId="26903"/>
    <cellStyle name="Обычный 5 9 22 4 2 2 2" xfId="54713"/>
    <cellStyle name="Обычный 5 9 22 4 2 3" xfId="54714"/>
    <cellStyle name="Обычный 5 9 22 4 3" xfId="26904"/>
    <cellStyle name="Обычный 5 9 22 4 3 2" xfId="54715"/>
    <cellStyle name="Обычный 5 9 22 4 4" xfId="54716"/>
    <cellStyle name="Обычный 5 9 22 5" xfId="26905"/>
    <cellStyle name="Обычный 5 9 22 5 2" xfId="26906"/>
    <cellStyle name="Обычный 5 9 22 5 2 2" xfId="54717"/>
    <cellStyle name="Обычный 5 9 22 5 3" xfId="54718"/>
    <cellStyle name="Обычный 5 9 22 6" xfId="26907"/>
    <cellStyle name="Обычный 5 9 22 6 2" xfId="54719"/>
    <cellStyle name="Обычный 5 9 22 7" xfId="26908"/>
    <cellStyle name="Обычный 5 9 22 7 2" xfId="54720"/>
    <cellStyle name="Обычный 5 9 22 8" xfId="54721"/>
    <cellStyle name="Обычный 5 9 23" xfId="26909"/>
    <cellStyle name="Обычный 5 9 23 2" xfId="26910"/>
    <cellStyle name="Обычный 5 9 23 2 2" xfId="26911"/>
    <cellStyle name="Обычный 5 9 23 2 2 2" xfId="26912"/>
    <cellStyle name="Обычный 5 9 23 2 2 2 2" xfId="54722"/>
    <cellStyle name="Обычный 5 9 23 2 2 3" xfId="54723"/>
    <cellStyle name="Обычный 5 9 23 2 3" xfId="26913"/>
    <cellStyle name="Обычный 5 9 23 2 3 2" xfId="54724"/>
    <cellStyle name="Обычный 5 9 23 2 4" xfId="54725"/>
    <cellStyle name="Обычный 5 9 23 3" xfId="26914"/>
    <cellStyle name="Обычный 5 9 23 3 2" xfId="26915"/>
    <cellStyle name="Обычный 5 9 23 3 2 2" xfId="26916"/>
    <cellStyle name="Обычный 5 9 23 3 2 2 2" xfId="54726"/>
    <cellStyle name="Обычный 5 9 23 3 2 3" xfId="54727"/>
    <cellStyle name="Обычный 5 9 23 3 3" xfId="26917"/>
    <cellStyle name="Обычный 5 9 23 3 3 2" xfId="54728"/>
    <cellStyle name="Обычный 5 9 23 3 4" xfId="54729"/>
    <cellStyle name="Обычный 5 9 23 4" xfId="26918"/>
    <cellStyle name="Обычный 5 9 23 4 2" xfId="26919"/>
    <cellStyle name="Обычный 5 9 23 4 2 2" xfId="26920"/>
    <cellStyle name="Обычный 5 9 23 4 2 2 2" xfId="54730"/>
    <cellStyle name="Обычный 5 9 23 4 2 3" xfId="54731"/>
    <cellStyle name="Обычный 5 9 23 4 3" xfId="26921"/>
    <cellStyle name="Обычный 5 9 23 4 3 2" xfId="54732"/>
    <cellStyle name="Обычный 5 9 23 4 4" xfId="54733"/>
    <cellStyle name="Обычный 5 9 23 5" xfId="26922"/>
    <cellStyle name="Обычный 5 9 23 5 2" xfId="26923"/>
    <cellStyle name="Обычный 5 9 23 5 2 2" xfId="54734"/>
    <cellStyle name="Обычный 5 9 23 5 3" xfId="54735"/>
    <cellStyle name="Обычный 5 9 23 6" xfId="26924"/>
    <cellStyle name="Обычный 5 9 23 6 2" xfId="54736"/>
    <cellStyle name="Обычный 5 9 23 7" xfId="26925"/>
    <cellStyle name="Обычный 5 9 23 7 2" xfId="54737"/>
    <cellStyle name="Обычный 5 9 23 8" xfId="54738"/>
    <cellStyle name="Обычный 5 9 24" xfId="26926"/>
    <cellStyle name="Обычный 5 9 24 2" xfId="26927"/>
    <cellStyle name="Обычный 5 9 24 2 2" xfId="26928"/>
    <cellStyle name="Обычный 5 9 24 2 2 2" xfId="26929"/>
    <cellStyle name="Обычный 5 9 24 2 2 2 2" xfId="54739"/>
    <cellStyle name="Обычный 5 9 24 2 2 3" xfId="54740"/>
    <cellStyle name="Обычный 5 9 24 2 3" xfId="26930"/>
    <cellStyle name="Обычный 5 9 24 2 3 2" xfId="54741"/>
    <cellStyle name="Обычный 5 9 24 2 4" xfId="54742"/>
    <cellStyle name="Обычный 5 9 24 3" xfId="26931"/>
    <cellStyle name="Обычный 5 9 24 3 2" xfId="26932"/>
    <cellStyle name="Обычный 5 9 24 3 2 2" xfId="26933"/>
    <cellStyle name="Обычный 5 9 24 3 2 2 2" xfId="54743"/>
    <cellStyle name="Обычный 5 9 24 3 2 3" xfId="54744"/>
    <cellStyle name="Обычный 5 9 24 3 3" xfId="26934"/>
    <cellStyle name="Обычный 5 9 24 3 3 2" xfId="54745"/>
    <cellStyle name="Обычный 5 9 24 3 4" xfId="54746"/>
    <cellStyle name="Обычный 5 9 24 4" xfId="26935"/>
    <cellStyle name="Обычный 5 9 24 4 2" xfId="26936"/>
    <cellStyle name="Обычный 5 9 24 4 2 2" xfId="26937"/>
    <cellStyle name="Обычный 5 9 24 4 2 2 2" xfId="54747"/>
    <cellStyle name="Обычный 5 9 24 4 2 3" xfId="54748"/>
    <cellStyle name="Обычный 5 9 24 4 3" xfId="26938"/>
    <cellStyle name="Обычный 5 9 24 4 3 2" xfId="54749"/>
    <cellStyle name="Обычный 5 9 24 4 4" xfId="54750"/>
    <cellStyle name="Обычный 5 9 24 5" xfId="26939"/>
    <cellStyle name="Обычный 5 9 24 5 2" xfId="26940"/>
    <cellStyle name="Обычный 5 9 24 5 2 2" xfId="54751"/>
    <cellStyle name="Обычный 5 9 24 5 3" xfId="54752"/>
    <cellStyle name="Обычный 5 9 24 6" xfId="26941"/>
    <cellStyle name="Обычный 5 9 24 6 2" xfId="54753"/>
    <cellStyle name="Обычный 5 9 24 7" xfId="26942"/>
    <cellStyle name="Обычный 5 9 24 7 2" xfId="54754"/>
    <cellStyle name="Обычный 5 9 24 8" xfId="54755"/>
    <cellStyle name="Обычный 5 9 25" xfId="26943"/>
    <cellStyle name="Обычный 5 9 25 2" xfId="26944"/>
    <cellStyle name="Обычный 5 9 25 2 2" xfId="26945"/>
    <cellStyle name="Обычный 5 9 25 2 2 2" xfId="26946"/>
    <cellStyle name="Обычный 5 9 25 2 2 2 2" xfId="54756"/>
    <cellStyle name="Обычный 5 9 25 2 2 3" xfId="54757"/>
    <cellStyle name="Обычный 5 9 25 2 3" xfId="26947"/>
    <cellStyle name="Обычный 5 9 25 2 3 2" xfId="54758"/>
    <cellStyle name="Обычный 5 9 25 2 4" xfId="54759"/>
    <cellStyle name="Обычный 5 9 25 3" xfId="26948"/>
    <cellStyle name="Обычный 5 9 25 3 2" xfId="26949"/>
    <cellStyle name="Обычный 5 9 25 3 2 2" xfId="26950"/>
    <cellStyle name="Обычный 5 9 25 3 2 2 2" xfId="54760"/>
    <cellStyle name="Обычный 5 9 25 3 2 3" xfId="54761"/>
    <cellStyle name="Обычный 5 9 25 3 3" xfId="26951"/>
    <cellStyle name="Обычный 5 9 25 3 3 2" xfId="54762"/>
    <cellStyle name="Обычный 5 9 25 3 4" xfId="54763"/>
    <cellStyle name="Обычный 5 9 25 4" xfId="26952"/>
    <cellStyle name="Обычный 5 9 25 4 2" xfId="26953"/>
    <cellStyle name="Обычный 5 9 25 4 2 2" xfId="26954"/>
    <cellStyle name="Обычный 5 9 25 4 2 2 2" xfId="54764"/>
    <cellStyle name="Обычный 5 9 25 4 2 3" xfId="54765"/>
    <cellStyle name="Обычный 5 9 25 4 3" xfId="26955"/>
    <cellStyle name="Обычный 5 9 25 4 3 2" xfId="54766"/>
    <cellStyle name="Обычный 5 9 25 4 4" xfId="54767"/>
    <cellStyle name="Обычный 5 9 25 5" xfId="26956"/>
    <cellStyle name="Обычный 5 9 25 5 2" xfId="26957"/>
    <cellStyle name="Обычный 5 9 25 5 2 2" xfId="54768"/>
    <cellStyle name="Обычный 5 9 25 5 3" xfId="54769"/>
    <cellStyle name="Обычный 5 9 25 6" xfId="26958"/>
    <cellStyle name="Обычный 5 9 25 6 2" xfId="54770"/>
    <cellStyle name="Обычный 5 9 25 7" xfId="26959"/>
    <cellStyle name="Обычный 5 9 25 7 2" xfId="54771"/>
    <cellStyle name="Обычный 5 9 25 8" xfId="54772"/>
    <cellStyle name="Обычный 5 9 26" xfId="26960"/>
    <cellStyle name="Обычный 5 9 26 2" xfId="26961"/>
    <cellStyle name="Обычный 5 9 26 2 2" xfId="26962"/>
    <cellStyle name="Обычный 5 9 26 2 2 2" xfId="26963"/>
    <cellStyle name="Обычный 5 9 26 2 2 2 2" xfId="54773"/>
    <cellStyle name="Обычный 5 9 26 2 2 3" xfId="54774"/>
    <cellStyle name="Обычный 5 9 26 2 3" xfId="26964"/>
    <cellStyle name="Обычный 5 9 26 2 3 2" xfId="54775"/>
    <cellStyle name="Обычный 5 9 26 2 4" xfId="54776"/>
    <cellStyle name="Обычный 5 9 26 3" xfId="26965"/>
    <cellStyle name="Обычный 5 9 26 3 2" xfId="26966"/>
    <cellStyle name="Обычный 5 9 26 3 2 2" xfId="26967"/>
    <cellStyle name="Обычный 5 9 26 3 2 2 2" xfId="54777"/>
    <cellStyle name="Обычный 5 9 26 3 2 3" xfId="54778"/>
    <cellStyle name="Обычный 5 9 26 3 3" xfId="26968"/>
    <cellStyle name="Обычный 5 9 26 3 3 2" xfId="54779"/>
    <cellStyle name="Обычный 5 9 26 3 4" xfId="54780"/>
    <cellStyle name="Обычный 5 9 26 4" xfId="26969"/>
    <cellStyle name="Обычный 5 9 26 4 2" xfId="26970"/>
    <cellStyle name="Обычный 5 9 26 4 2 2" xfId="26971"/>
    <cellStyle name="Обычный 5 9 26 4 2 2 2" xfId="54781"/>
    <cellStyle name="Обычный 5 9 26 4 2 3" xfId="54782"/>
    <cellStyle name="Обычный 5 9 26 4 3" xfId="26972"/>
    <cellStyle name="Обычный 5 9 26 4 3 2" xfId="54783"/>
    <cellStyle name="Обычный 5 9 26 4 4" xfId="54784"/>
    <cellStyle name="Обычный 5 9 26 5" xfId="26973"/>
    <cellStyle name="Обычный 5 9 26 5 2" xfId="26974"/>
    <cellStyle name="Обычный 5 9 26 5 2 2" xfId="54785"/>
    <cellStyle name="Обычный 5 9 26 5 3" xfId="54786"/>
    <cellStyle name="Обычный 5 9 26 6" xfId="26975"/>
    <cellStyle name="Обычный 5 9 26 6 2" xfId="54787"/>
    <cellStyle name="Обычный 5 9 26 7" xfId="26976"/>
    <cellStyle name="Обычный 5 9 26 7 2" xfId="54788"/>
    <cellStyle name="Обычный 5 9 26 8" xfId="54789"/>
    <cellStyle name="Обычный 5 9 27" xfId="26977"/>
    <cellStyle name="Обычный 5 9 27 2" xfId="26978"/>
    <cellStyle name="Обычный 5 9 27 2 2" xfId="26979"/>
    <cellStyle name="Обычный 5 9 27 2 2 2" xfId="26980"/>
    <cellStyle name="Обычный 5 9 27 2 2 2 2" xfId="54790"/>
    <cellStyle name="Обычный 5 9 27 2 2 3" xfId="54791"/>
    <cellStyle name="Обычный 5 9 27 2 3" xfId="26981"/>
    <cellStyle name="Обычный 5 9 27 2 3 2" xfId="54792"/>
    <cellStyle name="Обычный 5 9 27 2 4" xfId="54793"/>
    <cellStyle name="Обычный 5 9 27 3" xfId="26982"/>
    <cellStyle name="Обычный 5 9 27 3 2" xfId="26983"/>
    <cellStyle name="Обычный 5 9 27 3 2 2" xfId="26984"/>
    <cellStyle name="Обычный 5 9 27 3 2 2 2" xfId="54794"/>
    <cellStyle name="Обычный 5 9 27 3 2 3" xfId="54795"/>
    <cellStyle name="Обычный 5 9 27 3 3" xfId="26985"/>
    <cellStyle name="Обычный 5 9 27 3 3 2" xfId="54796"/>
    <cellStyle name="Обычный 5 9 27 3 4" xfId="54797"/>
    <cellStyle name="Обычный 5 9 27 4" xfId="26986"/>
    <cellStyle name="Обычный 5 9 27 4 2" xfId="26987"/>
    <cellStyle name="Обычный 5 9 27 4 2 2" xfId="26988"/>
    <cellStyle name="Обычный 5 9 27 4 2 2 2" xfId="54798"/>
    <cellStyle name="Обычный 5 9 27 4 2 3" xfId="54799"/>
    <cellStyle name="Обычный 5 9 27 4 3" xfId="26989"/>
    <cellStyle name="Обычный 5 9 27 4 3 2" xfId="54800"/>
    <cellStyle name="Обычный 5 9 27 4 4" xfId="54801"/>
    <cellStyle name="Обычный 5 9 27 5" xfId="26990"/>
    <cellStyle name="Обычный 5 9 27 5 2" xfId="26991"/>
    <cellStyle name="Обычный 5 9 27 5 2 2" xfId="54802"/>
    <cellStyle name="Обычный 5 9 27 5 3" xfId="54803"/>
    <cellStyle name="Обычный 5 9 27 6" xfId="26992"/>
    <cellStyle name="Обычный 5 9 27 6 2" xfId="54804"/>
    <cellStyle name="Обычный 5 9 27 7" xfId="26993"/>
    <cellStyle name="Обычный 5 9 27 7 2" xfId="54805"/>
    <cellStyle name="Обычный 5 9 27 8" xfId="54806"/>
    <cellStyle name="Обычный 5 9 28" xfId="26994"/>
    <cellStyle name="Обычный 5 9 28 2" xfId="26995"/>
    <cellStyle name="Обычный 5 9 28 2 2" xfId="26996"/>
    <cellStyle name="Обычный 5 9 28 2 2 2" xfId="26997"/>
    <cellStyle name="Обычный 5 9 28 2 2 2 2" xfId="54807"/>
    <cellStyle name="Обычный 5 9 28 2 2 3" xfId="54808"/>
    <cellStyle name="Обычный 5 9 28 2 3" xfId="26998"/>
    <cellStyle name="Обычный 5 9 28 2 3 2" xfId="54809"/>
    <cellStyle name="Обычный 5 9 28 2 4" xfId="54810"/>
    <cellStyle name="Обычный 5 9 28 3" xfId="26999"/>
    <cellStyle name="Обычный 5 9 28 3 2" xfId="27000"/>
    <cellStyle name="Обычный 5 9 28 3 2 2" xfId="27001"/>
    <cellStyle name="Обычный 5 9 28 3 2 2 2" xfId="54811"/>
    <cellStyle name="Обычный 5 9 28 3 2 3" xfId="54812"/>
    <cellStyle name="Обычный 5 9 28 3 3" xfId="27002"/>
    <cellStyle name="Обычный 5 9 28 3 3 2" xfId="54813"/>
    <cellStyle name="Обычный 5 9 28 3 4" xfId="54814"/>
    <cellStyle name="Обычный 5 9 28 4" xfId="27003"/>
    <cellStyle name="Обычный 5 9 28 4 2" xfId="27004"/>
    <cellStyle name="Обычный 5 9 28 4 2 2" xfId="27005"/>
    <cellStyle name="Обычный 5 9 28 4 2 2 2" xfId="54815"/>
    <cellStyle name="Обычный 5 9 28 4 2 3" xfId="54816"/>
    <cellStyle name="Обычный 5 9 28 4 3" xfId="27006"/>
    <cellStyle name="Обычный 5 9 28 4 3 2" xfId="54817"/>
    <cellStyle name="Обычный 5 9 28 4 4" xfId="54818"/>
    <cellStyle name="Обычный 5 9 28 5" xfId="27007"/>
    <cellStyle name="Обычный 5 9 28 5 2" xfId="27008"/>
    <cellStyle name="Обычный 5 9 28 5 2 2" xfId="54819"/>
    <cellStyle name="Обычный 5 9 28 5 3" xfId="54820"/>
    <cellStyle name="Обычный 5 9 28 6" xfId="27009"/>
    <cellStyle name="Обычный 5 9 28 6 2" xfId="54821"/>
    <cellStyle name="Обычный 5 9 28 7" xfId="27010"/>
    <cellStyle name="Обычный 5 9 28 7 2" xfId="54822"/>
    <cellStyle name="Обычный 5 9 28 8" xfId="54823"/>
    <cellStyle name="Обычный 5 9 29" xfId="27011"/>
    <cellStyle name="Обычный 5 9 29 2" xfId="27012"/>
    <cellStyle name="Обычный 5 9 29 2 2" xfId="27013"/>
    <cellStyle name="Обычный 5 9 29 2 2 2" xfId="27014"/>
    <cellStyle name="Обычный 5 9 29 2 2 2 2" xfId="54824"/>
    <cellStyle name="Обычный 5 9 29 2 2 3" xfId="54825"/>
    <cellStyle name="Обычный 5 9 29 2 3" xfId="27015"/>
    <cellStyle name="Обычный 5 9 29 2 3 2" xfId="54826"/>
    <cellStyle name="Обычный 5 9 29 2 4" xfId="54827"/>
    <cellStyle name="Обычный 5 9 29 3" xfId="27016"/>
    <cellStyle name="Обычный 5 9 29 3 2" xfId="27017"/>
    <cellStyle name="Обычный 5 9 29 3 2 2" xfId="27018"/>
    <cellStyle name="Обычный 5 9 29 3 2 2 2" xfId="54828"/>
    <cellStyle name="Обычный 5 9 29 3 2 3" xfId="54829"/>
    <cellStyle name="Обычный 5 9 29 3 3" xfId="27019"/>
    <cellStyle name="Обычный 5 9 29 3 3 2" xfId="54830"/>
    <cellStyle name="Обычный 5 9 29 3 4" xfId="54831"/>
    <cellStyle name="Обычный 5 9 29 4" xfId="27020"/>
    <cellStyle name="Обычный 5 9 29 4 2" xfId="27021"/>
    <cellStyle name="Обычный 5 9 29 4 2 2" xfId="27022"/>
    <cellStyle name="Обычный 5 9 29 4 2 2 2" xfId="54832"/>
    <cellStyle name="Обычный 5 9 29 4 2 3" xfId="54833"/>
    <cellStyle name="Обычный 5 9 29 4 3" xfId="27023"/>
    <cellStyle name="Обычный 5 9 29 4 3 2" xfId="54834"/>
    <cellStyle name="Обычный 5 9 29 4 4" xfId="54835"/>
    <cellStyle name="Обычный 5 9 29 5" xfId="27024"/>
    <cellStyle name="Обычный 5 9 29 5 2" xfId="27025"/>
    <cellStyle name="Обычный 5 9 29 5 2 2" xfId="54836"/>
    <cellStyle name="Обычный 5 9 29 5 3" xfId="54837"/>
    <cellStyle name="Обычный 5 9 29 6" xfId="27026"/>
    <cellStyle name="Обычный 5 9 29 6 2" xfId="54838"/>
    <cellStyle name="Обычный 5 9 29 7" xfId="27027"/>
    <cellStyle name="Обычный 5 9 29 7 2" xfId="54839"/>
    <cellStyle name="Обычный 5 9 29 8" xfId="54840"/>
    <cellStyle name="Обычный 5 9 3" xfId="27028"/>
    <cellStyle name="Обычный 5 9 3 2" xfId="27029"/>
    <cellStyle name="Обычный 5 9 3 2 2" xfId="27030"/>
    <cellStyle name="Обычный 5 9 3 2 2 2" xfId="27031"/>
    <cellStyle name="Обычный 5 9 3 2 2 2 2" xfId="54841"/>
    <cellStyle name="Обычный 5 9 3 2 2 3" xfId="54842"/>
    <cellStyle name="Обычный 5 9 3 2 3" xfId="27032"/>
    <cellStyle name="Обычный 5 9 3 2 3 2" xfId="54843"/>
    <cellStyle name="Обычный 5 9 3 2 4" xfId="54844"/>
    <cellStyle name="Обычный 5 9 3 3" xfId="27033"/>
    <cellStyle name="Обычный 5 9 3 3 2" xfId="27034"/>
    <cellStyle name="Обычный 5 9 3 3 2 2" xfId="27035"/>
    <cellStyle name="Обычный 5 9 3 3 2 2 2" xfId="54845"/>
    <cellStyle name="Обычный 5 9 3 3 2 3" xfId="54846"/>
    <cellStyle name="Обычный 5 9 3 3 3" xfId="27036"/>
    <cellStyle name="Обычный 5 9 3 3 3 2" xfId="54847"/>
    <cellStyle name="Обычный 5 9 3 3 4" xfId="54848"/>
    <cellStyle name="Обычный 5 9 3 4" xfId="27037"/>
    <cellStyle name="Обычный 5 9 3 4 2" xfId="27038"/>
    <cellStyle name="Обычный 5 9 3 4 2 2" xfId="27039"/>
    <cellStyle name="Обычный 5 9 3 4 2 2 2" xfId="54849"/>
    <cellStyle name="Обычный 5 9 3 4 2 3" xfId="54850"/>
    <cellStyle name="Обычный 5 9 3 4 3" xfId="27040"/>
    <cellStyle name="Обычный 5 9 3 4 3 2" xfId="54851"/>
    <cellStyle name="Обычный 5 9 3 4 4" xfId="54852"/>
    <cellStyle name="Обычный 5 9 3 5" xfId="27041"/>
    <cellStyle name="Обычный 5 9 3 5 2" xfId="27042"/>
    <cellStyle name="Обычный 5 9 3 5 2 2" xfId="54853"/>
    <cellStyle name="Обычный 5 9 3 5 3" xfId="54854"/>
    <cellStyle name="Обычный 5 9 3 6" xfId="27043"/>
    <cellStyle name="Обычный 5 9 3 6 2" xfId="54855"/>
    <cellStyle name="Обычный 5 9 3 7" xfId="27044"/>
    <cellStyle name="Обычный 5 9 3 7 2" xfId="54856"/>
    <cellStyle name="Обычный 5 9 3 8" xfId="54857"/>
    <cellStyle name="Обычный 5 9 30" xfId="27045"/>
    <cellStyle name="Обычный 5 9 30 2" xfId="27046"/>
    <cellStyle name="Обычный 5 9 30 2 2" xfId="27047"/>
    <cellStyle name="Обычный 5 9 30 2 2 2" xfId="54858"/>
    <cellStyle name="Обычный 5 9 30 2 3" xfId="54859"/>
    <cellStyle name="Обычный 5 9 30 3" xfId="27048"/>
    <cellStyle name="Обычный 5 9 30 3 2" xfId="54860"/>
    <cellStyle name="Обычный 5 9 30 4" xfId="54861"/>
    <cellStyle name="Обычный 5 9 31" xfId="27049"/>
    <cellStyle name="Обычный 5 9 31 2" xfId="27050"/>
    <cellStyle name="Обычный 5 9 31 2 2" xfId="27051"/>
    <cellStyle name="Обычный 5 9 31 2 2 2" xfId="54862"/>
    <cellStyle name="Обычный 5 9 31 2 3" xfId="54863"/>
    <cellStyle name="Обычный 5 9 31 3" xfId="27052"/>
    <cellStyle name="Обычный 5 9 31 3 2" xfId="54864"/>
    <cellStyle name="Обычный 5 9 31 4" xfId="54865"/>
    <cellStyle name="Обычный 5 9 32" xfId="27053"/>
    <cellStyle name="Обычный 5 9 32 2" xfId="27054"/>
    <cellStyle name="Обычный 5 9 32 2 2" xfId="27055"/>
    <cellStyle name="Обычный 5 9 32 2 2 2" xfId="54866"/>
    <cellStyle name="Обычный 5 9 32 2 3" xfId="54867"/>
    <cellStyle name="Обычный 5 9 32 3" xfId="27056"/>
    <cellStyle name="Обычный 5 9 32 3 2" xfId="54868"/>
    <cellStyle name="Обычный 5 9 32 4" xfId="54869"/>
    <cellStyle name="Обычный 5 9 33" xfId="27057"/>
    <cellStyle name="Обычный 5 9 33 2" xfId="27058"/>
    <cellStyle name="Обычный 5 9 33 2 2" xfId="54870"/>
    <cellStyle name="Обычный 5 9 33 3" xfId="54871"/>
    <cellStyle name="Обычный 5 9 34" xfId="27059"/>
    <cellStyle name="Обычный 5 9 34 2" xfId="54872"/>
    <cellStyle name="Обычный 5 9 35" xfId="27060"/>
    <cellStyle name="Обычный 5 9 35 2" xfId="54873"/>
    <cellStyle name="Обычный 5 9 36" xfId="54874"/>
    <cellStyle name="Обычный 5 9 4" xfId="27061"/>
    <cellStyle name="Обычный 5 9 4 2" xfId="27062"/>
    <cellStyle name="Обычный 5 9 4 2 2" xfId="27063"/>
    <cellStyle name="Обычный 5 9 4 2 2 2" xfId="27064"/>
    <cellStyle name="Обычный 5 9 4 2 2 2 2" xfId="54875"/>
    <cellStyle name="Обычный 5 9 4 2 2 3" xfId="54876"/>
    <cellStyle name="Обычный 5 9 4 2 3" xfId="27065"/>
    <cellStyle name="Обычный 5 9 4 2 3 2" xfId="54877"/>
    <cellStyle name="Обычный 5 9 4 2 4" xfId="54878"/>
    <cellStyle name="Обычный 5 9 4 3" xfId="27066"/>
    <cellStyle name="Обычный 5 9 4 3 2" xfId="27067"/>
    <cellStyle name="Обычный 5 9 4 3 2 2" xfId="27068"/>
    <cellStyle name="Обычный 5 9 4 3 2 2 2" xfId="54879"/>
    <cellStyle name="Обычный 5 9 4 3 2 3" xfId="54880"/>
    <cellStyle name="Обычный 5 9 4 3 3" xfId="27069"/>
    <cellStyle name="Обычный 5 9 4 3 3 2" xfId="54881"/>
    <cellStyle name="Обычный 5 9 4 3 4" xfId="54882"/>
    <cellStyle name="Обычный 5 9 4 4" xfId="27070"/>
    <cellStyle name="Обычный 5 9 4 4 2" xfId="27071"/>
    <cellStyle name="Обычный 5 9 4 4 2 2" xfId="27072"/>
    <cellStyle name="Обычный 5 9 4 4 2 2 2" xfId="54883"/>
    <cellStyle name="Обычный 5 9 4 4 2 3" xfId="54884"/>
    <cellStyle name="Обычный 5 9 4 4 3" xfId="27073"/>
    <cellStyle name="Обычный 5 9 4 4 3 2" xfId="54885"/>
    <cellStyle name="Обычный 5 9 4 4 4" xfId="54886"/>
    <cellStyle name="Обычный 5 9 4 5" xfId="27074"/>
    <cellStyle name="Обычный 5 9 4 5 2" xfId="27075"/>
    <cellStyle name="Обычный 5 9 4 5 2 2" xfId="54887"/>
    <cellStyle name="Обычный 5 9 4 5 3" xfId="54888"/>
    <cellStyle name="Обычный 5 9 4 6" xfId="27076"/>
    <cellStyle name="Обычный 5 9 4 6 2" xfId="54889"/>
    <cellStyle name="Обычный 5 9 4 7" xfId="27077"/>
    <cellStyle name="Обычный 5 9 4 7 2" xfId="54890"/>
    <cellStyle name="Обычный 5 9 4 8" xfId="54891"/>
    <cellStyle name="Обычный 5 9 5" xfId="27078"/>
    <cellStyle name="Обычный 5 9 5 2" xfId="27079"/>
    <cellStyle name="Обычный 5 9 5 2 2" xfId="27080"/>
    <cellStyle name="Обычный 5 9 5 2 2 2" xfId="27081"/>
    <cellStyle name="Обычный 5 9 5 2 2 2 2" xfId="54892"/>
    <cellStyle name="Обычный 5 9 5 2 2 3" xfId="54893"/>
    <cellStyle name="Обычный 5 9 5 2 3" xfId="27082"/>
    <cellStyle name="Обычный 5 9 5 2 3 2" xfId="54894"/>
    <cellStyle name="Обычный 5 9 5 2 4" xfId="54895"/>
    <cellStyle name="Обычный 5 9 5 3" xfId="27083"/>
    <cellStyle name="Обычный 5 9 5 3 2" xfId="27084"/>
    <cellStyle name="Обычный 5 9 5 3 2 2" xfId="27085"/>
    <cellStyle name="Обычный 5 9 5 3 2 2 2" xfId="54896"/>
    <cellStyle name="Обычный 5 9 5 3 2 3" xfId="54897"/>
    <cellStyle name="Обычный 5 9 5 3 3" xfId="27086"/>
    <cellStyle name="Обычный 5 9 5 3 3 2" xfId="54898"/>
    <cellStyle name="Обычный 5 9 5 3 4" xfId="54899"/>
    <cellStyle name="Обычный 5 9 5 4" xfId="27087"/>
    <cellStyle name="Обычный 5 9 5 4 2" xfId="27088"/>
    <cellStyle name="Обычный 5 9 5 4 2 2" xfId="27089"/>
    <cellStyle name="Обычный 5 9 5 4 2 2 2" xfId="54900"/>
    <cellStyle name="Обычный 5 9 5 4 2 3" xfId="54901"/>
    <cellStyle name="Обычный 5 9 5 4 3" xfId="27090"/>
    <cellStyle name="Обычный 5 9 5 4 3 2" xfId="54902"/>
    <cellStyle name="Обычный 5 9 5 4 4" xfId="54903"/>
    <cellStyle name="Обычный 5 9 5 5" xfId="27091"/>
    <cellStyle name="Обычный 5 9 5 5 2" xfId="27092"/>
    <cellStyle name="Обычный 5 9 5 5 2 2" xfId="54904"/>
    <cellStyle name="Обычный 5 9 5 5 3" xfId="54905"/>
    <cellStyle name="Обычный 5 9 5 6" xfId="27093"/>
    <cellStyle name="Обычный 5 9 5 6 2" xfId="54906"/>
    <cellStyle name="Обычный 5 9 5 7" xfId="27094"/>
    <cellStyle name="Обычный 5 9 5 7 2" xfId="54907"/>
    <cellStyle name="Обычный 5 9 5 8" xfId="54908"/>
    <cellStyle name="Обычный 5 9 6" xfId="27095"/>
    <cellStyle name="Обычный 5 9 6 2" xfId="27096"/>
    <cellStyle name="Обычный 5 9 6 2 2" xfId="27097"/>
    <cellStyle name="Обычный 5 9 6 2 2 2" xfId="27098"/>
    <cellStyle name="Обычный 5 9 6 2 2 2 2" xfId="54909"/>
    <cellStyle name="Обычный 5 9 6 2 2 3" xfId="54910"/>
    <cellStyle name="Обычный 5 9 6 2 3" xfId="27099"/>
    <cellStyle name="Обычный 5 9 6 2 3 2" xfId="54911"/>
    <cellStyle name="Обычный 5 9 6 2 4" xfId="54912"/>
    <cellStyle name="Обычный 5 9 6 3" xfId="27100"/>
    <cellStyle name="Обычный 5 9 6 3 2" xfId="27101"/>
    <cellStyle name="Обычный 5 9 6 3 2 2" xfId="27102"/>
    <cellStyle name="Обычный 5 9 6 3 2 2 2" xfId="54913"/>
    <cellStyle name="Обычный 5 9 6 3 2 3" xfId="54914"/>
    <cellStyle name="Обычный 5 9 6 3 3" xfId="27103"/>
    <cellStyle name="Обычный 5 9 6 3 3 2" xfId="54915"/>
    <cellStyle name="Обычный 5 9 6 3 4" xfId="54916"/>
    <cellStyle name="Обычный 5 9 6 4" xfId="27104"/>
    <cellStyle name="Обычный 5 9 6 4 2" xfId="27105"/>
    <cellStyle name="Обычный 5 9 6 4 2 2" xfId="27106"/>
    <cellStyle name="Обычный 5 9 6 4 2 2 2" xfId="54917"/>
    <cellStyle name="Обычный 5 9 6 4 2 3" xfId="54918"/>
    <cellStyle name="Обычный 5 9 6 4 3" xfId="27107"/>
    <cellStyle name="Обычный 5 9 6 4 3 2" xfId="54919"/>
    <cellStyle name="Обычный 5 9 6 4 4" xfId="54920"/>
    <cellStyle name="Обычный 5 9 6 5" xfId="27108"/>
    <cellStyle name="Обычный 5 9 6 5 2" xfId="27109"/>
    <cellStyle name="Обычный 5 9 6 5 2 2" xfId="54921"/>
    <cellStyle name="Обычный 5 9 6 5 3" xfId="54922"/>
    <cellStyle name="Обычный 5 9 6 6" xfId="27110"/>
    <cellStyle name="Обычный 5 9 6 6 2" xfId="54923"/>
    <cellStyle name="Обычный 5 9 6 7" xfId="27111"/>
    <cellStyle name="Обычный 5 9 6 7 2" xfId="54924"/>
    <cellStyle name="Обычный 5 9 6 8" xfId="54925"/>
    <cellStyle name="Обычный 5 9 7" xfId="27112"/>
    <cellStyle name="Обычный 5 9 7 2" xfId="27113"/>
    <cellStyle name="Обычный 5 9 7 2 2" xfId="27114"/>
    <cellStyle name="Обычный 5 9 7 2 2 2" xfId="27115"/>
    <cellStyle name="Обычный 5 9 7 2 2 2 2" xfId="54926"/>
    <cellStyle name="Обычный 5 9 7 2 2 3" xfId="54927"/>
    <cellStyle name="Обычный 5 9 7 2 3" xfId="27116"/>
    <cellStyle name="Обычный 5 9 7 2 3 2" xfId="54928"/>
    <cellStyle name="Обычный 5 9 7 2 4" xfId="54929"/>
    <cellStyle name="Обычный 5 9 7 3" xfId="27117"/>
    <cellStyle name="Обычный 5 9 7 3 2" xfId="27118"/>
    <cellStyle name="Обычный 5 9 7 3 2 2" xfId="27119"/>
    <cellStyle name="Обычный 5 9 7 3 2 2 2" xfId="54930"/>
    <cellStyle name="Обычный 5 9 7 3 2 3" xfId="54931"/>
    <cellStyle name="Обычный 5 9 7 3 3" xfId="27120"/>
    <cellStyle name="Обычный 5 9 7 3 3 2" xfId="54932"/>
    <cellStyle name="Обычный 5 9 7 3 4" xfId="54933"/>
    <cellStyle name="Обычный 5 9 7 4" xfId="27121"/>
    <cellStyle name="Обычный 5 9 7 4 2" xfId="27122"/>
    <cellStyle name="Обычный 5 9 7 4 2 2" xfId="27123"/>
    <cellStyle name="Обычный 5 9 7 4 2 2 2" xfId="54934"/>
    <cellStyle name="Обычный 5 9 7 4 2 3" xfId="54935"/>
    <cellStyle name="Обычный 5 9 7 4 3" xfId="27124"/>
    <cellStyle name="Обычный 5 9 7 4 3 2" xfId="54936"/>
    <cellStyle name="Обычный 5 9 7 4 4" xfId="54937"/>
    <cellStyle name="Обычный 5 9 7 5" xfId="27125"/>
    <cellStyle name="Обычный 5 9 7 5 2" xfId="27126"/>
    <cellStyle name="Обычный 5 9 7 5 2 2" xfId="54938"/>
    <cellStyle name="Обычный 5 9 7 5 3" xfId="54939"/>
    <cellStyle name="Обычный 5 9 7 6" xfId="27127"/>
    <cellStyle name="Обычный 5 9 7 6 2" xfId="54940"/>
    <cellStyle name="Обычный 5 9 7 7" xfId="27128"/>
    <cellStyle name="Обычный 5 9 7 7 2" xfId="54941"/>
    <cellStyle name="Обычный 5 9 7 8" xfId="54942"/>
    <cellStyle name="Обычный 5 9 8" xfId="27129"/>
    <cellStyle name="Обычный 5 9 8 2" xfId="27130"/>
    <cellStyle name="Обычный 5 9 8 2 2" xfId="27131"/>
    <cellStyle name="Обычный 5 9 8 2 2 2" xfId="27132"/>
    <cellStyle name="Обычный 5 9 8 2 2 2 2" xfId="54943"/>
    <cellStyle name="Обычный 5 9 8 2 2 3" xfId="54944"/>
    <cellStyle name="Обычный 5 9 8 2 3" xfId="27133"/>
    <cellStyle name="Обычный 5 9 8 2 3 2" xfId="54945"/>
    <cellStyle name="Обычный 5 9 8 2 4" xfId="54946"/>
    <cellStyle name="Обычный 5 9 8 3" xfId="27134"/>
    <cellStyle name="Обычный 5 9 8 3 2" xfId="27135"/>
    <cellStyle name="Обычный 5 9 8 3 2 2" xfId="27136"/>
    <cellStyle name="Обычный 5 9 8 3 2 2 2" xfId="54947"/>
    <cellStyle name="Обычный 5 9 8 3 2 3" xfId="54948"/>
    <cellStyle name="Обычный 5 9 8 3 3" xfId="27137"/>
    <cellStyle name="Обычный 5 9 8 3 3 2" xfId="54949"/>
    <cellStyle name="Обычный 5 9 8 3 4" xfId="54950"/>
    <cellStyle name="Обычный 5 9 8 4" xfId="27138"/>
    <cellStyle name="Обычный 5 9 8 4 2" xfId="27139"/>
    <cellStyle name="Обычный 5 9 8 4 2 2" xfId="27140"/>
    <cellStyle name="Обычный 5 9 8 4 2 2 2" xfId="54951"/>
    <cellStyle name="Обычный 5 9 8 4 2 3" xfId="54952"/>
    <cellStyle name="Обычный 5 9 8 4 3" xfId="27141"/>
    <cellStyle name="Обычный 5 9 8 4 3 2" xfId="54953"/>
    <cellStyle name="Обычный 5 9 8 4 4" xfId="54954"/>
    <cellStyle name="Обычный 5 9 8 5" xfId="27142"/>
    <cellStyle name="Обычный 5 9 8 5 2" xfId="27143"/>
    <cellStyle name="Обычный 5 9 8 5 2 2" xfId="54955"/>
    <cellStyle name="Обычный 5 9 8 5 3" xfId="54956"/>
    <cellStyle name="Обычный 5 9 8 6" xfId="27144"/>
    <cellStyle name="Обычный 5 9 8 6 2" xfId="54957"/>
    <cellStyle name="Обычный 5 9 8 7" xfId="27145"/>
    <cellStyle name="Обычный 5 9 8 7 2" xfId="54958"/>
    <cellStyle name="Обычный 5 9 8 8" xfId="54959"/>
    <cellStyle name="Обычный 5 9 9" xfId="27146"/>
    <cellStyle name="Обычный 5 9 9 2" xfId="27147"/>
    <cellStyle name="Обычный 5 9 9 2 2" xfId="27148"/>
    <cellStyle name="Обычный 5 9 9 2 2 2" xfId="27149"/>
    <cellStyle name="Обычный 5 9 9 2 2 2 2" xfId="54960"/>
    <cellStyle name="Обычный 5 9 9 2 2 3" xfId="54961"/>
    <cellStyle name="Обычный 5 9 9 2 3" xfId="27150"/>
    <cellStyle name="Обычный 5 9 9 2 3 2" xfId="54962"/>
    <cellStyle name="Обычный 5 9 9 2 4" xfId="54963"/>
    <cellStyle name="Обычный 5 9 9 3" xfId="27151"/>
    <cellStyle name="Обычный 5 9 9 3 2" xfId="27152"/>
    <cellStyle name="Обычный 5 9 9 3 2 2" xfId="27153"/>
    <cellStyle name="Обычный 5 9 9 3 2 2 2" xfId="54964"/>
    <cellStyle name="Обычный 5 9 9 3 2 3" xfId="54965"/>
    <cellStyle name="Обычный 5 9 9 3 3" xfId="27154"/>
    <cellStyle name="Обычный 5 9 9 3 3 2" xfId="54966"/>
    <cellStyle name="Обычный 5 9 9 3 4" xfId="54967"/>
    <cellStyle name="Обычный 5 9 9 4" xfId="27155"/>
    <cellStyle name="Обычный 5 9 9 4 2" xfId="27156"/>
    <cellStyle name="Обычный 5 9 9 4 2 2" xfId="27157"/>
    <cellStyle name="Обычный 5 9 9 4 2 2 2" xfId="54968"/>
    <cellStyle name="Обычный 5 9 9 4 2 3" xfId="54969"/>
    <cellStyle name="Обычный 5 9 9 4 3" xfId="27158"/>
    <cellStyle name="Обычный 5 9 9 4 3 2" xfId="54970"/>
    <cellStyle name="Обычный 5 9 9 4 4" xfId="54971"/>
    <cellStyle name="Обычный 5 9 9 5" xfId="27159"/>
    <cellStyle name="Обычный 5 9 9 5 2" xfId="27160"/>
    <cellStyle name="Обычный 5 9 9 5 2 2" xfId="54972"/>
    <cellStyle name="Обычный 5 9 9 5 3" xfId="54973"/>
    <cellStyle name="Обычный 5 9 9 6" xfId="27161"/>
    <cellStyle name="Обычный 5 9 9 6 2" xfId="54974"/>
    <cellStyle name="Обычный 5 9 9 7" xfId="27162"/>
    <cellStyle name="Обычный 5 9 9 7 2" xfId="54975"/>
    <cellStyle name="Обычный 5 9 9 8" xfId="54976"/>
    <cellStyle name="Обычный 5 90" xfId="27163"/>
    <cellStyle name="Обычный 5 90 2" xfId="27164"/>
    <cellStyle name="Обычный 5 90 2 2" xfId="27165"/>
    <cellStyle name="Обычный 5 90 2 2 2" xfId="54977"/>
    <cellStyle name="Обычный 5 90 2 3" xfId="54978"/>
    <cellStyle name="Обычный 5 90 3" xfId="27166"/>
    <cellStyle name="Обычный 5 90 3 2" xfId="54979"/>
    <cellStyle name="Обычный 5 90 4" xfId="54980"/>
    <cellStyle name="Обычный 5 91" xfId="27167"/>
    <cellStyle name="Обычный 5 91 2" xfId="27168"/>
    <cellStyle name="Обычный 5 91 2 2" xfId="27169"/>
    <cellStyle name="Обычный 5 91 2 2 2" xfId="54981"/>
    <cellStyle name="Обычный 5 91 2 3" xfId="54982"/>
    <cellStyle name="Обычный 5 91 3" xfId="27170"/>
    <cellStyle name="Обычный 5 91 3 2" xfId="54983"/>
    <cellStyle name="Обычный 5 91 4" xfId="54984"/>
    <cellStyle name="Обычный 5 92" xfId="27171"/>
    <cellStyle name="Обычный 5 92 2" xfId="27172"/>
    <cellStyle name="Обычный 5 92 2 2" xfId="27173"/>
    <cellStyle name="Обычный 5 92 2 2 2" xfId="54985"/>
    <cellStyle name="Обычный 5 92 2 3" xfId="54986"/>
    <cellStyle name="Обычный 5 92 3" xfId="27174"/>
    <cellStyle name="Обычный 5 92 3 2" xfId="54987"/>
    <cellStyle name="Обычный 5 92 4" xfId="54988"/>
    <cellStyle name="Обычный 5 93" xfId="27175"/>
    <cellStyle name="Обычный 5 93 2" xfId="27176"/>
    <cellStyle name="Обычный 5 93 2 2" xfId="27177"/>
    <cellStyle name="Обычный 5 93 2 2 2" xfId="54989"/>
    <cellStyle name="Обычный 5 93 2 3" xfId="54990"/>
    <cellStyle name="Обычный 5 93 3" xfId="27178"/>
    <cellStyle name="Обычный 5 93 3 2" xfId="54991"/>
    <cellStyle name="Обычный 5 93 4" xfId="54992"/>
    <cellStyle name="Обычный 5 94" xfId="27179"/>
    <cellStyle name="Обычный 5 94 2" xfId="27180"/>
    <cellStyle name="Обычный 5 94 2 2" xfId="27181"/>
    <cellStyle name="Обычный 5 94 2 2 2" xfId="54993"/>
    <cellStyle name="Обычный 5 94 2 3" xfId="54994"/>
    <cellStyle name="Обычный 5 94 3" xfId="27182"/>
    <cellStyle name="Обычный 5 94 3 2" xfId="54995"/>
    <cellStyle name="Обычный 5 94 4" xfId="54996"/>
    <cellStyle name="Обычный 5 95" xfId="27183"/>
    <cellStyle name="Обычный 5 95 2" xfId="27184"/>
    <cellStyle name="Обычный 5 95 2 2" xfId="27185"/>
    <cellStyle name="Обычный 5 95 2 2 2" xfId="54997"/>
    <cellStyle name="Обычный 5 95 2 3" xfId="54998"/>
    <cellStyle name="Обычный 5 95 3" xfId="27186"/>
    <cellStyle name="Обычный 5 95 3 2" xfId="54999"/>
    <cellStyle name="Обычный 5 95 4" xfId="55000"/>
    <cellStyle name="Обычный 5 96" xfId="27187"/>
    <cellStyle name="Обычный 5 96 2" xfId="27188"/>
    <cellStyle name="Обычный 5 96 2 2" xfId="27189"/>
    <cellStyle name="Обычный 5 96 2 2 2" xfId="55001"/>
    <cellStyle name="Обычный 5 96 2 3" xfId="55002"/>
    <cellStyle name="Обычный 5 96 3" xfId="27190"/>
    <cellStyle name="Обычный 5 96 3 2" xfId="55003"/>
    <cellStyle name="Обычный 5 96 4" xfId="55004"/>
    <cellStyle name="Обычный 5 97" xfId="27191"/>
    <cellStyle name="Обычный 5 97 2" xfId="27192"/>
    <cellStyle name="Обычный 5 97 2 2" xfId="27193"/>
    <cellStyle name="Обычный 5 97 2 2 2" xfId="55005"/>
    <cellStyle name="Обычный 5 97 2 3" xfId="55006"/>
    <cellStyle name="Обычный 5 97 3" xfId="27194"/>
    <cellStyle name="Обычный 5 97 3 2" xfId="55007"/>
    <cellStyle name="Обычный 5 97 4" xfId="55008"/>
    <cellStyle name="Обычный 5 98" xfId="27195"/>
    <cellStyle name="Обычный 5 98 2" xfId="27196"/>
    <cellStyle name="Обычный 5 98 2 2" xfId="27197"/>
    <cellStyle name="Обычный 5 98 2 2 2" xfId="55009"/>
    <cellStyle name="Обычный 5 98 2 3" xfId="55010"/>
    <cellStyle name="Обычный 5 98 3" xfId="27198"/>
    <cellStyle name="Обычный 5 98 3 2" xfId="55011"/>
    <cellStyle name="Обычный 5 98 4" xfId="55012"/>
    <cellStyle name="Обычный 5 99" xfId="27199"/>
    <cellStyle name="Обычный 5 99 2" xfId="27200"/>
    <cellStyle name="Обычный 5 99 2 2" xfId="27201"/>
    <cellStyle name="Обычный 5 99 2 2 2" xfId="55013"/>
    <cellStyle name="Обычный 5 99 2 3" xfId="55014"/>
    <cellStyle name="Обычный 5 99 3" xfId="27202"/>
    <cellStyle name="Обычный 5 99 3 2" xfId="55015"/>
    <cellStyle name="Обычный 5 99 4" xfId="55016"/>
    <cellStyle name="Обычный 5_СВЕРТКА" xfId="60272"/>
    <cellStyle name="Обычный 50" xfId="27203"/>
    <cellStyle name="Обычный 50 2" xfId="27204"/>
    <cellStyle name="Обычный 50 2 2" xfId="27205"/>
    <cellStyle name="Обычный 50 2 2 2" xfId="27206"/>
    <cellStyle name="Обычный 50 2 2 2 2" xfId="55017"/>
    <cellStyle name="Обычный 50 2 2 3" xfId="55018"/>
    <cellStyle name="Обычный 50 2 3" xfId="27207"/>
    <cellStyle name="Обычный 50 2 3 2" xfId="55019"/>
    <cellStyle name="Обычный 50 2 4" xfId="55020"/>
    <cellStyle name="Обычный 50 3" xfId="27208"/>
    <cellStyle name="Обычный 50 3 2" xfId="27209"/>
    <cellStyle name="Обычный 50 3 2 2" xfId="27210"/>
    <cellStyle name="Обычный 50 3 2 2 2" xfId="55021"/>
    <cellStyle name="Обычный 50 3 2 3" xfId="55022"/>
    <cellStyle name="Обычный 50 3 3" xfId="27211"/>
    <cellStyle name="Обычный 50 3 3 2" xfId="55023"/>
    <cellStyle name="Обычный 50 3 4" xfId="55024"/>
    <cellStyle name="Обычный 50 4" xfId="27212"/>
    <cellStyle name="Обычный 50 4 2" xfId="27213"/>
    <cellStyle name="Обычный 50 4 2 2" xfId="27214"/>
    <cellStyle name="Обычный 50 4 2 2 2" xfId="55025"/>
    <cellStyle name="Обычный 50 4 2 3" xfId="55026"/>
    <cellStyle name="Обычный 50 4 3" xfId="27215"/>
    <cellStyle name="Обычный 50 4 3 2" xfId="55027"/>
    <cellStyle name="Обычный 50 4 4" xfId="55028"/>
    <cellStyle name="Обычный 50 5" xfId="27216"/>
    <cellStyle name="Обычный 50 5 2" xfId="27217"/>
    <cellStyle name="Обычный 50 5 2 2" xfId="55029"/>
    <cellStyle name="Обычный 50 5 3" xfId="55030"/>
    <cellStyle name="Обычный 50 6" xfId="27218"/>
    <cellStyle name="Обычный 50 6 2" xfId="55031"/>
    <cellStyle name="Обычный 50 7" xfId="27219"/>
    <cellStyle name="Обычный 50 7 2" xfId="55032"/>
    <cellStyle name="Обычный 50 8" xfId="55033"/>
    <cellStyle name="Обычный 51" xfId="27220"/>
    <cellStyle name="Обычный 51 2" xfId="27221"/>
    <cellStyle name="Обычный 51 2 2" xfId="27222"/>
    <cellStyle name="Обычный 51 2 2 2" xfId="27223"/>
    <cellStyle name="Обычный 51 2 2 2 2" xfId="55034"/>
    <cellStyle name="Обычный 51 2 2 3" xfId="55035"/>
    <cellStyle name="Обычный 51 2 3" xfId="27224"/>
    <cellStyle name="Обычный 51 2 3 2" xfId="55036"/>
    <cellStyle name="Обычный 51 2 4" xfId="55037"/>
    <cellStyle name="Обычный 51 3" xfId="27225"/>
    <cellStyle name="Обычный 51 3 2" xfId="27226"/>
    <cellStyle name="Обычный 51 3 2 2" xfId="27227"/>
    <cellStyle name="Обычный 51 3 2 2 2" xfId="55038"/>
    <cellStyle name="Обычный 51 3 2 3" xfId="55039"/>
    <cellStyle name="Обычный 51 3 3" xfId="27228"/>
    <cellStyle name="Обычный 51 3 3 2" xfId="55040"/>
    <cellStyle name="Обычный 51 3 4" xfId="55041"/>
    <cellStyle name="Обычный 51 4" xfId="27229"/>
    <cellStyle name="Обычный 51 4 2" xfId="27230"/>
    <cellStyle name="Обычный 51 4 2 2" xfId="27231"/>
    <cellStyle name="Обычный 51 4 2 2 2" xfId="55042"/>
    <cellStyle name="Обычный 51 4 2 3" xfId="55043"/>
    <cellStyle name="Обычный 51 4 3" xfId="27232"/>
    <cellStyle name="Обычный 51 4 3 2" xfId="55044"/>
    <cellStyle name="Обычный 51 4 4" xfId="55045"/>
    <cellStyle name="Обычный 51 5" xfId="27233"/>
    <cellStyle name="Обычный 51 5 2" xfId="27234"/>
    <cellStyle name="Обычный 51 5 2 2" xfId="55046"/>
    <cellStyle name="Обычный 51 5 3" xfId="55047"/>
    <cellStyle name="Обычный 51 6" xfId="27235"/>
    <cellStyle name="Обычный 51 6 2" xfId="55048"/>
    <cellStyle name="Обычный 51 7" xfId="27236"/>
    <cellStyle name="Обычный 51 7 2" xfId="55049"/>
    <cellStyle name="Обычный 51 8" xfId="55050"/>
    <cellStyle name="Обычный 52" xfId="27237"/>
    <cellStyle name="Обычный 52 2" xfId="27238"/>
    <cellStyle name="Обычный 52 2 2" xfId="27239"/>
    <cellStyle name="Обычный 52 2 2 2" xfId="27240"/>
    <cellStyle name="Обычный 52 2 2 2 2" xfId="55051"/>
    <cellStyle name="Обычный 52 2 2 3" xfId="55052"/>
    <cellStyle name="Обычный 52 2 3" xfId="27241"/>
    <cellStyle name="Обычный 52 2 3 2" xfId="55053"/>
    <cellStyle name="Обычный 52 2 4" xfId="55054"/>
    <cellStyle name="Обычный 52 3" xfId="27242"/>
    <cellStyle name="Обычный 52 3 2" xfId="27243"/>
    <cellStyle name="Обычный 52 3 2 2" xfId="27244"/>
    <cellStyle name="Обычный 52 3 2 2 2" xfId="55055"/>
    <cellStyle name="Обычный 52 3 2 3" xfId="55056"/>
    <cellStyle name="Обычный 52 3 3" xfId="27245"/>
    <cellStyle name="Обычный 52 3 3 2" xfId="55057"/>
    <cellStyle name="Обычный 52 3 4" xfId="55058"/>
    <cellStyle name="Обычный 52 4" xfId="27246"/>
    <cellStyle name="Обычный 52 4 2" xfId="27247"/>
    <cellStyle name="Обычный 52 4 2 2" xfId="27248"/>
    <cellStyle name="Обычный 52 4 2 2 2" xfId="55059"/>
    <cellStyle name="Обычный 52 4 2 3" xfId="55060"/>
    <cellStyle name="Обычный 52 4 3" xfId="27249"/>
    <cellStyle name="Обычный 52 4 3 2" xfId="55061"/>
    <cellStyle name="Обычный 52 4 4" xfId="55062"/>
    <cellStyle name="Обычный 52 5" xfId="27250"/>
    <cellStyle name="Обычный 52 5 2" xfId="27251"/>
    <cellStyle name="Обычный 52 5 2 2" xfId="55063"/>
    <cellStyle name="Обычный 52 5 3" xfId="55064"/>
    <cellStyle name="Обычный 52 6" xfId="27252"/>
    <cellStyle name="Обычный 52 6 2" xfId="55065"/>
    <cellStyle name="Обычный 52 7" xfId="27253"/>
    <cellStyle name="Обычный 52 7 2" xfId="55066"/>
    <cellStyle name="Обычный 52 8" xfId="27254"/>
    <cellStyle name="Обычный 52 8 2" xfId="55067"/>
    <cellStyle name="Обычный 52 9" xfId="55068"/>
    <cellStyle name="Обычный 53" xfId="27255"/>
    <cellStyle name="Обычный 53 2" xfId="27256"/>
    <cellStyle name="Обычный 53 2 2" xfId="27257"/>
    <cellStyle name="Обычный 53 2 2 2" xfId="27258"/>
    <cellStyle name="Обычный 53 2 2 2 2" xfId="55069"/>
    <cellStyle name="Обычный 53 2 2 3" xfId="55070"/>
    <cellStyle name="Обычный 53 2 3" xfId="27259"/>
    <cellStyle name="Обычный 53 2 3 2" xfId="55071"/>
    <cellStyle name="Обычный 53 2 4" xfId="55072"/>
    <cellStyle name="Обычный 53 3" xfId="27260"/>
    <cellStyle name="Обычный 53 3 2" xfId="27261"/>
    <cellStyle name="Обычный 53 3 2 2" xfId="27262"/>
    <cellStyle name="Обычный 53 3 2 2 2" xfId="55073"/>
    <cellStyle name="Обычный 53 3 2 3" xfId="55074"/>
    <cellStyle name="Обычный 53 3 3" xfId="27263"/>
    <cellStyle name="Обычный 53 3 3 2" xfId="55075"/>
    <cellStyle name="Обычный 53 3 4" xfId="55076"/>
    <cellStyle name="Обычный 53 4" xfId="27264"/>
    <cellStyle name="Обычный 53 4 2" xfId="27265"/>
    <cellStyle name="Обычный 53 4 2 2" xfId="27266"/>
    <cellStyle name="Обычный 53 4 2 2 2" xfId="55077"/>
    <cellStyle name="Обычный 53 4 2 3" xfId="55078"/>
    <cellStyle name="Обычный 53 4 3" xfId="27267"/>
    <cellStyle name="Обычный 53 4 3 2" xfId="55079"/>
    <cellStyle name="Обычный 53 4 4" xfId="55080"/>
    <cellStyle name="Обычный 53 5" xfId="27268"/>
    <cellStyle name="Обычный 53 5 2" xfId="27269"/>
    <cellStyle name="Обычный 53 5 2 2" xfId="55081"/>
    <cellStyle name="Обычный 53 5 3" xfId="55082"/>
    <cellStyle name="Обычный 53 6" xfId="27270"/>
    <cellStyle name="Обычный 53 6 2" xfId="55083"/>
    <cellStyle name="Обычный 53 7" xfId="27271"/>
    <cellStyle name="Обычный 53 7 2" xfId="55084"/>
    <cellStyle name="Обычный 53 8" xfId="55085"/>
    <cellStyle name="Обычный 54" xfId="27272"/>
    <cellStyle name="Обычный 54 2" xfId="27273"/>
    <cellStyle name="Обычный 54 2 2" xfId="27274"/>
    <cellStyle name="Обычный 54 2 2 2" xfId="27275"/>
    <cellStyle name="Обычный 54 2 2 2 2" xfId="55086"/>
    <cellStyle name="Обычный 54 2 2 3" xfId="55087"/>
    <cellStyle name="Обычный 54 2 3" xfId="27276"/>
    <cellStyle name="Обычный 54 2 3 2" xfId="55088"/>
    <cellStyle name="Обычный 54 2 4" xfId="55089"/>
    <cellStyle name="Обычный 54 3" xfId="27277"/>
    <cellStyle name="Обычный 54 3 2" xfId="27278"/>
    <cellStyle name="Обычный 54 3 2 2" xfId="27279"/>
    <cellStyle name="Обычный 54 3 2 2 2" xfId="55090"/>
    <cellStyle name="Обычный 54 3 2 3" xfId="55091"/>
    <cellStyle name="Обычный 54 3 3" xfId="27280"/>
    <cellStyle name="Обычный 54 3 3 2" xfId="55092"/>
    <cellStyle name="Обычный 54 3 4" xfId="55093"/>
    <cellStyle name="Обычный 54 4" xfId="27281"/>
    <cellStyle name="Обычный 54 4 2" xfId="27282"/>
    <cellStyle name="Обычный 54 4 2 2" xfId="27283"/>
    <cellStyle name="Обычный 54 4 2 2 2" xfId="55094"/>
    <cellStyle name="Обычный 54 4 2 3" xfId="55095"/>
    <cellStyle name="Обычный 54 4 3" xfId="27284"/>
    <cellStyle name="Обычный 54 4 3 2" xfId="55096"/>
    <cellStyle name="Обычный 54 4 4" xfId="55097"/>
    <cellStyle name="Обычный 54 5" xfId="27285"/>
    <cellStyle name="Обычный 54 5 2" xfId="27286"/>
    <cellStyle name="Обычный 54 5 2 2" xfId="55098"/>
    <cellStyle name="Обычный 54 5 3" xfId="55099"/>
    <cellStyle name="Обычный 54 6" xfId="27287"/>
    <cellStyle name="Обычный 54 6 2" xfId="55100"/>
    <cellStyle name="Обычный 54 7" xfId="27288"/>
    <cellStyle name="Обычный 54 7 2" xfId="55101"/>
    <cellStyle name="Обычный 54 8" xfId="55102"/>
    <cellStyle name="Обычный 55" xfId="27289"/>
    <cellStyle name="Обычный 55 2" xfId="27290"/>
    <cellStyle name="Обычный 55 2 2" xfId="27291"/>
    <cellStyle name="Обычный 55 2 2 2" xfId="27292"/>
    <cellStyle name="Обычный 55 2 2 2 2" xfId="55103"/>
    <cellStyle name="Обычный 55 2 2 3" xfId="55104"/>
    <cellStyle name="Обычный 55 2 3" xfId="27293"/>
    <cellStyle name="Обычный 55 2 3 2" xfId="55105"/>
    <cellStyle name="Обычный 55 2 4" xfId="55106"/>
    <cellStyle name="Обычный 55 3" xfId="27294"/>
    <cellStyle name="Обычный 55 3 2" xfId="27295"/>
    <cellStyle name="Обычный 55 3 2 2" xfId="27296"/>
    <cellStyle name="Обычный 55 3 2 2 2" xfId="55107"/>
    <cellStyle name="Обычный 55 3 2 3" xfId="55108"/>
    <cellStyle name="Обычный 55 3 3" xfId="27297"/>
    <cellStyle name="Обычный 55 3 3 2" xfId="55109"/>
    <cellStyle name="Обычный 55 3 4" xfId="55110"/>
    <cellStyle name="Обычный 55 4" xfId="27298"/>
    <cellStyle name="Обычный 55 4 2" xfId="27299"/>
    <cellStyle name="Обычный 55 4 2 2" xfId="27300"/>
    <cellStyle name="Обычный 55 4 2 2 2" xfId="55111"/>
    <cellStyle name="Обычный 55 4 2 3" xfId="55112"/>
    <cellStyle name="Обычный 55 4 3" xfId="27301"/>
    <cellStyle name="Обычный 55 4 3 2" xfId="55113"/>
    <cellStyle name="Обычный 55 4 4" xfId="55114"/>
    <cellStyle name="Обычный 55 5" xfId="27302"/>
    <cellStyle name="Обычный 55 5 2" xfId="27303"/>
    <cellStyle name="Обычный 55 5 2 2" xfId="55115"/>
    <cellStyle name="Обычный 55 5 3" xfId="55116"/>
    <cellStyle name="Обычный 55 6" xfId="27304"/>
    <cellStyle name="Обычный 55 6 2" xfId="55117"/>
    <cellStyle name="Обычный 55 7" xfId="27305"/>
    <cellStyle name="Обычный 55 7 2" xfId="55118"/>
    <cellStyle name="Обычный 55 8" xfId="55119"/>
    <cellStyle name="Обычный 56" xfId="27306"/>
    <cellStyle name="Обычный 56 2" xfId="27307"/>
    <cellStyle name="Обычный 56 2 2" xfId="27308"/>
    <cellStyle name="Обычный 56 2 2 2" xfId="27309"/>
    <cellStyle name="Обычный 56 2 2 2 2" xfId="55120"/>
    <cellStyle name="Обычный 56 2 2 3" xfId="55121"/>
    <cellStyle name="Обычный 56 2 3" xfId="27310"/>
    <cellStyle name="Обычный 56 2 3 2" xfId="55122"/>
    <cellStyle name="Обычный 56 2 4" xfId="55123"/>
    <cellStyle name="Обычный 56 3" xfId="27311"/>
    <cellStyle name="Обычный 56 3 2" xfId="27312"/>
    <cellStyle name="Обычный 56 3 2 2" xfId="27313"/>
    <cellStyle name="Обычный 56 3 2 2 2" xfId="55124"/>
    <cellStyle name="Обычный 56 3 2 3" xfId="55125"/>
    <cellStyle name="Обычный 56 3 3" xfId="27314"/>
    <cellStyle name="Обычный 56 3 3 2" xfId="55126"/>
    <cellStyle name="Обычный 56 3 4" xfId="55127"/>
    <cellStyle name="Обычный 56 4" xfId="27315"/>
    <cellStyle name="Обычный 56 4 2" xfId="27316"/>
    <cellStyle name="Обычный 56 4 2 2" xfId="27317"/>
    <cellStyle name="Обычный 56 4 2 2 2" xfId="55128"/>
    <cellStyle name="Обычный 56 4 2 3" xfId="55129"/>
    <cellStyle name="Обычный 56 4 3" xfId="27318"/>
    <cellStyle name="Обычный 56 4 3 2" xfId="55130"/>
    <cellStyle name="Обычный 56 4 4" xfId="55131"/>
    <cellStyle name="Обычный 56 5" xfId="27319"/>
    <cellStyle name="Обычный 56 5 2" xfId="27320"/>
    <cellStyle name="Обычный 56 5 2 2" xfId="55132"/>
    <cellStyle name="Обычный 56 5 3" xfId="55133"/>
    <cellStyle name="Обычный 56 6" xfId="27321"/>
    <cellStyle name="Обычный 56 6 2" xfId="55134"/>
    <cellStyle name="Обычный 56 7" xfId="27322"/>
    <cellStyle name="Обычный 56 7 2" xfId="55135"/>
    <cellStyle name="Обычный 56 8" xfId="55136"/>
    <cellStyle name="Обычный 57" xfId="27323"/>
    <cellStyle name="Обычный 57 2" xfId="27324"/>
    <cellStyle name="Обычный 57 2 2" xfId="27325"/>
    <cellStyle name="Обычный 57 2 2 2" xfId="27326"/>
    <cellStyle name="Обычный 57 2 2 2 2" xfId="55137"/>
    <cellStyle name="Обычный 57 2 2 3" xfId="55138"/>
    <cellStyle name="Обычный 57 2 3" xfId="27327"/>
    <cellStyle name="Обычный 57 2 3 2" xfId="55139"/>
    <cellStyle name="Обычный 57 2 4" xfId="55140"/>
    <cellStyle name="Обычный 57 3" xfId="27328"/>
    <cellStyle name="Обычный 57 3 2" xfId="27329"/>
    <cellStyle name="Обычный 57 3 2 2" xfId="27330"/>
    <cellStyle name="Обычный 57 3 2 2 2" xfId="55141"/>
    <cellStyle name="Обычный 57 3 2 3" xfId="55142"/>
    <cellStyle name="Обычный 57 3 3" xfId="27331"/>
    <cellStyle name="Обычный 57 3 3 2" xfId="55143"/>
    <cellStyle name="Обычный 57 3 4" xfId="55144"/>
    <cellStyle name="Обычный 57 4" xfId="27332"/>
    <cellStyle name="Обычный 57 4 2" xfId="27333"/>
    <cellStyle name="Обычный 57 4 2 2" xfId="27334"/>
    <cellStyle name="Обычный 57 4 2 2 2" xfId="55145"/>
    <cellStyle name="Обычный 57 4 2 3" xfId="55146"/>
    <cellStyle name="Обычный 57 4 3" xfId="27335"/>
    <cellStyle name="Обычный 57 4 3 2" xfId="55147"/>
    <cellStyle name="Обычный 57 4 4" xfId="55148"/>
    <cellStyle name="Обычный 57 5" xfId="27336"/>
    <cellStyle name="Обычный 57 5 2" xfId="27337"/>
    <cellStyle name="Обычный 57 5 2 2" xfId="55149"/>
    <cellStyle name="Обычный 57 5 3" xfId="55150"/>
    <cellStyle name="Обычный 57 6" xfId="27338"/>
    <cellStyle name="Обычный 57 6 2" xfId="55151"/>
    <cellStyle name="Обычный 57 7" xfId="27339"/>
    <cellStyle name="Обычный 57 7 2" xfId="55152"/>
    <cellStyle name="Обычный 57 8" xfId="55153"/>
    <cellStyle name="Обычный 58" xfId="27340"/>
    <cellStyle name="Обычный 58 2" xfId="27341"/>
    <cellStyle name="Обычный 58 2 2" xfId="27342"/>
    <cellStyle name="Обычный 58 2 2 2" xfId="27343"/>
    <cellStyle name="Обычный 58 2 2 2 2" xfId="55154"/>
    <cellStyle name="Обычный 58 2 2 3" xfId="55155"/>
    <cellStyle name="Обычный 58 2 3" xfId="27344"/>
    <cellStyle name="Обычный 58 2 3 2" xfId="55156"/>
    <cellStyle name="Обычный 58 2 4" xfId="55157"/>
    <cellStyle name="Обычный 58 3" xfId="27345"/>
    <cellStyle name="Обычный 58 3 2" xfId="27346"/>
    <cellStyle name="Обычный 58 3 2 2" xfId="27347"/>
    <cellStyle name="Обычный 58 3 2 2 2" xfId="55158"/>
    <cellStyle name="Обычный 58 3 2 3" xfId="55159"/>
    <cellStyle name="Обычный 58 3 3" xfId="27348"/>
    <cellStyle name="Обычный 58 3 3 2" xfId="55160"/>
    <cellStyle name="Обычный 58 3 4" xfId="55161"/>
    <cellStyle name="Обычный 58 4" xfId="27349"/>
    <cellStyle name="Обычный 58 4 2" xfId="27350"/>
    <cellStyle name="Обычный 58 4 2 2" xfId="27351"/>
    <cellStyle name="Обычный 58 4 2 2 2" xfId="55162"/>
    <cellStyle name="Обычный 58 4 2 3" xfId="55163"/>
    <cellStyle name="Обычный 58 4 3" xfId="27352"/>
    <cellStyle name="Обычный 58 4 3 2" xfId="55164"/>
    <cellStyle name="Обычный 58 4 4" xfId="55165"/>
    <cellStyle name="Обычный 58 5" xfId="27353"/>
    <cellStyle name="Обычный 58 5 2" xfId="27354"/>
    <cellStyle name="Обычный 58 5 2 2" xfId="55166"/>
    <cellStyle name="Обычный 58 5 3" xfId="55167"/>
    <cellStyle name="Обычный 58 6" xfId="27355"/>
    <cellStyle name="Обычный 58 6 2" xfId="55168"/>
    <cellStyle name="Обычный 58 7" xfId="27356"/>
    <cellStyle name="Обычный 58 7 2" xfId="55169"/>
    <cellStyle name="Обычный 58 8" xfId="55170"/>
    <cellStyle name="Обычный 59" xfId="27357"/>
    <cellStyle name="Обычный 59 2" xfId="27358"/>
    <cellStyle name="Обычный 59 2 2" xfId="27359"/>
    <cellStyle name="Обычный 59 2 2 2" xfId="27360"/>
    <cellStyle name="Обычный 59 2 2 2 2" xfId="55171"/>
    <cellStyle name="Обычный 59 2 2 3" xfId="55172"/>
    <cellStyle name="Обычный 59 2 3" xfId="27361"/>
    <cellStyle name="Обычный 59 2 3 2" xfId="55173"/>
    <cellStyle name="Обычный 59 2 4" xfId="55174"/>
    <cellStyle name="Обычный 59 3" xfId="27362"/>
    <cellStyle name="Обычный 59 3 2" xfId="27363"/>
    <cellStyle name="Обычный 59 3 2 2" xfId="27364"/>
    <cellStyle name="Обычный 59 3 2 2 2" xfId="55175"/>
    <cellStyle name="Обычный 59 3 2 3" xfId="55176"/>
    <cellStyle name="Обычный 59 3 3" xfId="27365"/>
    <cellStyle name="Обычный 59 3 3 2" xfId="55177"/>
    <cellStyle name="Обычный 59 3 4" xfId="55178"/>
    <cellStyle name="Обычный 59 4" xfId="27366"/>
    <cellStyle name="Обычный 59 4 2" xfId="27367"/>
    <cellStyle name="Обычный 59 4 2 2" xfId="27368"/>
    <cellStyle name="Обычный 59 4 2 2 2" xfId="55179"/>
    <cellStyle name="Обычный 59 4 2 3" xfId="55180"/>
    <cellStyle name="Обычный 59 4 3" xfId="27369"/>
    <cellStyle name="Обычный 59 4 3 2" xfId="55181"/>
    <cellStyle name="Обычный 59 4 4" xfId="55182"/>
    <cellStyle name="Обычный 59 5" xfId="27370"/>
    <cellStyle name="Обычный 59 5 2" xfId="27371"/>
    <cellStyle name="Обычный 59 5 2 2" xfId="55183"/>
    <cellStyle name="Обычный 59 5 3" xfId="55184"/>
    <cellStyle name="Обычный 59 6" xfId="27372"/>
    <cellStyle name="Обычный 59 6 2" xfId="55185"/>
    <cellStyle name="Обычный 59 7" xfId="27373"/>
    <cellStyle name="Обычный 59 7 2" xfId="55186"/>
    <cellStyle name="Обычный 59 8" xfId="55187"/>
    <cellStyle name="Обычный 6" xfId="19"/>
    <cellStyle name="Обычный 6 2" xfId="321"/>
    <cellStyle name="Обычный 6 2 2" xfId="59925"/>
    <cellStyle name="Обычный 6 2 3" xfId="59926"/>
    <cellStyle name="Обычный 6 3" xfId="338"/>
    <cellStyle name="Обычный 6 3 2" xfId="27374"/>
    <cellStyle name="Обычный 6 3 2 2" xfId="55188"/>
    <cellStyle name="Обычный 6 3 3" xfId="55189"/>
    <cellStyle name="Обычный 6 3 4" xfId="60273"/>
    <cellStyle name="Обычный 6 4" xfId="27375"/>
    <cellStyle name="Обычный 6 4 2" xfId="55190"/>
    <cellStyle name="Обычный 6 5" xfId="27376"/>
    <cellStyle name="Обычный 6 5 2" xfId="55191"/>
    <cellStyle name="Обычный 6 6" xfId="27377"/>
    <cellStyle name="Обычный 6 6 2" xfId="55192"/>
    <cellStyle name="Обычный 6 7" xfId="59927"/>
    <cellStyle name="Обычный 6 8" xfId="60274"/>
    <cellStyle name="Обычный 60" xfId="27378"/>
    <cellStyle name="Обычный 60 2" xfId="27379"/>
    <cellStyle name="Обычный 60 2 2" xfId="27380"/>
    <cellStyle name="Обычный 60 2 2 2" xfId="27381"/>
    <cellStyle name="Обычный 60 2 2 2 2" xfId="55193"/>
    <cellStyle name="Обычный 60 2 2 3" xfId="55194"/>
    <cellStyle name="Обычный 60 2 3" xfId="27382"/>
    <cellStyle name="Обычный 60 2 3 2" xfId="55195"/>
    <cellStyle name="Обычный 60 2 4" xfId="55196"/>
    <cellStyle name="Обычный 60 3" xfId="27383"/>
    <cellStyle name="Обычный 60 3 2" xfId="27384"/>
    <cellStyle name="Обычный 60 3 2 2" xfId="27385"/>
    <cellStyle name="Обычный 60 3 2 2 2" xfId="55197"/>
    <cellStyle name="Обычный 60 3 2 3" xfId="55198"/>
    <cellStyle name="Обычный 60 3 3" xfId="27386"/>
    <cellStyle name="Обычный 60 3 3 2" xfId="55199"/>
    <cellStyle name="Обычный 60 3 4" xfId="55200"/>
    <cellStyle name="Обычный 60 4" xfId="27387"/>
    <cellStyle name="Обычный 60 4 2" xfId="27388"/>
    <cellStyle name="Обычный 60 4 2 2" xfId="27389"/>
    <cellStyle name="Обычный 60 4 2 2 2" xfId="55201"/>
    <cellStyle name="Обычный 60 4 2 3" xfId="55202"/>
    <cellStyle name="Обычный 60 4 3" xfId="27390"/>
    <cellStyle name="Обычный 60 4 3 2" xfId="55203"/>
    <cellStyle name="Обычный 60 4 4" xfId="55204"/>
    <cellStyle name="Обычный 60 5" xfId="27391"/>
    <cellStyle name="Обычный 60 5 2" xfId="27392"/>
    <cellStyle name="Обычный 60 5 2 2" xfId="55205"/>
    <cellStyle name="Обычный 60 5 3" xfId="55206"/>
    <cellStyle name="Обычный 60 6" xfId="27393"/>
    <cellStyle name="Обычный 60 6 2" xfId="55207"/>
    <cellStyle name="Обычный 60 7" xfId="27394"/>
    <cellStyle name="Обычный 60 7 2" xfId="55208"/>
    <cellStyle name="Обычный 60 8" xfId="55209"/>
    <cellStyle name="Обычный 61" xfId="27395"/>
    <cellStyle name="Обычный 61 2" xfId="27396"/>
    <cellStyle name="Обычный 61 2 2" xfId="27397"/>
    <cellStyle name="Обычный 61 2 2 2" xfId="27398"/>
    <cellStyle name="Обычный 61 2 2 2 2" xfId="55210"/>
    <cellStyle name="Обычный 61 2 2 3" xfId="55211"/>
    <cellStyle name="Обычный 61 2 3" xfId="27399"/>
    <cellStyle name="Обычный 61 2 3 2" xfId="55212"/>
    <cellStyle name="Обычный 61 2 4" xfId="55213"/>
    <cellStyle name="Обычный 61 3" xfId="27400"/>
    <cellStyle name="Обычный 61 3 2" xfId="27401"/>
    <cellStyle name="Обычный 61 3 2 2" xfId="27402"/>
    <cellStyle name="Обычный 61 3 2 2 2" xfId="55214"/>
    <cellStyle name="Обычный 61 3 2 3" xfId="55215"/>
    <cellStyle name="Обычный 61 3 3" xfId="27403"/>
    <cellStyle name="Обычный 61 3 3 2" xfId="55216"/>
    <cellStyle name="Обычный 61 3 4" xfId="55217"/>
    <cellStyle name="Обычный 61 4" xfId="27404"/>
    <cellStyle name="Обычный 61 4 2" xfId="27405"/>
    <cellStyle name="Обычный 61 4 2 2" xfId="27406"/>
    <cellStyle name="Обычный 61 4 2 2 2" xfId="55218"/>
    <cellStyle name="Обычный 61 4 2 3" xfId="55219"/>
    <cellStyle name="Обычный 61 4 3" xfId="27407"/>
    <cellStyle name="Обычный 61 4 3 2" xfId="55220"/>
    <cellStyle name="Обычный 61 4 4" xfId="55221"/>
    <cellStyle name="Обычный 61 5" xfId="27408"/>
    <cellStyle name="Обычный 61 5 2" xfId="27409"/>
    <cellStyle name="Обычный 61 5 2 2" xfId="55222"/>
    <cellStyle name="Обычный 61 5 3" xfId="55223"/>
    <cellStyle name="Обычный 61 6" xfId="27410"/>
    <cellStyle name="Обычный 61 6 2" xfId="55224"/>
    <cellStyle name="Обычный 61 7" xfId="27411"/>
    <cellStyle name="Обычный 61 7 2" xfId="55225"/>
    <cellStyle name="Обычный 61 8" xfId="55226"/>
    <cellStyle name="Обычный 62" xfId="27412"/>
    <cellStyle name="Обычный 62 2" xfId="27413"/>
    <cellStyle name="Обычный 62 2 2" xfId="27414"/>
    <cellStyle name="Обычный 62 2 2 2" xfId="27415"/>
    <cellStyle name="Обычный 62 2 2 2 2" xfId="55227"/>
    <cellStyle name="Обычный 62 2 2 3" xfId="55228"/>
    <cellStyle name="Обычный 62 2 3" xfId="27416"/>
    <cellStyle name="Обычный 62 2 3 2" xfId="55229"/>
    <cellStyle name="Обычный 62 2 4" xfId="55230"/>
    <cellStyle name="Обычный 62 3" xfId="27417"/>
    <cellStyle name="Обычный 62 3 2" xfId="27418"/>
    <cellStyle name="Обычный 62 3 2 2" xfId="27419"/>
    <cellStyle name="Обычный 62 3 2 2 2" xfId="55231"/>
    <cellStyle name="Обычный 62 3 2 3" xfId="55232"/>
    <cellStyle name="Обычный 62 3 3" xfId="27420"/>
    <cellStyle name="Обычный 62 3 3 2" xfId="55233"/>
    <cellStyle name="Обычный 62 3 4" xfId="55234"/>
    <cellStyle name="Обычный 62 4" xfId="27421"/>
    <cellStyle name="Обычный 62 4 2" xfId="27422"/>
    <cellStyle name="Обычный 62 4 2 2" xfId="27423"/>
    <cellStyle name="Обычный 62 4 2 2 2" xfId="55235"/>
    <cellStyle name="Обычный 62 4 2 3" xfId="55236"/>
    <cellStyle name="Обычный 62 4 3" xfId="27424"/>
    <cellStyle name="Обычный 62 4 3 2" xfId="55237"/>
    <cellStyle name="Обычный 62 4 4" xfId="55238"/>
    <cellStyle name="Обычный 62 5" xfId="27425"/>
    <cellStyle name="Обычный 62 5 2" xfId="27426"/>
    <cellStyle name="Обычный 62 5 2 2" xfId="55239"/>
    <cellStyle name="Обычный 62 5 3" xfId="55240"/>
    <cellStyle name="Обычный 62 6" xfId="27427"/>
    <cellStyle name="Обычный 62 6 2" xfId="55241"/>
    <cellStyle name="Обычный 62 7" xfId="27428"/>
    <cellStyle name="Обычный 62 7 2" xfId="55242"/>
    <cellStyle name="Обычный 62 8" xfId="55243"/>
    <cellStyle name="Обычный 63" xfId="27429"/>
    <cellStyle name="Обычный 63 2" xfId="27430"/>
    <cellStyle name="Обычный 63 2 2" xfId="27431"/>
    <cellStyle name="Обычный 63 2 2 2" xfId="27432"/>
    <cellStyle name="Обычный 63 2 2 2 2" xfId="55244"/>
    <cellStyle name="Обычный 63 2 2 3" xfId="55245"/>
    <cellStyle name="Обычный 63 2 3" xfId="27433"/>
    <cellStyle name="Обычный 63 2 3 2" xfId="55246"/>
    <cellStyle name="Обычный 63 2 4" xfId="55247"/>
    <cellStyle name="Обычный 63 3" xfId="27434"/>
    <cellStyle name="Обычный 63 3 2" xfId="27435"/>
    <cellStyle name="Обычный 63 3 2 2" xfId="27436"/>
    <cellStyle name="Обычный 63 3 2 2 2" xfId="55248"/>
    <cellStyle name="Обычный 63 3 2 3" xfId="55249"/>
    <cellStyle name="Обычный 63 3 3" xfId="27437"/>
    <cellStyle name="Обычный 63 3 3 2" xfId="55250"/>
    <cellStyle name="Обычный 63 3 4" xfId="55251"/>
    <cellStyle name="Обычный 63 4" xfId="27438"/>
    <cellStyle name="Обычный 63 4 2" xfId="27439"/>
    <cellStyle name="Обычный 63 4 2 2" xfId="27440"/>
    <cellStyle name="Обычный 63 4 2 2 2" xfId="55252"/>
    <cellStyle name="Обычный 63 4 2 3" xfId="55253"/>
    <cellStyle name="Обычный 63 4 3" xfId="27441"/>
    <cellStyle name="Обычный 63 4 3 2" xfId="55254"/>
    <cellStyle name="Обычный 63 4 4" xfId="55255"/>
    <cellStyle name="Обычный 63 5" xfId="27442"/>
    <cellStyle name="Обычный 63 5 2" xfId="27443"/>
    <cellStyle name="Обычный 63 5 2 2" xfId="55256"/>
    <cellStyle name="Обычный 63 5 3" xfId="55257"/>
    <cellStyle name="Обычный 63 6" xfId="27444"/>
    <cellStyle name="Обычный 63 6 2" xfId="55258"/>
    <cellStyle name="Обычный 63 7" xfId="27445"/>
    <cellStyle name="Обычный 63 7 2" xfId="55259"/>
    <cellStyle name="Обычный 63 8" xfId="55260"/>
    <cellStyle name="Обычный 64" xfId="27446"/>
    <cellStyle name="Обычный 64 2" xfId="27447"/>
    <cellStyle name="Обычный 64 2 2" xfId="27448"/>
    <cellStyle name="Обычный 64 2 2 2" xfId="27449"/>
    <cellStyle name="Обычный 64 2 2 2 2" xfId="55261"/>
    <cellStyle name="Обычный 64 2 2 3" xfId="55262"/>
    <cellStyle name="Обычный 64 2 3" xfId="27450"/>
    <cellStyle name="Обычный 64 2 3 2" xfId="55263"/>
    <cellStyle name="Обычный 64 2 4" xfId="55264"/>
    <cellStyle name="Обычный 64 3" xfId="27451"/>
    <cellStyle name="Обычный 64 3 2" xfId="27452"/>
    <cellStyle name="Обычный 64 3 2 2" xfId="27453"/>
    <cellStyle name="Обычный 64 3 2 2 2" xfId="55265"/>
    <cellStyle name="Обычный 64 3 2 3" xfId="55266"/>
    <cellStyle name="Обычный 64 3 3" xfId="27454"/>
    <cellStyle name="Обычный 64 3 3 2" xfId="55267"/>
    <cellStyle name="Обычный 64 3 4" xfId="55268"/>
    <cellStyle name="Обычный 64 4" xfId="27455"/>
    <cellStyle name="Обычный 64 4 2" xfId="27456"/>
    <cellStyle name="Обычный 64 4 2 2" xfId="27457"/>
    <cellStyle name="Обычный 64 4 2 2 2" xfId="55269"/>
    <cellStyle name="Обычный 64 4 2 3" xfId="55270"/>
    <cellStyle name="Обычный 64 4 3" xfId="27458"/>
    <cellStyle name="Обычный 64 4 3 2" xfId="55271"/>
    <cellStyle name="Обычный 64 4 4" xfId="55272"/>
    <cellStyle name="Обычный 64 5" xfId="27459"/>
    <cellStyle name="Обычный 64 5 2" xfId="27460"/>
    <cellStyle name="Обычный 64 5 2 2" xfId="55273"/>
    <cellStyle name="Обычный 64 5 3" xfId="55274"/>
    <cellStyle name="Обычный 64 6" xfId="27461"/>
    <cellStyle name="Обычный 64 6 2" xfId="55275"/>
    <cellStyle name="Обычный 64 7" xfId="27462"/>
    <cellStyle name="Обычный 64 7 2" xfId="55276"/>
    <cellStyle name="Обычный 64 8" xfId="55277"/>
    <cellStyle name="Обычный 65" xfId="27463"/>
    <cellStyle name="Обычный 65 2" xfId="27464"/>
    <cellStyle name="Обычный 65 2 2" xfId="27465"/>
    <cellStyle name="Обычный 65 2 2 2" xfId="27466"/>
    <cellStyle name="Обычный 65 2 2 2 2" xfId="55278"/>
    <cellStyle name="Обычный 65 2 2 3" xfId="55279"/>
    <cellStyle name="Обычный 65 2 3" xfId="27467"/>
    <cellStyle name="Обычный 65 2 3 2" xfId="55280"/>
    <cellStyle name="Обычный 65 2 4" xfId="55281"/>
    <cellStyle name="Обычный 65 3" xfId="27468"/>
    <cellStyle name="Обычный 65 3 2" xfId="27469"/>
    <cellStyle name="Обычный 65 3 2 2" xfId="27470"/>
    <cellStyle name="Обычный 65 3 2 2 2" xfId="55282"/>
    <cellStyle name="Обычный 65 3 2 3" xfId="55283"/>
    <cellStyle name="Обычный 65 3 3" xfId="27471"/>
    <cellStyle name="Обычный 65 3 3 2" xfId="55284"/>
    <cellStyle name="Обычный 65 3 4" xfId="55285"/>
    <cellStyle name="Обычный 65 4" xfId="27472"/>
    <cellStyle name="Обычный 65 4 2" xfId="27473"/>
    <cellStyle name="Обычный 65 4 2 2" xfId="27474"/>
    <cellStyle name="Обычный 65 4 2 2 2" xfId="55286"/>
    <cellStyle name="Обычный 65 4 2 3" xfId="55287"/>
    <cellStyle name="Обычный 65 4 3" xfId="27475"/>
    <cellStyle name="Обычный 65 4 3 2" xfId="55288"/>
    <cellStyle name="Обычный 65 4 4" xfId="55289"/>
    <cellStyle name="Обычный 65 5" xfId="27476"/>
    <cellStyle name="Обычный 65 5 2" xfId="27477"/>
    <cellStyle name="Обычный 65 5 2 2" xfId="55290"/>
    <cellStyle name="Обычный 65 5 3" xfId="55291"/>
    <cellStyle name="Обычный 65 6" xfId="27478"/>
    <cellStyle name="Обычный 65 6 2" xfId="55292"/>
    <cellStyle name="Обычный 65 7" xfId="27479"/>
    <cellStyle name="Обычный 65 7 2" xfId="55293"/>
    <cellStyle name="Обычный 65 8" xfId="55294"/>
    <cellStyle name="Обычный 66" xfId="27480"/>
    <cellStyle name="Обычный 66 2" xfId="27481"/>
    <cellStyle name="Обычный 66 2 2" xfId="27482"/>
    <cellStyle name="Обычный 66 2 2 2" xfId="27483"/>
    <cellStyle name="Обычный 66 2 2 2 2" xfId="55295"/>
    <cellStyle name="Обычный 66 2 2 3" xfId="55296"/>
    <cellStyle name="Обычный 66 2 3" xfId="27484"/>
    <cellStyle name="Обычный 66 2 3 2" xfId="55297"/>
    <cellStyle name="Обычный 66 2 4" xfId="55298"/>
    <cellStyle name="Обычный 66 3" xfId="27485"/>
    <cellStyle name="Обычный 66 3 2" xfId="27486"/>
    <cellStyle name="Обычный 66 3 2 2" xfId="27487"/>
    <cellStyle name="Обычный 66 3 2 2 2" xfId="55299"/>
    <cellStyle name="Обычный 66 3 2 3" xfId="55300"/>
    <cellStyle name="Обычный 66 3 3" xfId="27488"/>
    <cellStyle name="Обычный 66 3 3 2" xfId="55301"/>
    <cellStyle name="Обычный 66 3 4" xfId="55302"/>
    <cellStyle name="Обычный 66 4" xfId="27489"/>
    <cellStyle name="Обычный 66 4 2" xfId="27490"/>
    <cellStyle name="Обычный 66 4 2 2" xfId="27491"/>
    <cellStyle name="Обычный 66 4 2 2 2" xfId="55303"/>
    <cellStyle name="Обычный 66 4 2 3" xfId="55304"/>
    <cellStyle name="Обычный 66 4 3" xfId="27492"/>
    <cellStyle name="Обычный 66 4 3 2" xfId="55305"/>
    <cellStyle name="Обычный 66 4 4" xfId="55306"/>
    <cellStyle name="Обычный 66 5" xfId="27493"/>
    <cellStyle name="Обычный 66 5 2" xfId="27494"/>
    <cellStyle name="Обычный 66 5 2 2" xfId="55307"/>
    <cellStyle name="Обычный 66 5 3" xfId="55308"/>
    <cellStyle name="Обычный 66 6" xfId="27495"/>
    <cellStyle name="Обычный 66 6 2" xfId="55309"/>
    <cellStyle name="Обычный 66 7" xfId="27496"/>
    <cellStyle name="Обычный 66 7 2" xfId="55310"/>
    <cellStyle name="Обычный 66 8" xfId="55311"/>
    <cellStyle name="Обычный 67" xfId="27497"/>
    <cellStyle name="Обычный 67 2" xfId="27498"/>
    <cellStyle name="Обычный 67 2 2" xfId="27499"/>
    <cellStyle name="Обычный 67 2 2 2" xfId="27500"/>
    <cellStyle name="Обычный 67 2 2 2 2" xfId="55312"/>
    <cellStyle name="Обычный 67 2 2 3" xfId="55313"/>
    <cellStyle name="Обычный 67 2 3" xfId="27501"/>
    <cellStyle name="Обычный 67 2 3 2" xfId="55314"/>
    <cellStyle name="Обычный 67 2 4" xfId="55315"/>
    <cellStyle name="Обычный 67 3" xfId="27502"/>
    <cellStyle name="Обычный 67 3 2" xfId="27503"/>
    <cellStyle name="Обычный 67 3 2 2" xfId="27504"/>
    <cellStyle name="Обычный 67 3 2 2 2" xfId="55316"/>
    <cellStyle name="Обычный 67 3 2 3" xfId="55317"/>
    <cellStyle name="Обычный 67 3 3" xfId="27505"/>
    <cellStyle name="Обычный 67 3 3 2" xfId="55318"/>
    <cellStyle name="Обычный 67 3 4" xfId="55319"/>
    <cellStyle name="Обычный 67 4" xfId="27506"/>
    <cellStyle name="Обычный 67 4 2" xfId="27507"/>
    <cellStyle name="Обычный 67 4 2 2" xfId="27508"/>
    <cellStyle name="Обычный 67 4 2 2 2" xfId="55320"/>
    <cellStyle name="Обычный 67 4 2 3" xfId="55321"/>
    <cellStyle name="Обычный 67 4 3" xfId="27509"/>
    <cellStyle name="Обычный 67 4 3 2" xfId="55322"/>
    <cellStyle name="Обычный 67 4 4" xfId="55323"/>
    <cellStyle name="Обычный 67 5" xfId="27510"/>
    <cellStyle name="Обычный 67 5 2" xfId="27511"/>
    <cellStyle name="Обычный 67 5 2 2" xfId="55324"/>
    <cellStyle name="Обычный 67 5 3" xfId="55325"/>
    <cellStyle name="Обычный 67 6" xfId="27512"/>
    <cellStyle name="Обычный 67 6 2" xfId="55326"/>
    <cellStyle name="Обычный 67 7" xfId="27513"/>
    <cellStyle name="Обычный 67 7 2" xfId="55327"/>
    <cellStyle name="Обычный 67 8" xfId="55328"/>
    <cellStyle name="Обычный 68" xfId="27514"/>
    <cellStyle name="Обычный 68 2" xfId="27515"/>
    <cellStyle name="Обычный 68 2 2" xfId="27516"/>
    <cellStyle name="Обычный 68 2 2 2" xfId="27517"/>
    <cellStyle name="Обычный 68 2 2 2 2" xfId="55329"/>
    <cellStyle name="Обычный 68 2 2 3" xfId="55330"/>
    <cellStyle name="Обычный 68 2 3" xfId="27518"/>
    <cellStyle name="Обычный 68 2 3 2" xfId="55331"/>
    <cellStyle name="Обычный 68 2 4" xfId="55332"/>
    <cellStyle name="Обычный 68 3" xfId="27519"/>
    <cellStyle name="Обычный 68 3 2" xfId="27520"/>
    <cellStyle name="Обычный 68 3 2 2" xfId="27521"/>
    <cellStyle name="Обычный 68 3 2 2 2" xfId="55333"/>
    <cellStyle name="Обычный 68 3 2 3" xfId="55334"/>
    <cellStyle name="Обычный 68 3 3" xfId="27522"/>
    <cellStyle name="Обычный 68 3 3 2" xfId="55335"/>
    <cellStyle name="Обычный 68 3 4" xfId="55336"/>
    <cellStyle name="Обычный 68 4" xfId="27523"/>
    <cellStyle name="Обычный 68 4 2" xfId="27524"/>
    <cellStyle name="Обычный 68 4 2 2" xfId="27525"/>
    <cellStyle name="Обычный 68 4 2 2 2" xfId="55337"/>
    <cellStyle name="Обычный 68 4 2 3" xfId="55338"/>
    <cellStyle name="Обычный 68 4 3" xfId="27526"/>
    <cellStyle name="Обычный 68 4 3 2" xfId="55339"/>
    <cellStyle name="Обычный 68 4 4" xfId="55340"/>
    <cellStyle name="Обычный 68 5" xfId="27527"/>
    <cellStyle name="Обычный 68 5 2" xfId="27528"/>
    <cellStyle name="Обычный 68 5 2 2" xfId="55341"/>
    <cellStyle name="Обычный 68 5 3" xfId="55342"/>
    <cellStyle name="Обычный 68 6" xfId="27529"/>
    <cellStyle name="Обычный 68 6 2" xfId="55343"/>
    <cellStyle name="Обычный 68 7" xfId="27530"/>
    <cellStyle name="Обычный 68 7 2" xfId="55344"/>
    <cellStyle name="Обычный 68 8" xfId="55345"/>
    <cellStyle name="Обычный 69" xfId="27531"/>
    <cellStyle name="Обычный 69 2" xfId="27532"/>
    <cellStyle name="Обычный 69 2 2" xfId="27533"/>
    <cellStyle name="Обычный 69 2 2 2" xfId="27534"/>
    <cellStyle name="Обычный 69 2 2 2 2" xfId="55346"/>
    <cellStyle name="Обычный 69 2 2 3" xfId="55347"/>
    <cellStyle name="Обычный 69 2 3" xfId="27535"/>
    <cellStyle name="Обычный 69 2 3 2" xfId="55348"/>
    <cellStyle name="Обычный 69 2 4" xfId="55349"/>
    <cellStyle name="Обычный 69 3" xfId="27536"/>
    <cellStyle name="Обычный 69 3 2" xfId="27537"/>
    <cellStyle name="Обычный 69 3 2 2" xfId="27538"/>
    <cellStyle name="Обычный 69 3 2 2 2" xfId="55350"/>
    <cellStyle name="Обычный 69 3 2 3" xfId="55351"/>
    <cellStyle name="Обычный 69 3 3" xfId="27539"/>
    <cellStyle name="Обычный 69 3 3 2" xfId="55352"/>
    <cellStyle name="Обычный 69 3 4" xfId="55353"/>
    <cellStyle name="Обычный 69 4" xfId="27540"/>
    <cellStyle name="Обычный 69 4 2" xfId="27541"/>
    <cellStyle name="Обычный 69 4 2 2" xfId="27542"/>
    <cellStyle name="Обычный 69 4 2 2 2" xfId="55354"/>
    <cellStyle name="Обычный 69 4 2 3" xfId="55355"/>
    <cellStyle name="Обычный 69 4 3" xfId="27543"/>
    <cellStyle name="Обычный 69 4 3 2" xfId="55356"/>
    <cellStyle name="Обычный 69 4 4" xfId="55357"/>
    <cellStyle name="Обычный 69 5" xfId="27544"/>
    <cellStyle name="Обычный 69 5 2" xfId="27545"/>
    <cellStyle name="Обычный 69 5 2 2" xfId="55358"/>
    <cellStyle name="Обычный 69 5 3" xfId="55359"/>
    <cellStyle name="Обычный 69 6" xfId="27546"/>
    <cellStyle name="Обычный 69 6 2" xfId="55360"/>
    <cellStyle name="Обычный 69 7" xfId="27547"/>
    <cellStyle name="Обычный 69 7 2" xfId="55361"/>
    <cellStyle name="Обычный 69 8" xfId="55362"/>
    <cellStyle name="Обычный 7" xfId="20"/>
    <cellStyle name="Обычный 7 2" xfId="27548"/>
    <cellStyle name="Обычный 7 2 2" xfId="55363"/>
    <cellStyle name="Обычный 7 2 3" xfId="59928"/>
    <cellStyle name="Обычный 7 3" xfId="27549"/>
    <cellStyle name="Обычный 7 3 2" xfId="55364"/>
    <cellStyle name="Обычный 7 4" xfId="59929"/>
    <cellStyle name="Обычный 7 5" xfId="60275"/>
    <cellStyle name="Обычный 7_Корректировка 2 квартал ДПН ОМТС Июнь (02 06 09)" xfId="27550"/>
    <cellStyle name="Обычный 70" xfId="27551"/>
    <cellStyle name="Обычный 70 2" xfId="27552"/>
    <cellStyle name="Обычный 70 2 2" xfId="27553"/>
    <cellStyle name="Обычный 70 2 2 2" xfId="27554"/>
    <cellStyle name="Обычный 70 2 2 2 2" xfId="55365"/>
    <cellStyle name="Обычный 70 2 2 3" xfId="55366"/>
    <cellStyle name="Обычный 70 2 3" xfId="27555"/>
    <cellStyle name="Обычный 70 2 3 2" xfId="55367"/>
    <cellStyle name="Обычный 70 2 4" xfId="55368"/>
    <cellStyle name="Обычный 70 3" xfId="27556"/>
    <cellStyle name="Обычный 70 3 2" xfId="27557"/>
    <cellStyle name="Обычный 70 3 2 2" xfId="27558"/>
    <cellStyle name="Обычный 70 3 2 2 2" xfId="55369"/>
    <cellStyle name="Обычный 70 3 2 3" xfId="55370"/>
    <cellStyle name="Обычный 70 3 3" xfId="27559"/>
    <cellStyle name="Обычный 70 3 3 2" xfId="55371"/>
    <cellStyle name="Обычный 70 3 4" xfId="55372"/>
    <cellStyle name="Обычный 70 4" xfId="27560"/>
    <cellStyle name="Обычный 70 4 2" xfId="27561"/>
    <cellStyle name="Обычный 70 4 2 2" xfId="27562"/>
    <cellStyle name="Обычный 70 4 2 2 2" xfId="55373"/>
    <cellStyle name="Обычный 70 4 2 3" xfId="55374"/>
    <cellStyle name="Обычный 70 4 3" xfId="27563"/>
    <cellStyle name="Обычный 70 4 3 2" xfId="55375"/>
    <cellStyle name="Обычный 70 4 4" xfId="55376"/>
    <cellStyle name="Обычный 70 5" xfId="27564"/>
    <cellStyle name="Обычный 70 5 2" xfId="27565"/>
    <cellStyle name="Обычный 70 5 2 2" xfId="55377"/>
    <cellStyle name="Обычный 70 5 3" xfId="55378"/>
    <cellStyle name="Обычный 70 6" xfId="27566"/>
    <cellStyle name="Обычный 70 6 2" xfId="55379"/>
    <cellStyle name="Обычный 70 7" xfId="27567"/>
    <cellStyle name="Обычный 70 7 2" xfId="55380"/>
    <cellStyle name="Обычный 70 8" xfId="55381"/>
    <cellStyle name="Обычный 71" xfId="27568"/>
    <cellStyle name="Обычный 71 2" xfId="27569"/>
    <cellStyle name="Обычный 71 2 2" xfId="27570"/>
    <cellStyle name="Обычный 71 2 2 2" xfId="27571"/>
    <cellStyle name="Обычный 71 2 2 2 2" xfId="55382"/>
    <cellStyle name="Обычный 71 2 2 3" xfId="55383"/>
    <cellStyle name="Обычный 71 2 3" xfId="27572"/>
    <cellStyle name="Обычный 71 2 3 2" xfId="55384"/>
    <cellStyle name="Обычный 71 2 4" xfId="55385"/>
    <cellStyle name="Обычный 71 3" xfId="27573"/>
    <cellStyle name="Обычный 71 3 2" xfId="27574"/>
    <cellStyle name="Обычный 71 3 2 2" xfId="27575"/>
    <cellStyle name="Обычный 71 3 2 2 2" xfId="55386"/>
    <cellStyle name="Обычный 71 3 2 3" xfId="55387"/>
    <cellStyle name="Обычный 71 3 3" xfId="27576"/>
    <cellStyle name="Обычный 71 3 3 2" xfId="55388"/>
    <cellStyle name="Обычный 71 3 4" xfId="55389"/>
    <cellStyle name="Обычный 71 4" xfId="27577"/>
    <cellStyle name="Обычный 71 4 2" xfId="27578"/>
    <cellStyle name="Обычный 71 4 2 2" xfId="27579"/>
    <cellStyle name="Обычный 71 4 2 2 2" xfId="55390"/>
    <cellStyle name="Обычный 71 4 2 3" xfId="55391"/>
    <cellStyle name="Обычный 71 4 3" xfId="27580"/>
    <cellStyle name="Обычный 71 4 3 2" xfId="55392"/>
    <cellStyle name="Обычный 71 4 4" xfId="55393"/>
    <cellStyle name="Обычный 71 5" xfId="27581"/>
    <cellStyle name="Обычный 71 5 2" xfId="27582"/>
    <cellStyle name="Обычный 71 5 2 2" xfId="55394"/>
    <cellStyle name="Обычный 71 5 3" xfId="55395"/>
    <cellStyle name="Обычный 71 6" xfId="27583"/>
    <cellStyle name="Обычный 71 6 2" xfId="55396"/>
    <cellStyle name="Обычный 71 7" xfId="27584"/>
    <cellStyle name="Обычный 71 7 2" xfId="55397"/>
    <cellStyle name="Обычный 71 8" xfId="55398"/>
    <cellStyle name="Обычный 72" xfId="27585"/>
    <cellStyle name="Обычный 72 2" xfId="27586"/>
    <cellStyle name="Обычный 72 2 2" xfId="27587"/>
    <cellStyle name="Обычный 72 2 2 2" xfId="27588"/>
    <cellStyle name="Обычный 72 2 2 2 2" xfId="55399"/>
    <cellStyle name="Обычный 72 2 2 3" xfId="55400"/>
    <cellStyle name="Обычный 72 2 3" xfId="27589"/>
    <cellStyle name="Обычный 72 2 3 2" xfId="55401"/>
    <cellStyle name="Обычный 72 2 4" xfId="55402"/>
    <cellStyle name="Обычный 72 3" xfId="27590"/>
    <cellStyle name="Обычный 72 3 2" xfId="27591"/>
    <cellStyle name="Обычный 72 3 2 2" xfId="27592"/>
    <cellStyle name="Обычный 72 3 2 2 2" xfId="55403"/>
    <cellStyle name="Обычный 72 3 2 3" xfId="55404"/>
    <cellStyle name="Обычный 72 3 3" xfId="27593"/>
    <cellStyle name="Обычный 72 3 3 2" xfId="55405"/>
    <cellStyle name="Обычный 72 3 4" xfId="55406"/>
    <cellStyle name="Обычный 72 4" xfId="27594"/>
    <cellStyle name="Обычный 72 4 2" xfId="27595"/>
    <cellStyle name="Обычный 72 4 2 2" xfId="27596"/>
    <cellStyle name="Обычный 72 4 2 2 2" xfId="55407"/>
    <cellStyle name="Обычный 72 4 2 3" xfId="55408"/>
    <cellStyle name="Обычный 72 4 3" xfId="27597"/>
    <cellStyle name="Обычный 72 4 3 2" xfId="55409"/>
    <cellStyle name="Обычный 72 4 4" xfId="55410"/>
    <cellStyle name="Обычный 72 5" xfId="27598"/>
    <cellStyle name="Обычный 72 5 2" xfId="27599"/>
    <cellStyle name="Обычный 72 5 2 2" xfId="55411"/>
    <cellStyle name="Обычный 72 5 3" xfId="55412"/>
    <cellStyle name="Обычный 72 6" xfId="27600"/>
    <cellStyle name="Обычный 72 6 2" xfId="55413"/>
    <cellStyle name="Обычный 72 7" xfId="27601"/>
    <cellStyle name="Обычный 72 7 2" xfId="55414"/>
    <cellStyle name="Обычный 72 8" xfId="55415"/>
    <cellStyle name="Обычный 73" xfId="27602"/>
    <cellStyle name="Обычный 73 2" xfId="27603"/>
    <cellStyle name="Обычный 73 2 2" xfId="27604"/>
    <cellStyle name="Обычный 73 2 2 2" xfId="27605"/>
    <cellStyle name="Обычный 73 2 2 2 2" xfId="55416"/>
    <cellStyle name="Обычный 73 2 2 3" xfId="55417"/>
    <cellStyle name="Обычный 73 2 3" xfId="27606"/>
    <cellStyle name="Обычный 73 2 3 2" xfId="55418"/>
    <cellStyle name="Обычный 73 2 4" xfId="55419"/>
    <cellStyle name="Обычный 73 3" xfId="27607"/>
    <cellStyle name="Обычный 73 3 2" xfId="27608"/>
    <cellStyle name="Обычный 73 3 2 2" xfId="27609"/>
    <cellStyle name="Обычный 73 3 2 2 2" xfId="55420"/>
    <cellStyle name="Обычный 73 3 2 3" xfId="55421"/>
    <cellStyle name="Обычный 73 3 3" xfId="27610"/>
    <cellStyle name="Обычный 73 3 3 2" xfId="55422"/>
    <cellStyle name="Обычный 73 3 4" xfId="55423"/>
    <cellStyle name="Обычный 73 4" xfId="27611"/>
    <cellStyle name="Обычный 73 4 2" xfId="27612"/>
    <cellStyle name="Обычный 73 4 2 2" xfId="27613"/>
    <cellStyle name="Обычный 73 4 2 2 2" xfId="55424"/>
    <cellStyle name="Обычный 73 4 2 3" xfId="55425"/>
    <cellStyle name="Обычный 73 4 3" xfId="27614"/>
    <cellStyle name="Обычный 73 4 3 2" xfId="55426"/>
    <cellStyle name="Обычный 73 4 4" xfId="55427"/>
    <cellStyle name="Обычный 73 5" xfId="27615"/>
    <cellStyle name="Обычный 73 5 2" xfId="27616"/>
    <cellStyle name="Обычный 73 5 2 2" xfId="55428"/>
    <cellStyle name="Обычный 73 5 3" xfId="55429"/>
    <cellStyle name="Обычный 73 6" xfId="27617"/>
    <cellStyle name="Обычный 73 6 2" xfId="55430"/>
    <cellStyle name="Обычный 73 7" xfId="27618"/>
    <cellStyle name="Обычный 73 7 2" xfId="55431"/>
    <cellStyle name="Обычный 73 8" xfId="55432"/>
    <cellStyle name="Обычный 74" xfId="27619"/>
    <cellStyle name="Обычный 74 2" xfId="27620"/>
    <cellStyle name="Обычный 74 2 2" xfId="27621"/>
    <cellStyle name="Обычный 74 2 2 2" xfId="27622"/>
    <cellStyle name="Обычный 74 2 2 2 2" xfId="55433"/>
    <cellStyle name="Обычный 74 2 2 3" xfId="55434"/>
    <cellStyle name="Обычный 74 2 3" xfId="27623"/>
    <cellStyle name="Обычный 74 2 3 2" xfId="55435"/>
    <cellStyle name="Обычный 74 2 4" xfId="55436"/>
    <cellStyle name="Обычный 74 3" xfId="27624"/>
    <cellStyle name="Обычный 74 3 2" xfId="27625"/>
    <cellStyle name="Обычный 74 3 2 2" xfId="27626"/>
    <cellStyle name="Обычный 74 3 2 2 2" xfId="55437"/>
    <cellStyle name="Обычный 74 3 2 3" xfId="55438"/>
    <cellStyle name="Обычный 74 3 3" xfId="27627"/>
    <cellStyle name="Обычный 74 3 3 2" xfId="55439"/>
    <cellStyle name="Обычный 74 3 4" xfId="55440"/>
    <cellStyle name="Обычный 74 4" xfId="27628"/>
    <cellStyle name="Обычный 74 4 2" xfId="27629"/>
    <cellStyle name="Обычный 74 4 2 2" xfId="27630"/>
    <cellStyle name="Обычный 74 4 2 2 2" xfId="55441"/>
    <cellStyle name="Обычный 74 4 2 3" xfId="55442"/>
    <cellStyle name="Обычный 74 4 3" xfId="27631"/>
    <cellStyle name="Обычный 74 4 3 2" xfId="55443"/>
    <cellStyle name="Обычный 74 4 4" xfId="55444"/>
    <cellStyle name="Обычный 74 5" xfId="27632"/>
    <cellStyle name="Обычный 74 5 2" xfId="27633"/>
    <cellStyle name="Обычный 74 5 2 2" xfId="55445"/>
    <cellStyle name="Обычный 74 5 3" xfId="55446"/>
    <cellStyle name="Обычный 74 6" xfId="27634"/>
    <cellStyle name="Обычный 74 6 2" xfId="55447"/>
    <cellStyle name="Обычный 74 7" xfId="27635"/>
    <cellStyle name="Обычный 74 7 2" xfId="55448"/>
    <cellStyle name="Обычный 74 8" xfId="55449"/>
    <cellStyle name="Обычный 75" xfId="27636"/>
    <cellStyle name="Обычный 75 2" xfId="27637"/>
    <cellStyle name="Обычный 75 2 2" xfId="27638"/>
    <cellStyle name="Обычный 75 2 2 2" xfId="27639"/>
    <cellStyle name="Обычный 75 2 2 2 2" xfId="55450"/>
    <cellStyle name="Обычный 75 2 2 3" xfId="55451"/>
    <cellStyle name="Обычный 75 2 3" xfId="27640"/>
    <cellStyle name="Обычный 75 2 3 2" xfId="55452"/>
    <cellStyle name="Обычный 75 2 4" xfId="55453"/>
    <cellStyle name="Обычный 75 3" xfId="27641"/>
    <cellStyle name="Обычный 75 3 2" xfId="27642"/>
    <cellStyle name="Обычный 75 3 2 2" xfId="27643"/>
    <cellStyle name="Обычный 75 3 2 2 2" xfId="55454"/>
    <cellStyle name="Обычный 75 3 2 3" xfId="55455"/>
    <cellStyle name="Обычный 75 3 3" xfId="27644"/>
    <cellStyle name="Обычный 75 3 3 2" xfId="55456"/>
    <cellStyle name="Обычный 75 3 4" xfId="55457"/>
    <cellStyle name="Обычный 75 4" xfId="27645"/>
    <cellStyle name="Обычный 75 4 2" xfId="27646"/>
    <cellStyle name="Обычный 75 4 2 2" xfId="27647"/>
    <cellStyle name="Обычный 75 4 2 2 2" xfId="55458"/>
    <cellStyle name="Обычный 75 4 2 3" xfId="55459"/>
    <cellStyle name="Обычный 75 4 3" xfId="27648"/>
    <cellStyle name="Обычный 75 4 3 2" xfId="55460"/>
    <cellStyle name="Обычный 75 4 4" xfId="55461"/>
    <cellStyle name="Обычный 75 5" xfId="27649"/>
    <cellStyle name="Обычный 75 5 2" xfId="27650"/>
    <cellStyle name="Обычный 75 5 2 2" xfId="55462"/>
    <cellStyle name="Обычный 75 5 3" xfId="55463"/>
    <cellStyle name="Обычный 75 6" xfId="27651"/>
    <cellStyle name="Обычный 75 6 2" xfId="55464"/>
    <cellStyle name="Обычный 75 7" xfId="27652"/>
    <cellStyle name="Обычный 75 7 2" xfId="55465"/>
    <cellStyle name="Обычный 75 8" xfId="55466"/>
    <cellStyle name="Обычный 76" xfId="27653"/>
    <cellStyle name="Обычный 76 2" xfId="27654"/>
    <cellStyle name="Обычный 76 2 2" xfId="27655"/>
    <cellStyle name="Обычный 76 2 2 2" xfId="27656"/>
    <cellStyle name="Обычный 76 2 2 2 2" xfId="55467"/>
    <cellStyle name="Обычный 76 2 2 3" xfId="55468"/>
    <cellStyle name="Обычный 76 2 3" xfId="27657"/>
    <cellStyle name="Обычный 76 2 3 2" xfId="55469"/>
    <cellStyle name="Обычный 76 2 4" xfId="55470"/>
    <cellStyle name="Обычный 76 3" xfId="27658"/>
    <cellStyle name="Обычный 76 3 2" xfId="27659"/>
    <cellStyle name="Обычный 76 3 2 2" xfId="27660"/>
    <cellStyle name="Обычный 76 3 2 2 2" xfId="55471"/>
    <cellStyle name="Обычный 76 3 2 3" xfId="55472"/>
    <cellStyle name="Обычный 76 3 3" xfId="27661"/>
    <cellStyle name="Обычный 76 3 3 2" xfId="55473"/>
    <cellStyle name="Обычный 76 3 4" xfId="55474"/>
    <cellStyle name="Обычный 76 4" xfId="27662"/>
    <cellStyle name="Обычный 76 4 2" xfId="27663"/>
    <cellStyle name="Обычный 76 4 2 2" xfId="27664"/>
    <cellStyle name="Обычный 76 4 2 2 2" xfId="55475"/>
    <cellStyle name="Обычный 76 4 2 3" xfId="55476"/>
    <cellStyle name="Обычный 76 4 3" xfId="27665"/>
    <cellStyle name="Обычный 76 4 3 2" xfId="55477"/>
    <cellStyle name="Обычный 76 4 4" xfId="55478"/>
    <cellStyle name="Обычный 76 5" xfId="27666"/>
    <cellStyle name="Обычный 76 5 2" xfId="27667"/>
    <cellStyle name="Обычный 76 5 2 2" xfId="55479"/>
    <cellStyle name="Обычный 76 5 3" xfId="55480"/>
    <cellStyle name="Обычный 76 6" xfId="27668"/>
    <cellStyle name="Обычный 76 6 2" xfId="55481"/>
    <cellStyle name="Обычный 76 7" xfId="27669"/>
    <cellStyle name="Обычный 76 7 2" xfId="55482"/>
    <cellStyle name="Обычный 76 8" xfId="55483"/>
    <cellStyle name="Обычный 77" xfId="27670"/>
    <cellStyle name="Обычный 77 2" xfId="27671"/>
    <cellStyle name="Обычный 77 2 2" xfId="27672"/>
    <cellStyle name="Обычный 77 2 2 2" xfId="27673"/>
    <cellStyle name="Обычный 77 2 2 2 2" xfId="55484"/>
    <cellStyle name="Обычный 77 2 2 3" xfId="55485"/>
    <cellStyle name="Обычный 77 2 3" xfId="27674"/>
    <cellStyle name="Обычный 77 2 3 2" xfId="55486"/>
    <cellStyle name="Обычный 77 2 4" xfId="55487"/>
    <cellStyle name="Обычный 77 3" xfId="27675"/>
    <cellStyle name="Обычный 77 3 2" xfId="27676"/>
    <cellStyle name="Обычный 77 3 2 2" xfId="27677"/>
    <cellStyle name="Обычный 77 3 2 2 2" xfId="55488"/>
    <cellStyle name="Обычный 77 3 2 3" xfId="55489"/>
    <cellStyle name="Обычный 77 3 3" xfId="27678"/>
    <cellStyle name="Обычный 77 3 3 2" xfId="55490"/>
    <cellStyle name="Обычный 77 3 4" xfId="55491"/>
    <cellStyle name="Обычный 77 4" xfId="27679"/>
    <cellStyle name="Обычный 77 4 2" xfId="27680"/>
    <cellStyle name="Обычный 77 4 2 2" xfId="27681"/>
    <cellStyle name="Обычный 77 4 2 2 2" xfId="55492"/>
    <cellStyle name="Обычный 77 4 2 3" xfId="55493"/>
    <cellStyle name="Обычный 77 4 3" xfId="27682"/>
    <cellStyle name="Обычный 77 4 3 2" xfId="55494"/>
    <cellStyle name="Обычный 77 4 4" xfId="55495"/>
    <cellStyle name="Обычный 77 5" xfId="27683"/>
    <cellStyle name="Обычный 77 5 2" xfId="27684"/>
    <cellStyle name="Обычный 77 5 2 2" xfId="55496"/>
    <cellStyle name="Обычный 77 5 3" xfId="55497"/>
    <cellStyle name="Обычный 77 6" xfId="27685"/>
    <cellStyle name="Обычный 77 6 2" xfId="55498"/>
    <cellStyle name="Обычный 77 7" xfId="27686"/>
    <cellStyle name="Обычный 77 7 2" xfId="55499"/>
    <cellStyle name="Обычный 77 8" xfId="55500"/>
    <cellStyle name="Обычный 78" xfId="27687"/>
    <cellStyle name="Обычный 78 2" xfId="27688"/>
    <cellStyle name="Обычный 78 2 2" xfId="27689"/>
    <cellStyle name="Обычный 78 2 2 2" xfId="27690"/>
    <cellStyle name="Обычный 78 2 2 2 2" xfId="55501"/>
    <cellStyle name="Обычный 78 2 2 3" xfId="55502"/>
    <cellStyle name="Обычный 78 2 3" xfId="27691"/>
    <cellStyle name="Обычный 78 2 3 2" xfId="55503"/>
    <cellStyle name="Обычный 78 2 4" xfId="55504"/>
    <cellStyle name="Обычный 78 3" xfId="27692"/>
    <cellStyle name="Обычный 78 3 2" xfId="27693"/>
    <cellStyle name="Обычный 78 3 2 2" xfId="27694"/>
    <cellStyle name="Обычный 78 3 2 2 2" xfId="55505"/>
    <cellStyle name="Обычный 78 3 2 3" xfId="55506"/>
    <cellStyle name="Обычный 78 3 3" xfId="27695"/>
    <cellStyle name="Обычный 78 3 3 2" xfId="55507"/>
    <cellStyle name="Обычный 78 3 4" xfId="55508"/>
    <cellStyle name="Обычный 78 4" xfId="27696"/>
    <cellStyle name="Обычный 78 4 2" xfId="27697"/>
    <cellStyle name="Обычный 78 4 2 2" xfId="27698"/>
    <cellStyle name="Обычный 78 4 2 2 2" xfId="55509"/>
    <cellStyle name="Обычный 78 4 2 3" xfId="55510"/>
    <cellStyle name="Обычный 78 4 3" xfId="27699"/>
    <cellStyle name="Обычный 78 4 3 2" xfId="55511"/>
    <cellStyle name="Обычный 78 4 4" xfId="55512"/>
    <cellStyle name="Обычный 78 5" xfId="27700"/>
    <cellStyle name="Обычный 78 5 2" xfId="27701"/>
    <cellStyle name="Обычный 78 5 2 2" xfId="55513"/>
    <cellStyle name="Обычный 78 5 3" xfId="55514"/>
    <cellStyle name="Обычный 78 6" xfId="27702"/>
    <cellStyle name="Обычный 78 6 2" xfId="55515"/>
    <cellStyle name="Обычный 78 7" xfId="27703"/>
    <cellStyle name="Обычный 78 7 2" xfId="55516"/>
    <cellStyle name="Обычный 78 8" xfId="55517"/>
    <cellStyle name="Обычный 79" xfId="27704"/>
    <cellStyle name="Обычный 79 2" xfId="27705"/>
    <cellStyle name="Обычный 79 2 2" xfId="27706"/>
    <cellStyle name="Обычный 79 2 2 2" xfId="27707"/>
    <cellStyle name="Обычный 79 2 2 2 2" xfId="55518"/>
    <cellStyle name="Обычный 79 2 2 3" xfId="55519"/>
    <cellStyle name="Обычный 79 2 3" xfId="27708"/>
    <cellStyle name="Обычный 79 2 3 2" xfId="55520"/>
    <cellStyle name="Обычный 79 2 4" xfId="55521"/>
    <cellStyle name="Обычный 79 3" xfId="27709"/>
    <cellStyle name="Обычный 79 3 2" xfId="27710"/>
    <cellStyle name="Обычный 79 3 2 2" xfId="27711"/>
    <cellStyle name="Обычный 79 3 2 2 2" xfId="55522"/>
    <cellStyle name="Обычный 79 3 2 3" xfId="55523"/>
    <cellStyle name="Обычный 79 3 3" xfId="27712"/>
    <cellStyle name="Обычный 79 3 3 2" xfId="55524"/>
    <cellStyle name="Обычный 79 3 4" xfId="55525"/>
    <cellStyle name="Обычный 79 4" xfId="27713"/>
    <cellStyle name="Обычный 79 4 2" xfId="27714"/>
    <cellStyle name="Обычный 79 4 2 2" xfId="27715"/>
    <cellStyle name="Обычный 79 4 2 2 2" xfId="55526"/>
    <cellStyle name="Обычный 79 4 2 3" xfId="55527"/>
    <cellStyle name="Обычный 79 4 3" xfId="27716"/>
    <cellStyle name="Обычный 79 4 3 2" xfId="55528"/>
    <cellStyle name="Обычный 79 4 4" xfId="55529"/>
    <cellStyle name="Обычный 79 5" xfId="27717"/>
    <cellStyle name="Обычный 79 5 2" xfId="27718"/>
    <cellStyle name="Обычный 79 5 2 2" xfId="55530"/>
    <cellStyle name="Обычный 79 5 3" xfId="55531"/>
    <cellStyle name="Обычный 79 6" xfId="27719"/>
    <cellStyle name="Обычный 79 6 2" xfId="55532"/>
    <cellStyle name="Обычный 79 7" xfId="27720"/>
    <cellStyle name="Обычный 79 7 2" xfId="55533"/>
    <cellStyle name="Обычный 79 8" xfId="55534"/>
    <cellStyle name="Обычный 8" xfId="21"/>
    <cellStyle name="Обычный 8 2" xfId="27721"/>
    <cellStyle name="Обычный 8 2 2" xfId="59930"/>
    <cellStyle name="Обычный 8 3" xfId="27722"/>
    <cellStyle name="Обычный 8 3 2" xfId="59931"/>
    <cellStyle name="Обычный 8 4" xfId="27723"/>
    <cellStyle name="Обычный 8 4 2" xfId="59932"/>
    <cellStyle name="Обычный 8 5" xfId="59933"/>
    <cellStyle name="Обычный 8 6" xfId="59934"/>
    <cellStyle name="Обычный 8 7" xfId="60276"/>
    <cellStyle name="Обычный 80" xfId="27724"/>
    <cellStyle name="Обычный 80 2" xfId="27725"/>
    <cellStyle name="Обычный 80 2 2" xfId="27726"/>
    <cellStyle name="Обычный 80 2 2 2" xfId="27727"/>
    <cellStyle name="Обычный 80 2 2 2 2" xfId="55535"/>
    <cellStyle name="Обычный 80 2 2 3" xfId="55536"/>
    <cellStyle name="Обычный 80 2 3" xfId="27728"/>
    <cellStyle name="Обычный 80 2 3 2" xfId="55537"/>
    <cellStyle name="Обычный 80 2 4" xfId="55538"/>
    <cellStyle name="Обычный 80 3" xfId="27729"/>
    <cellStyle name="Обычный 80 3 2" xfId="27730"/>
    <cellStyle name="Обычный 80 3 2 2" xfId="27731"/>
    <cellStyle name="Обычный 80 3 2 2 2" xfId="55539"/>
    <cellStyle name="Обычный 80 3 2 3" xfId="55540"/>
    <cellStyle name="Обычный 80 3 3" xfId="27732"/>
    <cellStyle name="Обычный 80 3 3 2" xfId="55541"/>
    <cellStyle name="Обычный 80 3 4" xfId="55542"/>
    <cellStyle name="Обычный 80 4" xfId="27733"/>
    <cellStyle name="Обычный 80 4 2" xfId="27734"/>
    <cellStyle name="Обычный 80 4 2 2" xfId="27735"/>
    <cellStyle name="Обычный 80 4 2 2 2" xfId="55543"/>
    <cellStyle name="Обычный 80 4 2 3" xfId="55544"/>
    <cellStyle name="Обычный 80 4 3" xfId="27736"/>
    <cellStyle name="Обычный 80 4 3 2" xfId="55545"/>
    <cellStyle name="Обычный 80 4 4" xfId="55546"/>
    <cellStyle name="Обычный 80 5" xfId="27737"/>
    <cellStyle name="Обычный 80 5 2" xfId="27738"/>
    <cellStyle name="Обычный 80 5 2 2" xfId="55547"/>
    <cellStyle name="Обычный 80 5 3" xfId="55548"/>
    <cellStyle name="Обычный 80 6" xfId="27739"/>
    <cellStyle name="Обычный 80 6 2" xfId="55549"/>
    <cellStyle name="Обычный 80 7" xfId="27740"/>
    <cellStyle name="Обычный 80 7 2" xfId="55550"/>
    <cellStyle name="Обычный 80 8" xfId="55551"/>
    <cellStyle name="Обычный 81" xfId="27741"/>
    <cellStyle name="Обычный 81 2" xfId="27742"/>
    <cellStyle name="Обычный 81 2 2" xfId="27743"/>
    <cellStyle name="Обычный 81 2 2 2" xfId="27744"/>
    <cellStyle name="Обычный 81 2 2 2 2" xfId="55552"/>
    <cellStyle name="Обычный 81 2 2 3" xfId="55553"/>
    <cellStyle name="Обычный 81 2 3" xfId="27745"/>
    <cellStyle name="Обычный 81 2 3 2" xfId="55554"/>
    <cellStyle name="Обычный 81 2 4" xfId="55555"/>
    <cellStyle name="Обычный 81 3" xfId="27746"/>
    <cellStyle name="Обычный 81 3 2" xfId="27747"/>
    <cellStyle name="Обычный 81 3 2 2" xfId="27748"/>
    <cellStyle name="Обычный 81 3 2 2 2" xfId="55556"/>
    <cellStyle name="Обычный 81 3 2 3" xfId="55557"/>
    <cellStyle name="Обычный 81 3 3" xfId="27749"/>
    <cellStyle name="Обычный 81 3 3 2" xfId="55558"/>
    <cellStyle name="Обычный 81 3 4" xfId="55559"/>
    <cellStyle name="Обычный 81 4" xfId="27750"/>
    <cellStyle name="Обычный 81 4 2" xfId="27751"/>
    <cellStyle name="Обычный 81 4 2 2" xfId="27752"/>
    <cellStyle name="Обычный 81 4 2 2 2" xfId="55560"/>
    <cellStyle name="Обычный 81 4 2 3" xfId="55561"/>
    <cellStyle name="Обычный 81 4 3" xfId="27753"/>
    <cellStyle name="Обычный 81 4 3 2" xfId="55562"/>
    <cellStyle name="Обычный 81 4 4" xfId="55563"/>
    <cellStyle name="Обычный 81 5" xfId="27754"/>
    <cellStyle name="Обычный 81 5 2" xfId="27755"/>
    <cellStyle name="Обычный 81 5 2 2" xfId="55564"/>
    <cellStyle name="Обычный 81 5 3" xfId="55565"/>
    <cellStyle name="Обычный 81 6" xfId="27756"/>
    <cellStyle name="Обычный 81 6 2" xfId="55566"/>
    <cellStyle name="Обычный 81 7" xfId="27757"/>
    <cellStyle name="Обычный 81 7 2" xfId="55567"/>
    <cellStyle name="Обычный 81 8" xfId="55568"/>
    <cellStyle name="Обычный 82" xfId="27758"/>
    <cellStyle name="Обычный 82 2" xfId="27759"/>
    <cellStyle name="Обычный 82 2 2" xfId="27760"/>
    <cellStyle name="Обычный 82 2 2 2" xfId="27761"/>
    <cellStyle name="Обычный 82 2 2 2 2" xfId="55569"/>
    <cellStyle name="Обычный 82 2 2 3" xfId="55570"/>
    <cellStyle name="Обычный 82 2 3" xfId="27762"/>
    <cellStyle name="Обычный 82 2 3 2" xfId="55571"/>
    <cellStyle name="Обычный 82 2 4" xfId="55572"/>
    <cellStyle name="Обычный 82 3" xfId="27763"/>
    <cellStyle name="Обычный 82 3 2" xfId="27764"/>
    <cellStyle name="Обычный 82 3 2 2" xfId="27765"/>
    <cellStyle name="Обычный 82 3 2 2 2" xfId="55573"/>
    <cellStyle name="Обычный 82 3 2 3" xfId="55574"/>
    <cellStyle name="Обычный 82 3 3" xfId="27766"/>
    <cellStyle name="Обычный 82 3 3 2" xfId="55575"/>
    <cellStyle name="Обычный 82 3 4" xfId="55576"/>
    <cellStyle name="Обычный 82 4" xfId="27767"/>
    <cellStyle name="Обычный 82 4 2" xfId="27768"/>
    <cellStyle name="Обычный 82 4 2 2" xfId="27769"/>
    <cellStyle name="Обычный 82 4 2 2 2" xfId="55577"/>
    <cellStyle name="Обычный 82 4 2 3" xfId="55578"/>
    <cellStyle name="Обычный 82 4 3" xfId="27770"/>
    <cellStyle name="Обычный 82 4 3 2" xfId="55579"/>
    <cellStyle name="Обычный 82 4 4" xfId="55580"/>
    <cellStyle name="Обычный 82 5" xfId="27771"/>
    <cellStyle name="Обычный 82 5 2" xfId="27772"/>
    <cellStyle name="Обычный 82 5 2 2" xfId="55581"/>
    <cellStyle name="Обычный 82 5 3" xfId="55582"/>
    <cellStyle name="Обычный 82 6" xfId="27773"/>
    <cellStyle name="Обычный 82 6 2" xfId="55583"/>
    <cellStyle name="Обычный 82 7" xfId="27774"/>
    <cellStyle name="Обычный 82 7 2" xfId="55584"/>
    <cellStyle name="Обычный 82 8" xfId="55585"/>
    <cellStyle name="Обычный 83" xfId="27775"/>
    <cellStyle name="Обычный 83 2" xfId="27776"/>
    <cellStyle name="Обычный 83 2 2" xfId="27777"/>
    <cellStyle name="Обычный 83 2 2 2" xfId="27778"/>
    <cellStyle name="Обычный 83 2 2 2 2" xfId="55586"/>
    <cellStyle name="Обычный 83 2 2 3" xfId="55587"/>
    <cellStyle name="Обычный 83 2 3" xfId="27779"/>
    <cellStyle name="Обычный 83 2 3 2" xfId="55588"/>
    <cellStyle name="Обычный 83 2 4" xfId="55589"/>
    <cellStyle name="Обычный 83 3" xfId="27780"/>
    <cellStyle name="Обычный 83 3 2" xfId="27781"/>
    <cellStyle name="Обычный 83 3 2 2" xfId="27782"/>
    <cellStyle name="Обычный 83 3 2 2 2" xfId="55590"/>
    <cellStyle name="Обычный 83 3 2 3" xfId="55591"/>
    <cellStyle name="Обычный 83 3 3" xfId="27783"/>
    <cellStyle name="Обычный 83 3 3 2" xfId="55592"/>
    <cellStyle name="Обычный 83 3 4" xfId="55593"/>
    <cellStyle name="Обычный 83 4" xfId="27784"/>
    <cellStyle name="Обычный 83 4 2" xfId="27785"/>
    <cellStyle name="Обычный 83 4 2 2" xfId="27786"/>
    <cellStyle name="Обычный 83 4 2 2 2" xfId="55594"/>
    <cellStyle name="Обычный 83 4 2 3" xfId="55595"/>
    <cellStyle name="Обычный 83 4 3" xfId="27787"/>
    <cellStyle name="Обычный 83 4 3 2" xfId="55596"/>
    <cellStyle name="Обычный 83 4 4" xfId="55597"/>
    <cellStyle name="Обычный 83 5" xfId="27788"/>
    <cellStyle name="Обычный 83 5 2" xfId="27789"/>
    <cellStyle name="Обычный 83 5 2 2" xfId="55598"/>
    <cellStyle name="Обычный 83 5 3" xfId="55599"/>
    <cellStyle name="Обычный 83 6" xfId="27790"/>
    <cellStyle name="Обычный 83 6 2" xfId="55600"/>
    <cellStyle name="Обычный 83 7" xfId="27791"/>
    <cellStyle name="Обычный 83 7 2" xfId="55601"/>
    <cellStyle name="Обычный 83 8" xfId="55602"/>
    <cellStyle name="Обычный 84" xfId="27792"/>
    <cellStyle name="Обычный 84 2" xfId="27793"/>
    <cellStyle name="Обычный 84 2 2" xfId="27794"/>
    <cellStyle name="Обычный 84 2 2 2" xfId="27795"/>
    <cellStyle name="Обычный 84 2 2 2 2" xfId="55603"/>
    <cellStyle name="Обычный 84 2 2 3" xfId="55604"/>
    <cellStyle name="Обычный 84 2 3" xfId="27796"/>
    <cellStyle name="Обычный 84 2 3 2" xfId="55605"/>
    <cellStyle name="Обычный 84 2 4" xfId="55606"/>
    <cellStyle name="Обычный 84 3" xfId="27797"/>
    <cellStyle name="Обычный 84 3 2" xfId="27798"/>
    <cellStyle name="Обычный 84 3 2 2" xfId="27799"/>
    <cellStyle name="Обычный 84 3 2 2 2" xfId="55607"/>
    <cellStyle name="Обычный 84 3 2 3" xfId="55608"/>
    <cellStyle name="Обычный 84 3 3" xfId="27800"/>
    <cellStyle name="Обычный 84 3 3 2" xfId="55609"/>
    <cellStyle name="Обычный 84 3 4" xfId="55610"/>
    <cellStyle name="Обычный 84 4" xfId="27801"/>
    <cellStyle name="Обычный 84 4 2" xfId="27802"/>
    <cellStyle name="Обычный 84 4 2 2" xfId="27803"/>
    <cellStyle name="Обычный 84 4 2 2 2" xfId="55611"/>
    <cellStyle name="Обычный 84 4 2 3" xfId="55612"/>
    <cellStyle name="Обычный 84 4 3" xfId="27804"/>
    <cellStyle name="Обычный 84 4 3 2" xfId="55613"/>
    <cellStyle name="Обычный 84 4 4" xfId="55614"/>
    <cellStyle name="Обычный 84 5" xfId="27805"/>
    <cellStyle name="Обычный 84 5 2" xfId="27806"/>
    <cellStyle name="Обычный 84 5 2 2" xfId="55615"/>
    <cellStyle name="Обычный 84 5 3" xfId="55616"/>
    <cellStyle name="Обычный 84 6" xfId="27807"/>
    <cellStyle name="Обычный 84 6 2" xfId="55617"/>
    <cellStyle name="Обычный 84 7" xfId="27808"/>
    <cellStyle name="Обычный 84 7 2" xfId="55618"/>
    <cellStyle name="Обычный 84 8" xfId="55619"/>
    <cellStyle name="Обычный 85" xfId="27809"/>
    <cellStyle name="Обычный 85 2" xfId="27810"/>
    <cellStyle name="Обычный 85 2 2" xfId="27811"/>
    <cellStyle name="Обычный 85 2 2 2" xfId="27812"/>
    <cellStyle name="Обычный 85 2 2 2 2" xfId="55620"/>
    <cellStyle name="Обычный 85 2 2 3" xfId="55621"/>
    <cellStyle name="Обычный 85 2 3" xfId="27813"/>
    <cellStyle name="Обычный 85 2 3 2" xfId="55622"/>
    <cellStyle name="Обычный 85 2 4" xfId="55623"/>
    <cellStyle name="Обычный 85 3" xfId="27814"/>
    <cellStyle name="Обычный 85 3 2" xfId="27815"/>
    <cellStyle name="Обычный 85 3 2 2" xfId="27816"/>
    <cellStyle name="Обычный 85 3 2 2 2" xfId="55624"/>
    <cellStyle name="Обычный 85 3 2 3" xfId="55625"/>
    <cellStyle name="Обычный 85 3 3" xfId="27817"/>
    <cellStyle name="Обычный 85 3 3 2" xfId="55626"/>
    <cellStyle name="Обычный 85 3 4" xfId="55627"/>
    <cellStyle name="Обычный 85 4" xfId="27818"/>
    <cellStyle name="Обычный 85 4 2" xfId="27819"/>
    <cellStyle name="Обычный 85 4 2 2" xfId="27820"/>
    <cellStyle name="Обычный 85 4 2 2 2" xfId="55628"/>
    <cellStyle name="Обычный 85 4 2 3" xfId="55629"/>
    <cellStyle name="Обычный 85 4 3" xfId="27821"/>
    <cellStyle name="Обычный 85 4 3 2" xfId="55630"/>
    <cellStyle name="Обычный 85 4 4" xfId="55631"/>
    <cellStyle name="Обычный 85 5" xfId="27822"/>
    <cellStyle name="Обычный 85 5 2" xfId="27823"/>
    <cellStyle name="Обычный 85 5 2 2" xfId="55632"/>
    <cellStyle name="Обычный 85 5 3" xfId="55633"/>
    <cellStyle name="Обычный 85 6" xfId="27824"/>
    <cellStyle name="Обычный 85 6 2" xfId="55634"/>
    <cellStyle name="Обычный 85 7" xfId="27825"/>
    <cellStyle name="Обычный 85 7 2" xfId="55635"/>
    <cellStyle name="Обычный 85 8" xfId="55636"/>
    <cellStyle name="Обычный 86" xfId="27826"/>
    <cellStyle name="Обычный 86 2" xfId="27827"/>
    <cellStyle name="Обычный 86 2 2" xfId="27828"/>
    <cellStyle name="Обычный 86 2 2 2" xfId="27829"/>
    <cellStyle name="Обычный 86 2 2 2 2" xfId="55637"/>
    <cellStyle name="Обычный 86 2 2 3" xfId="55638"/>
    <cellStyle name="Обычный 86 2 3" xfId="27830"/>
    <cellStyle name="Обычный 86 2 3 2" xfId="55639"/>
    <cellStyle name="Обычный 86 2 4" xfId="55640"/>
    <cellStyle name="Обычный 86 3" xfId="27831"/>
    <cellStyle name="Обычный 86 3 2" xfId="27832"/>
    <cellStyle name="Обычный 86 3 2 2" xfId="27833"/>
    <cellStyle name="Обычный 86 3 2 2 2" xfId="55641"/>
    <cellStyle name="Обычный 86 3 2 3" xfId="55642"/>
    <cellStyle name="Обычный 86 3 3" xfId="27834"/>
    <cellStyle name="Обычный 86 3 3 2" xfId="55643"/>
    <cellStyle name="Обычный 86 3 4" xfId="55644"/>
    <cellStyle name="Обычный 86 4" xfId="27835"/>
    <cellStyle name="Обычный 86 4 2" xfId="27836"/>
    <cellStyle name="Обычный 86 4 2 2" xfId="27837"/>
    <cellStyle name="Обычный 86 4 2 2 2" xfId="55645"/>
    <cellStyle name="Обычный 86 4 2 3" xfId="55646"/>
    <cellStyle name="Обычный 86 4 3" xfId="27838"/>
    <cellStyle name="Обычный 86 4 3 2" xfId="55647"/>
    <cellStyle name="Обычный 86 4 4" xfId="55648"/>
    <cellStyle name="Обычный 86 5" xfId="27839"/>
    <cellStyle name="Обычный 86 5 2" xfId="27840"/>
    <cellStyle name="Обычный 86 5 2 2" xfId="55649"/>
    <cellStyle name="Обычный 86 5 3" xfId="55650"/>
    <cellStyle name="Обычный 86 6" xfId="27841"/>
    <cellStyle name="Обычный 86 6 2" xfId="55651"/>
    <cellStyle name="Обычный 86 7" xfId="27842"/>
    <cellStyle name="Обычный 86 7 2" xfId="55652"/>
    <cellStyle name="Обычный 86 8" xfId="55653"/>
    <cellStyle name="Обычный 87" xfId="27843"/>
    <cellStyle name="Обычный 87 2" xfId="27844"/>
    <cellStyle name="Обычный 87 2 2" xfId="27845"/>
    <cellStyle name="Обычный 87 2 2 2" xfId="27846"/>
    <cellStyle name="Обычный 87 2 2 2 2" xfId="55654"/>
    <cellStyle name="Обычный 87 2 2 3" xfId="55655"/>
    <cellStyle name="Обычный 87 2 3" xfId="27847"/>
    <cellStyle name="Обычный 87 2 3 2" xfId="55656"/>
    <cellStyle name="Обычный 87 2 4" xfId="55657"/>
    <cellStyle name="Обычный 87 3" xfId="27848"/>
    <cellStyle name="Обычный 87 3 2" xfId="27849"/>
    <cellStyle name="Обычный 87 3 2 2" xfId="27850"/>
    <cellStyle name="Обычный 87 3 2 2 2" xfId="55658"/>
    <cellStyle name="Обычный 87 3 2 3" xfId="55659"/>
    <cellStyle name="Обычный 87 3 3" xfId="27851"/>
    <cellStyle name="Обычный 87 3 3 2" xfId="55660"/>
    <cellStyle name="Обычный 87 3 4" xfId="55661"/>
    <cellStyle name="Обычный 87 4" xfId="27852"/>
    <cellStyle name="Обычный 87 4 2" xfId="27853"/>
    <cellStyle name="Обычный 87 4 2 2" xfId="27854"/>
    <cellStyle name="Обычный 87 4 2 2 2" xfId="55662"/>
    <cellStyle name="Обычный 87 4 2 3" xfId="55663"/>
    <cellStyle name="Обычный 87 4 3" xfId="27855"/>
    <cellStyle name="Обычный 87 4 3 2" xfId="55664"/>
    <cellStyle name="Обычный 87 4 4" xfId="55665"/>
    <cellStyle name="Обычный 87 5" xfId="27856"/>
    <cellStyle name="Обычный 87 5 2" xfId="27857"/>
    <cellStyle name="Обычный 87 5 2 2" xfId="55666"/>
    <cellStyle name="Обычный 87 5 3" xfId="55667"/>
    <cellStyle name="Обычный 87 6" xfId="27858"/>
    <cellStyle name="Обычный 87 6 2" xfId="55668"/>
    <cellStyle name="Обычный 87 7" xfId="27859"/>
    <cellStyle name="Обычный 87 7 2" xfId="55669"/>
    <cellStyle name="Обычный 87 8" xfId="55670"/>
    <cellStyle name="Обычный 88" xfId="27860"/>
    <cellStyle name="Обычный 88 2" xfId="27861"/>
    <cellStyle name="Обычный 88 2 2" xfId="27862"/>
    <cellStyle name="Обычный 88 2 2 2" xfId="27863"/>
    <cellStyle name="Обычный 88 2 2 2 2" xfId="55671"/>
    <cellStyle name="Обычный 88 2 2 3" xfId="55672"/>
    <cellStyle name="Обычный 88 2 3" xfId="27864"/>
    <cellStyle name="Обычный 88 2 3 2" xfId="55673"/>
    <cellStyle name="Обычный 88 2 4" xfId="55674"/>
    <cellStyle name="Обычный 88 3" xfId="27865"/>
    <cellStyle name="Обычный 88 3 2" xfId="27866"/>
    <cellStyle name="Обычный 88 3 2 2" xfId="27867"/>
    <cellStyle name="Обычный 88 3 2 2 2" xfId="55675"/>
    <cellStyle name="Обычный 88 3 2 3" xfId="55676"/>
    <cellStyle name="Обычный 88 3 3" xfId="27868"/>
    <cellStyle name="Обычный 88 3 3 2" xfId="55677"/>
    <cellStyle name="Обычный 88 3 4" xfId="55678"/>
    <cellStyle name="Обычный 88 4" xfId="27869"/>
    <cellStyle name="Обычный 88 4 2" xfId="27870"/>
    <cellStyle name="Обычный 88 4 2 2" xfId="27871"/>
    <cellStyle name="Обычный 88 4 2 2 2" xfId="55679"/>
    <cellStyle name="Обычный 88 4 2 3" xfId="55680"/>
    <cellStyle name="Обычный 88 4 3" xfId="27872"/>
    <cellStyle name="Обычный 88 4 3 2" xfId="55681"/>
    <cellStyle name="Обычный 88 4 4" xfId="55682"/>
    <cellStyle name="Обычный 88 5" xfId="27873"/>
    <cellStyle name="Обычный 88 5 2" xfId="27874"/>
    <cellStyle name="Обычный 88 5 2 2" xfId="55683"/>
    <cellStyle name="Обычный 88 5 3" xfId="55684"/>
    <cellStyle name="Обычный 88 6" xfId="27875"/>
    <cellStyle name="Обычный 88 6 2" xfId="55685"/>
    <cellStyle name="Обычный 88 7" xfId="27876"/>
    <cellStyle name="Обычный 88 7 2" xfId="55686"/>
    <cellStyle name="Обычный 88 8" xfId="55687"/>
    <cellStyle name="Обычный 89" xfId="27877"/>
    <cellStyle name="Обычный 89 2" xfId="27878"/>
    <cellStyle name="Обычный 89 2 2" xfId="27879"/>
    <cellStyle name="Обычный 89 2 2 2" xfId="27880"/>
    <cellStyle name="Обычный 89 2 2 2 2" xfId="55688"/>
    <cellStyle name="Обычный 89 2 2 3" xfId="55689"/>
    <cellStyle name="Обычный 89 2 3" xfId="27881"/>
    <cellStyle name="Обычный 89 2 3 2" xfId="55690"/>
    <cellStyle name="Обычный 89 2 4" xfId="55691"/>
    <cellStyle name="Обычный 89 3" xfId="27882"/>
    <cellStyle name="Обычный 89 3 2" xfId="27883"/>
    <cellStyle name="Обычный 89 3 2 2" xfId="27884"/>
    <cellStyle name="Обычный 89 3 2 2 2" xfId="55692"/>
    <cellStyle name="Обычный 89 3 2 3" xfId="55693"/>
    <cellStyle name="Обычный 89 3 3" xfId="27885"/>
    <cellStyle name="Обычный 89 3 3 2" xfId="55694"/>
    <cellStyle name="Обычный 89 3 4" xfId="55695"/>
    <cellStyle name="Обычный 89 4" xfId="27886"/>
    <cellStyle name="Обычный 89 4 2" xfId="27887"/>
    <cellStyle name="Обычный 89 4 2 2" xfId="27888"/>
    <cellStyle name="Обычный 89 4 2 2 2" xfId="55696"/>
    <cellStyle name="Обычный 89 4 2 3" xfId="55697"/>
    <cellStyle name="Обычный 89 4 3" xfId="27889"/>
    <cellStyle name="Обычный 89 4 3 2" xfId="55698"/>
    <cellStyle name="Обычный 89 4 4" xfId="55699"/>
    <cellStyle name="Обычный 89 5" xfId="27890"/>
    <cellStyle name="Обычный 89 5 2" xfId="27891"/>
    <cellStyle name="Обычный 89 5 2 2" xfId="55700"/>
    <cellStyle name="Обычный 89 5 3" xfId="55701"/>
    <cellStyle name="Обычный 89 6" xfId="27892"/>
    <cellStyle name="Обычный 89 6 2" xfId="55702"/>
    <cellStyle name="Обычный 89 7" xfId="27893"/>
    <cellStyle name="Обычный 89 7 2" xfId="55703"/>
    <cellStyle name="Обычный 89 8" xfId="55704"/>
    <cellStyle name="Обычный 9" xfId="22"/>
    <cellStyle name="Обычный 9 2" xfId="27894"/>
    <cellStyle name="Обычный 9 2 2" xfId="55705"/>
    <cellStyle name="Обычный 9 3" xfId="27895"/>
    <cellStyle name="Обычный 9 3 2" xfId="55706"/>
    <cellStyle name="Обычный 9 4" xfId="59935"/>
    <cellStyle name="Обычный 9 5" xfId="60277"/>
    <cellStyle name="Обычный 9_Корректировка 2 квартал ДПН ОМТС Июнь (02 06 09)" xfId="27896"/>
    <cellStyle name="Обычный 90" xfId="27897"/>
    <cellStyle name="Обычный 90 2" xfId="27898"/>
    <cellStyle name="Обычный 90 2 2" xfId="27899"/>
    <cellStyle name="Обычный 90 2 2 2" xfId="27900"/>
    <cellStyle name="Обычный 90 2 2 2 2" xfId="55707"/>
    <cellStyle name="Обычный 90 2 2 3" xfId="55708"/>
    <cellStyle name="Обычный 90 2 3" xfId="27901"/>
    <cellStyle name="Обычный 90 2 3 2" xfId="55709"/>
    <cellStyle name="Обычный 90 2 4" xfId="55710"/>
    <cellStyle name="Обычный 90 3" xfId="27902"/>
    <cellStyle name="Обычный 90 3 2" xfId="27903"/>
    <cellStyle name="Обычный 90 3 2 2" xfId="27904"/>
    <cellStyle name="Обычный 90 3 2 2 2" xfId="55711"/>
    <cellStyle name="Обычный 90 3 2 3" xfId="55712"/>
    <cellStyle name="Обычный 90 3 3" xfId="27905"/>
    <cellStyle name="Обычный 90 3 3 2" xfId="55713"/>
    <cellStyle name="Обычный 90 3 4" xfId="55714"/>
    <cellStyle name="Обычный 90 4" xfId="27906"/>
    <cellStyle name="Обычный 90 4 2" xfId="27907"/>
    <cellStyle name="Обычный 90 4 2 2" xfId="27908"/>
    <cellStyle name="Обычный 90 4 2 2 2" xfId="55715"/>
    <cellStyle name="Обычный 90 4 2 3" xfId="55716"/>
    <cellStyle name="Обычный 90 4 3" xfId="27909"/>
    <cellStyle name="Обычный 90 4 3 2" xfId="55717"/>
    <cellStyle name="Обычный 90 4 4" xfId="55718"/>
    <cellStyle name="Обычный 90 5" xfId="27910"/>
    <cellStyle name="Обычный 90 5 2" xfId="27911"/>
    <cellStyle name="Обычный 90 5 2 2" xfId="55719"/>
    <cellStyle name="Обычный 90 5 3" xfId="55720"/>
    <cellStyle name="Обычный 90 6" xfId="27912"/>
    <cellStyle name="Обычный 90 6 2" xfId="55721"/>
    <cellStyle name="Обычный 90 7" xfId="27913"/>
    <cellStyle name="Обычный 90 7 2" xfId="55722"/>
    <cellStyle name="Обычный 90 8" xfId="55723"/>
    <cellStyle name="Обычный 91" xfId="27914"/>
    <cellStyle name="Обычный 91 2" xfId="27915"/>
    <cellStyle name="Обычный 91 2 2" xfId="27916"/>
    <cellStyle name="Обычный 91 2 2 2" xfId="27917"/>
    <cellStyle name="Обычный 91 2 2 2 2" xfId="55724"/>
    <cellStyle name="Обычный 91 2 2 3" xfId="55725"/>
    <cellStyle name="Обычный 91 2 3" xfId="27918"/>
    <cellStyle name="Обычный 91 2 3 2" xfId="55726"/>
    <cellStyle name="Обычный 91 2 4" xfId="55727"/>
    <cellStyle name="Обычный 91 3" xfId="27919"/>
    <cellStyle name="Обычный 91 3 2" xfId="27920"/>
    <cellStyle name="Обычный 91 3 2 2" xfId="27921"/>
    <cellStyle name="Обычный 91 3 2 2 2" xfId="55728"/>
    <cellStyle name="Обычный 91 3 2 3" xfId="55729"/>
    <cellStyle name="Обычный 91 3 3" xfId="27922"/>
    <cellStyle name="Обычный 91 3 3 2" xfId="55730"/>
    <cellStyle name="Обычный 91 3 4" xfId="55731"/>
    <cellStyle name="Обычный 91 4" xfId="27923"/>
    <cellStyle name="Обычный 91 4 2" xfId="27924"/>
    <cellStyle name="Обычный 91 4 2 2" xfId="27925"/>
    <cellStyle name="Обычный 91 4 2 2 2" xfId="55732"/>
    <cellStyle name="Обычный 91 4 2 3" xfId="55733"/>
    <cellStyle name="Обычный 91 4 3" xfId="27926"/>
    <cellStyle name="Обычный 91 4 3 2" xfId="55734"/>
    <cellStyle name="Обычный 91 4 4" xfId="55735"/>
    <cellStyle name="Обычный 91 5" xfId="27927"/>
    <cellStyle name="Обычный 91 5 2" xfId="27928"/>
    <cellStyle name="Обычный 91 5 2 2" xfId="55736"/>
    <cellStyle name="Обычный 91 5 3" xfId="55737"/>
    <cellStyle name="Обычный 91 6" xfId="27929"/>
    <cellStyle name="Обычный 91 6 2" xfId="55738"/>
    <cellStyle name="Обычный 91 7" xfId="27930"/>
    <cellStyle name="Обычный 91 7 2" xfId="55739"/>
    <cellStyle name="Обычный 91 8" xfId="55740"/>
    <cellStyle name="Обычный 92" xfId="27931"/>
    <cellStyle name="Обычный 92 2" xfId="27932"/>
    <cellStyle name="Обычный 92 2 2" xfId="27933"/>
    <cellStyle name="Обычный 92 2 2 2" xfId="27934"/>
    <cellStyle name="Обычный 92 2 2 2 2" xfId="55741"/>
    <cellStyle name="Обычный 92 2 2 3" xfId="55742"/>
    <cellStyle name="Обычный 92 2 3" xfId="27935"/>
    <cellStyle name="Обычный 92 2 3 2" xfId="55743"/>
    <cellStyle name="Обычный 92 2 4" xfId="55744"/>
    <cellStyle name="Обычный 92 3" xfId="27936"/>
    <cellStyle name="Обычный 92 3 2" xfId="27937"/>
    <cellStyle name="Обычный 92 3 2 2" xfId="27938"/>
    <cellStyle name="Обычный 92 3 2 2 2" xfId="55745"/>
    <cellStyle name="Обычный 92 3 2 3" xfId="55746"/>
    <cellStyle name="Обычный 92 3 3" xfId="27939"/>
    <cellStyle name="Обычный 92 3 3 2" xfId="55747"/>
    <cellStyle name="Обычный 92 3 4" xfId="55748"/>
    <cellStyle name="Обычный 92 4" xfId="27940"/>
    <cellStyle name="Обычный 92 4 2" xfId="27941"/>
    <cellStyle name="Обычный 92 4 2 2" xfId="27942"/>
    <cellStyle name="Обычный 92 4 2 2 2" xfId="55749"/>
    <cellStyle name="Обычный 92 4 2 3" xfId="55750"/>
    <cellStyle name="Обычный 92 4 3" xfId="27943"/>
    <cellStyle name="Обычный 92 4 3 2" xfId="55751"/>
    <cellStyle name="Обычный 92 4 4" xfId="55752"/>
    <cellStyle name="Обычный 92 5" xfId="27944"/>
    <cellStyle name="Обычный 92 5 2" xfId="27945"/>
    <cellStyle name="Обычный 92 5 2 2" xfId="55753"/>
    <cellStyle name="Обычный 92 5 3" xfId="55754"/>
    <cellStyle name="Обычный 92 6" xfId="27946"/>
    <cellStyle name="Обычный 92 6 2" xfId="55755"/>
    <cellStyle name="Обычный 92 7" xfId="27947"/>
    <cellStyle name="Обычный 92 7 2" xfId="55756"/>
    <cellStyle name="Обычный 92 8" xfId="55757"/>
    <cellStyle name="Обычный 93" xfId="27948"/>
    <cellStyle name="Обычный 93 2" xfId="27949"/>
    <cellStyle name="Обычный 93 2 2" xfId="27950"/>
    <cellStyle name="Обычный 93 2 2 2" xfId="27951"/>
    <cellStyle name="Обычный 93 2 2 2 2" xfId="55758"/>
    <cellStyle name="Обычный 93 2 2 3" xfId="55759"/>
    <cellStyle name="Обычный 93 2 3" xfId="27952"/>
    <cellStyle name="Обычный 93 2 3 2" xfId="55760"/>
    <cellStyle name="Обычный 93 2 4" xfId="55761"/>
    <cellStyle name="Обычный 93 3" xfId="27953"/>
    <cellStyle name="Обычный 93 3 2" xfId="27954"/>
    <cellStyle name="Обычный 93 3 2 2" xfId="27955"/>
    <cellStyle name="Обычный 93 3 2 2 2" xfId="55762"/>
    <cellStyle name="Обычный 93 3 2 3" xfId="55763"/>
    <cellStyle name="Обычный 93 3 3" xfId="27956"/>
    <cellStyle name="Обычный 93 3 3 2" xfId="55764"/>
    <cellStyle name="Обычный 93 3 4" xfId="55765"/>
    <cellStyle name="Обычный 93 4" xfId="27957"/>
    <cellStyle name="Обычный 93 4 2" xfId="27958"/>
    <cellStyle name="Обычный 93 4 2 2" xfId="27959"/>
    <cellStyle name="Обычный 93 4 2 2 2" xfId="55766"/>
    <cellStyle name="Обычный 93 4 2 3" xfId="55767"/>
    <cellStyle name="Обычный 93 4 3" xfId="27960"/>
    <cellStyle name="Обычный 93 4 3 2" xfId="55768"/>
    <cellStyle name="Обычный 93 4 4" xfId="55769"/>
    <cellStyle name="Обычный 93 5" xfId="27961"/>
    <cellStyle name="Обычный 93 5 2" xfId="27962"/>
    <cellStyle name="Обычный 93 5 2 2" xfId="55770"/>
    <cellStyle name="Обычный 93 5 3" xfId="55771"/>
    <cellStyle name="Обычный 93 6" xfId="27963"/>
    <cellStyle name="Обычный 93 6 2" xfId="55772"/>
    <cellStyle name="Обычный 93 7" xfId="27964"/>
    <cellStyle name="Обычный 93 7 2" xfId="55773"/>
    <cellStyle name="Обычный 93 8" xfId="55774"/>
    <cellStyle name="Обычный 94" xfId="27965"/>
    <cellStyle name="Обычный 94 2" xfId="27966"/>
    <cellStyle name="Обычный 94 2 2" xfId="27967"/>
    <cellStyle name="Обычный 94 2 2 2" xfId="27968"/>
    <cellStyle name="Обычный 94 2 2 2 2" xfId="55775"/>
    <cellStyle name="Обычный 94 2 2 3" xfId="55776"/>
    <cellStyle name="Обычный 94 2 3" xfId="27969"/>
    <cellStyle name="Обычный 94 2 3 2" xfId="55777"/>
    <cellStyle name="Обычный 94 2 4" xfId="55778"/>
    <cellStyle name="Обычный 94 3" xfId="27970"/>
    <cellStyle name="Обычный 94 3 2" xfId="27971"/>
    <cellStyle name="Обычный 94 3 2 2" xfId="27972"/>
    <cellStyle name="Обычный 94 3 2 2 2" xfId="55779"/>
    <cellStyle name="Обычный 94 3 2 3" xfId="55780"/>
    <cellStyle name="Обычный 94 3 3" xfId="27973"/>
    <cellStyle name="Обычный 94 3 3 2" xfId="55781"/>
    <cellStyle name="Обычный 94 3 4" xfId="55782"/>
    <cellStyle name="Обычный 94 4" xfId="27974"/>
    <cellStyle name="Обычный 94 4 2" xfId="27975"/>
    <cellStyle name="Обычный 94 4 2 2" xfId="27976"/>
    <cellStyle name="Обычный 94 4 2 2 2" xfId="55783"/>
    <cellStyle name="Обычный 94 4 2 3" xfId="55784"/>
    <cellStyle name="Обычный 94 4 3" xfId="27977"/>
    <cellStyle name="Обычный 94 4 3 2" xfId="55785"/>
    <cellStyle name="Обычный 94 4 4" xfId="55786"/>
    <cellStyle name="Обычный 94 5" xfId="27978"/>
    <cellStyle name="Обычный 94 5 2" xfId="27979"/>
    <cellStyle name="Обычный 94 5 2 2" xfId="55787"/>
    <cellStyle name="Обычный 94 5 3" xfId="55788"/>
    <cellStyle name="Обычный 94 6" xfId="27980"/>
    <cellStyle name="Обычный 94 6 2" xfId="55789"/>
    <cellStyle name="Обычный 94 7" xfId="27981"/>
    <cellStyle name="Обычный 94 7 2" xfId="55790"/>
    <cellStyle name="Обычный 94 8" xfId="55791"/>
    <cellStyle name="Обычный 95" xfId="27982"/>
    <cellStyle name="Обычный 95 2" xfId="27983"/>
    <cellStyle name="Обычный 95 2 2" xfId="27984"/>
    <cellStyle name="Обычный 95 2 2 2" xfId="27985"/>
    <cellStyle name="Обычный 95 2 2 2 2" xfId="55792"/>
    <cellStyle name="Обычный 95 2 2 3" xfId="55793"/>
    <cellStyle name="Обычный 95 2 3" xfId="27986"/>
    <cellStyle name="Обычный 95 2 3 2" xfId="55794"/>
    <cellStyle name="Обычный 95 2 4" xfId="55795"/>
    <cellStyle name="Обычный 95 3" xfId="27987"/>
    <cellStyle name="Обычный 95 3 2" xfId="27988"/>
    <cellStyle name="Обычный 95 3 2 2" xfId="27989"/>
    <cellStyle name="Обычный 95 3 2 2 2" xfId="55796"/>
    <cellStyle name="Обычный 95 3 2 3" xfId="55797"/>
    <cellStyle name="Обычный 95 3 3" xfId="27990"/>
    <cellStyle name="Обычный 95 3 3 2" xfId="55798"/>
    <cellStyle name="Обычный 95 3 4" xfId="55799"/>
    <cellStyle name="Обычный 95 4" xfId="27991"/>
    <cellStyle name="Обычный 95 4 2" xfId="27992"/>
    <cellStyle name="Обычный 95 4 2 2" xfId="27993"/>
    <cellStyle name="Обычный 95 4 2 2 2" xfId="55800"/>
    <cellStyle name="Обычный 95 4 2 3" xfId="55801"/>
    <cellStyle name="Обычный 95 4 3" xfId="27994"/>
    <cellStyle name="Обычный 95 4 3 2" xfId="55802"/>
    <cellStyle name="Обычный 95 4 4" xfId="55803"/>
    <cellStyle name="Обычный 95 5" xfId="27995"/>
    <cellStyle name="Обычный 95 5 2" xfId="27996"/>
    <cellStyle name="Обычный 95 5 2 2" xfId="55804"/>
    <cellStyle name="Обычный 95 5 3" xfId="55805"/>
    <cellStyle name="Обычный 95 6" xfId="27997"/>
    <cellStyle name="Обычный 95 6 2" xfId="55806"/>
    <cellStyle name="Обычный 95 7" xfId="27998"/>
    <cellStyle name="Обычный 95 7 2" xfId="55807"/>
    <cellStyle name="Обычный 95 8" xfId="55808"/>
    <cellStyle name="Обычный 96" xfId="27999"/>
    <cellStyle name="Обычный 96 2" xfId="28000"/>
    <cellStyle name="Обычный 96 2 2" xfId="28001"/>
    <cellStyle name="Обычный 96 2 2 2" xfId="28002"/>
    <cellStyle name="Обычный 96 2 2 2 2" xfId="55809"/>
    <cellStyle name="Обычный 96 2 2 3" xfId="55810"/>
    <cellStyle name="Обычный 96 2 3" xfId="28003"/>
    <cellStyle name="Обычный 96 2 3 2" xfId="55811"/>
    <cellStyle name="Обычный 96 2 4" xfId="55812"/>
    <cellStyle name="Обычный 96 3" xfId="28004"/>
    <cellStyle name="Обычный 96 3 2" xfId="28005"/>
    <cellStyle name="Обычный 96 3 2 2" xfId="28006"/>
    <cellStyle name="Обычный 96 3 2 2 2" xfId="55813"/>
    <cellStyle name="Обычный 96 3 2 3" xfId="55814"/>
    <cellStyle name="Обычный 96 3 3" xfId="28007"/>
    <cellStyle name="Обычный 96 3 3 2" xfId="55815"/>
    <cellStyle name="Обычный 96 3 4" xfId="55816"/>
    <cellStyle name="Обычный 96 4" xfId="28008"/>
    <cellStyle name="Обычный 96 4 2" xfId="28009"/>
    <cellStyle name="Обычный 96 4 2 2" xfId="28010"/>
    <cellStyle name="Обычный 96 4 2 2 2" xfId="55817"/>
    <cellStyle name="Обычный 96 4 2 3" xfId="55818"/>
    <cellStyle name="Обычный 96 4 3" xfId="28011"/>
    <cellStyle name="Обычный 96 4 3 2" xfId="55819"/>
    <cellStyle name="Обычный 96 4 4" xfId="55820"/>
    <cellStyle name="Обычный 96 5" xfId="28012"/>
    <cellStyle name="Обычный 96 5 2" xfId="28013"/>
    <cellStyle name="Обычный 96 5 2 2" xfId="55821"/>
    <cellStyle name="Обычный 96 5 3" xfId="55822"/>
    <cellStyle name="Обычный 96 6" xfId="28014"/>
    <cellStyle name="Обычный 96 6 2" xfId="55823"/>
    <cellStyle name="Обычный 96 7" xfId="28015"/>
    <cellStyle name="Обычный 96 7 2" xfId="55824"/>
    <cellStyle name="Обычный 96 8" xfId="55825"/>
    <cellStyle name="Обычный 97" xfId="28016"/>
    <cellStyle name="Обычный 97 2" xfId="28017"/>
    <cellStyle name="Обычный 97 2 2" xfId="28018"/>
    <cellStyle name="Обычный 97 2 2 2" xfId="28019"/>
    <cellStyle name="Обычный 97 2 2 2 2" xfId="55826"/>
    <cellStyle name="Обычный 97 2 2 3" xfId="55827"/>
    <cellStyle name="Обычный 97 2 3" xfId="28020"/>
    <cellStyle name="Обычный 97 2 3 2" xfId="55828"/>
    <cellStyle name="Обычный 97 2 4" xfId="55829"/>
    <cellStyle name="Обычный 97 3" xfId="28021"/>
    <cellStyle name="Обычный 97 3 2" xfId="28022"/>
    <cellStyle name="Обычный 97 3 2 2" xfId="28023"/>
    <cellStyle name="Обычный 97 3 2 2 2" xfId="55830"/>
    <cellStyle name="Обычный 97 3 2 3" xfId="55831"/>
    <cellStyle name="Обычный 97 3 3" xfId="28024"/>
    <cellStyle name="Обычный 97 3 3 2" xfId="55832"/>
    <cellStyle name="Обычный 97 3 4" xfId="55833"/>
    <cellStyle name="Обычный 97 4" xfId="28025"/>
    <cellStyle name="Обычный 97 4 2" xfId="28026"/>
    <cellStyle name="Обычный 97 4 2 2" xfId="28027"/>
    <cellStyle name="Обычный 97 4 2 2 2" xfId="55834"/>
    <cellStyle name="Обычный 97 4 2 3" xfId="55835"/>
    <cellStyle name="Обычный 97 4 3" xfId="28028"/>
    <cellStyle name="Обычный 97 4 3 2" xfId="55836"/>
    <cellStyle name="Обычный 97 4 4" xfId="55837"/>
    <cellStyle name="Обычный 97 5" xfId="28029"/>
    <cellStyle name="Обычный 97 5 2" xfId="28030"/>
    <cellStyle name="Обычный 97 5 2 2" xfId="55838"/>
    <cellStyle name="Обычный 97 5 3" xfId="55839"/>
    <cellStyle name="Обычный 97 6" xfId="28031"/>
    <cellStyle name="Обычный 97 6 2" xfId="55840"/>
    <cellStyle name="Обычный 97 7" xfId="28032"/>
    <cellStyle name="Обычный 97 7 2" xfId="55841"/>
    <cellStyle name="Обычный 97 8" xfId="55842"/>
    <cellStyle name="Обычный 98" xfId="28033"/>
    <cellStyle name="Обычный 98 2" xfId="28034"/>
    <cellStyle name="Обычный 98 2 2" xfId="28035"/>
    <cellStyle name="Обычный 98 2 2 2" xfId="28036"/>
    <cellStyle name="Обычный 98 2 2 2 2" xfId="55843"/>
    <cellStyle name="Обычный 98 2 2 3" xfId="55844"/>
    <cellStyle name="Обычный 98 2 3" xfId="28037"/>
    <cellStyle name="Обычный 98 2 3 2" xfId="55845"/>
    <cellStyle name="Обычный 98 2 4" xfId="55846"/>
    <cellStyle name="Обычный 98 3" xfId="28038"/>
    <cellStyle name="Обычный 98 3 2" xfId="28039"/>
    <cellStyle name="Обычный 98 3 2 2" xfId="28040"/>
    <cellStyle name="Обычный 98 3 2 2 2" xfId="55847"/>
    <cellStyle name="Обычный 98 3 2 3" xfId="55848"/>
    <cellStyle name="Обычный 98 3 3" xfId="28041"/>
    <cellStyle name="Обычный 98 3 3 2" xfId="55849"/>
    <cellStyle name="Обычный 98 3 4" xfId="55850"/>
    <cellStyle name="Обычный 98 4" xfId="28042"/>
    <cellStyle name="Обычный 98 4 2" xfId="28043"/>
    <cellStyle name="Обычный 98 4 2 2" xfId="28044"/>
    <cellStyle name="Обычный 98 4 2 2 2" xfId="55851"/>
    <cellStyle name="Обычный 98 4 2 3" xfId="55852"/>
    <cellStyle name="Обычный 98 4 3" xfId="28045"/>
    <cellStyle name="Обычный 98 4 3 2" xfId="55853"/>
    <cellStyle name="Обычный 98 4 4" xfId="55854"/>
    <cellStyle name="Обычный 98 5" xfId="28046"/>
    <cellStyle name="Обычный 98 5 2" xfId="28047"/>
    <cellStyle name="Обычный 98 5 2 2" xfId="55855"/>
    <cellStyle name="Обычный 98 5 3" xfId="55856"/>
    <cellStyle name="Обычный 98 6" xfId="28048"/>
    <cellStyle name="Обычный 98 6 2" xfId="55857"/>
    <cellStyle name="Обычный 98 7" xfId="28049"/>
    <cellStyle name="Обычный 98 7 2" xfId="55858"/>
    <cellStyle name="Обычный 98 8" xfId="55859"/>
    <cellStyle name="Обычный 99" xfId="28050"/>
    <cellStyle name="Обычный 99 2" xfId="28051"/>
    <cellStyle name="Обычный 99 2 2" xfId="28052"/>
    <cellStyle name="Обычный 99 2 2 2" xfId="28053"/>
    <cellStyle name="Обычный 99 2 2 2 2" xfId="55860"/>
    <cellStyle name="Обычный 99 2 2 3" xfId="55861"/>
    <cellStyle name="Обычный 99 2 3" xfId="28054"/>
    <cellStyle name="Обычный 99 2 3 2" xfId="55862"/>
    <cellStyle name="Обычный 99 2 4" xfId="55863"/>
    <cellStyle name="Обычный 99 3" xfId="28055"/>
    <cellStyle name="Обычный 99 3 2" xfId="28056"/>
    <cellStyle name="Обычный 99 3 2 2" xfId="28057"/>
    <cellStyle name="Обычный 99 3 2 2 2" xfId="55864"/>
    <cellStyle name="Обычный 99 3 2 3" xfId="55865"/>
    <cellStyle name="Обычный 99 3 3" xfId="28058"/>
    <cellStyle name="Обычный 99 3 3 2" xfId="55866"/>
    <cellStyle name="Обычный 99 3 4" xfId="55867"/>
    <cellStyle name="Обычный 99 4" xfId="28059"/>
    <cellStyle name="Обычный 99 4 2" xfId="28060"/>
    <cellStyle name="Обычный 99 4 2 2" xfId="28061"/>
    <cellStyle name="Обычный 99 4 2 2 2" xfId="55868"/>
    <cellStyle name="Обычный 99 4 2 3" xfId="55869"/>
    <cellStyle name="Обычный 99 4 3" xfId="28062"/>
    <cellStyle name="Обычный 99 4 3 2" xfId="55870"/>
    <cellStyle name="Обычный 99 4 4" xfId="55871"/>
    <cellStyle name="Обычный 99 5" xfId="28063"/>
    <cellStyle name="Обычный 99 5 2" xfId="28064"/>
    <cellStyle name="Обычный 99 5 2 2" xfId="55872"/>
    <cellStyle name="Обычный 99 5 3" xfId="55873"/>
    <cellStyle name="Обычный 99 6" xfId="28065"/>
    <cellStyle name="Обычный 99 6 2" xfId="55874"/>
    <cellStyle name="Обычный 99 7" xfId="28066"/>
    <cellStyle name="Обычный 99 7 2" xfId="55875"/>
    <cellStyle name="Обычный 99 8" xfId="55876"/>
    <cellStyle name="Обычный_Исполнительный аппарат МРСК Центра и Приволжья" xfId="29696"/>
    <cellStyle name="Обычный_Лист2" xfId="30190"/>
    <cellStyle name="Обычный_Лист3" xfId="30192"/>
    <cellStyle name="Обычный_Лист4" xfId="30193"/>
    <cellStyle name="Обычный_Лист5" xfId="30194"/>
    <cellStyle name="Обычный_Лист6" xfId="30195"/>
    <cellStyle name="Обычный_ТП и Р СарГЭС (1-4)" xfId="60386"/>
    <cellStyle name="Плохой 2" xfId="157"/>
    <cellStyle name="Плохой 2 10" xfId="28067"/>
    <cellStyle name="Плохой 2 10 2" xfId="59936"/>
    <cellStyle name="Плохой 2 11" xfId="28068"/>
    <cellStyle name="Плохой 2 11 2" xfId="59937"/>
    <cellStyle name="Плохой 2 12" xfId="28069"/>
    <cellStyle name="Плохой 2 12 2" xfId="59938"/>
    <cellStyle name="Плохой 2 13" xfId="28070"/>
    <cellStyle name="Плохой 2 13 2" xfId="59939"/>
    <cellStyle name="Плохой 2 14" xfId="28071"/>
    <cellStyle name="Плохой 2 14 2" xfId="59940"/>
    <cellStyle name="Плохой 2 15" xfId="28072"/>
    <cellStyle name="Плохой 2 15 2" xfId="59941"/>
    <cellStyle name="Плохой 2 16" xfId="28073"/>
    <cellStyle name="Плохой 2 16 2" xfId="59942"/>
    <cellStyle name="Плохой 2 17" xfId="28074"/>
    <cellStyle name="Плохой 2 17 2" xfId="59943"/>
    <cellStyle name="Плохой 2 18" xfId="28075"/>
    <cellStyle name="Плохой 2 18 2" xfId="59944"/>
    <cellStyle name="Плохой 2 19" xfId="28076"/>
    <cellStyle name="Плохой 2 19 2" xfId="59945"/>
    <cellStyle name="Плохой 2 2" xfId="28077"/>
    <cellStyle name="Плохой 2 2 2" xfId="59946"/>
    <cellStyle name="Плохой 2 20" xfId="28078"/>
    <cellStyle name="Плохой 2 20 2" xfId="59947"/>
    <cellStyle name="Плохой 2 21" xfId="28079"/>
    <cellStyle name="Плохой 2 21 2" xfId="59948"/>
    <cellStyle name="Плохой 2 22" xfId="28080"/>
    <cellStyle name="Плохой 2 22 2" xfId="59949"/>
    <cellStyle name="Плохой 2 23" xfId="28081"/>
    <cellStyle name="Плохой 2 23 2" xfId="59950"/>
    <cellStyle name="Плохой 2 24" xfId="59951"/>
    <cellStyle name="Плохой 2 3" xfId="28082"/>
    <cellStyle name="Плохой 2 3 2" xfId="59952"/>
    <cellStyle name="Плохой 2 4" xfId="28083"/>
    <cellStyle name="Плохой 2 4 2" xfId="59953"/>
    <cellStyle name="Плохой 2 5" xfId="28084"/>
    <cellStyle name="Плохой 2 5 2" xfId="59954"/>
    <cellStyle name="Плохой 2 6" xfId="28085"/>
    <cellStyle name="Плохой 2 6 2" xfId="59955"/>
    <cellStyle name="Плохой 2 7" xfId="28086"/>
    <cellStyle name="Плохой 2 7 2" xfId="59956"/>
    <cellStyle name="Плохой 2 8" xfId="28087"/>
    <cellStyle name="Плохой 2 8 2" xfId="59957"/>
    <cellStyle name="Плохой 2 9" xfId="28088"/>
    <cellStyle name="Плохой 2 9 2" xfId="59958"/>
    <cellStyle name="Плохой 3" xfId="158"/>
    <cellStyle name="Плохой 3 10" xfId="28089"/>
    <cellStyle name="Плохой 3 10 2" xfId="59959"/>
    <cellStyle name="Плохой 3 11" xfId="28090"/>
    <cellStyle name="Плохой 3 11 2" xfId="59960"/>
    <cellStyle name="Плохой 3 12" xfId="28091"/>
    <cellStyle name="Плохой 3 12 2" xfId="59961"/>
    <cellStyle name="Плохой 3 13" xfId="28092"/>
    <cellStyle name="Плохой 3 13 2" xfId="59962"/>
    <cellStyle name="Плохой 3 14" xfId="28093"/>
    <cellStyle name="Плохой 3 14 2" xfId="59963"/>
    <cellStyle name="Плохой 3 15" xfId="28094"/>
    <cellStyle name="Плохой 3 15 2" xfId="59964"/>
    <cellStyle name="Плохой 3 16" xfId="28095"/>
    <cellStyle name="Плохой 3 16 2" xfId="59965"/>
    <cellStyle name="Плохой 3 17" xfId="28096"/>
    <cellStyle name="Плохой 3 17 2" xfId="59966"/>
    <cellStyle name="Плохой 3 18" xfId="28097"/>
    <cellStyle name="Плохой 3 18 2" xfId="59967"/>
    <cellStyle name="Плохой 3 19" xfId="28098"/>
    <cellStyle name="Плохой 3 19 2" xfId="59968"/>
    <cellStyle name="Плохой 3 2" xfId="28099"/>
    <cellStyle name="Плохой 3 2 2" xfId="59969"/>
    <cellStyle name="Плохой 3 20" xfId="28100"/>
    <cellStyle name="Плохой 3 20 2" xfId="59970"/>
    <cellStyle name="Плохой 3 21" xfId="28101"/>
    <cellStyle name="Плохой 3 21 2" xfId="59971"/>
    <cellStyle name="Плохой 3 22" xfId="28102"/>
    <cellStyle name="Плохой 3 22 2" xfId="59972"/>
    <cellStyle name="Плохой 3 23" xfId="28103"/>
    <cellStyle name="Плохой 3 23 2" xfId="59973"/>
    <cellStyle name="Плохой 3 24" xfId="59974"/>
    <cellStyle name="Плохой 3 3" xfId="28104"/>
    <cellStyle name="Плохой 3 3 2" xfId="59975"/>
    <cellStyle name="Плохой 3 4" xfId="28105"/>
    <cellStyle name="Плохой 3 4 2" xfId="59976"/>
    <cellStyle name="Плохой 3 5" xfId="28106"/>
    <cellStyle name="Плохой 3 5 2" xfId="59977"/>
    <cellStyle name="Плохой 3 6" xfId="28107"/>
    <cellStyle name="Плохой 3 6 2" xfId="59978"/>
    <cellStyle name="Плохой 3 7" xfId="28108"/>
    <cellStyle name="Плохой 3 7 2" xfId="59979"/>
    <cellStyle name="Плохой 3 8" xfId="28109"/>
    <cellStyle name="Плохой 3 8 2" xfId="59980"/>
    <cellStyle name="Плохой 3 9" xfId="28110"/>
    <cellStyle name="Плохой 3 9 2" xfId="59981"/>
    <cellStyle name="Плохой 4" xfId="28111"/>
    <cellStyle name="Плохой 4 2" xfId="59982"/>
    <cellStyle name="Плохой 5" xfId="28112"/>
    <cellStyle name="Плохой 5 2" xfId="59983"/>
    <cellStyle name="Плохой 6" xfId="28113"/>
    <cellStyle name="Плохой 6 2" xfId="59984"/>
    <cellStyle name="Плохой 7" xfId="59985"/>
    <cellStyle name="Поле ввода" xfId="322"/>
    <cellStyle name="Пояснение 2" xfId="159"/>
    <cellStyle name="Пояснение 2 10" xfId="28114"/>
    <cellStyle name="Пояснение 2 10 2" xfId="59986"/>
    <cellStyle name="Пояснение 2 11" xfId="28115"/>
    <cellStyle name="Пояснение 2 11 2" xfId="59987"/>
    <cellStyle name="Пояснение 2 12" xfId="28116"/>
    <cellStyle name="Пояснение 2 12 2" xfId="59988"/>
    <cellStyle name="Пояснение 2 13" xfId="28117"/>
    <cellStyle name="Пояснение 2 13 2" xfId="59989"/>
    <cellStyle name="Пояснение 2 14" xfId="28118"/>
    <cellStyle name="Пояснение 2 14 2" xfId="59990"/>
    <cellStyle name="Пояснение 2 15" xfId="28119"/>
    <cellStyle name="Пояснение 2 15 2" xfId="59991"/>
    <cellStyle name="Пояснение 2 16" xfId="28120"/>
    <cellStyle name="Пояснение 2 16 2" xfId="59992"/>
    <cellStyle name="Пояснение 2 17" xfId="28121"/>
    <cellStyle name="Пояснение 2 17 2" xfId="59993"/>
    <cellStyle name="Пояснение 2 18" xfId="28122"/>
    <cellStyle name="Пояснение 2 18 2" xfId="59994"/>
    <cellStyle name="Пояснение 2 19" xfId="28123"/>
    <cellStyle name="Пояснение 2 19 2" xfId="59995"/>
    <cellStyle name="Пояснение 2 2" xfId="28124"/>
    <cellStyle name="Пояснение 2 2 2" xfId="59996"/>
    <cellStyle name="Пояснение 2 20" xfId="28125"/>
    <cellStyle name="Пояснение 2 20 2" xfId="59997"/>
    <cellStyle name="Пояснение 2 21" xfId="28126"/>
    <cellStyle name="Пояснение 2 21 2" xfId="59998"/>
    <cellStyle name="Пояснение 2 22" xfId="28127"/>
    <cellStyle name="Пояснение 2 22 2" xfId="59999"/>
    <cellStyle name="Пояснение 2 23" xfId="28128"/>
    <cellStyle name="Пояснение 2 23 2" xfId="60000"/>
    <cellStyle name="Пояснение 2 24" xfId="60001"/>
    <cellStyle name="Пояснение 2 3" xfId="28129"/>
    <cellStyle name="Пояснение 2 3 2" xfId="60002"/>
    <cellStyle name="Пояснение 2 4" xfId="28130"/>
    <cellStyle name="Пояснение 2 4 2" xfId="60003"/>
    <cellStyle name="Пояснение 2 5" xfId="28131"/>
    <cellStyle name="Пояснение 2 5 2" xfId="60004"/>
    <cellStyle name="Пояснение 2 6" xfId="28132"/>
    <cellStyle name="Пояснение 2 6 2" xfId="60005"/>
    <cellStyle name="Пояснение 2 7" xfId="28133"/>
    <cellStyle name="Пояснение 2 7 2" xfId="60006"/>
    <cellStyle name="Пояснение 2 8" xfId="28134"/>
    <cellStyle name="Пояснение 2 8 2" xfId="60007"/>
    <cellStyle name="Пояснение 2 9" xfId="28135"/>
    <cellStyle name="Пояснение 2 9 2" xfId="60008"/>
    <cellStyle name="Пояснение 3" xfId="160"/>
    <cellStyle name="Пояснение 3 10" xfId="28136"/>
    <cellStyle name="Пояснение 3 10 2" xfId="60009"/>
    <cellStyle name="Пояснение 3 11" xfId="28137"/>
    <cellStyle name="Пояснение 3 11 2" xfId="60010"/>
    <cellStyle name="Пояснение 3 12" xfId="28138"/>
    <cellStyle name="Пояснение 3 12 2" xfId="60011"/>
    <cellStyle name="Пояснение 3 13" xfId="28139"/>
    <cellStyle name="Пояснение 3 13 2" xfId="60012"/>
    <cellStyle name="Пояснение 3 14" xfId="28140"/>
    <cellStyle name="Пояснение 3 14 2" xfId="60013"/>
    <cellStyle name="Пояснение 3 15" xfId="28141"/>
    <cellStyle name="Пояснение 3 15 2" xfId="60014"/>
    <cellStyle name="Пояснение 3 16" xfId="28142"/>
    <cellStyle name="Пояснение 3 16 2" xfId="60015"/>
    <cellStyle name="Пояснение 3 17" xfId="28143"/>
    <cellStyle name="Пояснение 3 17 2" xfId="60016"/>
    <cellStyle name="Пояснение 3 18" xfId="28144"/>
    <cellStyle name="Пояснение 3 18 2" xfId="60017"/>
    <cellStyle name="Пояснение 3 19" xfId="28145"/>
    <cellStyle name="Пояснение 3 19 2" xfId="60018"/>
    <cellStyle name="Пояснение 3 2" xfId="28146"/>
    <cellStyle name="Пояснение 3 2 2" xfId="60019"/>
    <cellStyle name="Пояснение 3 20" xfId="28147"/>
    <cellStyle name="Пояснение 3 20 2" xfId="60020"/>
    <cellStyle name="Пояснение 3 21" xfId="28148"/>
    <cellStyle name="Пояснение 3 21 2" xfId="60021"/>
    <cellStyle name="Пояснение 3 22" xfId="28149"/>
    <cellStyle name="Пояснение 3 22 2" xfId="60022"/>
    <cellStyle name="Пояснение 3 23" xfId="28150"/>
    <cellStyle name="Пояснение 3 23 2" xfId="60023"/>
    <cellStyle name="Пояснение 3 24" xfId="60024"/>
    <cellStyle name="Пояснение 3 3" xfId="28151"/>
    <cellStyle name="Пояснение 3 3 2" xfId="60025"/>
    <cellStyle name="Пояснение 3 4" xfId="28152"/>
    <cellStyle name="Пояснение 3 4 2" xfId="60026"/>
    <cellStyle name="Пояснение 3 5" xfId="28153"/>
    <cellStyle name="Пояснение 3 5 2" xfId="60027"/>
    <cellStyle name="Пояснение 3 6" xfId="28154"/>
    <cellStyle name="Пояснение 3 6 2" xfId="60028"/>
    <cellStyle name="Пояснение 3 7" xfId="28155"/>
    <cellStyle name="Пояснение 3 7 2" xfId="60029"/>
    <cellStyle name="Пояснение 3 8" xfId="28156"/>
    <cellStyle name="Пояснение 3 8 2" xfId="60030"/>
    <cellStyle name="Пояснение 3 9" xfId="28157"/>
    <cellStyle name="Пояснение 3 9 2" xfId="60031"/>
    <cellStyle name="Пояснение 4" xfId="28158"/>
    <cellStyle name="Пояснение 4 2" xfId="60032"/>
    <cellStyle name="Пояснение 5" xfId="28159"/>
    <cellStyle name="Пояснение 5 2" xfId="60033"/>
    <cellStyle name="Пояснение 6" xfId="28160"/>
    <cellStyle name="Пояснение 6 2" xfId="60034"/>
    <cellStyle name="Пояснение 7" xfId="60035"/>
    <cellStyle name="Примечание 2" xfId="161"/>
    <cellStyle name="Примечание 2 10" xfId="28161"/>
    <cellStyle name="Примечание 2 10 2" xfId="55877"/>
    <cellStyle name="Примечание 2 11" xfId="28162"/>
    <cellStyle name="Примечание 2 11 2" xfId="55878"/>
    <cellStyle name="Примечание 2 12" xfId="28163"/>
    <cellStyle name="Примечание 2 12 2" xfId="55879"/>
    <cellStyle name="Примечание 2 13" xfId="28164"/>
    <cellStyle name="Примечание 2 13 2" xfId="55880"/>
    <cellStyle name="Примечание 2 14" xfId="28165"/>
    <cellStyle name="Примечание 2 14 2" xfId="55881"/>
    <cellStyle name="Примечание 2 15" xfId="28166"/>
    <cellStyle name="Примечание 2 15 2" xfId="55882"/>
    <cellStyle name="Примечание 2 16" xfId="28167"/>
    <cellStyle name="Примечание 2 16 2" xfId="55883"/>
    <cellStyle name="Примечание 2 17" xfId="28168"/>
    <cellStyle name="Примечание 2 17 2" xfId="55884"/>
    <cellStyle name="Примечание 2 18" xfId="28169"/>
    <cellStyle name="Примечание 2 18 2" xfId="55885"/>
    <cellStyle name="Примечание 2 19" xfId="28170"/>
    <cellStyle name="Примечание 2 19 2" xfId="55886"/>
    <cellStyle name="Примечание 2 2" xfId="162"/>
    <cellStyle name="Примечание 2 2 10" xfId="28171"/>
    <cellStyle name="Примечание 2 2 10 2" xfId="55887"/>
    <cellStyle name="Примечание 2 2 11" xfId="28172"/>
    <cellStyle name="Примечание 2 2 11 2" xfId="55888"/>
    <cellStyle name="Примечание 2 2 12" xfId="28173"/>
    <cellStyle name="Примечание 2 2 12 2" xfId="55889"/>
    <cellStyle name="Примечание 2 2 13" xfId="28174"/>
    <cellStyle name="Примечание 2 2 13 2" xfId="55890"/>
    <cellStyle name="Примечание 2 2 14" xfId="28175"/>
    <cellStyle name="Примечание 2 2 14 2" xfId="55891"/>
    <cellStyle name="Примечание 2 2 15" xfId="28176"/>
    <cellStyle name="Примечание 2 2 15 2" xfId="55892"/>
    <cellStyle name="Примечание 2 2 16" xfId="28177"/>
    <cellStyle name="Примечание 2 2 16 2" xfId="55893"/>
    <cellStyle name="Примечание 2 2 17" xfId="28178"/>
    <cellStyle name="Примечание 2 2 17 2" xfId="55894"/>
    <cellStyle name="Примечание 2 2 18" xfId="28179"/>
    <cellStyle name="Примечание 2 2 18 2" xfId="55895"/>
    <cellStyle name="Примечание 2 2 19" xfId="28180"/>
    <cellStyle name="Примечание 2 2 19 2" xfId="55896"/>
    <cellStyle name="Примечание 2 2 2" xfId="28181"/>
    <cellStyle name="Примечание 2 2 2 2" xfId="55897"/>
    <cellStyle name="Примечание 2 2 20" xfId="28182"/>
    <cellStyle name="Примечание 2 2 20 2" xfId="55898"/>
    <cellStyle name="Примечание 2 2 21" xfId="28183"/>
    <cellStyle name="Примечание 2 2 21 2" xfId="55899"/>
    <cellStyle name="Примечание 2 2 22" xfId="28184"/>
    <cellStyle name="Примечание 2 2 22 2" xfId="55900"/>
    <cellStyle name="Примечание 2 2 23" xfId="28185"/>
    <cellStyle name="Примечание 2 2 23 2" xfId="55901"/>
    <cellStyle name="Примечание 2 2 24" xfId="55902"/>
    <cellStyle name="Примечание 2 2 3" xfId="28186"/>
    <cellStyle name="Примечание 2 2 3 2" xfId="55903"/>
    <cellStyle name="Примечание 2 2 4" xfId="28187"/>
    <cellStyle name="Примечание 2 2 4 2" xfId="55904"/>
    <cellStyle name="Примечание 2 2 5" xfId="28188"/>
    <cellStyle name="Примечание 2 2 5 2" xfId="55905"/>
    <cellStyle name="Примечание 2 2 6" xfId="28189"/>
    <cellStyle name="Примечание 2 2 6 2" xfId="55906"/>
    <cellStyle name="Примечание 2 2 7" xfId="28190"/>
    <cellStyle name="Примечание 2 2 7 2" xfId="55907"/>
    <cellStyle name="Примечание 2 2 8" xfId="28191"/>
    <cellStyle name="Примечание 2 2 8 2" xfId="55908"/>
    <cellStyle name="Примечание 2 2 9" xfId="28192"/>
    <cellStyle name="Примечание 2 2 9 2" xfId="55909"/>
    <cellStyle name="Примечание 2 20" xfId="28193"/>
    <cellStyle name="Примечание 2 20 2" xfId="55910"/>
    <cellStyle name="Примечание 2 21" xfId="28194"/>
    <cellStyle name="Примечание 2 21 2" xfId="55911"/>
    <cellStyle name="Примечание 2 22" xfId="28195"/>
    <cellStyle name="Примечание 2 22 2" xfId="55912"/>
    <cellStyle name="Примечание 2 23" xfId="28196"/>
    <cellStyle name="Примечание 2 23 2" xfId="55913"/>
    <cellStyle name="Примечание 2 24" xfId="28197"/>
    <cellStyle name="Примечание 2 24 2" xfId="55914"/>
    <cellStyle name="Примечание 2 25" xfId="55915"/>
    <cellStyle name="Примечание 2 3" xfId="163"/>
    <cellStyle name="Примечание 2 3 2" xfId="55916"/>
    <cellStyle name="Примечание 2 4" xfId="28198"/>
    <cellStyle name="Примечание 2 4 2" xfId="55917"/>
    <cellStyle name="Примечание 2 5" xfId="28199"/>
    <cellStyle name="Примечание 2 5 2" xfId="55918"/>
    <cellStyle name="Примечание 2 6" xfId="28200"/>
    <cellStyle name="Примечание 2 6 2" xfId="55919"/>
    <cellStyle name="Примечание 2 7" xfId="28201"/>
    <cellStyle name="Примечание 2 7 2" xfId="55920"/>
    <cellStyle name="Примечание 2 8" xfId="28202"/>
    <cellStyle name="Примечание 2 8 2" xfId="55921"/>
    <cellStyle name="Примечание 2 9" xfId="28203"/>
    <cellStyle name="Примечание 2 9 2" xfId="55922"/>
    <cellStyle name="Примечание 3" xfId="164"/>
    <cellStyle name="Примечание 3 10" xfId="28204"/>
    <cellStyle name="Примечание 3 10 2" xfId="55923"/>
    <cellStyle name="Примечание 3 11" xfId="28205"/>
    <cellStyle name="Примечание 3 11 2" xfId="55924"/>
    <cellStyle name="Примечание 3 12" xfId="28206"/>
    <cellStyle name="Примечание 3 12 2" xfId="55925"/>
    <cellStyle name="Примечание 3 13" xfId="28207"/>
    <cellStyle name="Примечание 3 13 2" xfId="55926"/>
    <cellStyle name="Примечание 3 14" xfId="28208"/>
    <cellStyle name="Примечание 3 14 2" xfId="55927"/>
    <cellStyle name="Примечание 3 15" xfId="28209"/>
    <cellStyle name="Примечание 3 15 2" xfId="55928"/>
    <cellStyle name="Примечание 3 16" xfId="28210"/>
    <cellStyle name="Примечание 3 16 2" xfId="55929"/>
    <cellStyle name="Примечание 3 17" xfId="28211"/>
    <cellStyle name="Примечание 3 17 2" xfId="55930"/>
    <cellStyle name="Примечание 3 18" xfId="28212"/>
    <cellStyle name="Примечание 3 18 2" xfId="55931"/>
    <cellStyle name="Примечание 3 19" xfId="28213"/>
    <cellStyle name="Примечание 3 19 2" xfId="55932"/>
    <cellStyle name="Примечание 3 2" xfId="28214"/>
    <cellStyle name="Примечание 3 2 2" xfId="55933"/>
    <cellStyle name="Примечание 3 20" xfId="28215"/>
    <cellStyle name="Примечание 3 20 2" xfId="55934"/>
    <cellStyle name="Примечание 3 21" xfId="28216"/>
    <cellStyle name="Примечание 3 21 2" xfId="55935"/>
    <cellStyle name="Примечание 3 22" xfId="28217"/>
    <cellStyle name="Примечание 3 22 2" xfId="55936"/>
    <cellStyle name="Примечание 3 23" xfId="28218"/>
    <cellStyle name="Примечание 3 23 2" xfId="55937"/>
    <cellStyle name="Примечание 3 24" xfId="28219"/>
    <cellStyle name="Примечание 3 24 2" xfId="55938"/>
    <cellStyle name="Примечание 3 25" xfId="55939"/>
    <cellStyle name="Примечание 3 3" xfId="28220"/>
    <cellStyle name="Примечание 3 3 2" xfId="55940"/>
    <cellStyle name="Примечание 3 4" xfId="28221"/>
    <cellStyle name="Примечание 3 4 2" xfId="55941"/>
    <cellStyle name="Примечание 3 5" xfId="28222"/>
    <cellStyle name="Примечание 3 5 2" xfId="55942"/>
    <cellStyle name="Примечание 3 6" xfId="28223"/>
    <cellStyle name="Примечание 3 6 2" xfId="55943"/>
    <cellStyle name="Примечание 3 7" xfId="28224"/>
    <cellStyle name="Примечание 3 7 2" xfId="55944"/>
    <cellStyle name="Примечание 3 8" xfId="28225"/>
    <cellStyle name="Примечание 3 8 2" xfId="55945"/>
    <cellStyle name="Примечание 3 9" xfId="28226"/>
    <cellStyle name="Примечание 3 9 2" xfId="55946"/>
    <cellStyle name="Примечание 4" xfId="165"/>
    <cellStyle name="Примечание 4 10" xfId="28227"/>
    <cellStyle name="Примечание 4 10 2" xfId="55947"/>
    <cellStyle name="Примечание 4 11" xfId="28228"/>
    <cellStyle name="Примечание 4 11 2" xfId="55948"/>
    <cellStyle name="Примечание 4 12" xfId="28229"/>
    <cellStyle name="Примечание 4 12 2" xfId="55949"/>
    <cellStyle name="Примечание 4 13" xfId="28230"/>
    <cellStyle name="Примечание 4 13 2" xfId="55950"/>
    <cellStyle name="Примечание 4 14" xfId="28231"/>
    <cellStyle name="Примечание 4 14 2" xfId="55951"/>
    <cellStyle name="Примечание 4 15" xfId="28232"/>
    <cellStyle name="Примечание 4 15 2" xfId="55952"/>
    <cellStyle name="Примечание 4 16" xfId="28233"/>
    <cellStyle name="Примечание 4 16 2" xfId="55953"/>
    <cellStyle name="Примечание 4 17" xfId="28234"/>
    <cellStyle name="Примечание 4 17 2" xfId="55954"/>
    <cellStyle name="Примечание 4 18" xfId="28235"/>
    <cellStyle name="Примечание 4 18 2" xfId="55955"/>
    <cellStyle name="Примечание 4 19" xfId="28236"/>
    <cellStyle name="Примечание 4 19 2" xfId="55956"/>
    <cellStyle name="Примечание 4 2" xfId="28237"/>
    <cellStyle name="Примечание 4 2 2" xfId="55957"/>
    <cellStyle name="Примечание 4 20" xfId="28238"/>
    <cellStyle name="Примечание 4 20 2" xfId="55958"/>
    <cellStyle name="Примечание 4 21" xfId="28239"/>
    <cellStyle name="Примечание 4 21 2" xfId="55959"/>
    <cellStyle name="Примечание 4 22" xfId="28240"/>
    <cellStyle name="Примечание 4 22 2" xfId="55960"/>
    <cellStyle name="Примечание 4 23" xfId="28241"/>
    <cellStyle name="Примечание 4 23 2" xfId="55961"/>
    <cellStyle name="Примечание 4 24" xfId="28242"/>
    <cellStyle name="Примечание 4 24 2" xfId="55962"/>
    <cellStyle name="Примечание 4 25" xfId="55963"/>
    <cellStyle name="Примечание 4 3" xfId="28243"/>
    <cellStyle name="Примечание 4 3 2" xfId="55964"/>
    <cellStyle name="Примечание 4 4" xfId="28244"/>
    <cellStyle name="Примечание 4 4 2" xfId="55965"/>
    <cellStyle name="Примечание 4 5" xfId="28245"/>
    <cellStyle name="Примечание 4 5 2" xfId="55966"/>
    <cellStyle name="Примечание 4 6" xfId="28246"/>
    <cellStyle name="Примечание 4 6 2" xfId="55967"/>
    <cellStyle name="Примечание 4 7" xfId="28247"/>
    <cellStyle name="Примечание 4 7 2" xfId="55968"/>
    <cellStyle name="Примечание 4 8" xfId="28248"/>
    <cellStyle name="Примечание 4 8 2" xfId="55969"/>
    <cellStyle name="Примечание 4 9" xfId="28249"/>
    <cellStyle name="Примечание 4 9 2" xfId="55970"/>
    <cellStyle name="Примечание 5" xfId="166"/>
    <cellStyle name="Примечание 5 10" xfId="28250"/>
    <cellStyle name="Примечание 5 10 2" xfId="55971"/>
    <cellStyle name="Примечание 5 11" xfId="28251"/>
    <cellStyle name="Примечание 5 11 2" xfId="55972"/>
    <cellStyle name="Примечание 5 12" xfId="28252"/>
    <cellStyle name="Примечание 5 12 2" xfId="55973"/>
    <cellStyle name="Примечание 5 13" xfId="28253"/>
    <cellStyle name="Примечание 5 13 2" xfId="55974"/>
    <cellStyle name="Примечание 5 14" xfId="28254"/>
    <cellStyle name="Примечание 5 14 2" xfId="55975"/>
    <cellStyle name="Примечание 5 15" xfId="28255"/>
    <cellStyle name="Примечание 5 15 2" xfId="55976"/>
    <cellStyle name="Примечание 5 16" xfId="28256"/>
    <cellStyle name="Примечание 5 16 2" xfId="55977"/>
    <cellStyle name="Примечание 5 17" xfId="28257"/>
    <cellStyle name="Примечание 5 17 2" xfId="55978"/>
    <cellStyle name="Примечание 5 18" xfId="28258"/>
    <cellStyle name="Примечание 5 18 2" xfId="55979"/>
    <cellStyle name="Примечание 5 19" xfId="28259"/>
    <cellStyle name="Примечание 5 19 2" xfId="55980"/>
    <cellStyle name="Примечание 5 2" xfId="28260"/>
    <cellStyle name="Примечание 5 2 2" xfId="55981"/>
    <cellStyle name="Примечание 5 20" xfId="28261"/>
    <cellStyle name="Примечание 5 20 2" xfId="55982"/>
    <cellStyle name="Примечание 5 21" xfId="28262"/>
    <cellStyle name="Примечание 5 21 2" xfId="55983"/>
    <cellStyle name="Примечание 5 22" xfId="28263"/>
    <cellStyle name="Примечание 5 22 2" xfId="55984"/>
    <cellStyle name="Примечание 5 23" xfId="28264"/>
    <cellStyle name="Примечание 5 23 2" xfId="55985"/>
    <cellStyle name="Примечание 5 24" xfId="28265"/>
    <cellStyle name="Примечание 5 24 2" xfId="55986"/>
    <cellStyle name="Примечание 5 25" xfId="55987"/>
    <cellStyle name="Примечание 5 3" xfId="28266"/>
    <cellStyle name="Примечание 5 3 2" xfId="55988"/>
    <cellStyle name="Примечание 5 4" xfId="28267"/>
    <cellStyle name="Примечание 5 4 2" xfId="55989"/>
    <cellStyle name="Примечание 5 5" xfId="28268"/>
    <cellStyle name="Примечание 5 5 2" xfId="55990"/>
    <cellStyle name="Примечание 5 6" xfId="28269"/>
    <cellStyle name="Примечание 5 6 2" xfId="55991"/>
    <cellStyle name="Примечание 5 7" xfId="28270"/>
    <cellStyle name="Примечание 5 7 2" xfId="55992"/>
    <cellStyle name="Примечание 5 8" xfId="28271"/>
    <cellStyle name="Примечание 5 8 2" xfId="55993"/>
    <cellStyle name="Примечание 5 9" xfId="28272"/>
    <cellStyle name="Примечание 5 9 2" xfId="55994"/>
    <cellStyle name="Примечание 6" xfId="167"/>
    <cellStyle name="Примечание 6 10" xfId="28273"/>
    <cellStyle name="Примечание 6 10 2" xfId="55995"/>
    <cellStyle name="Примечание 6 11" xfId="28274"/>
    <cellStyle name="Примечание 6 11 2" xfId="55996"/>
    <cellStyle name="Примечание 6 12" xfId="28275"/>
    <cellStyle name="Примечание 6 12 2" xfId="55997"/>
    <cellStyle name="Примечание 6 13" xfId="28276"/>
    <cellStyle name="Примечание 6 13 2" xfId="55998"/>
    <cellStyle name="Примечание 6 14" xfId="28277"/>
    <cellStyle name="Примечание 6 14 2" xfId="55999"/>
    <cellStyle name="Примечание 6 15" xfId="28278"/>
    <cellStyle name="Примечание 6 15 2" xfId="56000"/>
    <cellStyle name="Примечание 6 16" xfId="28279"/>
    <cellStyle name="Примечание 6 16 2" xfId="56001"/>
    <cellStyle name="Примечание 6 17" xfId="28280"/>
    <cellStyle name="Примечание 6 17 2" xfId="56002"/>
    <cellStyle name="Примечание 6 18" xfId="28281"/>
    <cellStyle name="Примечание 6 18 2" xfId="56003"/>
    <cellStyle name="Примечание 6 19" xfId="28282"/>
    <cellStyle name="Примечание 6 19 2" xfId="56004"/>
    <cellStyle name="Примечание 6 2" xfId="28283"/>
    <cellStyle name="Примечание 6 2 2" xfId="56005"/>
    <cellStyle name="Примечание 6 20" xfId="28284"/>
    <cellStyle name="Примечание 6 20 2" xfId="56006"/>
    <cellStyle name="Примечание 6 21" xfId="28285"/>
    <cellStyle name="Примечание 6 21 2" xfId="56007"/>
    <cellStyle name="Примечание 6 22" xfId="28286"/>
    <cellStyle name="Примечание 6 22 2" xfId="56008"/>
    <cellStyle name="Примечание 6 23" xfId="28287"/>
    <cellStyle name="Примечание 6 23 2" xfId="56009"/>
    <cellStyle name="Примечание 6 24" xfId="56010"/>
    <cellStyle name="Примечание 6 3" xfId="28288"/>
    <cellStyle name="Примечание 6 3 2" xfId="56011"/>
    <cellStyle name="Примечание 6 4" xfId="28289"/>
    <cellStyle name="Примечание 6 4 2" xfId="56012"/>
    <cellStyle name="Примечание 6 5" xfId="28290"/>
    <cellStyle name="Примечание 6 5 2" xfId="56013"/>
    <cellStyle name="Примечание 6 6" xfId="28291"/>
    <cellStyle name="Примечание 6 6 2" xfId="56014"/>
    <cellStyle name="Примечание 6 7" xfId="28292"/>
    <cellStyle name="Примечание 6 7 2" xfId="56015"/>
    <cellStyle name="Примечание 6 8" xfId="28293"/>
    <cellStyle name="Примечание 6 8 2" xfId="56016"/>
    <cellStyle name="Примечание 6 9" xfId="28294"/>
    <cellStyle name="Примечание 6 9 2" xfId="56017"/>
    <cellStyle name="Примечание 7" xfId="168"/>
    <cellStyle name="Примечание 7 2" xfId="56018"/>
    <cellStyle name="Примечание 8" xfId="169"/>
    <cellStyle name="Примечание 8 2" xfId="56019"/>
    <cellStyle name="Процентный" xfId="60205" builtinId="5"/>
    <cellStyle name="Процентный 10" xfId="170"/>
    <cellStyle name="Процентный 10 2" xfId="56020"/>
    <cellStyle name="Процентный 11" xfId="171"/>
    <cellStyle name="Процентный 11 2" xfId="56021"/>
    <cellStyle name="Процентный 12" xfId="172"/>
    <cellStyle name="Процентный 12 2" xfId="56022"/>
    <cellStyle name="Процентный 13" xfId="173"/>
    <cellStyle name="Процентный 13 2" xfId="56023"/>
    <cellStyle name="Процентный 14" xfId="174"/>
    <cellStyle name="Процентный 14 2" xfId="56024"/>
    <cellStyle name="Процентный 15" xfId="175"/>
    <cellStyle name="Процентный 15 2" xfId="56025"/>
    <cellStyle name="Процентный 16" xfId="28295"/>
    <cellStyle name="Процентный 16 2" xfId="56026"/>
    <cellStyle name="Процентный 17" xfId="60278"/>
    <cellStyle name="Процентный 2" xfId="176"/>
    <cellStyle name="Процентный 2 2" xfId="177"/>
    <cellStyle name="Процентный 2 2 2" xfId="56027"/>
    <cellStyle name="Процентный 2 2 3" xfId="60279"/>
    <cellStyle name="Процентный 2 3" xfId="178"/>
    <cellStyle name="Процентный 2 3 2" xfId="56028"/>
    <cellStyle name="Процентный 2 4" xfId="28296"/>
    <cellStyle name="Процентный 2 4 2" xfId="56029"/>
    <cellStyle name="Процентный 2 5" xfId="56030"/>
    <cellStyle name="Процентный 2 6" xfId="60280"/>
    <cellStyle name="Процентный 3" xfId="179"/>
    <cellStyle name="Процентный 3 2" xfId="28297"/>
    <cellStyle name="Процентный 3 3" xfId="28298"/>
    <cellStyle name="Процентный 3 4" xfId="28299"/>
    <cellStyle name="Процентный 3 5" xfId="28300"/>
    <cellStyle name="Процентный 3 6" xfId="28301"/>
    <cellStyle name="Процентный 3 6 2" xfId="56031"/>
    <cellStyle name="Процентный 3 7" xfId="56032"/>
    <cellStyle name="Процентный 3 8" xfId="60281"/>
    <cellStyle name="Процентный 4" xfId="180"/>
    <cellStyle name="Процентный 4 2" xfId="181"/>
    <cellStyle name="Процентный 4 2 2" xfId="56033"/>
    <cellStyle name="Процентный 4 3" xfId="182"/>
    <cellStyle name="Процентный 4 3 2" xfId="56034"/>
    <cellStyle name="Процентный 4 4" xfId="28302"/>
    <cellStyle name="Процентный 4 4 2" xfId="56035"/>
    <cellStyle name="Процентный 4 5" xfId="56036"/>
    <cellStyle name="Процентный 4 6" xfId="60282"/>
    <cellStyle name="Процентный 5" xfId="183"/>
    <cellStyle name="Процентный 5 2" xfId="56037"/>
    <cellStyle name="Процентный 5 2 2" xfId="60283"/>
    <cellStyle name="Процентный 5 3" xfId="60284"/>
    <cellStyle name="Процентный 6" xfId="184"/>
    <cellStyle name="Процентный 6 2" xfId="56038"/>
    <cellStyle name="Процентный 7" xfId="185"/>
    <cellStyle name="Процентный 7 2" xfId="56039"/>
    <cellStyle name="Процентный 8" xfId="186"/>
    <cellStyle name="Процентный 8 2" xfId="56040"/>
    <cellStyle name="Процентный 9" xfId="187"/>
    <cellStyle name="Процентный 9 2" xfId="56041"/>
    <cellStyle name="Связанная ячейка 2" xfId="188"/>
    <cellStyle name="Связанная ячейка 2 10" xfId="28303"/>
    <cellStyle name="Связанная ячейка 2 10 2" xfId="60036"/>
    <cellStyle name="Связанная ячейка 2 11" xfId="28304"/>
    <cellStyle name="Связанная ячейка 2 11 2" xfId="60037"/>
    <cellStyle name="Связанная ячейка 2 12" xfId="28305"/>
    <cellStyle name="Связанная ячейка 2 12 2" xfId="60038"/>
    <cellStyle name="Связанная ячейка 2 13" xfId="28306"/>
    <cellStyle name="Связанная ячейка 2 13 2" xfId="60039"/>
    <cellStyle name="Связанная ячейка 2 14" xfId="28307"/>
    <cellStyle name="Связанная ячейка 2 14 2" xfId="60040"/>
    <cellStyle name="Связанная ячейка 2 15" xfId="28308"/>
    <cellStyle name="Связанная ячейка 2 15 2" xfId="60041"/>
    <cellStyle name="Связанная ячейка 2 16" xfId="28309"/>
    <cellStyle name="Связанная ячейка 2 16 2" xfId="60042"/>
    <cellStyle name="Связанная ячейка 2 17" xfId="28310"/>
    <cellStyle name="Связанная ячейка 2 17 2" xfId="60043"/>
    <cellStyle name="Связанная ячейка 2 18" xfId="28311"/>
    <cellStyle name="Связанная ячейка 2 18 2" xfId="60044"/>
    <cellStyle name="Связанная ячейка 2 19" xfId="28312"/>
    <cellStyle name="Связанная ячейка 2 19 2" xfId="60045"/>
    <cellStyle name="Связанная ячейка 2 2" xfId="28313"/>
    <cellStyle name="Связанная ячейка 2 2 2" xfId="60046"/>
    <cellStyle name="Связанная ячейка 2 20" xfId="28314"/>
    <cellStyle name="Связанная ячейка 2 20 2" xfId="60047"/>
    <cellStyle name="Связанная ячейка 2 21" xfId="28315"/>
    <cellStyle name="Связанная ячейка 2 21 2" xfId="60048"/>
    <cellStyle name="Связанная ячейка 2 22" xfId="28316"/>
    <cellStyle name="Связанная ячейка 2 22 2" xfId="60049"/>
    <cellStyle name="Связанная ячейка 2 23" xfId="28317"/>
    <cellStyle name="Связанная ячейка 2 23 2" xfId="60050"/>
    <cellStyle name="Связанная ячейка 2 24" xfId="60051"/>
    <cellStyle name="Связанная ячейка 2 3" xfId="28318"/>
    <cellStyle name="Связанная ячейка 2 3 2" xfId="60052"/>
    <cellStyle name="Связанная ячейка 2 4" xfId="28319"/>
    <cellStyle name="Связанная ячейка 2 4 2" xfId="60053"/>
    <cellStyle name="Связанная ячейка 2 5" xfId="28320"/>
    <cellStyle name="Связанная ячейка 2 5 2" xfId="60054"/>
    <cellStyle name="Связанная ячейка 2 6" xfId="28321"/>
    <cellStyle name="Связанная ячейка 2 6 2" xfId="60055"/>
    <cellStyle name="Связанная ячейка 2 7" xfId="28322"/>
    <cellStyle name="Связанная ячейка 2 7 2" xfId="60056"/>
    <cellStyle name="Связанная ячейка 2 8" xfId="28323"/>
    <cellStyle name="Связанная ячейка 2 8 2" xfId="60057"/>
    <cellStyle name="Связанная ячейка 2 9" xfId="28324"/>
    <cellStyle name="Связанная ячейка 2 9 2" xfId="60058"/>
    <cellStyle name="Связанная ячейка 3" xfId="189"/>
    <cellStyle name="Связанная ячейка 3 10" xfId="28325"/>
    <cellStyle name="Связанная ячейка 3 10 2" xfId="60059"/>
    <cellStyle name="Связанная ячейка 3 11" xfId="28326"/>
    <cellStyle name="Связанная ячейка 3 11 2" xfId="60060"/>
    <cellStyle name="Связанная ячейка 3 12" xfId="28327"/>
    <cellStyle name="Связанная ячейка 3 12 2" xfId="60061"/>
    <cellStyle name="Связанная ячейка 3 13" xfId="28328"/>
    <cellStyle name="Связанная ячейка 3 13 2" xfId="60062"/>
    <cellStyle name="Связанная ячейка 3 14" xfId="28329"/>
    <cellStyle name="Связанная ячейка 3 14 2" xfId="60063"/>
    <cellStyle name="Связанная ячейка 3 15" xfId="28330"/>
    <cellStyle name="Связанная ячейка 3 15 2" xfId="60064"/>
    <cellStyle name="Связанная ячейка 3 16" xfId="28331"/>
    <cellStyle name="Связанная ячейка 3 16 2" xfId="60065"/>
    <cellStyle name="Связанная ячейка 3 17" xfId="28332"/>
    <cellStyle name="Связанная ячейка 3 17 2" xfId="60066"/>
    <cellStyle name="Связанная ячейка 3 18" xfId="28333"/>
    <cellStyle name="Связанная ячейка 3 18 2" xfId="60067"/>
    <cellStyle name="Связанная ячейка 3 19" xfId="28334"/>
    <cellStyle name="Связанная ячейка 3 19 2" xfId="60068"/>
    <cellStyle name="Связанная ячейка 3 2" xfId="28335"/>
    <cellStyle name="Связанная ячейка 3 2 2" xfId="60069"/>
    <cellStyle name="Связанная ячейка 3 20" xfId="28336"/>
    <cellStyle name="Связанная ячейка 3 20 2" xfId="60070"/>
    <cellStyle name="Связанная ячейка 3 21" xfId="28337"/>
    <cellStyle name="Связанная ячейка 3 21 2" xfId="60071"/>
    <cellStyle name="Связанная ячейка 3 22" xfId="28338"/>
    <cellStyle name="Связанная ячейка 3 22 2" xfId="60072"/>
    <cellStyle name="Связанная ячейка 3 23" xfId="28339"/>
    <cellStyle name="Связанная ячейка 3 23 2" xfId="60073"/>
    <cellStyle name="Связанная ячейка 3 24" xfId="60074"/>
    <cellStyle name="Связанная ячейка 3 3" xfId="28340"/>
    <cellStyle name="Связанная ячейка 3 3 2" xfId="60075"/>
    <cellStyle name="Связанная ячейка 3 4" xfId="28341"/>
    <cellStyle name="Связанная ячейка 3 4 2" xfId="60076"/>
    <cellStyle name="Связанная ячейка 3 5" xfId="28342"/>
    <cellStyle name="Связанная ячейка 3 5 2" xfId="60077"/>
    <cellStyle name="Связанная ячейка 3 6" xfId="28343"/>
    <cellStyle name="Связанная ячейка 3 6 2" xfId="60078"/>
    <cellStyle name="Связанная ячейка 3 7" xfId="28344"/>
    <cellStyle name="Связанная ячейка 3 7 2" xfId="60079"/>
    <cellStyle name="Связанная ячейка 3 8" xfId="28345"/>
    <cellStyle name="Связанная ячейка 3 8 2" xfId="60080"/>
    <cellStyle name="Связанная ячейка 3 9" xfId="28346"/>
    <cellStyle name="Связанная ячейка 3 9 2" xfId="60081"/>
    <cellStyle name="Связанная ячейка 4" xfId="28347"/>
    <cellStyle name="Связанная ячейка 4 2" xfId="60082"/>
    <cellStyle name="Связанная ячейка 5" xfId="28348"/>
    <cellStyle name="Связанная ячейка 5 2" xfId="60083"/>
    <cellStyle name="Связанная ячейка 6" xfId="28349"/>
    <cellStyle name="Связанная ячейка 6 2" xfId="60084"/>
    <cellStyle name="Связанная ячейка 7" xfId="60085"/>
    <cellStyle name="Стиль 1" xfId="283"/>
    <cellStyle name="Стиль 1 10" xfId="28350"/>
    <cellStyle name="Стиль 1 10 2" xfId="60086"/>
    <cellStyle name="Стиль 1 10 3" xfId="60087"/>
    <cellStyle name="Стиль 1 11" xfId="28351"/>
    <cellStyle name="Стиль 1 12" xfId="28352"/>
    <cellStyle name="Стиль 1 13" xfId="28353"/>
    <cellStyle name="Стиль 1 14" xfId="28354"/>
    <cellStyle name="Стиль 1 15" xfId="28355"/>
    <cellStyle name="Стиль 1 16" xfId="28356"/>
    <cellStyle name="Стиль 1 17" xfId="28357"/>
    <cellStyle name="Стиль 1 18" xfId="28358"/>
    <cellStyle name="Стиль 1 19" xfId="28359"/>
    <cellStyle name="Стиль 1 2" xfId="28360"/>
    <cellStyle name="Стиль 1 2 10" xfId="28361"/>
    <cellStyle name="Стиль 1 2 11" xfId="28362"/>
    <cellStyle name="Стиль 1 2 12" xfId="28363"/>
    <cellStyle name="Стиль 1 2 13" xfId="28364"/>
    <cellStyle name="Стиль 1 2 14" xfId="28365"/>
    <cellStyle name="Стиль 1 2 15" xfId="28366"/>
    <cellStyle name="Стиль 1 2 16" xfId="28367"/>
    <cellStyle name="Стиль 1 2 16 2" xfId="60088"/>
    <cellStyle name="Стиль 1 2 17" xfId="60285"/>
    <cellStyle name="Стиль 1 2 2" xfId="28368"/>
    <cellStyle name="Стиль 1 2 2 2" xfId="28369"/>
    <cellStyle name="Стиль 1 2 2 2 2" xfId="60089"/>
    <cellStyle name="Стиль 1 2 2 3" xfId="28370"/>
    <cellStyle name="Стиль 1 2 2 3 2" xfId="60090"/>
    <cellStyle name="Стиль 1 2 2 4" xfId="28371"/>
    <cellStyle name="Стиль 1 2 2 4 2" xfId="60091"/>
    <cellStyle name="Стиль 1 2 2 5" xfId="28372"/>
    <cellStyle name="Стиль 1 2 2 5 2" xfId="60092"/>
    <cellStyle name="Стиль 1 2 2 6" xfId="28373"/>
    <cellStyle name="Стиль 1 2 2 6 2" xfId="60093"/>
    <cellStyle name="Стиль 1 2 3" xfId="28374"/>
    <cellStyle name="Стиль 1 2 3 2" xfId="28375"/>
    <cellStyle name="Стиль 1 2 3 2 2" xfId="60094"/>
    <cellStyle name="Стиль 1 2 4" xfId="28376"/>
    <cellStyle name="Стиль 1 2 4 2" xfId="28377"/>
    <cellStyle name="Стиль 1 2 4 2 2" xfId="60095"/>
    <cellStyle name="Стиль 1 2 5" xfId="28378"/>
    <cellStyle name="Стиль 1 2 5 2" xfId="28379"/>
    <cellStyle name="Стиль 1 2 5 2 2" xfId="60096"/>
    <cellStyle name="Стиль 1 2 6" xfId="28380"/>
    <cellStyle name="Стиль 1 2 7" xfId="28381"/>
    <cellStyle name="Стиль 1 2 8" xfId="28382"/>
    <cellStyle name="Стиль 1 2 9" xfId="28383"/>
    <cellStyle name="Стиль 1 20" xfId="28384"/>
    <cellStyle name="Стиль 1 21" xfId="28385"/>
    <cellStyle name="Стиль 1 22" xfId="28386"/>
    <cellStyle name="Стиль 1 23" xfId="28387"/>
    <cellStyle name="Стиль 1 24" xfId="28388"/>
    <cellStyle name="Стиль 1 25" xfId="28389"/>
    <cellStyle name="Стиль 1 26" xfId="28390"/>
    <cellStyle name="Стиль 1 27" xfId="28391"/>
    <cellStyle name="Стиль 1 28" xfId="28392"/>
    <cellStyle name="Стиль 1 29" xfId="28393"/>
    <cellStyle name="Стиль 1 3" xfId="28394"/>
    <cellStyle name="Стиль 1 3 2" xfId="28395"/>
    <cellStyle name="Стиль 1 3 2 2" xfId="60097"/>
    <cellStyle name="Стиль 1 30" xfId="28396"/>
    <cellStyle name="Стиль 1 31" xfId="28397"/>
    <cellStyle name="Стиль 1 32" xfId="28398"/>
    <cellStyle name="Стиль 1 33" xfId="28399"/>
    <cellStyle name="Стиль 1 34" xfId="28400"/>
    <cellStyle name="Стиль 1 35" xfId="28401"/>
    <cellStyle name="Стиль 1 36" xfId="28402"/>
    <cellStyle name="Стиль 1 37" xfId="28403"/>
    <cellStyle name="Стиль 1 38" xfId="28404"/>
    <cellStyle name="Стиль 1 39" xfId="28405"/>
    <cellStyle name="Стиль 1 4" xfId="28406"/>
    <cellStyle name="Стиль 1 4 2" xfId="28407"/>
    <cellStyle name="Стиль 1 4 2 2" xfId="60098"/>
    <cellStyle name="Стиль 1 40" xfId="28408"/>
    <cellStyle name="Стиль 1 41" xfId="28409"/>
    <cellStyle name="Стиль 1 42" xfId="28410"/>
    <cellStyle name="Стиль 1 43" xfId="28411"/>
    <cellStyle name="Стиль 1 44" xfId="28412"/>
    <cellStyle name="Стиль 1 45" xfId="28413"/>
    <cellStyle name="Стиль 1 46" xfId="28414"/>
    <cellStyle name="Стиль 1 47" xfId="28415"/>
    <cellStyle name="Стиль 1 48" xfId="28416"/>
    <cellStyle name="Стиль 1 49" xfId="28417"/>
    <cellStyle name="Стиль 1 5" xfId="28418"/>
    <cellStyle name="Стиль 1 5 2" xfId="28419"/>
    <cellStyle name="Стиль 1 5 2 2" xfId="60099"/>
    <cellStyle name="Стиль 1 50" xfId="28420"/>
    <cellStyle name="Стиль 1 51" xfId="28421"/>
    <cellStyle name="Стиль 1 52" xfId="28422"/>
    <cellStyle name="Стиль 1 53" xfId="28423"/>
    <cellStyle name="Стиль 1 54" xfId="28424"/>
    <cellStyle name="Стиль 1 55" xfId="60100"/>
    <cellStyle name="Стиль 1 55 2" xfId="60101"/>
    <cellStyle name="Стиль 1 56" xfId="60102"/>
    <cellStyle name="Стиль 1 57" xfId="60286"/>
    <cellStyle name="Стиль 1 6" xfId="28425"/>
    <cellStyle name="Стиль 1 7" xfId="28426"/>
    <cellStyle name="Стиль 1 8" xfId="28427"/>
    <cellStyle name="Стиль 1 9" xfId="28428"/>
    <cellStyle name="Текст предупреждения 2" xfId="190"/>
    <cellStyle name="Текст предупреждения 2 10" xfId="28429"/>
    <cellStyle name="Текст предупреждения 2 10 2" xfId="60103"/>
    <cellStyle name="Текст предупреждения 2 11" xfId="28430"/>
    <cellStyle name="Текст предупреждения 2 11 2" xfId="60104"/>
    <cellStyle name="Текст предупреждения 2 12" xfId="28431"/>
    <cellStyle name="Текст предупреждения 2 12 2" xfId="60105"/>
    <cellStyle name="Текст предупреждения 2 13" xfId="28432"/>
    <cellStyle name="Текст предупреждения 2 13 2" xfId="60106"/>
    <cellStyle name="Текст предупреждения 2 14" xfId="28433"/>
    <cellStyle name="Текст предупреждения 2 14 2" xfId="60107"/>
    <cellStyle name="Текст предупреждения 2 15" xfId="28434"/>
    <cellStyle name="Текст предупреждения 2 15 2" xfId="60108"/>
    <cellStyle name="Текст предупреждения 2 16" xfId="28435"/>
    <cellStyle name="Текст предупреждения 2 16 2" xfId="60109"/>
    <cellStyle name="Текст предупреждения 2 17" xfId="28436"/>
    <cellStyle name="Текст предупреждения 2 17 2" xfId="60110"/>
    <cellStyle name="Текст предупреждения 2 18" xfId="28437"/>
    <cellStyle name="Текст предупреждения 2 18 2" xfId="60111"/>
    <cellStyle name="Текст предупреждения 2 19" xfId="28438"/>
    <cellStyle name="Текст предупреждения 2 19 2" xfId="60112"/>
    <cellStyle name="Текст предупреждения 2 2" xfId="28439"/>
    <cellStyle name="Текст предупреждения 2 2 2" xfId="60113"/>
    <cellStyle name="Текст предупреждения 2 20" xfId="28440"/>
    <cellStyle name="Текст предупреждения 2 20 2" xfId="60114"/>
    <cellStyle name="Текст предупреждения 2 21" xfId="28441"/>
    <cellStyle name="Текст предупреждения 2 21 2" xfId="60115"/>
    <cellStyle name="Текст предупреждения 2 22" xfId="28442"/>
    <cellStyle name="Текст предупреждения 2 22 2" xfId="60116"/>
    <cellStyle name="Текст предупреждения 2 23" xfId="28443"/>
    <cellStyle name="Текст предупреждения 2 23 2" xfId="60117"/>
    <cellStyle name="Текст предупреждения 2 24" xfId="60118"/>
    <cellStyle name="Текст предупреждения 2 3" xfId="28444"/>
    <cellStyle name="Текст предупреждения 2 3 2" xfId="60119"/>
    <cellStyle name="Текст предупреждения 2 4" xfId="28445"/>
    <cellStyle name="Текст предупреждения 2 4 2" xfId="60120"/>
    <cellStyle name="Текст предупреждения 2 5" xfId="28446"/>
    <cellStyle name="Текст предупреждения 2 5 2" xfId="60121"/>
    <cellStyle name="Текст предупреждения 2 6" xfId="28447"/>
    <cellStyle name="Текст предупреждения 2 6 2" xfId="60122"/>
    <cellStyle name="Текст предупреждения 2 7" xfId="28448"/>
    <cellStyle name="Текст предупреждения 2 7 2" xfId="60123"/>
    <cellStyle name="Текст предупреждения 2 8" xfId="28449"/>
    <cellStyle name="Текст предупреждения 2 8 2" xfId="60124"/>
    <cellStyle name="Текст предупреждения 2 9" xfId="28450"/>
    <cellStyle name="Текст предупреждения 2 9 2" xfId="60125"/>
    <cellStyle name="Текст предупреждения 3" xfId="191"/>
    <cellStyle name="Текст предупреждения 3 10" xfId="28451"/>
    <cellStyle name="Текст предупреждения 3 10 2" xfId="60126"/>
    <cellStyle name="Текст предупреждения 3 11" xfId="28452"/>
    <cellStyle name="Текст предупреждения 3 11 2" xfId="60127"/>
    <cellStyle name="Текст предупреждения 3 12" xfId="28453"/>
    <cellStyle name="Текст предупреждения 3 12 2" xfId="60128"/>
    <cellStyle name="Текст предупреждения 3 13" xfId="28454"/>
    <cellStyle name="Текст предупреждения 3 13 2" xfId="60129"/>
    <cellStyle name="Текст предупреждения 3 14" xfId="28455"/>
    <cellStyle name="Текст предупреждения 3 14 2" xfId="60130"/>
    <cellStyle name="Текст предупреждения 3 15" xfId="28456"/>
    <cellStyle name="Текст предупреждения 3 15 2" xfId="60131"/>
    <cellStyle name="Текст предупреждения 3 16" xfId="28457"/>
    <cellStyle name="Текст предупреждения 3 16 2" xfId="60132"/>
    <cellStyle name="Текст предупреждения 3 17" xfId="28458"/>
    <cellStyle name="Текст предупреждения 3 17 2" xfId="60133"/>
    <cellStyle name="Текст предупреждения 3 18" xfId="28459"/>
    <cellStyle name="Текст предупреждения 3 18 2" xfId="60134"/>
    <cellStyle name="Текст предупреждения 3 19" xfId="28460"/>
    <cellStyle name="Текст предупреждения 3 19 2" xfId="60135"/>
    <cellStyle name="Текст предупреждения 3 2" xfId="28461"/>
    <cellStyle name="Текст предупреждения 3 2 2" xfId="60136"/>
    <cellStyle name="Текст предупреждения 3 20" xfId="28462"/>
    <cellStyle name="Текст предупреждения 3 20 2" xfId="60137"/>
    <cellStyle name="Текст предупреждения 3 21" xfId="28463"/>
    <cellStyle name="Текст предупреждения 3 21 2" xfId="60138"/>
    <cellStyle name="Текст предупреждения 3 22" xfId="28464"/>
    <cellStyle name="Текст предупреждения 3 22 2" xfId="60139"/>
    <cellStyle name="Текст предупреждения 3 23" xfId="28465"/>
    <cellStyle name="Текст предупреждения 3 23 2" xfId="60140"/>
    <cellStyle name="Текст предупреждения 3 24" xfId="60141"/>
    <cellStyle name="Текст предупреждения 3 3" xfId="28466"/>
    <cellStyle name="Текст предупреждения 3 3 2" xfId="60142"/>
    <cellStyle name="Текст предупреждения 3 4" xfId="28467"/>
    <cellStyle name="Текст предупреждения 3 4 2" xfId="60143"/>
    <cellStyle name="Текст предупреждения 3 5" xfId="28468"/>
    <cellStyle name="Текст предупреждения 3 5 2" xfId="60144"/>
    <cellStyle name="Текст предупреждения 3 6" xfId="28469"/>
    <cellStyle name="Текст предупреждения 3 6 2" xfId="60145"/>
    <cellStyle name="Текст предупреждения 3 7" xfId="28470"/>
    <cellStyle name="Текст предупреждения 3 7 2" xfId="60146"/>
    <cellStyle name="Текст предупреждения 3 8" xfId="28471"/>
    <cellStyle name="Текст предупреждения 3 8 2" xfId="60147"/>
    <cellStyle name="Текст предупреждения 3 9" xfId="28472"/>
    <cellStyle name="Текст предупреждения 3 9 2" xfId="60148"/>
    <cellStyle name="Текст предупреждения 4" xfId="28473"/>
    <cellStyle name="Текст предупреждения 4 2" xfId="60149"/>
    <cellStyle name="Текст предупреждения 5" xfId="28474"/>
    <cellStyle name="Текст предупреждения 5 2" xfId="60150"/>
    <cellStyle name="Текст предупреждения 6" xfId="28475"/>
    <cellStyle name="Текст предупреждения 6 2" xfId="60151"/>
    <cellStyle name="Текст предупреждения 7" xfId="60152"/>
    <cellStyle name="Текстовый" xfId="28476"/>
    <cellStyle name="Тысячи [0]_22гк" xfId="323"/>
    <cellStyle name="Тысячи_22гк" xfId="324"/>
    <cellStyle name="Финансовый" xfId="60385" builtinId="3"/>
    <cellStyle name="Финансовый [0] 2" xfId="28477"/>
    <cellStyle name="Финансовый [0] 2 2" xfId="28478"/>
    <cellStyle name="Финансовый [0] 2 2 2" xfId="56042"/>
    <cellStyle name="Финансовый [0] 2 3" xfId="56043"/>
    <cellStyle name="Финансовый 10" xfId="28479"/>
    <cellStyle name="Финансовый 10 2" xfId="56044"/>
    <cellStyle name="Финансовый 11" xfId="28480"/>
    <cellStyle name="Финансовый 11 2" xfId="56045"/>
    <cellStyle name="Финансовый 11 29 9" xfId="23"/>
    <cellStyle name="Финансовый 11 29 9 10" xfId="192"/>
    <cellStyle name="Финансовый 11 29 9 10 10" xfId="28481"/>
    <cellStyle name="Финансовый 11 29 9 10 10 2" xfId="56046"/>
    <cellStyle name="Финансовый 11 29 9 10 11" xfId="28482"/>
    <cellStyle name="Финансовый 11 29 9 10 11 2" xfId="56047"/>
    <cellStyle name="Финансовый 11 29 9 10 12" xfId="28483"/>
    <cellStyle name="Финансовый 11 29 9 10 12 2" xfId="56048"/>
    <cellStyle name="Финансовый 11 29 9 10 13" xfId="28484"/>
    <cellStyle name="Финансовый 11 29 9 10 13 2" xfId="56049"/>
    <cellStyle name="Финансовый 11 29 9 10 14" xfId="28485"/>
    <cellStyle name="Финансовый 11 29 9 10 14 2" xfId="56050"/>
    <cellStyle name="Финансовый 11 29 9 10 15" xfId="28486"/>
    <cellStyle name="Финансовый 11 29 9 10 15 2" xfId="56051"/>
    <cellStyle name="Финансовый 11 29 9 10 16" xfId="28487"/>
    <cellStyle name="Финансовый 11 29 9 10 16 2" xfId="56052"/>
    <cellStyle name="Финансовый 11 29 9 10 17" xfId="28488"/>
    <cellStyle name="Финансовый 11 29 9 10 17 2" xfId="56053"/>
    <cellStyle name="Финансовый 11 29 9 10 18" xfId="28489"/>
    <cellStyle name="Финансовый 11 29 9 10 18 2" xfId="56054"/>
    <cellStyle name="Финансовый 11 29 9 10 19" xfId="28490"/>
    <cellStyle name="Финансовый 11 29 9 10 19 2" xfId="56055"/>
    <cellStyle name="Финансовый 11 29 9 10 2" xfId="28491"/>
    <cellStyle name="Финансовый 11 29 9 10 2 2" xfId="56056"/>
    <cellStyle name="Финансовый 11 29 9 10 20" xfId="28492"/>
    <cellStyle name="Финансовый 11 29 9 10 20 2" xfId="56057"/>
    <cellStyle name="Финансовый 11 29 9 10 21" xfId="28493"/>
    <cellStyle name="Финансовый 11 29 9 10 21 2" xfId="56058"/>
    <cellStyle name="Финансовый 11 29 9 10 22" xfId="28494"/>
    <cellStyle name="Финансовый 11 29 9 10 22 2" xfId="56059"/>
    <cellStyle name="Финансовый 11 29 9 10 23" xfId="28495"/>
    <cellStyle name="Финансовый 11 29 9 10 23 2" xfId="56060"/>
    <cellStyle name="Финансовый 11 29 9 10 24" xfId="56061"/>
    <cellStyle name="Финансовый 11 29 9 10 3" xfId="28496"/>
    <cellStyle name="Финансовый 11 29 9 10 3 2" xfId="56062"/>
    <cellStyle name="Финансовый 11 29 9 10 4" xfId="28497"/>
    <cellStyle name="Финансовый 11 29 9 10 4 2" xfId="56063"/>
    <cellStyle name="Финансовый 11 29 9 10 5" xfId="28498"/>
    <cellStyle name="Финансовый 11 29 9 10 5 2" xfId="56064"/>
    <cellStyle name="Финансовый 11 29 9 10 6" xfId="28499"/>
    <cellStyle name="Финансовый 11 29 9 10 6 2" xfId="56065"/>
    <cellStyle name="Финансовый 11 29 9 10 7" xfId="28500"/>
    <cellStyle name="Финансовый 11 29 9 10 7 2" xfId="56066"/>
    <cellStyle name="Финансовый 11 29 9 10 8" xfId="28501"/>
    <cellStyle name="Финансовый 11 29 9 10 8 2" xfId="56067"/>
    <cellStyle name="Финансовый 11 29 9 10 9" xfId="28502"/>
    <cellStyle name="Финансовый 11 29 9 10 9 2" xfId="56068"/>
    <cellStyle name="Финансовый 11 29 9 11" xfId="28503"/>
    <cellStyle name="Финансовый 11 29 9 11 10" xfId="28504"/>
    <cellStyle name="Финансовый 11 29 9 11 10 2" xfId="56069"/>
    <cellStyle name="Финансовый 11 29 9 11 11" xfId="28505"/>
    <cellStyle name="Финансовый 11 29 9 11 11 2" xfId="56070"/>
    <cellStyle name="Финансовый 11 29 9 11 12" xfId="28506"/>
    <cellStyle name="Финансовый 11 29 9 11 12 2" xfId="56071"/>
    <cellStyle name="Финансовый 11 29 9 11 13" xfId="28507"/>
    <cellStyle name="Финансовый 11 29 9 11 13 2" xfId="56072"/>
    <cellStyle name="Финансовый 11 29 9 11 14" xfId="28508"/>
    <cellStyle name="Финансовый 11 29 9 11 14 2" xfId="56073"/>
    <cellStyle name="Финансовый 11 29 9 11 15" xfId="28509"/>
    <cellStyle name="Финансовый 11 29 9 11 15 2" xfId="56074"/>
    <cellStyle name="Финансовый 11 29 9 11 16" xfId="28510"/>
    <cellStyle name="Финансовый 11 29 9 11 16 2" xfId="56075"/>
    <cellStyle name="Финансовый 11 29 9 11 17" xfId="28511"/>
    <cellStyle name="Финансовый 11 29 9 11 17 2" xfId="56076"/>
    <cellStyle name="Финансовый 11 29 9 11 18" xfId="28512"/>
    <cellStyle name="Финансовый 11 29 9 11 18 2" xfId="56077"/>
    <cellStyle name="Финансовый 11 29 9 11 19" xfId="56078"/>
    <cellStyle name="Финансовый 11 29 9 11 2" xfId="28513"/>
    <cellStyle name="Финансовый 11 29 9 11 2 2" xfId="56079"/>
    <cellStyle name="Финансовый 11 29 9 11 3" xfId="28514"/>
    <cellStyle name="Финансовый 11 29 9 11 3 2" xfId="56080"/>
    <cellStyle name="Финансовый 11 29 9 11 4" xfId="28515"/>
    <cellStyle name="Финансовый 11 29 9 11 4 2" xfId="56081"/>
    <cellStyle name="Финансовый 11 29 9 11 5" xfId="28516"/>
    <cellStyle name="Финансовый 11 29 9 11 5 2" xfId="56082"/>
    <cellStyle name="Финансовый 11 29 9 11 6" xfId="28517"/>
    <cellStyle name="Финансовый 11 29 9 11 6 2" xfId="56083"/>
    <cellStyle name="Финансовый 11 29 9 11 7" xfId="28518"/>
    <cellStyle name="Финансовый 11 29 9 11 7 2" xfId="56084"/>
    <cellStyle name="Финансовый 11 29 9 11 8" xfId="28519"/>
    <cellStyle name="Финансовый 11 29 9 11 8 2" xfId="56085"/>
    <cellStyle name="Финансовый 11 29 9 11 9" xfId="28520"/>
    <cellStyle name="Финансовый 11 29 9 11 9 2" xfId="56086"/>
    <cellStyle name="Финансовый 11 29 9 12" xfId="28521"/>
    <cellStyle name="Финансовый 11 29 9 12 10" xfId="28522"/>
    <cellStyle name="Финансовый 11 29 9 12 10 2" xfId="56087"/>
    <cellStyle name="Финансовый 11 29 9 12 11" xfId="28523"/>
    <cellStyle name="Финансовый 11 29 9 12 11 2" xfId="56088"/>
    <cellStyle name="Финансовый 11 29 9 12 12" xfId="28524"/>
    <cellStyle name="Финансовый 11 29 9 12 12 2" xfId="56089"/>
    <cellStyle name="Финансовый 11 29 9 12 13" xfId="28525"/>
    <cellStyle name="Финансовый 11 29 9 12 13 2" xfId="56090"/>
    <cellStyle name="Финансовый 11 29 9 12 14" xfId="28526"/>
    <cellStyle name="Финансовый 11 29 9 12 14 2" xfId="56091"/>
    <cellStyle name="Финансовый 11 29 9 12 15" xfId="28527"/>
    <cellStyle name="Финансовый 11 29 9 12 15 2" xfId="56092"/>
    <cellStyle name="Финансовый 11 29 9 12 16" xfId="28528"/>
    <cellStyle name="Финансовый 11 29 9 12 16 2" xfId="56093"/>
    <cellStyle name="Финансовый 11 29 9 12 17" xfId="28529"/>
    <cellStyle name="Финансовый 11 29 9 12 17 2" xfId="56094"/>
    <cellStyle name="Финансовый 11 29 9 12 18" xfId="28530"/>
    <cellStyle name="Финансовый 11 29 9 12 18 2" xfId="56095"/>
    <cellStyle name="Финансовый 11 29 9 12 19" xfId="56096"/>
    <cellStyle name="Финансовый 11 29 9 12 2" xfId="28531"/>
    <cellStyle name="Финансовый 11 29 9 12 2 2" xfId="56097"/>
    <cellStyle name="Финансовый 11 29 9 12 3" xfId="28532"/>
    <cellStyle name="Финансовый 11 29 9 12 3 2" xfId="56098"/>
    <cellStyle name="Финансовый 11 29 9 12 4" xfId="28533"/>
    <cellStyle name="Финансовый 11 29 9 12 4 2" xfId="56099"/>
    <cellStyle name="Финансовый 11 29 9 12 5" xfId="28534"/>
    <cellStyle name="Финансовый 11 29 9 12 5 2" xfId="56100"/>
    <cellStyle name="Финансовый 11 29 9 12 6" xfId="28535"/>
    <cellStyle name="Финансовый 11 29 9 12 6 2" xfId="56101"/>
    <cellStyle name="Финансовый 11 29 9 12 7" xfId="28536"/>
    <cellStyle name="Финансовый 11 29 9 12 7 2" xfId="56102"/>
    <cellStyle name="Финансовый 11 29 9 12 8" xfId="28537"/>
    <cellStyle name="Финансовый 11 29 9 12 8 2" xfId="56103"/>
    <cellStyle name="Финансовый 11 29 9 12 9" xfId="28538"/>
    <cellStyle name="Финансовый 11 29 9 12 9 2" xfId="56104"/>
    <cellStyle name="Финансовый 11 29 9 13" xfId="28539"/>
    <cellStyle name="Финансовый 11 29 9 13 10" xfId="28540"/>
    <cellStyle name="Финансовый 11 29 9 13 10 2" xfId="56105"/>
    <cellStyle name="Финансовый 11 29 9 13 11" xfId="28541"/>
    <cellStyle name="Финансовый 11 29 9 13 11 2" xfId="56106"/>
    <cellStyle name="Финансовый 11 29 9 13 12" xfId="28542"/>
    <cellStyle name="Финансовый 11 29 9 13 12 2" xfId="56107"/>
    <cellStyle name="Финансовый 11 29 9 13 13" xfId="28543"/>
    <cellStyle name="Финансовый 11 29 9 13 13 2" xfId="56108"/>
    <cellStyle name="Финансовый 11 29 9 13 14" xfId="28544"/>
    <cellStyle name="Финансовый 11 29 9 13 14 2" xfId="56109"/>
    <cellStyle name="Финансовый 11 29 9 13 15" xfId="28545"/>
    <cellStyle name="Финансовый 11 29 9 13 15 2" xfId="56110"/>
    <cellStyle name="Финансовый 11 29 9 13 16" xfId="28546"/>
    <cellStyle name="Финансовый 11 29 9 13 16 2" xfId="56111"/>
    <cellStyle name="Финансовый 11 29 9 13 17" xfId="28547"/>
    <cellStyle name="Финансовый 11 29 9 13 17 2" xfId="56112"/>
    <cellStyle name="Финансовый 11 29 9 13 18" xfId="28548"/>
    <cellStyle name="Финансовый 11 29 9 13 18 2" xfId="56113"/>
    <cellStyle name="Финансовый 11 29 9 13 19" xfId="56114"/>
    <cellStyle name="Финансовый 11 29 9 13 2" xfId="28549"/>
    <cellStyle name="Финансовый 11 29 9 13 2 2" xfId="56115"/>
    <cellStyle name="Финансовый 11 29 9 13 3" xfId="28550"/>
    <cellStyle name="Финансовый 11 29 9 13 3 2" xfId="56116"/>
    <cellStyle name="Финансовый 11 29 9 13 4" xfId="28551"/>
    <cellStyle name="Финансовый 11 29 9 13 4 2" xfId="56117"/>
    <cellStyle name="Финансовый 11 29 9 13 5" xfId="28552"/>
    <cellStyle name="Финансовый 11 29 9 13 5 2" xfId="56118"/>
    <cellStyle name="Финансовый 11 29 9 13 6" xfId="28553"/>
    <cellStyle name="Финансовый 11 29 9 13 6 2" xfId="56119"/>
    <cellStyle name="Финансовый 11 29 9 13 7" xfId="28554"/>
    <cellStyle name="Финансовый 11 29 9 13 7 2" xfId="56120"/>
    <cellStyle name="Финансовый 11 29 9 13 8" xfId="28555"/>
    <cellStyle name="Финансовый 11 29 9 13 8 2" xfId="56121"/>
    <cellStyle name="Финансовый 11 29 9 13 9" xfId="28556"/>
    <cellStyle name="Финансовый 11 29 9 13 9 2" xfId="56122"/>
    <cellStyle name="Финансовый 11 29 9 14" xfId="28557"/>
    <cellStyle name="Финансовый 11 29 9 14 2" xfId="56123"/>
    <cellStyle name="Финансовый 11 29 9 15" xfId="28558"/>
    <cellStyle name="Финансовый 11 29 9 15 2" xfId="56124"/>
    <cellStyle name="Финансовый 11 29 9 16" xfId="28559"/>
    <cellStyle name="Финансовый 11 29 9 16 2" xfId="56125"/>
    <cellStyle name="Финансовый 11 29 9 17" xfId="28560"/>
    <cellStyle name="Финансовый 11 29 9 17 2" xfId="56126"/>
    <cellStyle name="Финансовый 11 29 9 18" xfId="28561"/>
    <cellStyle name="Финансовый 11 29 9 18 2" xfId="56127"/>
    <cellStyle name="Финансовый 11 29 9 19" xfId="28562"/>
    <cellStyle name="Финансовый 11 29 9 19 2" xfId="56128"/>
    <cellStyle name="Финансовый 11 29 9 2" xfId="24"/>
    <cellStyle name="Финансовый 11 29 9 2 2" xfId="193"/>
    <cellStyle name="Финансовый 11 29 9 2 2 2" xfId="56129"/>
    <cellStyle name="Финансовый 11 29 9 2 3" xfId="56130"/>
    <cellStyle name="Финансовый 11 29 9 20" xfId="28563"/>
    <cellStyle name="Финансовый 11 29 9 20 2" xfId="56131"/>
    <cellStyle name="Финансовый 11 29 9 21" xfId="28564"/>
    <cellStyle name="Финансовый 11 29 9 21 2" xfId="56132"/>
    <cellStyle name="Финансовый 11 29 9 22" xfId="28565"/>
    <cellStyle name="Финансовый 11 29 9 22 2" xfId="56133"/>
    <cellStyle name="Финансовый 11 29 9 23" xfId="28566"/>
    <cellStyle name="Финансовый 11 29 9 23 2" xfId="56134"/>
    <cellStyle name="Финансовый 11 29 9 24" xfId="28567"/>
    <cellStyle name="Финансовый 11 29 9 24 2" xfId="56135"/>
    <cellStyle name="Финансовый 11 29 9 25" xfId="28568"/>
    <cellStyle name="Финансовый 11 29 9 25 2" xfId="56136"/>
    <cellStyle name="Финансовый 11 29 9 26" xfId="28569"/>
    <cellStyle name="Финансовый 11 29 9 26 2" xfId="56137"/>
    <cellStyle name="Финансовый 11 29 9 27" xfId="28570"/>
    <cellStyle name="Финансовый 11 29 9 27 2" xfId="56138"/>
    <cellStyle name="Финансовый 11 29 9 28" xfId="28571"/>
    <cellStyle name="Финансовый 11 29 9 28 2" xfId="56139"/>
    <cellStyle name="Финансовый 11 29 9 29" xfId="28572"/>
    <cellStyle name="Финансовый 11 29 9 29 2" xfId="56140"/>
    <cellStyle name="Финансовый 11 29 9 3" xfId="194"/>
    <cellStyle name="Финансовый 11 29 9 3 2" xfId="56141"/>
    <cellStyle name="Финансовый 11 29 9 30" xfId="28573"/>
    <cellStyle name="Финансовый 11 29 9 30 2" xfId="56142"/>
    <cellStyle name="Финансовый 11 29 9 31" xfId="28574"/>
    <cellStyle name="Финансовый 11 29 9 31 2" xfId="56143"/>
    <cellStyle name="Финансовый 11 29 9 32" xfId="28575"/>
    <cellStyle name="Финансовый 11 29 9 32 2" xfId="56144"/>
    <cellStyle name="Финансовый 11 29 9 33" xfId="56145"/>
    <cellStyle name="Финансовый 11 29 9 4" xfId="195"/>
    <cellStyle name="Финансовый 11 29 9 4 2" xfId="56146"/>
    <cellStyle name="Финансовый 11 29 9 5" xfId="196"/>
    <cellStyle name="Финансовый 11 29 9 5 2" xfId="56147"/>
    <cellStyle name="Финансовый 11 29 9 6" xfId="197"/>
    <cellStyle name="Финансовый 11 29 9 6 2" xfId="56148"/>
    <cellStyle name="Финансовый 11 29 9 7" xfId="198"/>
    <cellStyle name="Финансовый 11 29 9 7 2" xfId="56149"/>
    <cellStyle name="Финансовый 11 29 9 8" xfId="199"/>
    <cellStyle name="Финансовый 11 29 9 8 2" xfId="56150"/>
    <cellStyle name="Финансовый 11 29 9 9" xfId="200"/>
    <cellStyle name="Финансовый 11 29 9 9 10" xfId="28576"/>
    <cellStyle name="Финансовый 11 29 9 9 10 2" xfId="56151"/>
    <cellStyle name="Финансовый 11 29 9 9 11" xfId="28577"/>
    <cellStyle name="Финансовый 11 29 9 9 11 2" xfId="56152"/>
    <cellStyle name="Финансовый 11 29 9 9 12" xfId="28578"/>
    <cellStyle name="Финансовый 11 29 9 9 12 2" xfId="56153"/>
    <cellStyle name="Финансовый 11 29 9 9 13" xfId="28579"/>
    <cellStyle name="Финансовый 11 29 9 9 13 2" xfId="56154"/>
    <cellStyle name="Финансовый 11 29 9 9 14" xfId="28580"/>
    <cellStyle name="Финансовый 11 29 9 9 14 2" xfId="56155"/>
    <cellStyle name="Финансовый 11 29 9 9 15" xfId="28581"/>
    <cellStyle name="Финансовый 11 29 9 9 15 2" xfId="56156"/>
    <cellStyle name="Финансовый 11 29 9 9 16" xfId="28582"/>
    <cellStyle name="Финансовый 11 29 9 9 16 2" xfId="56157"/>
    <cellStyle name="Финансовый 11 29 9 9 17" xfId="28583"/>
    <cellStyle name="Финансовый 11 29 9 9 17 2" xfId="56158"/>
    <cellStyle name="Финансовый 11 29 9 9 18" xfId="28584"/>
    <cellStyle name="Финансовый 11 29 9 9 18 2" xfId="56159"/>
    <cellStyle name="Финансовый 11 29 9 9 19" xfId="28585"/>
    <cellStyle name="Финансовый 11 29 9 9 19 2" xfId="56160"/>
    <cellStyle name="Финансовый 11 29 9 9 2" xfId="28586"/>
    <cellStyle name="Финансовый 11 29 9 9 2 2" xfId="56161"/>
    <cellStyle name="Финансовый 11 29 9 9 20" xfId="28587"/>
    <cellStyle name="Финансовый 11 29 9 9 20 2" xfId="56162"/>
    <cellStyle name="Финансовый 11 29 9 9 21" xfId="28588"/>
    <cellStyle name="Финансовый 11 29 9 9 21 2" xfId="56163"/>
    <cellStyle name="Финансовый 11 29 9 9 22" xfId="28589"/>
    <cellStyle name="Финансовый 11 29 9 9 22 2" xfId="56164"/>
    <cellStyle name="Финансовый 11 29 9 9 23" xfId="28590"/>
    <cellStyle name="Финансовый 11 29 9 9 23 2" xfId="56165"/>
    <cellStyle name="Финансовый 11 29 9 9 24" xfId="56166"/>
    <cellStyle name="Финансовый 11 29 9 9 3" xfId="28591"/>
    <cellStyle name="Финансовый 11 29 9 9 3 2" xfId="56167"/>
    <cellStyle name="Финансовый 11 29 9 9 4" xfId="28592"/>
    <cellStyle name="Финансовый 11 29 9 9 4 2" xfId="56168"/>
    <cellStyle name="Финансовый 11 29 9 9 5" xfId="28593"/>
    <cellStyle name="Финансовый 11 29 9 9 5 2" xfId="56169"/>
    <cellStyle name="Финансовый 11 29 9 9 6" xfId="28594"/>
    <cellStyle name="Финансовый 11 29 9 9 6 2" xfId="56170"/>
    <cellStyle name="Финансовый 11 29 9 9 7" xfId="28595"/>
    <cellStyle name="Финансовый 11 29 9 9 7 2" xfId="56171"/>
    <cellStyle name="Финансовый 11 29 9 9 8" xfId="28596"/>
    <cellStyle name="Финансовый 11 29 9 9 8 2" xfId="56172"/>
    <cellStyle name="Финансовый 11 29 9 9 9" xfId="28597"/>
    <cellStyle name="Финансовый 11 29 9 9 9 2" xfId="56173"/>
    <cellStyle name="Финансовый 12" xfId="28598"/>
    <cellStyle name="Финансовый 12 2" xfId="56174"/>
    <cellStyle name="Финансовый 13" xfId="28599"/>
    <cellStyle name="Финансовый 13 2" xfId="56175"/>
    <cellStyle name="Финансовый 13 29 9" xfId="25"/>
    <cellStyle name="Финансовый 13 29 9 10" xfId="201"/>
    <cellStyle name="Финансовый 13 29 9 10 10" xfId="28600"/>
    <cellStyle name="Финансовый 13 29 9 10 10 2" xfId="56176"/>
    <cellStyle name="Финансовый 13 29 9 10 11" xfId="28601"/>
    <cellStyle name="Финансовый 13 29 9 10 11 2" xfId="56177"/>
    <cellStyle name="Финансовый 13 29 9 10 12" xfId="28602"/>
    <cellStyle name="Финансовый 13 29 9 10 12 2" xfId="56178"/>
    <cellStyle name="Финансовый 13 29 9 10 13" xfId="28603"/>
    <cellStyle name="Финансовый 13 29 9 10 13 2" xfId="56179"/>
    <cellStyle name="Финансовый 13 29 9 10 14" xfId="28604"/>
    <cellStyle name="Финансовый 13 29 9 10 14 2" xfId="56180"/>
    <cellStyle name="Финансовый 13 29 9 10 15" xfId="28605"/>
    <cellStyle name="Финансовый 13 29 9 10 15 2" xfId="56181"/>
    <cellStyle name="Финансовый 13 29 9 10 16" xfId="28606"/>
    <cellStyle name="Финансовый 13 29 9 10 16 2" xfId="56182"/>
    <cellStyle name="Финансовый 13 29 9 10 17" xfId="28607"/>
    <cellStyle name="Финансовый 13 29 9 10 17 2" xfId="56183"/>
    <cellStyle name="Финансовый 13 29 9 10 18" xfId="28608"/>
    <cellStyle name="Финансовый 13 29 9 10 18 2" xfId="56184"/>
    <cellStyle name="Финансовый 13 29 9 10 19" xfId="28609"/>
    <cellStyle name="Финансовый 13 29 9 10 19 2" xfId="56185"/>
    <cellStyle name="Финансовый 13 29 9 10 2" xfId="28610"/>
    <cellStyle name="Финансовый 13 29 9 10 2 2" xfId="56186"/>
    <cellStyle name="Финансовый 13 29 9 10 20" xfId="28611"/>
    <cellStyle name="Финансовый 13 29 9 10 20 2" xfId="56187"/>
    <cellStyle name="Финансовый 13 29 9 10 21" xfId="28612"/>
    <cellStyle name="Финансовый 13 29 9 10 21 2" xfId="56188"/>
    <cellStyle name="Финансовый 13 29 9 10 22" xfId="28613"/>
    <cellStyle name="Финансовый 13 29 9 10 22 2" xfId="56189"/>
    <cellStyle name="Финансовый 13 29 9 10 23" xfId="28614"/>
    <cellStyle name="Финансовый 13 29 9 10 23 2" xfId="56190"/>
    <cellStyle name="Финансовый 13 29 9 10 24" xfId="56191"/>
    <cellStyle name="Финансовый 13 29 9 10 3" xfId="28615"/>
    <cellStyle name="Финансовый 13 29 9 10 3 2" xfId="56192"/>
    <cellStyle name="Финансовый 13 29 9 10 4" xfId="28616"/>
    <cellStyle name="Финансовый 13 29 9 10 4 2" xfId="56193"/>
    <cellStyle name="Финансовый 13 29 9 10 5" xfId="28617"/>
    <cellStyle name="Финансовый 13 29 9 10 5 2" xfId="56194"/>
    <cellStyle name="Финансовый 13 29 9 10 6" xfId="28618"/>
    <cellStyle name="Финансовый 13 29 9 10 6 2" xfId="56195"/>
    <cellStyle name="Финансовый 13 29 9 10 7" xfId="28619"/>
    <cellStyle name="Финансовый 13 29 9 10 7 2" xfId="56196"/>
    <cellStyle name="Финансовый 13 29 9 10 8" xfId="28620"/>
    <cellStyle name="Финансовый 13 29 9 10 8 2" xfId="56197"/>
    <cellStyle name="Финансовый 13 29 9 10 9" xfId="28621"/>
    <cellStyle name="Финансовый 13 29 9 10 9 2" xfId="56198"/>
    <cellStyle name="Финансовый 13 29 9 11" xfId="28622"/>
    <cellStyle name="Финансовый 13 29 9 11 10" xfId="28623"/>
    <cellStyle name="Финансовый 13 29 9 11 10 2" xfId="56199"/>
    <cellStyle name="Финансовый 13 29 9 11 11" xfId="28624"/>
    <cellStyle name="Финансовый 13 29 9 11 11 2" xfId="56200"/>
    <cellStyle name="Финансовый 13 29 9 11 12" xfId="28625"/>
    <cellStyle name="Финансовый 13 29 9 11 12 2" xfId="56201"/>
    <cellStyle name="Финансовый 13 29 9 11 13" xfId="28626"/>
    <cellStyle name="Финансовый 13 29 9 11 13 2" xfId="56202"/>
    <cellStyle name="Финансовый 13 29 9 11 14" xfId="28627"/>
    <cellStyle name="Финансовый 13 29 9 11 14 2" xfId="56203"/>
    <cellStyle name="Финансовый 13 29 9 11 15" xfId="28628"/>
    <cellStyle name="Финансовый 13 29 9 11 15 2" xfId="56204"/>
    <cellStyle name="Финансовый 13 29 9 11 16" xfId="28629"/>
    <cellStyle name="Финансовый 13 29 9 11 16 2" xfId="56205"/>
    <cellStyle name="Финансовый 13 29 9 11 17" xfId="28630"/>
    <cellStyle name="Финансовый 13 29 9 11 17 2" xfId="56206"/>
    <cellStyle name="Финансовый 13 29 9 11 18" xfId="28631"/>
    <cellStyle name="Финансовый 13 29 9 11 18 2" xfId="56207"/>
    <cellStyle name="Финансовый 13 29 9 11 19" xfId="56208"/>
    <cellStyle name="Финансовый 13 29 9 11 2" xfId="28632"/>
    <cellStyle name="Финансовый 13 29 9 11 2 2" xfId="56209"/>
    <cellStyle name="Финансовый 13 29 9 11 3" xfId="28633"/>
    <cellStyle name="Финансовый 13 29 9 11 3 2" xfId="56210"/>
    <cellStyle name="Финансовый 13 29 9 11 4" xfId="28634"/>
    <cellStyle name="Финансовый 13 29 9 11 4 2" xfId="56211"/>
    <cellStyle name="Финансовый 13 29 9 11 5" xfId="28635"/>
    <cellStyle name="Финансовый 13 29 9 11 5 2" xfId="56212"/>
    <cellStyle name="Финансовый 13 29 9 11 6" xfId="28636"/>
    <cellStyle name="Финансовый 13 29 9 11 6 2" xfId="56213"/>
    <cellStyle name="Финансовый 13 29 9 11 7" xfId="28637"/>
    <cellStyle name="Финансовый 13 29 9 11 7 2" xfId="56214"/>
    <cellStyle name="Финансовый 13 29 9 11 8" xfId="28638"/>
    <cellStyle name="Финансовый 13 29 9 11 8 2" xfId="56215"/>
    <cellStyle name="Финансовый 13 29 9 11 9" xfId="28639"/>
    <cellStyle name="Финансовый 13 29 9 11 9 2" xfId="56216"/>
    <cellStyle name="Финансовый 13 29 9 12" xfId="28640"/>
    <cellStyle name="Финансовый 13 29 9 12 10" xfId="28641"/>
    <cellStyle name="Финансовый 13 29 9 12 10 2" xfId="56217"/>
    <cellStyle name="Финансовый 13 29 9 12 11" xfId="28642"/>
    <cellStyle name="Финансовый 13 29 9 12 11 2" xfId="56218"/>
    <cellStyle name="Финансовый 13 29 9 12 12" xfId="28643"/>
    <cellStyle name="Финансовый 13 29 9 12 12 2" xfId="56219"/>
    <cellStyle name="Финансовый 13 29 9 12 13" xfId="28644"/>
    <cellStyle name="Финансовый 13 29 9 12 13 2" xfId="56220"/>
    <cellStyle name="Финансовый 13 29 9 12 14" xfId="28645"/>
    <cellStyle name="Финансовый 13 29 9 12 14 2" xfId="56221"/>
    <cellStyle name="Финансовый 13 29 9 12 15" xfId="28646"/>
    <cellStyle name="Финансовый 13 29 9 12 15 2" xfId="56222"/>
    <cellStyle name="Финансовый 13 29 9 12 16" xfId="28647"/>
    <cellStyle name="Финансовый 13 29 9 12 16 2" xfId="56223"/>
    <cellStyle name="Финансовый 13 29 9 12 17" xfId="28648"/>
    <cellStyle name="Финансовый 13 29 9 12 17 2" xfId="56224"/>
    <cellStyle name="Финансовый 13 29 9 12 18" xfId="28649"/>
    <cellStyle name="Финансовый 13 29 9 12 18 2" xfId="56225"/>
    <cellStyle name="Финансовый 13 29 9 12 19" xfId="56226"/>
    <cellStyle name="Финансовый 13 29 9 12 2" xfId="28650"/>
    <cellStyle name="Финансовый 13 29 9 12 2 2" xfId="56227"/>
    <cellStyle name="Финансовый 13 29 9 12 3" xfId="28651"/>
    <cellStyle name="Финансовый 13 29 9 12 3 2" xfId="56228"/>
    <cellStyle name="Финансовый 13 29 9 12 4" xfId="28652"/>
    <cellStyle name="Финансовый 13 29 9 12 4 2" xfId="56229"/>
    <cellStyle name="Финансовый 13 29 9 12 5" xfId="28653"/>
    <cellStyle name="Финансовый 13 29 9 12 5 2" xfId="56230"/>
    <cellStyle name="Финансовый 13 29 9 12 6" xfId="28654"/>
    <cellStyle name="Финансовый 13 29 9 12 6 2" xfId="56231"/>
    <cellStyle name="Финансовый 13 29 9 12 7" xfId="28655"/>
    <cellStyle name="Финансовый 13 29 9 12 7 2" xfId="56232"/>
    <cellStyle name="Финансовый 13 29 9 12 8" xfId="28656"/>
    <cellStyle name="Финансовый 13 29 9 12 8 2" xfId="56233"/>
    <cellStyle name="Финансовый 13 29 9 12 9" xfId="28657"/>
    <cellStyle name="Финансовый 13 29 9 12 9 2" xfId="56234"/>
    <cellStyle name="Финансовый 13 29 9 13" xfId="28658"/>
    <cellStyle name="Финансовый 13 29 9 13 10" xfId="28659"/>
    <cellStyle name="Финансовый 13 29 9 13 10 2" xfId="56235"/>
    <cellStyle name="Финансовый 13 29 9 13 11" xfId="28660"/>
    <cellStyle name="Финансовый 13 29 9 13 11 2" xfId="56236"/>
    <cellStyle name="Финансовый 13 29 9 13 12" xfId="28661"/>
    <cellStyle name="Финансовый 13 29 9 13 12 2" xfId="56237"/>
    <cellStyle name="Финансовый 13 29 9 13 13" xfId="28662"/>
    <cellStyle name="Финансовый 13 29 9 13 13 2" xfId="56238"/>
    <cellStyle name="Финансовый 13 29 9 13 14" xfId="28663"/>
    <cellStyle name="Финансовый 13 29 9 13 14 2" xfId="56239"/>
    <cellStyle name="Финансовый 13 29 9 13 15" xfId="28664"/>
    <cellStyle name="Финансовый 13 29 9 13 15 2" xfId="56240"/>
    <cellStyle name="Финансовый 13 29 9 13 16" xfId="28665"/>
    <cellStyle name="Финансовый 13 29 9 13 16 2" xfId="56241"/>
    <cellStyle name="Финансовый 13 29 9 13 17" xfId="28666"/>
    <cellStyle name="Финансовый 13 29 9 13 17 2" xfId="56242"/>
    <cellStyle name="Финансовый 13 29 9 13 18" xfId="28667"/>
    <cellStyle name="Финансовый 13 29 9 13 18 2" xfId="56243"/>
    <cellStyle name="Финансовый 13 29 9 13 19" xfId="56244"/>
    <cellStyle name="Финансовый 13 29 9 13 2" xfId="28668"/>
    <cellStyle name="Финансовый 13 29 9 13 2 2" xfId="56245"/>
    <cellStyle name="Финансовый 13 29 9 13 3" xfId="28669"/>
    <cellStyle name="Финансовый 13 29 9 13 3 2" xfId="56246"/>
    <cellStyle name="Финансовый 13 29 9 13 4" xfId="28670"/>
    <cellStyle name="Финансовый 13 29 9 13 4 2" xfId="56247"/>
    <cellStyle name="Финансовый 13 29 9 13 5" xfId="28671"/>
    <cellStyle name="Финансовый 13 29 9 13 5 2" xfId="56248"/>
    <cellStyle name="Финансовый 13 29 9 13 6" xfId="28672"/>
    <cellStyle name="Финансовый 13 29 9 13 6 2" xfId="56249"/>
    <cellStyle name="Финансовый 13 29 9 13 7" xfId="28673"/>
    <cellStyle name="Финансовый 13 29 9 13 7 2" xfId="56250"/>
    <cellStyle name="Финансовый 13 29 9 13 8" xfId="28674"/>
    <cellStyle name="Финансовый 13 29 9 13 8 2" xfId="56251"/>
    <cellStyle name="Финансовый 13 29 9 13 9" xfId="28675"/>
    <cellStyle name="Финансовый 13 29 9 13 9 2" xfId="56252"/>
    <cellStyle name="Финансовый 13 29 9 14" xfId="28676"/>
    <cellStyle name="Финансовый 13 29 9 14 2" xfId="56253"/>
    <cellStyle name="Финансовый 13 29 9 15" xfId="28677"/>
    <cellStyle name="Финансовый 13 29 9 15 2" xfId="56254"/>
    <cellStyle name="Финансовый 13 29 9 16" xfId="28678"/>
    <cellStyle name="Финансовый 13 29 9 16 2" xfId="56255"/>
    <cellStyle name="Финансовый 13 29 9 17" xfId="28679"/>
    <cellStyle name="Финансовый 13 29 9 17 2" xfId="56256"/>
    <cellStyle name="Финансовый 13 29 9 18" xfId="28680"/>
    <cellStyle name="Финансовый 13 29 9 18 2" xfId="56257"/>
    <cellStyle name="Финансовый 13 29 9 19" xfId="28681"/>
    <cellStyle name="Финансовый 13 29 9 19 2" xfId="56258"/>
    <cellStyle name="Финансовый 13 29 9 2" xfId="26"/>
    <cellStyle name="Финансовый 13 29 9 2 2" xfId="202"/>
    <cellStyle name="Финансовый 13 29 9 2 2 2" xfId="56259"/>
    <cellStyle name="Финансовый 13 29 9 2 3" xfId="56260"/>
    <cellStyle name="Финансовый 13 29 9 20" xfId="28682"/>
    <cellStyle name="Финансовый 13 29 9 20 2" xfId="56261"/>
    <cellStyle name="Финансовый 13 29 9 21" xfId="28683"/>
    <cellStyle name="Финансовый 13 29 9 21 2" xfId="56262"/>
    <cellStyle name="Финансовый 13 29 9 22" xfId="28684"/>
    <cellStyle name="Финансовый 13 29 9 22 2" xfId="56263"/>
    <cellStyle name="Финансовый 13 29 9 23" xfId="28685"/>
    <cellStyle name="Финансовый 13 29 9 23 2" xfId="56264"/>
    <cellStyle name="Финансовый 13 29 9 24" xfId="28686"/>
    <cellStyle name="Финансовый 13 29 9 24 2" xfId="56265"/>
    <cellStyle name="Финансовый 13 29 9 25" xfId="28687"/>
    <cellStyle name="Финансовый 13 29 9 25 2" xfId="56266"/>
    <cellStyle name="Финансовый 13 29 9 26" xfId="28688"/>
    <cellStyle name="Финансовый 13 29 9 26 2" xfId="56267"/>
    <cellStyle name="Финансовый 13 29 9 27" xfId="28689"/>
    <cellStyle name="Финансовый 13 29 9 27 2" xfId="56268"/>
    <cellStyle name="Финансовый 13 29 9 28" xfId="28690"/>
    <cellStyle name="Финансовый 13 29 9 28 2" xfId="56269"/>
    <cellStyle name="Финансовый 13 29 9 29" xfId="28691"/>
    <cellStyle name="Финансовый 13 29 9 29 2" xfId="56270"/>
    <cellStyle name="Финансовый 13 29 9 3" xfId="203"/>
    <cellStyle name="Финансовый 13 29 9 3 2" xfId="56271"/>
    <cellStyle name="Финансовый 13 29 9 30" xfId="28692"/>
    <cellStyle name="Финансовый 13 29 9 30 2" xfId="56272"/>
    <cellStyle name="Финансовый 13 29 9 31" xfId="28693"/>
    <cellStyle name="Финансовый 13 29 9 31 2" xfId="56273"/>
    <cellStyle name="Финансовый 13 29 9 32" xfId="28694"/>
    <cellStyle name="Финансовый 13 29 9 32 2" xfId="56274"/>
    <cellStyle name="Финансовый 13 29 9 33" xfId="56275"/>
    <cellStyle name="Финансовый 13 29 9 4" xfId="204"/>
    <cellStyle name="Финансовый 13 29 9 4 2" xfId="56276"/>
    <cellStyle name="Финансовый 13 29 9 5" xfId="205"/>
    <cellStyle name="Финансовый 13 29 9 5 2" xfId="56277"/>
    <cellStyle name="Финансовый 13 29 9 6" xfId="206"/>
    <cellStyle name="Финансовый 13 29 9 6 2" xfId="56278"/>
    <cellStyle name="Финансовый 13 29 9 7" xfId="207"/>
    <cellStyle name="Финансовый 13 29 9 7 2" xfId="56279"/>
    <cellStyle name="Финансовый 13 29 9 8" xfId="208"/>
    <cellStyle name="Финансовый 13 29 9 8 2" xfId="56280"/>
    <cellStyle name="Финансовый 13 29 9 9" xfId="209"/>
    <cellStyle name="Финансовый 13 29 9 9 10" xfId="28695"/>
    <cellStyle name="Финансовый 13 29 9 9 10 2" xfId="56281"/>
    <cellStyle name="Финансовый 13 29 9 9 11" xfId="28696"/>
    <cellStyle name="Финансовый 13 29 9 9 11 2" xfId="56282"/>
    <cellStyle name="Финансовый 13 29 9 9 12" xfId="28697"/>
    <cellStyle name="Финансовый 13 29 9 9 12 2" xfId="56283"/>
    <cellStyle name="Финансовый 13 29 9 9 13" xfId="28698"/>
    <cellStyle name="Финансовый 13 29 9 9 13 2" xfId="56284"/>
    <cellStyle name="Финансовый 13 29 9 9 14" xfId="28699"/>
    <cellStyle name="Финансовый 13 29 9 9 14 2" xfId="56285"/>
    <cellStyle name="Финансовый 13 29 9 9 15" xfId="28700"/>
    <cellStyle name="Финансовый 13 29 9 9 15 2" xfId="56286"/>
    <cellStyle name="Финансовый 13 29 9 9 16" xfId="28701"/>
    <cellStyle name="Финансовый 13 29 9 9 16 2" xfId="56287"/>
    <cellStyle name="Финансовый 13 29 9 9 17" xfId="28702"/>
    <cellStyle name="Финансовый 13 29 9 9 17 2" xfId="56288"/>
    <cellStyle name="Финансовый 13 29 9 9 18" xfId="28703"/>
    <cellStyle name="Финансовый 13 29 9 9 18 2" xfId="56289"/>
    <cellStyle name="Финансовый 13 29 9 9 19" xfId="28704"/>
    <cellStyle name="Финансовый 13 29 9 9 19 2" xfId="56290"/>
    <cellStyle name="Финансовый 13 29 9 9 2" xfId="28705"/>
    <cellStyle name="Финансовый 13 29 9 9 2 2" xfId="56291"/>
    <cellStyle name="Финансовый 13 29 9 9 20" xfId="28706"/>
    <cellStyle name="Финансовый 13 29 9 9 20 2" xfId="56292"/>
    <cellStyle name="Финансовый 13 29 9 9 21" xfId="28707"/>
    <cellStyle name="Финансовый 13 29 9 9 21 2" xfId="56293"/>
    <cellStyle name="Финансовый 13 29 9 9 22" xfId="28708"/>
    <cellStyle name="Финансовый 13 29 9 9 22 2" xfId="56294"/>
    <cellStyle name="Финансовый 13 29 9 9 23" xfId="28709"/>
    <cellStyle name="Финансовый 13 29 9 9 23 2" xfId="56295"/>
    <cellStyle name="Финансовый 13 29 9 9 24" xfId="56296"/>
    <cellStyle name="Финансовый 13 29 9 9 3" xfId="28710"/>
    <cellStyle name="Финансовый 13 29 9 9 3 2" xfId="56297"/>
    <cellStyle name="Финансовый 13 29 9 9 4" xfId="28711"/>
    <cellStyle name="Финансовый 13 29 9 9 4 2" xfId="56298"/>
    <cellStyle name="Финансовый 13 29 9 9 5" xfId="28712"/>
    <cellStyle name="Финансовый 13 29 9 9 5 2" xfId="56299"/>
    <cellStyle name="Финансовый 13 29 9 9 6" xfId="28713"/>
    <cellStyle name="Финансовый 13 29 9 9 6 2" xfId="56300"/>
    <cellStyle name="Финансовый 13 29 9 9 7" xfId="28714"/>
    <cellStyle name="Финансовый 13 29 9 9 7 2" xfId="56301"/>
    <cellStyle name="Финансовый 13 29 9 9 8" xfId="28715"/>
    <cellStyle name="Финансовый 13 29 9 9 8 2" xfId="56302"/>
    <cellStyle name="Финансовый 13 29 9 9 9" xfId="28716"/>
    <cellStyle name="Финансовый 13 29 9 9 9 2" xfId="56303"/>
    <cellStyle name="Финансовый 14" xfId="28717"/>
    <cellStyle name="Финансовый 14 2" xfId="56304"/>
    <cellStyle name="Финансовый 15" xfId="27"/>
    <cellStyle name="Финансовый 15 10" xfId="210"/>
    <cellStyle name="Финансовый 15 10 10" xfId="28718"/>
    <cellStyle name="Финансовый 15 10 10 2" xfId="56305"/>
    <cellStyle name="Финансовый 15 10 11" xfId="28719"/>
    <cellStyle name="Финансовый 15 10 11 2" xfId="56306"/>
    <cellStyle name="Финансовый 15 10 12" xfId="28720"/>
    <cellStyle name="Финансовый 15 10 12 2" xfId="56307"/>
    <cellStyle name="Финансовый 15 10 13" xfId="28721"/>
    <cellStyle name="Финансовый 15 10 13 2" xfId="56308"/>
    <cellStyle name="Финансовый 15 10 14" xfId="28722"/>
    <cellStyle name="Финансовый 15 10 14 2" xfId="56309"/>
    <cellStyle name="Финансовый 15 10 15" xfId="28723"/>
    <cellStyle name="Финансовый 15 10 15 2" xfId="56310"/>
    <cellStyle name="Финансовый 15 10 16" xfId="28724"/>
    <cellStyle name="Финансовый 15 10 16 2" xfId="56311"/>
    <cellStyle name="Финансовый 15 10 17" xfId="28725"/>
    <cellStyle name="Финансовый 15 10 17 2" xfId="56312"/>
    <cellStyle name="Финансовый 15 10 18" xfId="28726"/>
    <cellStyle name="Финансовый 15 10 18 2" xfId="56313"/>
    <cellStyle name="Финансовый 15 10 19" xfId="28727"/>
    <cellStyle name="Финансовый 15 10 19 2" xfId="56314"/>
    <cellStyle name="Финансовый 15 10 2" xfId="28728"/>
    <cellStyle name="Финансовый 15 10 2 2" xfId="56315"/>
    <cellStyle name="Финансовый 15 10 20" xfId="28729"/>
    <cellStyle name="Финансовый 15 10 20 2" xfId="56316"/>
    <cellStyle name="Финансовый 15 10 21" xfId="28730"/>
    <cellStyle name="Финансовый 15 10 21 2" xfId="56317"/>
    <cellStyle name="Финансовый 15 10 22" xfId="28731"/>
    <cellStyle name="Финансовый 15 10 22 2" xfId="56318"/>
    <cellStyle name="Финансовый 15 10 23" xfId="28732"/>
    <cellStyle name="Финансовый 15 10 23 2" xfId="56319"/>
    <cellStyle name="Финансовый 15 10 24" xfId="56320"/>
    <cellStyle name="Финансовый 15 10 3" xfId="28733"/>
    <cellStyle name="Финансовый 15 10 3 2" xfId="56321"/>
    <cellStyle name="Финансовый 15 10 4" xfId="28734"/>
    <cellStyle name="Финансовый 15 10 4 2" xfId="56322"/>
    <cellStyle name="Финансовый 15 10 5" xfId="28735"/>
    <cellStyle name="Финансовый 15 10 5 2" xfId="56323"/>
    <cellStyle name="Финансовый 15 10 6" xfId="28736"/>
    <cellStyle name="Финансовый 15 10 6 2" xfId="56324"/>
    <cellStyle name="Финансовый 15 10 7" xfId="28737"/>
    <cellStyle name="Финансовый 15 10 7 2" xfId="56325"/>
    <cellStyle name="Финансовый 15 10 8" xfId="28738"/>
    <cellStyle name="Финансовый 15 10 8 2" xfId="56326"/>
    <cellStyle name="Финансовый 15 10 9" xfId="28739"/>
    <cellStyle name="Финансовый 15 10 9 2" xfId="56327"/>
    <cellStyle name="Финансовый 15 11" xfId="28740"/>
    <cellStyle name="Финансовый 15 11 10" xfId="28741"/>
    <cellStyle name="Финансовый 15 11 10 2" xfId="56328"/>
    <cellStyle name="Финансовый 15 11 11" xfId="28742"/>
    <cellStyle name="Финансовый 15 11 11 2" xfId="56329"/>
    <cellStyle name="Финансовый 15 11 12" xfId="28743"/>
    <cellStyle name="Финансовый 15 11 12 2" xfId="56330"/>
    <cellStyle name="Финансовый 15 11 13" xfId="28744"/>
    <cellStyle name="Финансовый 15 11 13 2" xfId="56331"/>
    <cellStyle name="Финансовый 15 11 14" xfId="28745"/>
    <cellStyle name="Финансовый 15 11 14 2" xfId="56332"/>
    <cellStyle name="Финансовый 15 11 15" xfId="28746"/>
    <cellStyle name="Финансовый 15 11 15 2" xfId="56333"/>
    <cellStyle name="Финансовый 15 11 16" xfId="28747"/>
    <cellStyle name="Финансовый 15 11 16 2" xfId="56334"/>
    <cellStyle name="Финансовый 15 11 17" xfId="28748"/>
    <cellStyle name="Финансовый 15 11 17 2" xfId="56335"/>
    <cellStyle name="Финансовый 15 11 18" xfId="28749"/>
    <cellStyle name="Финансовый 15 11 18 2" xfId="56336"/>
    <cellStyle name="Финансовый 15 11 19" xfId="56337"/>
    <cellStyle name="Финансовый 15 11 2" xfId="28750"/>
    <cellStyle name="Финансовый 15 11 2 2" xfId="56338"/>
    <cellStyle name="Финансовый 15 11 3" xfId="28751"/>
    <cellStyle name="Финансовый 15 11 3 2" xfId="56339"/>
    <cellStyle name="Финансовый 15 11 4" xfId="28752"/>
    <cellStyle name="Финансовый 15 11 4 2" xfId="56340"/>
    <cellStyle name="Финансовый 15 11 5" xfId="28753"/>
    <cellStyle name="Финансовый 15 11 5 2" xfId="56341"/>
    <cellStyle name="Финансовый 15 11 6" xfId="28754"/>
    <cellStyle name="Финансовый 15 11 6 2" xfId="56342"/>
    <cellStyle name="Финансовый 15 11 7" xfId="28755"/>
    <cellStyle name="Финансовый 15 11 7 2" xfId="56343"/>
    <cellStyle name="Финансовый 15 11 8" xfId="28756"/>
    <cellStyle name="Финансовый 15 11 8 2" xfId="56344"/>
    <cellStyle name="Финансовый 15 11 9" xfId="28757"/>
    <cellStyle name="Финансовый 15 11 9 2" xfId="56345"/>
    <cellStyle name="Финансовый 15 12" xfId="28758"/>
    <cellStyle name="Финансовый 15 12 10" xfId="28759"/>
    <cellStyle name="Финансовый 15 12 10 2" xfId="56346"/>
    <cellStyle name="Финансовый 15 12 11" xfId="28760"/>
    <cellStyle name="Финансовый 15 12 11 2" xfId="56347"/>
    <cellStyle name="Финансовый 15 12 12" xfId="28761"/>
    <cellStyle name="Финансовый 15 12 12 2" xfId="56348"/>
    <cellStyle name="Финансовый 15 12 13" xfId="28762"/>
    <cellStyle name="Финансовый 15 12 13 2" xfId="56349"/>
    <cellStyle name="Финансовый 15 12 14" xfId="28763"/>
    <cellStyle name="Финансовый 15 12 14 2" xfId="56350"/>
    <cellStyle name="Финансовый 15 12 15" xfId="28764"/>
    <cellStyle name="Финансовый 15 12 15 2" xfId="56351"/>
    <cellStyle name="Финансовый 15 12 16" xfId="28765"/>
    <cellStyle name="Финансовый 15 12 16 2" xfId="56352"/>
    <cellStyle name="Финансовый 15 12 17" xfId="28766"/>
    <cellStyle name="Финансовый 15 12 17 2" xfId="56353"/>
    <cellStyle name="Финансовый 15 12 18" xfId="28767"/>
    <cellStyle name="Финансовый 15 12 18 2" xfId="56354"/>
    <cellStyle name="Финансовый 15 12 19" xfId="56355"/>
    <cellStyle name="Финансовый 15 12 2" xfId="28768"/>
    <cellStyle name="Финансовый 15 12 2 2" xfId="56356"/>
    <cellStyle name="Финансовый 15 12 3" xfId="28769"/>
    <cellStyle name="Финансовый 15 12 3 2" xfId="56357"/>
    <cellStyle name="Финансовый 15 12 4" xfId="28770"/>
    <cellStyle name="Финансовый 15 12 4 2" xfId="56358"/>
    <cellStyle name="Финансовый 15 12 5" xfId="28771"/>
    <cellStyle name="Финансовый 15 12 5 2" xfId="56359"/>
    <cellStyle name="Финансовый 15 12 6" xfId="28772"/>
    <cellStyle name="Финансовый 15 12 6 2" xfId="56360"/>
    <cellStyle name="Финансовый 15 12 7" xfId="28773"/>
    <cellStyle name="Финансовый 15 12 7 2" xfId="56361"/>
    <cellStyle name="Финансовый 15 12 8" xfId="28774"/>
    <cellStyle name="Финансовый 15 12 8 2" xfId="56362"/>
    <cellStyle name="Финансовый 15 12 9" xfId="28775"/>
    <cellStyle name="Финансовый 15 12 9 2" xfId="56363"/>
    <cellStyle name="Финансовый 15 13" xfId="28776"/>
    <cellStyle name="Финансовый 15 13 10" xfId="28777"/>
    <cellStyle name="Финансовый 15 13 10 2" xfId="56364"/>
    <cellStyle name="Финансовый 15 13 11" xfId="28778"/>
    <cellStyle name="Финансовый 15 13 11 2" xfId="56365"/>
    <cellStyle name="Финансовый 15 13 12" xfId="28779"/>
    <cellStyle name="Финансовый 15 13 12 2" xfId="56366"/>
    <cellStyle name="Финансовый 15 13 13" xfId="28780"/>
    <cellStyle name="Финансовый 15 13 13 2" xfId="56367"/>
    <cellStyle name="Финансовый 15 13 14" xfId="28781"/>
    <cellStyle name="Финансовый 15 13 14 2" xfId="56368"/>
    <cellStyle name="Финансовый 15 13 15" xfId="28782"/>
    <cellStyle name="Финансовый 15 13 15 2" xfId="56369"/>
    <cellStyle name="Финансовый 15 13 16" xfId="28783"/>
    <cellStyle name="Финансовый 15 13 16 2" xfId="56370"/>
    <cellStyle name="Финансовый 15 13 17" xfId="28784"/>
    <cellStyle name="Финансовый 15 13 17 2" xfId="56371"/>
    <cellStyle name="Финансовый 15 13 18" xfId="28785"/>
    <cellStyle name="Финансовый 15 13 18 2" xfId="56372"/>
    <cellStyle name="Финансовый 15 13 19" xfId="56373"/>
    <cellStyle name="Финансовый 15 13 2" xfId="28786"/>
    <cellStyle name="Финансовый 15 13 2 2" xfId="56374"/>
    <cellStyle name="Финансовый 15 13 3" xfId="28787"/>
    <cellStyle name="Финансовый 15 13 3 2" xfId="56375"/>
    <cellStyle name="Финансовый 15 13 4" xfId="28788"/>
    <cellStyle name="Финансовый 15 13 4 2" xfId="56376"/>
    <cellStyle name="Финансовый 15 13 5" xfId="28789"/>
    <cellStyle name="Финансовый 15 13 5 2" xfId="56377"/>
    <cellStyle name="Финансовый 15 13 6" xfId="28790"/>
    <cellStyle name="Финансовый 15 13 6 2" xfId="56378"/>
    <cellStyle name="Финансовый 15 13 7" xfId="28791"/>
    <cellStyle name="Финансовый 15 13 7 2" xfId="56379"/>
    <cellStyle name="Финансовый 15 13 8" xfId="28792"/>
    <cellStyle name="Финансовый 15 13 8 2" xfId="56380"/>
    <cellStyle name="Финансовый 15 13 9" xfId="28793"/>
    <cellStyle name="Финансовый 15 13 9 2" xfId="56381"/>
    <cellStyle name="Финансовый 15 14" xfId="28794"/>
    <cellStyle name="Финансовый 15 14 2" xfId="56382"/>
    <cellStyle name="Финансовый 15 15" xfId="28795"/>
    <cellStyle name="Финансовый 15 15 2" xfId="56383"/>
    <cellStyle name="Финансовый 15 16" xfId="28796"/>
    <cellStyle name="Финансовый 15 16 2" xfId="56384"/>
    <cellStyle name="Финансовый 15 17" xfId="28797"/>
    <cellStyle name="Финансовый 15 17 2" xfId="56385"/>
    <cellStyle name="Финансовый 15 18" xfId="28798"/>
    <cellStyle name="Финансовый 15 18 2" xfId="56386"/>
    <cellStyle name="Финансовый 15 19" xfId="28799"/>
    <cellStyle name="Финансовый 15 19 2" xfId="56387"/>
    <cellStyle name="Финансовый 15 2" xfId="28"/>
    <cellStyle name="Финансовый 15 2 2" xfId="211"/>
    <cellStyle name="Финансовый 15 2 2 2" xfId="56388"/>
    <cellStyle name="Финансовый 15 2 3" xfId="56389"/>
    <cellStyle name="Финансовый 15 20" xfId="28800"/>
    <cellStyle name="Финансовый 15 20 2" xfId="56390"/>
    <cellStyle name="Финансовый 15 21" xfId="28801"/>
    <cellStyle name="Финансовый 15 21 2" xfId="56391"/>
    <cellStyle name="Финансовый 15 22" xfId="28802"/>
    <cellStyle name="Финансовый 15 22 2" xfId="56392"/>
    <cellStyle name="Финансовый 15 23" xfId="28803"/>
    <cellStyle name="Финансовый 15 23 2" xfId="56393"/>
    <cellStyle name="Финансовый 15 24" xfId="28804"/>
    <cellStyle name="Финансовый 15 24 2" xfId="56394"/>
    <cellStyle name="Финансовый 15 25" xfId="28805"/>
    <cellStyle name="Финансовый 15 25 2" xfId="56395"/>
    <cellStyle name="Финансовый 15 26" xfId="28806"/>
    <cellStyle name="Финансовый 15 26 2" xfId="56396"/>
    <cellStyle name="Финансовый 15 27" xfId="28807"/>
    <cellStyle name="Финансовый 15 27 2" xfId="56397"/>
    <cellStyle name="Финансовый 15 28" xfId="28808"/>
    <cellStyle name="Финансовый 15 28 2" xfId="56398"/>
    <cellStyle name="Финансовый 15 29" xfId="28809"/>
    <cellStyle name="Финансовый 15 29 2" xfId="56399"/>
    <cellStyle name="Финансовый 15 3" xfId="212"/>
    <cellStyle name="Финансовый 15 3 2" xfId="56400"/>
    <cellStyle name="Финансовый 15 30" xfId="28810"/>
    <cellStyle name="Финансовый 15 30 2" xfId="56401"/>
    <cellStyle name="Финансовый 15 31" xfId="28811"/>
    <cellStyle name="Финансовый 15 31 2" xfId="56402"/>
    <cellStyle name="Финансовый 15 32" xfId="28812"/>
    <cellStyle name="Финансовый 15 32 2" xfId="56403"/>
    <cellStyle name="Финансовый 15 33" xfId="56404"/>
    <cellStyle name="Финансовый 15 4" xfId="213"/>
    <cellStyle name="Финансовый 15 4 2" xfId="56405"/>
    <cellStyle name="Финансовый 15 5" xfId="214"/>
    <cellStyle name="Финансовый 15 5 2" xfId="56406"/>
    <cellStyle name="Финансовый 15 6" xfId="215"/>
    <cellStyle name="Финансовый 15 6 2" xfId="56407"/>
    <cellStyle name="Финансовый 15 7" xfId="216"/>
    <cellStyle name="Финансовый 15 7 2" xfId="56408"/>
    <cellStyle name="Финансовый 15 8" xfId="217"/>
    <cellStyle name="Финансовый 15 8 2" xfId="56409"/>
    <cellStyle name="Финансовый 15 9" xfId="218"/>
    <cellStyle name="Финансовый 15 9 10" xfId="28813"/>
    <cellStyle name="Финансовый 15 9 10 2" xfId="56410"/>
    <cellStyle name="Финансовый 15 9 11" xfId="28814"/>
    <cellStyle name="Финансовый 15 9 11 2" xfId="56411"/>
    <cellStyle name="Финансовый 15 9 12" xfId="28815"/>
    <cellStyle name="Финансовый 15 9 12 2" xfId="56412"/>
    <cellStyle name="Финансовый 15 9 13" xfId="28816"/>
    <cellStyle name="Финансовый 15 9 13 2" xfId="56413"/>
    <cellStyle name="Финансовый 15 9 14" xfId="28817"/>
    <cellStyle name="Финансовый 15 9 14 2" xfId="56414"/>
    <cellStyle name="Финансовый 15 9 15" xfId="28818"/>
    <cellStyle name="Финансовый 15 9 15 2" xfId="56415"/>
    <cellStyle name="Финансовый 15 9 16" xfId="28819"/>
    <cellStyle name="Финансовый 15 9 16 2" xfId="56416"/>
    <cellStyle name="Финансовый 15 9 17" xfId="28820"/>
    <cellStyle name="Финансовый 15 9 17 2" xfId="56417"/>
    <cellStyle name="Финансовый 15 9 18" xfId="28821"/>
    <cellStyle name="Финансовый 15 9 18 2" xfId="56418"/>
    <cellStyle name="Финансовый 15 9 19" xfId="28822"/>
    <cellStyle name="Финансовый 15 9 19 2" xfId="56419"/>
    <cellStyle name="Финансовый 15 9 2" xfId="28823"/>
    <cellStyle name="Финансовый 15 9 2 2" xfId="56420"/>
    <cellStyle name="Финансовый 15 9 20" xfId="28824"/>
    <cellStyle name="Финансовый 15 9 20 2" xfId="56421"/>
    <cellStyle name="Финансовый 15 9 21" xfId="28825"/>
    <cellStyle name="Финансовый 15 9 21 2" xfId="56422"/>
    <cellStyle name="Финансовый 15 9 22" xfId="28826"/>
    <cellStyle name="Финансовый 15 9 22 2" xfId="56423"/>
    <cellStyle name="Финансовый 15 9 23" xfId="28827"/>
    <cellStyle name="Финансовый 15 9 23 2" xfId="56424"/>
    <cellStyle name="Финансовый 15 9 24" xfId="56425"/>
    <cellStyle name="Финансовый 15 9 3" xfId="28828"/>
    <cellStyle name="Финансовый 15 9 3 2" xfId="56426"/>
    <cellStyle name="Финансовый 15 9 4" xfId="28829"/>
    <cellStyle name="Финансовый 15 9 4 2" xfId="56427"/>
    <cellStyle name="Финансовый 15 9 5" xfId="28830"/>
    <cellStyle name="Финансовый 15 9 5 2" xfId="56428"/>
    <cellStyle name="Финансовый 15 9 6" xfId="28831"/>
    <cellStyle name="Финансовый 15 9 6 2" xfId="56429"/>
    <cellStyle name="Финансовый 15 9 7" xfId="28832"/>
    <cellStyle name="Финансовый 15 9 7 2" xfId="56430"/>
    <cellStyle name="Финансовый 15 9 8" xfId="28833"/>
    <cellStyle name="Финансовый 15 9 8 2" xfId="56431"/>
    <cellStyle name="Финансовый 15 9 9" xfId="28834"/>
    <cellStyle name="Финансовый 15 9 9 2" xfId="56432"/>
    <cellStyle name="Финансовый 16" xfId="28835"/>
    <cellStyle name="Финансовый 16 2" xfId="56433"/>
    <cellStyle name="Финансовый 17" xfId="29"/>
    <cellStyle name="Финансовый 17 10" xfId="219"/>
    <cellStyle name="Финансовый 17 10 10" xfId="28836"/>
    <cellStyle name="Финансовый 17 10 10 2" xfId="56434"/>
    <cellStyle name="Финансовый 17 10 11" xfId="28837"/>
    <cellStyle name="Финансовый 17 10 11 2" xfId="56435"/>
    <cellStyle name="Финансовый 17 10 12" xfId="28838"/>
    <cellStyle name="Финансовый 17 10 12 2" xfId="56436"/>
    <cellStyle name="Финансовый 17 10 13" xfId="28839"/>
    <cellStyle name="Финансовый 17 10 13 2" xfId="56437"/>
    <cellStyle name="Финансовый 17 10 14" xfId="28840"/>
    <cellStyle name="Финансовый 17 10 14 2" xfId="56438"/>
    <cellStyle name="Финансовый 17 10 15" xfId="28841"/>
    <cellStyle name="Финансовый 17 10 15 2" xfId="56439"/>
    <cellStyle name="Финансовый 17 10 16" xfId="28842"/>
    <cellStyle name="Финансовый 17 10 16 2" xfId="56440"/>
    <cellStyle name="Финансовый 17 10 17" xfId="28843"/>
    <cellStyle name="Финансовый 17 10 17 2" xfId="56441"/>
    <cellStyle name="Финансовый 17 10 18" xfId="28844"/>
    <cellStyle name="Финансовый 17 10 18 2" xfId="56442"/>
    <cellStyle name="Финансовый 17 10 19" xfId="28845"/>
    <cellStyle name="Финансовый 17 10 19 2" xfId="56443"/>
    <cellStyle name="Финансовый 17 10 2" xfId="28846"/>
    <cellStyle name="Финансовый 17 10 2 2" xfId="56444"/>
    <cellStyle name="Финансовый 17 10 20" xfId="28847"/>
    <cellStyle name="Финансовый 17 10 20 2" xfId="56445"/>
    <cellStyle name="Финансовый 17 10 21" xfId="28848"/>
    <cellStyle name="Финансовый 17 10 21 2" xfId="56446"/>
    <cellStyle name="Финансовый 17 10 22" xfId="28849"/>
    <cellStyle name="Финансовый 17 10 22 2" xfId="56447"/>
    <cellStyle name="Финансовый 17 10 23" xfId="28850"/>
    <cellStyle name="Финансовый 17 10 23 2" xfId="56448"/>
    <cellStyle name="Финансовый 17 10 24" xfId="56449"/>
    <cellStyle name="Финансовый 17 10 3" xfId="28851"/>
    <cellStyle name="Финансовый 17 10 3 2" xfId="56450"/>
    <cellStyle name="Финансовый 17 10 4" xfId="28852"/>
    <cellStyle name="Финансовый 17 10 4 2" xfId="56451"/>
    <cellStyle name="Финансовый 17 10 5" xfId="28853"/>
    <cellStyle name="Финансовый 17 10 5 2" xfId="56452"/>
    <cellStyle name="Финансовый 17 10 6" xfId="28854"/>
    <cellStyle name="Финансовый 17 10 6 2" xfId="56453"/>
    <cellStyle name="Финансовый 17 10 7" xfId="28855"/>
    <cellStyle name="Финансовый 17 10 7 2" xfId="56454"/>
    <cellStyle name="Финансовый 17 10 8" xfId="28856"/>
    <cellStyle name="Финансовый 17 10 8 2" xfId="56455"/>
    <cellStyle name="Финансовый 17 10 9" xfId="28857"/>
    <cellStyle name="Финансовый 17 10 9 2" xfId="56456"/>
    <cellStyle name="Финансовый 17 11" xfId="28858"/>
    <cellStyle name="Финансовый 17 11 10" xfId="28859"/>
    <cellStyle name="Финансовый 17 11 10 2" xfId="56457"/>
    <cellStyle name="Финансовый 17 11 11" xfId="28860"/>
    <cellStyle name="Финансовый 17 11 11 2" xfId="56458"/>
    <cellStyle name="Финансовый 17 11 12" xfId="28861"/>
    <cellStyle name="Финансовый 17 11 12 2" xfId="56459"/>
    <cellStyle name="Финансовый 17 11 13" xfId="28862"/>
    <cellStyle name="Финансовый 17 11 13 2" xfId="56460"/>
    <cellStyle name="Финансовый 17 11 14" xfId="28863"/>
    <cellStyle name="Финансовый 17 11 14 2" xfId="56461"/>
    <cellStyle name="Финансовый 17 11 15" xfId="28864"/>
    <cellStyle name="Финансовый 17 11 15 2" xfId="56462"/>
    <cellStyle name="Финансовый 17 11 16" xfId="28865"/>
    <cellStyle name="Финансовый 17 11 16 2" xfId="56463"/>
    <cellStyle name="Финансовый 17 11 17" xfId="28866"/>
    <cellStyle name="Финансовый 17 11 17 2" xfId="56464"/>
    <cellStyle name="Финансовый 17 11 18" xfId="28867"/>
    <cellStyle name="Финансовый 17 11 18 2" xfId="56465"/>
    <cellStyle name="Финансовый 17 11 19" xfId="56466"/>
    <cellStyle name="Финансовый 17 11 2" xfId="28868"/>
    <cellStyle name="Финансовый 17 11 2 2" xfId="56467"/>
    <cellStyle name="Финансовый 17 11 3" xfId="28869"/>
    <cellStyle name="Финансовый 17 11 3 2" xfId="56468"/>
    <cellStyle name="Финансовый 17 11 4" xfId="28870"/>
    <cellStyle name="Финансовый 17 11 4 2" xfId="56469"/>
    <cellStyle name="Финансовый 17 11 5" xfId="28871"/>
    <cellStyle name="Финансовый 17 11 5 2" xfId="56470"/>
    <cellStyle name="Финансовый 17 11 6" xfId="28872"/>
    <cellStyle name="Финансовый 17 11 6 2" xfId="56471"/>
    <cellStyle name="Финансовый 17 11 7" xfId="28873"/>
    <cellStyle name="Финансовый 17 11 7 2" xfId="56472"/>
    <cellStyle name="Финансовый 17 11 8" xfId="28874"/>
    <cellStyle name="Финансовый 17 11 8 2" xfId="56473"/>
    <cellStyle name="Финансовый 17 11 9" xfId="28875"/>
    <cellStyle name="Финансовый 17 11 9 2" xfId="56474"/>
    <cellStyle name="Финансовый 17 12" xfId="28876"/>
    <cellStyle name="Финансовый 17 12 10" xfId="28877"/>
    <cellStyle name="Финансовый 17 12 10 2" xfId="56475"/>
    <cellStyle name="Финансовый 17 12 11" xfId="28878"/>
    <cellStyle name="Финансовый 17 12 11 2" xfId="56476"/>
    <cellStyle name="Финансовый 17 12 12" xfId="28879"/>
    <cellStyle name="Финансовый 17 12 12 2" xfId="56477"/>
    <cellStyle name="Финансовый 17 12 13" xfId="28880"/>
    <cellStyle name="Финансовый 17 12 13 2" xfId="56478"/>
    <cellStyle name="Финансовый 17 12 14" xfId="28881"/>
    <cellStyle name="Финансовый 17 12 14 2" xfId="56479"/>
    <cellStyle name="Финансовый 17 12 15" xfId="28882"/>
    <cellStyle name="Финансовый 17 12 15 2" xfId="56480"/>
    <cellStyle name="Финансовый 17 12 16" xfId="28883"/>
    <cellStyle name="Финансовый 17 12 16 2" xfId="56481"/>
    <cellStyle name="Финансовый 17 12 17" xfId="28884"/>
    <cellStyle name="Финансовый 17 12 17 2" xfId="56482"/>
    <cellStyle name="Финансовый 17 12 18" xfId="28885"/>
    <cellStyle name="Финансовый 17 12 18 2" xfId="56483"/>
    <cellStyle name="Финансовый 17 12 19" xfId="56484"/>
    <cellStyle name="Финансовый 17 12 2" xfId="28886"/>
    <cellStyle name="Финансовый 17 12 2 2" xfId="56485"/>
    <cellStyle name="Финансовый 17 12 3" xfId="28887"/>
    <cellStyle name="Финансовый 17 12 3 2" xfId="56486"/>
    <cellStyle name="Финансовый 17 12 4" xfId="28888"/>
    <cellStyle name="Финансовый 17 12 4 2" xfId="56487"/>
    <cellStyle name="Финансовый 17 12 5" xfId="28889"/>
    <cellStyle name="Финансовый 17 12 5 2" xfId="56488"/>
    <cellStyle name="Финансовый 17 12 6" xfId="28890"/>
    <cellStyle name="Финансовый 17 12 6 2" xfId="56489"/>
    <cellStyle name="Финансовый 17 12 7" xfId="28891"/>
    <cellStyle name="Финансовый 17 12 7 2" xfId="56490"/>
    <cellStyle name="Финансовый 17 12 8" xfId="28892"/>
    <cellStyle name="Финансовый 17 12 8 2" xfId="56491"/>
    <cellStyle name="Финансовый 17 12 9" xfId="28893"/>
    <cellStyle name="Финансовый 17 12 9 2" xfId="56492"/>
    <cellStyle name="Финансовый 17 13" xfId="28894"/>
    <cellStyle name="Финансовый 17 13 10" xfId="28895"/>
    <cellStyle name="Финансовый 17 13 10 2" xfId="56493"/>
    <cellStyle name="Финансовый 17 13 11" xfId="28896"/>
    <cellStyle name="Финансовый 17 13 11 2" xfId="56494"/>
    <cellStyle name="Финансовый 17 13 12" xfId="28897"/>
    <cellStyle name="Финансовый 17 13 12 2" xfId="56495"/>
    <cellStyle name="Финансовый 17 13 13" xfId="28898"/>
    <cellStyle name="Финансовый 17 13 13 2" xfId="56496"/>
    <cellStyle name="Финансовый 17 13 14" xfId="28899"/>
    <cellStyle name="Финансовый 17 13 14 2" xfId="56497"/>
    <cellStyle name="Финансовый 17 13 15" xfId="28900"/>
    <cellStyle name="Финансовый 17 13 15 2" xfId="56498"/>
    <cellStyle name="Финансовый 17 13 16" xfId="28901"/>
    <cellStyle name="Финансовый 17 13 16 2" xfId="56499"/>
    <cellStyle name="Финансовый 17 13 17" xfId="28902"/>
    <cellStyle name="Финансовый 17 13 17 2" xfId="56500"/>
    <cellStyle name="Финансовый 17 13 18" xfId="28903"/>
    <cellStyle name="Финансовый 17 13 18 2" xfId="56501"/>
    <cellStyle name="Финансовый 17 13 19" xfId="56502"/>
    <cellStyle name="Финансовый 17 13 2" xfId="28904"/>
    <cellStyle name="Финансовый 17 13 2 2" xfId="56503"/>
    <cellStyle name="Финансовый 17 13 3" xfId="28905"/>
    <cellStyle name="Финансовый 17 13 3 2" xfId="56504"/>
    <cellStyle name="Финансовый 17 13 4" xfId="28906"/>
    <cellStyle name="Финансовый 17 13 4 2" xfId="56505"/>
    <cellStyle name="Финансовый 17 13 5" xfId="28907"/>
    <cellStyle name="Финансовый 17 13 5 2" xfId="56506"/>
    <cellStyle name="Финансовый 17 13 6" xfId="28908"/>
    <cellStyle name="Финансовый 17 13 6 2" xfId="56507"/>
    <cellStyle name="Финансовый 17 13 7" xfId="28909"/>
    <cellStyle name="Финансовый 17 13 7 2" xfId="56508"/>
    <cellStyle name="Финансовый 17 13 8" xfId="28910"/>
    <cellStyle name="Финансовый 17 13 8 2" xfId="56509"/>
    <cellStyle name="Финансовый 17 13 9" xfId="28911"/>
    <cellStyle name="Финансовый 17 13 9 2" xfId="56510"/>
    <cellStyle name="Финансовый 17 14" xfId="28912"/>
    <cellStyle name="Финансовый 17 14 2" xfId="56511"/>
    <cellStyle name="Финансовый 17 15" xfId="28913"/>
    <cellStyle name="Финансовый 17 15 2" xfId="56512"/>
    <cellStyle name="Финансовый 17 16" xfId="28914"/>
    <cellStyle name="Финансовый 17 16 2" xfId="56513"/>
    <cellStyle name="Финансовый 17 17" xfId="28915"/>
    <cellStyle name="Финансовый 17 17 2" xfId="56514"/>
    <cellStyle name="Финансовый 17 18" xfId="28916"/>
    <cellStyle name="Финансовый 17 18 2" xfId="56515"/>
    <cellStyle name="Финансовый 17 19" xfId="28917"/>
    <cellStyle name="Финансовый 17 19 2" xfId="56516"/>
    <cellStyle name="Финансовый 17 2" xfId="30"/>
    <cellStyle name="Финансовый 17 2 2" xfId="220"/>
    <cellStyle name="Финансовый 17 2 2 2" xfId="56517"/>
    <cellStyle name="Финансовый 17 2 3" xfId="56518"/>
    <cellStyle name="Финансовый 17 20" xfId="28918"/>
    <cellStyle name="Финансовый 17 20 2" xfId="56519"/>
    <cellStyle name="Финансовый 17 21" xfId="28919"/>
    <cellStyle name="Финансовый 17 21 2" xfId="56520"/>
    <cellStyle name="Финансовый 17 22" xfId="28920"/>
    <cellStyle name="Финансовый 17 22 2" xfId="56521"/>
    <cellStyle name="Финансовый 17 23" xfId="28921"/>
    <cellStyle name="Финансовый 17 23 2" xfId="56522"/>
    <cellStyle name="Финансовый 17 24" xfId="28922"/>
    <cellStyle name="Финансовый 17 24 2" xfId="56523"/>
    <cellStyle name="Финансовый 17 25" xfId="28923"/>
    <cellStyle name="Финансовый 17 25 2" xfId="56524"/>
    <cellStyle name="Финансовый 17 26" xfId="28924"/>
    <cellStyle name="Финансовый 17 26 2" xfId="56525"/>
    <cellStyle name="Финансовый 17 27" xfId="28925"/>
    <cellStyle name="Финансовый 17 27 2" xfId="56526"/>
    <cellStyle name="Финансовый 17 28" xfId="28926"/>
    <cellStyle name="Финансовый 17 28 2" xfId="56527"/>
    <cellStyle name="Финансовый 17 29" xfId="28927"/>
    <cellStyle name="Финансовый 17 29 2" xfId="56528"/>
    <cellStyle name="Финансовый 17 3" xfId="221"/>
    <cellStyle name="Финансовый 17 3 2" xfId="56529"/>
    <cellStyle name="Финансовый 17 30" xfId="28928"/>
    <cellStyle name="Финансовый 17 30 2" xfId="56530"/>
    <cellStyle name="Финансовый 17 31" xfId="28929"/>
    <cellStyle name="Финансовый 17 31 2" xfId="56531"/>
    <cellStyle name="Финансовый 17 32" xfId="28930"/>
    <cellStyle name="Финансовый 17 32 2" xfId="56532"/>
    <cellStyle name="Финансовый 17 33" xfId="56533"/>
    <cellStyle name="Финансовый 17 4" xfId="222"/>
    <cellStyle name="Финансовый 17 4 2" xfId="56534"/>
    <cellStyle name="Финансовый 17 5" xfId="223"/>
    <cellStyle name="Финансовый 17 5 2" xfId="56535"/>
    <cellStyle name="Финансовый 17 6" xfId="224"/>
    <cellStyle name="Финансовый 17 6 2" xfId="56536"/>
    <cellStyle name="Финансовый 17 7" xfId="225"/>
    <cellStyle name="Финансовый 17 7 2" xfId="56537"/>
    <cellStyle name="Финансовый 17 8" xfId="226"/>
    <cellStyle name="Финансовый 17 8 2" xfId="56538"/>
    <cellStyle name="Финансовый 17 9" xfId="227"/>
    <cellStyle name="Финансовый 17 9 10" xfId="28931"/>
    <cellStyle name="Финансовый 17 9 10 2" xfId="56539"/>
    <cellStyle name="Финансовый 17 9 11" xfId="28932"/>
    <cellStyle name="Финансовый 17 9 11 2" xfId="56540"/>
    <cellStyle name="Финансовый 17 9 12" xfId="28933"/>
    <cellStyle name="Финансовый 17 9 12 2" xfId="56541"/>
    <cellStyle name="Финансовый 17 9 13" xfId="28934"/>
    <cellStyle name="Финансовый 17 9 13 2" xfId="56542"/>
    <cellStyle name="Финансовый 17 9 14" xfId="28935"/>
    <cellStyle name="Финансовый 17 9 14 2" xfId="56543"/>
    <cellStyle name="Финансовый 17 9 15" xfId="28936"/>
    <cellStyle name="Финансовый 17 9 15 2" xfId="56544"/>
    <cellStyle name="Финансовый 17 9 16" xfId="28937"/>
    <cellStyle name="Финансовый 17 9 16 2" xfId="56545"/>
    <cellStyle name="Финансовый 17 9 17" xfId="28938"/>
    <cellStyle name="Финансовый 17 9 17 2" xfId="56546"/>
    <cellStyle name="Финансовый 17 9 18" xfId="28939"/>
    <cellStyle name="Финансовый 17 9 18 2" xfId="56547"/>
    <cellStyle name="Финансовый 17 9 19" xfId="28940"/>
    <cellStyle name="Финансовый 17 9 19 2" xfId="56548"/>
    <cellStyle name="Финансовый 17 9 2" xfId="28941"/>
    <cellStyle name="Финансовый 17 9 2 2" xfId="56549"/>
    <cellStyle name="Финансовый 17 9 20" xfId="28942"/>
    <cellStyle name="Финансовый 17 9 20 2" xfId="56550"/>
    <cellStyle name="Финансовый 17 9 21" xfId="28943"/>
    <cellStyle name="Финансовый 17 9 21 2" xfId="56551"/>
    <cellStyle name="Финансовый 17 9 22" xfId="28944"/>
    <cellStyle name="Финансовый 17 9 22 2" xfId="56552"/>
    <cellStyle name="Финансовый 17 9 23" xfId="28945"/>
    <cellStyle name="Финансовый 17 9 23 2" xfId="56553"/>
    <cellStyle name="Финансовый 17 9 24" xfId="56554"/>
    <cellStyle name="Финансовый 17 9 3" xfId="28946"/>
    <cellStyle name="Финансовый 17 9 3 2" xfId="56555"/>
    <cellStyle name="Финансовый 17 9 4" xfId="28947"/>
    <cellStyle name="Финансовый 17 9 4 2" xfId="56556"/>
    <cellStyle name="Финансовый 17 9 5" xfId="28948"/>
    <cellStyle name="Финансовый 17 9 5 2" xfId="56557"/>
    <cellStyle name="Финансовый 17 9 6" xfId="28949"/>
    <cellStyle name="Финансовый 17 9 6 2" xfId="56558"/>
    <cellStyle name="Финансовый 17 9 7" xfId="28950"/>
    <cellStyle name="Финансовый 17 9 7 2" xfId="56559"/>
    <cellStyle name="Финансовый 17 9 8" xfId="28951"/>
    <cellStyle name="Финансовый 17 9 8 2" xfId="56560"/>
    <cellStyle name="Финансовый 17 9 9" xfId="28952"/>
    <cellStyle name="Финансовый 17 9 9 2" xfId="56561"/>
    <cellStyle name="Финансовый 18" xfId="28953"/>
    <cellStyle name="Финансовый 18 2" xfId="56562"/>
    <cellStyle name="Финансовый 19" xfId="28954"/>
    <cellStyle name="Финансовый 19 2" xfId="56563"/>
    <cellStyle name="Финансовый 2" xfId="228"/>
    <cellStyle name="Финансовый 2 10" xfId="28955"/>
    <cellStyle name="Финансовый 2 11" xfId="28956"/>
    <cellStyle name="Финансовый 2 12" xfId="28957"/>
    <cellStyle name="Финансовый 2 13" xfId="28958"/>
    <cellStyle name="Финансовый 2 14" xfId="28959"/>
    <cellStyle name="Финансовый 2 14 2" xfId="56564"/>
    <cellStyle name="Финансовый 2 15" xfId="28960"/>
    <cellStyle name="Финансовый 2 15 2" xfId="56565"/>
    <cellStyle name="Финансовый 2 16" xfId="28961"/>
    <cellStyle name="Финансовый 2 16 2" xfId="56566"/>
    <cellStyle name="Финансовый 2 17" xfId="28962"/>
    <cellStyle name="Финансовый 2 17 2" xfId="56567"/>
    <cellStyle name="Финансовый 2 18" xfId="28963"/>
    <cellStyle name="Финансовый 2 18 2" xfId="56568"/>
    <cellStyle name="Финансовый 2 19" xfId="28964"/>
    <cellStyle name="Финансовый 2 19 2" xfId="56569"/>
    <cellStyle name="Финансовый 2 2" xfId="28965"/>
    <cellStyle name="Финансовый 2 2 10" xfId="28966"/>
    <cellStyle name="Финансовый 2 2 11" xfId="28967"/>
    <cellStyle name="Финансовый 2 2 12" xfId="28968"/>
    <cellStyle name="Финансовый 2 2 13" xfId="28969"/>
    <cellStyle name="Финансовый 2 2 14" xfId="28970"/>
    <cellStyle name="Финансовый 2 2 15" xfId="28971"/>
    <cellStyle name="Финансовый 2 2 16" xfId="28972"/>
    <cellStyle name="Финансовый 2 2 17" xfId="28973"/>
    <cellStyle name="Финансовый 2 2 18" xfId="28974"/>
    <cellStyle name="Финансовый 2 2 19" xfId="28975"/>
    <cellStyle name="Финансовый 2 2 2" xfId="28976"/>
    <cellStyle name="Финансовый 2 2 20" xfId="28977"/>
    <cellStyle name="Финансовый 2 2 21" xfId="28978"/>
    <cellStyle name="Финансовый 2 2 22" xfId="28979"/>
    <cellStyle name="Финансовый 2 2 23" xfId="28980"/>
    <cellStyle name="Финансовый 2 2 24" xfId="60287"/>
    <cellStyle name="Финансовый 2 2 3" xfId="28981"/>
    <cellStyle name="Финансовый 2 2 4" xfId="28982"/>
    <cellStyle name="Финансовый 2 2 5" xfId="28983"/>
    <cellStyle name="Финансовый 2 2 6" xfId="28984"/>
    <cellStyle name="Финансовый 2 2 7" xfId="28985"/>
    <cellStyle name="Финансовый 2 2 8" xfId="28986"/>
    <cellStyle name="Финансовый 2 2 9" xfId="28987"/>
    <cellStyle name="Финансовый 2 20" xfId="28988"/>
    <cellStyle name="Финансовый 2 20 2" xfId="56570"/>
    <cellStyle name="Финансовый 2 21" xfId="28989"/>
    <cellStyle name="Финансовый 2 21 2" xfId="56571"/>
    <cellStyle name="Финансовый 2 22" xfId="28990"/>
    <cellStyle name="Финансовый 2 22 2" xfId="56572"/>
    <cellStyle name="Финансовый 2 23" xfId="28991"/>
    <cellStyle name="Финансовый 2 23 2" xfId="56573"/>
    <cellStyle name="Финансовый 2 24" xfId="28992"/>
    <cellStyle name="Финансовый 2 24 2" xfId="56574"/>
    <cellStyle name="Финансовый 2 25" xfId="28993"/>
    <cellStyle name="Финансовый 2 25 2" xfId="56575"/>
    <cellStyle name="Финансовый 2 26" xfId="28994"/>
    <cellStyle name="Финансовый 2 26 2" xfId="56576"/>
    <cellStyle name="Финансовый 2 27" xfId="28995"/>
    <cellStyle name="Финансовый 2 27 2" xfId="56577"/>
    <cellStyle name="Финансовый 2 28" xfId="28996"/>
    <cellStyle name="Финансовый 2 28 2" xfId="56578"/>
    <cellStyle name="Финансовый 2 29" xfId="28997"/>
    <cellStyle name="Финансовый 2 29 2" xfId="56579"/>
    <cellStyle name="Финансовый 2 3" xfId="28998"/>
    <cellStyle name="Финансовый 2 3 10" xfId="28999"/>
    <cellStyle name="Финансовый 2 3 11" xfId="29000"/>
    <cellStyle name="Финансовый 2 3 12" xfId="29001"/>
    <cellStyle name="Финансовый 2 3 13" xfId="29002"/>
    <cellStyle name="Финансовый 2 3 14" xfId="29003"/>
    <cellStyle name="Финансовый 2 3 15" xfId="29004"/>
    <cellStyle name="Финансовый 2 3 16" xfId="29005"/>
    <cellStyle name="Финансовый 2 3 17" xfId="29006"/>
    <cellStyle name="Финансовый 2 3 18" xfId="29007"/>
    <cellStyle name="Финансовый 2 3 2" xfId="29008"/>
    <cellStyle name="Финансовый 2 3 3" xfId="29009"/>
    <cellStyle name="Финансовый 2 3 4" xfId="29010"/>
    <cellStyle name="Финансовый 2 3 5" xfId="29011"/>
    <cellStyle name="Финансовый 2 3 6" xfId="29012"/>
    <cellStyle name="Финансовый 2 3 7" xfId="29013"/>
    <cellStyle name="Финансовый 2 3 8" xfId="29014"/>
    <cellStyle name="Финансовый 2 3 9" xfId="29015"/>
    <cellStyle name="Финансовый 2 30" xfId="29016"/>
    <cellStyle name="Финансовый 2 31" xfId="29017"/>
    <cellStyle name="Финансовый 2 32" xfId="29018"/>
    <cellStyle name="Финансовый 2 33" xfId="29019"/>
    <cellStyle name="Финансовый 2 33 2" xfId="56580"/>
    <cellStyle name="Финансовый 2 34" xfId="29020"/>
    <cellStyle name="Финансовый 2 34 2" xfId="56581"/>
    <cellStyle name="Финансовый 2 35" xfId="29021"/>
    <cellStyle name="Финансовый 2 35 2" xfId="56582"/>
    <cellStyle name="Финансовый 2 36" xfId="29022"/>
    <cellStyle name="Финансовый 2 36 2" xfId="56583"/>
    <cellStyle name="Финансовый 2 37" xfId="29023"/>
    <cellStyle name="Финансовый 2 37 2" xfId="56584"/>
    <cellStyle name="Финансовый 2 38" xfId="56585"/>
    <cellStyle name="Финансовый 2 39" xfId="60153"/>
    <cellStyle name="Финансовый 2 4" xfId="29024"/>
    <cellStyle name="Финансовый 2 4 10" xfId="29025"/>
    <cellStyle name="Финансовый 2 4 11" xfId="29026"/>
    <cellStyle name="Финансовый 2 4 12" xfId="29027"/>
    <cellStyle name="Финансовый 2 4 13" xfId="29028"/>
    <cellStyle name="Финансовый 2 4 14" xfId="29029"/>
    <cellStyle name="Финансовый 2 4 15" xfId="29030"/>
    <cellStyle name="Финансовый 2 4 16" xfId="29031"/>
    <cellStyle name="Финансовый 2 4 17" xfId="29032"/>
    <cellStyle name="Финансовый 2 4 18" xfId="29033"/>
    <cellStyle name="Финансовый 2 4 2" xfId="29034"/>
    <cellStyle name="Финансовый 2 4 3" xfId="29035"/>
    <cellStyle name="Финансовый 2 4 4" xfId="29036"/>
    <cellStyle name="Финансовый 2 4 5" xfId="29037"/>
    <cellStyle name="Финансовый 2 4 6" xfId="29038"/>
    <cellStyle name="Финансовый 2 4 7" xfId="29039"/>
    <cellStyle name="Финансовый 2 4 8" xfId="29040"/>
    <cellStyle name="Финансовый 2 4 9" xfId="29041"/>
    <cellStyle name="Финансовый 2 40" xfId="60288"/>
    <cellStyle name="Финансовый 2 5" xfId="29042"/>
    <cellStyle name="Финансовый 2 5 10" xfId="29043"/>
    <cellStyle name="Финансовый 2 5 11" xfId="29044"/>
    <cellStyle name="Финансовый 2 5 12" xfId="29045"/>
    <cellStyle name="Финансовый 2 5 13" xfId="29046"/>
    <cellStyle name="Финансовый 2 5 14" xfId="29047"/>
    <cellStyle name="Финансовый 2 5 15" xfId="29048"/>
    <cellStyle name="Финансовый 2 5 16" xfId="29049"/>
    <cellStyle name="Финансовый 2 5 17" xfId="29050"/>
    <cellStyle name="Финансовый 2 5 18" xfId="29051"/>
    <cellStyle name="Финансовый 2 5 2" xfId="29052"/>
    <cellStyle name="Финансовый 2 5 3" xfId="29053"/>
    <cellStyle name="Финансовый 2 5 4" xfId="29054"/>
    <cellStyle name="Финансовый 2 5 5" xfId="29055"/>
    <cellStyle name="Финансовый 2 5 6" xfId="29056"/>
    <cellStyle name="Финансовый 2 5 7" xfId="29057"/>
    <cellStyle name="Финансовый 2 5 8" xfId="29058"/>
    <cellStyle name="Финансовый 2 5 9" xfId="29059"/>
    <cellStyle name="Финансовый 2 6" xfId="29060"/>
    <cellStyle name="Финансовый 2 6 10" xfId="29061"/>
    <cellStyle name="Финансовый 2 6 11" xfId="29062"/>
    <cellStyle name="Финансовый 2 6 12" xfId="29063"/>
    <cellStyle name="Финансовый 2 6 13" xfId="29064"/>
    <cellStyle name="Финансовый 2 6 14" xfId="29065"/>
    <cellStyle name="Финансовый 2 6 15" xfId="29066"/>
    <cellStyle name="Финансовый 2 6 16" xfId="29067"/>
    <cellStyle name="Финансовый 2 6 17" xfId="29068"/>
    <cellStyle name="Финансовый 2 6 18" xfId="29069"/>
    <cellStyle name="Финансовый 2 6 2" xfId="29070"/>
    <cellStyle name="Финансовый 2 6 3" xfId="29071"/>
    <cellStyle name="Финансовый 2 6 4" xfId="29072"/>
    <cellStyle name="Финансовый 2 6 5" xfId="29073"/>
    <cellStyle name="Финансовый 2 6 6" xfId="29074"/>
    <cellStyle name="Финансовый 2 6 7" xfId="29075"/>
    <cellStyle name="Финансовый 2 6 8" xfId="29076"/>
    <cellStyle name="Финансовый 2 6 9" xfId="29077"/>
    <cellStyle name="Финансовый 2 7" xfId="29078"/>
    <cellStyle name="Финансовый 2 7 10" xfId="29079"/>
    <cellStyle name="Финансовый 2 7 11" xfId="29080"/>
    <cellStyle name="Финансовый 2 7 12" xfId="29081"/>
    <cellStyle name="Финансовый 2 7 13" xfId="29082"/>
    <cellStyle name="Финансовый 2 7 14" xfId="29083"/>
    <cellStyle name="Финансовый 2 7 15" xfId="29084"/>
    <cellStyle name="Финансовый 2 7 16" xfId="29085"/>
    <cellStyle name="Финансовый 2 7 17" xfId="29086"/>
    <cellStyle name="Финансовый 2 7 18" xfId="29087"/>
    <cellStyle name="Финансовый 2 7 19" xfId="56586"/>
    <cellStyle name="Финансовый 2 7 2" xfId="29088"/>
    <cellStyle name="Финансовый 2 7 3" xfId="29089"/>
    <cellStyle name="Финансовый 2 7 4" xfId="29090"/>
    <cellStyle name="Финансовый 2 7 5" xfId="29091"/>
    <cellStyle name="Финансовый 2 7 6" xfId="29092"/>
    <cellStyle name="Финансовый 2 7 7" xfId="29093"/>
    <cellStyle name="Финансовый 2 7 8" xfId="29094"/>
    <cellStyle name="Финансовый 2 7 9" xfId="29095"/>
    <cellStyle name="Финансовый 2 8" xfId="29096"/>
    <cellStyle name="Финансовый 2 9" xfId="29097"/>
    <cellStyle name="Финансовый 20" xfId="29098"/>
    <cellStyle name="Финансовый 20 2" xfId="56587"/>
    <cellStyle name="Финансовый 21" xfId="29099"/>
    <cellStyle name="Финансовый 21 2" xfId="56588"/>
    <cellStyle name="Финансовый 22" xfId="29100"/>
    <cellStyle name="Финансовый 22 2" xfId="56589"/>
    <cellStyle name="Финансовый 23" xfId="29101"/>
    <cellStyle name="Финансовый 23 2" xfId="56590"/>
    <cellStyle name="Финансовый 24" xfId="29102"/>
    <cellStyle name="Финансовый 24 2" xfId="56591"/>
    <cellStyle name="Финансовый 25" xfId="29103"/>
    <cellStyle name="Финансовый 25 2" xfId="56592"/>
    <cellStyle name="Финансовый 26" xfId="29104"/>
    <cellStyle name="Финансовый 26 2" xfId="56593"/>
    <cellStyle name="Финансовый 27" xfId="29105"/>
    <cellStyle name="Финансовый 27 2" xfId="56594"/>
    <cellStyle name="Финансовый 28" xfId="29106"/>
    <cellStyle name="Финансовый 28 2" xfId="56595"/>
    <cellStyle name="Финансовый 29" xfId="29107"/>
    <cellStyle name="Финансовый 29 2" xfId="56596"/>
    <cellStyle name="Финансовый 3" xfId="229"/>
    <cellStyle name="Финансовый 3 2" xfId="29108"/>
    <cellStyle name="Финансовый 3 2 2" xfId="29109"/>
    <cellStyle name="Финансовый 3 2 2 2" xfId="56597"/>
    <cellStyle name="Финансовый 3 2 3" xfId="56598"/>
    <cellStyle name="Финансовый 3 3" xfId="29110"/>
    <cellStyle name="Финансовый 3 3 2" xfId="56599"/>
    <cellStyle name="Финансовый 3 4" xfId="29111"/>
    <cellStyle name="Финансовый 3 4 2" xfId="56600"/>
    <cellStyle name="Финансовый 3 5" xfId="29112"/>
    <cellStyle name="Финансовый 3 5 2" xfId="56601"/>
    <cellStyle name="Финансовый 3 6" xfId="29113"/>
    <cellStyle name="Финансовый 3 6 2" xfId="56602"/>
    <cellStyle name="Финансовый 3 7" xfId="29114"/>
    <cellStyle name="Финансовый 3 7 2" xfId="56603"/>
    <cellStyle name="Финансовый 3 8" xfId="56604"/>
    <cellStyle name="Финансовый 3 9" xfId="60289"/>
    <cellStyle name="Финансовый 30" xfId="29115"/>
    <cellStyle name="Финансовый 30 2" xfId="56605"/>
    <cellStyle name="Финансовый 31" xfId="29116"/>
    <cellStyle name="Финансовый 31 2" xfId="56606"/>
    <cellStyle name="Финансовый 32" xfId="29117"/>
    <cellStyle name="Финансовый 32 2" xfId="56607"/>
    <cellStyle name="Финансовый 33" xfId="29118"/>
    <cellStyle name="Финансовый 33 2" xfId="56608"/>
    <cellStyle name="Финансовый 34" xfId="29119"/>
    <cellStyle name="Финансовый 34 2" xfId="56609"/>
    <cellStyle name="Финансовый 35" xfId="29120"/>
    <cellStyle name="Финансовый 35 2" xfId="56610"/>
    <cellStyle name="Финансовый 36" xfId="29121"/>
    <cellStyle name="Финансовый 36 2" xfId="56611"/>
    <cellStyle name="Финансовый 37" xfId="29122"/>
    <cellStyle name="Финансовый 37 2" xfId="56612"/>
    <cellStyle name="Финансовый 38" xfId="29123"/>
    <cellStyle name="Финансовый 39" xfId="29124"/>
    <cellStyle name="Финансовый 4" xfId="230"/>
    <cellStyle name="Финансовый 4 10" xfId="29125"/>
    <cellStyle name="Финансовый 4 10 2" xfId="56613"/>
    <cellStyle name="Финансовый 4 11" xfId="29126"/>
    <cellStyle name="Финансовый 4 11 2" xfId="56614"/>
    <cellStyle name="Финансовый 4 12" xfId="29127"/>
    <cellStyle name="Финансовый 4 12 2" xfId="56615"/>
    <cellStyle name="Финансовый 4 13" xfId="29128"/>
    <cellStyle name="Финансовый 4 13 2" xfId="56616"/>
    <cellStyle name="Финансовый 4 14" xfId="29129"/>
    <cellStyle name="Финансовый 4 14 2" xfId="56617"/>
    <cellStyle name="Финансовый 4 15" xfId="29130"/>
    <cellStyle name="Финансовый 4 15 2" xfId="56618"/>
    <cellStyle name="Финансовый 4 16" xfId="29131"/>
    <cellStyle name="Финансовый 4 16 2" xfId="56619"/>
    <cellStyle name="Финансовый 4 17" xfId="29132"/>
    <cellStyle name="Финансовый 4 17 2" xfId="56620"/>
    <cellStyle name="Финансовый 4 18" xfId="29133"/>
    <cellStyle name="Финансовый 4 18 2" xfId="56621"/>
    <cellStyle name="Финансовый 4 19" xfId="29134"/>
    <cellStyle name="Финансовый 4 19 2" xfId="56622"/>
    <cellStyle name="Финансовый 4 2" xfId="29135"/>
    <cellStyle name="Финансовый 4 2 2" xfId="56623"/>
    <cellStyle name="Финансовый 4 20" xfId="29136"/>
    <cellStyle name="Финансовый 4 20 2" xfId="56624"/>
    <cellStyle name="Финансовый 4 21" xfId="29137"/>
    <cellStyle name="Финансовый 4 21 2" xfId="56625"/>
    <cellStyle name="Финансовый 4 22" xfId="29138"/>
    <cellStyle name="Финансовый 4 22 2" xfId="56626"/>
    <cellStyle name="Финансовый 4 23" xfId="29139"/>
    <cellStyle name="Финансовый 4 23 2" xfId="56627"/>
    <cellStyle name="Финансовый 4 24" xfId="29140"/>
    <cellStyle name="Финансовый 4 24 2" xfId="56628"/>
    <cellStyle name="Финансовый 4 25" xfId="56629"/>
    <cellStyle name="Финансовый 4 26" xfId="60290"/>
    <cellStyle name="Финансовый 4 3" xfId="29141"/>
    <cellStyle name="Финансовый 4 3 2" xfId="56630"/>
    <cellStyle name="Финансовый 4 4" xfId="29142"/>
    <cellStyle name="Финансовый 4 4 2" xfId="56631"/>
    <cellStyle name="Финансовый 4 5" xfId="29143"/>
    <cellStyle name="Финансовый 4 5 2" xfId="56632"/>
    <cellStyle name="Финансовый 4 6" xfId="29144"/>
    <cellStyle name="Финансовый 4 6 2" xfId="56633"/>
    <cellStyle name="Финансовый 4 7" xfId="29145"/>
    <cellStyle name="Финансовый 4 7 2" xfId="56634"/>
    <cellStyle name="Финансовый 4 8" xfId="29146"/>
    <cellStyle name="Финансовый 4 8 2" xfId="56635"/>
    <cellStyle name="Финансовый 4 9" xfId="29147"/>
    <cellStyle name="Финансовый 4 9 2" xfId="56636"/>
    <cellStyle name="Финансовый 40" xfId="29148"/>
    <cellStyle name="Финансовый 41" xfId="29149"/>
    <cellStyle name="Финансовый 42" xfId="29150"/>
    <cellStyle name="Финансовый 43" xfId="60291"/>
    <cellStyle name="Финансовый 44" xfId="60292"/>
    <cellStyle name="Финансовый 45" xfId="60293"/>
    <cellStyle name="Финансовый 46" xfId="60294"/>
    <cellStyle name="Финансовый 47" xfId="60295"/>
    <cellStyle name="Финансовый 48" xfId="60296"/>
    <cellStyle name="Финансовый 49" xfId="60297"/>
    <cellStyle name="Финансовый 5" xfId="31"/>
    <cellStyle name="Финансовый 5 10" xfId="231"/>
    <cellStyle name="Финансовый 5 10 10" xfId="29151"/>
    <cellStyle name="Финансовый 5 10 10 2" xfId="56637"/>
    <cellStyle name="Финансовый 5 10 11" xfId="29152"/>
    <cellStyle name="Финансовый 5 10 11 2" xfId="56638"/>
    <cellStyle name="Финансовый 5 10 12" xfId="29153"/>
    <cellStyle name="Финансовый 5 10 12 2" xfId="56639"/>
    <cellStyle name="Финансовый 5 10 13" xfId="29154"/>
    <cellStyle name="Финансовый 5 10 13 2" xfId="56640"/>
    <cellStyle name="Финансовый 5 10 14" xfId="29155"/>
    <cellStyle name="Финансовый 5 10 14 2" xfId="56641"/>
    <cellStyle name="Финансовый 5 10 15" xfId="29156"/>
    <cellStyle name="Финансовый 5 10 15 2" xfId="56642"/>
    <cellStyle name="Финансовый 5 10 16" xfId="29157"/>
    <cellStyle name="Финансовый 5 10 16 2" xfId="56643"/>
    <cellStyle name="Финансовый 5 10 17" xfId="29158"/>
    <cellStyle name="Финансовый 5 10 17 2" xfId="56644"/>
    <cellStyle name="Финансовый 5 10 18" xfId="29159"/>
    <cellStyle name="Финансовый 5 10 18 2" xfId="56645"/>
    <cellStyle name="Финансовый 5 10 19" xfId="29160"/>
    <cellStyle name="Финансовый 5 10 19 2" xfId="56646"/>
    <cellStyle name="Финансовый 5 10 2" xfId="29161"/>
    <cellStyle name="Финансовый 5 10 2 2" xfId="56647"/>
    <cellStyle name="Финансовый 5 10 20" xfId="29162"/>
    <cellStyle name="Финансовый 5 10 20 2" xfId="56648"/>
    <cellStyle name="Финансовый 5 10 21" xfId="29163"/>
    <cellStyle name="Финансовый 5 10 21 2" xfId="56649"/>
    <cellStyle name="Финансовый 5 10 22" xfId="29164"/>
    <cellStyle name="Финансовый 5 10 22 2" xfId="56650"/>
    <cellStyle name="Финансовый 5 10 23" xfId="29165"/>
    <cellStyle name="Финансовый 5 10 23 2" xfId="56651"/>
    <cellStyle name="Финансовый 5 10 24" xfId="56652"/>
    <cellStyle name="Финансовый 5 10 3" xfId="29166"/>
    <cellStyle name="Финансовый 5 10 3 2" xfId="56653"/>
    <cellStyle name="Финансовый 5 10 4" xfId="29167"/>
    <cellStyle name="Финансовый 5 10 4 2" xfId="56654"/>
    <cellStyle name="Финансовый 5 10 5" xfId="29168"/>
    <cellStyle name="Финансовый 5 10 5 2" xfId="56655"/>
    <cellStyle name="Финансовый 5 10 6" xfId="29169"/>
    <cellStyle name="Финансовый 5 10 6 2" xfId="56656"/>
    <cellStyle name="Финансовый 5 10 7" xfId="29170"/>
    <cellStyle name="Финансовый 5 10 7 2" xfId="56657"/>
    <cellStyle name="Финансовый 5 10 8" xfId="29171"/>
    <cellStyle name="Финансовый 5 10 8 2" xfId="56658"/>
    <cellStyle name="Финансовый 5 10 9" xfId="29172"/>
    <cellStyle name="Финансовый 5 10 9 2" xfId="56659"/>
    <cellStyle name="Финансовый 5 11" xfId="29173"/>
    <cellStyle name="Финансовый 5 11 10" xfId="29174"/>
    <cellStyle name="Финансовый 5 11 10 2" xfId="56660"/>
    <cellStyle name="Финансовый 5 11 11" xfId="29175"/>
    <cellStyle name="Финансовый 5 11 11 2" xfId="56661"/>
    <cellStyle name="Финансовый 5 11 12" xfId="29176"/>
    <cellStyle name="Финансовый 5 11 12 2" xfId="56662"/>
    <cellStyle name="Финансовый 5 11 13" xfId="29177"/>
    <cellStyle name="Финансовый 5 11 13 2" xfId="56663"/>
    <cellStyle name="Финансовый 5 11 14" xfId="29178"/>
    <cellStyle name="Финансовый 5 11 14 2" xfId="56664"/>
    <cellStyle name="Финансовый 5 11 15" xfId="29179"/>
    <cellStyle name="Финансовый 5 11 15 2" xfId="56665"/>
    <cellStyle name="Финансовый 5 11 16" xfId="29180"/>
    <cellStyle name="Финансовый 5 11 16 2" xfId="56666"/>
    <cellStyle name="Финансовый 5 11 17" xfId="29181"/>
    <cellStyle name="Финансовый 5 11 17 2" xfId="56667"/>
    <cellStyle name="Финансовый 5 11 18" xfId="29182"/>
    <cellStyle name="Финансовый 5 11 18 2" xfId="56668"/>
    <cellStyle name="Финансовый 5 11 19" xfId="56669"/>
    <cellStyle name="Финансовый 5 11 2" xfId="29183"/>
    <cellStyle name="Финансовый 5 11 2 2" xfId="56670"/>
    <cellStyle name="Финансовый 5 11 3" xfId="29184"/>
    <cellStyle name="Финансовый 5 11 3 2" xfId="56671"/>
    <cellStyle name="Финансовый 5 11 4" xfId="29185"/>
    <cellStyle name="Финансовый 5 11 4 2" xfId="56672"/>
    <cellStyle name="Финансовый 5 11 5" xfId="29186"/>
    <cellStyle name="Финансовый 5 11 5 2" xfId="56673"/>
    <cellStyle name="Финансовый 5 11 6" xfId="29187"/>
    <cellStyle name="Финансовый 5 11 6 2" xfId="56674"/>
    <cellStyle name="Финансовый 5 11 7" xfId="29188"/>
    <cellStyle name="Финансовый 5 11 7 2" xfId="56675"/>
    <cellStyle name="Финансовый 5 11 8" xfId="29189"/>
    <cellStyle name="Финансовый 5 11 8 2" xfId="56676"/>
    <cellStyle name="Финансовый 5 11 9" xfId="29190"/>
    <cellStyle name="Финансовый 5 11 9 2" xfId="56677"/>
    <cellStyle name="Финансовый 5 12" xfId="29191"/>
    <cellStyle name="Финансовый 5 12 10" xfId="29192"/>
    <cellStyle name="Финансовый 5 12 10 2" xfId="56678"/>
    <cellStyle name="Финансовый 5 12 11" xfId="29193"/>
    <cellStyle name="Финансовый 5 12 11 2" xfId="56679"/>
    <cellStyle name="Финансовый 5 12 12" xfId="29194"/>
    <cellStyle name="Финансовый 5 12 12 2" xfId="56680"/>
    <cellStyle name="Финансовый 5 12 13" xfId="29195"/>
    <cellStyle name="Финансовый 5 12 13 2" xfId="56681"/>
    <cellStyle name="Финансовый 5 12 14" xfId="29196"/>
    <cellStyle name="Финансовый 5 12 14 2" xfId="56682"/>
    <cellStyle name="Финансовый 5 12 15" xfId="29197"/>
    <cellStyle name="Финансовый 5 12 15 2" xfId="56683"/>
    <cellStyle name="Финансовый 5 12 16" xfId="29198"/>
    <cellStyle name="Финансовый 5 12 16 2" xfId="56684"/>
    <cellStyle name="Финансовый 5 12 17" xfId="29199"/>
    <cellStyle name="Финансовый 5 12 17 2" xfId="56685"/>
    <cellStyle name="Финансовый 5 12 18" xfId="29200"/>
    <cellStyle name="Финансовый 5 12 18 2" xfId="56686"/>
    <cellStyle name="Финансовый 5 12 19" xfId="56687"/>
    <cellStyle name="Финансовый 5 12 2" xfId="29201"/>
    <cellStyle name="Финансовый 5 12 2 2" xfId="56688"/>
    <cellStyle name="Финансовый 5 12 3" xfId="29202"/>
    <cellStyle name="Финансовый 5 12 3 2" xfId="56689"/>
    <cellStyle name="Финансовый 5 12 4" xfId="29203"/>
    <cellStyle name="Финансовый 5 12 4 2" xfId="56690"/>
    <cellStyle name="Финансовый 5 12 5" xfId="29204"/>
    <cellStyle name="Финансовый 5 12 5 2" xfId="56691"/>
    <cellStyle name="Финансовый 5 12 6" xfId="29205"/>
    <cellStyle name="Финансовый 5 12 6 2" xfId="56692"/>
    <cellStyle name="Финансовый 5 12 7" xfId="29206"/>
    <cellStyle name="Финансовый 5 12 7 2" xfId="56693"/>
    <cellStyle name="Финансовый 5 12 8" xfId="29207"/>
    <cellStyle name="Финансовый 5 12 8 2" xfId="56694"/>
    <cellStyle name="Финансовый 5 12 9" xfId="29208"/>
    <cellStyle name="Финансовый 5 12 9 2" xfId="56695"/>
    <cellStyle name="Финансовый 5 13" xfId="29209"/>
    <cellStyle name="Финансовый 5 13 10" xfId="29210"/>
    <cellStyle name="Финансовый 5 13 10 2" xfId="56696"/>
    <cellStyle name="Финансовый 5 13 11" xfId="29211"/>
    <cellStyle name="Финансовый 5 13 11 2" xfId="56697"/>
    <cellStyle name="Финансовый 5 13 12" xfId="29212"/>
    <cellStyle name="Финансовый 5 13 12 2" xfId="56698"/>
    <cellStyle name="Финансовый 5 13 13" xfId="29213"/>
    <cellStyle name="Финансовый 5 13 13 2" xfId="56699"/>
    <cellStyle name="Финансовый 5 13 14" xfId="29214"/>
    <cellStyle name="Финансовый 5 13 14 2" xfId="56700"/>
    <cellStyle name="Финансовый 5 13 15" xfId="29215"/>
    <cellStyle name="Финансовый 5 13 15 2" xfId="56701"/>
    <cellStyle name="Финансовый 5 13 16" xfId="29216"/>
    <cellStyle name="Финансовый 5 13 16 2" xfId="56702"/>
    <cellStyle name="Финансовый 5 13 17" xfId="29217"/>
    <cellStyle name="Финансовый 5 13 17 2" xfId="56703"/>
    <cellStyle name="Финансовый 5 13 18" xfId="29218"/>
    <cellStyle name="Финансовый 5 13 18 2" xfId="56704"/>
    <cellStyle name="Финансовый 5 13 19" xfId="56705"/>
    <cellStyle name="Финансовый 5 13 2" xfId="29219"/>
    <cellStyle name="Финансовый 5 13 2 2" xfId="56706"/>
    <cellStyle name="Финансовый 5 13 3" xfId="29220"/>
    <cellStyle name="Финансовый 5 13 3 2" xfId="56707"/>
    <cellStyle name="Финансовый 5 13 4" xfId="29221"/>
    <cellStyle name="Финансовый 5 13 4 2" xfId="56708"/>
    <cellStyle name="Финансовый 5 13 5" xfId="29222"/>
    <cellStyle name="Финансовый 5 13 5 2" xfId="56709"/>
    <cellStyle name="Финансовый 5 13 6" xfId="29223"/>
    <cellStyle name="Финансовый 5 13 6 2" xfId="56710"/>
    <cellStyle name="Финансовый 5 13 7" xfId="29224"/>
    <cellStyle name="Финансовый 5 13 7 2" xfId="56711"/>
    <cellStyle name="Финансовый 5 13 8" xfId="29225"/>
    <cellStyle name="Финансовый 5 13 8 2" xfId="56712"/>
    <cellStyle name="Финансовый 5 13 9" xfId="29226"/>
    <cellStyle name="Финансовый 5 13 9 2" xfId="56713"/>
    <cellStyle name="Финансовый 5 14" xfId="29227"/>
    <cellStyle name="Финансовый 5 14 2" xfId="56714"/>
    <cellStyle name="Финансовый 5 15" xfId="29228"/>
    <cellStyle name="Финансовый 5 15 2" xfId="56715"/>
    <cellStyle name="Финансовый 5 16" xfId="29229"/>
    <cellStyle name="Финансовый 5 16 2" xfId="56716"/>
    <cellStyle name="Финансовый 5 17" xfId="29230"/>
    <cellStyle name="Финансовый 5 17 2" xfId="56717"/>
    <cellStyle name="Финансовый 5 18" xfId="29231"/>
    <cellStyle name="Финансовый 5 18 2" xfId="56718"/>
    <cellStyle name="Финансовый 5 19" xfId="29232"/>
    <cellStyle name="Финансовый 5 19 2" xfId="56719"/>
    <cellStyle name="Финансовый 5 2" xfId="32"/>
    <cellStyle name="Финансовый 5 2 2" xfId="232"/>
    <cellStyle name="Финансовый 5 2 2 10" xfId="29233"/>
    <cellStyle name="Финансовый 5 2 2 10 2" xfId="56720"/>
    <cellStyle name="Финансовый 5 2 2 11" xfId="29234"/>
    <cellStyle name="Финансовый 5 2 2 11 2" xfId="56721"/>
    <cellStyle name="Финансовый 5 2 2 12" xfId="29235"/>
    <cellStyle name="Финансовый 5 2 2 12 2" xfId="56722"/>
    <cellStyle name="Финансовый 5 2 2 13" xfId="29236"/>
    <cellStyle name="Финансовый 5 2 2 13 2" xfId="56723"/>
    <cellStyle name="Финансовый 5 2 2 14" xfId="29237"/>
    <cellStyle name="Финансовый 5 2 2 14 2" xfId="56724"/>
    <cellStyle name="Финансовый 5 2 2 15" xfId="29238"/>
    <cellStyle name="Финансовый 5 2 2 15 2" xfId="56725"/>
    <cellStyle name="Финансовый 5 2 2 16" xfId="29239"/>
    <cellStyle name="Финансовый 5 2 2 16 2" xfId="56726"/>
    <cellStyle name="Финансовый 5 2 2 17" xfId="29240"/>
    <cellStyle name="Финансовый 5 2 2 17 2" xfId="56727"/>
    <cellStyle name="Финансовый 5 2 2 18" xfId="29241"/>
    <cellStyle name="Финансовый 5 2 2 18 2" xfId="56728"/>
    <cellStyle name="Финансовый 5 2 2 19" xfId="29242"/>
    <cellStyle name="Финансовый 5 2 2 19 2" xfId="56729"/>
    <cellStyle name="Финансовый 5 2 2 2" xfId="29243"/>
    <cellStyle name="Финансовый 5 2 2 2 2" xfId="56730"/>
    <cellStyle name="Финансовый 5 2 2 20" xfId="29244"/>
    <cellStyle name="Финансовый 5 2 2 20 2" xfId="56731"/>
    <cellStyle name="Финансовый 5 2 2 21" xfId="29245"/>
    <cellStyle name="Финансовый 5 2 2 21 2" xfId="56732"/>
    <cellStyle name="Финансовый 5 2 2 22" xfId="29246"/>
    <cellStyle name="Финансовый 5 2 2 22 2" xfId="56733"/>
    <cellStyle name="Финансовый 5 2 2 23" xfId="29247"/>
    <cellStyle name="Финансовый 5 2 2 23 2" xfId="56734"/>
    <cellStyle name="Финансовый 5 2 2 24" xfId="56735"/>
    <cellStyle name="Финансовый 5 2 2 3" xfId="29248"/>
    <cellStyle name="Финансовый 5 2 2 3 2" xfId="56736"/>
    <cellStyle name="Финансовый 5 2 2 4" xfId="29249"/>
    <cellStyle name="Финансовый 5 2 2 4 2" xfId="56737"/>
    <cellStyle name="Финансовый 5 2 2 5" xfId="29250"/>
    <cellStyle name="Финансовый 5 2 2 5 2" xfId="56738"/>
    <cellStyle name="Финансовый 5 2 2 6" xfId="29251"/>
    <cellStyle name="Финансовый 5 2 2 6 2" xfId="56739"/>
    <cellStyle name="Финансовый 5 2 2 7" xfId="29252"/>
    <cellStyle name="Финансовый 5 2 2 7 2" xfId="56740"/>
    <cellStyle name="Финансовый 5 2 2 8" xfId="29253"/>
    <cellStyle name="Финансовый 5 2 2 8 2" xfId="56741"/>
    <cellStyle name="Финансовый 5 2 2 9" xfId="29254"/>
    <cellStyle name="Финансовый 5 2 2 9 2" xfId="56742"/>
    <cellStyle name="Финансовый 5 2 3" xfId="29255"/>
    <cellStyle name="Финансовый 5 2 3 2" xfId="56743"/>
    <cellStyle name="Финансовый 5 2 4" xfId="56744"/>
    <cellStyle name="Финансовый 5 20" xfId="29256"/>
    <cellStyle name="Финансовый 5 20 2" xfId="56745"/>
    <cellStyle name="Финансовый 5 21" xfId="29257"/>
    <cellStyle name="Финансовый 5 21 2" xfId="56746"/>
    <cellStyle name="Финансовый 5 22" xfId="29258"/>
    <cellStyle name="Финансовый 5 22 2" xfId="56747"/>
    <cellStyle name="Финансовый 5 23" xfId="29259"/>
    <cellStyle name="Финансовый 5 23 2" xfId="56748"/>
    <cellStyle name="Финансовый 5 24" xfId="29260"/>
    <cellStyle name="Финансовый 5 24 2" xfId="56749"/>
    <cellStyle name="Финансовый 5 25" xfId="29261"/>
    <cellStyle name="Финансовый 5 25 2" xfId="56750"/>
    <cellStyle name="Финансовый 5 26" xfId="29262"/>
    <cellStyle name="Финансовый 5 26 2" xfId="56751"/>
    <cellStyle name="Финансовый 5 27" xfId="29263"/>
    <cellStyle name="Финансовый 5 27 2" xfId="56752"/>
    <cellStyle name="Финансовый 5 28" xfId="29264"/>
    <cellStyle name="Финансовый 5 28 2" xfId="56753"/>
    <cellStyle name="Финансовый 5 29" xfId="29265"/>
    <cellStyle name="Финансовый 5 29 2" xfId="56754"/>
    <cellStyle name="Финансовый 5 3" xfId="233"/>
    <cellStyle name="Финансовый 5 3 2" xfId="29266"/>
    <cellStyle name="Финансовый 5 3 2 2" xfId="56755"/>
    <cellStyle name="Финансовый 5 3 3" xfId="56756"/>
    <cellStyle name="Финансовый 5 30" xfId="29267"/>
    <cellStyle name="Финансовый 5 30 2" xfId="56757"/>
    <cellStyle name="Финансовый 5 31" xfId="29268"/>
    <cellStyle name="Финансовый 5 31 2" xfId="56758"/>
    <cellStyle name="Финансовый 5 32" xfId="29269"/>
    <cellStyle name="Финансовый 5 32 2" xfId="56759"/>
    <cellStyle name="Финансовый 5 33" xfId="29270"/>
    <cellStyle name="Финансовый 5 33 2" xfId="56760"/>
    <cellStyle name="Финансовый 5 34" xfId="56761"/>
    <cellStyle name="Финансовый 5 35" xfId="60298"/>
    <cellStyle name="Финансовый 5 4" xfId="234"/>
    <cellStyle name="Финансовый 5 4 2" xfId="56762"/>
    <cellStyle name="Финансовый 5 5" xfId="235"/>
    <cellStyle name="Финансовый 5 5 2" xfId="56763"/>
    <cellStyle name="Финансовый 5 6" xfId="236"/>
    <cellStyle name="Финансовый 5 6 2" xfId="56764"/>
    <cellStyle name="Финансовый 5 7" xfId="237"/>
    <cellStyle name="Финансовый 5 7 2" xfId="56765"/>
    <cellStyle name="Финансовый 5 8" xfId="238"/>
    <cellStyle name="Финансовый 5 8 2" xfId="56766"/>
    <cellStyle name="Финансовый 5 9" xfId="239"/>
    <cellStyle name="Финансовый 5 9 10" xfId="29271"/>
    <cellStyle name="Финансовый 5 9 10 2" xfId="56767"/>
    <cellStyle name="Финансовый 5 9 11" xfId="29272"/>
    <cellStyle name="Финансовый 5 9 11 2" xfId="56768"/>
    <cellStyle name="Финансовый 5 9 12" xfId="29273"/>
    <cellStyle name="Финансовый 5 9 12 2" xfId="56769"/>
    <cellStyle name="Финансовый 5 9 13" xfId="29274"/>
    <cellStyle name="Финансовый 5 9 13 2" xfId="56770"/>
    <cellStyle name="Финансовый 5 9 14" xfId="29275"/>
    <cellStyle name="Финансовый 5 9 14 2" xfId="56771"/>
    <cellStyle name="Финансовый 5 9 15" xfId="29276"/>
    <cellStyle name="Финансовый 5 9 15 2" xfId="56772"/>
    <cellStyle name="Финансовый 5 9 16" xfId="29277"/>
    <cellStyle name="Финансовый 5 9 16 2" xfId="56773"/>
    <cellStyle name="Финансовый 5 9 17" xfId="29278"/>
    <cellStyle name="Финансовый 5 9 17 2" xfId="56774"/>
    <cellStyle name="Финансовый 5 9 18" xfId="29279"/>
    <cellStyle name="Финансовый 5 9 18 2" xfId="56775"/>
    <cellStyle name="Финансовый 5 9 19" xfId="29280"/>
    <cellStyle name="Финансовый 5 9 19 2" xfId="56776"/>
    <cellStyle name="Финансовый 5 9 2" xfId="29281"/>
    <cellStyle name="Финансовый 5 9 2 2" xfId="56777"/>
    <cellStyle name="Финансовый 5 9 20" xfId="29282"/>
    <cellStyle name="Финансовый 5 9 20 2" xfId="56778"/>
    <cellStyle name="Финансовый 5 9 21" xfId="29283"/>
    <cellStyle name="Финансовый 5 9 21 2" xfId="56779"/>
    <cellStyle name="Финансовый 5 9 22" xfId="29284"/>
    <cellStyle name="Финансовый 5 9 22 2" xfId="56780"/>
    <cellStyle name="Финансовый 5 9 23" xfId="29285"/>
    <cellStyle name="Финансовый 5 9 23 2" xfId="56781"/>
    <cellStyle name="Финансовый 5 9 24" xfId="56782"/>
    <cellStyle name="Финансовый 5 9 3" xfId="29286"/>
    <cellStyle name="Финансовый 5 9 3 2" xfId="56783"/>
    <cellStyle name="Финансовый 5 9 4" xfId="29287"/>
    <cellStyle name="Финансовый 5 9 4 2" xfId="56784"/>
    <cellStyle name="Финансовый 5 9 5" xfId="29288"/>
    <cellStyle name="Финансовый 5 9 5 2" xfId="56785"/>
    <cellStyle name="Финансовый 5 9 6" xfId="29289"/>
    <cellStyle name="Финансовый 5 9 6 2" xfId="56786"/>
    <cellStyle name="Финансовый 5 9 7" xfId="29290"/>
    <cellStyle name="Финансовый 5 9 7 2" xfId="56787"/>
    <cellStyle name="Финансовый 5 9 8" xfId="29291"/>
    <cellStyle name="Финансовый 5 9 8 2" xfId="56788"/>
    <cellStyle name="Финансовый 5 9 9" xfId="29292"/>
    <cellStyle name="Финансовый 5 9 9 2" xfId="56789"/>
    <cellStyle name="Финансовый 50" xfId="60299"/>
    <cellStyle name="Финансовый 51" xfId="60300"/>
    <cellStyle name="Финансовый 52" xfId="60301"/>
    <cellStyle name="Финансовый 53" xfId="60302"/>
    <cellStyle name="Финансовый 54" xfId="60303"/>
    <cellStyle name="Финансовый 55" xfId="60304"/>
    <cellStyle name="Финансовый 56" xfId="60305"/>
    <cellStyle name="Финансовый 57" xfId="60306"/>
    <cellStyle name="Финансовый 58" xfId="60307"/>
    <cellStyle name="Финансовый 59" xfId="60308"/>
    <cellStyle name="Финансовый 6" xfId="33"/>
    <cellStyle name="Финансовый 6 10" xfId="240"/>
    <cellStyle name="Финансовый 6 10 10" xfId="29293"/>
    <cellStyle name="Финансовый 6 10 10 2" xfId="56790"/>
    <cellStyle name="Финансовый 6 10 11" xfId="29294"/>
    <cellStyle name="Финансовый 6 10 11 2" xfId="56791"/>
    <cellStyle name="Финансовый 6 10 12" xfId="29295"/>
    <cellStyle name="Финансовый 6 10 12 2" xfId="56792"/>
    <cellStyle name="Финансовый 6 10 13" xfId="29296"/>
    <cellStyle name="Финансовый 6 10 13 2" xfId="56793"/>
    <cellStyle name="Финансовый 6 10 14" xfId="29297"/>
    <cellStyle name="Финансовый 6 10 14 2" xfId="56794"/>
    <cellStyle name="Финансовый 6 10 15" xfId="29298"/>
    <cellStyle name="Финансовый 6 10 15 2" xfId="56795"/>
    <cellStyle name="Финансовый 6 10 16" xfId="29299"/>
    <cellStyle name="Финансовый 6 10 16 2" xfId="56796"/>
    <cellStyle name="Финансовый 6 10 17" xfId="29300"/>
    <cellStyle name="Финансовый 6 10 17 2" xfId="56797"/>
    <cellStyle name="Финансовый 6 10 18" xfId="29301"/>
    <cellStyle name="Финансовый 6 10 18 2" xfId="56798"/>
    <cellStyle name="Финансовый 6 10 19" xfId="29302"/>
    <cellStyle name="Финансовый 6 10 19 2" xfId="56799"/>
    <cellStyle name="Финансовый 6 10 2" xfId="29303"/>
    <cellStyle name="Финансовый 6 10 2 2" xfId="56800"/>
    <cellStyle name="Финансовый 6 10 20" xfId="29304"/>
    <cellStyle name="Финансовый 6 10 20 2" xfId="56801"/>
    <cellStyle name="Финансовый 6 10 21" xfId="29305"/>
    <cellStyle name="Финансовый 6 10 21 2" xfId="56802"/>
    <cellStyle name="Финансовый 6 10 22" xfId="29306"/>
    <cellStyle name="Финансовый 6 10 22 2" xfId="56803"/>
    <cellStyle name="Финансовый 6 10 23" xfId="29307"/>
    <cellStyle name="Финансовый 6 10 23 2" xfId="56804"/>
    <cellStyle name="Финансовый 6 10 24" xfId="56805"/>
    <cellStyle name="Финансовый 6 10 3" xfId="29308"/>
    <cellStyle name="Финансовый 6 10 3 2" xfId="56806"/>
    <cellStyle name="Финансовый 6 10 4" xfId="29309"/>
    <cellStyle name="Финансовый 6 10 4 2" xfId="56807"/>
    <cellStyle name="Финансовый 6 10 5" xfId="29310"/>
    <cellStyle name="Финансовый 6 10 5 2" xfId="56808"/>
    <cellStyle name="Финансовый 6 10 6" xfId="29311"/>
    <cellStyle name="Финансовый 6 10 6 2" xfId="56809"/>
    <cellStyle name="Финансовый 6 10 7" xfId="29312"/>
    <cellStyle name="Финансовый 6 10 7 2" xfId="56810"/>
    <cellStyle name="Финансовый 6 10 8" xfId="29313"/>
    <cellStyle name="Финансовый 6 10 8 2" xfId="56811"/>
    <cellStyle name="Финансовый 6 10 9" xfId="29314"/>
    <cellStyle name="Финансовый 6 10 9 2" xfId="56812"/>
    <cellStyle name="Финансовый 6 11" xfId="29315"/>
    <cellStyle name="Финансовый 6 11 10" xfId="29316"/>
    <cellStyle name="Финансовый 6 11 10 2" xfId="56813"/>
    <cellStyle name="Финансовый 6 11 11" xfId="29317"/>
    <cellStyle name="Финансовый 6 11 11 2" xfId="56814"/>
    <cellStyle name="Финансовый 6 11 12" xfId="29318"/>
    <cellStyle name="Финансовый 6 11 12 2" xfId="56815"/>
    <cellStyle name="Финансовый 6 11 13" xfId="29319"/>
    <cellStyle name="Финансовый 6 11 13 2" xfId="56816"/>
    <cellStyle name="Финансовый 6 11 14" xfId="29320"/>
    <cellStyle name="Финансовый 6 11 14 2" xfId="56817"/>
    <cellStyle name="Финансовый 6 11 15" xfId="29321"/>
    <cellStyle name="Финансовый 6 11 15 2" xfId="56818"/>
    <cellStyle name="Финансовый 6 11 16" xfId="29322"/>
    <cellStyle name="Финансовый 6 11 16 2" xfId="56819"/>
    <cellStyle name="Финансовый 6 11 17" xfId="29323"/>
    <cellStyle name="Финансовый 6 11 17 2" xfId="56820"/>
    <cellStyle name="Финансовый 6 11 18" xfId="29324"/>
    <cellStyle name="Финансовый 6 11 18 2" xfId="56821"/>
    <cellStyle name="Финансовый 6 11 19" xfId="56822"/>
    <cellStyle name="Финансовый 6 11 2" xfId="29325"/>
    <cellStyle name="Финансовый 6 11 2 2" xfId="56823"/>
    <cellStyle name="Финансовый 6 11 3" xfId="29326"/>
    <cellStyle name="Финансовый 6 11 3 2" xfId="56824"/>
    <cellStyle name="Финансовый 6 11 4" xfId="29327"/>
    <cellStyle name="Финансовый 6 11 4 2" xfId="56825"/>
    <cellStyle name="Финансовый 6 11 5" xfId="29328"/>
    <cellStyle name="Финансовый 6 11 5 2" xfId="56826"/>
    <cellStyle name="Финансовый 6 11 6" xfId="29329"/>
    <cellStyle name="Финансовый 6 11 6 2" xfId="56827"/>
    <cellStyle name="Финансовый 6 11 7" xfId="29330"/>
    <cellStyle name="Финансовый 6 11 7 2" xfId="56828"/>
    <cellStyle name="Финансовый 6 11 8" xfId="29331"/>
    <cellStyle name="Финансовый 6 11 8 2" xfId="56829"/>
    <cellStyle name="Финансовый 6 11 9" xfId="29332"/>
    <cellStyle name="Финансовый 6 11 9 2" xfId="56830"/>
    <cellStyle name="Финансовый 6 12" xfId="29333"/>
    <cellStyle name="Финансовый 6 12 10" xfId="29334"/>
    <cellStyle name="Финансовый 6 12 10 2" xfId="56831"/>
    <cellStyle name="Финансовый 6 12 11" xfId="29335"/>
    <cellStyle name="Финансовый 6 12 11 2" xfId="56832"/>
    <cellStyle name="Финансовый 6 12 12" xfId="29336"/>
    <cellStyle name="Финансовый 6 12 12 2" xfId="56833"/>
    <cellStyle name="Финансовый 6 12 13" xfId="29337"/>
    <cellStyle name="Финансовый 6 12 13 2" xfId="56834"/>
    <cellStyle name="Финансовый 6 12 14" xfId="29338"/>
    <cellStyle name="Финансовый 6 12 14 2" xfId="56835"/>
    <cellStyle name="Финансовый 6 12 15" xfId="29339"/>
    <cellStyle name="Финансовый 6 12 15 2" xfId="56836"/>
    <cellStyle name="Финансовый 6 12 16" xfId="29340"/>
    <cellStyle name="Финансовый 6 12 16 2" xfId="56837"/>
    <cellStyle name="Финансовый 6 12 17" xfId="29341"/>
    <cellStyle name="Финансовый 6 12 17 2" xfId="56838"/>
    <cellStyle name="Финансовый 6 12 18" xfId="29342"/>
    <cellStyle name="Финансовый 6 12 18 2" xfId="56839"/>
    <cellStyle name="Финансовый 6 12 19" xfId="56840"/>
    <cellStyle name="Финансовый 6 12 2" xfId="29343"/>
    <cellStyle name="Финансовый 6 12 2 2" xfId="56841"/>
    <cellStyle name="Финансовый 6 12 3" xfId="29344"/>
    <cellStyle name="Финансовый 6 12 3 2" xfId="56842"/>
    <cellStyle name="Финансовый 6 12 4" xfId="29345"/>
    <cellStyle name="Финансовый 6 12 4 2" xfId="56843"/>
    <cellStyle name="Финансовый 6 12 5" xfId="29346"/>
    <cellStyle name="Финансовый 6 12 5 2" xfId="56844"/>
    <cellStyle name="Финансовый 6 12 6" xfId="29347"/>
    <cellStyle name="Финансовый 6 12 6 2" xfId="56845"/>
    <cellStyle name="Финансовый 6 12 7" xfId="29348"/>
    <cellStyle name="Финансовый 6 12 7 2" xfId="56846"/>
    <cellStyle name="Финансовый 6 12 8" xfId="29349"/>
    <cellStyle name="Финансовый 6 12 8 2" xfId="56847"/>
    <cellStyle name="Финансовый 6 12 9" xfId="29350"/>
    <cellStyle name="Финансовый 6 12 9 2" xfId="56848"/>
    <cellStyle name="Финансовый 6 13" xfId="29351"/>
    <cellStyle name="Финансовый 6 13 10" xfId="29352"/>
    <cellStyle name="Финансовый 6 13 10 2" xfId="56849"/>
    <cellStyle name="Финансовый 6 13 11" xfId="29353"/>
    <cellStyle name="Финансовый 6 13 11 2" xfId="56850"/>
    <cellStyle name="Финансовый 6 13 12" xfId="29354"/>
    <cellStyle name="Финансовый 6 13 12 2" xfId="56851"/>
    <cellStyle name="Финансовый 6 13 13" xfId="29355"/>
    <cellStyle name="Финансовый 6 13 13 2" xfId="56852"/>
    <cellStyle name="Финансовый 6 13 14" xfId="29356"/>
    <cellStyle name="Финансовый 6 13 14 2" xfId="56853"/>
    <cellStyle name="Финансовый 6 13 15" xfId="29357"/>
    <cellStyle name="Финансовый 6 13 15 2" xfId="56854"/>
    <cellStyle name="Финансовый 6 13 16" xfId="29358"/>
    <cellStyle name="Финансовый 6 13 16 2" xfId="56855"/>
    <cellStyle name="Финансовый 6 13 17" xfId="29359"/>
    <cellStyle name="Финансовый 6 13 17 2" xfId="56856"/>
    <cellStyle name="Финансовый 6 13 18" xfId="29360"/>
    <cellStyle name="Финансовый 6 13 18 2" xfId="56857"/>
    <cellStyle name="Финансовый 6 13 19" xfId="56858"/>
    <cellStyle name="Финансовый 6 13 2" xfId="29361"/>
    <cellStyle name="Финансовый 6 13 2 2" xfId="56859"/>
    <cellStyle name="Финансовый 6 13 3" xfId="29362"/>
    <cellStyle name="Финансовый 6 13 3 2" xfId="56860"/>
    <cellStyle name="Финансовый 6 13 4" xfId="29363"/>
    <cellStyle name="Финансовый 6 13 4 2" xfId="56861"/>
    <cellStyle name="Финансовый 6 13 5" xfId="29364"/>
    <cellStyle name="Финансовый 6 13 5 2" xfId="56862"/>
    <cellStyle name="Финансовый 6 13 6" xfId="29365"/>
    <cellStyle name="Финансовый 6 13 6 2" xfId="56863"/>
    <cellStyle name="Финансовый 6 13 7" xfId="29366"/>
    <cellStyle name="Финансовый 6 13 7 2" xfId="56864"/>
    <cellStyle name="Финансовый 6 13 8" xfId="29367"/>
    <cellStyle name="Финансовый 6 13 8 2" xfId="56865"/>
    <cellStyle name="Финансовый 6 13 9" xfId="29368"/>
    <cellStyle name="Финансовый 6 13 9 2" xfId="56866"/>
    <cellStyle name="Финансовый 6 14" xfId="29369"/>
    <cellStyle name="Финансовый 6 14 2" xfId="56867"/>
    <cellStyle name="Финансовый 6 15" xfId="29370"/>
    <cellStyle name="Финансовый 6 15 2" xfId="56868"/>
    <cellStyle name="Финансовый 6 16" xfId="29371"/>
    <cellStyle name="Финансовый 6 16 2" xfId="56869"/>
    <cellStyle name="Финансовый 6 17" xfId="29372"/>
    <cellStyle name="Финансовый 6 17 2" xfId="56870"/>
    <cellStyle name="Финансовый 6 18" xfId="29373"/>
    <cellStyle name="Финансовый 6 18 2" xfId="56871"/>
    <cellStyle name="Финансовый 6 19" xfId="29374"/>
    <cellStyle name="Финансовый 6 19 2" xfId="56872"/>
    <cellStyle name="Финансовый 6 2" xfId="34"/>
    <cellStyle name="Финансовый 6 2 2" xfId="241"/>
    <cellStyle name="Финансовый 6 2 2 2" xfId="56873"/>
    <cellStyle name="Финансовый 6 2 3" xfId="56874"/>
    <cellStyle name="Финансовый 6 2 4" xfId="60309"/>
    <cellStyle name="Финансовый 6 20" xfId="29375"/>
    <cellStyle name="Финансовый 6 20 2" xfId="56875"/>
    <cellStyle name="Финансовый 6 21" xfId="29376"/>
    <cellStyle name="Финансовый 6 21 2" xfId="56876"/>
    <cellStyle name="Финансовый 6 22" xfId="29377"/>
    <cellStyle name="Финансовый 6 22 2" xfId="56877"/>
    <cellStyle name="Финансовый 6 23" xfId="29378"/>
    <cellStyle name="Финансовый 6 23 2" xfId="56878"/>
    <cellStyle name="Финансовый 6 24" xfId="29379"/>
    <cellStyle name="Финансовый 6 24 2" xfId="56879"/>
    <cellStyle name="Финансовый 6 25" xfId="29380"/>
    <cellStyle name="Финансовый 6 25 2" xfId="56880"/>
    <cellStyle name="Финансовый 6 26" xfId="29381"/>
    <cellStyle name="Финансовый 6 26 2" xfId="56881"/>
    <cellStyle name="Финансовый 6 27" xfId="29382"/>
    <cellStyle name="Финансовый 6 27 2" xfId="56882"/>
    <cellStyle name="Финансовый 6 28" xfId="29383"/>
    <cellStyle name="Финансовый 6 28 2" xfId="56883"/>
    <cellStyle name="Финансовый 6 29" xfId="29384"/>
    <cellStyle name="Финансовый 6 29 2" xfId="56884"/>
    <cellStyle name="Финансовый 6 3" xfId="242"/>
    <cellStyle name="Финансовый 6 3 2" xfId="56885"/>
    <cellStyle name="Финансовый 6 30" xfId="29385"/>
    <cellStyle name="Финансовый 6 30 2" xfId="56886"/>
    <cellStyle name="Финансовый 6 31" xfId="29386"/>
    <cellStyle name="Финансовый 6 31 2" xfId="56887"/>
    <cellStyle name="Финансовый 6 32" xfId="29387"/>
    <cellStyle name="Финансовый 6 32 2" xfId="56888"/>
    <cellStyle name="Финансовый 6 33" xfId="56889"/>
    <cellStyle name="Финансовый 6 34" xfId="60310"/>
    <cellStyle name="Финансовый 6 4" xfId="243"/>
    <cellStyle name="Финансовый 6 4 2" xfId="56890"/>
    <cellStyle name="Финансовый 6 5" xfId="244"/>
    <cellStyle name="Финансовый 6 5 2" xfId="56891"/>
    <cellStyle name="Финансовый 6 6" xfId="245"/>
    <cellStyle name="Финансовый 6 6 2" xfId="56892"/>
    <cellStyle name="Финансовый 6 7" xfId="246"/>
    <cellStyle name="Финансовый 6 7 2" xfId="56893"/>
    <cellStyle name="Финансовый 6 8" xfId="247"/>
    <cellStyle name="Финансовый 6 8 2" xfId="56894"/>
    <cellStyle name="Финансовый 6 9" xfId="248"/>
    <cellStyle name="Финансовый 6 9 10" xfId="29388"/>
    <cellStyle name="Финансовый 6 9 10 2" xfId="56895"/>
    <cellStyle name="Финансовый 6 9 11" xfId="29389"/>
    <cellStyle name="Финансовый 6 9 11 2" xfId="56896"/>
    <cellStyle name="Финансовый 6 9 12" xfId="29390"/>
    <cellStyle name="Финансовый 6 9 12 2" xfId="56897"/>
    <cellStyle name="Финансовый 6 9 13" xfId="29391"/>
    <cellStyle name="Финансовый 6 9 13 2" xfId="56898"/>
    <cellStyle name="Финансовый 6 9 14" xfId="29392"/>
    <cellStyle name="Финансовый 6 9 14 2" xfId="56899"/>
    <cellStyle name="Финансовый 6 9 15" xfId="29393"/>
    <cellStyle name="Финансовый 6 9 15 2" xfId="56900"/>
    <cellStyle name="Финансовый 6 9 16" xfId="29394"/>
    <cellStyle name="Финансовый 6 9 16 2" xfId="56901"/>
    <cellStyle name="Финансовый 6 9 17" xfId="29395"/>
    <cellStyle name="Финансовый 6 9 17 2" xfId="56902"/>
    <cellStyle name="Финансовый 6 9 18" xfId="29396"/>
    <cellStyle name="Финансовый 6 9 18 2" xfId="56903"/>
    <cellStyle name="Финансовый 6 9 19" xfId="29397"/>
    <cellStyle name="Финансовый 6 9 19 2" xfId="56904"/>
    <cellStyle name="Финансовый 6 9 2" xfId="29398"/>
    <cellStyle name="Финансовый 6 9 2 2" xfId="56905"/>
    <cellStyle name="Финансовый 6 9 20" xfId="29399"/>
    <cellStyle name="Финансовый 6 9 20 2" xfId="56906"/>
    <cellStyle name="Финансовый 6 9 21" xfId="29400"/>
    <cellStyle name="Финансовый 6 9 21 2" xfId="56907"/>
    <cellStyle name="Финансовый 6 9 22" xfId="29401"/>
    <cellStyle name="Финансовый 6 9 22 2" xfId="56908"/>
    <cellStyle name="Финансовый 6 9 23" xfId="29402"/>
    <cellStyle name="Финансовый 6 9 23 2" xfId="56909"/>
    <cellStyle name="Финансовый 6 9 24" xfId="56910"/>
    <cellStyle name="Финансовый 6 9 3" xfId="29403"/>
    <cellStyle name="Финансовый 6 9 3 2" xfId="56911"/>
    <cellStyle name="Финансовый 6 9 4" xfId="29404"/>
    <cellStyle name="Финансовый 6 9 4 2" xfId="56912"/>
    <cellStyle name="Финансовый 6 9 5" xfId="29405"/>
    <cellStyle name="Финансовый 6 9 5 2" xfId="56913"/>
    <cellStyle name="Финансовый 6 9 6" xfId="29406"/>
    <cellStyle name="Финансовый 6 9 6 2" xfId="56914"/>
    <cellStyle name="Финансовый 6 9 7" xfId="29407"/>
    <cellStyle name="Финансовый 6 9 7 2" xfId="56915"/>
    <cellStyle name="Финансовый 6 9 8" xfId="29408"/>
    <cellStyle name="Финансовый 6 9 8 2" xfId="56916"/>
    <cellStyle name="Финансовый 6 9 9" xfId="29409"/>
    <cellStyle name="Финансовый 6 9 9 2" xfId="56917"/>
    <cellStyle name="Финансовый 60" xfId="60311"/>
    <cellStyle name="Финансовый 61" xfId="60312"/>
    <cellStyle name="Финансовый 62" xfId="60313"/>
    <cellStyle name="Финансовый 63" xfId="60314"/>
    <cellStyle name="Финансовый 64" xfId="60315"/>
    <cellStyle name="Финансовый 65" xfId="60316"/>
    <cellStyle name="Финансовый 7" xfId="249"/>
    <cellStyle name="Финансовый 7 2" xfId="56918"/>
    <cellStyle name="Финансовый 7 2 2" xfId="60317"/>
    <cellStyle name="Финансовый 7 29 9" xfId="35"/>
    <cellStyle name="Финансовый 7 29 9 10" xfId="250"/>
    <cellStyle name="Финансовый 7 29 9 10 10" xfId="29410"/>
    <cellStyle name="Финансовый 7 29 9 10 10 2" xfId="56919"/>
    <cellStyle name="Финансовый 7 29 9 10 11" xfId="29411"/>
    <cellStyle name="Финансовый 7 29 9 10 11 2" xfId="56920"/>
    <cellStyle name="Финансовый 7 29 9 10 12" xfId="29412"/>
    <cellStyle name="Финансовый 7 29 9 10 12 2" xfId="56921"/>
    <cellStyle name="Финансовый 7 29 9 10 13" xfId="29413"/>
    <cellStyle name="Финансовый 7 29 9 10 13 2" xfId="56922"/>
    <cellStyle name="Финансовый 7 29 9 10 14" xfId="29414"/>
    <cellStyle name="Финансовый 7 29 9 10 14 2" xfId="56923"/>
    <cellStyle name="Финансовый 7 29 9 10 15" xfId="29415"/>
    <cellStyle name="Финансовый 7 29 9 10 15 2" xfId="56924"/>
    <cellStyle name="Финансовый 7 29 9 10 16" xfId="29416"/>
    <cellStyle name="Финансовый 7 29 9 10 16 2" xfId="56925"/>
    <cellStyle name="Финансовый 7 29 9 10 17" xfId="29417"/>
    <cellStyle name="Финансовый 7 29 9 10 17 2" xfId="56926"/>
    <cellStyle name="Финансовый 7 29 9 10 18" xfId="29418"/>
    <cellStyle name="Финансовый 7 29 9 10 18 2" xfId="56927"/>
    <cellStyle name="Финансовый 7 29 9 10 19" xfId="29419"/>
    <cellStyle name="Финансовый 7 29 9 10 19 2" xfId="56928"/>
    <cellStyle name="Финансовый 7 29 9 10 2" xfId="29420"/>
    <cellStyle name="Финансовый 7 29 9 10 2 2" xfId="56929"/>
    <cellStyle name="Финансовый 7 29 9 10 20" xfId="29421"/>
    <cellStyle name="Финансовый 7 29 9 10 20 2" xfId="56930"/>
    <cellStyle name="Финансовый 7 29 9 10 21" xfId="29422"/>
    <cellStyle name="Финансовый 7 29 9 10 21 2" xfId="56931"/>
    <cellStyle name="Финансовый 7 29 9 10 22" xfId="29423"/>
    <cellStyle name="Финансовый 7 29 9 10 22 2" xfId="56932"/>
    <cellStyle name="Финансовый 7 29 9 10 23" xfId="29424"/>
    <cellStyle name="Финансовый 7 29 9 10 23 2" xfId="56933"/>
    <cellStyle name="Финансовый 7 29 9 10 24" xfId="56934"/>
    <cellStyle name="Финансовый 7 29 9 10 3" xfId="29425"/>
    <cellStyle name="Финансовый 7 29 9 10 3 2" xfId="56935"/>
    <cellStyle name="Финансовый 7 29 9 10 4" xfId="29426"/>
    <cellStyle name="Финансовый 7 29 9 10 4 2" xfId="56936"/>
    <cellStyle name="Финансовый 7 29 9 10 5" xfId="29427"/>
    <cellStyle name="Финансовый 7 29 9 10 5 2" xfId="56937"/>
    <cellStyle name="Финансовый 7 29 9 10 6" xfId="29428"/>
    <cellStyle name="Финансовый 7 29 9 10 6 2" xfId="56938"/>
    <cellStyle name="Финансовый 7 29 9 10 7" xfId="29429"/>
    <cellStyle name="Финансовый 7 29 9 10 7 2" xfId="56939"/>
    <cellStyle name="Финансовый 7 29 9 10 8" xfId="29430"/>
    <cellStyle name="Финансовый 7 29 9 10 8 2" xfId="56940"/>
    <cellStyle name="Финансовый 7 29 9 10 9" xfId="29431"/>
    <cellStyle name="Финансовый 7 29 9 10 9 2" xfId="56941"/>
    <cellStyle name="Финансовый 7 29 9 11" xfId="29432"/>
    <cellStyle name="Финансовый 7 29 9 11 10" xfId="29433"/>
    <cellStyle name="Финансовый 7 29 9 11 10 2" xfId="56942"/>
    <cellStyle name="Финансовый 7 29 9 11 11" xfId="29434"/>
    <cellStyle name="Финансовый 7 29 9 11 11 2" xfId="56943"/>
    <cellStyle name="Финансовый 7 29 9 11 12" xfId="29435"/>
    <cellStyle name="Финансовый 7 29 9 11 12 2" xfId="56944"/>
    <cellStyle name="Финансовый 7 29 9 11 13" xfId="29436"/>
    <cellStyle name="Финансовый 7 29 9 11 13 2" xfId="56945"/>
    <cellStyle name="Финансовый 7 29 9 11 14" xfId="29437"/>
    <cellStyle name="Финансовый 7 29 9 11 14 2" xfId="56946"/>
    <cellStyle name="Финансовый 7 29 9 11 15" xfId="29438"/>
    <cellStyle name="Финансовый 7 29 9 11 15 2" xfId="56947"/>
    <cellStyle name="Финансовый 7 29 9 11 16" xfId="29439"/>
    <cellStyle name="Финансовый 7 29 9 11 16 2" xfId="56948"/>
    <cellStyle name="Финансовый 7 29 9 11 17" xfId="29440"/>
    <cellStyle name="Финансовый 7 29 9 11 17 2" xfId="56949"/>
    <cellStyle name="Финансовый 7 29 9 11 18" xfId="29441"/>
    <cellStyle name="Финансовый 7 29 9 11 18 2" xfId="56950"/>
    <cellStyle name="Финансовый 7 29 9 11 19" xfId="56951"/>
    <cellStyle name="Финансовый 7 29 9 11 2" xfId="29442"/>
    <cellStyle name="Финансовый 7 29 9 11 2 2" xfId="56952"/>
    <cellStyle name="Финансовый 7 29 9 11 3" xfId="29443"/>
    <cellStyle name="Финансовый 7 29 9 11 3 2" xfId="56953"/>
    <cellStyle name="Финансовый 7 29 9 11 4" xfId="29444"/>
    <cellStyle name="Финансовый 7 29 9 11 4 2" xfId="56954"/>
    <cellStyle name="Финансовый 7 29 9 11 5" xfId="29445"/>
    <cellStyle name="Финансовый 7 29 9 11 5 2" xfId="56955"/>
    <cellStyle name="Финансовый 7 29 9 11 6" xfId="29446"/>
    <cellStyle name="Финансовый 7 29 9 11 6 2" xfId="56956"/>
    <cellStyle name="Финансовый 7 29 9 11 7" xfId="29447"/>
    <cellStyle name="Финансовый 7 29 9 11 7 2" xfId="56957"/>
    <cellStyle name="Финансовый 7 29 9 11 8" xfId="29448"/>
    <cellStyle name="Финансовый 7 29 9 11 8 2" xfId="56958"/>
    <cellStyle name="Финансовый 7 29 9 11 9" xfId="29449"/>
    <cellStyle name="Финансовый 7 29 9 11 9 2" xfId="56959"/>
    <cellStyle name="Финансовый 7 29 9 12" xfId="29450"/>
    <cellStyle name="Финансовый 7 29 9 12 10" xfId="29451"/>
    <cellStyle name="Финансовый 7 29 9 12 10 2" xfId="56960"/>
    <cellStyle name="Финансовый 7 29 9 12 11" xfId="29452"/>
    <cellStyle name="Финансовый 7 29 9 12 11 2" xfId="56961"/>
    <cellStyle name="Финансовый 7 29 9 12 12" xfId="29453"/>
    <cellStyle name="Финансовый 7 29 9 12 12 2" xfId="56962"/>
    <cellStyle name="Финансовый 7 29 9 12 13" xfId="29454"/>
    <cellStyle name="Финансовый 7 29 9 12 13 2" xfId="56963"/>
    <cellStyle name="Финансовый 7 29 9 12 14" xfId="29455"/>
    <cellStyle name="Финансовый 7 29 9 12 14 2" xfId="56964"/>
    <cellStyle name="Финансовый 7 29 9 12 15" xfId="29456"/>
    <cellStyle name="Финансовый 7 29 9 12 15 2" xfId="56965"/>
    <cellStyle name="Финансовый 7 29 9 12 16" xfId="29457"/>
    <cellStyle name="Финансовый 7 29 9 12 16 2" xfId="56966"/>
    <cellStyle name="Финансовый 7 29 9 12 17" xfId="29458"/>
    <cellStyle name="Финансовый 7 29 9 12 17 2" xfId="56967"/>
    <cellStyle name="Финансовый 7 29 9 12 18" xfId="29459"/>
    <cellStyle name="Финансовый 7 29 9 12 18 2" xfId="56968"/>
    <cellStyle name="Финансовый 7 29 9 12 19" xfId="56969"/>
    <cellStyle name="Финансовый 7 29 9 12 2" xfId="29460"/>
    <cellStyle name="Финансовый 7 29 9 12 2 2" xfId="56970"/>
    <cellStyle name="Финансовый 7 29 9 12 3" xfId="29461"/>
    <cellStyle name="Финансовый 7 29 9 12 3 2" xfId="56971"/>
    <cellStyle name="Финансовый 7 29 9 12 4" xfId="29462"/>
    <cellStyle name="Финансовый 7 29 9 12 4 2" xfId="56972"/>
    <cellStyle name="Финансовый 7 29 9 12 5" xfId="29463"/>
    <cellStyle name="Финансовый 7 29 9 12 5 2" xfId="56973"/>
    <cellStyle name="Финансовый 7 29 9 12 6" xfId="29464"/>
    <cellStyle name="Финансовый 7 29 9 12 6 2" xfId="56974"/>
    <cellStyle name="Финансовый 7 29 9 12 7" xfId="29465"/>
    <cellStyle name="Финансовый 7 29 9 12 7 2" xfId="56975"/>
    <cellStyle name="Финансовый 7 29 9 12 8" xfId="29466"/>
    <cellStyle name="Финансовый 7 29 9 12 8 2" xfId="56976"/>
    <cellStyle name="Финансовый 7 29 9 12 9" xfId="29467"/>
    <cellStyle name="Финансовый 7 29 9 12 9 2" xfId="56977"/>
    <cellStyle name="Финансовый 7 29 9 13" xfId="29468"/>
    <cellStyle name="Финансовый 7 29 9 13 10" xfId="29469"/>
    <cellStyle name="Финансовый 7 29 9 13 10 2" xfId="56978"/>
    <cellStyle name="Финансовый 7 29 9 13 11" xfId="29470"/>
    <cellStyle name="Финансовый 7 29 9 13 11 2" xfId="56979"/>
    <cellStyle name="Финансовый 7 29 9 13 12" xfId="29471"/>
    <cellStyle name="Финансовый 7 29 9 13 12 2" xfId="56980"/>
    <cellStyle name="Финансовый 7 29 9 13 13" xfId="29472"/>
    <cellStyle name="Финансовый 7 29 9 13 13 2" xfId="56981"/>
    <cellStyle name="Финансовый 7 29 9 13 14" xfId="29473"/>
    <cellStyle name="Финансовый 7 29 9 13 14 2" xfId="56982"/>
    <cellStyle name="Финансовый 7 29 9 13 15" xfId="29474"/>
    <cellStyle name="Финансовый 7 29 9 13 15 2" xfId="56983"/>
    <cellStyle name="Финансовый 7 29 9 13 16" xfId="29475"/>
    <cellStyle name="Финансовый 7 29 9 13 16 2" xfId="56984"/>
    <cellStyle name="Финансовый 7 29 9 13 17" xfId="29476"/>
    <cellStyle name="Финансовый 7 29 9 13 17 2" xfId="56985"/>
    <cellStyle name="Финансовый 7 29 9 13 18" xfId="29477"/>
    <cellStyle name="Финансовый 7 29 9 13 18 2" xfId="56986"/>
    <cellStyle name="Финансовый 7 29 9 13 19" xfId="56987"/>
    <cellStyle name="Финансовый 7 29 9 13 2" xfId="29478"/>
    <cellStyle name="Финансовый 7 29 9 13 2 2" xfId="56988"/>
    <cellStyle name="Финансовый 7 29 9 13 3" xfId="29479"/>
    <cellStyle name="Финансовый 7 29 9 13 3 2" xfId="56989"/>
    <cellStyle name="Финансовый 7 29 9 13 4" xfId="29480"/>
    <cellStyle name="Финансовый 7 29 9 13 4 2" xfId="56990"/>
    <cellStyle name="Финансовый 7 29 9 13 5" xfId="29481"/>
    <cellStyle name="Финансовый 7 29 9 13 5 2" xfId="56991"/>
    <cellStyle name="Финансовый 7 29 9 13 6" xfId="29482"/>
    <cellStyle name="Финансовый 7 29 9 13 6 2" xfId="56992"/>
    <cellStyle name="Финансовый 7 29 9 13 7" xfId="29483"/>
    <cellStyle name="Финансовый 7 29 9 13 7 2" xfId="56993"/>
    <cellStyle name="Финансовый 7 29 9 13 8" xfId="29484"/>
    <cellStyle name="Финансовый 7 29 9 13 8 2" xfId="56994"/>
    <cellStyle name="Финансовый 7 29 9 13 9" xfId="29485"/>
    <cellStyle name="Финансовый 7 29 9 13 9 2" xfId="56995"/>
    <cellStyle name="Финансовый 7 29 9 14" xfId="29486"/>
    <cellStyle name="Финансовый 7 29 9 14 2" xfId="56996"/>
    <cellStyle name="Финансовый 7 29 9 15" xfId="29487"/>
    <cellStyle name="Финансовый 7 29 9 15 2" xfId="56997"/>
    <cellStyle name="Финансовый 7 29 9 16" xfId="29488"/>
    <cellStyle name="Финансовый 7 29 9 16 2" xfId="56998"/>
    <cellStyle name="Финансовый 7 29 9 17" xfId="29489"/>
    <cellStyle name="Финансовый 7 29 9 17 2" xfId="56999"/>
    <cellStyle name="Финансовый 7 29 9 18" xfId="29490"/>
    <cellStyle name="Финансовый 7 29 9 18 2" xfId="57000"/>
    <cellStyle name="Финансовый 7 29 9 19" xfId="29491"/>
    <cellStyle name="Финансовый 7 29 9 19 2" xfId="57001"/>
    <cellStyle name="Финансовый 7 29 9 2" xfId="36"/>
    <cellStyle name="Финансовый 7 29 9 2 2" xfId="251"/>
    <cellStyle name="Финансовый 7 29 9 2 2 2" xfId="57002"/>
    <cellStyle name="Финансовый 7 29 9 2 3" xfId="57003"/>
    <cellStyle name="Финансовый 7 29 9 20" xfId="29492"/>
    <cellStyle name="Финансовый 7 29 9 20 2" xfId="57004"/>
    <cellStyle name="Финансовый 7 29 9 21" xfId="29493"/>
    <cellStyle name="Финансовый 7 29 9 21 2" xfId="57005"/>
    <cellStyle name="Финансовый 7 29 9 22" xfId="29494"/>
    <cellStyle name="Финансовый 7 29 9 22 2" xfId="57006"/>
    <cellStyle name="Финансовый 7 29 9 23" xfId="29495"/>
    <cellStyle name="Финансовый 7 29 9 23 2" xfId="57007"/>
    <cellStyle name="Финансовый 7 29 9 24" xfId="29496"/>
    <cellStyle name="Финансовый 7 29 9 24 2" xfId="57008"/>
    <cellStyle name="Финансовый 7 29 9 25" xfId="29497"/>
    <cellStyle name="Финансовый 7 29 9 25 2" xfId="57009"/>
    <cellStyle name="Финансовый 7 29 9 26" xfId="29498"/>
    <cellStyle name="Финансовый 7 29 9 26 2" xfId="57010"/>
    <cellStyle name="Финансовый 7 29 9 27" xfId="29499"/>
    <cellStyle name="Финансовый 7 29 9 27 2" xfId="57011"/>
    <cellStyle name="Финансовый 7 29 9 28" xfId="29500"/>
    <cellStyle name="Финансовый 7 29 9 28 2" xfId="57012"/>
    <cellStyle name="Финансовый 7 29 9 29" xfId="29501"/>
    <cellStyle name="Финансовый 7 29 9 29 2" xfId="57013"/>
    <cellStyle name="Финансовый 7 29 9 3" xfId="252"/>
    <cellStyle name="Финансовый 7 29 9 3 2" xfId="57014"/>
    <cellStyle name="Финансовый 7 29 9 30" xfId="29502"/>
    <cellStyle name="Финансовый 7 29 9 30 2" xfId="57015"/>
    <cellStyle name="Финансовый 7 29 9 31" xfId="29503"/>
    <cellStyle name="Финансовый 7 29 9 31 2" xfId="57016"/>
    <cellStyle name="Финансовый 7 29 9 32" xfId="29504"/>
    <cellStyle name="Финансовый 7 29 9 32 2" xfId="57017"/>
    <cellStyle name="Финансовый 7 29 9 33" xfId="57018"/>
    <cellStyle name="Финансовый 7 29 9 4" xfId="253"/>
    <cellStyle name="Финансовый 7 29 9 4 2" xfId="57019"/>
    <cellStyle name="Финансовый 7 29 9 5" xfId="254"/>
    <cellStyle name="Финансовый 7 29 9 5 2" xfId="57020"/>
    <cellStyle name="Финансовый 7 29 9 6" xfId="255"/>
    <cellStyle name="Финансовый 7 29 9 6 2" xfId="57021"/>
    <cellStyle name="Финансовый 7 29 9 7" xfId="256"/>
    <cellStyle name="Финансовый 7 29 9 7 2" xfId="57022"/>
    <cellStyle name="Финансовый 7 29 9 8" xfId="257"/>
    <cellStyle name="Финансовый 7 29 9 8 2" xfId="57023"/>
    <cellStyle name="Финансовый 7 29 9 9" xfId="258"/>
    <cellStyle name="Финансовый 7 29 9 9 10" xfId="29505"/>
    <cellStyle name="Финансовый 7 29 9 9 10 2" xfId="57024"/>
    <cellStyle name="Финансовый 7 29 9 9 11" xfId="29506"/>
    <cellStyle name="Финансовый 7 29 9 9 11 2" xfId="57025"/>
    <cellStyle name="Финансовый 7 29 9 9 12" xfId="29507"/>
    <cellStyle name="Финансовый 7 29 9 9 12 2" xfId="57026"/>
    <cellStyle name="Финансовый 7 29 9 9 13" xfId="29508"/>
    <cellStyle name="Финансовый 7 29 9 9 13 2" xfId="57027"/>
    <cellStyle name="Финансовый 7 29 9 9 14" xfId="29509"/>
    <cellStyle name="Финансовый 7 29 9 9 14 2" xfId="57028"/>
    <cellStyle name="Финансовый 7 29 9 9 15" xfId="29510"/>
    <cellStyle name="Финансовый 7 29 9 9 15 2" xfId="57029"/>
    <cellStyle name="Финансовый 7 29 9 9 16" xfId="29511"/>
    <cellStyle name="Финансовый 7 29 9 9 16 2" xfId="57030"/>
    <cellStyle name="Финансовый 7 29 9 9 17" xfId="29512"/>
    <cellStyle name="Финансовый 7 29 9 9 17 2" xfId="57031"/>
    <cellStyle name="Финансовый 7 29 9 9 18" xfId="29513"/>
    <cellStyle name="Финансовый 7 29 9 9 18 2" xfId="57032"/>
    <cellStyle name="Финансовый 7 29 9 9 19" xfId="29514"/>
    <cellStyle name="Финансовый 7 29 9 9 19 2" xfId="57033"/>
    <cellStyle name="Финансовый 7 29 9 9 2" xfId="29515"/>
    <cellStyle name="Финансовый 7 29 9 9 2 2" xfId="57034"/>
    <cellStyle name="Финансовый 7 29 9 9 20" xfId="29516"/>
    <cellStyle name="Финансовый 7 29 9 9 20 2" xfId="57035"/>
    <cellStyle name="Финансовый 7 29 9 9 21" xfId="29517"/>
    <cellStyle name="Финансовый 7 29 9 9 21 2" xfId="57036"/>
    <cellStyle name="Финансовый 7 29 9 9 22" xfId="29518"/>
    <cellStyle name="Финансовый 7 29 9 9 22 2" xfId="57037"/>
    <cellStyle name="Финансовый 7 29 9 9 23" xfId="29519"/>
    <cellStyle name="Финансовый 7 29 9 9 23 2" xfId="57038"/>
    <cellStyle name="Финансовый 7 29 9 9 24" xfId="57039"/>
    <cellStyle name="Финансовый 7 29 9 9 3" xfId="29520"/>
    <cellStyle name="Финансовый 7 29 9 9 3 2" xfId="57040"/>
    <cellStyle name="Финансовый 7 29 9 9 4" xfId="29521"/>
    <cellStyle name="Финансовый 7 29 9 9 4 2" xfId="57041"/>
    <cellStyle name="Финансовый 7 29 9 9 5" xfId="29522"/>
    <cellStyle name="Финансовый 7 29 9 9 5 2" xfId="57042"/>
    <cellStyle name="Финансовый 7 29 9 9 6" xfId="29523"/>
    <cellStyle name="Финансовый 7 29 9 9 6 2" xfId="57043"/>
    <cellStyle name="Финансовый 7 29 9 9 7" xfId="29524"/>
    <cellStyle name="Финансовый 7 29 9 9 7 2" xfId="57044"/>
    <cellStyle name="Финансовый 7 29 9 9 8" xfId="29525"/>
    <cellStyle name="Финансовый 7 29 9 9 8 2" xfId="57045"/>
    <cellStyle name="Финансовый 7 29 9 9 9" xfId="29526"/>
    <cellStyle name="Финансовый 7 29 9 9 9 2" xfId="57046"/>
    <cellStyle name="Финансовый 7 3" xfId="60318"/>
    <cellStyle name="Финансовый 8" xfId="259"/>
    <cellStyle name="Финансовый 8 2" xfId="57047"/>
    <cellStyle name="Финансовый 9" xfId="260"/>
    <cellStyle name="Финансовый 9 2" xfId="57048"/>
    <cellStyle name="Финансовый 9 29 9" xfId="37"/>
    <cellStyle name="Финансовый 9 29 9 10" xfId="261"/>
    <cellStyle name="Финансовый 9 29 9 10 10" xfId="29527"/>
    <cellStyle name="Финансовый 9 29 9 10 10 2" xfId="57049"/>
    <cellStyle name="Финансовый 9 29 9 10 11" xfId="29528"/>
    <cellStyle name="Финансовый 9 29 9 10 11 2" xfId="57050"/>
    <cellStyle name="Финансовый 9 29 9 10 12" xfId="29529"/>
    <cellStyle name="Финансовый 9 29 9 10 12 2" xfId="57051"/>
    <cellStyle name="Финансовый 9 29 9 10 13" xfId="29530"/>
    <cellStyle name="Финансовый 9 29 9 10 13 2" xfId="57052"/>
    <cellStyle name="Финансовый 9 29 9 10 14" xfId="29531"/>
    <cellStyle name="Финансовый 9 29 9 10 14 2" xfId="57053"/>
    <cellStyle name="Финансовый 9 29 9 10 15" xfId="29532"/>
    <cellStyle name="Финансовый 9 29 9 10 15 2" xfId="57054"/>
    <cellStyle name="Финансовый 9 29 9 10 16" xfId="29533"/>
    <cellStyle name="Финансовый 9 29 9 10 16 2" xfId="57055"/>
    <cellStyle name="Финансовый 9 29 9 10 17" xfId="29534"/>
    <cellStyle name="Финансовый 9 29 9 10 17 2" xfId="57056"/>
    <cellStyle name="Финансовый 9 29 9 10 18" xfId="29535"/>
    <cellStyle name="Финансовый 9 29 9 10 18 2" xfId="57057"/>
    <cellStyle name="Финансовый 9 29 9 10 19" xfId="29536"/>
    <cellStyle name="Финансовый 9 29 9 10 19 2" xfId="57058"/>
    <cellStyle name="Финансовый 9 29 9 10 2" xfId="29537"/>
    <cellStyle name="Финансовый 9 29 9 10 2 2" xfId="57059"/>
    <cellStyle name="Финансовый 9 29 9 10 20" xfId="29538"/>
    <cellStyle name="Финансовый 9 29 9 10 20 2" xfId="57060"/>
    <cellStyle name="Финансовый 9 29 9 10 21" xfId="29539"/>
    <cellStyle name="Финансовый 9 29 9 10 21 2" xfId="57061"/>
    <cellStyle name="Финансовый 9 29 9 10 22" xfId="29540"/>
    <cellStyle name="Финансовый 9 29 9 10 22 2" xfId="57062"/>
    <cellStyle name="Финансовый 9 29 9 10 23" xfId="29541"/>
    <cellStyle name="Финансовый 9 29 9 10 23 2" xfId="57063"/>
    <cellStyle name="Финансовый 9 29 9 10 24" xfId="57064"/>
    <cellStyle name="Финансовый 9 29 9 10 3" xfId="29542"/>
    <cellStyle name="Финансовый 9 29 9 10 3 2" xfId="57065"/>
    <cellStyle name="Финансовый 9 29 9 10 4" xfId="29543"/>
    <cellStyle name="Финансовый 9 29 9 10 4 2" xfId="57066"/>
    <cellStyle name="Финансовый 9 29 9 10 5" xfId="29544"/>
    <cellStyle name="Финансовый 9 29 9 10 5 2" xfId="57067"/>
    <cellStyle name="Финансовый 9 29 9 10 6" xfId="29545"/>
    <cellStyle name="Финансовый 9 29 9 10 6 2" xfId="57068"/>
    <cellStyle name="Финансовый 9 29 9 10 7" xfId="29546"/>
    <cellStyle name="Финансовый 9 29 9 10 7 2" xfId="57069"/>
    <cellStyle name="Финансовый 9 29 9 10 8" xfId="29547"/>
    <cellStyle name="Финансовый 9 29 9 10 8 2" xfId="57070"/>
    <cellStyle name="Финансовый 9 29 9 10 9" xfId="29548"/>
    <cellStyle name="Финансовый 9 29 9 10 9 2" xfId="57071"/>
    <cellStyle name="Финансовый 9 29 9 11" xfId="29549"/>
    <cellStyle name="Финансовый 9 29 9 11 10" xfId="29550"/>
    <cellStyle name="Финансовый 9 29 9 11 10 2" xfId="57072"/>
    <cellStyle name="Финансовый 9 29 9 11 11" xfId="29551"/>
    <cellStyle name="Финансовый 9 29 9 11 11 2" xfId="57073"/>
    <cellStyle name="Финансовый 9 29 9 11 12" xfId="29552"/>
    <cellStyle name="Финансовый 9 29 9 11 12 2" xfId="57074"/>
    <cellStyle name="Финансовый 9 29 9 11 13" xfId="29553"/>
    <cellStyle name="Финансовый 9 29 9 11 13 2" xfId="57075"/>
    <cellStyle name="Финансовый 9 29 9 11 14" xfId="29554"/>
    <cellStyle name="Финансовый 9 29 9 11 14 2" xfId="57076"/>
    <cellStyle name="Финансовый 9 29 9 11 15" xfId="29555"/>
    <cellStyle name="Финансовый 9 29 9 11 15 2" xfId="57077"/>
    <cellStyle name="Финансовый 9 29 9 11 16" xfId="29556"/>
    <cellStyle name="Финансовый 9 29 9 11 16 2" xfId="57078"/>
    <cellStyle name="Финансовый 9 29 9 11 17" xfId="29557"/>
    <cellStyle name="Финансовый 9 29 9 11 17 2" xfId="57079"/>
    <cellStyle name="Финансовый 9 29 9 11 18" xfId="29558"/>
    <cellStyle name="Финансовый 9 29 9 11 18 2" xfId="57080"/>
    <cellStyle name="Финансовый 9 29 9 11 19" xfId="57081"/>
    <cellStyle name="Финансовый 9 29 9 11 2" xfId="29559"/>
    <cellStyle name="Финансовый 9 29 9 11 2 2" xfId="57082"/>
    <cellStyle name="Финансовый 9 29 9 11 3" xfId="29560"/>
    <cellStyle name="Финансовый 9 29 9 11 3 2" xfId="57083"/>
    <cellStyle name="Финансовый 9 29 9 11 4" xfId="29561"/>
    <cellStyle name="Финансовый 9 29 9 11 4 2" xfId="57084"/>
    <cellStyle name="Финансовый 9 29 9 11 5" xfId="29562"/>
    <cellStyle name="Финансовый 9 29 9 11 5 2" xfId="57085"/>
    <cellStyle name="Финансовый 9 29 9 11 6" xfId="29563"/>
    <cellStyle name="Финансовый 9 29 9 11 6 2" xfId="57086"/>
    <cellStyle name="Финансовый 9 29 9 11 7" xfId="29564"/>
    <cellStyle name="Финансовый 9 29 9 11 7 2" xfId="57087"/>
    <cellStyle name="Финансовый 9 29 9 11 8" xfId="29565"/>
    <cellStyle name="Финансовый 9 29 9 11 8 2" xfId="57088"/>
    <cellStyle name="Финансовый 9 29 9 11 9" xfId="29566"/>
    <cellStyle name="Финансовый 9 29 9 11 9 2" xfId="57089"/>
    <cellStyle name="Финансовый 9 29 9 12" xfId="29567"/>
    <cellStyle name="Финансовый 9 29 9 12 10" xfId="29568"/>
    <cellStyle name="Финансовый 9 29 9 12 10 2" xfId="57090"/>
    <cellStyle name="Финансовый 9 29 9 12 11" xfId="29569"/>
    <cellStyle name="Финансовый 9 29 9 12 11 2" xfId="57091"/>
    <cellStyle name="Финансовый 9 29 9 12 12" xfId="29570"/>
    <cellStyle name="Финансовый 9 29 9 12 12 2" xfId="57092"/>
    <cellStyle name="Финансовый 9 29 9 12 13" xfId="29571"/>
    <cellStyle name="Финансовый 9 29 9 12 13 2" xfId="57093"/>
    <cellStyle name="Финансовый 9 29 9 12 14" xfId="29572"/>
    <cellStyle name="Финансовый 9 29 9 12 14 2" xfId="57094"/>
    <cellStyle name="Финансовый 9 29 9 12 15" xfId="29573"/>
    <cellStyle name="Финансовый 9 29 9 12 15 2" xfId="57095"/>
    <cellStyle name="Финансовый 9 29 9 12 16" xfId="29574"/>
    <cellStyle name="Финансовый 9 29 9 12 16 2" xfId="57096"/>
    <cellStyle name="Финансовый 9 29 9 12 17" xfId="29575"/>
    <cellStyle name="Финансовый 9 29 9 12 17 2" xfId="57097"/>
    <cellStyle name="Финансовый 9 29 9 12 18" xfId="29576"/>
    <cellStyle name="Финансовый 9 29 9 12 18 2" xfId="57098"/>
    <cellStyle name="Финансовый 9 29 9 12 19" xfId="57099"/>
    <cellStyle name="Финансовый 9 29 9 12 2" xfId="29577"/>
    <cellStyle name="Финансовый 9 29 9 12 2 2" xfId="57100"/>
    <cellStyle name="Финансовый 9 29 9 12 3" xfId="29578"/>
    <cellStyle name="Финансовый 9 29 9 12 3 2" xfId="57101"/>
    <cellStyle name="Финансовый 9 29 9 12 4" xfId="29579"/>
    <cellStyle name="Финансовый 9 29 9 12 4 2" xfId="57102"/>
    <cellStyle name="Финансовый 9 29 9 12 5" xfId="29580"/>
    <cellStyle name="Финансовый 9 29 9 12 5 2" xfId="57103"/>
    <cellStyle name="Финансовый 9 29 9 12 6" xfId="29581"/>
    <cellStyle name="Финансовый 9 29 9 12 6 2" xfId="57104"/>
    <cellStyle name="Финансовый 9 29 9 12 7" xfId="29582"/>
    <cellStyle name="Финансовый 9 29 9 12 7 2" xfId="57105"/>
    <cellStyle name="Финансовый 9 29 9 12 8" xfId="29583"/>
    <cellStyle name="Финансовый 9 29 9 12 8 2" xfId="57106"/>
    <cellStyle name="Финансовый 9 29 9 12 9" xfId="29584"/>
    <cellStyle name="Финансовый 9 29 9 12 9 2" xfId="57107"/>
    <cellStyle name="Финансовый 9 29 9 13" xfId="29585"/>
    <cellStyle name="Финансовый 9 29 9 13 10" xfId="29586"/>
    <cellStyle name="Финансовый 9 29 9 13 10 2" xfId="57108"/>
    <cellStyle name="Финансовый 9 29 9 13 11" xfId="29587"/>
    <cellStyle name="Финансовый 9 29 9 13 11 2" xfId="57109"/>
    <cellStyle name="Финансовый 9 29 9 13 12" xfId="29588"/>
    <cellStyle name="Финансовый 9 29 9 13 12 2" xfId="57110"/>
    <cellStyle name="Финансовый 9 29 9 13 13" xfId="29589"/>
    <cellStyle name="Финансовый 9 29 9 13 13 2" xfId="57111"/>
    <cellStyle name="Финансовый 9 29 9 13 14" xfId="29590"/>
    <cellStyle name="Финансовый 9 29 9 13 14 2" xfId="57112"/>
    <cellStyle name="Финансовый 9 29 9 13 15" xfId="29591"/>
    <cellStyle name="Финансовый 9 29 9 13 15 2" xfId="57113"/>
    <cellStyle name="Финансовый 9 29 9 13 16" xfId="29592"/>
    <cellStyle name="Финансовый 9 29 9 13 16 2" xfId="57114"/>
    <cellStyle name="Финансовый 9 29 9 13 17" xfId="29593"/>
    <cellStyle name="Финансовый 9 29 9 13 17 2" xfId="57115"/>
    <cellStyle name="Финансовый 9 29 9 13 18" xfId="29594"/>
    <cellStyle name="Финансовый 9 29 9 13 18 2" xfId="57116"/>
    <cellStyle name="Финансовый 9 29 9 13 19" xfId="57117"/>
    <cellStyle name="Финансовый 9 29 9 13 2" xfId="29595"/>
    <cellStyle name="Финансовый 9 29 9 13 2 2" xfId="57118"/>
    <cellStyle name="Финансовый 9 29 9 13 3" xfId="29596"/>
    <cellStyle name="Финансовый 9 29 9 13 3 2" xfId="57119"/>
    <cellStyle name="Финансовый 9 29 9 13 4" xfId="29597"/>
    <cellStyle name="Финансовый 9 29 9 13 4 2" xfId="57120"/>
    <cellStyle name="Финансовый 9 29 9 13 5" xfId="29598"/>
    <cellStyle name="Финансовый 9 29 9 13 5 2" xfId="57121"/>
    <cellStyle name="Финансовый 9 29 9 13 6" xfId="29599"/>
    <cellStyle name="Финансовый 9 29 9 13 6 2" xfId="57122"/>
    <cellStyle name="Финансовый 9 29 9 13 7" xfId="29600"/>
    <cellStyle name="Финансовый 9 29 9 13 7 2" xfId="57123"/>
    <cellStyle name="Финансовый 9 29 9 13 8" xfId="29601"/>
    <cellStyle name="Финансовый 9 29 9 13 8 2" xfId="57124"/>
    <cellStyle name="Финансовый 9 29 9 13 9" xfId="29602"/>
    <cellStyle name="Финансовый 9 29 9 13 9 2" xfId="57125"/>
    <cellStyle name="Финансовый 9 29 9 14" xfId="29603"/>
    <cellStyle name="Финансовый 9 29 9 14 2" xfId="57126"/>
    <cellStyle name="Финансовый 9 29 9 15" xfId="29604"/>
    <cellStyle name="Финансовый 9 29 9 15 2" xfId="57127"/>
    <cellStyle name="Финансовый 9 29 9 16" xfId="29605"/>
    <cellStyle name="Финансовый 9 29 9 16 2" xfId="57128"/>
    <cellStyle name="Финансовый 9 29 9 17" xfId="29606"/>
    <cellStyle name="Финансовый 9 29 9 17 2" xfId="57129"/>
    <cellStyle name="Финансовый 9 29 9 18" xfId="29607"/>
    <cellStyle name="Финансовый 9 29 9 18 2" xfId="57130"/>
    <cellStyle name="Финансовый 9 29 9 19" xfId="29608"/>
    <cellStyle name="Финансовый 9 29 9 19 2" xfId="57131"/>
    <cellStyle name="Финансовый 9 29 9 2" xfId="38"/>
    <cellStyle name="Финансовый 9 29 9 2 2" xfId="262"/>
    <cellStyle name="Финансовый 9 29 9 2 2 2" xfId="57132"/>
    <cellStyle name="Финансовый 9 29 9 2 3" xfId="57133"/>
    <cellStyle name="Финансовый 9 29 9 20" xfId="29609"/>
    <cellStyle name="Финансовый 9 29 9 20 2" xfId="57134"/>
    <cellStyle name="Финансовый 9 29 9 21" xfId="29610"/>
    <cellStyle name="Финансовый 9 29 9 21 2" xfId="57135"/>
    <cellStyle name="Финансовый 9 29 9 22" xfId="29611"/>
    <cellStyle name="Финансовый 9 29 9 22 2" xfId="57136"/>
    <cellStyle name="Финансовый 9 29 9 23" xfId="29612"/>
    <cellStyle name="Финансовый 9 29 9 23 2" xfId="57137"/>
    <cellStyle name="Финансовый 9 29 9 24" xfId="29613"/>
    <cellStyle name="Финансовый 9 29 9 24 2" xfId="57138"/>
    <cellStyle name="Финансовый 9 29 9 25" xfId="29614"/>
    <cellStyle name="Финансовый 9 29 9 25 2" xfId="57139"/>
    <cellStyle name="Финансовый 9 29 9 26" xfId="29615"/>
    <cellStyle name="Финансовый 9 29 9 26 2" xfId="57140"/>
    <cellStyle name="Финансовый 9 29 9 27" xfId="29616"/>
    <cellStyle name="Финансовый 9 29 9 27 2" xfId="57141"/>
    <cellStyle name="Финансовый 9 29 9 28" xfId="29617"/>
    <cellStyle name="Финансовый 9 29 9 28 2" xfId="57142"/>
    <cellStyle name="Финансовый 9 29 9 29" xfId="29618"/>
    <cellStyle name="Финансовый 9 29 9 29 2" xfId="57143"/>
    <cellStyle name="Финансовый 9 29 9 3" xfId="263"/>
    <cellStyle name="Финансовый 9 29 9 3 2" xfId="57144"/>
    <cellStyle name="Финансовый 9 29 9 30" xfId="29619"/>
    <cellStyle name="Финансовый 9 29 9 30 2" xfId="57145"/>
    <cellStyle name="Финансовый 9 29 9 31" xfId="29620"/>
    <cellStyle name="Финансовый 9 29 9 31 2" xfId="57146"/>
    <cellStyle name="Финансовый 9 29 9 32" xfId="29621"/>
    <cellStyle name="Финансовый 9 29 9 32 2" xfId="57147"/>
    <cellStyle name="Финансовый 9 29 9 33" xfId="57148"/>
    <cellStyle name="Финансовый 9 29 9 4" xfId="264"/>
    <cellStyle name="Финансовый 9 29 9 4 2" xfId="57149"/>
    <cellStyle name="Финансовый 9 29 9 5" xfId="265"/>
    <cellStyle name="Финансовый 9 29 9 5 2" xfId="57150"/>
    <cellStyle name="Финансовый 9 29 9 6" xfId="266"/>
    <cellStyle name="Финансовый 9 29 9 6 2" xfId="57151"/>
    <cellStyle name="Финансовый 9 29 9 7" xfId="267"/>
    <cellStyle name="Финансовый 9 29 9 7 2" xfId="57152"/>
    <cellStyle name="Финансовый 9 29 9 8" xfId="268"/>
    <cellStyle name="Финансовый 9 29 9 8 2" xfId="57153"/>
    <cellStyle name="Финансовый 9 29 9 9" xfId="269"/>
    <cellStyle name="Финансовый 9 29 9 9 10" xfId="29622"/>
    <cellStyle name="Финансовый 9 29 9 9 10 2" xfId="57154"/>
    <cellStyle name="Финансовый 9 29 9 9 11" xfId="29623"/>
    <cellStyle name="Финансовый 9 29 9 9 11 2" xfId="57155"/>
    <cellStyle name="Финансовый 9 29 9 9 12" xfId="29624"/>
    <cellStyle name="Финансовый 9 29 9 9 12 2" xfId="57156"/>
    <cellStyle name="Финансовый 9 29 9 9 13" xfId="29625"/>
    <cellStyle name="Финансовый 9 29 9 9 13 2" xfId="57157"/>
    <cellStyle name="Финансовый 9 29 9 9 14" xfId="29626"/>
    <cellStyle name="Финансовый 9 29 9 9 14 2" xfId="57158"/>
    <cellStyle name="Финансовый 9 29 9 9 15" xfId="29627"/>
    <cellStyle name="Финансовый 9 29 9 9 15 2" xfId="57159"/>
    <cellStyle name="Финансовый 9 29 9 9 16" xfId="29628"/>
    <cellStyle name="Финансовый 9 29 9 9 16 2" xfId="57160"/>
    <cellStyle name="Финансовый 9 29 9 9 17" xfId="29629"/>
    <cellStyle name="Финансовый 9 29 9 9 17 2" xfId="57161"/>
    <cellStyle name="Финансовый 9 29 9 9 18" xfId="29630"/>
    <cellStyle name="Финансовый 9 29 9 9 18 2" xfId="57162"/>
    <cellStyle name="Финансовый 9 29 9 9 19" xfId="29631"/>
    <cellStyle name="Финансовый 9 29 9 9 19 2" xfId="57163"/>
    <cellStyle name="Финансовый 9 29 9 9 2" xfId="29632"/>
    <cellStyle name="Финансовый 9 29 9 9 2 2" xfId="57164"/>
    <cellStyle name="Финансовый 9 29 9 9 20" xfId="29633"/>
    <cellStyle name="Финансовый 9 29 9 9 20 2" xfId="57165"/>
    <cellStyle name="Финансовый 9 29 9 9 21" xfId="29634"/>
    <cellStyle name="Финансовый 9 29 9 9 21 2" xfId="57166"/>
    <cellStyle name="Финансовый 9 29 9 9 22" xfId="29635"/>
    <cellStyle name="Финансовый 9 29 9 9 22 2" xfId="57167"/>
    <cellStyle name="Финансовый 9 29 9 9 23" xfId="29636"/>
    <cellStyle name="Финансовый 9 29 9 9 23 2" xfId="57168"/>
    <cellStyle name="Финансовый 9 29 9 9 24" xfId="57169"/>
    <cellStyle name="Финансовый 9 29 9 9 3" xfId="29637"/>
    <cellStyle name="Финансовый 9 29 9 9 3 2" xfId="57170"/>
    <cellStyle name="Финансовый 9 29 9 9 4" xfId="29638"/>
    <cellStyle name="Финансовый 9 29 9 9 4 2" xfId="57171"/>
    <cellStyle name="Финансовый 9 29 9 9 5" xfId="29639"/>
    <cellStyle name="Финансовый 9 29 9 9 5 2" xfId="57172"/>
    <cellStyle name="Финансовый 9 29 9 9 6" xfId="29640"/>
    <cellStyle name="Финансовый 9 29 9 9 6 2" xfId="57173"/>
    <cellStyle name="Финансовый 9 29 9 9 7" xfId="29641"/>
    <cellStyle name="Финансовый 9 29 9 9 7 2" xfId="57174"/>
    <cellStyle name="Финансовый 9 29 9 9 8" xfId="29642"/>
    <cellStyle name="Финансовый 9 29 9 9 8 2" xfId="57175"/>
    <cellStyle name="Финансовый 9 29 9 9 9" xfId="29643"/>
    <cellStyle name="Финансовый 9 29 9 9 9 2" xfId="57176"/>
    <cellStyle name="Формула" xfId="29644"/>
    <cellStyle name="ФормулаВБ" xfId="29645"/>
    <cellStyle name="ФормулаНаКонтроль" xfId="29646"/>
    <cellStyle name="Хороший 2" xfId="270"/>
    <cellStyle name="Хороший 2 10" xfId="29647"/>
    <cellStyle name="Хороший 2 10 2" xfId="60154"/>
    <cellStyle name="Хороший 2 11" xfId="29648"/>
    <cellStyle name="Хороший 2 11 2" xfId="60155"/>
    <cellStyle name="Хороший 2 12" xfId="29649"/>
    <cellStyle name="Хороший 2 12 2" xfId="60156"/>
    <cellStyle name="Хороший 2 13" xfId="29650"/>
    <cellStyle name="Хороший 2 13 2" xfId="60157"/>
    <cellStyle name="Хороший 2 14" xfId="29651"/>
    <cellStyle name="Хороший 2 14 2" xfId="60158"/>
    <cellStyle name="Хороший 2 15" xfId="29652"/>
    <cellStyle name="Хороший 2 15 2" xfId="60159"/>
    <cellStyle name="Хороший 2 16" xfId="29653"/>
    <cellStyle name="Хороший 2 16 2" xfId="60160"/>
    <cellStyle name="Хороший 2 17" xfId="29654"/>
    <cellStyle name="Хороший 2 17 2" xfId="60161"/>
    <cellStyle name="Хороший 2 18" xfId="29655"/>
    <cellStyle name="Хороший 2 18 2" xfId="60162"/>
    <cellStyle name="Хороший 2 19" xfId="29656"/>
    <cellStyle name="Хороший 2 19 2" xfId="60163"/>
    <cellStyle name="Хороший 2 2" xfId="29657"/>
    <cellStyle name="Хороший 2 2 2" xfId="60164"/>
    <cellStyle name="Хороший 2 20" xfId="29658"/>
    <cellStyle name="Хороший 2 20 2" xfId="60165"/>
    <cellStyle name="Хороший 2 21" xfId="29659"/>
    <cellStyle name="Хороший 2 21 2" xfId="60166"/>
    <cellStyle name="Хороший 2 22" xfId="29660"/>
    <cellStyle name="Хороший 2 22 2" xfId="60167"/>
    <cellStyle name="Хороший 2 23" xfId="29661"/>
    <cellStyle name="Хороший 2 23 2" xfId="60168"/>
    <cellStyle name="Хороший 2 24" xfId="60169"/>
    <cellStyle name="Хороший 2 3" xfId="29662"/>
    <cellStyle name="Хороший 2 3 2" xfId="60170"/>
    <cellStyle name="Хороший 2 4" xfId="29663"/>
    <cellStyle name="Хороший 2 4 2" xfId="60171"/>
    <cellStyle name="Хороший 2 5" xfId="29664"/>
    <cellStyle name="Хороший 2 5 2" xfId="60172"/>
    <cellStyle name="Хороший 2 6" xfId="29665"/>
    <cellStyle name="Хороший 2 6 2" xfId="60173"/>
    <cellStyle name="Хороший 2 7" xfId="29666"/>
    <cellStyle name="Хороший 2 7 2" xfId="60174"/>
    <cellStyle name="Хороший 2 8" xfId="29667"/>
    <cellStyle name="Хороший 2 8 2" xfId="60175"/>
    <cellStyle name="Хороший 2 9" xfId="29668"/>
    <cellStyle name="Хороший 2 9 2" xfId="60176"/>
    <cellStyle name="Хороший 3" xfId="271"/>
    <cellStyle name="Хороший 3 10" xfId="29669"/>
    <cellStyle name="Хороший 3 10 2" xfId="60177"/>
    <cellStyle name="Хороший 3 11" xfId="29670"/>
    <cellStyle name="Хороший 3 11 2" xfId="60178"/>
    <cellStyle name="Хороший 3 12" xfId="29671"/>
    <cellStyle name="Хороший 3 12 2" xfId="60179"/>
    <cellStyle name="Хороший 3 13" xfId="29672"/>
    <cellStyle name="Хороший 3 13 2" xfId="60180"/>
    <cellStyle name="Хороший 3 14" xfId="29673"/>
    <cellStyle name="Хороший 3 14 2" xfId="60181"/>
    <cellStyle name="Хороший 3 15" xfId="29674"/>
    <cellStyle name="Хороший 3 15 2" xfId="60182"/>
    <cellStyle name="Хороший 3 16" xfId="29675"/>
    <cellStyle name="Хороший 3 16 2" xfId="60183"/>
    <cellStyle name="Хороший 3 17" xfId="29676"/>
    <cellStyle name="Хороший 3 17 2" xfId="60184"/>
    <cellStyle name="Хороший 3 18" xfId="29677"/>
    <cellStyle name="Хороший 3 18 2" xfId="60185"/>
    <cellStyle name="Хороший 3 19" xfId="29678"/>
    <cellStyle name="Хороший 3 19 2" xfId="60186"/>
    <cellStyle name="Хороший 3 2" xfId="29679"/>
    <cellStyle name="Хороший 3 2 2" xfId="60187"/>
    <cellStyle name="Хороший 3 20" xfId="29680"/>
    <cellStyle name="Хороший 3 20 2" xfId="60188"/>
    <cellStyle name="Хороший 3 21" xfId="29681"/>
    <cellStyle name="Хороший 3 21 2" xfId="60189"/>
    <cellStyle name="Хороший 3 22" xfId="29682"/>
    <cellStyle name="Хороший 3 22 2" xfId="60190"/>
    <cellStyle name="Хороший 3 23" xfId="29683"/>
    <cellStyle name="Хороший 3 23 2" xfId="60191"/>
    <cellStyle name="Хороший 3 24" xfId="60192"/>
    <cellStyle name="Хороший 3 3" xfId="29684"/>
    <cellStyle name="Хороший 3 3 2" xfId="60193"/>
    <cellStyle name="Хороший 3 4" xfId="29685"/>
    <cellStyle name="Хороший 3 4 2" xfId="60194"/>
    <cellStyle name="Хороший 3 5" xfId="29686"/>
    <cellStyle name="Хороший 3 5 2" xfId="60195"/>
    <cellStyle name="Хороший 3 6" xfId="29687"/>
    <cellStyle name="Хороший 3 6 2" xfId="60196"/>
    <cellStyle name="Хороший 3 7" xfId="29688"/>
    <cellStyle name="Хороший 3 7 2" xfId="60197"/>
    <cellStyle name="Хороший 3 8" xfId="29689"/>
    <cellStyle name="Хороший 3 8 2" xfId="60198"/>
    <cellStyle name="Хороший 3 9" xfId="29690"/>
    <cellStyle name="Хороший 3 9 2" xfId="60199"/>
    <cellStyle name="Хороший 4" xfId="29691"/>
    <cellStyle name="Хороший 4 2" xfId="60200"/>
    <cellStyle name="Хороший 5" xfId="29692"/>
    <cellStyle name="Хороший 5 2" xfId="60201"/>
    <cellStyle name="Хороший 6" xfId="29693"/>
    <cellStyle name="Хороший 6 2" xfId="60202"/>
    <cellStyle name="Хороший 7" xfId="60203"/>
    <cellStyle name="Џђћ–…ќ’ќ›‰" xfId="29694"/>
    <cellStyle name="Шапка таблицы" xfId="29695"/>
    <cellStyle name="Шапка таблицы 2" xfId="60204"/>
  </cellStyles>
  <dxfs count="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_FE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3_&#1042;&#1086;&#1088;&#1069;/03_&#1042;&#1086;&#1088;&#1086;&#1085;&#1077;&#1078;&#1101;&#1085;&#1077;&#1088;&#1075;&#1086;_&#1043;&#1050;&#1055;&#1047;%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4_&#1050;&#1086;&#1089;&#1069;/04_&#1050;&#1086;&#1089;&#1090;&#1088;&#1086;&#1084;&#1072;&#1101;&#1085;&#1077;&#1088;&#1075;&#1086;_&#1043;&#1050;&#1055;&#1047;%20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7_&#1054;&#1088;&#1069;/07_&#1054;&#1088;&#1069;_&#1043;&#1050;&#1055;&#1047;%202013%20(&#1074;&#1077;&#1088;&#1089;&#1080;&#1103;%202)%20(&#1082;&#1086;&#1088;&#108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9_&#1058;&#1072;&#1084;&#1069;/&#1050;&#1086;&#1087;&#1080;&#1103;%2009_&#1058;&#1072;&#1084;&#1073;&#1086;&#1074;&#1101;&#1085;&#1077;&#1088;&#1075;&#1086;_&#1043;&#1050;&#1055;&#1047;%2020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1_&#1071;&#1088;&#1069;/11_&#1071;&#1088;&#1101;&#1085;&#1077;&#1088;&#1075;&#1086;_&#1043;&#1050;&#1055;&#1047;%202013%20(&#1087;&#1086;%20&#1079;&#1072;&#1084;&#1077;&#1095;&#1072;&#1085;&#1080;&#1103;&#1084;%20&#1086;&#1090;%2012.11.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76_&#1043;&#1050;&#1055;&#1047;%202013_&#1052;&#1056;&#1057;&#1050;%20&#1062;&#1077;&#1085;&#1090;&#1088;&#1072;_07.03.20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1;&#1077;&#1083;&#1069;_&#1043;&#1050;&#1055;&#1047;%202013%20(&#1074;&#1077;&#1088;&#1089;&#1080;&#1103;%202)%20&#1084;&#1086;&#1103;%20&#1089;%20&#1088;&#1072;&#1079;&#1073;&#1080;&#1074;&#1082;&#1086;&#1081;%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3;&#1050;&#1055;&#1047;%202013%20(&#1074;&#1072;&#1088;&#1080;&#1072;&#1085;&#1090;1)%2018%2010%20&#1084;&#1086;&#110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3;&#1050;&#1055;&#1047;%202013%20(&#1074;&#1072;&#1088;&#1080;&#1072;&#1085;&#1090;1)%2018%2010%20&#1084;&#1086;&#1103;%20(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_&#1058;&#1074;&#1069;+/&#1050;&#1086;&#1088;&#1088;&#1077;&#1082;&#1090;&#1080;&#1088;&#1086;&#1074;&#1082;&#1072;%20&#1043;&#1050;&#1055;&#1047;%202013_&#1050;&#1042;&#1044;%201,2,3&#1056;%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old%20files/&#1052;&#1086;&#1080;%20&#1076;&#1086;&#1082;&#1091;&#1084;&#1077;&#1085;&#1090;&#1099;/&#1043;&#1050;&#1055;&#1047;-2011/&#1050;&#1086;&#1088;&#1088;&#1077;&#1082;&#1090;&#1080;&#1088;&#1086;&#1074;&#1082;&#1072;%20&#1043;&#1050;&#1055;&#1047;-2011/IBM%20COGNOS/&#1060;&#1086;&#1088;&#1084;&#1072;%20&#1087;&#1083;&#1072;&#1085;&#1072;_&#1058;&#1074;&#1077;&#1088;&#1100;&#1101;&#1085;&#1077;&#1088;&#1075;&#1086;_10.06.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4_&#1050;&#1086;&#1089;&#1069;/04_&#1050;&#1086;&#1089;&#1090;&#1088;&#1086;&#1084;&#1072;&#1101;&#1085;&#1077;&#1088;&#1075;&#1086;_&#1043;&#1050;&#1055;&#1047;%20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el-srv-fsrv\&#1073;&#1077;&#1083;&#1075;&#1086;&#1088;&#1086;&#1076;&#1101;&#1085;&#1077;&#1088;&#1075;&#1086;\&#1051;&#1080;&#1052;&#1058;&#1054;\&#1043;&#1050;&#1055;&#1047;%202010\&#1059;&#1090;&#1074;&#1077;&#1088;&#1078;&#1076;&#1077;&#1085;&#1085;&#1072;&#1103;%20&#1043;&#1050;&#1055;&#1047;\2013\01_&#1041;&#1077;&#1083;&#1069;\&#1041;&#1077;&#1083;&#1069;_&#1043;&#1050;&#1055;&#1047;%202013%20(&#1074;&#1077;&#1088;&#1089;&#1080;&#1103;%202)%20&#1084;&#1086;&#1103;%20&#1089;%20&#1088;&#1072;&#1079;&#1073;&#1080;&#1074;&#1082;&#1086;&#1081;%20(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11_&#1071;&#1088;&#1069;\11_&#1071;&#1088;&#1101;&#1085;&#1077;&#1088;&#1075;&#1086;_&#1043;&#1050;&#1055;&#1047;%202013%20(&#1087;&#1086;%20&#1079;&#1072;&#1084;&#1077;&#1095;&#1072;&#1085;&#1080;&#1103;&#1084;%20&#1086;&#1090;%2012.11.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1_&#1041;&#1077;&#1083;&#1069;\&#1043;&#1050;&#1055;&#1047;%202013%20(&#1074;&#1072;&#1088;&#1080;&#1072;&#1085;&#1090;1)%2018%2010%20&#1084;&#1086;&#1103;%20(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7_&#1054;&#1088;&#1069;\07_&#1054;&#1088;&#1069;_&#1043;&#1050;&#1055;&#1047;%202013%20(&#1074;&#1077;&#1088;&#1089;&#1080;&#1103;%202)%20(&#1082;&#1086;&#1088;&#108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4_&#1050;&#1086;&#1089;&#1069;\04_&#1050;&#1086;&#1089;&#1090;&#1088;&#1086;&#1084;&#1072;&#1101;&#1085;&#1077;&#1088;&#1075;&#1086;_&#1043;&#1050;&#1055;&#1047;%20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Kovalev.AV2/&#1052;&#1086;&#1080;%20&#1076;&#1086;&#1082;&#1091;&#1084;&#1077;&#1085;&#1090;&#1099;/&#1047;&#1072;&#1075;&#1088;&#1091;&#1079;&#1082;&#1080;/&#1074;&#1077;&#1088;&#1089;&#1080;&#1103;%20&#1043;&#1050;&#1055;&#1047;%20&#1076;&#1083;&#1103;%20&#1082;&#1086;&#1088;&#1088;&#1077;&#1082;&#1090;&#1080;&#1088;&#1086;&#1074;&#1082;&#1080;_20.0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4_&#1050;&#1086;&#1088;&#1088;&#1077;&#1082;&#1090;&#1080;&#1088;&#1086;&#1074;&#1082;&#1072;%20&#1043;&#1050;&#1055;&#1047;%202013\&#1055;&#1088;&#1080;&#1085;&#1103;&#1090;&#1099;&#1077;%20&#1082;&#1086;&#1088;&#1088;&#1077;&#1082;&#1090;&#1080;&#1088;&#1086;&#1074;&#1082;&#1080;\&#1050;&#1086;&#1088;&#1088;&#1077;&#1082;&#1090;&#1080;&#1088;&#1086;&#1074;&#1082;&#1080;%20&#1087;&#1086;%20&#1062;&#1050;&#1050;\&#1062;&#1050;&#1050;%20&#8470;7%20&#1086;&#1090;%2025.02.2013\03_&#1042;&#1086;&#1088;&#1069;\03_&#1042;&#1086;&#1088;&#1086;&#1085;&#1077;&#1078;&#1101;&#1085;&#1077;&#1088;&#1075;&#1086;_&#1043;&#1050;&#1055;&#1047;%20201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15.04.2013(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1-&#1071;&#1088;&#1086;&#1089;&#1083;&#1072;&#1074;&#1083;&#1100;/&#1050;&#1086;&#1088;&#1088;&#1077;&#1082;&#1090;&#1080;&#1088;&#1086;&#1074;&#1082;&#1072;%20&#1043;&#1050;&#1055;&#1047;%202013%20&#1062;&#1050;&#1050;%20&#1087;&#1088;.1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rtem\&#1040;&#1056;&#1052;&#1099;\&#1040;&#1085;&#1072;&#1083;&#1080;&#1079;%20&#1060;&#1044;\&#1040;&#1085;&#1072;&#1083;&#1080;&#1079;%20&#1060;&#1057;%20&#1079;&#1072;%201%20&#1087;&#1086;&#1083;&#1091;&#1075;&#1086;&#1076;&#1080;&#1077;%202003\&#1056;&#1077;&#1081;&#1090;&#1080;&#1085;&#107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6-&#1051;&#1080;&#1087;&#1077;&#1094;&#1082;/&#1055;&#1088;&#1080;&#1083;&#1086;&#1078;&#1077;&#1085;&#1080;&#1077;%201%20-%20&#1050;&#1086;&#1088;&#1088;&#1077;&#1082;&#1090;&#1080;&#1088;&#1086;&#1074;&#1082;&#1072;%20&#1043;&#1050;&#1055;&#1047;%20201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ovalev.AV2\&#1052;&#1086;&#1080;%20&#1076;&#1086;&#1082;&#1091;&#1084;&#1077;&#1085;&#1090;&#1099;\&#1047;&#1072;&#1075;&#1088;&#1091;&#1079;&#1082;&#1080;\&#1043;&#1050;&#1055;&#1047;%202013%20&#1086;&#1090;%2015.04.20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18_&#1051;&#1080;&#1087;&#1069;%20(&#1057;&#1052;&#1056;%20&#1058;&#1055;)/&#1055;&#1088;&#1080;&#1083;&#1086;&#1078;&#1077;&#1085;&#1080;&#1077;%201%20-%20&#1050;&#1086;&#1088;&#1088;&#1077;&#1082;&#1090;&#1080;&#1088;&#1086;&#1074;&#1082;&#1072;%20&#1043;&#1050;&#1055;&#1047;%202013%2013-06,13-0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212_&#1051;&#1080;&#1087;&#1069;%20(&#1058;&#1055;)/&#1055;&#1088;&#1080;&#1083;&#1086;&#1078;&#1077;&#1085;&#1080;&#1077;%201%20-%20&#1050;&#1086;&#1088;&#1088;&#1077;&#1082;&#1090;&#1080;&#1088;&#1086;&#1074;&#1082;&#1072;%20&#1043;&#1050;&#1055;&#1047;%202013%2078,7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1043;&#1050;&#1055;&#1047;%202013%20&#1075;&#1086;&#1076;&#1072;/&#1050;&#1086;&#1088;&#1088;&#1077;&#1082;&#1090;&#1080;&#1088;&#1086;&#1074;&#1082;&#1072;%20&#1043;&#1050;&#1055;&#1047;/&#1043;&#1050;&#1055;&#1047;%202013%20&#1086;&#1090;%2008.04.20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grigoreva_ev/&#1056;&#1072;&#1073;&#1086;&#1095;&#1080;&#1081;%20&#1089;&#1090;&#1086;&#1083;/&#1082;&#1086;&#1088;&#1088;&#1077;&#1082;&#1090;&#1080;&#1088;&#1086;&#1074;&#1082;&#1072;%20&#1043;&#1050;&#1055;&#1047;/&#1043;&#1050;&#1055;&#1047;%202013%20&#1086;&#1090;%2008.04.201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15_&#1071;&#1088;&#1069;%20(&#1045;&#1048;)/&#1050;&#1086;&#1088;&#1088;&#1077;&#1082;&#1090;&#1080;&#1088;&#1086;&#1074;&#1082;&#1072;%20&#1043;&#1050;&#1055;&#1047;%202013%20(&#1045;&#104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58;&#1057;/&#1047;&#1072;&#1103;&#1074;&#1082;&#1080;%20&#1074;%20&#1052;&#1056;&#1057;&#1050;/&#1047;&#1072;&#1103;&#1074;&#1082;&#1080;%20&#1074;%20&#1052;&#1056;&#1057;&#1050;/2013/2_&#1043;&#1050;&#1055;&#1047;%202013/&#1043;&#1050;&#1055;&#1047;%202013%20&#1086;&#1090;%2029.04.201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1043;&#1050;&#1055;&#1047;%202013%20&#1075;&#1086;&#1076;&#1072;\&#1050;&#1086;&#1088;&#1088;&#1077;&#1082;&#1090;&#1080;&#1088;&#1086;&#1074;&#1082;&#1072;%20&#1043;&#1050;&#1055;&#1047;\&#1043;&#1050;&#1055;&#1047;%202013%20&#1086;&#1090;%2008.04.2013.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55;&#1088;&#1086;&#1090;&#1086;&#1082;&#1086;&#1083;&#1099;%20&#1062;&#1050;&#1050;/2013/&#1050;&#1086;&#1088;&#1088;&#1077;&#1082;&#1090;&#1080;&#1088;&#1086;&#1074;&#1082;&#1072;%20&#1043;&#1050;&#1055;&#1047;%202013%20&#1062;&#1050;&#1050;%2012%20&#1086;&#1090;%2008.04.2013/&#1055;&#1088;&#1080;&#1083;&#1086;&#1078;&#1077;&#1085;&#1080;&#1077;%20&#8470;2%20&#1062;&#1050;&#1050;%20&#8470;12_&#1043;&#1050;&#1055;&#1047;%202013%20&#1086;&#1090;%2008.04.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phon\users-&#1089;&#1090;&#1088;&#1086;&#1081;&#1073;&#1080;&#1079;&#1085;&#1077;&#1089;\Documents%20and%20Settings\Drozdov_AN\&#1052;&#1086;&#1080;%20&#1076;&#1086;&#1082;&#1091;&#1084;&#1077;&#1085;&#1090;&#1099;\&#1043;&#1050;&#1055;&#1047;\&#1054;&#1090;&#1095;&#1077;&#1090;&#1099;%20&#1087;&#1086;%20&#1043;&#1050;&#1055;&#1047;\&#1056;&#1072;&#1089;&#1095;&#1077;&#1090;%20&#1089;&#1090;&#1086;&#1080;&#1084;&#1086;&#1089;&#1090;&#1080;%20&#1091;&#1089;&#1083;&#1091;&#1075;%2007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08-&#1057;&#1084;&#1086;&#1083;&#1077;&#1085;&#1089;&#1082;/&#1055;&#1088;&#1080;&#1083;&#1086;&#1078;&#1077;&#1085;&#1080;&#1077;%202-%20&#1050;&#1086;&#1088;&#1088;&#1077;&#1082;&#1090;&#1080;&#1088;&#1086;&#1074;&#1082;&#1072;%20&#1043;&#1050;&#1055;&#1047;%20201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0-&#1048;&#1040;/&#1044;&#1048;&#1058;.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1/Kovalev.AV2/LOCALS~1/Temp/&#1043;&#1050;&#1055;&#1047;%20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Oleinik_NA.MRSK-1/AppData/Local/Microsoft/Windows/Temporary%20Internet%20Files/Content.Outlook/H2XUS65T/04_&#1050;&#1086;&#1089;&#1069;/04_&#1050;&#1086;&#1089;&#1090;&#1088;&#1086;&#1084;&#1072;&#1101;&#1085;&#1077;&#1088;&#1075;&#1086;_&#1043;&#1050;&#1055;&#1047;%2020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Oleinik_NA.MRSK-1/AppData/Local/Microsoft/Windows/Temporary%20Internet%20Files/Content.Outlook/H2XUS65T/11_&#1071;&#1088;&#1069;/11_&#1071;&#1088;&#1101;&#1085;&#1077;&#1088;&#1075;&#1086;_&#1043;&#1050;&#1055;&#1047;%202013%20(&#1087;&#1086;%20&#1079;&#1072;&#1084;&#1077;&#1095;&#1072;&#1085;&#1080;&#1103;&#1084;%20&#1086;&#1090;%2012.11.12).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55;&#1088;&#1080;&#108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55;&#1088;&#1080;&#1083;.4%20&#1055;&#1051;&#1040;&#1053;%20&#1045;&#1053;&#1069;&#1057;%20&#1056;&#1045;&#1052;&#1054;&#1053;&#1058;%202007%20&#1055;&#1069;&#1057;"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55;&#1088;&#1080;&#1083;.4%20&#1055;&#1051;&#1040;&#1053;%20&#1045;&#1053;&#1069;&#1057;%20&#1056;&#1045;&#1052;&#1054;&#1053;&#1058;%202007%20(&#1076;&#1083;&#1103;%20&#1048;&#1089;&#1087;.&#1072;&#1087;&#108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47;&#1040;&#1050;&#1059;&#1055;&#1050;&#1048;\&#1059;&#1052;&#1080;&#1054;&#1047;&#1044;\&#1043;&#1050;&#1055;&#1047;\2013\03_&#1055;&#1083;&#1072;&#1085;%20&#1079;&#1072;&#1082;&#1091;&#1087;&#1086;&#1082;%20&#1076;&#1083;&#1103;%20&#1088;&#1072;&#1079;&#1084;&#1077;&#1097;&#1077;&#1085;&#1080;&#1103;%20&#1085;&#1072;%20&#1089;&#1072;&#1081;&#1090;&#1077;\&#1057;&#1082;&#1086;&#1088;&#1088;&#1077;&#1082;&#1090;&#1080;&#1088;&#1086;&#1074;&#1072;&#1085;&#1085;&#1072;&#1103;%20&#1062;&#1050;&#1050;%20(&#1087;&#1088;&#1086;&#1090;&#1086;&#1082;&#1086;&#1083;%20&#8470;13)\&#1050;&#1086;&#1088;&#1088;&#1077;&#1082;&#1090;&#1080;&#1088;&#1086;&#1074;&#1082;&#1072;%20&#1043;&#1050;&#1055;&#1047;_2013%20&#1087;&#1086;%20&#1048;&#1055;&#1056;%20&#1080;%20&#1056;&#105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043;&#1050;&#1055;&#1047;%202013%20&#1075;&#1086;&#1076;&#1072;\&#1050;&#1086;&#1088;&#1088;&#1077;&#1082;&#1090;&#1080;&#1088;&#1086;&#1074;&#1082;&#1072;%20&#1043;&#1050;&#1055;&#1047;\&#1050;&#1086;&#1088;&#1088;&#1077;&#1082;&#1090;&#1080;&#1088;&#1086;&#1074;&#1082;&#1072;%20&#1043;&#1050;&#1055;&#1047;_2013%20&#1087;&#1086;%20&#1048;&#1055;&#1056;%20&#1080;%20&#1056;&#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_FES"/>
      <sheetName val="функ.блок"/>
      <sheetName val="группа продукции"/>
      <sheetName val="Справочник Вид продукции"/>
      <sheetName val="спр 4.2"/>
      <sheetName val="спр 5"/>
      <sheetName val="спр 1.1"/>
      <sheetName val="спр 4.1"/>
      <sheetName val="спр 8"/>
      <sheetName val="спр 19"/>
      <sheetName val="спр 17.1"/>
      <sheetName val="Применяемые коэффициенты"/>
      <sheetName val="спр 15.1"/>
      <sheetName val="спр 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 val="Н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ow r="2">
          <cell r="D2">
            <v>1.0840000000000001</v>
          </cell>
        </row>
      </sheetData>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 val="Лист5"/>
      <sheetName val="Лист6"/>
      <sheetName val="Лист7"/>
      <sheetName val="Лист8"/>
      <sheetName val="FES"/>
    </sheetNames>
    <sheetDataSet>
      <sheetData sheetId="0" refreshError="1"/>
      <sheetData sheetId="1" refreshError="1"/>
      <sheetData sheetId="2">
        <row r="6">
          <cell r="B6" t="str">
            <v xml:space="preserve">      ВЛЭП 110-220 кВ (ВН)</v>
          </cell>
        </row>
        <row r="7">
          <cell r="B7" t="str">
            <v xml:space="preserve">      ВЛЭП 35 кВ (СН1)</v>
          </cell>
        </row>
        <row r="8">
          <cell r="B8" t="str">
            <v xml:space="preserve">      ВЛЭП 1-20 кВ (СН2)</v>
          </cell>
        </row>
        <row r="9">
          <cell r="B9" t="str">
            <v xml:space="preserve">      ВЛЭП 0,4 кВ (НН)</v>
          </cell>
        </row>
        <row r="10">
          <cell r="B10" t="str">
            <v xml:space="preserve">      ВЛЭП (несколько классов напряжения)</v>
          </cell>
        </row>
        <row r="11">
          <cell r="B11" t="str">
            <v xml:space="preserve">      КЛЭП 110 кВ (ВН)</v>
          </cell>
        </row>
        <row r="12">
          <cell r="B12" t="str">
            <v xml:space="preserve">      КЛЭП 20-35 кВ (СН1)</v>
          </cell>
        </row>
        <row r="13">
          <cell r="B13" t="str">
            <v xml:space="preserve">      КЛЭП 3-10 кВ (СН2)</v>
          </cell>
        </row>
        <row r="14">
          <cell r="B14" t="str">
            <v xml:space="preserve">      КЛЭП до 1 кВ (НН)</v>
          </cell>
        </row>
        <row r="15">
          <cell r="B15" t="str">
            <v xml:space="preserve">      КЛЭП (несколько классов напряжения)</v>
          </cell>
        </row>
        <row r="16">
          <cell r="B16" t="str">
            <v xml:space="preserve">    ПС, уровень входящего напряжения ВН</v>
          </cell>
        </row>
        <row r="17">
          <cell r="B17" t="str">
            <v xml:space="preserve">    ПС, уровень входящего напряжения СН1</v>
          </cell>
        </row>
        <row r="18">
          <cell r="B18" t="str">
            <v xml:space="preserve">    ПС, уровень входящего напряжения СН2</v>
          </cell>
        </row>
        <row r="19">
          <cell r="B19" t="str">
            <v xml:space="preserve">    ПС, несколько уровней входящего напряжения</v>
          </cell>
        </row>
        <row r="20">
          <cell r="B20" t="str">
            <v>Прочие производственные объекты</v>
          </cell>
        </row>
        <row r="21">
          <cell r="B21" t="str">
            <v>Объекты непроизводственной сферы</v>
          </cell>
        </row>
        <row r="22">
          <cell r="B22" t="str">
            <v xml:space="preserve">  ИТ-инфрструктура</v>
          </cell>
        </row>
        <row r="23">
          <cell r="B23" t="str">
            <v xml:space="preserve">  Автоматизированные системы управления</v>
          </cell>
        </row>
        <row r="24">
          <cell r="B24" t="str">
            <v xml:space="preserve">  Телекоммуникации</v>
          </cell>
        </row>
        <row r="25">
          <cell r="B25" t="str">
            <v xml:space="preserve">  Автоматизированные системы диспетчерского управления</v>
          </cell>
        </row>
        <row r="26">
          <cell r="B26" t="str">
            <v xml:space="preserve">  Программно-техническое оснащение центров управления сетями</v>
          </cell>
        </row>
        <row r="27">
          <cell r="B27" t="str">
            <v xml:space="preserve">  Создание/модернизация АИИС КУЭ</v>
          </cell>
        </row>
        <row r="28">
          <cell r="B28" t="str">
            <v>Капитальные вложения в нематериальные активы</v>
          </cell>
        </row>
        <row r="29">
          <cell r="B29" t="str">
            <v>Долгосрочные финансовые вложения</v>
          </cell>
        </row>
      </sheetData>
      <sheetData sheetId="3" refreshError="1"/>
      <sheetData sheetId="4" refreshError="1"/>
      <sheetData sheetId="5" refreshError="1"/>
      <sheetData sheetId="6">
        <row r="5">
          <cell r="A5" t="str">
            <v xml:space="preserve">    Амортизация отчетного года</v>
          </cell>
        </row>
        <row r="6">
          <cell r="A6" t="str">
            <v xml:space="preserve">    Неиспользованная амортизация прошлых лет</v>
          </cell>
        </row>
        <row r="7">
          <cell r="A7" t="str">
            <v xml:space="preserve">  Неиспользованная прибыль прошлых лет</v>
          </cell>
        </row>
        <row r="8">
          <cell r="A8" t="str">
            <v xml:space="preserve">    Реновация, включенная РЭК в тариф (прибыль на развитие производства)</v>
          </cell>
        </row>
        <row r="9">
          <cell r="A9" t="str">
            <v xml:space="preserve">    Реализация профильных внеоборотных активов</v>
          </cell>
        </row>
        <row r="10">
          <cell r="A10" t="str">
            <v xml:space="preserve">    Реализация непрофильных внеобротных активов</v>
          </cell>
        </row>
        <row r="11">
          <cell r="A11" t="str">
            <v xml:space="preserve"> Прочие собственные источники, в т.ч.продажа акций</v>
          </cell>
        </row>
        <row r="12">
          <cell r="A12" t="str">
            <v xml:space="preserve">    Использование банковских кредитов для осуществления капитальных вложений</v>
          </cell>
        </row>
        <row r="13">
          <cell r="A13" t="str">
            <v xml:space="preserve">    Облигационные займы</v>
          </cell>
        </row>
        <row r="14">
          <cell r="A14" t="str">
            <v xml:space="preserve">    Корпоративн.займы,в т.ч.от ОАО "Холдинг МРСК"</v>
          </cell>
        </row>
        <row r="15">
          <cell r="A15" t="str">
            <v xml:space="preserve">    Прочие заемные средства</v>
          </cell>
        </row>
        <row r="16">
          <cell r="A16" t="str">
            <v xml:space="preserve">  Средства от продажи векселей</v>
          </cell>
        </row>
        <row r="17">
          <cell r="A17" t="str">
            <v xml:space="preserve">    Целевые инвестиционные средства ОАО "Холдинг МРСК"</v>
          </cell>
        </row>
        <row r="18">
          <cell r="A18" t="str">
            <v xml:space="preserve">    Средства федерального бюджета</v>
          </cell>
        </row>
        <row r="19">
          <cell r="A19" t="str">
            <v xml:space="preserve">    Средства местных и региональных бюджетов</v>
          </cell>
        </row>
        <row r="20">
          <cell r="A20" t="str">
            <v xml:space="preserve">  Плата за технологическое присоединение</v>
          </cell>
        </row>
        <row r="21">
          <cell r="A21" t="str">
            <v xml:space="preserve">    Долевое участие в строительстве за счет прочих источников</v>
          </cell>
        </row>
        <row r="22">
          <cell r="A22" t="str">
            <v xml:space="preserve">    Прочие источники внешнего финансирования (расшифровать), в т.ч. лизинг</v>
          </cell>
        </row>
        <row r="23">
          <cell r="A23" t="str">
            <v xml:space="preserve"> Себестоимость</v>
          </cell>
        </row>
        <row r="24">
          <cell r="A24" t="str">
            <v xml:space="preserve"> Выручка от прочих видов деятельности</v>
          </cell>
        </row>
        <row r="25">
          <cell r="A25" t="str">
            <v xml:space="preserve"> Прочие собственные средства, текущие расходы</v>
          </cell>
        </row>
      </sheetData>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ow r="2">
          <cell r="D2">
            <v>1.0840000000000001</v>
          </cell>
        </row>
      </sheetData>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 val="Н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row r="2">
          <cell r="D2">
            <v>1.0840000000000001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FES"/>
      <sheetName val="Лист3"/>
      <sheetName val="Лист7"/>
    </sheetNames>
    <sheetDataSet>
      <sheetData sheetId="0">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ГКПЗ по условно-постоянным"/>
      <sheetName val="ГКПЗ по сделкам с собственность"/>
      <sheetName val="Долгосрочные договоры"/>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row r="2">
          <cell r="D2">
            <v>1.0840000000000001</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allation"/>
      <sheetName val="Num"/>
      <sheetName val="БСК"/>
      <sheetName val="БЭС"/>
      <sheetName val="ТЭК"/>
      <sheetName val="БЭ"/>
      <sheetName val="Отчет ДУП"/>
      <sheetName val="Панель управления"/>
      <sheetName val="Закупки"/>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Ед. источник</v>
          </cell>
        </row>
        <row r="2">
          <cell r="A2" t="str">
            <v>Конкурс откр.</v>
          </cell>
        </row>
        <row r="3">
          <cell r="A3" t="str">
            <v>Конкурс откр. (ЭТП)</v>
          </cell>
        </row>
        <row r="4">
          <cell r="A4" t="str">
            <v>Конкурс закр.</v>
          </cell>
        </row>
        <row r="5">
          <cell r="A5" t="str">
            <v>Конкурс закр. (ЭТП)</v>
          </cell>
        </row>
        <row r="6">
          <cell r="A6" t="str">
            <v>Запрос цен откр.</v>
          </cell>
        </row>
        <row r="7">
          <cell r="A7" t="str">
            <v>Запрос цен закр.</v>
          </cell>
        </row>
        <row r="8">
          <cell r="A8" t="str">
            <v>Конкурс (Запрос цен закр.по результатам конкурса)</v>
          </cell>
        </row>
        <row r="9">
          <cell r="A9" t="str">
            <v>Запрос цен откр. (ЭТП)</v>
          </cell>
        </row>
        <row r="10">
          <cell r="A10" t="str">
            <v>Конкурс (Запрос цен закр. (ЭТП) по результатам конкурса)</v>
          </cell>
        </row>
        <row r="11">
          <cell r="A11" t="str">
            <v>Запрос предл. откр.</v>
          </cell>
        </row>
        <row r="12">
          <cell r="A12" t="str">
            <v>Конкурс (Запрос предл. закр. по результатам конкурса)</v>
          </cell>
        </row>
        <row r="13">
          <cell r="A13" t="str">
            <v>Запрос предл. (ЭТП)</v>
          </cell>
        </row>
      </sheetData>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row r="2">
          <cell r="D2">
            <v>1.0840000000000001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2013"/>
      <sheetName val="Применяемые коэффициенты"/>
      <sheetName val="Исключаемые затраты"/>
      <sheetName val="спр 1.1"/>
      <sheetName val="спр 4.1"/>
      <sheetName val="спр 4.2"/>
      <sheetName val="спр 5"/>
      <sheetName val="спр 8"/>
      <sheetName val="спр 15"/>
      <sheetName val="спр 15.1"/>
      <sheetName val="спр 17.1"/>
      <sheetName val="спр 19"/>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КПЗ"/>
      <sheetName val="ГКПЗ по условно-постоянным"/>
      <sheetName val="ГКПЗ по сделкам с собственность"/>
      <sheetName val="Применяемые коэффициенты"/>
      <sheetName val="Исключаемые затраты"/>
      <sheetName val="Описание полей ГКПЗ"/>
      <sheetName val="спр 1.1"/>
      <sheetName val="спр 4.1"/>
      <sheetName val="спр 4.2"/>
      <sheetName val="спр 5"/>
      <sheetName val="спр 8"/>
      <sheetName val="спр 15"/>
      <sheetName val="спр 15.1"/>
      <sheetName val="спр 17.1"/>
      <sheetName val="спр 19"/>
      <sheetName val="Н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sheetName val="пр.2 РЕМОНТ РСК"/>
      <sheetName val="РЕМОНТ РСК пример"/>
      <sheetName val="Закупки"/>
    </sheetNames>
    <sheetDataSet>
      <sheetData sheetId="0">
        <row r="1">
          <cell r="F1" t="str">
            <v>Январь</v>
          </cell>
        </row>
        <row r="2">
          <cell r="F2" t="str">
            <v>Февраль</v>
          </cell>
        </row>
        <row r="3">
          <cell r="F3" t="str">
            <v>Март</v>
          </cell>
        </row>
        <row r="4">
          <cell r="F4" t="str">
            <v>Апрель</v>
          </cell>
        </row>
        <row r="5">
          <cell r="F5" t="str">
            <v>Май</v>
          </cell>
        </row>
        <row r="6">
          <cell r="F6" t="str">
            <v>Июнь</v>
          </cell>
        </row>
        <row r="7">
          <cell r="F7" t="str">
            <v>Июль</v>
          </cell>
        </row>
        <row r="8">
          <cell r="F8" t="str">
            <v>Август</v>
          </cell>
        </row>
        <row r="9">
          <cell r="F9" t="str">
            <v>Сентябрь</v>
          </cell>
        </row>
        <row r="10">
          <cell r="F10" t="str">
            <v>Октябрь</v>
          </cell>
        </row>
        <row r="11">
          <cell r="F11" t="str">
            <v>Ноябрь</v>
          </cell>
        </row>
        <row r="12">
          <cell r="F12" t="str">
            <v>Декабрь</v>
          </cell>
        </row>
      </sheetData>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sheetName val="пр.4 РЕМОНТ ЕНЭС"/>
      <sheetName val="РЕМОНТ РСК пример"/>
    </sheetNames>
    <sheetDataSet>
      <sheetData sheetId="0">
        <row r="1">
          <cell r="E1" t="str">
            <v>Январь</v>
          </cell>
        </row>
        <row r="2">
          <cell r="E2" t="str">
            <v>Февраль</v>
          </cell>
        </row>
        <row r="3">
          <cell r="E3" t="str">
            <v>Март</v>
          </cell>
        </row>
        <row r="4">
          <cell r="E4" t="str">
            <v>Апрель</v>
          </cell>
        </row>
        <row r="5">
          <cell r="E5" t="str">
            <v>Май</v>
          </cell>
        </row>
        <row r="6">
          <cell r="E6" t="str">
            <v>Июнь</v>
          </cell>
        </row>
        <row r="7">
          <cell r="E7" t="str">
            <v>Июль</v>
          </cell>
        </row>
        <row r="8">
          <cell r="E8" t="str">
            <v>Август</v>
          </cell>
        </row>
        <row r="9">
          <cell r="E9" t="str">
            <v>Сентябрь</v>
          </cell>
        </row>
        <row r="10">
          <cell r="E10" t="str">
            <v>Октябрь</v>
          </cell>
        </row>
        <row r="11">
          <cell r="E11" t="str">
            <v>Ноябрь</v>
          </cell>
        </row>
        <row r="12">
          <cell r="E12" t="str">
            <v>Декабрь</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sheetName val="пр.4 РЕМОНТ ЕНЭС"/>
    </sheetNames>
    <sheetDataSet>
      <sheetData sheetId="0">
        <row r="1">
          <cell r="B1" t="str">
            <v>ПС 220кВ</v>
          </cell>
        </row>
        <row r="2">
          <cell r="B2" t="str">
            <v>ВЛ 220кВ</v>
          </cell>
        </row>
        <row r="3">
          <cell r="B3" t="str">
            <v>Расчистка трасс 220кВ</v>
          </cell>
        </row>
        <row r="4">
          <cell r="B4" t="str">
            <v>Трансформаторы (цех)</v>
          </cell>
        </row>
        <row r="5">
          <cell r="B5" t="str">
            <v>Трансформаторы (стор.подряд)</v>
          </cell>
        </row>
        <row r="6">
          <cell r="B6" t="str">
            <v>Оборудование связи</v>
          </cell>
        </row>
        <row r="7">
          <cell r="B7" t="str">
            <v>ЗиС</v>
          </cell>
        </row>
        <row r="8">
          <cell r="B8" t="str">
            <v>Счетчики эл/энергии</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_ВорЭ"/>
      <sheetName val="10_ТвЭ"/>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_ВорЭ"/>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5092"/>
  <sheetViews>
    <sheetView tabSelected="1" zoomScale="70" zoomScaleNormal="70" workbookViewId="0">
      <pane ySplit="7" topLeftCell="A8" activePane="bottomLeft" state="frozen"/>
      <selection activeCell="E1" sqref="E1"/>
      <selection pane="bottomLeft" activeCell="A4" sqref="A4:A6"/>
    </sheetView>
  </sheetViews>
  <sheetFormatPr defaultRowHeight="15"/>
  <cols>
    <col min="1" max="1" width="23" style="141" customWidth="1"/>
    <col min="2" max="2" width="17.140625" style="145" customWidth="1"/>
    <col min="3" max="3" width="19.5703125" style="25" customWidth="1"/>
    <col min="4" max="4" width="30.85546875" style="141" customWidth="1"/>
    <col min="5" max="5" width="21.7109375" style="141" customWidth="1"/>
    <col min="6" max="7" width="22.5703125" style="143" customWidth="1"/>
    <col min="8" max="8" width="22.5703125" style="25" customWidth="1"/>
    <col min="9" max="9" width="19.85546875" style="141" customWidth="1"/>
    <col min="10" max="10" width="21.140625" style="141" customWidth="1"/>
    <col min="11" max="11" width="20.5703125" style="141" customWidth="1" collapsed="1"/>
    <col min="12" max="12" width="14.5703125" style="142" customWidth="1"/>
    <col min="13" max="13" width="12.140625" style="141" customWidth="1"/>
    <col min="14" max="14" width="16.5703125" style="141" customWidth="1"/>
    <col min="15" max="15" width="11.42578125" style="144" customWidth="1"/>
    <col min="16" max="16" width="17.5703125" style="141" customWidth="1"/>
    <col min="17" max="17" width="12.140625" style="25" customWidth="1"/>
    <col min="18" max="18" width="68.140625" style="25" customWidth="1"/>
    <col min="19" max="19" width="10.7109375" style="141" customWidth="1"/>
    <col min="20" max="20" width="17.5703125" style="141" customWidth="1"/>
    <col min="21" max="21" width="8.28515625" style="141" customWidth="1"/>
    <col min="22" max="22" width="16.5703125" style="141" customWidth="1"/>
    <col min="23" max="23" width="63.140625" style="141" customWidth="1"/>
    <col min="24" max="24" width="19" style="25" customWidth="1"/>
    <col min="25" max="25" width="18.85546875" style="25" customWidth="1"/>
    <col min="26" max="26" width="56.42578125" style="141" customWidth="1"/>
    <col min="27" max="27" width="39.5703125" style="141" customWidth="1"/>
    <col min="28" max="28" width="20.28515625" style="25" customWidth="1"/>
    <col min="29" max="29" width="19.7109375" style="25" customWidth="1"/>
    <col min="30" max="30" width="8.28515625" style="25" customWidth="1"/>
    <col min="31" max="31" width="9.42578125" style="25" customWidth="1"/>
    <col min="32" max="32" width="13" style="141" customWidth="1"/>
    <col min="33" max="33" width="16" style="25" customWidth="1"/>
    <col min="34" max="34" width="27.7109375" style="25" customWidth="1"/>
    <col min="35" max="35" width="9.140625" style="25" customWidth="1"/>
    <col min="36" max="37" width="9.140625" style="147" customWidth="1"/>
    <col min="38" max="16384" width="9.140625" style="147"/>
  </cols>
  <sheetData>
    <row r="1" spans="1:37" ht="26.25">
      <c r="A1" s="427" t="s">
        <v>86</v>
      </c>
      <c r="B1" s="427"/>
      <c r="C1" s="427"/>
      <c r="D1" s="427"/>
      <c r="E1" s="427"/>
      <c r="F1" s="427"/>
      <c r="G1" s="427"/>
      <c r="H1" s="427"/>
      <c r="I1" s="427"/>
      <c r="J1" s="427"/>
      <c r="K1" s="427"/>
      <c r="L1" s="428"/>
      <c r="M1" s="427"/>
      <c r="N1" s="427"/>
      <c r="O1" s="427"/>
      <c r="P1" s="427"/>
      <c r="Q1" s="427"/>
      <c r="R1" s="427"/>
      <c r="S1" s="427"/>
      <c r="T1" s="427"/>
      <c r="U1" s="427"/>
      <c r="V1" s="427"/>
      <c r="W1" s="427"/>
      <c r="X1" s="427"/>
      <c r="Y1" s="427"/>
      <c r="Z1" s="427"/>
      <c r="AA1" s="427"/>
      <c r="AB1" s="427"/>
      <c r="AC1" s="427"/>
      <c r="AD1" s="427"/>
      <c r="AE1" s="427"/>
      <c r="AF1" s="427"/>
      <c r="AG1" s="427"/>
      <c r="AH1" s="427"/>
      <c r="AI1" s="427"/>
    </row>
    <row r="2" spans="1:37" ht="15.75">
      <c r="A2" s="23"/>
      <c r="B2" s="27"/>
      <c r="C2" s="28"/>
      <c r="D2" s="21"/>
      <c r="E2" s="21"/>
      <c r="F2" s="37"/>
      <c r="G2" s="29"/>
      <c r="H2" s="377" t="s">
        <v>27</v>
      </c>
      <c r="I2" s="30">
        <f>SUBTOTAL(9,I9:I950,I953:I2243,I2246:I3920,I3923:I4111,I4114,I4117:I4143,I4146:I4179,I4182:I5037)</f>
        <v>26341894.930517398</v>
      </c>
      <c r="J2" s="30">
        <f>SUBTOTAL(9,J9:J950,J953:J2243,J2246:J3920,J3923:J4111,J4114,J4117:J4143,J4146:J4179,J4182:J5037)</f>
        <v>27086494.296317104</v>
      </c>
      <c r="K2" s="30">
        <f>SUBTOTAL(9,K9:K950,K953:K2243,K2246:K3920,K3923:K4111,K4114,K4117:K4143,K4146:K4179,K4182:K5037)</f>
        <v>25903571.614987154</v>
      </c>
      <c r="L2" s="31"/>
      <c r="M2" s="32"/>
      <c r="N2" s="33"/>
      <c r="O2" s="34"/>
      <c r="P2" s="35"/>
      <c r="Q2" s="21"/>
      <c r="R2" s="21"/>
      <c r="S2" s="21"/>
      <c r="T2" s="21"/>
      <c r="U2" s="21"/>
      <c r="V2" s="21"/>
      <c r="W2" s="21"/>
      <c r="X2" s="21"/>
      <c r="Y2" s="21"/>
      <c r="Z2" s="26"/>
      <c r="AA2" s="22"/>
      <c r="AB2" s="36"/>
      <c r="AD2" s="36"/>
      <c r="AE2" s="36"/>
      <c r="AF2" s="36"/>
      <c r="AG2" s="36"/>
      <c r="AH2" s="36"/>
    </row>
    <row r="3" spans="1:37" ht="15.75">
      <c r="A3" s="23"/>
      <c r="B3" s="23"/>
      <c r="C3" s="28"/>
      <c r="D3" s="21"/>
      <c r="E3" s="21"/>
      <c r="F3" s="29"/>
      <c r="G3" s="29"/>
      <c r="H3" s="378" t="s">
        <v>26</v>
      </c>
      <c r="I3" s="38">
        <f>SUBTOTAL(3,I9:I950,I953:I2243,I2246:I3920,I3923:I4111,I4114,I4117:I4143,I4146:I4179,I4182:I5037)</f>
        <v>5015</v>
      </c>
      <c r="J3" s="38">
        <f>SUBTOTAL(3,J9:J950,J953:J2243,J2246:J3920,J3923:J4111,J4114,J4117:J4143,J4146:J4179,J4182:J5037)</f>
        <v>5015</v>
      </c>
      <c r="K3" s="38">
        <f>SUBTOTAL(3,K9:K950,K953:K2243,K2246:K3920,K3923:K4111,K4114,K4117:K4143,K4146:K4179,K4182:K5037)</f>
        <v>5015</v>
      </c>
      <c r="L3" s="31"/>
      <c r="M3" s="38"/>
      <c r="N3" s="38"/>
      <c r="O3" s="34"/>
      <c r="P3" s="21"/>
      <c r="Q3" s="21"/>
      <c r="R3" s="21"/>
      <c r="S3" s="21"/>
      <c r="T3" s="21"/>
      <c r="U3" s="21"/>
      <c r="V3" s="21"/>
      <c r="W3" s="21"/>
      <c r="X3" s="21"/>
      <c r="Y3" s="21"/>
      <c r="Z3" s="26"/>
      <c r="AA3" s="22"/>
      <c r="AB3" s="22"/>
      <c r="AC3" s="24"/>
      <c r="AD3" s="39"/>
      <c r="AE3" s="39"/>
      <c r="AF3" s="40"/>
      <c r="AG3" s="39"/>
      <c r="AH3" s="39"/>
      <c r="AI3" s="39"/>
    </row>
    <row r="4" spans="1:37" s="41" customFormat="1" ht="20.25" customHeight="1">
      <c r="A4" s="425" t="s">
        <v>23</v>
      </c>
      <c r="B4" s="425" t="s">
        <v>0</v>
      </c>
      <c r="C4" s="425" t="s">
        <v>1</v>
      </c>
      <c r="D4" s="425" t="s">
        <v>2</v>
      </c>
      <c r="E4" s="425" t="s">
        <v>92</v>
      </c>
      <c r="F4" s="426" t="s">
        <v>31</v>
      </c>
      <c r="G4" s="426" t="s">
        <v>32</v>
      </c>
      <c r="H4" s="425" t="s">
        <v>91</v>
      </c>
      <c r="I4" s="425" t="s">
        <v>78</v>
      </c>
      <c r="J4" s="436" t="s">
        <v>77</v>
      </c>
      <c r="K4" s="436" t="s">
        <v>85</v>
      </c>
      <c r="L4" s="429" t="s">
        <v>84</v>
      </c>
      <c r="M4" s="425" t="s">
        <v>33</v>
      </c>
      <c r="N4" s="430" t="s">
        <v>34</v>
      </c>
      <c r="O4" s="431" t="s">
        <v>35</v>
      </c>
      <c r="P4" s="430" t="s">
        <v>36</v>
      </c>
      <c r="Q4" s="425" t="s">
        <v>369</v>
      </c>
      <c r="R4" s="425" t="s">
        <v>3</v>
      </c>
      <c r="S4" s="425" t="s">
        <v>87</v>
      </c>
      <c r="T4" s="425" t="s">
        <v>37</v>
      </c>
      <c r="U4" s="425" t="s">
        <v>38</v>
      </c>
      <c r="V4" s="425" t="s">
        <v>45</v>
      </c>
      <c r="W4" s="425" t="s">
        <v>39</v>
      </c>
      <c r="X4" s="432" t="s">
        <v>40</v>
      </c>
      <c r="Y4" s="432" t="s">
        <v>41</v>
      </c>
      <c r="Z4" s="432" t="s">
        <v>42</v>
      </c>
      <c r="AA4" s="433"/>
      <c r="AB4" s="424"/>
      <c r="AC4" s="424"/>
      <c r="AD4" s="424"/>
      <c r="AE4" s="424"/>
      <c r="AF4" s="424"/>
      <c r="AG4" s="424"/>
      <c r="AH4" s="424"/>
      <c r="AI4" s="424"/>
    </row>
    <row r="5" spans="1:37" s="41" customFormat="1" ht="40.5" customHeight="1">
      <c r="A5" s="425"/>
      <c r="B5" s="425"/>
      <c r="C5" s="425"/>
      <c r="D5" s="425"/>
      <c r="E5" s="425"/>
      <c r="F5" s="426"/>
      <c r="G5" s="426"/>
      <c r="H5" s="425"/>
      <c r="I5" s="425"/>
      <c r="J5" s="436"/>
      <c r="K5" s="436"/>
      <c r="L5" s="429"/>
      <c r="M5" s="425"/>
      <c r="N5" s="430"/>
      <c r="O5" s="431"/>
      <c r="P5" s="430"/>
      <c r="Q5" s="425"/>
      <c r="R5" s="425"/>
      <c r="S5" s="425"/>
      <c r="T5" s="425"/>
      <c r="U5" s="425"/>
      <c r="V5" s="425"/>
      <c r="W5" s="425"/>
      <c r="X5" s="424"/>
      <c r="Y5" s="424"/>
      <c r="Z5" s="424"/>
      <c r="AA5" s="423" t="s">
        <v>4</v>
      </c>
      <c r="AB5" s="435" t="s">
        <v>46</v>
      </c>
      <c r="AC5" s="437" t="s">
        <v>5</v>
      </c>
      <c r="AD5" s="438" t="s">
        <v>6</v>
      </c>
      <c r="AE5" s="434"/>
      <c r="AF5" s="434"/>
      <c r="AG5" s="423" t="s">
        <v>43</v>
      </c>
      <c r="AH5" s="423" t="s">
        <v>44</v>
      </c>
      <c r="AI5" s="423" t="s">
        <v>90</v>
      </c>
    </row>
    <row r="6" spans="1:37" s="41" customFormat="1" ht="75.75" customHeight="1">
      <c r="A6" s="425"/>
      <c r="B6" s="425"/>
      <c r="C6" s="425"/>
      <c r="D6" s="425"/>
      <c r="E6" s="425"/>
      <c r="F6" s="426"/>
      <c r="G6" s="426"/>
      <c r="H6" s="425"/>
      <c r="I6" s="425"/>
      <c r="J6" s="436"/>
      <c r="K6" s="436"/>
      <c r="L6" s="429"/>
      <c r="M6" s="425"/>
      <c r="N6" s="430"/>
      <c r="O6" s="431"/>
      <c r="P6" s="430"/>
      <c r="Q6" s="425"/>
      <c r="R6" s="425"/>
      <c r="S6" s="425"/>
      <c r="T6" s="425"/>
      <c r="U6" s="425"/>
      <c r="V6" s="425"/>
      <c r="W6" s="425"/>
      <c r="X6" s="424"/>
      <c r="Y6" s="424"/>
      <c r="Z6" s="424"/>
      <c r="AA6" s="434"/>
      <c r="AB6" s="424"/>
      <c r="AC6" s="424"/>
      <c r="AD6" s="42" t="s">
        <v>7</v>
      </c>
      <c r="AE6" s="43" t="s">
        <v>8</v>
      </c>
      <c r="AF6" s="43" t="s">
        <v>89</v>
      </c>
      <c r="AG6" s="424"/>
      <c r="AH6" s="424"/>
      <c r="AI6" s="424"/>
    </row>
    <row r="7" spans="1:37" s="24" customFormat="1">
      <c r="A7" s="44">
        <v>1</v>
      </c>
      <c r="B7" s="44">
        <v>2</v>
      </c>
      <c r="C7" s="44">
        <v>3</v>
      </c>
      <c r="D7" s="44">
        <v>4</v>
      </c>
      <c r="E7" s="44">
        <v>5</v>
      </c>
      <c r="F7" s="44">
        <v>6</v>
      </c>
      <c r="G7" s="44">
        <v>7</v>
      </c>
      <c r="H7" s="44">
        <v>8</v>
      </c>
      <c r="I7" s="44">
        <v>9</v>
      </c>
      <c r="J7" s="44">
        <v>10</v>
      </c>
      <c r="K7" s="44" t="s">
        <v>7030</v>
      </c>
      <c r="L7" s="44" t="s">
        <v>83</v>
      </c>
      <c r="M7" s="44">
        <v>11</v>
      </c>
      <c r="N7" s="44">
        <v>12</v>
      </c>
      <c r="O7" s="44">
        <v>13</v>
      </c>
      <c r="P7" s="44">
        <v>14</v>
      </c>
      <c r="Q7" s="44">
        <v>15</v>
      </c>
      <c r="R7" s="44">
        <v>16</v>
      </c>
      <c r="S7" s="44">
        <v>17</v>
      </c>
      <c r="T7" s="44">
        <v>18</v>
      </c>
      <c r="U7" s="44">
        <v>19</v>
      </c>
      <c r="V7" s="44">
        <v>20</v>
      </c>
      <c r="W7" s="44">
        <v>21</v>
      </c>
      <c r="X7" s="44">
        <v>22</v>
      </c>
      <c r="Y7" s="44">
        <v>23</v>
      </c>
      <c r="Z7" s="44">
        <v>24</v>
      </c>
      <c r="AA7" s="44">
        <v>25</v>
      </c>
      <c r="AB7" s="44">
        <v>26</v>
      </c>
      <c r="AC7" s="44">
        <v>27</v>
      </c>
      <c r="AD7" s="44">
        <v>28</v>
      </c>
      <c r="AE7" s="44">
        <v>29</v>
      </c>
      <c r="AF7" s="44">
        <v>30</v>
      </c>
      <c r="AG7" s="44">
        <v>31</v>
      </c>
      <c r="AH7" s="44">
        <v>32</v>
      </c>
      <c r="AI7" s="44">
        <v>33</v>
      </c>
    </row>
    <row r="8" spans="1:37" s="148" customFormat="1" ht="15.75" customHeight="1">
      <c r="A8" s="45" t="s">
        <v>28</v>
      </c>
      <c r="B8" s="46"/>
      <c r="C8" s="46"/>
      <c r="D8" s="46"/>
      <c r="E8" s="46"/>
      <c r="F8" s="47"/>
      <c r="G8" s="47"/>
      <c r="H8" s="46"/>
      <c r="I8" s="48"/>
      <c r="J8" s="48"/>
      <c r="K8" s="48"/>
      <c r="L8" s="48"/>
      <c r="M8" s="48"/>
      <c r="N8" s="46"/>
      <c r="O8" s="50"/>
      <c r="P8" s="46"/>
      <c r="Q8" s="46"/>
      <c r="R8" s="46"/>
      <c r="S8" s="46"/>
      <c r="T8" s="46"/>
      <c r="U8" s="46"/>
      <c r="V8" s="46"/>
      <c r="W8" s="46"/>
      <c r="X8" s="48"/>
      <c r="Y8" s="48"/>
      <c r="Z8" s="46"/>
      <c r="AA8" s="46"/>
      <c r="AB8" s="46"/>
      <c r="AC8" s="46"/>
      <c r="AD8" s="46"/>
      <c r="AE8" s="46"/>
      <c r="AF8" s="46"/>
      <c r="AG8" s="48"/>
      <c r="AH8" s="46"/>
      <c r="AI8" s="46"/>
    </row>
    <row r="9" spans="1:37" s="149" customFormat="1" ht="75" customHeight="1">
      <c r="A9" s="52" t="s">
        <v>377</v>
      </c>
      <c r="B9" s="60">
        <v>11</v>
      </c>
      <c r="C9" s="54">
        <v>3000560</v>
      </c>
      <c r="D9" s="52" t="s">
        <v>468</v>
      </c>
      <c r="E9" s="53" t="s">
        <v>81</v>
      </c>
      <c r="F9" s="55">
        <v>41470</v>
      </c>
      <c r="G9" s="55">
        <v>41550</v>
      </c>
      <c r="H9" s="53" t="s">
        <v>94</v>
      </c>
      <c r="I9" s="57">
        <v>203513.77796610171</v>
      </c>
      <c r="J9" s="56">
        <v>196225.61073446652</v>
      </c>
      <c r="K9" s="56">
        <v>196225.61</v>
      </c>
      <c r="L9" s="59">
        <v>41570</v>
      </c>
      <c r="M9" s="60">
        <v>2013</v>
      </c>
      <c r="N9" s="61">
        <v>41572</v>
      </c>
      <c r="O9" s="60">
        <v>2014</v>
      </c>
      <c r="P9" s="61">
        <v>42004</v>
      </c>
      <c r="Q9" s="53" t="s">
        <v>337</v>
      </c>
      <c r="R9" s="62" t="s">
        <v>2092</v>
      </c>
      <c r="S9" s="53" t="s">
        <v>384</v>
      </c>
      <c r="T9" s="63">
        <v>1</v>
      </c>
      <c r="U9" s="53">
        <v>1</v>
      </c>
      <c r="V9" s="53" t="s">
        <v>385</v>
      </c>
      <c r="W9" s="53" t="s">
        <v>3659</v>
      </c>
      <c r="X9" s="64">
        <v>0.89866938405231078</v>
      </c>
      <c r="Y9" s="58">
        <v>231546.21979999996</v>
      </c>
      <c r="Z9" s="53"/>
      <c r="AA9" s="62" t="s">
        <v>2093</v>
      </c>
      <c r="AB9" s="66" t="s">
        <v>2094</v>
      </c>
      <c r="AC9" s="67">
        <v>257654.51</v>
      </c>
      <c r="AD9" s="53"/>
      <c r="AE9" s="53"/>
      <c r="AF9" s="58">
        <v>1</v>
      </c>
      <c r="AG9" s="63">
        <v>10325.46905</v>
      </c>
      <c r="AH9" s="52" t="s">
        <v>2095</v>
      </c>
      <c r="AI9" s="52" t="s">
        <v>386</v>
      </c>
      <c r="AJ9" s="149">
        <v>4</v>
      </c>
      <c r="AK9" s="374">
        <v>1</v>
      </c>
    </row>
    <row r="10" spans="1:37" s="149" customFormat="1" ht="75" customHeight="1">
      <c r="A10" s="52" t="s">
        <v>377</v>
      </c>
      <c r="B10" s="60">
        <v>12</v>
      </c>
      <c r="C10" s="52">
        <v>3000559</v>
      </c>
      <c r="D10" s="52" t="s">
        <v>383</v>
      </c>
      <c r="E10" s="53" t="s">
        <v>59</v>
      </c>
      <c r="F10" s="55">
        <v>41288</v>
      </c>
      <c r="G10" s="55">
        <v>41328</v>
      </c>
      <c r="H10" s="53" t="s">
        <v>94</v>
      </c>
      <c r="I10" s="57">
        <v>3196.4269800000002</v>
      </c>
      <c r="J10" s="56">
        <v>3332.4261668854424</v>
      </c>
      <c r="K10" s="56">
        <v>3196.4259999999999</v>
      </c>
      <c r="L10" s="59">
        <v>41348</v>
      </c>
      <c r="M10" s="60">
        <v>2013</v>
      </c>
      <c r="N10" s="61">
        <v>41350</v>
      </c>
      <c r="O10" s="60">
        <v>2013</v>
      </c>
      <c r="P10" s="61">
        <v>41455</v>
      </c>
      <c r="Q10" s="53" t="s">
        <v>337</v>
      </c>
      <c r="R10" s="62" t="s">
        <v>2096</v>
      </c>
      <c r="S10" s="53" t="s">
        <v>384</v>
      </c>
      <c r="T10" s="63">
        <v>1</v>
      </c>
      <c r="U10" s="53">
        <v>1</v>
      </c>
      <c r="V10" s="53" t="s">
        <v>385</v>
      </c>
      <c r="W10" s="53"/>
      <c r="X10" s="64">
        <v>3771.7826799999998</v>
      </c>
      <c r="Y10" s="58">
        <v>90950.010399999999</v>
      </c>
      <c r="Z10" s="53"/>
      <c r="AA10" s="62" t="s">
        <v>2097</v>
      </c>
      <c r="AB10" s="66" t="s">
        <v>2098</v>
      </c>
      <c r="AC10" s="67">
        <v>90950.010399999999</v>
      </c>
      <c r="AD10" s="53"/>
      <c r="AE10" s="53"/>
      <c r="AF10" s="58">
        <v>1</v>
      </c>
      <c r="AG10" s="63"/>
      <c r="AH10" s="52" t="s">
        <v>2095</v>
      </c>
      <c r="AI10" s="52" t="s">
        <v>386</v>
      </c>
      <c r="AJ10" s="149">
        <v>1</v>
      </c>
      <c r="AK10" s="374">
        <v>1</v>
      </c>
    </row>
    <row r="11" spans="1:37" s="149" customFormat="1" ht="75" customHeight="1">
      <c r="A11" s="52" t="s">
        <v>377</v>
      </c>
      <c r="B11" s="60">
        <v>13</v>
      </c>
      <c r="C11" s="54">
        <v>3000560</v>
      </c>
      <c r="D11" s="52" t="s">
        <v>468</v>
      </c>
      <c r="E11" s="53" t="s">
        <v>81</v>
      </c>
      <c r="F11" s="55">
        <v>41548</v>
      </c>
      <c r="G11" s="55">
        <v>41628</v>
      </c>
      <c r="H11" s="53" t="s">
        <v>94</v>
      </c>
      <c r="I11" s="57">
        <v>547025.42000000004</v>
      </c>
      <c r="J11" s="56">
        <v>527872.06694158074</v>
      </c>
      <c r="K11" s="56">
        <v>527872.06599999999</v>
      </c>
      <c r="L11" s="59">
        <v>41638</v>
      </c>
      <c r="M11" s="60">
        <v>2014</v>
      </c>
      <c r="N11" s="61">
        <v>41640</v>
      </c>
      <c r="O11" s="60">
        <v>2015</v>
      </c>
      <c r="P11" s="61">
        <v>42369</v>
      </c>
      <c r="Q11" s="53" t="s">
        <v>337</v>
      </c>
      <c r="R11" s="62" t="s">
        <v>2099</v>
      </c>
      <c r="S11" s="53" t="s">
        <v>384</v>
      </c>
      <c r="T11" s="63">
        <v>1</v>
      </c>
      <c r="U11" s="53">
        <v>1</v>
      </c>
      <c r="V11" s="53" t="s">
        <v>385</v>
      </c>
      <c r="W11" s="53" t="s">
        <v>3660</v>
      </c>
      <c r="X11" s="64">
        <v>0.87230559801781338</v>
      </c>
      <c r="Y11" s="58">
        <v>622889.03787999996</v>
      </c>
      <c r="Z11" s="53"/>
      <c r="AA11" s="62" t="s">
        <v>2100</v>
      </c>
      <c r="AB11" s="66" t="s">
        <v>2094</v>
      </c>
      <c r="AC11" s="67">
        <v>714072.04</v>
      </c>
      <c r="AD11" s="53"/>
      <c r="AE11" s="53"/>
      <c r="AF11" s="58">
        <v>1</v>
      </c>
      <c r="AG11" s="63"/>
      <c r="AH11" s="52" t="s">
        <v>2095</v>
      </c>
      <c r="AI11" s="52" t="s">
        <v>386</v>
      </c>
      <c r="AJ11" s="149">
        <v>4</v>
      </c>
      <c r="AK11" s="374">
        <v>1</v>
      </c>
    </row>
    <row r="12" spans="1:37" s="149" customFormat="1" ht="75" customHeight="1">
      <c r="A12" s="52" t="s">
        <v>377</v>
      </c>
      <c r="B12" s="60">
        <v>14</v>
      </c>
      <c r="C12" s="54">
        <v>3000560</v>
      </c>
      <c r="D12" s="52" t="s">
        <v>468</v>
      </c>
      <c r="E12" s="53" t="s">
        <v>81</v>
      </c>
      <c r="F12" s="55">
        <v>41395</v>
      </c>
      <c r="G12" s="55">
        <v>41475</v>
      </c>
      <c r="H12" s="53" t="s">
        <v>94</v>
      </c>
      <c r="I12" s="57">
        <v>150261.92546</v>
      </c>
      <c r="J12" s="56">
        <v>145000.50603243074</v>
      </c>
      <c r="K12" s="56">
        <v>145000.50599999999</v>
      </c>
      <c r="L12" s="59">
        <v>41495</v>
      </c>
      <c r="M12" s="60">
        <v>2013</v>
      </c>
      <c r="N12" s="61">
        <v>41497</v>
      </c>
      <c r="O12" s="60">
        <v>2014</v>
      </c>
      <c r="P12" s="61">
        <v>41912</v>
      </c>
      <c r="Q12" s="53" t="s">
        <v>337</v>
      </c>
      <c r="R12" s="62" t="s">
        <v>2101</v>
      </c>
      <c r="S12" s="53" t="s">
        <v>384</v>
      </c>
      <c r="T12" s="63">
        <v>1</v>
      </c>
      <c r="U12" s="53">
        <v>1</v>
      </c>
      <c r="V12" s="53" t="s">
        <v>385</v>
      </c>
      <c r="W12" s="53" t="s">
        <v>3661</v>
      </c>
      <c r="X12" s="64">
        <v>0.46272421015583165</v>
      </c>
      <c r="Y12" s="58">
        <v>171100.59707999998</v>
      </c>
      <c r="Z12" s="53"/>
      <c r="AA12" s="62" t="s">
        <v>2102</v>
      </c>
      <c r="AB12" s="66" t="s">
        <v>2094</v>
      </c>
      <c r="AC12" s="67">
        <v>369767.98128280003</v>
      </c>
      <c r="AD12" s="53"/>
      <c r="AE12" s="53"/>
      <c r="AF12" s="58">
        <v>1</v>
      </c>
      <c r="AG12" s="63">
        <v>7754.1384500000004</v>
      </c>
      <c r="AH12" s="52" t="s">
        <v>2095</v>
      </c>
      <c r="AI12" s="52" t="s">
        <v>386</v>
      </c>
      <c r="AJ12" s="149">
        <v>3</v>
      </c>
      <c r="AK12" s="374">
        <v>1</v>
      </c>
    </row>
    <row r="13" spans="1:37" s="149" customFormat="1" ht="330" customHeight="1">
      <c r="A13" s="52" t="s">
        <v>377</v>
      </c>
      <c r="B13" s="60">
        <v>15</v>
      </c>
      <c r="C13" s="52" t="s">
        <v>544</v>
      </c>
      <c r="D13" s="52" t="s">
        <v>855</v>
      </c>
      <c r="E13" s="53" t="s">
        <v>80</v>
      </c>
      <c r="F13" s="55">
        <v>41227</v>
      </c>
      <c r="G13" s="55">
        <v>41277</v>
      </c>
      <c r="H13" s="53" t="s">
        <v>94</v>
      </c>
      <c r="I13" s="57">
        <v>46610.16949</v>
      </c>
      <c r="J13" s="56">
        <v>47815.324467882143</v>
      </c>
      <c r="K13" s="56">
        <v>46610.169000000002</v>
      </c>
      <c r="L13" s="59">
        <v>41297</v>
      </c>
      <c r="M13" s="60">
        <v>2014</v>
      </c>
      <c r="N13" s="61">
        <v>41649</v>
      </c>
      <c r="O13" s="60">
        <v>2014</v>
      </c>
      <c r="P13" s="61">
        <v>41669</v>
      </c>
      <c r="Q13" s="53" t="s">
        <v>337</v>
      </c>
      <c r="R13" s="62" t="s">
        <v>2103</v>
      </c>
      <c r="S13" s="53" t="s">
        <v>419</v>
      </c>
      <c r="T13" s="63">
        <v>2</v>
      </c>
      <c r="U13" s="53">
        <v>1</v>
      </c>
      <c r="V13" s="53" t="s">
        <v>385</v>
      </c>
      <c r="W13" s="53" t="s">
        <v>3661</v>
      </c>
      <c r="X13" s="64">
        <v>0.14874191980926488</v>
      </c>
      <c r="Y13" s="58">
        <v>27499.99971</v>
      </c>
      <c r="Z13" s="69" t="s">
        <v>2104</v>
      </c>
      <c r="AA13" s="62" t="s">
        <v>2102</v>
      </c>
      <c r="AB13" s="66" t="s">
        <v>2094</v>
      </c>
      <c r="AC13" s="67">
        <v>369767.98128280003</v>
      </c>
      <c r="AD13" s="53"/>
      <c r="AE13" s="53"/>
      <c r="AF13" s="63">
        <v>2</v>
      </c>
      <c r="AG13" s="63">
        <v>7754.1384500000004</v>
      </c>
      <c r="AH13" s="52" t="s">
        <v>2095</v>
      </c>
      <c r="AI13" s="52" t="s">
        <v>386</v>
      </c>
      <c r="AJ13" s="149">
        <v>1</v>
      </c>
      <c r="AK13" s="374">
        <v>1</v>
      </c>
    </row>
    <row r="14" spans="1:37" s="149" customFormat="1" ht="75" customHeight="1">
      <c r="A14" s="52" t="s">
        <v>377</v>
      </c>
      <c r="B14" s="60">
        <v>16</v>
      </c>
      <c r="C14" s="52" t="s">
        <v>685</v>
      </c>
      <c r="D14" s="52" t="s">
        <v>2039</v>
      </c>
      <c r="E14" s="53" t="s">
        <v>81</v>
      </c>
      <c r="F14" s="55">
        <v>41365</v>
      </c>
      <c r="G14" s="55">
        <v>41445</v>
      </c>
      <c r="H14" s="53" t="s">
        <v>94</v>
      </c>
      <c r="I14" s="57">
        <v>28303.39</v>
      </c>
      <c r="J14" s="56">
        <v>28264.357811769267</v>
      </c>
      <c r="K14" s="56">
        <v>28264.357</v>
      </c>
      <c r="L14" s="59">
        <v>41465</v>
      </c>
      <c r="M14" s="60">
        <v>2013</v>
      </c>
      <c r="N14" s="61">
        <v>41525</v>
      </c>
      <c r="O14" s="60">
        <v>2013</v>
      </c>
      <c r="P14" s="61">
        <v>41638</v>
      </c>
      <c r="Q14" s="53" t="s">
        <v>337</v>
      </c>
      <c r="R14" s="62" t="s">
        <v>2105</v>
      </c>
      <c r="S14" s="53" t="s">
        <v>866</v>
      </c>
      <c r="T14" s="63">
        <v>1</v>
      </c>
      <c r="U14" s="53">
        <v>1</v>
      </c>
      <c r="V14" s="53" t="s">
        <v>385</v>
      </c>
      <c r="W14" s="53" t="s">
        <v>3661</v>
      </c>
      <c r="X14" s="64">
        <v>9.0196942267135621E-2</v>
      </c>
      <c r="Y14" s="58">
        <v>33351.94126</v>
      </c>
      <c r="Z14" s="53"/>
      <c r="AA14" s="62" t="s">
        <v>2102</v>
      </c>
      <c r="AB14" s="66" t="s">
        <v>2094</v>
      </c>
      <c r="AC14" s="67">
        <v>369767.98128280003</v>
      </c>
      <c r="AD14" s="53"/>
      <c r="AE14" s="53"/>
      <c r="AF14" s="63">
        <v>1</v>
      </c>
      <c r="AG14" s="63">
        <v>7754.1384500000004</v>
      </c>
      <c r="AH14" s="52" t="s">
        <v>2095</v>
      </c>
      <c r="AI14" s="52" t="s">
        <v>386</v>
      </c>
      <c r="AJ14" s="149">
        <v>3</v>
      </c>
      <c r="AK14" s="374">
        <v>1</v>
      </c>
    </row>
    <row r="15" spans="1:37" s="149" customFormat="1" ht="409.5" customHeight="1">
      <c r="A15" s="52" t="s">
        <v>377</v>
      </c>
      <c r="B15" s="60">
        <v>17</v>
      </c>
      <c r="C15" s="52" t="s">
        <v>1829</v>
      </c>
      <c r="D15" s="52" t="s">
        <v>549</v>
      </c>
      <c r="E15" s="53" t="s">
        <v>81</v>
      </c>
      <c r="F15" s="55">
        <v>41365</v>
      </c>
      <c r="G15" s="55">
        <v>41445</v>
      </c>
      <c r="H15" s="53" t="s">
        <v>94</v>
      </c>
      <c r="I15" s="57">
        <v>15764.598</v>
      </c>
      <c r="J15" s="56">
        <v>15742.857609307655</v>
      </c>
      <c r="K15" s="56">
        <v>15742.857</v>
      </c>
      <c r="L15" s="59">
        <v>41465</v>
      </c>
      <c r="M15" s="60">
        <v>2013</v>
      </c>
      <c r="N15" s="61">
        <v>41545</v>
      </c>
      <c r="O15" s="60">
        <v>2014</v>
      </c>
      <c r="P15" s="61">
        <v>41669</v>
      </c>
      <c r="Q15" s="53" t="s">
        <v>337</v>
      </c>
      <c r="R15" s="62" t="s">
        <v>2106</v>
      </c>
      <c r="S15" s="53" t="s">
        <v>419</v>
      </c>
      <c r="T15" s="63">
        <v>7</v>
      </c>
      <c r="U15" s="53">
        <v>1</v>
      </c>
      <c r="V15" s="53" t="s">
        <v>385</v>
      </c>
      <c r="W15" s="53" t="s">
        <v>3661</v>
      </c>
      <c r="X15" s="64">
        <v>5.0238452760442136E-2</v>
      </c>
      <c r="Y15" s="58">
        <v>2653.7958942857149</v>
      </c>
      <c r="Z15" s="69" t="s">
        <v>3662</v>
      </c>
      <c r="AA15" s="62" t="s">
        <v>2102</v>
      </c>
      <c r="AB15" s="66" t="s">
        <v>2094</v>
      </c>
      <c r="AC15" s="67">
        <v>369767.98128280003</v>
      </c>
      <c r="AD15" s="53"/>
      <c r="AE15" s="53"/>
      <c r="AF15" s="63">
        <v>7</v>
      </c>
      <c r="AG15" s="63">
        <v>7754.1384500000004</v>
      </c>
      <c r="AH15" s="52" t="s">
        <v>2095</v>
      </c>
      <c r="AI15" s="52" t="s">
        <v>386</v>
      </c>
      <c r="AJ15" s="149">
        <v>3</v>
      </c>
      <c r="AK15" s="374">
        <v>1</v>
      </c>
    </row>
    <row r="16" spans="1:37" s="149" customFormat="1" ht="75" customHeight="1">
      <c r="A16" s="52" t="s">
        <v>377</v>
      </c>
      <c r="B16" s="60">
        <v>18</v>
      </c>
      <c r="C16" s="54">
        <v>15</v>
      </c>
      <c r="D16" s="52" t="s">
        <v>653</v>
      </c>
      <c r="E16" s="53" t="s">
        <v>81</v>
      </c>
      <c r="F16" s="55">
        <v>41365</v>
      </c>
      <c r="G16" s="55">
        <v>41445</v>
      </c>
      <c r="H16" s="53" t="s">
        <v>94</v>
      </c>
      <c r="I16" s="57">
        <v>20338.983</v>
      </c>
      <c r="J16" s="56">
        <v>20310.934239308168</v>
      </c>
      <c r="K16" s="56">
        <v>20310.934000000001</v>
      </c>
      <c r="L16" s="59">
        <v>41465</v>
      </c>
      <c r="M16" s="60">
        <v>2013</v>
      </c>
      <c r="N16" s="61">
        <v>41545</v>
      </c>
      <c r="O16" s="60">
        <v>2014</v>
      </c>
      <c r="P16" s="61">
        <v>41669</v>
      </c>
      <c r="Q16" s="53" t="s">
        <v>337</v>
      </c>
      <c r="R16" s="62" t="s">
        <v>2107</v>
      </c>
      <c r="S16" s="53" t="s">
        <v>419</v>
      </c>
      <c r="T16" s="63">
        <v>1</v>
      </c>
      <c r="U16" s="53">
        <v>1</v>
      </c>
      <c r="V16" s="53" t="s">
        <v>385</v>
      </c>
      <c r="W16" s="53" t="s">
        <v>3661</v>
      </c>
      <c r="X16" s="64">
        <v>6.4816055832779135E-2</v>
      </c>
      <c r="Y16" s="58">
        <v>23966.902119999999</v>
      </c>
      <c r="Z16" s="53"/>
      <c r="AA16" s="62" t="s">
        <v>2102</v>
      </c>
      <c r="AB16" s="66" t="s">
        <v>2094</v>
      </c>
      <c r="AC16" s="67">
        <v>369767.98128280003</v>
      </c>
      <c r="AD16" s="53"/>
      <c r="AE16" s="53"/>
      <c r="AF16" s="63">
        <v>1</v>
      </c>
      <c r="AG16" s="63">
        <v>7754.1384500000004</v>
      </c>
      <c r="AH16" s="52" t="s">
        <v>2095</v>
      </c>
      <c r="AI16" s="52" t="s">
        <v>386</v>
      </c>
      <c r="AJ16" s="149">
        <v>3</v>
      </c>
      <c r="AK16" s="374">
        <v>1</v>
      </c>
    </row>
    <row r="17" spans="1:37" s="149" customFormat="1" ht="75" customHeight="1">
      <c r="A17" s="52" t="s">
        <v>377</v>
      </c>
      <c r="B17" s="60">
        <v>19</v>
      </c>
      <c r="C17" s="52" t="s">
        <v>541</v>
      </c>
      <c r="D17" s="52" t="s">
        <v>469</v>
      </c>
      <c r="E17" s="53" t="s">
        <v>81</v>
      </c>
      <c r="F17" s="55">
        <v>41365</v>
      </c>
      <c r="G17" s="55">
        <v>41445</v>
      </c>
      <c r="H17" s="53" t="s">
        <v>94</v>
      </c>
      <c r="I17" s="57">
        <v>15587</v>
      </c>
      <c r="J17" s="56">
        <v>15990.018288192001</v>
      </c>
      <c r="K17" s="56">
        <v>15587</v>
      </c>
      <c r="L17" s="59">
        <v>41465</v>
      </c>
      <c r="M17" s="60">
        <v>2013</v>
      </c>
      <c r="N17" s="61">
        <v>41525</v>
      </c>
      <c r="O17" s="60">
        <v>2013</v>
      </c>
      <c r="P17" s="61">
        <v>41577</v>
      </c>
      <c r="Q17" s="53" t="s">
        <v>337</v>
      </c>
      <c r="R17" s="62" t="s">
        <v>2108</v>
      </c>
      <c r="S17" s="53" t="s">
        <v>419</v>
      </c>
      <c r="T17" s="63">
        <v>28</v>
      </c>
      <c r="U17" s="53">
        <v>1</v>
      </c>
      <c r="V17" s="53" t="s">
        <v>385</v>
      </c>
      <c r="W17" s="53" t="s">
        <v>3661</v>
      </c>
      <c r="X17" s="64">
        <v>4.9741083411798219E-2</v>
      </c>
      <c r="Y17" s="58">
        <v>656.88071428571436</v>
      </c>
      <c r="Z17" s="53"/>
      <c r="AA17" s="62" t="s">
        <v>2102</v>
      </c>
      <c r="AB17" s="66" t="s">
        <v>2094</v>
      </c>
      <c r="AC17" s="67">
        <v>369767.98128280003</v>
      </c>
      <c r="AD17" s="53"/>
      <c r="AE17" s="53"/>
      <c r="AF17" s="63">
        <v>28</v>
      </c>
      <c r="AG17" s="63">
        <v>7754.1384500000004</v>
      </c>
      <c r="AH17" s="52" t="s">
        <v>2095</v>
      </c>
      <c r="AI17" s="52" t="s">
        <v>386</v>
      </c>
      <c r="AJ17" s="149">
        <v>3</v>
      </c>
      <c r="AK17" s="374">
        <v>1</v>
      </c>
    </row>
    <row r="18" spans="1:37" s="149" customFormat="1" ht="75" customHeight="1">
      <c r="A18" s="52" t="s">
        <v>377</v>
      </c>
      <c r="B18" s="60">
        <v>110</v>
      </c>
      <c r="C18" s="52">
        <v>3000559</v>
      </c>
      <c r="D18" s="52" t="s">
        <v>383</v>
      </c>
      <c r="E18" s="53" t="s">
        <v>59</v>
      </c>
      <c r="F18" s="55">
        <v>41225</v>
      </c>
      <c r="G18" s="55">
        <v>41265</v>
      </c>
      <c r="H18" s="53" t="s">
        <v>94</v>
      </c>
      <c r="I18" s="57">
        <v>2658.9768600000002</v>
      </c>
      <c r="J18" s="56">
        <v>2714.1038390522135</v>
      </c>
      <c r="K18" s="56">
        <v>2658.9760000000001</v>
      </c>
      <c r="L18" s="59">
        <v>41285</v>
      </c>
      <c r="M18" s="60">
        <v>2013</v>
      </c>
      <c r="N18" s="61">
        <v>41287</v>
      </c>
      <c r="O18" s="60">
        <v>2013</v>
      </c>
      <c r="P18" s="61">
        <v>41348</v>
      </c>
      <c r="Q18" s="53" t="s">
        <v>337</v>
      </c>
      <c r="R18" s="62" t="s">
        <v>2109</v>
      </c>
      <c r="S18" s="53" t="s">
        <v>384</v>
      </c>
      <c r="T18" s="63">
        <v>1</v>
      </c>
      <c r="U18" s="53">
        <v>1</v>
      </c>
      <c r="V18" s="53" t="s">
        <v>385</v>
      </c>
      <c r="W18" s="53"/>
      <c r="X18" s="64">
        <v>2.2661971275202086E-2</v>
      </c>
      <c r="Y18" s="58">
        <v>3137.5916800000005</v>
      </c>
      <c r="Z18" s="53"/>
      <c r="AA18" s="62" t="s">
        <v>2110</v>
      </c>
      <c r="AB18" s="66" t="s">
        <v>2098</v>
      </c>
      <c r="AC18" s="67">
        <v>138451.8426</v>
      </c>
      <c r="AD18" s="53"/>
      <c r="AE18" s="53"/>
      <c r="AF18" s="58">
        <v>1</v>
      </c>
      <c r="AG18" s="63">
        <v>6428.2860000000001</v>
      </c>
      <c r="AH18" s="52" t="s">
        <v>2095</v>
      </c>
      <c r="AI18" s="52" t="s">
        <v>386</v>
      </c>
      <c r="AJ18" s="149">
        <v>1</v>
      </c>
      <c r="AK18" s="374">
        <v>1</v>
      </c>
    </row>
    <row r="19" spans="1:37" s="149" customFormat="1" ht="75" customHeight="1">
      <c r="A19" s="52" t="s">
        <v>377</v>
      </c>
      <c r="B19" s="60">
        <v>111</v>
      </c>
      <c r="C19" s="54">
        <v>3000560</v>
      </c>
      <c r="D19" s="52" t="s">
        <v>468</v>
      </c>
      <c r="E19" s="53" t="s">
        <v>81</v>
      </c>
      <c r="F19" s="55">
        <v>41537</v>
      </c>
      <c r="G19" s="55">
        <v>41617</v>
      </c>
      <c r="H19" s="53" t="s">
        <v>94</v>
      </c>
      <c r="I19" s="57">
        <v>110844.24</v>
      </c>
      <c r="J19" s="56">
        <v>106874.72321417303</v>
      </c>
      <c r="K19" s="56">
        <v>106874.723</v>
      </c>
      <c r="L19" s="59">
        <v>41637</v>
      </c>
      <c r="M19" s="60">
        <v>2014</v>
      </c>
      <c r="N19" s="61">
        <v>41697</v>
      </c>
      <c r="O19" s="60">
        <v>2014</v>
      </c>
      <c r="P19" s="61">
        <v>41942</v>
      </c>
      <c r="Q19" s="53" t="s">
        <v>337</v>
      </c>
      <c r="R19" s="62" t="s">
        <v>2111</v>
      </c>
      <c r="S19" s="53" t="s">
        <v>384</v>
      </c>
      <c r="T19" s="63">
        <v>1</v>
      </c>
      <c r="U19" s="53">
        <v>1</v>
      </c>
      <c r="V19" s="53" t="s">
        <v>385</v>
      </c>
      <c r="W19" s="53" t="s">
        <v>3663</v>
      </c>
      <c r="X19" s="64">
        <v>0.91087392389821453</v>
      </c>
      <c r="Y19" s="58">
        <v>126112.17313999998</v>
      </c>
      <c r="Z19" s="53"/>
      <c r="AA19" s="62" t="s">
        <v>2110</v>
      </c>
      <c r="AB19" s="66" t="s">
        <v>2094</v>
      </c>
      <c r="AC19" s="67">
        <v>138451.8426</v>
      </c>
      <c r="AD19" s="53"/>
      <c r="AE19" s="53"/>
      <c r="AF19" s="58">
        <v>1</v>
      </c>
      <c r="AG19" s="63">
        <v>6428.2860000000001</v>
      </c>
      <c r="AH19" s="52" t="s">
        <v>2095</v>
      </c>
      <c r="AI19" s="52" t="s">
        <v>386</v>
      </c>
      <c r="AJ19" s="149">
        <v>4</v>
      </c>
      <c r="AK19" s="374">
        <v>1</v>
      </c>
    </row>
    <row r="20" spans="1:37" s="149" customFormat="1" ht="75" customHeight="1">
      <c r="A20" s="52" t="s">
        <v>377</v>
      </c>
      <c r="B20" s="60">
        <v>112</v>
      </c>
      <c r="C20" s="52">
        <v>3000559</v>
      </c>
      <c r="D20" s="52" t="s">
        <v>383</v>
      </c>
      <c r="E20" s="53" t="s">
        <v>80</v>
      </c>
      <c r="F20" s="55">
        <v>41365</v>
      </c>
      <c r="G20" s="55">
        <v>41405</v>
      </c>
      <c r="H20" s="53" t="s">
        <v>109</v>
      </c>
      <c r="I20" s="57">
        <v>122.35183000000001</v>
      </c>
      <c r="J20" s="56">
        <v>124.88824925989634</v>
      </c>
      <c r="K20" s="56">
        <v>122.351</v>
      </c>
      <c r="L20" s="59">
        <v>41425</v>
      </c>
      <c r="M20" s="60">
        <v>2013</v>
      </c>
      <c r="N20" s="61">
        <v>41427</v>
      </c>
      <c r="O20" s="60">
        <v>2013</v>
      </c>
      <c r="P20" s="61">
        <v>41517</v>
      </c>
      <c r="Q20" s="53" t="s">
        <v>337</v>
      </c>
      <c r="R20" s="62" t="s">
        <v>3664</v>
      </c>
      <c r="S20" s="53" t="s">
        <v>384</v>
      </c>
      <c r="T20" s="63">
        <v>1</v>
      </c>
      <c r="U20" s="53">
        <v>1</v>
      </c>
      <c r="V20" s="53" t="s">
        <v>385</v>
      </c>
      <c r="W20" s="53"/>
      <c r="X20" s="64">
        <v>1.0862323267585966E-2</v>
      </c>
      <c r="Y20" s="58">
        <v>144.37418</v>
      </c>
      <c r="Z20" s="53"/>
      <c r="AA20" s="174" t="s">
        <v>2113</v>
      </c>
      <c r="AB20" s="66" t="s">
        <v>2098</v>
      </c>
      <c r="AC20" s="67">
        <v>13291.28</v>
      </c>
      <c r="AD20" s="53"/>
      <c r="AE20" s="53"/>
      <c r="AF20" s="58">
        <v>1</v>
      </c>
      <c r="AG20" s="63">
        <v>138.96728999999999</v>
      </c>
      <c r="AH20" s="53" t="s">
        <v>470</v>
      </c>
      <c r="AI20" s="52" t="s">
        <v>386</v>
      </c>
      <c r="AJ20" s="149">
        <v>2</v>
      </c>
      <c r="AK20" s="374">
        <v>1</v>
      </c>
    </row>
    <row r="21" spans="1:37" s="149" customFormat="1" ht="75" customHeight="1">
      <c r="A21" s="52" t="s">
        <v>377</v>
      </c>
      <c r="B21" s="60">
        <v>113</v>
      </c>
      <c r="C21" s="52">
        <v>3000559</v>
      </c>
      <c r="D21" s="52" t="s">
        <v>383</v>
      </c>
      <c r="E21" s="53" t="s">
        <v>80</v>
      </c>
      <c r="F21" s="55">
        <v>41365</v>
      </c>
      <c r="G21" s="55">
        <v>41405</v>
      </c>
      <c r="H21" s="53" t="s">
        <v>109</v>
      </c>
      <c r="I21" s="57">
        <v>791.75800919999995</v>
      </c>
      <c r="J21" s="56">
        <v>808.01751185667206</v>
      </c>
      <c r="K21" s="56">
        <v>791.75800000000004</v>
      </c>
      <c r="L21" s="59">
        <v>41425</v>
      </c>
      <c r="M21" s="60">
        <v>2013</v>
      </c>
      <c r="N21" s="61">
        <v>41427</v>
      </c>
      <c r="O21" s="60">
        <v>2013</v>
      </c>
      <c r="P21" s="61">
        <v>41517</v>
      </c>
      <c r="Q21" s="53" t="s">
        <v>337</v>
      </c>
      <c r="R21" s="62" t="s">
        <v>3665</v>
      </c>
      <c r="S21" s="53" t="s">
        <v>384</v>
      </c>
      <c r="T21" s="63">
        <v>1</v>
      </c>
      <c r="U21" s="53">
        <v>1</v>
      </c>
      <c r="V21" s="53" t="s">
        <v>385</v>
      </c>
      <c r="W21" s="53"/>
      <c r="X21" s="64">
        <v>3.9842179202939304E-3</v>
      </c>
      <c r="Y21" s="58">
        <v>934.27444000000003</v>
      </c>
      <c r="Z21" s="53"/>
      <c r="AA21" s="174" t="s">
        <v>2114</v>
      </c>
      <c r="AB21" s="66" t="s">
        <v>2098</v>
      </c>
      <c r="AC21" s="67">
        <v>234493.81</v>
      </c>
      <c r="AD21" s="53"/>
      <c r="AE21" s="53"/>
      <c r="AF21" s="58">
        <v>1</v>
      </c>
      <c r="AG21" s="63">
        <v>17087.56856</v>
      </c>
      <c r="AH21" s="53" t="s">
        <v>470</v>
      </c>
      <c r="AI21" s="52" t="s">
        <v>386</v>
      </c>
      <c r="AJ21" s="149">
        <v>2</v>
      </c>
      <c r="AK21" s="374">
        <v>1</v>
      </c>
    </row>
    <row r="22" spans="1:37" s="149" customFormat="1" ht="75" customHeight="1">
      <c r="A22" s="52" t="s">
        <v>377</v>
      </c>
      <c r="B22" s="60">
        <v>114</v>
      </c>
      <c r="C22" s="52">
        <v>3000559</v>
      </c>
      <c r="D22" s="52" t="s">
        <v>383</v>
      </c>
      <c r="E22" s="53" t="s">
        <v>80</v>
      </c>
      <c r="F22" s="55">
        <v>41365</v>
      </c>
      <c r="G22" s="55">
        <v>41405</v>
      </c>
      <c r="H22" s="53" t="s">
        <v>109</v>
      </c>
      <c r="I22" s="57">
        <v>5356.2510499999999</v>
      </c>
      <c r="J22" s="56">
        <v>5466.246791885962</v>
      </c>
      <c r="K22" s="56">
        <v>5356.2510000000002</v>
      </c>
      <c r="L22" s="59">
        <v>41425</v>
      </c>
      <c r="M22" s="60">
        <v>2013</v>
      </c>
      <c r="N22" s="61">
        <v>41427</v>
      </c>
      <c r="O22" s="60">
        <v>2013</v>
      </c>
      <c r="P22" s="61">
        <v>41517</v>
      </c>
      <c r="Q22" s="53" t="s">
        <v>337</v>
      </c>
      <c r="R22" s="62" t="s">
        <v>3666</v>
      </c>
      <c r="S22" s="53" t="s">
        <v>384</v>
      </c>
      <c r="T22" s="63">
        <v>1</v>
      </c>
      <c r="U22" s="53">
        <v>1</v>
      </c>
      <c r="V22" s="53" t="s">
        <v>385</v>
      </c>
      <c r="W22" s="53"/>
      <c r="X22" s="64">
        <v>6320.3761800000002</v>
      </c>
      <c r="Y22" s="58">
        <v>234493.81</v>
      </c>
      <c r="Z22" s="53"/>
      <c r="AA22" s="174" t="s">
        <v>2114</v>
      </c>
      <c r="AB22" s="66" t="s">
        <v>2098</v>
      </c>
      <c r="AC22" s="67">
        <v>234493.81</v>
      </c>
      <c r="AD22" s="53"/>
      <c r="AE22" s="53"/>
      <c r="AF22" s="58">
        <v>1</v>
      </c>
      <c r="AG22" s="63">
        <v>17087.56856</v>
      </c>
      <c r="AH22" s="53" t="s">
        <v>470</v>
      </c>
      <c r="AI22" s="52" t="s">
        <v>386</v>
      </c>
      <c r="AJ22" s="149">
        <v>2</v>
      </c>
      <c r="AK22" s="374">
        <v>1</v>
      </c>
    </row>
    <row r="23" spans="1:37" s="149" customFormat="1" ht="180" customHeight="1">
      <c r="A23" s="52" t="s">
        <v>377</v>
      </c>
      <c r="B23" s="160" t="s">
        <v>2899</v>
      </c>
      <c r="C23" s="52">
        <v>3000559</v>
      </c>
      <c r="D23" s="52" t="s">
        <v>383</v>
      </c>
      <c r="E23" s="53" t="s">
        <v>80</v>
      </c>
      <c r="F23" s="55">
        <v>41365</v>
      </c>
      <c r="G23" s="55">
        <v>41405</v>
      </c>
      <c r="H23" s="53" t="s">
        <v>109</v>
      </c>
      <c r="I23" s="57">
        <v>3444.2525000000001</v>
      </c>
      <c r="J23" s="56">
        <v>3515.3386604907996</v>
      </c>
      <c r="K23" s="56">
        <v>3444.252</v>
      </c>
      <c r="L23" s="59">
        <v>41425</v>
      </c>
      <c r="M23" s="60">
        <v>2013</v>
      </c>
      <c r="N23" s="61">
        <v>41427</v>
      </c>
      <c r="O23" s="60">
        <v>2013</v>
      </c>
      <c r="P23" s="61">
        <v>41517</v>
      </c>
      <c r="Q23" s="53" t="s">
        <v>337</v>
      </c>
      <c r="R23" s="62" t="s">
        <v>3667</v>
      </c>
      <c r="S23" s="53" t="s">
        <v>384</v>
      </c>
      <c r="T23" s="63">
        <v>1</v>
      </c>
      <c r="U23" s="53">
        <v>1</v>
      </c>
      <c r="V23" s="53" t="s">
        <v>385</v>
      </c>
      <c r="W23" s="53"/>
      <c r="X23" s="64">
        <v>4064.2173599999996</v>
      </c>
      <c r="Y23" s="58">
        <v>630601.59</v>
      </c>
      <c r="Z23" s="53"/>
      <c r="AA23" s="174" t="s">
        <v>3668</v>
      </c>
      <c r="AB23" s="66" t="s">
        <v>2098</v>
      </c>
      <c r="AC23" s="67">
        <v>630601.59</v>
      </c>
      <c r="AD23" s="53"/>
      <c r="AE23" s="53"/>
      <c r="AF23" s="58">
        <v>1</v>
      </c>
      <c r="AG23" s="63">
        <v>30696.2</v>
      </c>
      <c r="AH23" s="53" t="s">
        <v>470</v>
      </c>
      <c r="AI23" s="52" t="s">
        <v>386</v>
      </c>
      <c r="AJ23" s="149">
        <v>2</v>
      </c>
      <c r="AK23" s="374">
        <v>1</v>
      </c>
    </row>
    <row r="24" spans="1:37" s="149" customFormat="1" ht="75" customHeight="1">
      <c r="A24" s="52" t="s">
        <v>377</v>
      </c>
      <c r="B24" s="60">
        <v>115</v>
      </c>
      <c r="C24" s="52">
        <v>3000559</v>
      </c>
      <c r="D24" s="52" t="s">
        <v>383</v>
      </c>
      <c r="E24" s="53" t="s">
        <v>80</v>
      </c>
      <c r="F24" s="55">
        <v>41365</v>
      </c>
      <c r="G24" s="55">
        <v>41405</v>
      </c>
      <c r="H24" s="53" t="s">
        <v>109</v>
      </c>
      <c r="I24" s="57">
        <v>662.35388999999998</v>
      </c>
      <c r="J24" s="56">
        <v>676.05005156432162</v>
      </c>
      <c r="K24" s="56">
        <v>662.35299999999995</v>
      </c>
      <c r="L24" s="59">
        <v>41425</v>
      </c>
      <c r="M24" s="60">
        <v>2013</v>
      </c>
      <c r="N24" s="61">
        <v>41427</v>
      </c>
      <c r="O24" s="60">
        <v>2013</v>
      </c>
      <c r="P24" s="61">
        <v>41517</v>
      </c>
      <c r="Q24" s="53" t="s">
        <v>337</v>
      </c>
      <c r="R24" s="62" t="s">
        <v>3669</v>
      </c>
      <c r="S24" s="53" t="s">
        <v>384</v>
      </c>
      <c r="T24" s="63">
        <v>1</v>
      </c>
      <c r="U24" s="53">
        <v>1</v>
      </c>
      <c r="V24" s="53" t="s">
        <v>385</v>
      </c>
      <c r="W24" s="53"/>
      <c r="X24" s="64">
        <v>8.6610107623159363E-3</v>
      </c>
      <c r="Y24" s="58">
        <v>781.57653999999991</v>
      </c>
      <c r="Z24" s="53"/>
      <c r="AA24" s="174" t="s">
        <v>2116</v>
      </c>
      <c r="AB24" s="66" t="s">
        <v>2098</v>
      </c>
      <c r="AC24" s="67">
        <v>90240.8</v>
      </c>
      <c r="AD24" s="53"/>
      <c r="AE24" s="53"/>
      <c r="AF24" s="58">
        <v>1</v>
      </c>
      <c r="AG24" s="63">
        <v>5038.5732699999999</v>
      </c>
      <c r="AH24" s="53" t="s">
        <v>470</v>
      </c>
      <c r="AI24" s="52" t="s">
        <v>386</v>
      </c>
      <c r="AJ24" s="149">
        <v>2</v>
      </c>
      <c r="AK24" s="374">
        <v>1</v>
      </c>
    </row>
    <row r="25" spans="1:37" s="149" customFormat="1" ht="75" customHeight="1">
      <c r="A25" s="52" t="s">
        <v>377</v>
      </c>
      <c r="B25" s="60">
        <v>116</v>
      </c>
      <c r="C25" s="52">
        <v>3000559</v>
      </c>
      <c r="D25" s="52" t="s">
        <v>383</v>
      </c>
      <c r="E25" s="53" t="s">
        <v>80</v>
      </c>
      <c r="F25" s="55">
        <v>41365</v>
      </c>
      <c r="G25" s="55">
        <v>41405</v>
      </c>
      <c r="H25" s="53" t="s">
        <v>109</v>
      </c>
      <c r="I25" s="57">
        <v>370.89123999999998</v>
      </c>
      <c r="J25" s="56">
        <v>378.61160789014394</v>
      </c>
      <c r="K25" s="56">
        <v>370.89100000000002</v>
      </c>
      <c r="L25" s="59">
        <v>41425</v>
      </c>
      <c r="M25" s="60">
        <v>2013</v>
      </c>
      <c r="N25" s="61">
        <v>41427</v>
      </c>
      <c r="O25" s="60">
        <v>2013</v>
      </c>
      <c r="P25" s="61">
        <v>41517</v>
      </c>
      <c r="Q25" s="53" t="s">
        <v>337</v>
      </c>
      <c r="R25" s="62" t="s">
        <v>3669</v>
      </c>
      <c r="S25" s="53" t="s">
        <v>384</v>
      </c>
      <c r="T25" s="63">
        <v>1</v>
      </c>
      <c r="U25" s="53">
        <v>1</v>
      </c>
      <c r="V25" s="53" t="s">
        <v>385</v>
      </c>
      <c r="W25" s="53"/>
      <c r="X25" s="64">
        <v>2.7568941664643542E-3</v>
      </c>
      <c r="Y25" s="58">
        <v>437.65138000000002</v>
      </c>
      <c r="Z25" s="53"/>
      <c r="AA25" s="174" t="s">
        <v>2117</v>
      </c>
      <c r="AB25" s="66" t="s">
        <v>2098</v>
      </c>
      <c r="AC25" s="67">
        <v>158747.98000000001</v>
      </c>
      <c r="AD25" s="53"/>
      <c r="AE25" s="53"/>
      <c r="AF25" s="58">
        <v>1</v>
      </c>
      <c r="AG25" s="63">
        <v>2180.2332500000002</v>
      </c>
      <c r="AH25" s="53" t="s">
        <v>470</v>
      </c>
      <c r="AI25" s="52" t="s">
        <v>386</v>
      </c>
      <c r="AJ25" s="149">
        <v>2</v>
      </c>
      <c r="AK25" s="374">
        <v>1</v>
      </c>
    </row>
    <row r="26" spans="1:37" s="149" customFormat="1" ht="75" customHeight="1">
      <c r="A26" s="52" t="s">
        <v>377</v>
      </c>
      <c r="B26" s="60">
        <v>117</v>
      </c>
      <c r="C26" s="54">
        <v>3000560</v>
      </c>
      <c r="D26" s="52" t="s">
        <v>468</v>
      </c>
      <c r="E26" s="53" t="s">
        <v>80</v>
      </c>
      <c r="F26" s="55">
        <v>41365</v>
      </c>
      <c r="G26" s="55">
        <v>41405</v>
      </c>
      <c r="H26" s="53" t="s">
        <v>109</v>
      </c>
      <c r="I26" s="57">
        <v>56.898299999999999</v>
      </c>
      <c r="J26" s="56">
        <v>55.350356700110993</v>
      </c>
      <c r="K26" s="56">
        <v>55.35</v>
      </c>
      <c r="L26" s="59">
        <v>41425</v>
      </c>
      <c r="M26" s="60">
        <v>2013</v>
      </c>
      <c r="N26" s="61">
        <v>41427</v>
      </c>
      <c r="O26" s="60">
        <v>2013</v>
      </c>
      <c r="P26" s="61">
        <v>41618</v>
      </c>
      <c r="Q26" s="53" t="s">
        <v>337</v>
      </c>
      <c r="R26" s="62" t="s">
        <v>3670</v>
      </c>
      <c r="S26" s="53" t="s">
        <v>384</v>
      </c>
      <c r="T26" s="63">
        <v>1</v>
      </c>
      <c r="U26" s="53">
        <v>1</v>
      </c>
      <c r="V26" s="53" t="s">
        <v>385</v>
      </c>
      <c r="W26" s="53"/>
      <c r="X26" s="64">
        <v>4.9139736729645299E-3</v>
      </c>
      <c r="Y26" s="58">
        <v>65.313000000000002</v>
      </c>
      <c r="Z26" s="53"/>
      <c r="AA26" s="174" t="s">
        <v>2113</v>
      </c>
      <c r="AB26" s="66">
        <v>41197</v>
      </c>
      <c r="AC26" s="67">
        <v>13291.28</v>
      </c>
      <c r="AD26" s="53"/>
      <c r="AE26" s="53"/>
      <c r="AF26" s="58">
        <v>1</v>
      </c>
      <c r="AG26" s="63"/>
      <c r="AH26" s="53" t="s">
        <v>470</v>
      </c>
      <c r="AI26" s="52" t="s">
        <v>386</v>
      </c>
      <c r="AJ26" s="149">
        <v>2</v>
      </c>
      <c r="AK26" s="374">
        <v>1</v>
      </c>
    </row>
    <row r="27" spans="1:37" s="149" customFormat="1" ht="75" customHeight="1">
      <c r="A27" s="52" t="s">
        <v>377</v>
      </c>
      <c r="B27" s="60">
        <v>118</v>
      </c>
      <c r="C27" s="54">
        <v>3000560</v>
      </c>
      <c r="D27" s="52" t="s">
        <v>468</v>
      </c>
      <c r="E27" s="53" t="s">
        <v>80</v>
      </c>
      <c r="F27" s="55">
        <v>41365</v>
      </c>
      <c r="G27" s="55">
        <v>41405</v>
      </c>
      <c r="H27" s="53" t="s">
        <v>109</v>
      </c>
      <c r="I27" s="57">
        <v>19981.824570000001</v>
      </c>
      <c r="J27" s="56">
        <v>19139.819398131112</v>
      </c>
      <c r="K27" s="56">
        <v>19139.819</v>
      </c>
      <c r="L27" s="59">
        <v>41425</v>
      </c>
      <c r="M27" s="60">
        <v>2013</v>
      </c>
      <c r="N27" s="61">
        <v>41427</v>
      </c>
      <c r="O27" s="60">
        <v>2013</v>
      </c>
      <c r="P27" s="61">
        <v>41618</v>
      </c>
      <c r="Q27" s="53" t="s">
        <v>337</v>
      </c>
      <c r="R27" s="62" t="s">
        <v>3670</v>
      </c>
      <c r="S27" s="53" t="s">
        <v>384</v>
      </c>
      <c r="T27" s="63">
        <v>1</v>
      </c>
      <c r="U27" s="53">
        <v>1</v>
      </c>
      <c r="V27" s="53" t="s">
        <v>385</v>
      </c>
      <c r="W27" s="53"/>
      <c r="X27" s="64">
        <v>9.6313785084561496E-2</v>
      </c>
      <c r="Y27" s="58">
        <v>22584.986419999997</v>
      </c>
      <c r="Z27" s="53"/>
      <c r="AA27" s="174" t="s">
        <v>2114</v>
      </c>
      <c r="AB27" s="66">
        <v>41197</v>
      </c>
      <c r="AC27" s="67">
        <v>234493.81</v>
      </c>
      <c r="AD27" s="53"/>
      <c r="AE27" s="53"/>
      <c r="AF27" s="58">
        <v>1</v>
      </c>
      <c r="AG27" s="63">
        <v>17087.56856</v>
      </c>
      <c r="AH27" s="53" t="s">
        <v>470</v>
      </c>
      <c r="AI27" s="52" t="s">
        <v>386</v>
      </c>
      <c r="AJ27" s="149">
        <v>2</v>
      </c>
      <c r="AK27" s="374">
        <v>1</v>
      </c>
    </row>
    <row r="28" spans="1:37" s="149" customFormat="1" ht="75" customHeight="1">
      <c r="A28" s="52" t="s">
        <v>377</v>
      </c>
      <c r="B28" s="60">
        <v>119</v>
      </c>
      <c r="C28" s="54">
        <v>3000560</v>
      </c>
      <c r="D28" s="52" t="s">
        <v>468</v>
      </c>
      <c r="E28" s="53" t="s">
        <v>80</v>
      </c>
      <c r="F28" s="55">
        <v>41365</v>
      </c>
      <c r="G28" s="55">
        <v>41405</v>
      </c>
      <c r="H28" s="53" t="s">
        <v>109</v>
      </c>
      <c r="I28" s="57">
        <v>3112.10932</v>
      </c>
      <c r="J28" s="56">
        <v>3002.6809012152562</v>
      </c>
      <c r="K28" s="56">
        <v>3002.68</v>
      </c>
      <c r="L28" s="59">
        <v>41425</v>
      </c>
      <c r="M28" s="60">
        <v>2013</v>
      </c>
      <c r="N28" s="61">
        <v>41427</v>
      </c>
      <c r="O28" s="60">
        <v>2013</v>
      </c>
      <c r="P28" s="61">
        <v>41618</v>
      </c>
      <c r="Q28" s="53" t="s">
        <v>337</v>
      </c>
      <c r="R28" s="62" t="s">
        <v>3670</v>
      </c>
      <c r="S28" s="53" t="s">
        <v>384</v>
      </c>
      <c r="T28" s="63">
        <v>1</v>
      </c>
      <c r="U28" s="53">
        <v>1</v>
      </c>
      <c r="V28" s="53" t="s">
        <v>385</v>
      </c>
      <c r="W28" s="53"/>
      <c r="X28" s="64">
        <v>2.6475547332380216E-2</v>
      </c>
      <c r="Y28" s="58">
        <v>3543.1624000000002</v>
      </c>
      <c r="Z28" s="53"/>
      <c r="AA28" s="174" t="s">
        <v>2115</v>
      </c>
      <c r="AB28" s="66">
        <v>41197</v>
      </c>
      <c r="AC28" s="67">
        <v>133827.73000000001</v>
      </c>
      <c r="AD28" s="53"/>
      <c r="AE28" s="53"/>
      <c r="AF28" s="58">
        <v>1</v>
      </c>
      <c r="AG28" s="63">
        <v>6250.8566599999995</v>
      </c>
      <c r="AH28" s="53" t="s">
        <v>470</v>
      </c>
      <c r="AI28" s="52" t="s">
        <v>386</v>
      </c>
      <c r="AJ28" s="149">
        <v>2</v>
      </c>
      <c r="AK28" s="374">
        <v>1</v>
      </c>
    </row>
    <row r="29" spans="1:37" s="149" customFormat="1" ht="75" customHeight="1">
      <c r="A29" s="52" t="s">
        <v>377</v>
      </c>
      <c r="B29" s="60">
        <v>120</v>
      </c>
      <c r="C29" s="54">
        <v>3000560</v>
      </c>
      <c r="D29" s="52" t="s">
        <v>468</v>
      </c>
      <c r="E29" s="53" t="s">
        <v>80</v>
      </c>
      <c r="F29" s="55">
        <v>41365</v>
      </c>
      <c r="G29" s="55">
        <v>41405</v>
      </c>
      <c r="H29" s="53" t="s">
        <v>109</v>
      </c>
      <c r="I29" s="57">
        <v>8118.4228800000001</v>
      </c>
      <c r="J29" s="56">
        <v>7953.5233745375772</v>
      </c>
      <c r="K29" s="56">
        <v>7953.5230000000001</v>
      </c>
      <c r="L29" s="59">
        <v>41425</v>
      </c>
      <c r="M29" s="60">
        <v>2013</v>
      </c>
      <c r="N29" s="61">
        <v>41427</v>
      </c>
      <c r="O29" s="60">
        <v>2013</v>
      </c>
      <c r="P29" s="61">
        <v>41618</v>
      </c>
      <c r="Q29" s="53" t="s">
        <v>337</v>
      </c>
      <c r="R29" s="62" t="s">
        <v>3670</v>
      </c>
      <c r="S29" s="53" t="s">
        <v>384</v>
      </c>
      <c r="T29" s="63">
        <v>1</v>
      </c>
      <c r="U29" s="53">
        <v>1</v>
      </c>
      <c r="V29" s="53" t="s">
        <v>385</v>
      </c>
      <c r="W29" s="53"/>
      <c r="X29" s="64">
        <v>0.10400126262178526</v>
      </c>
      <c r="Y29" s="58">
        <v>9385.1571399999993</v>
      </c>
      <c r="Z29" s="53"/>
      <c r="AA29" s="174" t="s">
        <v>2116</v>
      </c>
      <c r="AB29" s="66">
        <v>41197</v>
      </c>
      <c r="AC29" s="67">
        <v>90240.8</v>
      </c>
      <c r="AD29" s="53"/>
      <c r="AE29" s="53"/>
      <c r="AF29" s="58">
        <v>1</v>
      </c>
      <c r="AG29" s="63">
        <v>5177.5405599999995</v>
      </c>
      <c r="AH29" s="53" t="s">
        <v>470</v>
      </c>
      <c r="AI29" s="52" t="s">
        <v>386</v>
      </c>
      <c r="AJ29" s="149">
        <v>2</v>
      </c>
      <c r="AK29" s="374">
        <v>1</v>
      </c>
    </row>
    <row r="30" spans="1:37" s="149" customFormat="1" ht="75" customHeight="1">
      <c r="A30" s="52" t="s">
        <v>377</v>
      </c>
      <c r="B30" s="60">
        <v>121</v>
      </c>
      <c r="C30" s="54">
        <v>3000560</v>
      </c>
      <c r="D30" s="52" t="s">
        <v>468</v>
      </c>
      <c r="E30" s="53" t="s">
        <v>80</v>
      </c>
      <c r="F30" s="55">
        <v>41365</v>
      </c>
      <c r="G30" s="55">
        <v>41405</v>
      </c>
      <c r="H30" s="53" t="s">
        <v>109</v>
      </c>
      <c r="I30" s="57">
        <v>476.80254000000002</v>
      </c>
      <c r="J30" s="56">
        <v>467.86421125502795</v>
      </c>
      <c r="K30" s="56">
        <v>467.86399999999998</v>
      </c>
      <c r="L30" s="59">
        <v>41425</v>
      </c>
      <c r="M30" s="60">
        <v>2013</v>
      </c>
      <c r="N30" s="61">
        <v>41427</v>
      </c>
      <c r="O30" s="60">
        <v>2013</v>
      </c>
      <c r="P30" s="61">
        <v>41618</v>
      </c>
      <c r="Q30" s="53" t="s">
        <v>337</v>
      </c>
      <c r="R30" s="62" t="s">
        <v>3670</v>
      </c>
      <c r="S30" s="53" t="s">
        <v>384</v>
      </c>
      <c r="T30" s="63">
        <v>1</v>
      </c>
      <c r="U30" s="53">
        <v>1</v>
      </c>
      <c r="V30" s="53" t="s">
        <v>385</v>
      </c>
      <c r="W30" s="53"/>
      <c r="X30" s="64">
        <v>3.4777105195291295E-3</v>
      </c>
      <c r="Y30" s="58">
        <v>552.07951999999989</v>
      </c>
      <c r="Z30" s="53"/>
      <c r="AA30" s="174" t="s">
        <v>2117</v>
      </c>
      <c r="AB30" s="66">
        <v>41197</v>
      </c>
      <c r="AC30" s="67">
        <v>158747.98000000001</v>
      </c>
      <c r="AD30" s="53"/>
      <c r="AE30" s="53"/>
      <c r="AF30" s="58">
        <v>1</v>
      </c>
      <c r="AG30" s="63">
        <v>2180.2332500000002</v>
      </c>
      <c r="AH30" s="53" t="s">
        <v>470</v>
      </c>
      <c r="AI30" s="52" t="s">
        <v>386</v>
      </c>
      <c r="AJ30" s="149">
        <v>2</v>
      </c>
      <c r="AK30" s="374">
        <v>1</v>
      </c>
    </row>
    <row r="31" spans="1:37" s="149" customFormat="1" ht="75" customHeight="1">
      <c r="A31" s="52" t="s">
        <v>377</v>
      </c>
      <c r="B31" s="60">
        <v>122</v>
      </c>
      <c r="C31" s="54">
        <v>3000560</v>
      </c>
      <c r="D31" s="52" t="s">
        <v>468</v>
      </c>
      <c r="E31" s="53" t="s">
        <v>80</v>
      </c>
      <c r="F31" s="55">
        <v>41365</v>
      </c>
      <c r="G31" s="55">
        <v>41405</v>
      </c>
      <c r="H31" s="53" t="s">
        <v>109</v>
      </c>
      <c r="I31" s="57">
        <v>353.83729</v>
      </c>
      <c r="J31" s="56">
        <v>342.73367428682826</v>
      </c>
      <c r="K31" s="56">
        <v>342.733</v>
      </c>
      <c r="L31" s="59">
        <v>41425</v>
      </c>
      <c r="M31" s="60">
        <v>2013</v>
      </c>
      <c r="N31" s="61">
        <v>41427</v>
      </c>
      <c r="O31" s="60">
        <v>2013</v>
      </c>
      <c r="P31" s="61">
        <v>41618</v>
      </c>
      <c r="Q31" s="53" t="s">
        <v>337</v>
      </c>
      <c r="R31" s="62" t="s">
        <v>3671</v>
      </c>
      <c r="S31" s="53" t="s">
        <v>384</v>
      </c>
      <c r="T31" s="63">
        <v>1</v>
      </c>
      <c r="U31" s="53">
        <v>1</v>
      </c>
      <c r="V31" s="53" t="s">
        <v>385</v>
      </c>
      <c r="W31" s="53" t="s">
        <v>3672</v>
      </c>
      <c r="X31" s="64">
        <v>3.0427839907066889E-2</v>
      </c>
      <c r="Y31" s="58">
        <v>404.42493999999999</v>
      </c>
      <c r="Z31" s="53"/>
      <c r="AA31" s="174" t="s">
        <v>2113</v>
      </c>
      <c r="AB31" s="66">
        <v>41292</v>
      </c>
      <c r="AC31" s="67">
        <v>13291.28</v>
      </c>
      <c r="AD31" s="53"/>
      <c r="AE31" s="53"/>
      <c r="AF31" s="58">
        <v>1</v>
      </c>
      <c r="AG31" s="63"/>
      <c r="AH31" s="53" t="s">
        <v>470</v>
      </c>
      <c r="AI31" s="52" t="s">
        <v>386</v>
      </c>
      <c r="AJ31" s="149">
        <v>2</v>
      </c>
      <c r="AK31" s="374">
        <v>1</v>
      </c>
    </row>
    <row r="32" spans="1:37" s="149" customFormat="1" ht="75" customHeight="1">
      <c r="A32" s="52" t="s">
        <v>377</v>
      </c>
      <c r="B32" s="60">
        <v>123</v>
      </c>
      <c r="C32" s="54">
        <v>3000560</v>
      </c>
      <c r="D32" s="52" t="s">
        <v>468</v>
      </c>
      <c r="E32" s="53" t="s">
        <v>80</v>
      </c>
      <c r="F32" s="55">
        <v>41365</v>
      </c>
      <c r="G32" s="55">
        <v>41405</v>
      </c>
      <c r="H32" s="53" t="s">
        <v>109</v>
      </c>
      <c r="I32" s="57">
        <v>40731.351690000003</v>
      </c>
      <c r="J32" s="56">
        <v>39453.178692414716</v>
      </c>
      <c r="K32" s="56">
        <v>39453.178</v>
      </c>
      <c r="L32" s="59">
        <v>41425</v>
      </c>
      <c r="M32" s="60">
        <v>2013</v>
      </c>
      <c r="N32" s="61">
        <v>41427</v>
      </c>
      <c r="O32" s="60">
        <v>2013</v>
      </c>
      <c r="P32" s="61">
        <v>41618</v>
      </c>
      <c r="Q32" s="53" t="s">
        <v>337</v>
      </c>
      <c r="R32" s="62" t="s">
        <v>3671</v>
      </c>
      <c r="S32" s="53" t="s">
        <v>384</v>
      </c>
      <c r="T32" s="63">
        <v>1</v>
      </c>
      <c r="U32" s="53">
        <v>1</v>
      </c>
      <c r="V32" s="53" t="s">
        <v>385</v>
      </c>
      <c r="W32" s="53" t="s">
        <v>3672</v>
      </c>
      <c r="X32" s="64">
        <v>0.19853295931351023</v>
      </c>
      <c r="Y32" s="58">
        <v>46554.750039999999</v>
      </c>
      <c r="Z32" s="53"/>
      <c r="AA32" s="174" t="s">
        <v>2114</v>
      </c>
      <c r="AB32" s="66">
        <v>41292</v>
      </c>
      <c r="AC32" s="67">
        <v>234493.81</v>
      </c>
      <c r="AD32" s="53"/>
      <c r="AE32" s="53"/>
      <c r="AF32" s="58">
        <v>1</v>
      </c>
      <c r="AG32" s="63">
        <v>17087.56856</v>
      </c>
      <c r="AH32" s="53" t="s">
        <v>470</v>
      </c>
      <c r="AI32" s="52" t="s">
        <v>386</v>
      </c>
      <c r="AJ32" s="149">
        <v>2</v>
      </c>
      <c r="AK32" s="374">
        <v>1</v>
      </c>
    </row>
    <row r="33" spans="1:37" s="149" customFormat="1" ht="75" customHeight="1">
      <c r="A33" s="52" t="s">
        <v>377</v>
      </c>
      <c r="B33" s="60">
        <v>124</v>
      </c>
      <c r="C33" s="54">
        <v>3000560</v>
      </c>
      <c r="D33" s="52" t="s">
        <v>468</v>
      </c>
      <c r="E33" s="53" t="s">
        <v>80</v>
      </c>
      <c r="F33" s="55">
        <v>41365</v>
      </c>
      <c r="G33" s="55">
        <v>41405</v>
      </c>
      <c r="H33" s="53" t="s">
        <v>109</v>
      </c>
      <c r="I33" s="57">
        <v>48741.499150000003</v>
      </c>
      <c r="J33" s="56">
        <v>47038.885120674327</v>
      </c>
      <c r="K33" s="56">
        <v>47038.885000000002</v>
      </c>
      <c r="L33" s="59">
        <v>41425</v>
      </c>
      <c r="M33" s="60">
        <v>2013</v>
      </c>
      <c r="N33" s="61">
        <v>41427</v>
      </c>
      <c r="O33" s="60">
        <v>2013</v>
      </c>
      <c r="P33" s="61">
        <v>41618</v>
      </c>
      <c r="Q33" s="53" t="s">
        <v>337</v>
      </c>
      <c r="R33" s="62" t="s">
        <v>3671</v>
      </c>
      <c r="S33" s="53" t="s">
        <v>384</v>
      </c>
      <c r="T33" s="63">
        <v>1</v>
      </c>
      <c r="U33" s="53">
        <v>1</v>
      </c>
      <c r="V33" s="53" t="s">
        <v>385</v>
      </c>
      <c r="W33" s="53" t="s">
        <v>3672</v>
      </c>
      <c r="X33" s="64">
        <v>0.41475622653092892</v>
      </c>
      <c r="Y33" s="58">
        <v>55505.884299999998</v>
      </c>
      <c r="Z33" s="53"/>
      <c r="AA33" s="174" t="s">
        <v>2115</v>
      </c>
      <c r="AB33" s="66">
        <v>41292</v>
      </c>
      <c r="AC33" s="67">
        <v>133827.73000000001</v>
      </c>
      <c r="AD33" s="53"/>
      <c r="AE33" s="53"/>
      <c r="AF33" s="58">
        <v>1</v>
      </c>
      <c r="AG33" s="63">
        <v>6250.8566599999995</v>
      </c>
      <c r="AH33" s="53" t="s">
        <v>470</v>
      </c>
      <c r="AI33" s="52" t="s">
        <v>386</v>
      </c>
      <c r="AJ33" s="149">
        <v>2</v>
      </c>
      <c r="AK33" s="374">
        <v>1</v>
      </c>
    </row>
    <row r="34" spans="1:37" s="149" customFormat="1" ht="75" customHeight="1">
      <c r="A34" s="52" t="s">
        <v>377</v>
      </c>
      <c r="B34" s="60">
        <v>125</v>
      </c>
      <c r="C34" s="54">
        <v>3000560</v>
      </c>
      <c r="D34" s="52" t="s">
        <v>468</v>
      </c>
      <c r="E34" s="53" t="s">
        <v>80</v>
      </c>
      <c r="F34" s="55">
        <v>41365</v>
      </c>
      <c r="G34" s="55">
        <v>41405</v>
      </c>
      <c r="H34" s="53" t="s">
        <v>109</v>
      </c>
      <c r="I34" s="57">
        <v>6798.6805100000001</v>
      </c>
      <c r="J34" s="56">
        <v>6585.333871263957</v>
      </c>
      <c r="K34" s="56">
        <v>6585.3329999999996</v>
      </c>
      <c r="L34" s="59">
        <v>41425</v>
      </c>
      <c r="M34" s="60">
        <v>2013</v>
      </c>
      <c r="N34" s="61">
        <v>41427</v>
      </c>
      <c r="O34" s="60">
        <v>2013</v>
      </c>
      <c r="P34" s="61">
        <v>41618</v>
      </c>
      <c r="Q34" s="53" t="s">
        <v>337</v>
      </c>
      <c r="R34" s="62" t="s">
        <v>3671</v>
      </c>
      <c r="S34" s="53" t="s">
        <v>384</v>
      </c>
      <c r="T34" s="63">
        <v>1</v>
      </c>
      <c r="U34" s="53">
        <v>1</v>
      </c>
      <c r="V34" s="53" t="s">
        <v>385</v>
      </c>
      <c r="W34" s="53" t="s">
        <v>3672</v>
      </c>
      <c r="X34" s="64">
        <v>8.6110638868449732E-2</v>
      </c>
      <c r="Y34" s="58">
        <v>7770.692939999999</v>
      </c>
      <c r="Z34" s="53"/>
      <c r="AA34" s="174" t="s">
        <v>2116</v>
      </c>
      <c r="AB34" s="66">
        <v>41292</v>
      </c>
      <c r="AC34" s="67">
        <v>90240.8</v>
      </c>
      <c r="AD34" s="53"/>
      <c r="AE34" s="53"/>
      <c r="AF34" s="58">
        <v>1</v>
      </c>
      <c r="AG34" s="63">
        <v>5177.5405599999995</v>
      </c>
      <c r="AH34" s="53" t="s">
        <v>470</v>
      </c>
      <c r="AI34" s="52" t="s">
        <v>386</v>
      </c>
      <c r="AJ34" s="149">
        <v>2</v>
      </c>
      <c r="AK34" s="374">
        <v>1</v>
      </c>
    </row>
    <row r="35" spans="1:37" s="149" customFormat="1" ht="75" customHeight="1">
      <c r="A35" s="52" t="s">
        <v>377</v>
      </c>
      <c r="B35" s="60">
        <v>126</v>
      </c>
      <c r="C35" s="54">
        <v>3000560</v>
      </c>
      <c r="D35" s="52" t="s">
        <v>468</v>
      </c>
      <c r="E35" s="53" t="s">
        <v>80</v>
      </c>
      <c r="F35" s="55">
        <v>41365</v>
      </c>
      <c r="G35" s="55">
        <v>41405</v>
      </c>
      <c r="H35" s="53" t="s">
        <v>109</v>
      </c>
      <c r="I35" s="57">
        <v>28550.835589999999</v>
      </c>
      <c r="J35" s="56">
        <v>27654.894611260133</v>
      </c>
      <c r="K35" s="56">
        <v>27654.894</v>
      </c>
      <c r="L35" s="59">
        <v>41425</v>
      </c>
      <c r="M35" s="60">
        <v>2013</v>
      </c>
      <c r="N35" s="61">
        <v>41427</v>
      </c>
      <c r="O35" s="60">
        <v>2013</v>
      </c>
      <c r="P35" s="61">
        <v>41618</v>
      </c>
      <c r="Q35" s="53" t="s">
        <v>337</v>
      </c>
      <c r="R35" s="62" t="s">
        <v>3671</v>
      </c>
      <c r="S35" s="53" t="s">
        <v>384</v>
      </c>
      <c r="T35" s="63">
        <v>1</v>
      </c>
      <c r="U35" s="53">
        <v>1</v>
      </c>
      <c r="V35" s="53" t="s">
        <v>385</v>
      </c>
      <c r="W35" s="53" t="s">
        <v>3672</v>
      </c>
      <c r="X35" s="64">
        <v>0.20556340257053979</v>
      </c>
      <c r="Y35" s="58">
        <v>32632.77492</v>
      </c>
      <c r="Z35" s="53"/>
      <c r="AA35" s="174" t="s">
        <v>2117</v>
      </c>
      <c r="AB35" s="66">
        <v>41292</v>
      </c>
      <c r="AC35" s="67">
        <v>158747.98000000001</v>
      </c>
      <c r="AD35" s="53"/>
      <c r="AE35" s="53"/>
      <c r="AF35" s="58">
        <v>1</v>
      </c>
      <c r="AG35" s="63">
        <v>2180.2332500000002</v>
      </c>
      <c r="AH35" s="53" t="s">
        <v>470</v>
      </c>
      <c r="AI35" s="52" t="s">
        <v>386</v>
      </c>
      <c r="AJ35" s="149">
        <v>2</v>
      </c>
      <c r="AK35" s="374">
        <v>1</v>
      </c>
    </row>
    <row r="36" spans="1:37" s="149" customFormat="1" ht="180" customHeight="1">
      <c r="A36" s="52" t="s">
        <v>377</v>
      </c>
      <c r="B36" s="60">
        <v>127</v>
      </c>
      <c r="C36" s="54">
        <v>3000559</v>
      </c>
      <c r="D36" s="52" t="s">
        <v>383</v>
      </c>
      <c r="E36" s="53" t="s">
        <v>80</v>
      </c>
      <c r="F36" s="55">
        <v>41562</v>
      </c>
      <c r="G36" s="55">
        <v>41602</v>
      </c>
      <c r="H36" s="53" t="s">
        <v>109</v>
      </c>
      <c r="I36" s="57">
        <v>7569</v>
      </c>
      <c r="J36" s="56">
        <v>7694.7522594001357</v>
      </c>
      <c r="K36" s="56">
        <v>7569</v>
      </c>
      <c r="L36" s="59">
        <v>41622</v>
      </c>
      <c r="M36" s="60">
        <v>2013</v>
      </c>
      <c r="N36" s="61">
        <v>41624</v>
      </c>
      <c r="O36" s="60">
        <v>2014</v>
      </c>
      <c r="P36" s="61">
        <v>41684</v>
      </c>
      <c r="Q36" s="53" t="s">
        <v>337</v>
      </c>
      <c r="R36" s="62" t="s">
        <v>2112</v>
      </c>
      <c r="S36" s="53" t="s">
        <v>384</v>
      </c>
      <c r="T36" s="63">
        <v>1</v>
      </c>
      <c r="U36" s="53">
        <v>1</v>
      </c>
      <c r="V36" s="53" t="s">
        <v>385</v>
      </c>
      <c r="W36" s="53"/>
      <c r="X36" s="64">
        <v>8.9098824974342527E-3</v>
      </c>
      <c r="Y36" s="58">
        <v>8931.42</v>
      </c>
      <c r="Z36" s="53"/>
      <c r="AA36" s="174" t="s">
        <v>3673</v>
      </c>
      <c r="AB36" s="66" t="s">
        <v>2098</v>
      </c>
      <c r="AC36" s="67">
        <v>1002417.26</v>
      </c>
      <c r="AD36" s="53"/>
      <c r="AE36" s="53"/>
      <c r="AF36" s="58">
        <v>1</v>
      </c>
      <c r="AG36" s="63">
        <v>0</v>
      </c>
      <c r="AH36" s="53" t="s">
        <v>470</v>
      </c>
      <c r="AI36" s="52" t="s">
        <v>386</v>
      </c>
      <c r="AJ36" s="149">
        <v>4</v>
      </c>
      <c r="AK36" s="374">
        <v>1</v>
      </c>
    </row>
    <row r="37" spans="1:37" s="149" customFormat="1" ht="75" customHeight="1">
      <c r="A37" s="52" t="s">
        <v>377</v>
      </c>
      <c r="B37" s="60">
        <v>128</v>
      </c>
      <c r="C37" s="54">
        <v>3000560</v>
      </c>
      <c r="D37" s="52" t="s">
        <v>468</v>
      </c>
      <c r="E37" s="53" t="s">
        <v>80</v>
      </c>
      <c r="F37" s="55">
        <v>41365</v>
      </c>
      <c r="G37" s="55">
        <v>41405</v>
      </c>
      <c r="H37" s="53" t="s">
        <v>109</v>
      </c>
      <c r="I37" s="57">
        <v>32464.866099999999</v>
      </c>
      <c r="J37" s="56">
        <v>31334.502498620666</v>
      </c>
      <c r="K37" s="56">
        <v>31334.502</v>
      </c>
      <c r="L37" s="59">
        <v>41425</v>
      </c>
      <c r="M37" s="60">
        <v>2013</v>
      </c>
      <c r="N37" s="61">
        <v>41427</v>
      </c>
      <c r="O37" s="60">
        <v>2013</v>
      </c>
      <c r="P37" s="61">
        <v>41618</v>
      </c>
      <c r="Q37" s="53" t="s">
        <v>337</v>
      </c>
      <c r="R37" s="62" t="s">
        <v>3674</v>
      </c>
      <c r="S37" s="53" t="s">
        <v>384</v>
      </c>
      <c r="T37" s="63">
        <v>1</v>
      </c>
      <c r="U37" s="53">
        <v>1</v>
      </c>
      <c r="V37" s="53" t="s">
        <v>385</v>
      </c>
      <c r="W37" s="53"/>
      <c r="X37" s="64">
        <v>0.1576788417570596</v>
      </c>
      <c r="Y37" s="58">
        <v>36974.712359999998</v>
      </c>
      <c r="Z37" s="53"/>
      <c r="AA37" s="174" t="s">
        <v>2114</v>
      </c>
      <c r="AB37" s="66">
        <v>41197</v>
      </c>
      <c r="AC37" s="67">
        <v>234493.81</v>
      </c>
      <c r="AD37" s="53"/>
      <c r="AE37" s="53"/>
      <c r="AF37" s="58">
        <v>1</v>
      </c>
      <c r="AG37" s="63">
        <v>17087.56856</v>
      </c>
      <c r="AH37" s="53" t="s">
        <v>470</v>
      </c>
      <c r="AI37" s="52" t="s">
        <v>386</v>
      </c>
      <c r="AJ37" s="149">
        <v>2</v>
      </c>
      <c r="AK37" s="374">
        <v>1</v>
      </c>
    </row>
    <row r="38" spans="1:37" s="149" customFormat="1" ht="75" customHeight="1">
      <c r="A38" s="52" t="s">
        <v>377</v>
      </c>
      <c r="B38" s="60">
        <v>129</v>
      </c>
      <c r="C38" s="54">
        <v>3000560</v>
      </c>
      <c r="D38" s="52" t="s">
        <v>468</v>
      </c>
      <c r="E38" s="53" t="s">
        <v>80</v>
      </c>
      <c r="F38" s="55">
        <v>41365</v>
      </c>
      <c r="G38" s="55">
        <v>41405</v>
      </c>
      <c r="H38" s="53" t="s">
        <v>109</v>
      </c>
      <c r="I38" s="57">
        <v>23001.37457</v>
      </c>
      <c r="J38" s="56">
        <v>22203.343311961598</v>
      </c>
      <c r="K38" s="56">
        <v>22203.343000000001</v>
      </c>
      <c r="L38" s="59">
        <v>41425</v>
      </c>
      <c r="M38" s="60">
        <v>2013</v>
      </c>
      <c r="N38" s="61">
        <v>41427</v>
      </c>
      <c r="O38" s="60">
        <v>2013</v>
      </c>
      <c r="P38" s="61">
        <v>41618</v>
      </c>
      <c r="Q38" s="53" t="s">
        <v>337</v>
      </c>
      <c r="R38" s="62" t="s">
        <v>3674</v>
      </c>
      <c r="S38" s="53" t="s">
        <v>384</v>
      </c>
      <c r="T38" s="63">
        <v>1</v>
      </c>
      <c r="U38" s="53">
        <v>1</v>
      </c>
      <c r="V38" s="53" t="s">
        <v>385</v>
      </c>
      <c r="W38" s="53"/>
      <c r="X38" s="64">
        <v>0.19577366170673297</v>
      </c>
      <c r="Y38" s="58">
        <v>26199.944739999999</v>
      </c>
      <c r="Z38" s="53"/>
      <c r="AA38" s="174" t="s">
        <v>2115</v>
      </c>
      <c r="AB38" s="66">
        <v>41197</v>
      </c>
      <c r="AC38" s="67">
        <v>133827.73000000001</v>
      </c>
      <c r="AD38" s="53"/>
      <c r="AE38" s="53"/>
      <c r="AF38" s="58">
        <v>1</v>
      </c>
      <c r="AG38" s="63">
        <v>6250.8566599999995</v>
      </c>
      <c r="AH38" s="53" t="s">
        <v>470</v>
      </c>
      <c r="AI38" s="52" t="s">
        <v>386</v>
      </c>
      <c r="AJ38" s="149">
        <v>2</v>
      </c>
      <c r="AK38" s="374">
        <v>1</v>
      </c>
    </row>
    <row r="39" spans="1:37" s="149" customFormat="1" ht="75" customHeight="1">
      <c r="A39" s="52" t="s">
        <v>377</v>
      </c>
      <c r="B39" s="60">
        <v>130</v>
      </c>
      <c r="C39" s="54">
        <v>3000560</v>
      </c>
      <c r="D39" s="52" t="s">
        <v>468</v>
      </c>
      <c r="E39" s="53" t="s">
        <v>80</v>
      </c>
      <c r="F39" s="55">
        <v>41365</v>
      </c>
      <c r="G39" s="55">
        <v>41405</v>
      </c>
      <c r="H39" s="53" t="s">
        <v>109</v>
      </c>
      <c r="I39" s="57">
        <v>5333.1957620000003</v>
      </c>
      <c r="J39" s="56">
        <v>5148.1607321195143</v>
      </c>
      <c r="K39" s="56">
        <v>5148.16</v>
      </c>
      <c r="L39" s="59">
        <v>41425</v>
      </c>
      <c r="M39" s="60">
        <v>2013</v>
      </c>
      <c r="N39" s="61">
        <v>41427</v>
      </c>
      <c r="O39" s="60">
        <v>2013</v>
      </c>
      <c r="P39" s="61">
        <v>41618</v>
      </c>
      <c r="Q39" s="53" t="s">
        <v>337</v>
      </c>
      <c r="R39" s="62" t="s">
        <v>3674</v>
      </c>
      <c r="S39" s="53" t="s">
        <v>384</v>
      </c>
      <c r="T39" s="63">
        <v>1</v>
      </c>
      <c r="U39" s="53">
        <v>1</v>
      </c>
      <c r="V39" s="53" t="s">
        <v>385</v>
      </c>
      <c r="W39" s="53"/>
      <c r="X39" s="64">
        <v>6.7317984769638559E-2</v>
      </c>
      <c r="Y39" s="58">
        <v>6074.8287999999993</v>
      </c>
      <c r="Z39" s="53"/>
      <c r="AA39" s="174" t="s">
        <v>2116</v>
      </c>
      <c r="AB39" s="66">
        <v>41197</v>
      </c>
      <c r="AC39" s="67">
        <v>90240.8</v>
      </c>
      <c r="AD39" s="53"/>
      <c r="AE39" s="53"/>
      <c r="AF39" s="58">
        <v>1</v>
      </c>
      <c r="AG39" s="63">
        <v>5177.5405599999995</v>
      </c>
      <c r="AH39" s="53" t="s">
        <v>470</v>
      </c>
      <c r="AI39" s="52" t="s">
        <v>386</v>
      </c>
      <c r="AJ39" s="149">
        <v>2</v>
      </c>
      <c r="AK39" s="374">
        <v>1</v>
      </c>
    </row>
    <row r="40" spans="1:37" s="149" customFormat="1" ht="75" customHeight="1">
      <c r="A40" s="52" t="s">
        <v>377</v>
      </c>
      <c r="B40" s="60">
        <v>131</v>
      </c>
      <c r="C40" s="54">
        <v>3000560</v>
      </c>
      <c r="D40" s="52" t="s">
        <v>468</v>
      </c>
      <c r="E40" s="53" t="s">
        <v>80</v>
      </c>
      <c r="F40" s="55">
        <v>41365</v>
      </c>
      <c r="G40" s="55">
        <v>41405</v>
      </c>
      <c r="H40" s="53" t="s">
        <v>109</v>
      </c>
      <c r="I40" s="57">
        <v>4900.2745699999996</v>
      </c>
      <c r="J40" s="56">
        <v>4730.2592908522183</v>
      </c>
      <c r="K40" s="56">
        <v>4730.259</v>
      </c>
      <c r="L40" s="59">
        <v>41425</v>
      </c>
      <c r="M40" s="60">
        <v>2013</v>
      </c>
      <c r="N40" s="61">
        <v>41427</v>
      </c>
      <c r="O40" s="60">
        <v>2013</v>
      </c>
      <c r="P40" s="61">
        <v>41618</v>
      </c>
      <c r="Q40" s="53" t="s">
        <v>337</v>
      </c>
      <c r="R40" s="62" t="s">
        <v>3674</v>
      </c>
      <c r="S40" s="53" t="s">
        <v>384</v>
      </c>
      <c r="T40" s="63">
        <v>1</v>
      </c>
      <c r="U40" s="53">
        <v>1</v>
      </c>
      <c r="V40" s="53" t="s">
        <v>385</v>
      </c>
      <c r="W40" s="53"/>
      <c r="X40" s="64">
        <v>3.5160797762592004E-2</v>
      </c>
      <c r="Y40" s="58">
        <v>5581.7056200000006</v>
      </c>
      <c r="Z40" s="53"/>
      <c r="AA40" s="174" t="s">
        <v>2117</v>
      </c>
      <c r="AB40" s="66">
        <v>41197</v>
      </c>
      <c r="AC40" s="67">
        <v>158747.98000000001</v>
      </c>
      <c r="AD40" s="53"/>
      <c r="AE40" s="53"/>
      <c r="AF40" s="58">
        <v>1</v>
      </c>
      <c r="AG40" s="63">
        <v>2180.2332500000002</v>
      </c>
      <c r="AH40" s="53" t="s">
        <v>470</v>
      </c>
      <c r="AI40" s="52" t="s">
        <v>386</v>
      </c>
      <c r="AJ40" s="149">
        <v>2</v>
      </c>
      <c r="AK40" s="374">
        <v>1</v>
      </c>
    </row>
    <row r="41" spans="1:37" s="149" customFormat="1" ht="75" customHeight="1">
      <c r="A41" s="52" t="s">
        <v>377</v>
      </c>
      <c r="B41" s="60">
        <v>132</v>
      </c>
      <c r="C41" s="54">
        <v>3000560</v>
      </c>
      <c r="D41" s="52" t="s">
        <v>468</v>
      </c>
      <c r="E41" s="53" t="s">
        <v>80</v>
      </c>
      <c r="F41" s="55">
        <v>41365</v>
      </c>
      <c r="G41" s="55">
        <v>41405</v>
      </c>
      <c r="H41" s="53" t="s">
        <v>109</v>
      </c>
      <c r="I41" s="57">
        <v>4771.0288</v>
      </c>
      <c r="J41" s="56">
        <v>4713.1806310436905</v>
      </c>
      <c r="K41" s="56">
        <v>4713.18</v>
      </c>
      <c r="L41" s="59">
        <v>41425</v>
      </c>
      <c r="M41" s="60">
        <v>2013</v>
      </c>
      <c r="N41" s="61">
        <v>41427</v>
      </c>
      <c r="O41" s="60">
        <v>2013</v>
      </c>
      <c r="P41" s="61">
        <v>41618</v>
      </c>
      <c r="Q41" s="53" t="s">
        <v>337</v>
      </c>
      <c r="R41" s="62" t="s">
        <v>3675</v>
      </c>
      <c r="S41" s="53" t="s">
        <v>384</v>
      </c>
      <c r="T41" s="63">
        <v>1</v>
      </c>
      <c r="U41" s="53">
        <v>1</v>
      </c>
      <c r="V41" s="53" t="s">
        <v>385</v>
      </c>
      <c r="W41" s="53" t="s">
        <v>3676</v>
      </c>
      <c r="X41" s="64">
        <v>0.41843617770447994</v>
      </c>
      <c r="Y41" s="58">
        <v>5561.5524000000005</v>
      </c>
      <c r="Z41" s="53"/>
      <c r="AA41" s="174" t="s">
        <v>2113</v>
      </c>
      <c r="AB41" s="66">
        <v>41318</v>
      </c>
      <c r="AC41" s="67">
        <v>13291.28</v>
      </c>
      <c r="AD41" s="53"/>
      <c r="AE41" s="53"/>
      <c r="AF41" s="58">
        <v>1</v>
      </c>
      <c r="AG41" s="63"/>
      <c r="AH41" s="53" t="s">
        <v>470</v>
      </c>
      <c r="AI41" s="52" t="s">
        <v>386</v>
      </c>
      <c r="AJ41" s="149">
        <v>2</v>
      </c>
      <c r="AK41" s="374">
        <v>1</v>
      </c>
    </row>
    <row r="42" spans="1:37" s="149" customFormat="1" ht="75" customHeight="1">
      <c r="A42" s="52" t="s">
        <v>377</v>
      </c>
      <c r="B42" s="60">
        <v>133</v>
      </c>
      <c r="C42" s="54">
        <v>3000560</v>
      </c>
      <c r="D42" s="52" t="s">
        <v>468</v>
      </c>
      <c r="E42" s="53" t="s">
        <v>80</v>
      </c>
      <c r="F42" s="55">
        <v>41365</v>
      </c>
      <c r="G42" s="55">
        <v>41405</v>
      </c>
      <c r="H42" s="53" t="s">
        <v>109</v>
      </c>
      <c r="I42" s="57">
        <v>26573.8593</v>
      </c>
      <c r="J42" s="56">
        <v>25411.751653059735</v>
      </c>
      <c r="K42" s="56">
        <v>25411.751</v>
      </c>
      <c r="L42" s="59">
        <v>41425</v>
      </c>
      <c r="M42" s="60">
        <v>2013</v>
      </c>
      <c r="N42" s="61">
        <v>41427</v>
      </c>
      <c r="O42" s="60">
        <v>2013</v>
      </c>
      <c r="P42" s="61">
        <v>41618</v>
      </c>
      <c r="Q42" s="53" t="s">
        <v>337</v>
      </c>
      <c r="R42" s="62" t="s">
        <v>3675</v>
      </c>
      <c r="S42" s="53" t="s">
        <v>384</v>
      </c>
      <c r="T42" s="63">
        <v>1</v>
      </c>
      <c r="U42" s="53">
        <v>1</v>
      </c>
      <c r="V42" s="53" t="s">
        <v>385</v>
      </c>
      <c r="W42" s="53" t="s">
        <v>3676</v>
      </c>
      <c r="X42" s="64">
        <v>0.12787487302969744</v>
      </c>
      <c r="Y42" s="58">
        <v>29985.866179999997</v>
      </c>
      <c r="Z42" s="53"/>
      <c r="AA42" s="174" t="s">
        <v>2114</v>
      </c>
      <c r="AB42" s="66">
        <v>41318</v>
      </c>
      <c r="AC42" s="67">
        <v>234493.81</v>
      </c>
      <c r="AD42" s="53"/>
      <c r="AE42" s="53"/>
      <c r="AF42" s="58">
        <v>1</v>
      </c>
      <c r="AG42" s="63">
        <v>17087.56856</v>
      </c>
      <c r="AH42" s="53" t="s">
        <v>470</v>
      </c>
      <c r="AI42" s="52" t="s">
        <v>386</v>
      </c>
      <c r="AJ42" s="149">
        <v>2</v>
      </c>
      <c r="AK42" s="374">
        <v>1</v>
      </c>
    </row>
    <row r="43" spans="1:37" s="149" customFormat="1" ht="75" customHeight="1">
      <c r="A43" s="52" t="s">
        <v>377</v>
      </c>
      <c r="B43" s="60">
        <v>134</v>
      </c>
      <c r="C43" s="54">
        <v>3000560</v>
      </c>
      <c r="D43" s="52" t="s">
        <v>468</v>
      </c>
      <c r="E43" s="53" t="s">
        <v>80</v>
      </c>
      <c r="F43" s="55">
        <v>41365</v>
      </c>
      <c r="G43" s="55">
        <v>41405</v>
      </c>
      <c r="H43" s="53" t="s">
        <v>109</v>
      </c>
      <c r="I43" s="57">
        <v>3412.3118599999998</v>
      </c>
      <c r="J43" s="56">
        <v>3322.7208577118381</v>
      </c>
      <c r="K43" s="56">
        <v>3322.72</v>
      </c>
      <c r="L43" s="59">
        <v>41425</v>
      </c>
      <c r="M43" s="60">
        <v>2013</v>
      </c>
      <c r="N43" s="61">
        <v>41427</v>
      </c>
      <c r="O43" s="60">
        <v>2013</v>
      </c>
      <c r="P43" s="61">
        <v>41618</v>
      </c>
      <c r="Q43" s="53" t="s">
        <v>337</v>
      </c>
      <c r="R43" s="62" t="s">
        <v>3675</v>
      </c>
      <c r="S43" s="53" t="s">
        <v>384</v>
      </c>
      <c r="T43" s="63">
        <v>1</v>
      </c>
      <c r="U43" s="53">
        <v>1</v>
      </c>
      <c r="V43" s="53" t="s">
        <v>385</v>
      </c>
      <c r="W43" s="53" t="s">
        <v>3676</v>
      </c>
      <c r="X43" s="64">
        <v>2.9297437832951356E-2</v>
      </c>
      <c r="Y43" s="58">
        <v>3920.8095999999996</v>
      </c>
      <c r="Z43" s="53"/>
      <c r="AA43" s="174" t="s">
        <v>2115</v>
      </c>
      <c r="AB43" s="66">
        <v>41318</v>
      </c>
      <c r="AC43" s="67">
        <v>133827.73000000001</v>
      </c>
      <c r="AD43" s="53"/>
      <c r="AE43" s="53"/>
      <c r="AF43" s="58">
        <v>1</v>
      </c>
      <c r="AG43" s="63">
        <v>6250.8566599999995</v>
      </c>
      <c r="AH43" s="53" t="s">
        <v>470</v>
      </c>
      <c r="AI43" s="52" t="s">
        <v>386</v>
      </c>
      <c r="AJ43" s="149">
        <v>2</v>
      </c>
      <c r="AK43" s="374">
        <v>1</v>
      </c>
    </row>
    <row r="44" spans="1:37" s="149" customFormat="1" ht="75" customHeight="1">
      <c r="A44" s="52" t="s">
        <v>377</v>
      </c>
      <c r="B44" s="60">
        <v>135</v>
      </c>
      <c r="C44" s="54">
        <v>3000560</v>
      </c>
      <c r="D44" s="52" t="s">
        <v>468</v>
      </c>
      <c r="E44" s="53" t="s">
        <v>80</v>
      </c>
      <c r="F44" s="55">
        <v>41365</v>
      </c>
      <c r="G44" s="55">
        <v>41405</v>
      </c>
      <c r="H44" s="53" t="s">
        <v>109</v>
      </c>
      <c r="I44" s="57">
        <v>3725.1898000000001</v>
      </c>
      <c r="J44" s="56">
        <v>3655.3559834762218</v>
      </c>
      <c r="K44" s="56">
        <v>3655.355</v>
      </c>
      <c r="L44" s="59">
        <v>41425</v>
      </c>
      <c r="M44" s="60">
        <v>2013</v>
      </c>
      <c r="N44" s="61">
        <v>41427</v>
      </c>
      <c r="O44" s="60">
        <v>2013</v>
      </c>
      <c r="P44" s="61">
        <v>41618</v>
      </c>
      <c r="Q44" s="53" t="s">
        <v>337</v>
      </c>
      <c r="R44" s="62" t="s">
        <v>3675</v>
      </c>
      <c r="S44" s="53" t="s">
        <v>384</v>
      </c>
      <c r="T44" s="63">
        <v>1</v>
      </c>
      <c r="U44" s="53">
        <v>1</v>
      </c>
      <c r="V44" s="53" t="s">
        <v>385</v>
      </c>
      <c r="W44" s="53" t="s">
        <v>3676</v>
      </c>
      <c r="X44" s="64">
        <v>4.7797879673052546E-2</v>
      </c>
      <c r="Y44" s="58">
        <v>4313.3189000000002</v>
      </c>
      <c r="Z44" s="53"/>
      <c r="AA44" s="174" t="s">
        <v>2116</v>
      </c>
      <c r="AB44" s="66">
        <v>41318</v>
      </c>
      <c r="AC44" s="67">
        <v>90240.8</v>
      </c>
      <c r="AD44" s="53"/>
      <c r="AE44" s="53"/>
      <c r="AF44" s="58">
        <v>1</v>
      </c>
      <c r="AG44" s="63">
        <v>5177.5405599999995</v>
      </c>
      <c r="AH44" s="53" t="s">
        <v>470</v>
      </c>
      <c r="AI44" s="52" t="s">
        <v>386</v>
      </c>
      <c r="AJ44" s="149">
        <v>2</v>
      </c>
      <c r="AK44" s="374">
        <v>1</v>
      </c>
    </row>
    <row r="45" spans="1:37" s="149" customFormat="1" ht="75" customHeight="1">
      <c r="A45" s="52" t="s">
        <v>377</v>
      </c>
      <c r="B45" s="60">
        <v>136</v>
      </c>
      <c r="C45" s="54">
        <v>3000560</v>
      </c>
      <c r="D45" s="52" t="s">
        <v>468</v>
      </c>
      <c r="E45" s="53" t="s">
        <v>80</v>
      </c>
      <c r="F45" s="55">
        <v>41365</v>
      </c>
      <c r="G45" s="55">
        <v>41405</v>
      </c>
      <c r="H45" s="53" t="s">
        <v>109</v>
      </c>
      <c r="I45" s="57">
        <v>3387.7644</v>
      </c>
      <c r="J45" s="56">
        <v>3325.5257122959688</v>
      </c>
      <c r="K45" s="56">
        <v>3325.5250000000001</v>
      </c>
      <c r="L45" s="59">
        <v>41425</v>
      </c>
      <c r="M45" s="60">
        <v>2013</v>
      </c>
      <c r="N45" s="61">
        <v>41427</v>
      </c>
      <c r="O45" s="60">
        <v>2013</v>
      </c>
      <c r="P45" s="61">
        <v>41618</v>
      </c>
      <c r="Q45" s="53" t="s">
        <v>337</v>
      </c>
      <c r="R45" s="62" t="s">
        <v>3675</v>
      </c>
      <c r="S45" s="53" t="s">
        <v>384</v>
      </c>
      <c r="T45" s="63">
        <v>1</v>
      </c>
      <c r="U45" s="53">
        <v>1</v>
      </c>
      <c r="V45" s="53" t="s">
        <v>385</v>
      </c>
      <c r="W45" s="53" t="s">
        <v>3676</v>
      </c>
      <c r="X45" s="64">
        <v>2.4719177529062102E-2</v>
      </c>
      <c r="Y45" s="58">
        <v>3924.1195000000002</v>
      </c>
      <c r="Z45" s="53"/>
      <c r="AA45" s="174" t="s">
        <v>2117</v>
      </c>
      <c r="AB45" s="66">
        <v>41318</v>
      </c>
      <c r="AC45" s="67">
        <v>158747.98000000001</v>
      </c>
      <c r="AD45" s="53"/>
      <c r="AE45" s="53"/>
      <c r="AF45" s="58">
        <v>1</v>
      </c>
      <c r="AG45" s="63">
        <v>2180.2332500000002</v>
      </c>
      <c r="AH45" s="53" t="s">
        <v>470</v>
      </c>
      <c r="AI45" s="52" t="s">
        <v>386</v>
      </c>
      <c r="AJ45" s="149">
        <v>2</v>
      </c>
      <c r="AK45" s="374">
        <v>1</v>
      </c>
    </row>
    <row r="46" spans="1:37" s="149" customFormat="1" ht="180" customHeight="1">
      <c r="A46" s="52" t="s">
        <v>377</v>
      </c>
      <c r="B46" s="60">
        <v>137</v>
      </c>
      <c r="C46" s="54">
        <v>3000560</v>
      </c>
      <c r="D46" s="52" t="s">
        <v>468</v>
      </c>
      <c r="E46" s="53" t="s">
        <v>80</v>
      </c>
      <c r="F46" s="55">
        <v>41400</v>
      </c>
      <c r="G46" s="55">
        <v>41440</v>
      </c>
      <c r="H46" s="53" t="s">
        <v>109</v>
      </c>
      <c r="I46" s="57">
        <v>36716.5593220339</v>
      </c>
      <c r="J46" s="56">
        <v>36665.92483426963</v>
      </c>
      <c r="K46" s="56">
        <v>36665.923999999999</v>
      </c>
      <c r="L46" s="59">
        <v>41460</v>
      </c>
      <c r="M46" s="60">
        <v>2013</v>
      </c>
      <c r="N46" s="61">
        <v>41462</v>
      </c>
      <c r="O46" s="60">
        <v>2013</v>
      </c>
      <c r="P46" s="61">
        <v>41496</v>
      </c>
      <c r="Q46" s="53" t="s">
        <v>337</v>
      </c>
      <c r="R46" s="62" t="s">
        <v>3677</v>
      </c>
      <c r="S46" s="53" t="s">
        <v>384</v>
      </c>
      <c r="T46" s="63">
        <v>1</v>
      </c>
      <c r="U46" s="53">
        <v>1</v>
      </c>
      <c r="V46" s="53" t="s">
        <v>385</v>
      </c>
      <c r="W46" s="53" t="s">
        <v>3678</v>
      </c>
      <c r="X46" s="64">
        <v>6.8610341309161618E-2</v>
      </c>
      <c r="Y46" s="58">
        <v>43265.79032</v>
      </c>
      <c r="Z46" s="53"/>
      <c r="AA46" s="174" t="s">
        <v>3668</v>
      </c>
      <c r="AB46" s="66" t="s">
        <v>2094</v>
      </c>
      <c r="AC46" s="67">
        <v>630601.59</v>
      </c>
      <c r="AD46" s="53"/>
      <c r="AE46" s="53"/>
      <c r="AF46" s="58">
        <v>1</v>
      </c>
      <c r="AG46" s="63">
        <v>30696.2</v>
      </c>
      <c r="AH46" s="53" t="s">
        <v>470</v>
      </c>
      <c r="AI46" s="52" t="s">
        <v>386</v>
      </c>
      <c r="AJ46" s="149">
        <v>3</v>
      </c>
      <c r="AK46" s="374">
        <v>1</v>
      </c>
    </row>
    <row r="47" spans="1:37" s="149" customFormat="1" ht="180" customHeight="1">
      <c r="A47" s="52" t="s">
        <v>377</v>
      </c>
      <c r="B47" s="60">
        <v>138</v>
      </c>
      <c r="C47" s="54">
        <v>3000560</v>
      </c>
      <c r="D47" s="52" t="s">
        <v>468</v>
      </c>
      <c r="E47" s="53" t="s">
        <v>80</v>
      </c>
      <c r="F47" s="55">
        <v>41400</v>
      </c>
      <c r="G47" s="55">
        <v>41440</v>
      </c>
      <c r="H47" s="53" t="s">
        <v>109</v>
      </c>
      <c r="I47" s="57">
        <v>50309.031952542398</v>
      </c>
      <c r="J47" s="56">
        <v>50239.652574140113</v>
      </c>
      <c r="K47" s="56">
        <v>50239.652000000002</v>
      </c>
      <c r="L47" s="59">
        <v>41460</v>
      </c>
      <c r="M47" s="60">
        <v>2013</v>
      </c>
      <c r="N47" s="61">
        <v>41462</v>
      </c>
      <c r="O47" s="60">
        <v>2013</v>
      </c>
      <c r="P47" s="61">
        <v>41496</v>
      </c>
      <c r="Q47" s="53" t="s">
        <v>337</v>
      </c>
      <c r="R47" s="62" t="s">
        <v>3679</v>
      </c>
      <c r="S47" s="53" t="s">
        <v>384</v>
      </c>
      <c r="T47" s="63">
        <v>1</v>
      </c>
      <c r="U47" s="53">
        <v>1</v>
      </c>
      <c r="V47" s="53" t="s">
        <v>385</v>
      </c>
      <c r="W47" s="53" t="s">
        <v>3678</v>
      </c>
      <c r="X47" s="64">
        <v>9.400989515424471E-2</v>
      </c>
      <c r="Y47" s="58">
        <v>59282.789360000002</v>
      </c>
      <c r="Z47" s="53"/>
      <c r="AA47" s="174" t="s">
        <v>3668</v>
      </c>
      <c r="AB47" s="66" t="s">
        <v>2094</v>
      </c>
      <c r="AC47" s="67">
        <v>630601.59</v>
      </c>
      <c r="AD47" s="53"/>
      <c r="AE47" s="53"/>
      <c r="AF47" s="58">
        <v>1</v>
      </c>
      <c r="AG47" s="63">
        <v>30696.2</v>
      </c>
      <c r="AH47" s="53" t="s">
        <v>470</v>
      </c>
      <c r="AI47" s="52" t="s">
        <v>386</v>
      </c>
      <c r="AJ47" s="149">
        <v>3</v>
      </c>
      <c r="AK47" s="374">
        <v>1</v>
      </c>
    </row>
    <row r="48" spans="1:37" s="149" customFormat="1" ht="180" customHeight="1">
      <c r="A48" s="52" t="s">
        <v>377</v>
      </c>
      <c r="B48" s="60">
        <v>139</v>
      </c>
      <c r="C48" s="54">
        <v>3000560</v>
      </c>
      <c r="D48" s="52" t="s">
        <v>468</v>
      </c>
      <c r="E48" s="53" t="s">
        <v>80</v>
      </c>
      <c r="F48" s="55">
        <v>41487</v>
      </c>
      <c r="G48" s="55">
        <v>41527</v>
      </c>
      <c r="H48" s="53" t="s">
        <v>109</v>
      </c>
      <c r="I48" s="57">
        <v>17720.338983050799</v>
      </c>
      <c r="J48" s="56">
        <v>17695.901500236945</v>
      </c>
      <c r="K48" s="56">
        <v>17695.901000000002</v>
      </c>
      <c r="L48" s="59">
        <v>41547</v>
      </c>
      <c r="M48" s="60">
        <v>2013</v>
      </c>
      <c r="N48" s="61">
        <v>41549</v>
      </c>
      <c r="O48" s="60">
        <v>2013</v>
      </c>
      <c r="P48" s="61">
        <v>41608</v>
      </c>
      <c r="Q48" s="53" t="s">
        <v>337</v>
      </c>
      <c r="R48" s="62" t="s">
        <v>3680</v>
      </c>
      <c r="S48" s="53" t="s">
        <v>384</v>
      </c>
      <c r="T48" s="63">
        <v>1</v>
      </c>
      <c r="U48" s="53">
        <v>1</v>
      </c>
      <c r="V48" s="53" t="s">
        <v>385</v>
      </c>
      <c r="W48" s="53" t="s">
        <v>3681</v>
      </c>
      <c r="X48" s="64">
        <v>3.311308361908824E-2</v>
      </c>
      <c r="Y48" s="58">
        <v>20881.16318</v>
      </c>
      <c r="Z48" s="53"/>
      <c r="AA48" s="174" t="s">
        <v>3668</v>
      </c>
      <c r="AB48" s="66" t="s">
        <v>2094</v>
      </c>
      <c r="AC48" s="67">
        <v>630601.59</v>
      </c>
      <c r="AD48" s="53"/>
      <c r="AE48" s="53"/>
      <c r="AF48" s="58">
        <v>1</v>
      </c>
      <c r="AG48" s="63">
        <v>30696.2</v>
      </c>
      <c r="AH48" s="53" t="s">
        <v>470</v>
      </c>
      <c r="AI48" s="52" t="s">
        <v>386</v>
      </c>
      <c r="AJ48" s="149">
        <v>3</v>
      </c>
      <c r="AK48" s="374">
        <v>1</v>
      </c>
    </row>
    <row r="49" spans="1:40" s="149" customFormat="1" ht="180" customHeight="1">
      <c r="A49" s="52" t="s">
        <v>377</v>
      </c>
      <c r="B49" s="60">
        <v>140</v>
      </c>
      <c r="C49" s="54">
        <v>3000560</v>
      </c>
      <c r="D49" s="52" t="s">
        <v>468</v>
      </c>
      <c r="E49" s="53" t="s">
        <v>80</v>
      </c>
      <c r="F49" s="55">
        <v>41487</v>
      </c>
      <c r="G49" s="55">
        <v>41527</v>
      </c>
      <c r="H49" s="53" t="s">
        <v>109</v>
      </c>
      <c r="I49" s="57">
        <v>21119.243389830503</v>
      </c>
      <c r="J49" s="56">
        <v>21090.118600069185</v>
      </c>
      <c r="K49" s="56">
        <v>21090.117999999999</v>
      </c>
      <c r="L49" s="59">
        <v>41547</v>
      </c>
      <c r="M49" s="60">
        <v>2013</v>
      </c>
      <c r="N49" s="61">
        <v>41549</v>
      </c>
      <c r="O49" s="60">
        <v>2013</v>
      </c>
      <c r="P49" s="61">
        <v>41608</v>
      </c>
      <c r="Q49" s="53" t="s">
        <v>337</v>
      </c>
      <c r="R49" s="62" t="s">
        <v>3682</v>
      </c>
      <c r="S49" s="53" t="s">
        <v>384</v>
      </c>
      <c r="T49" s="63">
        <v>1</v>
      </c>
      <c r="U49" s="53">
        <v>1</v>
      </c>
      <c r="V49" s="53" t="s">
        <v>385</v>
      </c>
      <c r="W49" s="53" t="s">
        <v>3681</v>
      </c>
      <c r="X49" s="64">
        <v>3.9464440995145601E-2</v>
      </c>
      <c r="Y49" s="58">
        <v>24886.339239999998</v>
      </c>
      <c r="Z49" s="53"/>
      <c r="AA49" s="174" t="s">
        <v>3668</v>
      </c>
      <c r="AB49" s="66" t="s">
        <v>2094</v>
      </c>
      <c r="AC49" s="67">
        <v>630601.59</v>
      </c>
      <c r="AD49" s="53"/>
      <c r="AE49" s="53"/>
      <c r="AF49" s="58">
        <v>1</v>
      </c>
      <c r="AG49" s="63">
        <v>30696.2</v>
      </c>
      <c r="AH49" s="53" t="s">
        <v>470</v>
      </c>
      <c r="AI49" s="52" t="s">
        <v>386</v>
      </c>
      <c r="AJ49" s="149">
        <v>3</v>
      </c>
      <c r="AK49" s="374">
        <v>1</v>
      </c>
    </row>
    <row r="50" spans="1:40" s="149" customFormat="1" ht="75" customHeight="1">
      <c r="A50" s="52" t="s">
        <v>377</v>
      </c>
      <c r="B50" s="60">
        <v>147</v>
      </c>
      <c r="C50" s="54">
        <v>3000560</v>
      </c>
      <c r="D50" s="52" t="s">
        <v>468</v>
      </c>
      <c r="E50" s="53" t="s">
        <v>80</v>
      </c>
      <c r="F50" s="55">
        <v>41320</v>
      </c>
      <c r="G50" s="55">
        <v>41400</v>
      </c>
      <c r="H50" s="53" t="s">
        <v>109</v>
      </c>
      <c r="I50" s="57">
        <v>4730.1610199999996</v>
      </c>
      <c r="J50" s="56">
        <v>4641.4876067529704</v>
      </c>
      <c r="K50" s="56">
        <v>4641.4870000000001</v>
      </c>
      <c r="L50" s="59">
        <v>41420</v>
      </c>
      <c r="M50" s="60">
        <v>2013</v>
      </c>
      <c r="N50" s="61">
        <v>41422</v>
      </c>
      <c r="O50" s="60">
        <v>2013</v>
      </c>
      <c r="P50" s="61">
        <v>41639</v>
      </c>
      <c r="Q50" s="53" t="s">
        <v>337</v>
      </c>
      <c r="R50" s="62" t="s">
        <v>2121</v>
      </c>
      <c r="S50" s="53" t="s">
        <v>384</v>
      </c>
      <c r="T50" s="63">
        <v>1</v>
      </c>
      <c r="U50" s="53">
        <v>1</v>
      </c>
      <c r="V50" s="53" t="s">
        <v>385</v>
      </c>
      <c r="W50" s="53" t="s">
        <v>2966</v>
      </c>
      <c r="X50" s="64">
        <v>5476.9546599999994</v>
      </c>
      <c r="Y50" s="58">
        <v>13291.28</v>
      </c>
      <c r="Z50" s="53"/>
      <c r="AA50" s="174" t="s">
        <v>2113</v>
      </c>
      <c r="AB50" s="66">
        <v>41299</v>
      </c>
      <c r="AC50" s="67">
        <v>13291.28</v>
      </c>
      <c r="AD50" s="53"/>
      <c r="AE50" s="53"/>
      <c r="AF50" s="58">
        <v>1</v>
      </c>
      <c r="AG50" s="63"/>
      <c r="AH50" s="53" t="s">
        <v>470</v>
      </c>
      <c r="AI50" s="52" t="s">
        <v>386</v>
      </c>
      <c r="AJ50" s="149">
        <v>2</v>
      </c>
      <c r="AK50" s="374">
        <v>1</v>
      </c>
    </row>
    <row r="51" spans="1:40" s="149" customFormat="1" ht="75" customHeight="1">
      <c r="A51" s="52" t="s">
        <v>377</v>
      </c>
      <c r="B51" s="60">
        <v>148</v>
      </c>
      <c r="C51" s="54">
        <v>3000560</v>
      </c>
      <c r="D51" s="52" t="s">
        <v>468</v>
      </c>
      <c r="E51" s="53" t="s">
        <v>80</v>
      </c>
      <c r="F51" s="55">
        <v>41320</v>
      </c>
      <c r="G51" s="55">
        <v>41400</v>
      </c>
      <c r="H51" s="53" t="s">
        <v>109</v>
      </c>
      <c r="I51" s="57">
        <v>9192.5457459563095</v>
      </c>
      <c r="J51" s="56">
        <v>8870.6688725551103</v>
      </c>
      <c r="K51" s="56">
        <v>8870.6679999999997</v>
      </c>
      <c r="L51" s="59">
        <v>41420</v>
      </c>
      <c r="M51" s="60">
        <v>2013</v>
      </c>
      <c r="N51" s="61">
        <v>41422</v>
      </c>
      <c r="O51" s="60">
        <v>2013</v>
      </c>
      <c r="P51" s="61">
        <v>41639</v>
      </c>
      <c r="Q51" s="53" t="s">
        <v>337</v>
      </c>
      <c r="R51" s="62" t="s">
        <v>2121</v>
      </c>
      <c r="S51" s="53" t="s">
        <v>384</v>
      </c>
      <c r="T51" s="63">
        <v>1</v>
      </c>
      <c r="U51" s="53">
        <v>1</v>
      </c>
      <c r="V51" s="53" t="s">
        <v>385</v>
      </c>
      <c r="W51" s="53" t="s">
        <v>2966</v>
      </c>
      <c r="X51" s="64">
        <v>4.4638228360910671E-2</v>
      </c>
      <c r="Y51" s="58">
        <v>10467.388239999998</v>
      </c>
      <c r="Z51" s="53"/>
      <c r="AA51" s="174" t="s">
        <v>2114</v>
      </c>
      <c r="AB51" s="66" t="s">
        <v>2094</v>
      </c>
      <c r="AC51" s="67">
        <v>234493.81</v>
      </c>
      <c r="AD51" s="53"/>
      <c r="AE51" s="53"/>
      <c r="AF51" s="58">
        <v>1</v>
      </c>
      <c r="AG51" s="63">
        <v>17087.56856</v>
      </c>
      <c r="AH51" s="53" t="s">
        <v>470</v>
      </c>
      <c r="AI51" s="52" t="s">
        <v>386</v>
      </c>
      <c r="AJ51" s="149">
        <v>2</v>
      </c>
      <c r="AK51" s="374">
        <v>1</v>
      </c>
    </row>
    <row r="52" spans="1:40" s="149" customFormat="1" ht="75" customHeight="1">
      <c r="A52" s="52" t="s">
        <v>377</v>
      </c>
      <c r="B52" s="60">
        <v>149</v>
      </c>
      <c r="C52" s="54">
        <v>3000560</v>
      </c>
      <c r="D52" s="52" t="s">
        <v>468</v>
      </c>
      <c r="E52" s="53" t="s">
        <v>80</v>
      </c>
      <c r="F52" s="55">
        <v>41320</v>
      </c>
      <c r="G52" s="55">
        <v>41400</v>
      </c>
      <c r="H52" s="53" t="s">
        <v>109</v>
      </c>
      <c r="I52" s="57">
        <v>6607.46998353869</v>
      </c>
      <c r="J52" s="56">
        <v>6376.1095053676327</v>
      </c>
      <c r="K52" s="56">
        <v>6376.1090000000004</v>
      </c>
      <c r="L52" s="59">
        <v>41420</v>
      </c>
      <c r="M52" s="60">
        <v>2013</v>
      </c>
      <c r="N52" s="61">
        <v>41422</v>
      </c>
      <c r="O52" s="60">
        <v>2013</v>
      </c>
      <c r="P52" s="61">
        <v>41639</v>
      </c>
      <c r="Q52" s="53" t="s">
        <v>337</v>
      </c>
      <c r="R52" s="62" t="s">
        <v>2121</v>
      </c>
      <c r="S52" s="53" t="s">
        <v>384</v>
      </c>
      <c r="T52" s="63">
        <v>1</v>
      </c>
      <c r="U52" s="53">
        <v>1</v>
      </c>
      <c r="V52" s="53" t="s">
        <v>385</v>
      </c>
      <c r="W52" s="53" t="s">
        <v>2966</v>
      </c>
      <c r="X52" s="64">
        <v>5.6220101917592115E-2</v>
      </c>
      <c r="Y52" s="58">
        <v>7523.8086200000007</v>
      </c>
      <c r="Z52" s="53"/>
      <c r="AA52" s="174" t="s">
        <v>2115</v>
      </c>
      <c r="AB52" s="66" t="s">
        <v>2094</v>
      </c>
      <c r="AC52" s="67">
        <v>133827.73000000001</v>
      </c>
      <c r="AD52" s="53"/>
      <c r="AE52" s="53"/>
      <c r="AF52" s="58">
        <v>1</v>
      </c>
      <c r="AG52" s="63">
        <v>6250.8566599999995</v>
      </c>
      <c r="AH52" s="53" t="s">
        <v>470</v>
      </c>
      <c r="AI52" s="52" t="s">
        <v>386</v>
      </c>
      <c r="AJ52" s="149">
        <v>2</v>
      </c>
      <c r="AK52" s="374">
        <v>1</v>
      </c>
    </row>
    <row r="53" spans="1:40" s="149" customFormat="1" ht="75" customHeight="1">
      <c r="A53" s="52" t="s">
        <v>377</v>
      </c>
      <c r="B53" s="60">
        <v>150</v>
      </c>
      <c r="C53" s="54">
        <v>3000560</v>
      </c>
      <c r="D53" s="52" t="s">
        <v>468</v>
      </c>
      <c r="E53" s="53" t="s">
        <v>80</v>
      </c>
      <c r="F53" s="55">
        <v>41320</v>
      </c>
      <c r="G53" s="55">
        <v>41400</v>
      </c>
      <c r="H53" s="53" t="s">
        <v>109</v>
      </c>
      <c r="I53" s="57">
        <v>12108.442420032699</v>
      </c>
      <c r="J53" s="56">
        <v>11684.465461350375</v>
      </c>
      <c r="K53" s="56">
        <v>11684.465</v>
      </c>
      <c r="L53" s="59">
        <v>41420</v>
      </c>
      <c r="M53" s="60">
        <v>2013</v>
      </c>
      <c r="N53" s="61">
        <v>41422</v>
      </c>
      <c r="O53" s="60">
        <v>2013</v>
      </c>
      <c r="P53" s="61">
        <v>41639</v>
      </c>
      <c r="Q53" s="53" t="s">
        <v>337</v>
      </c>
      <c r="R53" s="62" t="s">
        <v>2121</v>
      </c>
      <c r="S53" s="53" t="s">
        <v>384</v>
      </c>
      <c r="T53" s="63">
        <v>1</v>
      </c>
      <c r="U53" s="53">
        <v>1</v>
      </c>
      <c r="V53" s="53" t="s">
        <v>385</v>
      </c>
      <c r="W53" s="53" t="s">
        <v>2966</v>
      </c>
      <c r="X53" s="64">
        <v>0.15278752737121123</v>
      </c>
      <c r="Y53" s="58">
        <v>13787.6687</v>
      </c>
      <c r="Z53" s="53"/>
      <c r="AA53" s="174" t="s">
        <v>2116</v>
      </c>
      <c r="AB53" s="66" t="s">
        <v>2094</v>
      </c>
      <c r="AC53" s="67">
        <v>90240.8</v>
      </c>
      <c r="AD53" s="53"/>
      <c r="AE53" s="53"/>
      <c r="AF53" s="58">
        <v>1</v>
      </c>
      <c r="AG53" s="63">
        <v>5177.5405599999995</v>
      </c>
      <c r="AH53" s="53" t="s">
        <v>470</v>
      </c>
      <c r="AI53" s="52" t="s">
        <v>386</v>
      </c>
      <c r="AJ53" s="149">
        <v>2</v>
      </c>
      <c r="AK53" s="374">
        <v>1</v>
      </c>
    </row>
    <row r="54" spans="1:40" s="149" customFormat="1" ht="75" customHeight="1">
      <c r="A54" s="52" t="s">
        <v>377</v>
      </c>
      <c r="B54" s="60">
        <v>151</v>
      </c>
      <c r="C54" s="54">
        <v>3000560</v>
      </c>
      <c r="D54" s="52" t="s">
        <v>468</v>
      </c>
      <c r="E54" s="53" t="s">
        <v>80</v>
      </c>
      <c r="F54" s="55">
        <v>41320</v>
      </c>
      <c r="G54" s="55">
        <v>41400</v>
      </c>
      <c r="H54" s="53" t="s">
        <v>109</v>
      </c>
      <c r="I54" s="57">
        <v>6011.1226389436897</v>
      </c>
      <c r="J54" s="56">
        <v>5800.6432555252823</v>
      </c>
      <c r="K54" s="56">
        <v>5800.643</v>
      </c>
      <c r="L54" s="59">
        <v>41420</v>
      </c>
      <c r="M54" s="60">
        <v>2013</v>
      </c>
      <c r="N54" s="61">
        <v>41422</v>
      </c>
      <c r="O54" s="60">
        <v>2013</v>
      </c>
      <c r="P54" s="61">
        <v>41639</v>
      </c>
      <c r="Q54" s="53" t="s">
        <v>337</v>
      </c>
      <c r="R54" s="62" t="s">
        <v>2121</v>
      </c>
      <c r="S54" s="53" t="s">
        <v>384</v>
      </c>
      <c r="T54" s="63">
        <v>1</v>
      </c>
      <c r="U54" s="53">
        <v>1</v>
      </c>
      <c r="V54" s="53" t="s">
        <v>385</v>
      </c>
      <c r="W54" s="53" t="s">
        <v>2966</v>
      </c>
      <c r="X54" s="64">
        <v>4.3117139128321498E-2</v>
      </c>
      <c r="Y54" s="58">
        <v>6844.7587399999993</v>
      </c>
      <c r="Z54" s="53"/>
      <c r="AA54" s="174" t="s">
        <v>2117</v>
      </c>
      <c r="AB54" s="66" t="s">
        <v>2094</v>
      </c>
      <c r="AC54" s="67">
        <v>158747.98000000001</v>
      </c>
      <c r="AD54" s="53"/>
      <c r="AE54" s="53"/>
      <c r="AF54" s="58">
        <v>1</v>
      </c>
      <c r="AG54" s="63">
        <v>2180.2332500000002</v>
      </c>
      <c r="AH54" s="53" t="s">
        <v>470</v>
      </c>
      <c r="AI54" s="52" t="s">
        <v>386</v>
      </c>
      <c r="AJ54" s="149">
        <v>2</v>
      </c>
      <c r="AK54" s="374">
        <v>1</v>
      </c>
    </row>
    <row r="55" spans="1:40" s="376" customFormat="1" ht="91.5" customHeight="1">
      <c r="A55" s="53" t="s">
        <v>377</v>
      </c>
      <c r="B55" s="60">
        <v>162</v>
      </c>
      <c r="C55" s="81">
        <v>9</v>
      </c>
      <c r="D55" s="52" t="s">
        <v>471</v>
      </c>
      <c r="E55" s="53" t="s">
        <v>80</v>
      </c>
      <c r="F55" s="55">
        <v>41399</v>
      </c>
      <c r="G55" s="55">
        <v>41439</v>
      </c>
      <c r="H55" s="53" t="s">
        <v>114</v>
      </c>
      <c r="I55" s="57">
        <v>159843.15220949153</v>
      </c>
      <c r="J55" s="56">
        <v>151083.36743395668</v>
      </c>
      <c r="K55" s="384">
        <v>151083.367</v>
      </c>
      <c r="L55" s="59">
        <v>41459</v>
      </c>
      <c r="M55" s="53">
        <v>2013</v>
      </c>
      <c r="N55" s="61">
        <v>41461</v>
      </c>
      <c r="O55" s="53">
        <v>2013</v>
      </c>
      <c r="P55" s="61">
        <v>41639</v>
      </c>
      <c r="Q55" s="53" t="s">
        <v>338</v>
      </c>
      <c r="R55" s="53" t="s">
        <v>3683</v>
      </c>
      <c r="S55" s="53" t="s">
        <v>384</v>
      </c>
      <c r="T55" s="380">
        <v>1</v>
      </c>
      <c r="U55" s="53">
        <v>1</v>
      </c>
      <c r="V55" s="53" t="s">
        <v>385</v>
      </c>
      <c r="W55" s="375"/>
      <c r="X55" s="58">
        <v>9.070126318534967E-2</v>
      </c>
      <c r="Y55" s="63">
        <v>178278.37305999998</v>
      </c>
      <c r="Z55" s="53"/>
      <c r="AA55" s="53" t="s">
        <v>3684</v>
      </c>
      <c r="AB55" s="72" t="s">
        <v>2123</v>
      </c>
      <c r="AC55" s="57">
        <v>1965555.57</v>
      </c>
      <c r="AD55" s="53"/>
      <c r="AE55" s="53"/>
      <c r="AF55" s="53">
        <v>1</v>
      </c>
      <c r="AG55" s="63"/>
      <c r="AH55" s="53" t="s">
        <v>114</v>
      </c>
      <c r="AI55" s="53" t="s">
        <v>2124</v>
      </c>
      <c r="AJ55" s="149">
        <v>3</v>
      </c>
      <c r="AK55" s="374">
        <v>1</v>
      </c>
      <c r="AL55" s="68"/>
      <c r="AM55" s="68"/>
      <c r="AN55" s="68"/>
    </row>
    <row r="56" spans="1:40" s="376" customFormat="1" ht="91.5" customHeight="1">
      <c r="A56" s="53" t="s">
        <v>377</v>
      </c>
      <c r="B56" s="60" t="s">
        <v>7004</v>
      </c>
      <c r="C56" s="81">
        <v>9</v>
      </c>
      <c r="D56" s="52" t="s">
        <v>471</v>
      </c>
      <c r="E56" s="53" t="s">
        <v>80</v>
      </c>
      <c r="F56" s="55">
        <v>41399</v>
      </c>
      <c r="G56" s="55">
        <v>41439</v>
      </c>
      <c r="H56" s="53" t="s">
        <v>114</v>
      </c>
      <c r="I56" s="57">
        <v>7585.92</v>
      </c>
      <c r="J56" s="56">
        <v>10516.670009835265</v>
      </c>
      <c r="K56" s="384">
        <v>7585.92</v>
      </c>
      <c r="L56" s="59">
        <v>41459</v>
      </c>
      <c r="M56" s="53">
        <v>2013</v>
      </c>
      <c r="N56" s="61">
        <v>41461</v>
      </c>
      <c r="O56" s="53">
        <v>2013</v>
      </c>
      <c r="P56" s="61">
        <v>41639</v>
      </c>
      <c r="Q56" s="53" t="s">
        <v>338</v>
      </c>
      <c r="R56" s="53" t="s">
        <v>7005</v>
      </c>
      <c r="S56" s="53" t="s">
        <v>384</v>
      </c>
      <c r="T56" s="380">
        <v>1</v>
      </c>
      <c r="U56" s="53">
        <v>1</v>
      </c>
      <c r="V56" s="53" t="s">
        <v>385</v>
      </c>
      <c r="W56" s="375"/>
      <c r="X56" s="58">
        <v>4.5541249184829708E-3</v>
      </c>
      <c r="Y56" s="63">
        <v>8951.3855999999996</v>
      </c>
      <c r="Z56" s="53"/>
      <c r="AA56" s="53" t="s">
        <v>3684</v>
      </c>
      <c r="AB56" s="72" t="s">
        <v>2123</v>
      </c>
      <c r="AC56" s="57">
        <v>1965555.57</v>
      </c>
      <c r="AD56" s="53"/>
      <c r="AE56" s="53"/>
      <c r="AF56" s="53">
        <v>1</v>
      </c>
      <c r="AG56" s="63"/>
      <c r="AH56" s="53" t="s">
        <v>114</v>
      </c>
      <c r="AI56" s="53" t="s">
        <v>2124</v>
      </c>
      <c r="AJ56" s="149">
        <v>3</v>
      </c>
      <c r="AK56" s="374">
        <v>1</v>
      </c>
      <c r="AL56" s="68"/>
      <c r="AM56" s="68"/>
      <c r="AN56" s="68"/>
    </row>
    <row r="57" spans="1:40" s="376" customFormat="1" ht="91.5" customHeight="1">
      <c r="A57" s="53" t="s">
        <v>377</v>
      </c>
      <c r="B57" s="60" t="s">
        <v>7006</v>
      </c>
      <c r="C57" s="81">
        <v>9</v>
      </c>
      <c r="D57" s="52" t="s">
        <v>471</v>
      </c>
      <c r="E57" s="53" t="s">
        <v>80</v>
      </c>
      <c r="F57" s="55">
        <v>41399</v>
      </c>
      <c r="G57" s="55">
        <v>41439</v>
      </c>
      <c r="H57" s="53" t="s">
        <v>114</v>
      </c>
      <c r="I57" s="57">
        <v>4241.3099999999995</v>
      </c>
      <c r="J57" s="56">
        <v>5933.8878876564477</v>
      </c>
      <c r="K57" s="384">
        <v>4241.3100000000004</v>
      </c>
      <c r="L57" s="59">
        <v>41459</v>
      </c>
      <c r="M57" s="53">
        <v>2013</v>
      </c>
      <c r="N57" s="61">
        <v>41461</v>
      </c>
      <c r="O57" s="53">
        <v>2013</v>
      </c>
      <c r="P57" s="61">
        <v>41639</v>
      </c>
      <c r="Q57" s="53" t="s">
        <v>338</v>
      </c>
      <c r="R57" s="53" t="s">
        <v>7007</v>
      </c>
      <c r="S57" s="53" t="s">
        <v>384</v>
      </c>
      <c r="T57" s="380">
        <v>1</v>
      </c>
      <c r="U57" s="53">
        <v>1</v>
      </c>
      <c r="V57" s="53" t="s">
        <v>385</v>
      </c>
      <c r="W57" s="375"/>
      <c r="X57" s="58">
        <v>2.5462245262289889E-3</v>
      </c>
      <c r="Y57" s="63">
        <v>5004.7458000000006</v>
      </c>
      <c r="Z57" s="53"/>
      <c r="AA57" s="53" t="s">
        <v>3684</v>
      </c>
      <c r="AB57" s="72" t="s">
        <v>2123</v>
      </c>
      <c r="AC57" s="57">
        <v>1965555.57</v>
      </c>
      <c r="AD57" s="53"/>
      <c r="AE57" s="53"/>
      <c r="AF57" s="53">
        <v>1</v>
      </c>
      <c r="AG57" s="63"/>
      <c r="AH57" s="53" t="s">
        <v>114</v>
      </c>
      <c r="AI57" s="53" t="s">
        <v>2124</v>
      </c>
      <c r="AJ57" s="149">
        <v>3</v>
      </c>
      <c r="AK57" s="374">
        <v>1</v>
      </c>
      <c r="AL57" s="68"/>
      <c r="AM57" s="68"/>
      <c r="AN57" s="68"/>
    </row>
    <row r="58" spans="1:40" s="376" customFormat="1" ht="91.5" customHeight="1">
      <c r="A58" s="53" t="s">
        <v>377</v>
      </c>
      <c r="B58" s="60" t="s">
        <v>7008</v>
      </c>
      <c r="C58" s="81">
        <v>9</v>
      </c>
      <c r="D58" s="52" t="s">
        <v>471</v>
      </c>
      <c r="E58" s="53" t="s">
        <v>80</v>
      </c>
      <c r="F58" s="55">
        <v>41399</v>
      </c>
      <c r="G58" s="55">
        <v>41439</v>
      </c>
      <c r="H58" s="53" t="s">
        <v>114</v>
      </c>
      <c r="I58" s="57">
        <v>3545.1898305084746</v>
      </c>
      <c r="J58" s="56">
        <v>3443.5066596206657</v>
      </c>
      <c r="K58" s="384">
        <v>3443.5059999999999</v>
      </c>
      <c r="L58" s="59">
        <v>41459</v>
      </c>
      <c r="M58" s="53">
        <v>2013</v>
      </c>
      <c r="N58" s="61">
        <v>41461</v>
      </c>
      <c r="O58" s="53">
        <v>2013</v>
      </c>
      <c r="P58" s="61">
        <v>41639</v>
      </c>
      <c r="Q58" s="53" t="s">
        <v>338</v>
      </c>
      <c r="R58" s="53" t="s">
        <v>7009</v>
      </c>
      <c r="S58" s="53" t="s">
        <v>384</v>
      </c>
      <c r="T58" s="380">
        <v>1</v>
      </c>
      <c r="U58" s="53">
        <v>1</v>
      </c>
      <c r="V58" s="53" t="s">
        <v>385</v>
      </c>
      <c r="W58" s="375"/>
      <c r="X58" s="58">
        <v>2.0672715348363309E-3</v>
      </c>
      <c r="Y58" s="63">
        <v>4063.3370799999998</v>
      </c>
      <c r="Z58" s="53"/>
      <c r="AA58" s="53" t="s">
        <v>3684</v>
      </c>
      <c r="AB58" s="72" t="s">
        <v>2123</v>
      </c>
      <c r="AC58" s="57">
        <v>1965555.57</v>
      </c>
      <c r="AD58" s="53"/>
      <c r="AE58" s="53"/>
      <c r="AF58" s="53">
        <v>1</v>
      </c>
      <c r="AG58" s="63"/>
      <c r="AH58" s="53" t="s">
        <v>114</v>
      </c>
      <c r="AI58" s="53" t="s">
        <v>2124</v>
      </c>
      <c r="AJ58" s="149">
        <v>3</v>
      </c>
      <c r="AK58" s="374">
        <v>1</v>
      </c>
      <c r="AL58" s="68"/>
      <c r="AM58" s="68"/>
      <c r="AN58" s="68"/>
    </row>
    <row r="59" spans="1:40" s="376" customFormat="1" ht="91.5" customHeight="1">
      <c r="A59" s="53" t="s">
        <v>377</v>
      </c>
      <c r="B59" s="60" t="s">
        <v>7010</v>
      </c>
      <c r="C59" s="81">
        <v>9</v>
      </c>
      <c r="D59" s="52" t="s">
        <v>471</v>
      </c>
      <c r="E59" s="53" t="s">
        <v>80</v>
      </c>
      <c r="F59" s="55">
        <v>41399</v>
      </c>
      <c r="G59" s="55">
        <v>41439</v>
      </c>
      <c r="H59" s="53" t="s">
        <v>114</v>
      </c>
      <c r="I59" s="57">
        <v>5279.8799999999992</v>
      </c>
      <c r="J59" s="56">
        <v>7150.2125815503359</v>
      </c>
      <c r="K59" s="384">
        <v>5279.88</v>
      </c>
      <c r="L59" s="59">
        <v>41459</v>
      </c>
      <c r="M59" s="53">
        <v>2013</v>
      </c>
      <c r="N59" s="61">
        <v>41461</v>
      </c>
      <c r="O59" s="53">
        <v>2013</v>
      </c>
      <c r="P59" s="61">
        <v>41639</v>
      </c>
      <c r="Q59" s="53" t="s">
        <v>338</v>
      </c>
      <c r="R59" s="53" t="s">
        <v>7011</v>
      </c>
      <c r="S59" s="53" t="s">
        <v>384</v>
      </c>
      <c r="T59" s="380">
        <v>1</v>
      </c>
      <c r="U59" s="53">
        <v>1</v>
      </c>
      <c r="V59" s="53" t="s">
        <v>385</v>
      </c>
      <c r="W59" s="375"/>
      <c r="X59" s="58">
        <v>3.1697187782892345E-3</v>
      </c>
      <c r="Y59" s="63">
        <v>6230.2583999999997</v>
      </c>
      <c r="Z59" s="53"/>
      <c r="AA59" s="53" t="s">
        <v>3684</v>
      </c>
      <c r="AB59" s="72" t="s">
        <v>2123</v>
      </c>
      <c r="AC59" s="57">
        <v>1965555.57</v>
      </c>
      <c r="AD59" s="53"/>
      <c r="AE59" s="53"/>
      <c r="AF59" s="53">
        <v>1</v>
      </c>
      <c r="AG59" s="63"/>
      <c r="AH59" s="53" t="s">
        <v>114</v>
      </c>
      <c r="AI59" s="53" t="s">
        <v>2124</v>
      </c>
      <c r="AJ59" s="149">
        <v>3</v>
      </c>
      <c r="AK59" s="374">
        <v>1</v>
      </c>
      <c r="AL59" s="68"/>
      <c r="AM59" s="68"/>
      <c r="AN59" s="68"/>
    </row>
    <row r="60" spans="1:40" s="376" customFormat="1" ht="91.5" customHeight="1">
      <c r="A60" s="53" t="s">
        <v>377</v>
      </c>
      <c r="B60" s="60" t="s">
        <v>7012</v>
      </c>
      <c r="C60" s="81">
        <v>9</v>
      </c>
      <c r="D60" s="52" t="s">
        <v>471</v>
      </c>
      <c r="E60" s="53" t="s">
        <v>80</v>
      </c>
      <c r="F60" s="55">
        <v>41399</v>
      </c>
      <c r="G60" s="55">
        <v>41439</v>
      </c>
      <c r="H60" s="53" t="s">
        <v>114</v>
      </c>
      <c r="I60" s="57">
        <v>6554.05</v>
      </c>
      <c r="J60" s="56">
        <v>8663.9042210549778</v>
      </c>
      <c r="K60" s="384">
        <v>6554.05</v>
      </c>
      <c r="L60" s="59">
        <v>41459</v>
      </c>
      <c r="M60" s="53">
        <v>2013</v>
      </c>
      <c r="N60" s="61">
        <v>41461</v>
      </c>
      <c r="O60" s="53">
        <v>2013</v>
      </c>
      <c r="P60" s="61">
        <v>41639</v>
      </c>
      <c r="Q60" s="53" t="s">
        <v>338</v>
      </c>
      <c r="R60" s="53" t="s">
        <v>7013</v>
      </c>
      <c r="S60" s="53" t="s">
        <v>384</v>
      </c>
      <c r="T60" s="380">
        <v>1</v>
      </c>
      <c r="U60" s="53">
        <v>1</v>
      </c>
      <c r="V60" s="53" t="s">
        <v>385</v>
      </c>
      <c r="W60" s="375"/>
      <c r="X60" s="58">
        <v>3.934652938863489E-3</v>
      </c>
      <c r="Y60" s="63">
        <v>7733.7790000000005</v>
      </c>
      <c r="Z60" s="53"/>
      <c r="AA60" s="53" t="s">
        <v>3684</v>
      </c>
      <c r="AB60" s="72" t="s">
        <v>2123</v>
      </c>
      <c r="AC60" s="57">
        <v>1965555.57</v>
      </c>
      <c r="AD60" s="53"/>
      <c r="AE60" s="53"/>
      <c r="AF60" s="53">
        <v>1</v>
      </c>
      <c r="AG60" s="63"/>
      <c r="AH60" s="53" t="s">
        <v>114</v>
      </c>
      <c r="AI60" s="53" t="s">
        <v>2124</v>
      </c>
      <c r="AJ60" s="149">
        <v>3</v>
      </c>
      <c r="AK60" s="374">
        <v>1</v>
      </c>
      <c r="AL60" s="68"/>
      <c r="AM60" s="68"/>
      <c r="AN60" s="68"/>
    </row>
    <row r="61" spans="1:40" s="149" customFormat="1" ht="93" customHeight="1">
      <c r="A61" s="52" t="s">
        <v>377</v>
      </c>
      <c r="B61" s="60">
        <v>167</v>
      </c>
      <c r="C61" s="54">
        <v>3000560</v>
      </c>
      <c r="D61" s="52" t="s">
        <v>468</v>
      </c>
      <c r="E61" s="53" t="s">
        <v>80</v>
      </c>
      <c r="F61" s="55">
        <v>41399</v>
      </c>
      <c r="G61" s="55">
        <v>41439</v>
      </c>
      <c r="H61" s="53" t="s">
        <v>114</v>
      </c>
      <c r="I61" s="57">
        <v>721669.70270000002</v>
      </c>
      <c r="J61" s="56">
        <v>726735.93154771661</v>
      </c>
      <c r="K61" s="56">
        <v>721669.70200000005</v>
      </c>
      <c r="L61" s="59">
        <v>41459</v>
      </c>
      <c r="M61" s="60">
        <v>2013</v>
      </c>
      <c r="N61" s="61">
        <v>41461</v>
      </c>
      <c r="O61" s="60">
        <v>2013</v>
      </c>
      <c r="P61" s="61">
        <v>41571</v>
      </c>
      <c r="Q61" s="53" t="s">
        <v>338</v>
      </c>
      <c r="R61" s="174" t="s">
        <v>2129</v>
      </c>
      <c r="S61" s="53" t="s">
        <v>384</v>
      </c>
      <c r="T61" s="63">
        <v>1</v>
      </c>
      <c r="U61" s="53">
        <v>1</v>
      </c>
      <c r="V61" s="53" t="s">
        <v>385</v>
      </c>
      <c r="W61" s="53"/>
      <c r="X61" s="58">
        <v>851570.24835999997</v>
      </c>
      <c r="Y61" s="58">
        <v>1965555.57</v>
      </c>
      <c r="Z61" s="53"/>
      <c r="AA61" s="174" t="s">
        <v>3684</v>
      </c>
      <c r="AB61" s="66" t="s">
        <v>2094</v>
      </c>
      <c r="AC61" s="67">
        <v>1965555.57</v>
      </c>
      <c r="AD61" s="53"/>
      <c r="AE61" s="53"/>
      <c r="AF61" s="58">
        <v>1</v>
      </c>
      <c r="AG61" s="63"/>
      <c r="AH61" s="53" t="s">
        <v>114</v>
      </c>
      <c r="AI61" s="52" t="s">
        <v>2124</v>
      </c>
      <c r="AJ61" s="149">
        <v>3</v>
      </c>
      <c r="AK61" s="374">
        <v>1</v>
      </c>
    </row>
    <row r="62" spans="1:40" s="149" customFormat="1" ht="93" customHeight="1">
      <c r="A62" s="52" t="s">
        <v>377</v>
      </c>
      <c r="B62" s="60" t="s">
        <v>6939</v>
      </c>
      <c r="C62" s="54">
        <v>3000560</v>
      </c>
      <c r="D62" s="52" t="s">
        <v>468</v>
      </c>
      <c r="E62" s="53" t="s">
        <v>80</v>
      </c>
      <c r="F62" s="55">
        <v>41399</v>
      </c>
      <c r="G62" s="55">
        <v>41439</v>
      </c>
      <c r="H62" s="53" t="s">
        <v>114</v>
      </c>
      <c r="I62" s="57">
        <v>17409.129659999999</v>
      </c>
      <c r="J62" s="56">
        <v>17011.907316218618</v>
      </c>
      <c r="K62" s="56">
        <v>17011.906999999999</v>
      </c>
      <c r="L62" s="59">
        <v>41459</v>
      </c>
      <c r="M62" s="60">
        <v>2013</v>
      </c>
      <c r="N62" s="61">
        <v>41461</v>
      </c>
      <c r="O62" s="60">
        <v>2013</v>
      </c>
      <c r="P62" s="61">
        <v>41571</v>
      </c>
      <c r="Q62" s="53" t="s">
        <v>338</v>
      </c>
      <c r="R62" s="174" t="s">
        <v>6940</v>
      </c>
      <c r="S62" s="53" t="s">
        <v>384</v>
      </c>
      <c r="T62" s="63">
        <v>1</v>
      </c>
      <c r="U62" s="53">
        <v>1</v>
      </c>
      <c r="V62" s="53" t="s">
        <v>385</v>
      </c>
      <c r="W62" s="53"/>
      <c r="X62" s="58">
        <v>20074.050259999996</v>
      </c>
      <c r="Y62" s="58">
        <v>1965555.57</v>
      </c>
      <c r="Z62" s="53"/>
      <c r="AA62" s="174" t="s">
        <v>3684</v>
      </c>
      <c r="AB62" s="66">
        <v>41295</v>
      </c>
      <c r="AC62" s="67">
        <v>1965555.57</v>
      </c>
      <c r="AD62" s="53"/>
      <c r="AE62" s="53"/>
      <c r="AF62" s="58">
        <v>1</v>
      </c>
      <c r="AG62" s="63"/>
      <c r="AH62" s="53" t="s">
        <v>114</v>
      </c>
      <c r="AI62" s="52" t="s">
        <v>2124</v>
      </c>
      <c r="AJ62" s="149">
        <v>3</v>
      </c>
      <c r="AK62" s="374">
        <v>1</v>
      </c>
    </row>
    <row r="63" spans="1:40" s="149" customFormat="1" ht="93" customHeight="1">
      <c r="A63" s="52" t="s">
        <v>377</v>
      </c>
      <c r="B63" s="60" t="s">
        <v>6941</v>
      </c>
      <c r="C63" s="54">
        <v>3000560</v>
      </c>
      <c r="D63" s="52" t="s">
        <v>468</v>
      </c>
      <c r="E63" s="53" t="s">
        <v>80</v>
      </c>
      <c r="F63" s="55">
        <v>41399</v>
      </c>
      <c r="G63" s="55">
        <v>41439</v>
      </c>
      <c r="H63" s="53" t="s">
        <v>114</v>
      </c>
      <c r="I63" s="57">
        <v>18649.36016</v>
      </c>
      <c r="J63" s="56">
        <v>18151.732839957906</v>
      </c>
      <c r="K63" s="56">
        <v>18151.732</v>
      </c>
      <c r="L63" s="59">
        <v>41459</v>
      </c>
      <c r="M63" s="60">
        <v>2013</v>
      </c>
      <c r="N63" s="61">
        <v>41461</v>
      </c>
      <c r="O63" s="60">
        <v>2013</v>
      </c>
      <c r="P63" s="61">
        <v>41571</v>
      </c>
      <c r="Q63" s="53" t="s">
        <v>338</v>
      </c>
      <c r="R63" s="174" t="s">
        <v>6942</v>
      </c>
      <c r="S63" s="53" t="s">
        <v>384</v>
      </c>
      <c r="T63" s="63">
        <v>1</v>
      </c>
      <c r="U63" s="53">
        <v>1</v>
      </c>
      <c r="V63" s="53" t="s">
        <v>385</v>
      </c>
      <c r="W63" s="53"/>
      <c r="X63" s="58">
        <v>21419.04376</v>
      </c>
      <c r="Y63" s="58">
        <v>1965555.57</v>
      </c>
      <c r="Z63" s="53"/>
      <c r="AA63" s="174" t="s">
        <v>3684</v>
      </c>
      <c r="AB63" s="66">
        <v>41295</v>
      </c>
      <c r="AC63" s="67">
        <v>1965555.57</v>
      </c>
      <c r="AD63" s="53"/>
      <c r="AE63" s="53"/>
      <c r="AF63" s="58">
        <v>1</v>
      </c>
      <c r="AG63" s="63"/>
      <c r="AH63" s="53" t="s">
        <v>114</v>
      </c>
      <c r="AI63" s="52" t="s">
        <v>2124</v>
      </c>
      <c r="AJ63" s="149">
        <v>3</v>
      </c>
      <c r="AK63" s="374">
        <v>1</v>
      </c>
    </row>
    <row r="64" spans="1:40" s="149" customFormat="1" ht="93" customHeight="1">
      <c r="A64" s="52" t="s">
        <v>377</v>
      </c>
      <c r="B64" s="60" t="s">
        <v>6943</v>
      </c>
      <c r="C64" s="54">
        <v>3000560</v>
      </c>
      <c r="D64" s="52" t="s">
        <v>468</v>
      </c>
      <c r="E64" s="53" t="s">
        <v>80</v>
      </c>
      <c r="F64" s="55">
        <v>41399</v>
      </c>
      <c r="G64" s="55">
        <v>41439</v>
      </c>
      <c r="H64" s="53" t="s">
        <v>114</v>
      </c>
      <c r="I64" s="57">
        <v>16461.912710000001</v>
      </c>
      <c r="J64" s="56">
        <v>15972.753130830723</v>
      </c>
      <c r="K64" s="56">
        <v>15972.753000000001</v>
      </c>
      <c r="L64" s="59">
        <v>41459</v>
      </c>
      <c r="M64" s="60">
        <v>2013</v>
      </c>
      <c r="N64" s="61">
        <v>41461</v>
      </c>
      <c r="O64" s="60">
        <v>2013</v>
      </c>
      <c r="P64" s="61">
        <v>41571</v>
      </c>
      <c r="Q64" s="53" t="s">
        <v>338</v>
      </c>
      <c r="R64" s="174" t="s">
        <v>6944</v>
      </c>
      <c r="S64" s="53" t="s">
        <v>384</v>
      </c>
      <c r="T64" s="63">
        <v>1</v>
      </c>
      <c r="U64" s="53">
        <v>1</v>
      </c>
      <c r="V64" s="53" t="s">
        <v>385</v>
      </c>
      <c r="W64" s="53"/>
      <c r="X64" s="58">
        <v>18847.848539999999</v>
      </c>
      <c r="Y64" s="58">
        <v>1965555.57</v>
      </c>
      <c r="Z64" s="53"/>
      <c r="AA64" s="174" t="s">
        <v>3684</v>
      </c>
      <c r="AB64" s="66">
        <v>41311</v>
      </c>
      <c r="AC64" s="67">
        <v>1965555.57</v>
      </c>
      <c r="AD64" s="53"/>
      <c r="AE64" s="53"/>
      <c r="AF64" s="58">
        <v>1</v>
      </c>
      <c r="AG64" s="63"/>
      <c r="AH64" s="53" t="s">
        <v>114</v>
      </c>
      <c r="AI64" s="52" t="s">
        <v>2124</v>
      </c>
      <c r="AJ64" s="149">
        <v>3</v>
      </c>
      <c r="AK64" s="374">
        <v>1</v>
      </c>
    </row>
    <row r="65" spans="1:37" s="149" customFormat="1" ht="93" customHeight="1">
      <c r="A65" s="52" t="s">
        <v>377</v>
      </c>
      <c r="B65" s="60" t="s">
        <v>6945</v>
      </c>
      <c r="C65" s="54">
        <v>3000560</v>
      </c>
      <c r="D65" s="52" t="s">
        <v>468</v>
      </c>
      <c r="E65" s="53" t="s">
        <v>80</v>
      </c>
      <c r="F65" s="55">
        <v>41399</v>
      </c>
      <c r="G65" s="55">
        <v>41439</v>
      </c>
      <c r="H65" s="53" t="s">
        <v>114</v>
      </c>
      <c r="I65" s="57">
        <v>16708.560160000001</v>
      </c>
      <c r="J65" s="56">
        <v>16197.469851514697</v>
      </c>
      <c r="K65" s="56">
        <v>16197.468999999999</v>
      </c>
      <c r="L65" s="59">
        <v>41459</v>
      </c>
      <c r="M65" s="60">
        <v>2013</v>
      </c>
      <c r="N65" s="61">
        <v>41461</v>
      </c>
      <c r="O65" s="60">
        <v>2013</v>
      </c>
      <c r="P65" s="61">
        <v>41571</v>
      </c>
      <c r="Q65" s="53" t="s">
        <v>338</v>
      </c>
      <c r="R65" s="174" t="s">
        <v>6946</v>
      </c>
      <c r="S65" s="53" t="s">
        <v>384</v>
      </c>
      <c r="T65" s="63">
        <v>1</v>
      </c>
      <c r="U65" s="53">
        <v>1</v>
      </c>
      <c r="V65" s="53" t="s">
        <v>385</v>
      </c>
      <c r="W65" s="53"/>
      <c r="X65" s="58">
        <v>19113.013419999999</v>
      </c>
      <c r="Y65" s="58">
        <v>1965555.57</v>
      </c>
      <c r="Z65" s="53"/>
      <c r="AA65" s="174" t="s">
        <v>3684</v>
      </c>
      <c r="AB65" s="66">
        <v>41311</v>
      </c>
      <c r="AC65" s="67">
        <v>1965555.57</v>
      </c>
      <c r="AD65" s="53"/>
      <c r="AE65" s="53"/>
      <c r="AF65" s="58">
        <v>1</v>
      </c>
      <c r="AG65" s="63"/>
      <c r="AH65" s="53" t="s">
        <v>114</v>
      </c>
      <c r="AI65" s="52" t="s">
        <v>2124</v>
      </c>
      <c r="AJ65" s="149">
        <v>3</v>
      </c>
      <c r="AK65" s="374">
        <v>1</v>
      </c>
    </row>
    <row r="66" spans="1:37" s="149" customFormat="1" ht="93" customHeight="1">
      <c r="A66" s="52" t="s">
        <v>377</v>
      </c>
      <c r="B66" s="60" t="s">
        <v>6947</v>
      </c>
      <c r="C66" s="54">
        <v>3000560</v>
      </c>
      <c r="D66" s="52" t="s">
        <v>468</v>
      </c>
      <c r="E66" s="53" t="s">
        <v>80</v>
      </c>
      <c r="F66" s="55">
        <v>41399</v>
      </c>
      <c r="G66" s="55">
        <v>41439</v>
      </c>
      <c r="H66" s="53" t="s">
        <v>114</v>
      </c>
      <c r="I66" s="57">
        <v>17887.122879999999</v>
      </c>
      <c r="J66" s="56">
        <v>17360.458083553101</v>
      </c>
      <c r="K66" s="56">
        <v>17360.457999999999</v>
      </c>
      <c r="L66" s="59">
        <v>41459</v>
      </c>
      <c r="M66" s="60">
        <v>2013</v>
      </c>
      <c r="N66" s="61">
        <v>41461</v>
      </c>
      <c r="O66" s="60">
        <v>2013</v>
      </c>
      <c r="P66" s="61">
        <v>41571</v>
      </c>
      <c r="Q66" s="53" t="s">
        <v>338</v>
      </c>
      <c r="R66" s="174" t="s">
        <v>6948</v>
      </c>
      <c r="S66" s="53" t="s">
        <v>384</v>
      </c>
      <c r="T66" s="63">
        <v>1</v>
      </c>
      <c r="U66" s="53">
        <v>1</v>
      </c>
      <c r="V66" s="53" t="s">
        <v>385</v>
      </c>
      <c r="W66" s="53"/>
      <c r="X66" s="58">
        <v>20485.340439999996</v>
      </c>
      <c r="Y66" s="58">
        <v>1965555.57</v>
      </c>
      <c r="Z66" s="53"/>
      <c r="AA66" s="174" t="s">
        <v>3684</v>
      </c>
      <c r="AB66" s="66">
        <v>41379</v>
      </c>
      <c r="AC66" s="67">
        <v>1965555.57</v>
      </c>
      <c r="AD66" s="53"/>
      <c r="AE66" s="53"/>
      <c r="AF66" s="58">
        <v>1</v>
      </c>
      <c r="AG66" s="63"/>
      <c r="AH66" s="53" t="s">
        <v>114</v>
      </c>
      <c r="AI66" s="52" t="s">
        <v>2124</v>
      </c>
      <c r="AJ66" s="149">
        <v>3</v>
      </c>
      <c r="AK66" s="374">
        <v>1</v>
      </c>
    </row>
    <row r="67" spans="1:37" s="149" customFormat="1" ht="45" customHeight="1">
      <c r="A67" s="52" t="s">
        <v>377</v>
      </c>
      <c r="B67" s="60">
        <v>189</v>
      </c>
      <c r="C67" s="54">
        <v>9</v>
      </c>
      <c r="D67" s="52" t="s">
        <v>471</v>
      </c>
      <c r="E67" s="53" t="s">
        <v>59</v>
      </c>
      <c r="F67" s="55">
        <v>41244</v>
      </c>
      <c r="G67" s="55">
        <v>41284</v>
      </c>
      <c r="H67" s="53" t="s">
        <v>114</v>
      </c>
      <c r="I67" s="57">
        <v>334.98500000000001</v>
      </c>
      <c r="J67" s="56">
        <v>324.81741737352968</v>
      </c>
      <c r="K67" s="56">
        <v>324.81700000000001</v>
      </c>
      <c r="L67" s="59">
        <v>41304</v>
      </c>
      <c r="M67" s="60">
        <v>2013</v>
      </c>
      <c r="N67" s="61">
        <v>41306</v>
      </c>
      <c r="O67" s="60">
        <v>2013</v>
      </c>
      <c r="P67" s="61">
        <v>41366</v>
      </c>
      <c r="Q67" s="53" t="s">
        <v>337</v>
      </c>
      <c r="R67" s="174" t="s">
        <v>2131</v>
      </c>
      <c r="S67" s="53" t="s">
        <v>384</v>
      </c>
      <c r="T67" s="63">
        <v>1</v>
      </c>
      <c r="U67" s="53">
        <v>1</v>
      </c>
      <c r="V67" s="53" t="s">
        <v>385</v>
      </c>
      <c r="W67" s="53"/>
      <c r="X67" s="64">
        <v>1.247114800471392E-3</v>
      </c>
      <c r="Y67" s="58">
        <v>383.28406000000001</v>
      </c>
      <c r="Z67" s="53"/>
      <c r="AA67" s="174" t="s">
        <v>2122</v>
      </c>
      <c r="AB67" s="66" t="s">
        <v>2098</v>
      </c>
      <c r="AC67" s="67">
        <v>307336.63</v>
      </c>
      <c r="AD67" s="53"/>
      <c r="AE67" s="53"/>
      <c r="AF67" s="58">
        <v>1</v>
      </c>
      <c r="AG67" s="63"/>
      <c r="AH67" s="53" t="s">
        <v>114</v>
      </c>
      <c r="AI67" s="52" t="s">
        <v>2124</v>
      </c>
      <c r="AJ67" s="149">
        <v>1</v>
      </c>
      <c r="AK67" s="374">
        <v>1</v>
      </c>
    </row>
    <row r="68" spans="1:37" s="149" customFormat="1" ht="45" customHeight="1">
      <c r="A68" s="52" t="s">
        <v>377</v>
      </c>
      <c r="B68" s="60">
        <v>190</v>
      </c>
      <c r="C68" s="54">
        <v>9</v>
      </c>
      <c r="D68" s="52" t="s">
        <v>471</v>
      </c>
      <c r="E68" s="53" t="s">
        <v>59</v>
      </c>
      <c r="F68" s="55">
        <v>41244</v>
      </c>
      <c r="G68" s="55">
        <v>41284</v>
      </c>
      <c r="H68" s="53" t="s">
        <v>114</v>
      </c>
      <c r="I68" s="57">
        <v>80.995987628484201</v>
      </c>
      <c r="J68" s="56">
        <v>78.392646571404029</v>
      </c>
      <c r="K68" s="56">
        <v>78.391999999999996</v>
      </c>
      <c r="L68" s="59">
        <v>41304</v>
      </c>
      <c r="M68" s="60">
        <v>2013</v>
      </c>
      <c r="N68" s="61">
        <v>41306</v>
      </c>
      <c r="O68" s="60">
        <v>2013</v>
      </c>
      <c r="P68" s="61">
        <v>41366</v>
      </c>
      <c r="Q68" s="53" t="s">
        <v>337</v>
      </c>
      <c r="R68" s="174" t="s">
        <v>2131</v>
      </c>
      <c r="S68" s="53" t="s">
        <v>384</v>
      </c>
      <c r="T68" s="63">
        <v>1</v>
      </c>
      <c r="U68" s="53">
        <v>1</v>
      </c>
      <c r="V68" s="53" t="s">
        <v>385</v>
      </c>
      <c r="W68" s="53"/>
      <c r="X68" s="64">
        <v>3.2411347694164612E-4</v>
      </c>
      <c r="Y68" s="58">
        <v>92.502559999999988</v>
      </c>
      <c r="Z68" s="53"/>
      <c r="AA68" s="174" t="s">
        <v>2125</v>
      </c>
      <c r="AB68" s="66" t="s">
        <v>2098</v>
      </c>
      <c r="AC68" s="67">
        <v>285401.77</v>
      </c>
      <c r="AD68" s="53"/>
      <c r="AE68" s="53"/>
      <c r="AF68" s="58">
        <v>1</v>
      </c>
      <c r="AG68" s="63"/>
      <c r="AH68" s="53" t="s">
        <v>114</v>
      </c>
      <c r="AI68" s="52" t="s">
        <v>2124</v>
      </c>
      <c r="AJ68" s="149">
        <v>1</v>
      </c>
      <c r="AK68" s="374">
        <v>1</v>
      </c>
    </row>
    <row r="69" spans="1:37" s="149" customFormat="1" ht="45" customHeight="1">
      <c r="A69" s="52" t="s">
        <v>377</v>
      </c>
      <c r="B69" s="60">
        <v>191</v>
      </c>
      <c r="C69" s="54">
        <v>9</v>
      </c>
      <c r="D69" s="52" t="s">
        <v>471</v>
      </c>
      <c r="E69" s="53" t="s">
        <v>59</v>
      </c>
      <c r="F69" s="55">
        <v>41244</v>
      </c>
      <c r="G69" s="55">
        <v>41284</v>
      </c>
      <c r="H69" s="53" t="s">
        <v>114</v>
      </c>
      <c r="I69" s="57">
        <v>151.64416832519399</v>
      </c>
      <c r="J69" s="56">
        <v>146.77018637957204</v>
      </c>
      <c r="K69" s="56">
        <v>146.77000000000001</v>
      </c>
      <c r="L69" s="59">
        <v>41304</v>
      </c>
      <c r="M69" s="60">
        <v>2013</v>
      </c>
      <c r="N69" s="61">
        <v>41306</v>
      </c>
      <c r="O69" s="60">
        <v>2013</v>
      </c>
      <c r="P69" s="61">
        <v>41366</v>
      </c>
      <c r="Q69" s="53" t="s">
        <v>337</v>
      </c>
      <c r="R69" s="174" t="s">
        <v>2131</v>
      </c>
      <c r="S69" s="53" t="s">
        <v>384</v>
      </c>
      <c r="T69" s="63">
        <v>1</v>
      </c>
      <c r="U69" s="53">
        <v>1</v>
      </c>
      <c r="V69" s="53" t="s">
        <v>385</v>
      </c>
      <c r="W69" s="53"/>
      <c r="X69" s="64">
        <v>9.4033445750152324E-4</v>
      </c>
      <c r="Y69" s="58">
        <v>173.18860000000001</v>
      </c>
      <c r="Z69" s="53"/>
      <c r="AA69" s="174" t="s">
        <v>2127</v>
      </c>
      <c r="AB69" s="66" t="s">
        <v>2098</v>
      </c>
      <c r="AC69" s="67">
        <v>184177.66</v>
      </c>
      <c r="AD69" s="53"/>
      <c r="AE69" s="53"/>
      <c r="AF69" s="58">
        <v>1</v>
      </c>
      <c r="AG69" s="63"/>
      <c r="AH69" s="53" t="s">
        <v>114</v>
      </c>
      <c r="AI69" s="52" t="s">
        <v>2124</v>
      </c>
      <c r="AJ69" s="149">
        <v>1</v>
      </c>
      <c r="AK69" s="374">
        <v>1</v>
      </c>
    </row>
    <row r="70" spans="1:37" s="149" customFormat="1" ht="45" customHeight="1">
      <c r="A70" s="52" t="s">
        <v>377</v>
      </c>
      <c r="B70" s="60">
        <v>192</v>
      </c>
      <c r="C70" s="54">
        <v>9</v>
      </c>
      <c r="D70" s="52" t="s">
        <v>471</v>
      </c>
      <c r="E70" s="53" t="s">
        <v>59</v>
      </c>
      <c r="F70" s="55">
        <v>41244</v>
      </c>
      <c r="G70" s="55">
        <v>41284</v>
      </c>
      <c r="H70" s="53" t="s">
        <v>114</v>
      </c>
      <c r="I70" s="57">
        <v>764.31899999999996</v>
      </c>
      <c r="J70" s="56">
        <v>749.2694624631938</v>
      </c>
      <c r="K70" s="56">
        <v>749.26900000000001</v>
      </c>
      <c r="L70" s="59">
        <v>41304</v>
      </c>
      <c r="M70" s="60">
        <v>2013</v>
      </c>
      <c r="N70" s="61">
        <v>41306</v>
      </c>
      <c r="O70" s="60">
        <v>2013</v>
      </c>
      <c r="P70" s="61">
        <v>41366</v>
      </c>
      <c r="Q70" s="53" t="s">
        <v>337</v>
      </c>
      <c r="R70" s="174" t="s">
        <v>2131</v>
      </c>
      <c r="S70" s="53" t="s">
        <v>384</v>
      </c>
      <c r="T70" s="63">
        <v>1</v>
      </c>
      <c r="U70" s="53">
        <v>1</v>
      </c>
      <c r="V70" s="53" t="s">
        <v>385</v>
      </c>
      <c r="W70" s="53"/>
      <c r="X70" s="64">
        <v>1.4342304607793909E-3</v>
      </c>
      <c r="Y70" s="58">
        <v>884.13741999999991</v>
      </c>
      <c r="Z70" s="53"/>
      <c r="AA70" s="174" t="s">
        <v>2128</v>
      </c>
      <c r="AB70" s="66" t="s">
        <v>2098</v>
      </c>
      <c r="AC70" s="67">
        <v>616454.22</v>
      </c>
      <c r="AD70" s="53"/>
      <c r="AE70" s="53"/>
      <c r="AF70" s="58">
        <v>1</v>
      </c>
      <c r="AG70" s="63"/>
      <c r="AH70" s="53" t="s">
        <v>114</v>
      </c>
      <c r="AI70" s="52" t="s">
        <v>2124</v>
      </c>
      <c r="AJ70" s="149">
        <v>1</v>
      </c>
      <c r="AK70" s="374">
        <v>1</v>
      </c>
    </row>
    <row r="71" spans="1:37" s="149" customFormat="1" ht="75" customHeight="1">
      <c r="A71" s="52" t="s">
        <v>377</v>
      </c>
      <c r="B71" s="60">
        <v>1121</v>
      </c>
      <c r="C71" s="54">
        <v>3000560</v>
      </c>
      <c r="D71" s="52" t="s">
        <v>468</v>
      </c>
      <c r="E71" s="53" t="s">
        <v>80</v>
      </c>
      <c r="F71" s="55">
        <v>41214</v>
      </c>
      <c r="G71" s="55">
        <v>41294</v>
      </c>
      <c r="H71" s="53" t="s">
        <v>114</v>
      </c>
      <c r="I71" s="57">
        <v>39241.916720000001</v>
      </c>
      <c r="J71" s="56">
        <v>39178.173394682301</v>
      </c>
      <c r="K71" s="56">
        <v>39178.173000000003</v>
      </c>
      <c r="L71" s="59">
        <v>41314</v>
      </c>
      <c r="M71" s="60">
        <v>2013</v>
      </c>
      <c r="N71" s="61">
        <v>41316</v>
      </c>
      <c r="O71" s="60">
        <v>2013</v>
      </c>
      <c r="P71" s="61">
        <v>41639</v>
      </c>
      <c r="Q71" s="53" t="s">
        <v>337</v>
      </c>
      <c r="R71" s="174" t="s">
        <v>2132</v>
      </c>
      <c r="S71" s="53" t="s">
        <v>384</v>
      </c>
      <c r="T71" s="63">
        <v>1</v>
      </c>
      <c r="U71" s="53">
        <v>1</v>
      </c>
      <c r="V71" s="53" t="s">
        <v>385</v>
      </c>
      <c r="W71" s="53" t="s">
        <v>3685</v>
      </c>
      <c r="X71" s="64">
        <v>8.0795934037310432E-2</v>
      </c>
      <c r="Y71" s="58">
        <v>46230.244140000003</v>
      </c>
      <c r="Z71" s="53"/>
      <c r="AA71" s="174" t="s">
        <v>2126</v>
      </c>
      <c r="AB71" s="66">
        <v>41145</v>
      </c>
      <c r="AC71" s="67">
        <v>572185.28</v>
      </c>
      <c r="AD71" s="53"/>
      <c r="AE71" s="53"/>
      <c r="AF71" s="58">
        <v>1</v>
      </c>
      <c r="AG71" s="63"/>
      <c r="AH71" s="53" t="s">
        <v>114</v>
      </c>
      <c r="AI71" s="52" t="s">
        <v>2124</v>
      </c>
      <c r="AJ71" s="149">
        <v>1</v>
      </c>
      <c r="AK71" s="374">
        <v>1</v>
      </c>
    </row>
    <row r="72" spans="1:37" s="149" customFormat="1" ht="75" customHeight="1">
      <c r="A72" s="52" t="s">
        <v>377</v>
      </c>
      <c r="B72" s="60">
        <v>1122</v>
      </c>
      <c r="C72" s="54">
        <v>3000560</v>
      </c>
      <c r="D72" s="52" t="s">
        <v>468</v>
      </c>
      <c r="E72" s="53" t="s">
        <v>80</v>
      </c>
      <c r="F72" s="55">
        <v>41214</v>
      </c>
      <c r="G72" s="55">
        <v>41294</v>
      </c>
      <c r="H72" s="53" t="s">
        <v>114</v>
      </c>
      <c r="I72" s="57">
        <v>32900.544067796603</v>
      </c>
      <c r="J72" s="56">
        <v>32367.335923095608</v>
      </c>
      <c r="K72" s="56">
        <v>32367.334999999999</v>
      </c>
      <c r="L72" s="59">
        <v>41314</v>
      </c>
      <c r="M72" s="60">
        <v>2013</v>
      </c>
      <c r="N72" s="61">
        <v>41316</v>
      </c>
      <c r="O72" s="60">
        <v>2013</v>
      </c>
      <c r="P72" s="61">
        <v>41639</v>
      </c>
      <c r="Q72" s="53" t="s">
        <v>337</v>
      </c>
      <c r="R72" s="174" t="s">
        <v>2132</v>
      </c>
      <c r="S72" s="53" t="s">
        <v>384</v>
      </c>
      <c r="T72" s="63">
        <v>1</v>
      </c>
      <c r="U72" s="53">
        <v>1</v>
      </c>
      <c r="V72" s="53" t="s">
        <v>385</v>
      </c>
      <c r="W72" s="53" t="s">
        <v>3685</v>
      </c>
      <c r="X72" s="64">
        <v>6.1956677496667965E-2</v>
      </c>
      <c r="Y72" s="58">
        <v>38193.455300000001</v>
      </c>
      <c r="Z72" s="53"/>
      <c r="AA72" s="174" t="s">
        <v>2128</v>
      </c>
      <c r="AB72" s="66">
        <v>41145</v>
      </c>
      <c r="AC72" s="67">
        <v>616454.22</v>
      </c>
      <c r="AD72" s="53"/>
      <c r="AE72" s="53"/>
      <c r="AF72" s="58">
        <v>1</v>
      </c>
      <c r="AG72" s="63"/>
      <c r="AH72" s="53" t="s">
        <v>114</v>
      </c>
      <c r="AI72" s="52" t="s">
        <v>2124</v>
      </c>
      <c r="AJ72" s="149">
        <v>1</v>
      </c>
      <c r="AK72" s="374">
        <v>1</v>
      </c>
    </row>
    <row r="73" spans="1:37" s="149" customFormat="1" ht="45" customHeight="1">
      <c r="A73" s="52" t="s">
        <v>377</v>
      </c>
      <c r="B73" s="60">
        <v>1125</v>
      </c>
      <c r="C73" s="54">
        <v>9</v>
      </c>
      <c r="D73" s="52" t="s">
        <v>471</v>
      </c>
      <c r="E73" s="53" t="s">
        <v>59</v>
      </c>
      <c r="F73" s="55">
        <v>41244</v>
      </c>
      <c r="G73" s="55">
        <v>41284</v>
      </c>
      <c r="H73" s="53" t="s">
        <v>114</v>
      </c>
      <c r="I73" s="57">
        <v>4051.4481500000002</v>
      </c>
      <c r="J73" s="56">
        <v>3958.6627187244994</v>
      </c>
      <c r="K73" s="56">
        <v>3958.6619999999998</v>
      </c>
      <c r="L73" s="59">
        <v>41304</v>
      </c>
      <c r="M73" s="60">
        <v>2013</v>
      </c>
      <c r="N73" s="61">
        <v>41306</v>
      </c>
      <c r="O73" s="60">
        <v>2013</v>
      </c>
      <c r="P73" s="61">
        <v>41547</v>
      </c>
      <c r="Q73" s="53" t="s">
        <v>337</v>
      </c>
      <c r="R73" s="174" t="s">
        <v>2133</v>
      </c>
      <c r="S73" s="53" t="s">
        <v>384</v>
      </c>
      <c r="T73" s="63">
        <v>1</v>
      </c>
      <c r="U73" s="53">
        <v>1</v>
      </c>
      <c r="V73" s="53" t="s">
        <v>385</v>
      </c>
      <c r="W73" s="53"/>
      <c r="X73" s="64">
        <v>1.5199038136131052E-2</v>
      </c>
      <c r="Y73" s="58">
        <v>4671.2211599999991</v>
      </c>
      <c r="Z73" s="53"/>
      <c r="AA73" s="174" t="s">
        <v>2122</v>
      </c>
      <c r="AB73" s="66" t="s">
        <v>2098</v>
      </c>
      <c r="AC73" s="67">
        <v>307336.63</v>
      </c>
      <c r="AD73" s="53"/>
      <c r="AE73" s="53"/>
      <c r="AF73" s="58">
        <v>1</v>
      </c>
      <c r="AG73" s="63"/>
      <c r="AH73" s="53" t="s">
        <v>114</v>
      </c>
      <c r="AI73" s="52" t="s">
        <v>2124</v>
      </c>
      <c r="AJ73" s="149">
        <v>1</v>
      </c>
      <c r="AK73" s="374">
        <v>1</v>
      </c>
    </row>
    <row r="74" spans="1:37" s="149" customFormat="1" ht="45" customHeight="1">
      <c r="A74" s="52" t="s">
        <v>377</v>
      </c>
      <c r="B74" s="60">
        <v>1126</v>
      </c>
      <c r="C74" s="54">
        <v>9</v>
      </c>
      <c r="D74" s="52" t="s">
        <v>471</v>
      </c>
      <c r="E74" s="53" t="s">
        <v>59</v>
      </c>
      <c r="F74" s="55">
        <v>41244</v>
      </c>
      <c r="G74" s="55">
        <v>41284</v>
      </c>
      <c r="H74" s="53" t="s">
        <v>114</v>
      </c>
      <c r="I74" s="57">
        <v>347.48219999999998</v>
      </c>
      <c r="J74" s="56">
        <v>338.03545258307702</v>
      </c>
      <c r="K74" s="56">
        <v>338.03500000000003</v>
      </c>
      <c r="L74" s="59">
        <v>41304</v>
      </c>
      <c r="M74" s="60">
        <v>2013</v>
      </c>
      <c r="N74" s="61">
        <v>41306</v>
      </c>
      <c r="O74" s="60">
        <v>2013</v>
      </c>
      <c r="P74" s="61">
        <v>41547</v>
      </c>
      <c r="Q74" s="53" t="s">
        <v>337</v>
      </c>
      <c r="R74" s="174" t="s">
        <v>2133</v>
      </c>
      <c r="S74" s="53" t="s">
        <v>384</v>
      </c>
      <c r="T74" s="63">
        <v>1</v>
      </c>
      <c r="U74" s="53">
        <v>1</v>
      </c>
      <c r="V74" s="53" t="s">
        <v>385</v>
      </c>
      <c r="W74" s="53"/>
      <c r="X74" s="64">
        <v>1.3976132663788313E-3</v>
      </c>
      <c r="Y74" s="58">
        <v>398.88130000000001</v>
      </c>
      <c r="Z74" s="53"/>
      <c r="AA74" s="174" t="s">
        <v>2125</v>
      </c>
      <c r="AB74" s="66" t="s">
        <v>2098</v>
      </c>
      <c r="AC74" s="67">
        <v>285401.77</v>
      </c>
      <c r="AD74" s="53"/>
      <c r="AE74" s="53"/>
      <c r="AF74" s="58">
        <v>1</v>
      </c>
      <c r="AG74" s="63"/>
      <c r="AH74" s="53" t="s">
        <v>114</v>
      </c>
      <c r="AI74" s="52" t="s">
        <v>2124</v>
      </c>
      <c r="AJ74" s="149">
        <v>1</v>
      </c>
      <c r="AK74" s="374">
        <v>1</v>
      </c>
    </row>
    <row r="75" spans="1:37" s="149" customFormat="1" ht="45" customHeight="1">
      <c r="A75" s="52" t="s">
        <v>377</v>
      </c>
      <c r="B75" s="60">
        <v>1127</v>
      </c>
      <c r="C75" s="54">
        <v>9</v>
      </c>
      <c r="D75" s="52" t="s">
        <v>471</v>
      </c>
      <c r="E75" s="53" t="s">
        <v>59</v>
      </c>
      <c r="F75" s="55">
        <v>41244</v>
      </c>
      <c r="G75" s="55">
        <v>41284</v>
      </c>
      <c r="H75" s="53" t="s">
        <v>114</v>
      </c>
      <c r="I75" s="57">
        <v>654.88107000000002</v>
      </c>
      <c r="J75" s="56">
        <v>591.05536325280991</v>
      </c>
      <c r="K75" s="56">
        <v>591.05499999999995</v>
      </c>
      <c r="L75" s="59">
        <v>41304</v>
      </c>
      <c r="M75" s="60">
        <v>2013</v>
      </c>
      <c r="N75" s="61">
        <v>41306</v>
      </c>
      <c r="O75" s="60">
        <v>2013</v>
      </c>
      <c r="P75" s="61">
        <v>41547</v>
      </c>
      <c r="Q75" s="53" t="s">
        <v>337</v>
      </c>
      <c r="R75" s="174" t="s">
        <v>2133</v>
      </c>
      <c r="S75" s="53" t="s">
        <v>384</v>
      </c>
      <c r="T75" s="63">
        <v>1</v>
      </c>
      <c r="U75" s="53">
        <v>1</v>
      </c>
      <c r="V75" s="53" t="s">
        <v>385</v>
      </c>
      <c r="W75" s="53"/>
      <c r="X75" s="64">
        <v>1.2189144397423152E-3</v>
      </c>
      <c r="Y75" s="58">
        <v>697.44489999999985</v>
      </c>
      <c r="Z75" s="53"/>
      <c r="AA75" s="174" t="s">
        <v>2126</v>
      </c>
      <c r="AB75" s="66" t="s">
        <v>2098</v>
      </c>
      <c r="AC75" s="67">
        <v>572185.28</v>
      </c>
      <c r="AD75" s="53"/>
      <c r="AE75" s="53"/>
      <c r="AF75" s="58">
        <v>1</v>
      </c>
      <c r="AG75" s="63"/>
      <c r="AH75" s="53" t="s">
        <v>114</v>
      </c>
      <c r="AI75" s="52" t="s">
        <v>2124</v>
      </c>
      <c r="AJ75" s="149">
        <v>1</v>
      </c>
      <c r="AK75" s="374">
        <v>1</v>
      </c>
    </row>
    <row r="76" spans="1:37" s="149" customFormat="1" ht="45" customHeight="1">
      <c r="A76" s="52" t="s">
        <v>377</v>
      </c>
      <c r="B76" s="60">
        <v>1128</v>
      </c>
      <c r="C76" s="54">
        <v>9</v>
      </c>
      <c r="D76" s="52" t="s">
        <v>471</v>
      </c>
      <c r="E76" s="53" t="s">
        <v>59</v>
      </c>
      <c r="F76" s="55">
        <v>41244</v>
      </c>
      <c r="G76" s="55">
        <v>41284</v>
      </c>
      <c r="H76" s="53" t="s">
        <v>114</v>
      </c>
      <c r="I76" s="57">
        <v>759.47028999999998</v>
      </c>
      <c r="J76" s="56">
        <v>737.33679000815232</v>
      </c>
      <c r="K76" s="56">
        <v>737.33600000000001</v>
      </c>
      <c r="L76" s="59">
        <v>41304</v>
      </c>
      <c r="M76" s="60">
        <v>2013</v>
      </c>
      <c r="N76" s="61">
        <v>41306</v>
      </c>
      <c r="O76" s="60">
        <v>2013</v>
      </c>
      <c r="P76" s="61">
        <v>41547</v>
      </c>
      <c r="Q76" s="53" t="s">
        <v>337</v>
      </c>
      <c r="R76" s="174" t="s">
        <v>2133</v>
      </c>
      <c r="S76" s="53" t="s">
        <v>384</v>
      </c>
      <c r="T76" s="63">
        <v>1</v>
      </c>
      <c r="U76" s="53">
        <v>1</v>
      </c>
      <c r="V76" s="53" t="s">
        <v>385</v>
      </c>
      <c r="W76" s="53"/>
      <c r="X76" s="64">
        <v>4.7240065923304705E-3</v>
      </c>
      <c r="Y76" s="58">
        <v>870.05647999999997</v>
      </c>
      <c r="Z76" s="53"/>
      <c r="AA76" s="174" t="s">
        <v>2127</v>
      </c>
      <c r="AB76" s="66" t="s">
        <v>2098</v>
      </c>
      <c r="AC76" s="67">
        <v>184177.66</v>
      </c>
      <c r="AD76" s="53"/>
      <c r="AE76" s="53"/>
      <c r="AF76" s="58">
        <v>1</v>
      </c>
      <c r="AG76" s="63"/>
      <c r="AH76" s="53" t="s">
        <v>114</v>
      </c>
      <c r="AI76" s="52" t="s">
        <v>2124</v>
      </c>
      <c r="AJ76" s="149">
        <v>1</v>
      </c>
      <c r="AK76" s="374">
        <v>1</v>
      </c>
    </row>
    <row r="77" spans="1:37" s="149" customFormat="1" ht="60" customHeight="1">
      <c r="A77" s="52" t="s">
        <v>377</v>
      </c>
      <c r="B77" s="60">
        <v>1129</v>
      </c>
      <c r="C77" s="54">
        <v>9</v>
      </c>
      <c r="D77" s="52" t="s">
        <v>471</v>
      </c>
      <c r="E77" s="53" t="s">
        <v>59</v>
      </c>
      <c r="F77" s="55">
        <v>41244</v>
      </c>
      <c r="G77" s="55">
        <v>41284</v>
      </c>
      <c r="H77" s="53" t="s">
        <v>114</v>
      </c>
      <c r="I77" s="57">
        <v>2162.869044</v>
      </c>
      <c r="J77" s="56">
        <v>2123.8287311413433</v>
      </c>
      <c r="K77" s="56">
        <v>2123.828</v>
      </c>
      <c r="L77" s="59">
        <v>41304</v>
      </c>
      <c r="M77" s="60">
        <v>2013</v>
      </c>
      <c r="N77" s="61">
        <v>41306</v>
      </c>
      <c r="O77" s="60">
        <v>2013</v>
      </c>
      <c r="P77" s="61">
        <v>41547</v>
      </c>
      <c r="Q77" s="53" t="s">
        <v>337</v>
      </c>
      <c r="R77" s="174" t="s">
        <v>2133</v>
      </c>
      <c r="S77" s="53" t="s">
        <v>384</v>
      </c>
      <c r="T77" s="63">
        <v>1</v>
      </c>
      <c r="U77" s="53">
        <v>1</v>
      </c>
      <c r="V77" s="53" t="s">
        <v>385</v>
      </c>
      <c r="W77" s="53"/>
      <c r="X77" s="64">
        <v>2506.1170399999996</v>
      </c>
      <c r="Y77" s="58">
        <v>616454.22</v>
      </c>
      <c r="Z77" s="53"/>
      <c r="AA77" s="174" t="s">
        <v>2128</v>
      </c>
      <c r="AB77" s="66" t="s">
        <v>2098</v>
      </c>
      <c r="AC77" s="67">
        <v>616454.22</v>
      </c>
      <c r="AD77" s="53"/>
      <c r="AE77" s="53"/>
      <c r="AF77" s="58">
        <v>1</v>
      </c>
      <c r="AG77" s="63"/>
      <c r="AH77" s="53" t="s">
        <v>114</v>
      </c>
      <c r="AI77" s="52" t="s">
        <v>2124</v>
      </c>
      <c r="AJ77" s="149">
        <v>1</v>
      </c>
      <c r="AK77" s="374">
        <v>1</v>
      </c>
    </row>
    <row r="78" spans="1:37" s="149" customFormat="1" ht="45" customHeight="1">
      <c r="A78" s="52" t="s">
        <v>377</v>
      </c>
      <c r="B78" s="60">
        <v>1130</v>
      </c>
      <c r="C78" s="54">
        <v>9</v>
      </c>
      <c r="D78" s="52" t="s">
        <v>471</v>
      </c>
      <c r="E78" s="53" t="s">
        <v>59</v>
      </c>
      <c r="F78" s="55">
        <v>41284</v>
      </c>
      <c r="G78" s="55">
        <v>41324</v>
      </c>
      <c r="H78" s="53" t="s">
        <v>114</v>
      </c>
      <c r="I78" s="57">
        <v>3677.9254799999999</v>
      </c>
      <c r="J78" s="56">
        <v>3526.1535212086555</v>
      </c>
      <c r="K78" s="56">
        <v>3526.1529999999998</v>
      </c>
      <c r="L78" s="59">
        <v>41344</v>
      </c>
      <c r="M78" s="60">
        <v>2013</v>
      </c>
      <c r="N78" s="61">
        <v>41346</v>
      </c>
      <c r="O78" s="60">
        <v>2013</v>
      </c>
      <c r="P78" s="61">
        <v>41547</v>
      </c>
      <c r="Q78" s="53" t="s">
        <v>337</v>
      </c>
      <c r="R78" s="174" t="s">
        <v>2134</v>
      </c>
      <c r="S78" s="53" t="s">
        <v>384</v>
      </c>
      <c r="T78" s="63">
        <v>1</v>
      </c>
      <c r="U78" s="53">
        <v>1</v>
      </c>
      <c r="V78" s="53" t="s">
        <v>385</v>
      </c>
      <c r="W78" s="53"/>
      <c r="X78" s="64">
        <v>1.3538446556142688E-2</v>
      </c>
      <c r="Y78" s="58">
        <v>4160.8605399999997</v>
      </c>
      <c r="Z78" s="53"/>
      <c r="AA78" s="174" t="s">
        <v>2122</v>
      </c>
      <c r="AB78" s="66" t="s">
        <v>2098</v>
      </c>
      <c r="AC78" s="67">
        <v>307336.63</v>
      </c>
      <c r="AD78" s="53"/>
      <c r="AE78" s="53"/>
      <c r="AF78" s="58">
        <v>1</v>
      </c>
      <c r="AG78" s="63"/>
      <c r="AH78" s="53" t="s">
        <v>114</v>
      </c>
      <c r="AI78" s="52" t="s">
        <v>2124</v>
      </c>
      <c r="AJ78" s="149">
        <v>1</v>
      </c>
      <c r="AK78" s="374">
        <v>1</v>
      </c>
    </row>
    <row r="79" spans="1:37" s="149" customFormat="1" ht="45" customHeight="1">
      <c r="A79" s="52" t="s">
        <v>377</v>
      </c>
      <c r="B79" s="60">
        <v>1131</v>
      </c>
      <c r="C79" s="54">
        <v>9</v>
      </c>
      <c r="D79" s="52" t="s">
        <v>471</v>
      </c>
      <c r="E79" s="53" t="s">
        <v>59</v>
      </c>
      <c r="F79" s="55">
        <v>41284</v>
      </c>
      <c r="G79" s="55">
        <v>41324</v>
      </c>
      <c r="H79" s="53" t="s">
        <v>114</v>
      </c>
      <c r="I79" s="57">
        <v>260.29664000000002</v>
      </c>
      <c r="J79" s="56">
        <v>251.93085162598317</v>
      </c>
      <c r="K79" s="56">
        <v>251.93</v>
      </c>
      <c r="L79" s="59">
        <v>41344</v>
      </c>
      <c r="M79" s="60">
        <v>2013</v>
      </c>
      <c r="N79" s="61">
        <v>41346</v>
      </c>
      <c r="O79" s="60">
        <v>2013</v>
      </c>
      <c r="P79" s="61">
        <v>41547</v>
      </c>
      <c r="Q79" s="53" t="s">
        <v>337</v>
      </c>
      <c r="R79" s="174" t="s">
        <v>2134</v>
      </c>
      <c r="S79" s="53" t="s">
        <v>384</v>
      </c>
      <c r="T79" s="63">
        <v>1</v>
      </c>
      <c r="U79" s="53">
        <v>1</v>
      </c>
      <c r="V79" s="53" t="s">
        <v>385</v>
      </c>
      <c r="W79" s="53"/>
      <c r="X79" s="64">
        <v>1.0416102184650083E-3</v>
      </c>
      <c r="Y79" s="58">
        <v>297.27740000000006</v>
      </c>
      <c r="Z79" s="53"/>
      <c r="AA79" s="174" t="s">
        <v>2125</v>
      </c>
      <c r="AB79" s="66" t="s">
        <v>2098</v>
      </c>
      <c r="AC79" s="67">
        <v>285401.77</v>
      </c>
      <c r="AD79" s="53"/>
      <c r="AE79" s="53"/>
      <c r="AF79" s="58">
        <v>1</v>
      </c>
      <c r="AG79" s="63"/>
      <c r="AH79" s="53" t="s">
        <v>114</v>
      </c>
      <c r="AI79" s="52" t="s">
        <v>2124</v>
      </c>
      <c r="AJ79" s="149">
        <v>1</v>
      </c>
      <c r="AK79" s="374">
        <v>1</v>
      </c>
    </row>
    <row r="80" spans="1:37" s="149" customFormat="1" ht="45" customHeight="1">
      <c r="A80" s="52" t="s">
        <v>377</v>
      </c>
      <c r="B80" s="60">
        <v>1132</v>
      </c>
      <c r="C80" s="54">
        <v>9</v>
      </c>
      <c r="D80" s="52" t="s">
        <v>471</v>
      </c>
      <c r="E80" s="53" t="s">
        <v>59</v>
      </c>
      <c r="F80" s="55">
        <v>41284</v>
      </c>
      <c r="G80" s="55">
        <v>41324</v>
      </c>
      <c r="H80" s="53" t="s">
        <v>114</v>
      </c>
      <c r="I80" s="57">
        <v>550.95270000000005</v>
      </c>
      <c r="J80" s="56">
        <v>566.61147758929201</v>
      </c>
      <c r="K80" s="56">
        <v>550.952</v>
      </c>
      <c r="L80" s="59">
        <v>41344</v>
      </c>
      <c r="M80" s="60">
        <v>2013</v>
      </c>
      <c r="N80" s="61">
        <v>41346</v>
      </c>
      <c r="O80" s="60">
        <v>2013</v>
      </c>
      <c r="P80" s="61">
        <v>41547</v>
      </c>
      <c r="Q80" s="53" t="s">
        <v>337</v>
      </c>
      <c r="R80" s="174" t="s">
        <v>2134</v>
      </c>
      <c r="S80" s="53" t="s">
        <v>384</v>
      </c>
      <c r="T80" s="63">
        <v>1</v>
      </c>
      <c r="U80" s="53">
        <v>1</v>
      </c>
      <c r="V80" s="53" t="s">
        <v>385</v>
      </c>
      <c r="W80" s="53"/>
      <c r="X80" s="64">
        <v>1.1362112635962952E-3</v>
      </c>
      <c r="Y80" s="58">
        <v>650.12336000000005</v>
      </c>
      <c r="Z80" s="53"/>
      <c r="AA80" s="174" t="s">
        <v>2126</v>
      </c>
      <c r="AB80" s="66" t="s">
        <v>2098</v>
      </c>
      <c r="AC80" s="67">
        <v>572185.28</v>
      </c>
      <c r="AD80" s="53"/>
      <c r="AE80" s="53"/>
      <c r="AF80" s="58">
        <v>1</v>
      </c>
      <c r="AG80" s="63"/>
      <c r="AH80" s="53" t="s">
        <v>114</v>
      </c>
      <c r="AI80" s="52" t="s">
        <v>2124</v>
      </c>
      <c r="AJ80" s="149">
        <v>1</v>
      </c>
      <c r="AK80" s="374">
        <v>1</v>
      </c>
    </row>
    <row r="81" spans="1:37" s="149" customFormat="1" ht="45" customHeight="1">
      <c r="A81" s="52" t="s">
        <v>377</v>
      </c>
      <c r="B81" s="60">
        <v>1133</v>
      </c>
      <c r="C81" s="54">
        <v>9</v>
      </c>
      <c r="D81" s="52" t="s">
        <v>471</v>
      </c>
      <c r="E81" s="53" t="s">
        <v>59</v>
      </c>
      <c r="F81" s="55">
        <v>41284</v>
      </c>
      <c r="G81" s="55">
        <v>41324</v>
      </c>
      <c r="H81" s="53" t="s">
        <v>114</v>
      </c>
      <c r="I81" s="57">
        <v>379.73988000000003</v>
      </c>
      <c r="J81" s="56">
        <v>368.67304982591372</v>
      </c>
      <c r="K81" s="56">
        <v>368.673</v>
      </c>
      <c r="L81" s="59">
        <v>41344</v>
      </c>
      <c r="M81" s="60">
        <v>2013</v>
      </c>
      <c r="N81" s="61">
        <v>41346</v>
      </c>
      <c r="O81" s="60">
        <v>2013</v>
      </c>
      <c r="P81" s="61">
        <v>41547</v>
      </c>
      <c r="Q81" s="53" t="s">
        <v>337</v>
      </c>
      <c r="R81" s="174" t="s">
        <v>2134</v>
      </c>
      <c r="S81" s="53" t="s">
        <v>384</v>
      </c>
      <c r="T81" s="63">
        <v>1</v>
      </c>
      <c r="U81" s="53">
        <v>1</v>
      </c>
      <c r="V81" s="53" t="s">
        <v>385</v>
      </c>
      <c r="W81" s="53"/>
      <c r="X81" s="64">
        <v>2.3620353304521298E-3</v>
      </c>
      <c r="Y81" s="58">
        <v>435.03413999999998</v>
      </c>
      <c r="Z81" s="53"/>
      <c r="AA81" s="174" t="s">
        <v>2127</v>
      </c>
      <c r="AB81" s="66" t="s">
        <v>2098</v>
      </c>
      <c r="AC81" s="67">
        <v>184177.66</v>
      </c>
      <c r="AD81" s="53"/>
      <c r="AE81" s="53"/>
      <c r="AF81" s="58">
        <v>1</v>
      </c>
      <c r="AG81" s="63"/>
      <c r="AH81" s="53" t="s">
        <v>114</v>
      </c>
      <c r="AI81" s="52" t="s">
        <v>2124</v>
      </c>
      <c r="AJ81" s="149">
        <v>1</v>
      </c>
      <c r="AK81" s="374">
        <v>1</v>
      </c>
    </row>
    <row r="82" spans="1:37" s="149" customFormat="1" ht="60" customHeight="1">
      <c r="A82" s="52" t="s">
        <v>377</v>
      </c>
      <c r="B82" s="60">
        <v>1134</v>
      </c>
      <c r="C82" s="54">
        <v>9</v>
      </c>
      <c r="D82" s="52" t="s">
        <v>471</v>
      </c>
      <c r="E82" s="53" t="s">
        <v>59</v>
      </c>
      <c r="F82" s="55">
        <v>41284</v>
      </c>
      <c r="G82" s="55">
        <v>41324</v>
      </c>
      <c r="H82" s="53" t="s">
        <v>114</v>
      </c>
      <c r="I82" s="57">
        <v>774.08777999999995</v>
      </c>
      <c r="J82" s="56">
        <v>759.57643415979726</v>
      </c>
      <c r="K82" s="56">
        <v>759.57600000000002</v>
      </c>
      <c r="L82" s="59">
        <v>41344</v>
      </c>
      <c r="M82" s="60">
        <v>2013</v>
      </c>
      <c r="N82" s="61">
        <v>41346</v>
      </c>
      <c r="O82" s="60">
        <v>2013</v>
      </c>
      <c r="P82" s="61">
        <v>41547</v>
      </c>
      <c r="Q82" s="53" t="s">
        <v>337</v>
      </c>
      <c r="R82" s="174" t="s">
        <v>2134</v>
      </c>
      <c r="S82" s="53" t="s">
        <v>384</v>
      </c>
      <c r="T82" s="63">
        <v>1</v>
      </c>
      <c r="U82" s="53">
        <v>1</v>
      </c>
      <c r="V82" s="53" t="s">
        <v>385</v>
      </c>
      <c r="W82" s="53"/>
      <c r="X82" s="64">
        <v>896.29967999999997</v>
      </c>
      <c r="Y82" s="58">
        <v>616454.22</v>
      </c>
      <c r="Z82" s="53"/>
      <c r="AA82" s="174" t="s">
        <v>2128</v>
      </c>
      <c r="AB82" s="66" t="s">
        <v>2098</v>
      </c>
      <c r="AC82" s="67">
        <v>616454.22</v>
      </c>
      <c r="AD82" s="53"/>
      <c r="AE82" s="53"/>
      <c r="AF82" s="58">
        <v>1</v>
      </c>
      <c r="AG82" s="63"/>
      <c r="AH82" s="53" t="s">
        <v>114</v>
      </c>
      <c r="AI82" s="52" t="s">
        <v>2124</v>
      </c>
      <c r="AJ82" s="149">
        <v>1</v>
      </c>
      <c r="AK82" s="374">
        <v>1</v>
      </c>
    </row>
    <row r="83" spans="1:37" s="149" customFormat="1" ht="60" customHeight="1">
      <c r="A83" s="52" t="s">
        <v>377</v>
      </c>
      <c r="B83" s="60">
        <v>1140</v>
      </c>
      <c r="C83" s="54">
        <v>3000560</v>
      </c>
      <c r="D83" s="52" t="s">
        <v>468</v>
      </c>
      <c r="E83" s="53" t="s">
        <v>80</v>
      </c>
      <c r="F83" s="55">
        <v>41244</v>
      </c>
      <c r="G83" s="55">
        <v>41284</v>
      </c>
      <c r="H83" s="53" t="s">
        <v>114</v>
      </c>
      <c r="I83" s="57">
        <v>3016.9490900000001</v>
      </c>
      <c r="J83" s="56">
        <v>2914.2430947914509</v>
      </c>
      <c r="K83" s="56">
        <v>2914.2429999999999</v>
      </c>
      <c r="L83" s="59">
        <v>41304</v>
      </c>
      <c r="M83" s="60">
        <v>2013</v>
      </c>
      <c r="N83" s="61">
        <v>41306</v>
      </c>
      <c r="O83" s="60">
        <v>2013</v>
      </c>
      <c r="P83" s="61">
        <v>41394</v>
      </c>
      <c r="Q83" s="53" t="s">
        <v>337</v>
      </c>
      <c r="R83" s="174" t="s">
        <v>2135</v>
      </c>
      <c r="S83" s="53" t="s">
        <v>384</v>
      </c>
      <c r="T83" s="63">
        <v>1</v>
      </c>
      <c r="U83" s="53">
        <v>1</v>
      </c>
      <c r="V83" s="53" t="s">
        <v>385</v>
      </c>
      <c r="W83" s="53" t="s">
        <v>2964</v>
      </c>
      <c r="X83" s="64">
        <v>3438.8067399999995</v>
      </c>
      <c r="Y83" s="58">
        <v>307336.63</v>
      </c>
      <c r="Z83" s="53"/>
      <c r="AA83" s="174" t="s">
        <v>2122</v>
      </c>
      <c r="AB83" s="66">
        <v>41214</v>
      </c>
      <c r="AC83" s="67">
        <v>307336.63</v>
      </c>
      <c r="AD83" s="53"/>
      <c r="AE83" s="53"/>
      <c r="AF83" s="58">
        <v>1</v>
      </c>
      <c r="AG83" s="63"/>
      <c r="AH83" s="53" t="s">
        <v>114</v>
      </c>
      <c r="AI83" s="52" t="s">
        <v>2124</v>
      </c>
      <c r="AJ83" s="149">
        <v>1</v>
      </c>
      <c r="AK83" s="374">
        <v>1</v>
      </c>
    </row>
    <row r="84" spans="1:37" s="149" customFormat="1" ht="45" customHeight="1">
      <c r="A84" s="52" t="s">
        <v>377</v>
      </c>
      <c r="B84" s="60">
        <v>1141</v>
      </c>
      <c r="C84" s="54">
        <v>3000560</v>
      </c>
      <c r="D84" s="52" t="s">
        <v>468</v>
      </c>
      <c r="E84" s="53" t="s">
        <v>80</v>
      </c>
      <c r="F84" s="55">
        <v>41244</v>
      </c>
      <c r="G84" s="55">
        <v>41284</v>
      </c>
      <c r="H84" s="53" t="s">
        <v>114</v>
      </c>
      <c r="I84" s="57">
        <v>1908.12643</v>
      </c>
      <c r="J84" s="56">
        <v>1801.4963510595551</v>
      </c>
      <c r="K84" s="56">
        <v>1801.4960000000001</v>
      </c>
      <c r="L84" s="59">
        <v>41304</v>
      </c>
      <c r="M84" s="60">
        <v>2013</v>
      </c>
      <c r="N84" s="61">
        <v>41306</v>
      </c>
      <c r="O84" s="60">
        <v>2013</v>
      </c>
      <c r="P84" s="61">
        <v>41394</v>
      </c>
      <c r="Q84" s="53" t="s">
        <v>337</v>
      </c>
      <c r="R84" s="174" t="s">
        <v>2135</v>
      </c>
      <c r="S84" s="53" t="s">
        <v>384</v>
      </c>
      <c r="T84" s="63">
        <v>1</v>
      </c>
      <c r="U84" s="53">
        <v>1</v>
      </c>
      <c r="V84" s="53" t="s">
        <v>385</v>
      </c>
      <c r="W84" s="53" t="s">
        <v>2964</v>
      </c>
      <c r="X84" s="64">
        <v>7.4483254956687912E-3</v>
      </c>
      <c r="Y84" s="58">
        <v>2125.7652800000005</v>
      </c>
      <c r="Z84" s="53"/>
      <c r="AA84" s="174" t="s">
        <v>2125</v>
      </c>
      <c r="AB84" s="66">
        <v>41214</v>
      </c>
      <c r="AC84" s="67">
        <v>285401.77</v>
      </c>
      <c r="AD84" s="53"/>
      <c r="AE84" s="53"/>
      <c r="AF84" s="58">
        <v>1</v>
      </c>
      <c r="AG84" s="63"/>
      <c r="AH84" s="53" t="s">
        <v>114</v>
      </c>
      <c r="AI84" s="52" t="s">
        <v>2124</v>
      </c>
      <c r="AJ84" s="149">
        <v>1</v>
      </c>
      <c r="AK84" s="374">
        <v>1</v>
      </c>
    </row>
    <row r="85" spans="1:37" s="149" customFormat="1" ht="45" customHeight="1">
      <c r="A85" s="52" t="s">
        <v>377</v>
      </c>
      <c r="B85" s="60">
        <v>1142</v>
      </c>
      <c r="C85" s="54">
        <v>3000560</v>
      </c>
      <c r="D85" s="52" t="s">
        <v>468</v>
      </c>
      <c r="E85" s="53" t="s">
        <v>80</v>
      </c>
      <c r="F85" s="55">
        <v>41244</v>
      </c>
      <c r="G85" s="55">
        <v>41284</v>
      </c>
      <c r="H85" s="53" t="s">
        <v>114</v>
      </c>
      <c r="I85" s="57">
        <v>421.91863999999998</v>
      </c>
      <c r="J85" s="56">
        <v>407.46594006589197</v>
      </c>
      <c r="K85" s="56">
        <v>407.46499999999997</v>
      </c>
      <c r="L85" s="59">
        <v>41304</v>
      </c>
      <c r="M85" s="60">
        <v>2013</v>
      </c>
      <c r="N85" s="61">
        <v>41306</v>
      </c>
      <c r="O85" s="60">
        <v>2013</v>
      </c>
      <c r="P85" s="61">
        <v>41394</v>
      </c>
      <c r="Q85" s="53" t="s">
        <v>337</v>
      </c>
      <c r="R85" s="174" t="s">
        <v>2135</v>
      </c>
      <c r="S85" s="53" t="s">
        <v>384</v>
      </c>
      <c r="T85" s="63">
        <v>1</v>
      </c>
      <c r="U85" s="53">
        <v>1</v>
      </c>
      <c r="V85" s="53" t="s">
        <v>385</v>
      </c>
      <c r="W85" s="53" t="s">
        <v>2964</v>
      </c>
      <c r="X85" s="64">
        <v>8.4030246286657354E-4</v>
      </c>
      <c r="Y85" s="58">
        <v>480.80869999999999</v>
      </c>
      <c r="Z85" s="53"/>
      <c r="AA85" s="174" t="s">
        <v>2126</v>
      </c>
      <c r="AB85" s="66">
        <v>41214</v>
      </c>
      <c r="AC85" s="67">
        <v>572185.28</v>
      </c>
      <c r="AD85" s="53"/>
      <c r="AE85" s="53"/>
      <c r="AF85" s="58">
        <v>1</v>
      </c>
      <c r="AG85" s="63"/>
      <c r="AH85" s="53" t="s">
        <v>114</v>
      </c>
      <c r="AI85" s="52" t="s">
        <v>2124</v>
      </c>
      <c r="AJ85" s="149">
        <v>1</v>
      </c>
      <c r="AK85" s="374">
        <v>1</v>
      </c>
    </row>
    <row r="86" spans="1:37" s="149" customFormat="1" ht="45" customHeight="1">
      <c r="A86" s="52" t="s">
        <v>377</v>
      </c>
      <c r="B86" s="60">
        <v>1143</v>
      </c>
      <c r="C86" s="54">
        <v>3000560</v>
      </c>
      <c r="D86" s="52" t="s">
        <v>468</v>
      </c>
      <c r="E86" s="53" t="s">
        <v>80</v>
      </c>
      <c r="F86" s="55">
        <v>41244</v>
      </c>
      <c r="G86" s="55">
        <v>41284</v>
      </c>
      <c r="H86" s="53" t="s">
        <v>114</v>
      </c>
      <c r="I86" s="57">
        <v>255.37888100000001</v>
      </c>
      <c r="J86" s="56">
        <v>246.7834988580905</v>
      </c>
      <c r="K86" s="56">
        <v>246.78299999999999</v>
      </c>
      <c r="L86" s="59">
        <v>41304</v>
      </c>
      <c r="M86" s="60">
        <v>2013</v>
      </c>
      <c r="N86" s="61">
        <v>41306</v>
      </c>
      <c r="O86" s="60">
        <v>2013</v>
      </c>
      <c r="P86" s="61">
        <v>41394</v>
      </c>
      <c r="Q86" s="53" t="s">
        <v>337</v>
      </c>
      <c r="R86" s="174" t="s">
        <v>2135</v>
      </c>
      <c r="S86" s="53" t="s">
        <v>384</v>
      </c>
      <c r="T86" s="63">
        <v>1</v>
      </c>
      <c r="U86" s="53">
        <v>1</v>
      </c>
      <c r="V86" s="53" t="s">
        <v>385</v>
      </c>
      <c r="W86" s="53" t="s">
        <v>2964</v>
      </c>
      <c r="X86" s="64">
        <v>1.5811034845377011E-3</v>
      </c>
      <c r="Y86" s="58">
        <v>291.20393999999999</v>
      </c>
      <c r="Z86" s="53"/>
      <c r="AA86" s="174" t="s">
        <v>2127</v>
      </c>
      <c r="AB86" s="66">
        <v>41214</v>
      </c>
      <c r="AC86" s="67">
        <v>184177.66</v>
      </c>
      <c r="AD86" s="53"/>
      <c r="AE86" s="53"/>
      <c r="AF86" s="58">
        <v>1</v>
      </c>
      <c r="AG86" s="63"/>
      <c r="AH86" s="53" t="s">
        <v>114</v>
      </c>
      <c r="AI86" s="52" t="s">
        <v>2124</v>
      </c>
      <c r="AJ86" s="149">
        <v>1</v>
      </c>
      <c r="AK86" s="374">
        <v>1</v>
      </c>
    </row>
    <row r="87" spans="1:37" s="149" customFormat="1" ht="45" customHeight="1">
      <c r="A87" s="52" t="s">
        <v>377</v>
      </c>
      <c r="B87" s="60">
        <v>1144</v>
      </c>
      <c r="C87" s="54">
        <v>3000560</v>
      </c>
      <c r="D87" s="52" t="s">
        <v>468</v>
      </c>
      <c r="E87" s="53" t="s">
        <v>80</v>
      </c>
      <c r="F87" s="55">
        <v>41244</v>
      </c>
      <c r="G87" s="55">
        <v>41284</v>
      </c>
      <c r="H87" s="53" t="s">
        <v>114</v>
      </c>
      <c r="I87" s="57">
        <v>1258.1321800000001</v>
      </c>
      <c r="J87" s="56">
        <v>1226.3636042747289</v>
      </c>
      <c r="K87" s="56">
        <v>1226.3630000000001</v>
      </c>
      <c r="L87" s="59">
        <v>41304</v>
      </c>
      <c r="M87" s="60">
        <v>2013</v>
      </c>
      <c r="N87" s="61">
        <v>41306</v>
      </c>
      <c r="O87" s="60">
        <v>2013</v>
      </c>
      <c r="P87" s="61">
        <v>41394</v>
      </c>
      <c r="Q87" s="53" t="s">
        <v>337</v>
      </c>
      <c r="R87" s="174" t="s">
        <v>2135</v>
      </c>
      <c r="S87" s="53" t="s">
        <v>384</v>
      </c>
      <c r="T87" s="63">
        <v>1</v>
      </c>
      <c r="U87" s="53">
        <v>1</v>
      </c>
      <c r="V87" s="53" t="s">
        <v>385</v>
      </c>
      <c r="W87" s="53" t="s">
        <v>2964</v>
      </c>
      <c r="X87" s="64">
        <v>2.3474708957301003E-3</v>
      </c>
      <c r="Y87" s="58">
        <v>1447.1083400000002</v>
      </c>
      <c r="Z87" s="53"/>
      <c r="AA87" s="174" t="s">
        <v>2128</v>
      </c>
      <c r="AB87" s="66">
        <v>41214</v>
      </c>
      <c r="AC87" s="67">
        <v>616454.22</v>
      </c>
      <c r="AD87" s="53"/>
      <c r="AE87" s="53"/>
      <c r="AF87" s="58">
        <v>1</v>
      </c>
      <c r="AG87" s="63"/>
      <c r="AH87" s="53" t="s">
        <v>114</v>
      </c>
      <c r="AI87" s="52" t="s">
        <v>2124</v>
      </c>
      <c r="AJ87" s="149">
        <v>1</v>
      </c>
      <c r="AK87" s="374">
        <v>1</v>
      </c>
    </row>
    <row r="88" spans="1:37" s="149" customFormat="1" ht="45" customHeight="1">
      <c r="A88" s="52" t="s">
        <v>377</v>
      </c>
      <c r="B88" s="60">
        <v>1145</v>
      </c>
      <c r="C88" s="54">
        <v>3000560</v>
      </c>
      <c r="D88" s="52" t="s">
        <v>468</v>
      </c>
      <c r="E88" s="53" t="s">
        <v>80</v>
      </c>
      <c r="F88" s="55">
        <v>41244</v>
      </c>
      <c r="G88" s="55">
        <v>41284</v>
      </c>
      <c r="H88" s="53" t="s">
        <v>114</v>
      </c>
      <c r="I88" s="57">
        <v>742.26088165095496</v>
      </c>
      <c r="J88" s="56">
        <v>720.62987273488704</v>
      </c>
      <c r="K88" s="56">
        <v>720.62900000000002</v>
      </c>
      <c r="L88" s="59">
        <v>41304</v>
      </c>
      <c r="M88" s="60">
        <v>2013</v>
      </c>
      <c r="N88" s="61">
        <v>41306</v>
      </c>
      <c r="O88" s="60">
        <v>2013</v>
      </c>
      <c r="P88" s="61">
        <v>41394</v>
      </c>
      <c r="Q88" s="53" t="s">
        <v>337</v>
      </c>
      <c r="R88" s="174" t="s">
        <v>2136</v>
      </c>
      <c r="S88" s="53" t="s">
        <v>384</v>
      </c>
      <c r="T88" s="63">
        <v>1</v>
      </c>
      <c r="U88" s="53">
        <v>1</v>
      </c>
      <c r="V88" s="53" t="s">
        <v>385</v>
      </c>
      <c r="W88" s="53" t="s">
        <v>2964</v>
      </c>
      <c r="X88" s="64">
        <v>2.7668105165336134E-3</v>
      </c>
      <c r="Y88" s="58">
        <v>850.34222</v>
      </c>
      <c r="Z88" s="53"/>
      <c r="AA88" s="174" t="s">
        <v>2122</v>
      </c>
      <c r="AB88" s="66">
        <v>41214</v>
      </c>
      <c r="AC88" s="67">
        <v>307336.63</v>
      </c>
      <c r="AD88" s="53"/>
      <c r="AE88" s="53"/>
      <c r="AF88" s="58">
        <v>1</v>
      </c>
      <c r="AG88" s="63"/>
      <c r="AH88" s="53" t="s">
        <v>114</v>
      </c>
      <c r="AI88" s="52" t="s">
        <v>2124</v>
      </c>
      <c r="AJ88" s="149">
        <v>1</v>
      </c>
      <c r="AK88" s="374">
        <v>1</v>
      </c>
    </row>
    <row r="89" spans="1:37" s="149" customFormat="1" ht="45" customHeight="1">
      <c r="A89" s="52" t="s">
        <v>377</v>
      </c>
      <c r="B89" s="60">
        <v>1146</v>
      </c>
      <c r="C89" s="54">
        <v>3000560</v>
      </c>
      <c r="D89" s="52" t="s">
        <v>468</v>
      </c>
      <c r="E89" s="53" t="s">
        <v>80</v>
      </c>
      <c r="F89" s="55">
        <v>41244</v>
      </c>
      <c r="G89" s="55">
        <v>41284</v>
      </c>
      <c r="H89" s="53" t="s">
        <v>114</v>
      </c>
      <c r="I89" s="57">
        <v>412.05164196566102</v>
      </c>
      <c r="J89" s="56">
        <v>400.04336680586334</v>
      </c>
      <c r="K89" s="56">
        <v>400.04300000000001</v>
      </c>
      <c r="L89" s="59">
        <v>41304</v>
      </c>
      <c r="M89" s="60">
        <v>2013</v>
      </c>
      <c r="N89" s="61">
        <v>41306</v>
      </c>
      <c r="O89" s="60">
        <v>2013</v>
      </c>
      <c r="P89" s="61">
        <v>41394</v>
      </c>
      <c r="Q89" s="53" t="s">
        <v>337</v>
      </c>
      <c r="R89" s="174" t="s">
        <v>2136</v>
      </c>
      <c r="S89" s="53" t="s">
        <v>384</v>
      </c>
      <c r="T89" s="63">
        <v>1</v>
      </c>
      <c r="U89" s="53">
        <v>1</v>
      </c>
      <c r="V89" s="53" t="s">
        <v>385</v>
      </c>
      <c r="W89" s="53" t="s">
        <v>2964</v>
      </c>
      <c r="X89" s="64">
        <v>1.6539867289540636E-3</v>
      </c>
      <c r="Y89" s="58">
        <v>472.05074000000002</v>
      </c>
      <c r="Z89" s="53"/>
      <c r="AA89" s="174" t="s">
        <v>2125</v>
      </c>
      <c r="AB89" s="66">
        <v>41214</v>
      </c>
      <c r="AC89" s="67">
        <v>285401.77</v>
      </c>
      <c r="AD89" s="53"/>
      <c r="AE89" s="53"/>
      <c r="AF89" s="58">
        <v>1</v>
      </c>
      <c r="AG89" s="63"/>
      <c r="AH89" s="53" t="s">
        <v>114</v>
      </c>
      <c r="AI89" s="52" t="s">
        <v>2124</v>
      </c>
      <c r="AJ89" s="149">
        <v>1</v>
      </c>
      <c r="AK89" s="374">
        <v>1</v>
      </c>
    </row>
    <row r="90" spans="1:37" s="149" customFormat="1" ht="60" customHeight="1">
      <c r="A90" s="52" t="s">
        <v>377</v>
      </c>
      <c r="B90" s="60">
        <v>1147</v>
      </c>
      <c r="C90" s="54">
        <v>3000560</v>
      </c>
      <c r="D90" s="52" t="s">
        <v>468</v>
      </c>
      <c r="E90" s="53" t="s">
        <v>80</v>
      </c>
      <c r="F90" s="55">
        <v>41244</v>
      </c>
      <c r="G90" s="55">
        <v>41284</v>
      </c>
      <c r="H90" s="53" t="s">
        <v>114</v>
      </c>
      <c r="I90" s="57">
        <v>311.74288999999999</v>
      </c>
      <c r="J90" s="56">
        <v>311.31298367128346</v>
      </c>
      <c r="K90" s="56">
        <v>311.31200000000001</v>
      </c>
      <c r="L90" s="59">
        <v>41304</v>
      </c>
      <c r="M90" s="60">
        <v>2013</v>
      </c>
      <c r="N90" s="61">
        <v>41306</v>
      </c>
      <c r="O90" s="60">
        <v>2013</v>
      </c>
      <c r="P90" s="61">
        <v>41394</v>
      </c>
      <c r="Q90" s="53" t="s">
        <v>337</v>
      </c>
      <c r="R90" s="174" t="s">
        <v>2136</v>
      </c>
      <c r="S90" s="53" t="s">
        <v>384</v>
      </c>
      <c r="T90" s="63">
        <v>1</v>
      </c>
      <c r="U90" s="53">
        <v>1</v>
      </c>
      <c r="V90" s="53" t="s">
        <v>385</v>
      </c>
      <c r="W90" s="53" t="s">
        <v>2964</v>
      </c>
      <c r="X90" s="64">
        <v>367.34816000000001</v>
      </c>
      <c r="Y90" s="58">
        <v>616454.22</v>
      </c>
      <c r="Z90" s="53"/>
      <c r="AA90" s="174" t="s">
        <v>2128</v>
      </c>
      <c r="AB90" s="66">
        <v>41214</v>
      </c>
      <c r="AC90" s="67">
        <v>616454.22</v>
      </c>
      <c r="AD90" s="53"/>
      <c r="AE90" s="53"/>
      <c r="AF90" s="58">
        <v>1</v>
      </c>
      <c r="AG90" s="63"/>
      <c r="AH90" s="53" t="s">
        <v>114</v>
      </c>
      <c r="AI90" s="52" t="s">
        <v>2124</v>
      </c>
      <c r="AJ90" s="149">
        <v>1</v>
      </c>
      <c r="AK90" s="374">
        <v>1</v>
      </c>
    </row>
    <row r="91" spans="1:37" s="149" customFormat="1" ht="45" customHeight="1">
      <c r="A91" s="52" t="s">
        <v>377</v>
      </c>
      <c r="B91" s="60">
        <v>1174</v>
      </c>
      <c r="C91" s="54">
        <v>3000560</v>
      </c>
      <c r="D91" s="52" t="s">
        <v>468</v>
      </c>
      <c r="E91" s="53" t="s">
        <v>80</v>
      </c>
      <c r="F91" s="55">
        <v>41214</v>
      </c>
      <c r="G91" s="55">
        <v>41254</v>
      </c>
      <c r="H91" s="53" t="s">
        <v>114</v>
      </c>
      <c r="I91" s="57">
        <v>2125.4754200000002</v>
      </c>
      <c r="J91" s="56">
        <v>2238.8674620260022</v>
      </c>
      <c r="K91" s="56">
        <v>2125.4749999999999</v>
      </c>
      <c r="L91" s="59">
        <v>41289</v>
      </c>
      <c r="M91" s="60">
        <v>2013</v>
      </c>
      <c r="N91" s="61">
        <v>41291</v>
      </c>
      <c r="O91" s="60">
        <v>2013</v>
      </c>
      <c r="P91" s="61">
        <v>41364</v>
      </c>
      <c r="Q91" s="53" t="s">
        <v>337</v>
      </c>
      <c r="R91" s="174" t="s">
        <v>2137</v>
      </c>
      <c r="S91" s="53" t="s">
        <v>384</v>
      </c>
      <c r="T91" s="63">
        <v>1</v>
      </c>
      <c r="U91" s="53">
        <v>1</v>
      </c>
      <c r="V91" s="53" t="s">
        <v>385</v>
      </c>
      <c r="W91" s="53" t="s">
        <v>3686</v>
      </c>
      <c r="X91" s="64">
        <v>8.160629925564029E-3</v>
      </c>
      <c r="Y91" s="58">
        <v>2508.0604999999996</v>
      </c>
      <c r="Z91" s="53"/>
      <c r="AA91" s="174" t="s">
        <v>2122</v>
      </c>
      <c r="AB91" s="66">
        <v>41231</v>
      </c>
      <c r="AC91" s="67">
        <v>307336.63</v>
      </c>
      <c r="AD91" s="53"/>
      <c r="AE91" s="53"/>
      <c r="AF91" s="58">
        <v>1</v>
      </c>
      <c r="AG91" s="63"/>
      <c r="AH91" s="53" t="s">
        <v>114</v>
      </c>
      <c r="AI91" s="52" t="s">
        <v>2124</v>
      </c>
      <c r="AJ91" s="149">
        <v>1</v>
      </c>
      <c r="AK91" s="374">
        <v>1</v>
      </c>
    </row>
    <row r="92" spans="1:37" s="149" customFormat="1" ht="45" customHeight="1">
      <c r="A92" s="52" t="s">
        <v>377</v>
      </c>
      <c r="B92" s="60">
        <v>1175</v>
      </c>
      <c r="C92" s="54">
        <v>3000560</v>
      </c>
      <c r="D92" s="52" t="s">
        <v>468</v>
      </c>
      <c r="E92" s="53" t="s">
        <v>80</v>
      </c>
      <c r="F92" s="55">
        <v>41214</v>
      </c>
      <c r="G92" s="55">
        <v>41254</v>
      </c>
      <c r="H92" s="53" t="s">
        <v>114</v>
      </c>
      <c r="I92" s="57">
        <v>1244.0346400000001</v>
      </c>
      <c r="J92" s="56">
        <v>1310.68834805854</v>
      </c>
      <c r="K92" s="56">
        <v>1244.0340000000001</v>
      </c>
      <c r="L92" s="59">
        <v>41289</v>
      </c>
      <c r="M92" s="60">
        <v>2013</v>
      </c>
      <c r="N92" s="61">
        <v>41291</v>
      </c>
      <c r="O92" s="60">
        <v>2013</v>
      </c>
      <c r="P92" s="61">
        <v>41364</v>
      </c>
      <c r="Q92" s="53" t="s">
        <v>337</v>
      </c>
      <c r="R92" s="174" t="s">
        <v>2137</v>
      </c>
      <c r="S92" s="53" t="s">
        <v>384</v>
      </c>
      <c r="T92" s="63">
        <v>1</v>
      </c>
      <c r="U92" s="53">
        <v>1</v>
      </c>
      <c r="V92" s="53" t="s">
        <v>385</v>
      </c>
      <c r="W92" s="53" t="s">
        <v>3686</v>
      </c>
      <c r="X92" s="64">
        <v>5.1434863911320513E-3</v>
      </c>
      <c r="Y92" s="58">
        <v>1467.96012</v>
      </c>
      <c r="Z92" s="53"/>
      <c r="AA92" s="174" t="s">
        <v>2125</v>
      </c>
      <c r="AB92" s="66">
        <v>41231</v>
      </c>
      <c r="AC92" s="67">
        <v>285401.77</v>
      </c>
      <c r="AD92" s="53"/>
      <c r="AE92" s="53"/>
      <c r="AF92" s="58">
        <v>1</v>
      </c>
      <c r="AG92" s="63"/>
      <c r="AH92" s="53" t="s">
        <v>114</v>
      </c>
      <c r="AI92" s="52" t="s">
        <v>2124</v>
      </c>
      <c r="AJ92" s="149">
        <v>1</v>
      </c>
      <c r="AK92" s="374">
        <v>1</v>
      </c>
    </row>
    <row r="93" spans="1:37" s="149" customFormat="1" ht="45" customHeight="1">
      <c r="A93" s="52" t="s">
        <v>377</v>
      </c>
      <c r="B93" s="60">
        <v>1176</v>
      </c>
      <c r="C93" s="54">
        <v>3000560</v>
      </c>
      <c r="D93" s="52" t="s">
        <v>468</v>
      </c>
      <c r="E93" s="53" t="s">
        <v>80</v>
      </c>
      <c r="F93" s="55">
        <v>41214</v>
      </c>
      <c r="G93" s="55">
        <v>41254</v>
      </c>
      <c r="H93" s="53" t="s">
        <v>114</v>
      </c>
      <c r="I93" s="57">
        <v>1673.3822</v>
      </c>
      <c r="J93" s="56">
        <v>1765.0181654853122</v>
      </c>
      <c r="K93" s="56">
        <v>1673.3820000000001</v>
      </c>
      <c r="L93" s="59">
        <v>41289</v>
      </c>
      <c r="M93" s="60">
        <v>2013</v>
      </c>
      <c r="N93" s="61">
        <v>41291</v>
      </c>
      <c r="O93" s="60">
        <v>2013</v>
      </c>
      <c r="P93" s="61">
        <v>41364</v>
      </c>
      <c r="Q93" s="53" t="s">
        <v>337</v>
      </c>
      <c r="R93" s="174" t="s">
        <v>2137</v>
      </c>
      <c r="S93" s="53" t="s">
        <v>384</v>
      </c>
      <c r="T93" s="63">
        <v>1</v>
      </c>
      <c r="U93" s="53">
        <v>1</v>
      </c>
      <c r="V93" s="53" t="s">
        <v>385</v>
      </c>
      <c r="W93" s="53" t="s">
        <v>3686</v>
      </c>
      <c r="X93" s="64">
        <v>3.4509639255312545E-3</v>
      </c>
      <c r="Y93" s="58">
        <v>1974.59076</v>
      </c>
      <c r="Z93" s="53"/>
      <c r="AA93" s="174" t="s">
        <v>2126</v>
      </c>
      <c r="AB93" s="66">
        <v>41231</v>
      </c>
      <c r="AC93" s="67">
        <v>572185.28</v>
      </c>
      <c r="AD93" s="53"/>
      <c r="AE93" s="53"/>
      <c r="AF93" s="58">
        <v>1</v>
      </c>
      <c r="AG93" s="63"/>
      <c r="AH93" s="53" t="s">
        <v>114</v>
      </c>
      <c r="AI93" s="52" t="s">
        <v>2124</v>
      </c>
      <c r="AJ93" s="149">
        <v>1</v>
      </c>
      <c r="AK93" s="374">
        <v>1</v>
      </c>
    </row>
    <row r="94" spans="1:37" s="149" customFormat="1" ht="45" customHeight="1">
      <c r="A94" s="52" t="s">
        <v>377</v>
      </c>
      <c r="B94" s="60">
        <v>1177</v>
      </c>
      <c r="C94" s="54">
        <v>3000560</v>
      </c>
      <c r="D94" s="52" t="s">
        <v>468</v>
      </c>
      <c r="E94" s="53" t="s">
        <v>80</v>
      </c>
      <c r="F94" s="55">
        <v>41214</v>
      </c>
      <c r="G94" s="55">
        <v>41254</v>
      </c>
      <c r="H94" s="53" t="s">
        <v>114</v>
      </c>
      <c r="I94" s="57">
        <v>692.26237000000003</v>
      </c>
      <c r="J94" s="56">
        <v>729.60053253614399</v>
      </c>
      <c r="K94" s="56">
        <v>692.26199999999994</v>
      </c>
      <c r="L94" s="59">
        <v>41289</v>
      </c>
      <c r="M94" s="60">
        <v>2013</v>
      </c>
      <c r="N94" s="61">
        <v>41291</v>
      </c>
      <c r="O94" s="60">
        <v>2013</v>
      </c>
      <c r="P94" s="61">
        <v>41364</v>
      </c>
      <c r="Q94" s="53" t="s">
        <v>337</v>
      </c>
      <c r="R94" s="174" t="s">
        <v>2137</v>
      </c>
      <c r="S94" s="53" t="s">
        <v>384</v>
      </c>
      <c r="T94" s="63">
        <v>1</v>
      </c>
      <c r="U94" s="53">
        <v>1</v>
      </c>
      <c r="V94" s="53" t="s">
        <v>385</v>
      </c>
      <c r="W94" s="53" t="s">
        <v>3686</v>
      </c>
      <c r="X94" s="64">
        <v>4.4352239028338175E-3</v>
      </c>
      <c r="Y94" s="58">
        <v>816.86915999999985</v>
      </c>
      <c r="Z94" s="53"/>
      <c r="AA94" s="174" t="s">
        <v>2127</v>
      </c>
      <c r="AB94" s="66">
        <v>41231</v>
      </c>
      <c r="AC94" s="67">
        <v>184177.66</v>
      </c>
      <c r="AD94" s="53"/>
      <c r="AE94" s="53"/>
      <c r="AF94" s="58">
        <v>1</v>
      </c>
      <c r="AG94" s="63"/>
      <c r="AH94" s="53" t="s">
        <v>114</v>
      </c>
      <c r="AI94" s="52" t="s">
        <v>2124</v>
      </c>
      <c r="AJ94" s="149">
        <v>1</v>
      </c>
      <c r="AK94" s="374">
        <v>1</v>
      </c>
    </row>
    <row r="95" spans="1:37" s="149" customFormat="1" ht="60" customHeight="1">
      <c r="A95" s="52" t="s">
        <v>377</v>
      </c>
      <c r="B95" s="60">
        <v>1178</v>
      </c>
      <c r="C95" s="54">
        <v>3000560</v>
      </c>
      <c r="D95" s="52" t="s">
        <v>468</v>
      </c>
      <c r="E95" s="53" t="s">
        <v>80</v>
      </c>
      <c r="F95" s="55">
        <v>41214</v>
      </c>
      <c r="G95" s="55">
        <v>41254</v>
      </c>
      <c r="H95" s="53" t="s">
        <v>114</v>
      </c>
      <c r="I95" s="57">
        <v>2563.4176559999996</v>
      </c>
      <c r="J95" s="56">
        <v>2559.8825388121654</v>
      </c>
      <c r="K95" s="56">
        <v>2559.8820000000001</v>
      </c>
      <c r="L95" s="59">
        <v>41289</v>
      </c>
      <c r="M95" s="60">
        <v>2013</v>
      </c>
      <c r="N95" s="61">
        <v>41291</v>
      </c>
      <c r="O95" s="60">
        <v>2013</v>
      </c>
      <c r="P95" s="61">
        <v>41364</v>
      </c>
      <c r="Q95" s="53" t="s">
        <v>337</v>
      </c>
      <c r="R95" s="174" t="s">
        <v>2137</v>
      </c>
      <c r="S95" s="53" t="s">
        <v>384</v>
      </c>
      <c r="T95" s="63">
        <v>1</v>
      </c>
      <c r="U95" s="53">
        <v>1</v>
      </c>
      <c r="V95" s="53" t="s">
        <v>385</v>
      </c>
      <c r="W95" s="53" t="s">
        <v>3686</v>
      </c>
      <c r="X95" s="64">
        <v>3020.6607599999998</v>
      </c>
      <c r="Y95" s="58">
        <v>616454.22</v>
      </c>
      <c r="Z95" s="53"/>
      <c r="AA95" s="174" t="s">
        <v>2128</v>
      </c>
      <c r="AB95" s="66">
        <v>41231</v>
      </c>
      <c r="AC95" s="67">
        <v>616454.22</v>
      </c>
      <c r="AD95" s="53"/>
      <c r="AE95" s="53"/>
      <c r="AF95" s="58">
        <v>1</v>
      </c>
      <c r="AG95" s="63"/>
      <c r="AH95" s="53" t="s">
        <v>114</v>
      </c>
      <c r="AI95" s="52" t="s">
        <v>2124</v>
      </c>
      <c r="AJ95" s="149">
        <v>1</v>
      </c>
      <c r="AK95" s="374">
        <v>1</v>
      </c>
    </row>
    <row r="96" spans="1:37" s="149" customFormat="1" ht="75" customHeight="1">
      <c r="A96" s="52" t="s">
        <v>377</v>
      </c>
      <c r="B96" s="60">
        <v>1179</v>
      </c>
      <c r="C96" s="54">
        <v>3000560</v>
      </c>
      <c r="D96" s="52" t="s">
        <v>468</v>
      </c>
      <c r="E96" s="53" t="s">
        <v>80</v>
      </c>
      <c r="F96" s="55">
        <v>41214</v>
      </c>
      <c r="G96" s="55">
        <v>41294</v>
      </c>
      <c r="H96" s="53" t="s">
        <v>114</v>
      </c>
      <c r="I96" s="57">
        <v>4252.2177966101699</v>
      </c>
      <c r="J96" s="56">
        <v>4479.9927541106281</v>
      </c>
      <c r="K96" s="56">
        <v>4252.2169999999996</v>
      </c>
      <c r="L96" s="59">
        <v>41314</v>
      </c>
      <c r="M96" s="60">
        <v>2013</v>
      </c>
      <c r="N96" s="61">
        <v>41316</v>
      </c>
      <c r="O96" s="60">
        <v>2013</v>
      </c>
      <c r="P96" s="61">
        <v>41364</v>
      </c>
      <c r="Q96" s="53" t="s">
        <v>337</v>
      </c>
      <c r="R96" s="174" t="s">
        <v>2138</v>
      </c>
      <c r="S96" s="53" t="s">
        <v>384</v>
      </c>
      <c r="T96" s="63">
        <v>1</v>
      </c>
      <c r="U96" s="53">
        <v>1</v>
      </c>
      <c r="V96" s="53" t="s">
        <v>385</v>
      </c>
      <c r="W96" s="53" t="s">
        <v>3687</v>
      </c>
      <c r="X96" s="64">
        <v>1.6326124419337843E-2</v>
      </c>
      <c r="Y96" s="58">
        <v>5017.6160599999994</v>
      </c>
      <c r="Z96" s="53"/>
      <c r="AA96" s="174" t="s">
        <v>2122</v>
      </c>
      <c r="AB96" s="66">
        <v>41191</v>
      </c>
      <c r="AC96" s="67">
        <v>307336.63</v>
      </c>
      <c r="AD96" s="53"/>
      <c r="AE96" s="53"/>
      <c r="AF96" s="58">
        <v>1</v>
      </c>
      <c r="AG96" s="63"/>
      <c r="AH96" s="53" t="s">
        <v>114</v>
      </c>
      <c r="AI96" s="52" t="s">
        <v>2124</v>
      </c>
      <c r="AJ96" s="149">
        <v>1</v>
      </c>
      <c r="AK96" s="374">
        <v>1</v>
      </c>
    </row>
    <row r="97" spans="1:37" s="149" customFormat="1" ht="75" customHeight="1">
      <c r="A97" s="52" t="s">
        <v>377</v>
      </c>
      <c r="B97" s="60">
        <v>1180</v>
      </c>
      <c r="C97" s="54">
        <v>3000560</v>
      </c>
      <c r="D97" s="52" t="s">
        <v>468</v>
      </c>
      <c r="E97" s="53" t="s">
        <v>80</v>
      </c>
      <c r="F97" s="55">
        <v>41214</v>
      </c>
      <c r="G97" s="55">
        <v>41294</v>
      </c>
      <c r="H97" s="53" t="s">
        <v>114</v>
      </c>
      <c r="I97" s="57">
        <v>4526.21016949153</v>
      </c>
      <c r="J97" s="56">
        <v>4769.5805289519612</v>
      </c>
      <c r="K97" s="56">
        <v>4526.21</v>
      </c>
      <c r="L97" s="59">
        <v>41314</v>
      </c>
      <c r="M97" s="60">
        <v>2013</v>
      </c>
      <c r="N97" s="61">
        <v>41316</v>
      </c>
      <c r="O97" s="60">
        <v>2013</v>
      </c>
      <c r="P97" s="61">
        <v>41364</v>
      </c>
      <c r="Q97" s="53" t="s">
        <v>337</v>
      </c>
      <c r="R97" s="174" t="s">
        <v>2138</v>
      </c>
      <c r="S97" s="53" t="s">
        <v>384</v>
      </c>
      <c r="T97" s="63">
        <v>1</v>
      </c>
      <c r="U97" s="53">
        <v>1</v>
      </c>
      <c r="V97" s="53" t="s">
        <v>385</v>
      </c>
      <c r="W97" s="53" t="s">
        <v>3687</v>
      </c>
      <c r="X97" s="64">
        <v>9.3342628457691174E-3</v>
      </c>
      <c r="Y97" s="58">
        <v>5340.9277999999995</v>
      </c>
      <c r="Z97" s="53"/>
      <c r="AA97" s="174" t="s">
        <v>2126</v>
      </c>
      <c r="AB97" s="66">
        <v>41191</v>
      </c>
      <c r="AC97" s="67">
        <v>572185.28</v>
      </c>
      <c r="AD97" s="53"/>
      <c r="AE97" s="53"/>
      <c r="AF97" s="58">
        <v>1</v>
      </c>
      <c r="AG97" s="63"/>
      <c r="AH97" s="53" t="s">
        <v>114</v>
      </c>
      <c r="AI97" s="52" t="s">
        <v>2124</v>
      </c>
      <c r="AJ97" s="149">
        <v>1</v>
      </c>
      <c r="AK97" s="374">
        <v>1</v>
      </c>
    </row>
    <row r="98" spans="1:37" s="149" customFormat="1" ht="75" customHeight="1">
      <c r="A98" s="52" t="s">
        <v>377</v>
      </c>
      <c r="B98" s="60">
        <v>1181</v>
      </c>
      <c r="C98" s="54">
        <v>3000560</v>
      </c>
      <c r="D98" s="52" t="s">
        <v>468</v>
      </c>
      <c r="E98" s="53" t="s">
        <v>80</v>
      </c>
      <c r="F98" s="55">
        <v>41214</v>
      </c>
      <c r="G98" s="55">
        <v>41294</v>
      </c>
      <c r="H98" s="53" t="s">
        <v>114</v>
      </c>
      <c r="I98" s="57">
        <v>488.86779661016999</v>
      </c>
      <c r="J98" s="56">
        <v>494.37029019456014</v>
      </c>
      <c r="K98" s="56">
        <v>488.86700000000002</v>
      </c>
      <c r="L98" s="59">
        <v>41314</v>
      </c>
      <c r="M98" s="60">
        <v>2013</v>
      </c>
      <c r="N98" s="61">
        <v>41316</v>
      </c>
      <c r="O98" s="60">
        <v>2013</v>
      </c>
      <c r="P98" s="61">
        <v>41364</v>
      </c>
      <c r="Q98" s="53" t="s">
        <v>337</v>
      </c>
      <c r="R98" s="174" t="s">
        <v>2138</v>
      </c>
      <c r="S98" s="53" t="s">
        <v>384</v>
      </c>
      <c r="T98" s="63">
        <v>1</v>
      </c>
      <c r="U98" s="53">
        <v>1</v>
      </c>
      <c r="V98" s="53" t="s">
        <v>385</v>
      </c>
      <c r="W98" s="53" t="s">
        <v>3687</v>
      </c>
      <c r="X98" s="64">
        <v>9.3577599322785079E-4</v>
      </c>
      <c r="Y98" s="58">
        <v>576.86306000000002</v>
      </c>
      <c r="Z98" s="53"/>
      <c r="AA98" s="174" t="s">
        <v>2128</v>
      </c>
      <c r="AB98" s="66">
        <v>41191</v>
      </c>
      <c r="AC98" s="67">
        <v>616454.22</v>
      </c>
      <c r="AD98" s="53"/>
      <c r="AE98" s="53"/>
      <c r="AF98" s="58">
        <v>1</v>
      </c>
      <c r="AG98" s="63"/>
      <c r="AH98" s="53" t="s">
        <v>114</v>
      </c>
      <c r="AI98" s="52" t="s">
        <v>2124</v>
      </c>
      <c r="AJ98" s="149">
        <v>1</v>
      </c>
      <c r="AK98" s="374">
        <v>1</v>
      </c>
    </row>
    <row r="99" spans="1:37" s="149" customFormat="1" ht="45" customHeight="1">
      <c r="A99" s="52" t="s">
        <v>377</v>
      </c>
      <c r="B99" s="60">
        <v>1182</v>
      </c>
      <c r="C99" s="54">
        <v>3000560</v>
      </c>
      <c r="D99" s="52" t="s">
        <v>468</v>
      </c>
      <c r="E99" s="53" t="s">
        <v>80</v>
      </c>
      <c r="F99" s="55">
        <v>41214</v>
      </c>
      <c r="G99" s="55">
        <v>41254</v>
      </c>
      <c r="H99" s="53" t="s">
        <v>114</v>
      </c>
      <c r="I99" s="57">
        <v>513.68983050847498</v>
      </c>
      <c r="J99" s="56">
        <v>541.05239147908935</v>
      </c>
      <c r="K99" s="56">
        <v>513.68899999999996</v>
      </c>
      <c r="L99" s="59">
        <v>41289</v>
      </c>
      <c r="M99" s="60">
        <v>2013</v>
      </c>
      <c r="N99" s="61">
        <v>41291</v>
      </c>
      <c r="O99" s="60">
        <v>2013</v>
      </c>
      <c r="P99" s="61">
        <v>41364</v>
      </c>
      <c r="Q99" s="53" t="s">
        <v>337</v>
      </c>
      <c r="R99" s="174" t="s">
        <v>2139</v>
      </c>
      <c r="S99" s="53" t="s">
        <v>384</v>
      </c>
      <c r="T99" s="63">
        <v>1</v>
      </c>
      <c r="U99" s="53">
        <v>1</v>
      </c>
      <c r="V99" s="53" t="s">
        <v>385</v>
      </c>
      <c r="W99" s="53" t="s">
        <v>2966</v>
      </c>
      <c r="X99" s="64">
        <v>1.9722771737296658E-3</v>
      </c>
      <c r="Y99" s="58">
        <v>606.15302000000008</v>
      </c>
      <c r="Z99" s="53"/>
      <c r="AA99" s="174" t="s">
        <v>2122</v>
      </c>
      <c r="AB99" s="66">
        <v>41299</v>
      </c>
      <c r="AC99" s="67">
        <v>307336.63</v>
      </c>
      <c r="AD99" s="53"/>
      <c r="AE99" s="53"/>
      <c r="AF99" s="58">
        <v>1</v>
      </c>
      <c r="AG99" s="63"/>
      <c r="AH99" s="53" t="s">
        <v>114</v>
      </c>
      <c r="AI99" s="52" t="s">
        <v>2124</v>
      </c>
      <c r="AJ99" s="149">
        <v>1</v>
      </c>
      <c r="AK99" s="374">
        <v>1</v>
      </c>
    </row>
    <row r="100" spans="1:37" s="149" customFormat="1" ht="45" customHeight="1">
      <c r="A100" s="52" t="s">
        <v>377</v>
      </c>
      <c r="B100" s="60">
        <v>1183</v>
      </c>
      <c r="C100" s="54">
        <v>3000560</v>
      </c>
      <c r="D100" s="52" t="s">
        <v>468</v>
      </c>
      <c r="E100" s="53" t="s">
        <v>80</v>
      </c>
      <c r="F100" s="55">
        <v>41214</v>
      </c>
      <c r="G100" s="55">
        <v>41254</v>
      </c>
      <c r="H100" s="53" t="s">
        <v>114</v>
      </c>
      <c r="I100" s="57">
        <v>57.984745762711903</v>
      </c>
      <c r="J100" s="56">
        <v>61.052518902118003</v>
      </c>
      <c r="K100" s="56">
        <v>57.984000000000002</v>
      </c>
      <c r="L100" s="59">
        <v>41289</v>
      </c>
      <c r="M100" s="60">
        <v>2013</v>
      </c>
      <c r="N100" s="61">
        <v>41291</v>
      </c>
      <c r="O100" s="60">
        <v>2013</v>
      </c>
      <c r="P100" s="61">
        <v>41364</v>
      </c>
      <c r="Q100" s="53" t="s">
        <v>337</v>
      </c>
      <c r="R100" s="174" t="s">
        <v>2139</v>
      </c>
      <c r="S100" s="53" t="s">
        <v>384</v>
      </c>
      <c r="T100" s="63">
        <v>1</v>
      </c>
      <c r="U100" s="53">
        <v>1</v>
      </c>
      <c r="V100" s="53" t="s">
        <v>385</v>
      </c>
      <c r="W100" s="53" t="s">
        <v>2966</v>
      </c>
      <c r="X100" s="64">
        <v>2.3973614459363724E-4</v>
      </c>
      <c r="Y100" s="58">
        <v>68.421120000000002</v>
      </c>
      <c r="Z100" s="53"/>
      <c r="AA100" s="174" t="s">
        <v>2125</v>
      </c>
      <c r="AB100" s="66">
        <v>41299</v>
      </c>
      <c r="AC100" s="67">
        <v>285401.77</v>
      </c>
      <c r="AD100" s="53"/>
      <c r="AE100" s="53"/>
      <c r="AF100" s="58">
        <v>1</v>
      </c>
      <c r="AG100" s="63"/>
      <c r="AH100" s="53" t="s">
        <v>114</v>
      </c>
      <c r="AI100" s="52" t="s">
        <v>2124</v>
      </c>
      <c r="AJ100" s="149">
        <v>1</v>
      </c>
      <c r="AK100" s="374">
        <v>1</v>
      </c>
    </row>
    <row r="101" spans="1:37" s="149" customFormat="1" ht="45" customHeight="1">
      <c r="A101" s="52" t="s">
        <v>377</v>
      </c>
      <c r="B101" s="60">
        <v>1184</v>
      </c>
      <c r="C101" s="54">
        <v>3000560</v>
      </c>
      <c r="D101" s="52" t="s">
        <v>468</v>
      </c>
      <c r="E101" s="53" t="s">
        <v>80</v>
      </c>
      <c r="F101" s="55">
        <v>41214</v>
      </c>
      <c r="G101" s="55">
        <v>41254</v>
      </c>
      <c r="H101" s="53" t="s">
        <v>114</v>
      </c>
      <c r="I101" s="57">
        <v>1307.51695</v>
      </c>
      <c r="J101" s="56">
        <v>1304.0099707872819</v>
      </c>
      <c r="K101" s="56">
        <v>1304.009</v>
      </c>
      <c r="L101" s="59">
        <v>41289</v>
      </c>
      <c r="M101" s="60">
        <v>2013</v>
      </c>
      <c r="N101" s="61">
        <v>41291</v>
      </c>
      <c r="O101" s="60">
        <v>2013</v>
      </c>
      <c r="P101" s="61">
        <v>41364</v>
      </c>
      <c r="Q101" s="53" t="s">
        <v>337</v>
      </c>
      <c r="R101" s="174" t="s">
        <v>2139</v>
      </c>
      <c r="S101" s="53" t="s">
        <v>384</v>
      </c>
      <c r="T101" s="63">
        <v>1</v>
      </c>
      <c r="U101" s="53">
        <v>1</v>
      </c>
      <c r="V101" s="53" t="s">
        <v>385</v>
      </c>
      <c r="W101" s="53" t="s">
        <v>2966</v>
      </c>
      <c r="X101" s="64">
        <v>2.4960987695079777E-3</v>
      </c>
      <c r="Y101" s="58">
        <v>1538.73062</v>
      </c>
      <c r="Z101" s="53"/>
      <c r="AA101" s="174" t="s">
        <v>2128</v>
      </c>
      <c r="AB101" s="66">
        <v>41299</v>
      </c>
      <c r="AC101" s="67">
        <v>616454.22</v>
      </c>
      <c r="AD101" s="53"/>
      <c r="AE101" s="53"/>
      <c r="AF101" s="58">
        <v>1</v>
      </c>
      <c r="AG101" s="63"/>
      <c r="AH101" s="53" t="s">
        <v>114</v>
      </c>
      <c r="AI101" s="52" t="s">
        <v>2124</v>
      </c>
      <c r="AJ101" s="149">
        <v>1</v>
      </c>
      <c r="AK101" s="374">
        <v>1</v>
      </c>
    </row>
    <row r="102" spans="1:37" s="149" customFormat="1" ht="45" customHeight="1">
      <c r="A102" s="52" t="s">
        <v>377</v>
      </c>
      <c r="B102" s="60">
        <v>1187</v>
      </c>
      <c r="C102" s="54">
        <v>3000560</v>
      </c>
      <c r="D102" s="52" t="s">
        <v>468</v>
      </c>
      <c r="E102" s="53" t="s">
        <v>80</v>
      </c>
      <c r="F102" s="55">
        <v>41244</v>
      </c>
      <c r="G102" s="55">
        <v>41284</v>
      </c>
      <c r="H102" s="53" t="s">
        <v>114</v>
      </c>
      <c r="I102" s="57">
        <v>1054.6865399999999</v>
      </c>
      <c r="J102" s="56">
        <v>1023.9510407519655</v>
      </c>
      <c r="K102" s="56">
        <v>1023.951</v>
      </c>
      <c r="L102" s="59">
        <v>41304</v>
      </c>
      <c r="M102" s="60">
        <v>2013</v>
      </c>
      <c r="N102" s="61">
        <v>41306</v>
      </c>
      <c r="O102" s="60">
        <v>2013</v>
      </c>
      <c r="P102" s="61">
        <v>41394</v>
      </c>
      <c r="Q102" s="53" t="s">
        <v>337</v>
      </c>
      <c r="R102" s="174" t="s">
        <v>2140</v>
      </c>
      <c r="S102" s="53" t="s">
        <v>384</v>
      </c>
      <c r="T102" s="63">
        <v>1</v>
      </c>
      <c r="U102" s="53">
        <v>1</v>
      </c>
      <c r="V102" s="53" t="s">
        <v>385</v>
      </c>
      <c r="W102" s="53" t="s">
        <v>2963</v>
      </c>
      <c r="X102" s="64">
        <v>3.9313965927198456E-3</v>
      </c>
      <c r="Y102" s="58">
        <v>1208.2621799999999</v>
      </c>
      <c r="Z102" s="53"/>
      <c r="AA102" s="174" t="s">
        <v>2122</v>
      </c>
      <c r="AB102" s="66">
        <v>41244</v>
      </c>
      <c r="AC102" s="67">
        <v>307336.63</v>
      </c>
      <c r="AD102" s="53"/>
      <c r="AE102" s="53"/>
      <c r="AF102" s="58">
        <v>1</v>
      </c>
      <c r="AG102" s="63"/>
      <c r="AH102" s="53" t="s">
        <v>114</v>
      </c>
      <c r="AI102" s="52" t="s">
        <v>2124</v>
      </c>
      <c r="AJ102" s="149">
        <v>1</v>
      </c>
      <c r="AK102" s="374">
        <v>1</v>
      </c>
    </row>
    <row r="103" spans="1:37" s="149" customFormat="1" ht="45" customHeight="1">
      <c r="A103" s="52" t="s">
        <v>377</v>
      </c>
      <c r="B103" s="60">
        <v>1188</v>
      </c>
      <c r="C103" s="54">
        <v>3000560</v>
      </c>
      <c r="D103" s="52" t="s">
        <v>468</v>
      </c>
      <c r="E103" s="53" t="s">
        <v>80</v>
      </c>
      <c r="F103" s="55">
        <v>41244</v>
      </c>
      <c r="G103" s="55">
        <v>41284</v>
      </c>
      <c r="H103" s="53" t="s">
        <v>114</v>
      </c>
      <c r="I103" s="57">
        <v>128.03009</v>
      </c>
      <c r="J103" s="56">
        <v>124.29922528346229</v>
      </c>
      <c r="K103" s="56">
        <v>124.29900000000001</v>
      </c>
      <c r="L103" s="59">
        <v>41304</v>
      </c>
      <c r="M103" s="60">
        <v>2013</v>
      </c>
      <c r="N103" s="61">
        <v>41306</v>
      </c>
      <c r="O103" s="60">
        <v>2013</v>
      </c>
      <c r="P103" s="61">
        <v>41394</v>
      </c>
      <c r="Q103" s="53" t="s">
        <v>337</v>
      </c>
      <c r="R103" s="174" t="s">
        <v>2140</v>
      </c>
      <c r="S103" s="53" t="s">
        <v>384</v>
      </c>
      <c r="T103" s="63">
        <v>1</v>
      </c>
      <c r="U103" s="53">
        <v>1</v>
      </c>
      <c r="V103" s="53" t="s">
        <v>385</v>
      </c>
      <c r="W103" s="53" t="s">
        <v>2963</v>
      </c>
      <c r="X103" s="64">
        <v>5.1391699497869265E-4</v>
      </c>
      <c r="Y103" s="58">
        <v>146.67282</v>
      </c>
      <c r="Z103" s="53"/>
      <c r="AA103" s="174" t="s">
        <v>2125</v>
      </c>
      <c r="AB103" s="66">
        <v>41244</v>
      </c>
      <c r="AC103" s="67">
        <v>285401.77</v>
      </c>
      <c r="AD103" s="53"/>
      <c r="AE103" s="53"/>
      <c r="AF103" s="58">
        <v>1</v>
      </c>
      <c r="AG103" s="63"/>
      <c r="AH103" s="53" t="s">
        <v>114</v>
      </c>
      <c r="AI103" s="52" t="s">
        <v>2124</v>
      </c>
      <c r="AJ103" s="149">
        <v>1</v>
      </c>
      <c r="AK103" s="374">
        <v>1</v>
      </c>
    </row>
    <row r="104" spans="1:37" s="149" customFormat="1" ht="45" customHeight="1">
      <c r="A104" s="52" t="s">
        <v>377</v>
      </c>
      <c r="B104" s="60">
        <v>1189</v>
      </c>
      <c r="C104" s="54">
        <v>3000560</v>
      </c>
      <c r="D104" s="52" t="s">
        <v>468</v>
      </c>
      <c r="E104" s="53" t="s">
        <v>80</v>
      </c>
      <c r="F104" s="55">
        <v>41244</v>
      </c>
      <c r="G104" s="55">
        <v>41284</v>
      </c>
      <c r="H104" s="53" t="s">
        <v>114</v>
      </c>
      <c r="I104" s="57">
        <v>1799.35508</v>
      </c>
      <c r="J104" s="56">
        <v>1739.6123510151899</v>
      </c>
      <c r="K104" s="56">
        <v>1739.6120000000001</v>
      </c>
      <c r="L104" s="59">
        <v>41304</v>
      </c>
      <c r="M104" s="60">
        <v>2013</v>
      </c>
      <c r="N104" s="61">
        <v>41306</v>
      </c>
      <c r="O104" s="60">
        <v>2013</v>
      </c>
      <c r="P104" s="61">
        <v>41394</v>
      </c>
      <c r="Q104" s="53" t="s">
        <v>337</v>
      </c>
      <c r="R104" s="174" t="s">
        <v>2140</v>
      </c>
      <c r="S104" s="53" t="s">
        <v>384</v>
      </c>
      <c r="T104" s="63">
        <v>1</v>
      </c>
      <c r="U104" s="53">
        <v>1</v>
      </c>
      <c r="V104" s="53" t="s">
        <v>385</v>
      </c>
      <c r="W104" s="53" t="s">
        <v>2963</v>
      </c>
      <c r="X104" s="64">
        <v>3.5875480054292897E-3</v>
      </c>
      <c r="Y104" s="58">
        <v>2052.7421599999998</v>
      </c>
      <c r="Z104" s="53"/>
      <c r="AA104" s="174" t="s">
        <v>2126</v>
      </c>
      <c r="AB104" s="66">
        <v>41244</v>
      </c>
      <c r="AC104" s="67">
        <v>572185.28</v>
      </c>
      <c r="AD104" s="53"/>
      <c r="AE104" s="53"/>
      <c r="AF104" s="58">
        <v>1</v>
      </c>
      <c r="AG104" s="63"/>
      <c r="AH104" s="53" t="s">
        <v>114</v>
      </c>
      <c r="AI104" s="52" t="s">
        <v>2124</v>
      </c>
      <c r="AJ104" s="149">
        <v>1</v>
      </c>
      <c r="AK104" s="374">
        <v>1</v>
      </c>
    </row>
    <row r="105" spans="1:37" s="149" customFormat="1" ht="45" customHeight="1">
      <c r="A105" s="52" t="s">
        <v>377</v>
      </c>
      <c r="B105" s="60">
        <v>1190</v>
      </c>
      <c r="C105" s="54">
        <v>3000560</v>
      </c>
      <c r="D105" s="52" t="s">
        <v>468</v>
      </c>
      <c r="E105" s="53" t="s">
        <v>80</v>
      </c>
      <c r="F105" s="55">
        <v>41244</v>
      </c>
      <c r="G105" s="55">
        <v>41284</v>
      </c>
      <c r="H105" s="53" t="s">
        <v>114</v>
      </c>
      <c r="I105" s="57">
        <v>1121.92119</v>
      </c>
      <c r="J105" s="56">
        <v>1083.6731271310343</v>
      </c>
      <c r="K105" s="56">
        <v>1083.673</v>
      </c>
      <c r="L105" s="59">
        <v>41304</v>
      </c>
      <c r="M105" s="60">
        <v>2013</v>
      </c>
      <c r="N105" s="61">
        <v>41306</v>
      </c>
      <c r="O105" s="60">
        <v>2013</v>
      </c>
      <c r="P105" s="61">
        <v>41394</v>
      </c>
      <c r="Q105" s="53" t="s">
        <v>337</v>
      </c>
      <c r="R105" s="174" t="s">
        <v>2140</v>
      </c>
      <c r="S105" s="53" t="s">
        <v>384</v>
      </c>
      <c r="T105" s="63">
        <v>1</v>
      </c>
      <c r="U105" s="53">
        <v>1</v>
      </c>
      <c r="V105" s="53" t="s">
        <v>385</v>
      </c>
      <c r="W105" s="53" t="s">
        <v>2963</v>
      </c>
      <c r="X105" s="64">
        <v>6.9429383563674348E-3</v>
      </c>
      <c r="Y105" s="58">
        <v>1278.7341400000003</v>
      </c>
      <c r="Z105" s="53"/>
      <c r="AA105" s="174" t="s">
        <v>2127</v>
      </c>
      <c r="AB105" s="66">
        <v>41244</v>
      </c>
      <c r="AC105" s="67">
        <v>184177.66</v>
      </c>
      <c r="AD105" s="53"/>
      <c r="AE105" s="53"/>
      <c r="AF105" s="58">
        <v>1</v>
      </c>
      <c r="AG105" s="63"/>
      <c r="AH105" s="53" t="s">
        <v>114</v>
      </c>
      <c r="AI105" s="52" t="s">
        <v>2124</v>
      </c>
      <c r="AJ105" s="149">
        <v>1</v>
      </c>
      <c r="AK105" s="374">
        <v>1</v>
      </c>
    </row>
    <row r="106" spans="1:37" s="149" customFormat="1" ht="60" customHeight="1">
      <c r="A106" s="52" t="s">
        <v>377</v>
      </c>
      <c r="B106" s="60">
        <v>1191</v>
      </c>
      <c r="C106" s="54">
        <v>3000560</v>
      </c>
      <c r="D106" s="52" t="s">
        <v>468</v>
      </c>
      <c r="E106" s="53" t="s">
        <v>80</v>
      </c>
      <c r="F106" s="55">
        <v>41244</v>
      </c>
      <c r="G106" s="55">
        <v>41284</v>
      </c>
      <c r="H106" s="53" t="s">
        <v>114</v>
      </c>
      <c r="I106" s="57">
        <v>2511.8872377999996</v>
      </c>
      <c r="J106" s="56">
        <v>2508.4231843604584</v>
      </c>
      <c r="K106" s="56">
        <v>2508.4229999999998</v>
      </c>
      <c r="L106" s="59">
        <v>41304</v>
      </c>
      <c r="M106" s="60">
        <v>2013</v>
      </c>
      <c r="N106" s="61">
        <v>41306</v>
      </c>
      <c r="O106" s="60">
        <v>2013</v>
      </c>
      <c r="P106" s="61">
        <v>41394</v>
      </c>
      <c r="Q106" s="53" t="s">
        <v>337</v>
      </c>
      <c r="R106" s="174" t="s">
        <v>2140</v>
      </c>
      <c r="S106" s="53" t="s">
        <v>384</v>
      </c>
      <c r="T106" s="63">
        <v>1</v>
      </c>
      <c r="U106" s="53">
        <v>1</v>
      </c>
      <c r="V106" s="53" t="s">
        <v>385</v>
      </c>
      <c r="W106" s="53" t="s">
        <v>2963</v>
      </c>
      <c r="X106" s="64">
        <v>2959.9391399999995</v>
      </c>
      <c r="Y106" s="58">
        <v>616454.22</v>
      </c>
      <c r="Z106" s="53"/>
      <c r="AA106" s="174" t="s">
        <v>2128</v>
      </c>
      <c r="AB106" s="66">
        <v>41244</v>
      </c>
      <c r="AC106" s="67">
        <v>616454.22</v>
      </c>
      <c r="AD106" s="53"/>
      <c r="AE106" s="53"/>
      <c r="AF106" s="58">
        <v>1</v>
      </c>
      <c r="AG106" s="63"/>
      <c r="AH106" s="53" t="s">
        <v>114</v>
      </c>
      <c r="AI106" s="52" t="s">
        <v>2124</v>
      </c>
      <c r="AJ106" s="149">
        <v>1</v>
      </c>
      <c r="AK106" s="374">
        <v>1</v>
      </c>
    </row>
    <row r="107" spans="1:37" s="149" customFormat="1" ht="45" customHeight="1">
      <c r="A107" s="52" t="s">
        <v>377</v>
      </c>
      <c r="B107" s="60">
        <v>1192</v>
      </c>
      <c r="C107" s="54">
        <v>3000560</v>
      </c>
      <c r="D107" s="52" t="s">
        <v>468</v>
      </c>
      <c r="E107" s="53" t="s">
        <v>80</v>
      </c>
      <c r="F107" s="55">
        <v>41244</v>
      </c>
      <c r="G107" s="55">
        <v>41284</v>
      </c>
      <c r="H107" s="53" t="s">
        <v>114</v>
      </c>
      <c r="I107" s="57">
        <v>2204.1176999999998</v>
      </c>
      <c r="J107" s="56">
        <v>2187.158304444552</v>
      </c>
      <c r="K107" s="56">
        <v>2187.1579999999999</v>
      </c>
      <c r="L107" s="59">
        <v>41304</v>
      </c>
      <c r="M107" s="60">
        <v>2013</v>
      </c>
      <c r="N107" s="61">
        <v>41306</v>
      </c>
      <c r="O107" s="60">
        <v>2013</v>
      </c>
      <c r="P107" s="61">
        <v>41455</v>
      </c>
      <c r="Q107" s="53" t="s">
        <v>337</v>
      </c>
      <c r="R107" s="174" t="s">
        <v>2141</v>
      </c>
      <c r="S107" s="53" t="s">
        <v>384</v>
      </c>
      <c r="T107" s="63">
        <v>1</v>
      </c>
      <c r="U107" s="53">
        <v>1</v>
      </c>
      <c r="V107" s="53" t="s">
        <v>385</v>
      </c>
      <c r="W107" s="53" t="s">
        <v>2962</v>
      </c>
      <c r="X107" s="64">
        <v>8.397457992560144E-3</v>
      </c>
      <c r="Y107" s="58">
        <v>2580.8464399999998</v>
      </c>
      <c r="Z107" s="53"/>
      <c r="AA107" s="174" t="s">
        <v>2122</v>
      </c>
      <c r="AB107" s="66">
        <v>41214</v>
      </c>
      <c r="AC107" s="67">
        <v>307336.63</v>
      </c>
      <c r="AD107" s="53"/>
      <c r="AE107" s="53"/>
      <c r="AF107" s="58">
        <v>1</v>
      </c>
      <c r="AG107" s="63"/>
      <c r="AH107" s="53" t="s">
        <v>114</v>
      </c>
      <c r="AI107" s="52" t="s">
        <v>2124</v>
      </c>
      <c r="AJ107" s="149">
        <v>1</v>
      </c>
      <c r="AK107" s="374">
        <v>1</v>
      </c>
    </row>
    <row r="108" spans="1:37" s="149" customFormat="1" ht="45" customHeight="1">
      <c r="A108" s="52" t="s">
        <v>377</v>
      </c>
      <c r="B108" s="60">
        <v>1193</v>
      </c>
      <c r="C108" s="54">
        <v>3000560</v>
      </c>
      <c r="D108" s="52" t="s">
        <v>468</v>
      </c>
      <c r="E108" s="53" t="s">
        <v>80</v>
      </c>
      <c r="F108" s="55">
        <v>41244</v>
      </c>
      <c r="G108" s="55">
        <v>41284</v>
      </c>
      <c r="H108" s="53" t="s">
        <v>114</v>
      </c>
      <c r="I108" s="57">
        <v>1115.81521</v>
      </c>
      <c r="J108" s="56">
        <v>1083.296171195313</v>
      </c>
      <c r="K108" s="56">
        <v>1083.296</v>
      </c>
      <c r="L108" s="59">
        <v>41304</v>
      </c>
      <c r="M108" s="60">
        <v>2013</v>
      </c>
      <c r="N108" s="61">
        <v>41306</v>
      </c>
      <c r="O108" s="60">
        <v>2013</v>
      </c>
      <c r="P108" s="61">
        <v>41455</v>
      </c>
      <c r="Q108" s="53" t="s">
        <v>337</v>
      </c>
      <c r="R108" s="174" t="s">
        <v>2141</v>
      </c>
      <c r="S108" s="53" t="s">
        <v>384</v>
      </c>
      <c r="T108" s="63">
        <v>1</v>
      </c>
      <c r="U108" s="53">
        <v>1</v>
      </c>
      <c r="V108" s="53" t="s">
        <v>385</v>
      </c>
      <c r="W108" s="53" t="s">
        <v>2962</v>
      </c>
      <c r="X108" s="64">
        <v>4.4789115358324508E-3</v>
      </c>
      <c r="Y108" s="58">
        <v>1278.28928</v>
      </c>
      <c r="Z108" s="53"/>
      <c r="AA108" s="174" t="s">
        <v>2125</v>
      </c>
      <c r="AB108" s="66">
        <v>41214</v>
      </c>
      <c r="AC108" s="67">
        <v>285401.77</v>
      </c>
      <c r="AD108" s="53"/>
      <c r="AE108" s="53"/>
      <c r="AF108" s="58">
        <v>1</v>
      </c>
      <c r="AG108" s="63"/>
      <c r="AH108" s="53" t="s">
        <v>114</v>
      </c>
      <c r="AI108" s="52" t="s">
        <v>2124</v>
      </c>
      <c r="AJ108" s="149">
        <v>1</v>
      </c>
      <c r="AK108" s="374">
        <v>1</v>
      </c>
    </row>
    <row r="109" spans="1:37" s="149" customFormat="1" ht="45" customHeight="1">
      <c r="A109" s="52" t="s">
        <v>377</v>
      </c>
      <c r="B109" s="60">
        <v>1194</v>
      </c>
      <c r="C109" s="54">
        <v>3000560</v>
      </c>
      <c r="D109" s="52" t="s">
        <v>468</v>
      </c>
      <c r="E109" s="53" t="s">
        <v>80</v>
      </c>
      <c r="F109" s="55">
        <v>41244</v>
      </c>
      <c r="G109" s="55">
        <v>41284</v>
      </c>
      <c r="H109" s="53" t="s">
        <v>114</v>
      </c>
      <c r="I109" s="57">
        <v>300.12247000000002</v>
      </c>
      <c r="J109" s="56">
        <v>244.09994046773534</v>
      </c>
      <c r="K109" s="56">
        <v>244.09899999999999</v>
      </c>
      <c r="L109" s="59">
        <v>41304</v>
      </c>
      <c r="M109" s="60">
        <v>2013</v>
      </c>
      <c r="N109" s="61">
        <v>41306</v>
      </c>
      <c r="O109" s="60">
        <v>2013</v>
      </c>
      <c r="P109" s="61">
        <v>41455</v>
      </c>
      <c r="Q109" s="53" t="s">
        <v>337</v>
      </c>
      <c r="R109" s="174" t="s">
        <v>2141</v>
      </c>
      <c r="S109" s="53" t="s">
        <v>384</v>
      </c>
      <c r="T109" s="63">
        <v>1</v>
      </c>
      <c r="U109" s="53">
        <v>1</v>
      </c>
      <c r="V109" s="53" t="s">
        <v>385</v>
      </c>
      <c r="W109" s="53" t="s">
        <v>2962</v>
      </c>
      <c r="X109" s="64">
        <v>5.0339781547683292E-4</v>
      </c>
      <c r="Y109" s="58">
        <v>288.03681999999998</v>
      </c>
      <c r="Z109" s="53"/>
      <c r="AA109" s="174" t="s">
        <v>2126</v>
      </c>
      <c r="AB109" s="66">
        <v>41214</v>
      </c>
      <c r="AC109" s="67">
        <v>572185.28</v>
      </c>
      <c r="AD109" s="53"/>
      <c r="AE109" s="53"/>
      <c r="AF109" s="58">
        <v>1</v>
      </c>
      <c r="AG109" s="63"/>
      <c r="AH109" s="53" t="s">
        <v>114</v>
      </c>
      <c r="AI109" s="52" t="s">
        <v>2124</v>
      </c>
      <c r="AJ109" s="149">
        <v>1</v>
      </c>
      <c r="AK109" s="374">
        <v>1</v>
      </c>
    </row>
    <row r="110" spans="1:37" s="149" customFormat="1" ht="45" customHeight="1">
      <c r="A110" s="52" t="s">
        <v>377</v>
      </c>
      <c r="B110" s="60">
        <v>1195</v>
      </c>
      <c r="C110" s="54">
        <v>3000560</v>
      </c>
      <c r="D110" s="52" t="s">
        <v>468</v>
      </c>
      <c r="E110" s="53" t="s">
        <v>80</v>
      </c>
      <c r="F110" s="55">
        <v>41244</v>
      </c>
      <c r="G110" s="55">
        <v>41284</v>
      </c>
      <c r="H110" s="53" t="s">
        <v>114</v>
      </c>
      <c r="I110" s="57">
        <v>625.93389000000002</v>
      </c>
      <c r="J110" s="56">
        <v>607.69281365763334</v>
      </c>
      <c r="K110" s="56">
        <v>607.69200000000001</v>
      </c>
      <c r="L110" s="59">
        <v>41304</v>
      </c>
      <c r="M110" s="60">
        <v>2013</v>
      </c>
      <c r="N110" s="61">
        <v>41306</v>
      </c>
      <c r="O110" s="60">
        <v>2013</v>
      </c>
      <c r="P110" s="61">
        <v>41455</v>
      </c>
      <c r="Q110" s="53" t="s">
        <v>337</v>
      </c>
      <c r="R110" s="174" t="s">
        <v>2141</v>
      </c>
      <c r="S110" s="53" t="s">
        <v>384</v>
      </c>
      <c r="T110" s="63">
        <v>1</v>
      </c>
      <c r="U110" s="53">
        <v>1</v>
      </c>
      <c r="V110" s="53" t="s">
        <v>385</v>
      </c>
      <c r="W110" s="53" t="s">
        <v>2962</v>
      </c>
      <c r="X110" s="64">
        <v>3.8933959743000317E-3</v>
      </c>
      <c r="Y110" s="58">
        <v>717.07655999999997</v>
      </c>
      <c r="Z110" s="53"/>
      <c r="AA110" s="174" t="s">
        <v>2127</v>
      </c>
      <c r="AB110" s="66">
        <v>41214</v>
      </c>
      <c r="AC110" s="67">
        <v>184177.66</v>
      </c>
      <c r="AD110" s="53"/>
      <c r="AE110" s="53"/>
      <c r="AF110" s="58">
        <v>1</v>
      </c>
      <c r="AG110" s="63"/>
      <c r="AH110" s="53" t="s">
        <v>114</v>
      </c>
      <c r="AI110" s="52" t="s">
        <v>2124</v>
      </c>
      <c r="AJ110" s="149">
        <v>1</v>
      </c>
      <c r="AK110" s="374">
        <v>1</v>
      </c>
    </row>
    <row r="111" spans="1:37" s="149" customFormat="1" ht="60" customHeight="1">
      <c r="A111" s="52" t="s">
        <v>377</v>
      </c>
      <c r="B111" s="60">
        <v>1196</v>
      </c>
      <c r="C111" s="54">
        <v>3000560</v>
      </c>
      <c r="D111" s="52" t="s">
        <v>468</v>
      </c>
      <c r="E111" s="53" t="s">
        <v>80</v>
      </c>
      <c r="F111" s="55">
        <v>41244</v>
      </c>
      <c r="G111" s="55">
        <v>41284</v>
      </c>
      <c r="H111" s="53" t="s">
        <v>114</v>
      </c>
      <c r="I111" s="57">
        <v>2023.91248</v>
      </c>
      <c r="J111" s="56">
        <v>1985.971439580532</v>
      </c>
      <c r="K111" s="56">
        <v>1985.971</v>
      </c>
      <c r="L111" s="59">
        <v>41304</v>
      </c>
      <c r="M111" s="60">
        <v>2013</v>
      </c>
      <c r="N111" s="61">
        <v>41306</v>
      </c>
      <c r="O111" s="60">
        <v>2013</v>
      </c>
      <c r="P111" s="61">
        <v>41455</v>
      </c>
      <c r="Q111" s="53" t="s">
        <v>337</v>
      </c>
      <c r="R111" s="174" t="s">
        <v>2141</v>
      </c>
      <c r="S111" s="53" t="s">
        <v>384</v>
      </c>
      <c r="T111" s="63">
        <v>1</v>
      </c>
      <c r="U111" s="53">
        <v>1</v>
      </c>
      <c r="V111" s="53" t="s">
        <v>385</v>
      </c>
      <c r="W111" s="53" t="s">
        <v>2962</v>
      </c>
      <c r="X111" s="64">
        <v>2343.44578</v>
      </c>
      <c r="Y111" s="58">
        <v>616454.22</v>
      </c>
      <c r="Z111" s="53"/>
      <c r="AA111" s="174" t="s">
        <v>2128</v>
      </c>
      <c r="AB111" s="66">
        <v>41214</v>
      </c>
      <c r="AC111" s="67">
        <v>616454.22</v>
      </c>
      <c r="AD111" s="53"/>
      <c r="AE111" s="53"/>
      <c r="AF111" s="58">
        <v>1</v>
      </c>
      <c r="AG111" s="63"/>
      <c r="AH111" s="53" t="s">
        <v>114</v>
      </c>
      <c r="AI111" s="52" t="s">
        <v>2124</v>
      </c>
      <c r="AJ111" s="149">
        <v>1</v>
      </c>
      <c r="AK111" s="374">
        <v>1</v>
      </c>
    </row>
    <row r="112" spans="1:37" s="149" customFormat="1" ht="45" customHeight="1">
      <c r="A112" s="52" t="s">
        <v>377</v>
      </c>
      <c r="B112" s="60">
        <v>1197</v>
      </c>
      <c r="C112" s="54">
        <v>3000560</v>
      </c>
      <c r="D112" s="52" t="s">
        <v>468</v>
      </c>
      <c r="E112" s="53" t="s">
        <v>80</v>
      </c>
      <c r="F112" s="55">
        <v>41244</v>
      </c>
      <c r="G112" s="55">
        <v>41284</v>
      </c>
      <c r="H112" s="53" t="s">
        <v>114</v>
      </c>
      <c r="I112" s="57">
        <v>881.05661999999995</v>
      </c>
      <c r="J112" s="56">
        <v>879.72839937883145</v>
      </c>
      <c r="K112" s="56">
        <v>879.72799999999995</v>
      </c>
      <c r="L112" s="59">
        <v>41304</v>
      </c>
      <c r="M112" s="60">
        <v>2013</v>
      </c>
      <c r="N112" s="61">
        <v>41306</v>
      </c>
      <c r="O112" s="60">
        <v>2013</v>
      </c>
      <c r="P112" s="61">
        <v>41394</v>
      </c>
      <c r="Q112" s="53" t="s">
        <v>337</v>
      </c>
      <c r="R112" s="174" t="s">
        <v>2142</v>
      </c>
      <c r="S112" s="53" t="s">
        <v>384</v>
      </c>
      <c r="T112" s="63">
        <v>1</v>
      </c>
      <c r="U112" s="53">
        <v>1</v>
      </c>
      <c r="V112" s="53" t="s">
        <v>385</v>
      </c>
      <c r="W112" s="53" t="s">
        <v>2965</v>
      </c>
      <c r="X112" s="64">
        <v>3.377661296019286E-3</v>
      </c>
      <c r="Y112" s="58">
        <v>1038.0790399999998</v>
      </c>
      <c r="Z112" s="53"/>
      <c r="AA112" s="174" t="s">
        <v>2122</v>
      </c>
      <c r="AB112" s="66">
        <v>41183</v>
      </c>
      <c r="AC112" s="67">
        <v>307336.63</v>
      </c>
      <c r="AD112" s="53"/>
      <c r="AE112" s="53"/>
      <c r="AF112" s="58">
        <v>1</v>
      </c>
      <c r="AG112" s="63"/>
      <c r="AH112" s="53" t="s">
        <v>114</v>
      </c>
      <c r="AI112" s="52" t="s">
        <v>2124</v>
      </c>
      <c r="AJ112" s="149">
        <v>1</v>
      </c>
      <c r="AK112" s="374">
        <v>1</v>
      </c>
    </row>
    <row r="113" spans="1:37" s="149" customFormat="1" ht="45" customHeight="1">
      <c r="A113" s="52" t="s">
        <v>377</v>
      </c>
      <c r="B113" s="60">
        <v>1198</v>
      </c>
      <c r="C113" s="54">
        <v>3000560</v>
      </c>
      <c r="D113" s="52" t="s">
        <v>468</v>
      </c>
      <c r="E113" s="53" t="s">
        <v>80</v>
      </c>
      <c r="F113" s="55">
        <v>41244</v>
      </c>
      <c r="G113" s="55">
        <v>41284</v>
      </c>
      <c r="H113" s="53" t="s">
        <v>114</v>
      </c>
      <c r="I113" s="57">
        <v>3001.1174999999998</v>
      </c>
      <c r="J113" s="56">
        <v>2924.0697960763714</v>
      </c>
      <c r="K113" s="56">
        <v>2924.069</v>
      </c>
      <c r="L113" s="59">
        <v>41304</v>
      </c>
      <c r="M113" s="60">
        <v>2013</v>
      </c>
      <c r="N113" s="61">
        <v>41306</v>
      </c>
      <c r="O113" s="60">
        <v>2013</v>
      </c>
      <c r="P113" s="61">
        <v>41394</v>
      </c>
      <c r="Q113" s="53" t="s">
        <v>337</v>
      </c>
      <c r="R113" s="174" t="s">
        <v>2142</v>
      </c>
      <c r="S113" s="53" t="s">
        <v>384</v>
      </c>
      <c r="T113" s="63">
        <v>1</v>
      </c>
      <c r="U113" s="53">
        <v>1</v>
      </c>
      <c r="V113" s="53" t="s">
        <v>385</v>
      </c>
      <c r="W113" s="53" t="s">
        <v>2965</v>
      </c>
      <c r="X113" s="64">
        <v>1.2089628666283322E-2</v>
      </c>
      <c r="Y113" s="58">
        <v>3450.4014199999997</v>
      </c>
      <c r="Z113" s="53"/>
      <c r="AA113" s="174" t="s">
        <v>2125</v>
      </c>
      <c r="AB113" s="66">
        <v>41183</v>
      </c>
      <c r="AC113" s="67">
        <v>285401.77</v>
      </c>
      <c r="AD113" s="53"/>
      <c r="AE113" s="53"/>
      <c r="AF113" s="58">
        <v>1</v>
      </c>
      <c r="AG113" s="63"/>
      <c r="AH113" s="53" t="s">
        <v>114</v>
      </c>
      <c r="AI113" s="52" t="s">
        <v>2124</v>
      </c>
      <c r="AJ113" s="149">
        <v>1</v>
      </c>
      <c r="AK113" s="374">
        <v>1</v>
      </c>
    </row>
    <row r="114" spans="1:37" s="149" customFormat="1" ht="45" customHeight="1">
      <c r="A114" s="52" t="s">
        <v>377</v>
      </c>
      <c r="B114" s="60">
        <v>1199</v>
      </c>
      <c r="C114" s="54">
        <v>3000560</v>
      </c>
      <c r="D114" s="52" t="s">
        <v>468</v>
      </c>
      <c r="E114" s="53" t="s">
        <v>80</v>
      </c>
      <c r="F114" s="55">
        <v>41244</v>
      </c>
      <c r="G114" s="55">
        <v>41284</v>
      </c>
      <c r="H114" s="53" t="s">
        <v>114</v>
      </c>
      <c r="I114" s="57">
        <v>190.97119000000001</v>
      </c>
      <c r="J114" s="56">
        <v>190.522816988377</v>
      </c>
      <c r="K114" s="56">
        <v>190.52199999999999</v>
      </c>
      <c r="L114" s="59">
        <v>41304</v>
      </c>
      <c r="M114" s="60">
        <v>2013</v>
      </c>
      <c r="N114" s="61">
        <v>41306</v>
      </c>
      <c r="O114" s="60">
        <v>2013</v>
      </c>
      <c r="P114" s="61">
        <v>41394</v>
      </c>
      <c r="Q114" s="53" t="s">
        <v>337</v>
      </c>
      <c r="R114" s="174" t="s">
        <v>2142</v>
      </c>
      <c r="S114" s="53" t="s">
        <v>384</v>
      </c>
      <c r="T114" s="63">
        <v>1</v>
      </c>
      <c r="U114" s="53">
        <v>1</v>
      </c>
      <c r="V114" s="53" t="s">
        <v>385</v>
      </c>
      <c r="W114" s="53" t="s">
        <v>2965</v>
      </c>
      <c r="X114" s="64">
        <v>3.9290762600533867E-4</v>
      </c>
      <c r="Y114" s="58">
        <v>224.81595999999999</v>
      </c>
      <c r="Z114" s="53"/>
      <c r="AA114" s="174" t="s">
        <v>2126</v>
      </c>
      <c r="AB114" s="66">
        <v>41183</v>
      </c>
      <c r="AC114" s="67">
        <v>572185.28</v>
      </c>
      <c r="AD114" s="53"/>
      <c r="AE114" s="53"/>
      <c r="AF114" s="58">
        <v>1</v>
      </c>
      <c r="AG114" s="63"/>
      <c r="AH114" s="53" t="s">
        <v>114</v>
      </c>
      <c r="AI114" s="52" t="s">
        <v>2124</v>
      </c>
      <c r="AJ114" s="149">
        <v>1</v>
      </c>
      <c r="AK114" s="374">
        <v>1</v>
      </c>
    </row>
    <row r="115" spans="1:37" s="149" customFormat="1" ht="45" customHeight="1">
      <c r="A115" s="52" t="s">
        <v>377</v>
      </c>
      <c r="B115" s="60">
        <v>1200</v>
      </c>
      <c r="C115" s="54">
        <v>3000560</v>
      </c>
      <c r="D115" s="52" t="s">
        <v>468</v>
      </c>
      <c r="E115" s="53" t="s">
        <v>80</v>
      </c>
      <c r="F115" s="55">
        <v>41244</v>
      </c>
      <c r="G115" s="55">
        <v>41284</v>
      </c>
      <c r="H115" s="53" t="s">
        <v>114</v>
      </c>
      <c r="I115" s="57">
        <v>303.21327000000002</v>
      </c>
      <c r="J115" s="56">
        <v>303.24880105357659</v>
      </c>
      <c r="K115" s="56">
        <v>303.21300000000002</v>
      </c>
      <c r="L115" s="59">
        <v>41304</v>
      </c>
      <c r="M115" s="60">
        <v>2013</v>
      </c>
      <c r="N115" s="61">
        <v>41306</v>
      </c>
      <c r="O115" s="60">
        <v>2013</v>
      </c>
      <c r="P115" s="61">
        <v>41394</v>
      </c>
      <c r="Q115" s="53" t="s">
        <v>337</v>
      </c>
      <c r="R115" s="174" t="s">
        <v>2142</v>
      </c>
      <c r="S115" s="53" t="s">
        <v>384</v>
      </c>
      <c r="T115" s="63">
        <v>1</v>
      </c>
      <c r="U115" s="53">
        <v>1</v>
      </c>
      <c r="V115" s="53" t="s">
        <v>385</v>
      </c>
      <c r="W115" s="53" t="s">
        <v>2965</v>
      </c>
      <c r="X115" s="64">
        <v>1.9426424464291706E-3</v>
      </c>
      <c r="Y115" s="58">
        <v>357.79133999999999</v>
      </c>
      <c r="Z115" s="53"/>
      <c r="AA115" s="174" t="s">
        <v>2127</v>
      </c>
      <c r="AB115" s="66">
        <v>41183</v>
      </c>
      <c r="AC115" s="67">
        <v>184177.66</v>
      </c>
      <c r="AD115" s="53"/>
      <c r="AE115" s="53"/>
      <c r="AF115" s="58">
        <v>1</v>
      </c>
      <c r="AG115" s="63"/>
      <c r="AH115" s="53" t="s">
        <v>114</v>
      </c>
      <c r="AI115" s="52" t="s">
        <v>2124</v>
      </c>
      <c r="AJ115" s="149">
        <v>1</v>
      </c>
      <c r="AK115" s="374">
        <v>1</v>
      </c>
    </row>
    <row r="116" spans="1:37" s="149" customFormat="1" ht="60" customHeight="1">
      <c r="A116" s="52" t="s">
        <v>377</v>
      </c>
      <c r="B116" s="60">
        <v>1201</v>
      </c>
      <c r="C116" s="54">
        <v>3000560</v>
      </c>
      <c r="D116" s="52" t="s">
        <v>468</v>
      </c>
      <c r="E116" s="53" t="s">
        <v>80</v>
      </c>
      <c r="F116" s="55">
        <v>41244</v>
      </c>
      <c r="G116" s="55">
        <v>41284</v>
      </c>
      <c r="H116" s="53" t="s">
        <v>114</v>
      </c>
      <c r="I116" s="57">
        <v>3608.3163800000002</v>
      </c>
      <c r="J116" s="56">
        <v>3546.8419191824305</v>
      </c>
      <c r="K116" s="56">
        <v>3546.8409999999999</v>
      </c>
      <c r="L116" s="59">
        <v>41304</v>
      </c>
      <c r="M116" s="60">
        <v>2013</v>
      </c>
      <c r="N116" s="61">
        <v>41306</v>
      </c>
      <c r="O116" s="60">
        <v>2013</v>
      </c>
      <c r="P116" s="61">
        <v>41394</v>
      </c>
      <c r="Q116" s="53" t="s">
        <v>337</v>
      </c>
      <c r="R116" s="174" t="s">
        <v>2142</v>
      </c>
      <c r="S116" s="53" t="s">
        <v>384</v>
      </c>
      <c r="T116" s="63">
        <v>1</v>
      </c>
      <c r="U116" s="53">
        <v>1</v>
      </c>
      <c r="V116" s="53" t="s">
        <v>385</v>
      </c>
      <c r="W116" s="53" t="s">
        <v>2965</v>
      </c>
      <c r="X116" s="64">
        <v>4185.2723799999994</v>
      </c>
      <c r="Y116" s="58">
        <v>616454.22</v>
      </c>
      <c r="Z116" s="53"/>
      <c r="AA116" s="174" t="s">
        <v>2128</v>
      </c>
      <c r="AB116" s="66">
        <v>41183</v>
      </c>
      <c r="AC116" s="67">
        <v>616454.22</v>
      </c>
      <c r="AD116" s="53"/>
      <c r="AE116" s="53"/>
      <c r="AF116" s="58">
        <v>1</v>
      </c>
      <c r="AG116" s="63"/>
      <c r="AH116" s="53" t="s">
        <v>114</v>
      </c>
      <c r="AI116" s="52" t="s">
        <v>2124</v>
      </c>
      <c r="AJ116" s="149">
        <v>1</v>
      </c>
      <c r="AK116" s="374">
        <v>1</v>
      </c>
    </row>
    <row r="117" spans="1:37" s="149" customFormat="1" ht="45" customHeight="1">
      <c r="A117" s="52" t="s">
        <v>377</v>
      </c>
      <c r="B117" s="60">
        <v>1202</v>
      </c>
      <c r="C117" s="54">
        <v>3000560</v>
      </c>
      <c r="D117" s="52" t="s">
        <v>468</v>
      </c>
      <c r="E117" s="53" t="s">
        <v>80</v>
      </c>
      <c r="F117" s="55">
        <v>41244</v>
      </c>
      <c r="G117" s="55">
        <v>41324</v>
      </c>
      <c r="H117" s="53" t="s">
        <v>114</v>
      </c>
      <c r="I117" s="57">
        <v>6267.30423728814</v>
      </c>
      <c r="J117" s="56">
        <v>6460.6498087404689</v>
      </c>
      <c r="K117" s="56">
        <v>6267.3040000000001</v>
      </c>
      <c r="L117" s="59">
        <v>41344</v>
      </c>
      <c r="M117" s="60">
        <v>2013</v>
      </c>
      <c r="N117" s="61">
        <v>41346</v>
      </c>
      <c r="O117" s="60">
        <v>2013</v>
      </c>
      <c r="P117" s="61">
        <v>41547</v>
      </c>
      <c r="Q117" s="53" t="s">
        <v>337</v>
      </c>
      <c r="R117" s="174" t="s">
        <v>2144</v>
      </c>
      <c r="S117" s="53" t="s">
        <v>384</v>
      </c>
      <c r="T117" s="63">
        <v>1</v>
      </c>
      <c r="U117" s="53">
        <v>1</v>
      </c>
      <c r="V117" s="53" t="s">
        <v>385</v>
      </c>
      <c r="W117" s="53" t="s">
        <v>3688</v>
      </c>
      <c r="X117" s="64">
        <v>2.4062926439975603E-2</v>
      </c>
      <c r="Y117" s="58">
        <v>7395.4187199999997</v>
      </c>
      <c r="Z117" s="53"/>
      <c r="AA117" s="174" t="s">
        <v>2122</v>
      </c>
      <c r="AB117" s="66">
        <v>41121</v>
      </c>
      <c r="AC117" s="67">
        <v>307336.63</v>
      </c>
      <c r="AD117" s="53"/>
      <c r="AE117" s="53"/>
      <c r="AF117" s="58">
        <v>1</v>
      </c>
      <c r="AG117" s="63"/>
      <c r="AH117" s="53" t="s">
        <v>114</v>
      </c>
      <c r="AI117" s="52" t="s">
        <v>2124</v>
      </c>
      <c r="AJ117" s="149">
        <v>1</v>
      </c>
      <c r="AK117" s="374">
        <v>1</v>
      </c>
    </row>
    <row r="118" spans="1:37" s="149" customFormat="1" ht="45" customHeight="1">
      <c r="A118" s="52" t="s">
        <v>377</v>
      </c>
      <c r="B118" s="60">
        <v>1203</v>
      </c>
      <c r="C118" s="54">
        <v>3000560</v>
      </c>
      <c r="D118" s="52" t="s">
        <v>468</v>
      </c>
      <c r="E118" s="53" t="s">
        <v>80</v>
      </c>
      <c r="F118" s="55">
        <v>41244</v>
      </c>
      <c r="G118" s="55">
        <v>41324</v>
      </c>
      <c r="H118" s="53" t="s">
        <v>114</v>
      </c>
      <c r="I118" s="57">
        <v>697.91016949152504</v>
      </c>
      <c r="J118" s="56">
        <v>722.87111910015483</v>
      </c>
      <c r="K118" s="56">
        <v>697.91</v>
      </c>
      <c r="L118" s="59">
        <v>41344</v>
      </c>
      <c r="M118" s="60">
        <v>2013</v>
      </c>
      <c r="N118" s="61">
        <v>41346</v>
      </c>
      <c r="O118" s="60">
        <v>2013</v>
      </c>
      <c r="P118" s="61">
        <v>41547</v>
      </c>
      <c r="Q118" s="53" t="s">
        <v>337</v>
      </c>
      <c r="R118" s="174" t="s">
        <v>2144</v>
      </c>
      <c r="S118" s="53" t="s">
        <v>384</v>
      </c>
      <c r="T118" s="63">
        <v>1</v>
      </c>
      <c r="U118" s="53">
        <v>1</v>
      </c>
      <c r="V118" s="53" t="s">
        <v>385</v>
      </c>
      <c r="W118" s="53" t="s">
        <v>3688</v>
      </c>
      <c r="X118" s="64">
        <v>2.8855245011269546E-3</v>
      </c>
      <c r="Y118" s="58">
        <v>823.53379999999993</v>
      </c>
      <c r="Z118" s="53"/>
      <c r="AA118" s="174" t="s">
        <v>2125</v>
      </c>
      <c r="AB118" s="66">
        <v>41121</v>
      </c>
      <c r="AC118" s="67">
        <v>285401.77</v>
      </c>
      <c r="AD118" s="53"/>
      <c r="AE118" s="53"/>
      <c r="AF118" s="58">
        <v>1</v>
      </c>
      <c r="AG118" s="63"/>
      <c r="AH118" s="53" t="s">
        <v>114</v>
      </c>
      <c r="AI118" s="52" t="s">
        <v>2124</v>
      </c>
      <c r="AJ118" s="149">
        <v>1</v>
      </c>
      <c r="AK118" s="374">
        <v>1</v>
      </c>
    </row>
    <row r="119" spans="1:37" s="149" customFormat="1" ht="45" customHeight="1">
      <c r="A119" s="52" t="s">
        <v>377</v>
      </c>
      <c r="B119" s="60">
        <v>1204</v>
      </c>
      <c r="C119" s="54">
        <v>3000560</v>
      </c>
      <c r="D119" s="52" t="s">
        <v>468</v>
      </c>
      <c r="E119" s="53" t="s">
        <v>80</v>
      </c>
      <c r="F119" s="55">
        <v>41244</v>
      </c>
      <c r="G119" s="55">
        <v>41324</v>
      </c>
      <c r="H119" s="53" t="s">
        <v>114</v>
      </c>
      <c r="I119" s="57">
        <v>17503.138135593199</v>
      </c>
      <c r="J119" s="56">
        <v>17064.89817562206</v>
      </c>
      <c r="K119" s="56">
        <v>17064.898000000001</v>
      </c>
      <c r="L119" s="59">
        <v>41344</v>
      </c>
      <c r="M119" s="60">
        <v>2013</v>
      </c>
      <c r="N119" s="61">
        <v>41346</v>
      </c>
      <c r="O119" s="60">
        <v>2013</v>
      </c>
      <c r="P119" s="61">
        <v>41547</v>
      </c>
      <c r="Q119" s="53" t="s">
        <v>337</v>
      </c>
      <c r="R119" s="174" t="s">
        <v>2144</v>
      </c>
      <c r="S119" s="53" t="s">
        <v>384</v>
      </c>
      <c r="T119" s="63">
        <v>1</v>
      </c>
      <c r="U119" s="53">
        <v>1</v>
      </c>
      <c r="V119" s="53" t="s">
        <v>385</v>
      </c>
      <c r="W119" s="53" t="s">
        <v>3688</v>
      </c>
      <c r="X119" s="64">
        <v>3.2665166344388076E-2</v>
      </c>
      <c r="Y119" s="58">
        <v>20136.57964</v>
      </c>
      <c r="Z119" s="53"/>
      <c r="AA119" s="174" t="s">
        <v>2128</v>
      </c>
      <c r="AB119" s="66">
        <v>41121</v>
      </c>
      <c r="AC119" s="67">
        <v>616454.22</v>
      </c>
      <c r="AD119" s="53"/>
      <c r="AE119" s="53"/>
      <c r="AF119" s="58">
        <v>1</v>
      </c>
      <c r="AG119" s="63"/>
      <c r="AH119" s="53" t="s">
        <v>114</v>
      </c>
      <c r="AI119" s="52" t="s">
        <v>2124</v>
      </c>
      <c r="AJ119" s="149">
        <v>1</v>
      </c>
      <c r="AK119" s="374">
        <v>1</v>
      </c>
    </row>
    <row r="120" spans="1:37" s="149" customFormat="1" ht="75" customHeight="1">
      <c r="A120" s="52" t="s">
        <v>377</v>
      </c>
      <c r="B120" s="60">
        <v>1206</v>
      </c>
      <c r="C120" s="54">
        <v>3000560</v>
      </c>
      <c r="D120" s="52" t="s">
        <v>468</v>
      </c>
      <c r="E120" s="53" t="s">
        <v>80</v>
      </c>
      <c r="F120" s="55">
        <v>41399</v>
      </c>
      <c r="G120" s="55">
        <v>41439</v>
      </c>
      <c r="H120" s="53" t="s">
        <v>114</v>
      </c>
      <c r="I120" s="57">
        <v>1898.78135</v>
      </c>
      <c r="J120" s="56">
        <v>1863.1860643599707</v>
      </c>
      <c r="K120" s="56">
        <v>1863.1859999999999</v>
      </c>
      <c r="L120" s="59">
        <v>41459</v>
      </c>
      <c r="M120" s="60">
        <v>2013</v>
      </c>
      <c r="N120" s="61">
        <v>41461</v>
      </c>
      <c r="O120" s="60">
        <v>2013</v>
      </c>
      <c r="P120" s="61">
        <v>41521</v>
      </c>
      <c r="Q120" s="53" t="s">
        <v>338</v>
      </c>
      <c r="R120" s="174" t="s">
        <v>2145</v>
      </c>
      <c r="S120" s="53" t="s">
        <v>384</v>
      </c>
      <c r="T120" s="63">
        <v>1</v>
      </c>
      <c r="U120" s="53">
        <v>1</v>
      </c>
      <c r="V120" s="53" t="s">
        <v>385</v>
      </c>
      <c r="W120" s="53" t="s">
        <v>2981</v>
      </c>
      <c r="X120" s="64">
        <v>7.1535875173746773E-3</v>
      </c>
      <c r="Y120" s="58">
        <v>2198.5594799999999</v>
      </c>
      <c r="Z120" s="53"/>
      <c r="AA120" s="174" t="s">
        <v>2122</v>
      </c>
      <c r="AB120" s="66">
        <v>41253</v>
      </c>
      <c r="AC120" s="67">
        <v>307336.63</v>
      </c>
      <c r="AD120" s="53"/>
      <c r="AE120" s="53"/>
      <c r="AF120" s="58">
        <v>1</v>
      </c>
      <c r="AG120" s="63"/>
      <c r="AH120" s="53" t="s">
        <v>114</v>
      </c>
      <c r="AI120" s="52" t="s">
        <v>2124</v>
      </c>
      <c r="AJ120" s="149">
        <v>3</v>
      </c>
      <c r="AK120" s="374">
        <v>1</v>
      </c>
    </row>
    <row r="121" spans="1:37" s="149" customFormat="1" ht="75" customHeight="1">
      <c r="A121" s="52" t="s">
        <v>377</v>
      </c>
      <c r="B121" s="60">
        <v>1207</v>
      </c>
      <c r="C121" s="54">
        <v>3000560</v>
      </c>
      <c r="D121" s="52" t="s">
        <v>468</v>
      </c>
      <c r="E121" s="53" t="s">
        <v>80</v>
      </c>
      <c r="F121" s="55">
        <v>41399</v>
      </c>
      <c r="G121" s="55">
        <v>41439</v>
      </c>
      <c r="H121" s="53" t="s">
        <v>114</v>
      </c>
      <c r="I121" s="57">
        <v>2136.8161</v>
      </c>
      <c r="J121" s="56">
        <v>2096.7585233655377</v>
      </c>
      <c r="K121" s="56">
        <v>2096.7579999999998</v>
      </c>
      <c r="L121" s="59">
        <v>41459</v>
      </c>
      <c r="M121" s="60">
        <v>2013</v>
      </c>
      <c r="N121" s="61">
        <v>41461</v>
      </c>
      <c r="O121" s="60">
        <v>2013</v>
      </c>
      <c r="P121" s="61">
        <v>41521</v>
      </c>
      <c r="Q121" s="53" t="s">
        <v>338</v>
      </c>
      <c r="R121" s="174" t="s">
        <v>2145</v>
      </c>
      <c r="S121" s="53" t="s">
        <v>384</v>
      </c>
      <c r="T121" s="63">
        <v>1</v>
      </c>
      <c r="U121" s="53">
        <v>1</v>
      </c>
      <c r="V121" s="53" t="s">
        <v>385</v>
      </c>
      <c r="W121" s="53" t="s">
        <v>2981</v>
      </c>
      <c r="X121" s="64">
        <v>8.6690928370906726E-3</v>
      </c>
      <c r="Y121" s="58">
        <v>2474.1744399999998</v>
      </c>
      <c r="Z121" s="53"/>
      <c r="AA121" s="174" t="s">
        <v>2125</v>
      </c>
      <c r="AB121" s="66">
        <v>41253</v>
      </c>
      <c r="AC121" s="67">
        <v>285401.77</v>
      </c>
      <c r="AD121" s="53"/>
      <c r="AE121" s="53"/>
      <c r="AF121" s="58">
        <v>1</v>
      </c>
      <c r="AG121" s="63"/>
      <c r="AH121" s="53" t="s">
        <v>114</v>
      </c>
      <c r="AI121" s="52" t="s">
        <v>2124</v>
      </c>
      <c r="AJ121" s="149">
        <v>3</v>
      </c>
      <c r="AK121" s="374">
        <v>1</v>
      </c>
    </row>
    <row r="122" spans="1:37" s="149" customFormat="1" ht="75" customHeight="1">
      <c r="A122" s="52" t="s">
        <v>377</v>
      </c>
      <c r="B122" s="60">
        <v>1208</v>
      </c>
      <c r="C122" s="54">
        <v>3000560</v>
      </c>
      <c r="D122" s="52" t="s">
        <v>468</v>
      </c>
      <c r="E122" s="53" t="s">
        <v>80</v>
      </c>
      <c r="F122" s="55">
        <v>41399</v>
      </c>
      <c r="G122" s="55">
        <v>41439</v>
      </c>
      <c r="H122" s="53" t="s">
        <v>114</v>
      </c>
      <c r="I122" s="57">
        <v>180.46001000000001</v>
      </c>
      <c r="J122" s="56">
        <v>177.07703723035883</v>
      </c>
      <c r="K122" s="56">
        <v>177.077</v>
      </c>
      <c r="L122" s="59">
        <v>41459</v>
      </c>
      <c r="M122" s="60">
        <v>2013</v>
      </c>
      <c r="N122" s="61">
        <v>41461</v>
      </c>
      <c r="O122" s="60">
        <v>2013</v>
      </c>
      <c r="P122" s="61">
        <v>41521</v>
      </c>
      <c r="Q122" s="53" t="s">
        <v>338</v>
      </c>
      <c r="R122" s="174" t="s">
        <v>2145</v>
      </c>
      <c r="S122" s="53" t="s">
        <v>384</v>
      </c>
      <c r="T122" s="63">
        <v>1</v>
      </c>
      <c r="U122" s="53">
        <v>1</v>
      </c>
      <c r="V122" s="53" t="s">
        <v>385</v>
      </c>
      <c r="W122" s="53" t="s">
        <v>2981</v>
      </c>
      <c r="X122" s="64">
        <v>3.6518041848262848E-4</v>
      </c>
      <c r="Y122" s="58">
        <v>208.95085999999998</v>
      </c>
      <c r="Z122" s="53"/>
      <c r="AA122" s="174" t="s">
        <v>2126</v>
      </c>
      <c r="AB122" s="66">
        <v>41253</v>
      </c>
      <c r="AC122" s="67">
        <v>572185.28</v>
      </c>
      <c r="AD122" s="53"/>
      <c r="AE122" s="53"/>
      <c r="AF122" s="58">
        <v>1</v>
      </c>
      <c r="AG122" s="63"/>
      <c r="AH122" s="53" t="s">
        <v>114</v>
      </c>
      <c r="AI122" s="52" t="s">
        <v>2124</v>
      </c>
      <c r="AJ122" s="149">
        <v>3</v>
      </c>
      <c r="AK122" s="374">
        <v>1</v>
      </c>
    </row>
    <row r="123" spans="1:37" s="149" customFormat="1" ht="75" customHeight="1">
      <c r="A123" s="52" t="s">
        <v>377</v>
      </c>
      <c r="B123" s="60">
        <v>1209</v>
      </c>
      <c r="C123" s="54">
        <v>3000560</v>
      </c>
      <c r="D123" s="52" t="s">
        <v>468</v>
      </c>
      <c r="E123" s="53" t="s">
        <v>80</v>
      </c>
      <c r="F123" s="55">
        <v>41399</v>
      </c>
      <c r="G123" s="55">
        <v>41439</v>
      </c>
      <c r="H123" s="53" t="s">
        <v>114</v>
      </c>
      <c r="I123" s="57">
        <v>361.37203</v>
      </c>
      <c r="J123" s="56">
        <v>354.59761090737135</v>
      </c>
      <c r="K123" s="56">
        <v>354.59699999999998</v>
      </c>
      <c r="L123" s="59">
        <v>41459</v>
      </c>
      <c r="M123" s="60">
        <v>2013</v>
      </c>
      <c r="N123" s="61">
        <v>41461</v>
      </c>
      <c r="O123" s="60">
        <v>2013</v>
      </c>
      <c r="P123" s="61">
        <v>41521</v>
      </c>
      <c r="Q123" s="53" t="s">
        <v>338</v>
      </c>
      <c r="R123" s="174" t="s">
        <v>2145</v>
      </c>
      <c r="S123" s="53" t="s">
        <v>384</v>
      </c>
      <c r="T123" s="63">
        <v>1</v>
      </c>
      <c r="U123" s="53">
        <v>1</v>
      </c>
      <c r="V123" s="53" t="s">
        <v>385</v>
      </c>
      <c r="W123" s="53" t="s">
        <v>2981</v>
      </c>
      <c r="X123" s="64">
        <v>2.2718524059866974E-3</v>
      </c>
      <c r="Y123" s="58">
        <v>418.42445999999995</v>
      </c>
      <c r="Z123" s="53"/>
      <c r="AA123" s="174" t="s">
        <v>2127</v>
      </c>
      <c r="AB123" s="66">
        <v>41253</v>
      </c>
      <c r="AC123" s="67">
        <v>184177.66</v>
      </c>
      <c r="AD123" s="53"/>
      <c r="AE123" s="53"/>
      <c r="AF123" s="58">
        <v>1</v>
      </c>
      <c r="AG123" s="63"/>
      <c r="AH123" s="53" t="s">
        <v>114</v>
      </c>
      <c r="AI123" s="52" t="s">
        <v>2124</v>
      </c>
      <c r="AJ123" s="149">
        <v>3</v>
      </c>
      <c r="AK123" s="374">
        <v>1</v>
      </c>
    </row>
    <row r="124" spans="1:37" s="149" customFormat="1" ht="75" customHeight="1">
      <c r="A124" s="52" t="s">
        <v>377</v>
      </c>
      <c r="B124" s="60">
        <v>1210</v>
      </c>
      <c r="C124" s="54">
        <v>3000560</v>
      </c>
      <c r="D124" s="52" t="s">
        <v>468</v>
      </c>
      <c r="E124" s="53" t="s">
        <v>80</v>
      </c>
      <c r="F124" s="55">
        <v>41399</v>
      </c>
      <c r="G124" s="55">
        <v>41439</v>
      </c>
      <c r="H124" s="53" t="s">
        <v>114</v>
      </c>
      <c r="I124" s="57">
        <v>3324.8025400000001</v>
      </c>
      <c r="J124" s="56">
        <v>3173.2127913746026</v>
      </c>
      <c r="K124" s="56">
        <v>3173.212</v>
      </c>
      <c r="L124" s="59">
        <v>41459</v>
      </c>
      <c r="M124" s="60">
        <v>2013</v>
      </c>
      <c r="N124" s="61">
        <v>41461</v>
      </c>
      <c r="O124" s="60">
        <v>2013</v>
      </c>
      <c r="P124" s="61">
        <v>41521</v>
      </c>
      <c r="Q124" s="53" t="s">
        <v>338</v>
      </c>
      <c r="R124" s="174" t="s">
        <v>2145</v>
      </c>
      <c r="S124" s="53" t="s">
        <v>384</v>
      </c>
      <c r="T124" s="63">
        <v>1</v>
      </c>
      <c r="U124" s="53">
        <v>1</v>
      </c>
      <c r="V124" s="53" t="s">
        <v>385</v>
      </c>
      <c r="W124" s="53" t="s">
        <v>2981</v>
      </c>
      <c r="X124" s="64">
        <v>6.0740766118853083E-3</v>
      </c>
      <c r="Y124" s="58">
        <v>3744.3901600000004</v>
      </c>
      <c r="Z124" s="53"/>
      <c r="AA124" s="174" t="s">
        <v>2128</v>
      </c>
      <c r="AB124" s="66">
        <v>41253</v>
      </c>
      <c r="AC124" s="67">
        <v>616454.22</v>
      </c>
      <c r="AD124" s="53"/>
      <c r="AE124" s="53"/>
      <c r="AF124" s="58">
        <v>1</v>
      </c>
      <c r="AG124" s="63"/>
      <c r="AH124" s="53" t="s">
        <v>114</v>
      </c>
      <c r="AI124" s="52" t="s">
        <v>2124</v>
      </c>
      <c r="AJ124" s="149">
        <v>3</v>
      </c>
      <c r="AK124" s="374">
        <v>1</v>
      </c>
    </row>
    <row r="125" spans="1:37" s="149" customFormat="1" ht="45" customHeight="1">
      <c r="A125" s="52" t="s">
        <v>377</v>
      </c>
      <c r="B125" s="60">
        <v>1237</v>
      </c>
      <c r="C125" s="54">
        <v>3000560</v>
      </c>
      <c r="D125" s="52" t="s">
        <v>468</v>
      </c>
      <c r="E125" s="53" t="s">
        <v>80</v>
      </c>
      <c r="F125" s="55">
        <v>41244</v>
      </c>
      <c r="G125" s="55">
        <v>41284</v>
      </c>
      <c r="H125" s="53" t="s">
        <v>114</v>
      </c>
      <c r="I125" s="57">
        <v>2501.2610199999999</v>
      </c>
      <c r="J125" s="56">
        <v>2740.8174271281619</v>
      </c>
      <c r="K125" s="56">
        <v>2501.261</v>
      </c>
      <c r="L125" s="59">
        <v>41304</v>
      </c>
      <c r="M125" s="60">
        <v>2013</v>
      </c>
      <c r="N125" s="61">
        <v>41306</v>
      </c>
      <c r="O125" s="60">
        <v>2013</v>
      </c>
      <c r="P125" s="61">
        <v>41455</v>
      </c>
      <c r="Q125" s="53" t="s">
        <v>337</v>
      </c>
      <c r="R125" s="174" t="s">
        <v>2146</v>
      </c>
      <c r="S125" s="53" t="s">
        <v>384</v>
      </c>
      <c r="T125" s="63">
        <v>1</v>
      </c>
      <c r="U125" s="53">
        <v>1</v>
      </c>
      <c r="V125" s="53" t="s">
        <v>385</v>
      </c>
      <c r="W125" s="53" t="s">
        <v>2962</v>
      </c>
      <c r="X125" s="64">
        <v>9.6034370520689319E-3</v>
      </c>
      <c r="Y125" s="58">
        <v>2951.4879799999999</v>
      </c>
      <c r="Z125" s="53"/>
      <c r="AA125" s="174" t="s">
        <v>2122</v>
      </c>
      <c r="AB125" s="66">
        <v>41214</v>
      </c>
      <c r="AC125" s="67">
        <v>307336.63</v>
      </c>
      <c r="AD125" s="53"/>
      <c r="AE125" s="53"/>
      <c r="AF125" s="58">
        <v>1</v>
      </c>
      <c r="AG125" s="63"/>
      <c r="AH125" s="53" t="s">
        <v>114</v>
      </c>
      <c r="AI125" s="52" t="s">
        <v>2124</v>
      </c>
      <c r="AJ125" s="149">
        <v>1</v>
      </c>
      <c r="AK125" s="374">
        <v>1</v>
      </c>
    </row>
    <row r="126" spans="1:37" s="149" customFormat="1" ht="45" customHeight="1">
      <c r="A126" s="52" t="s">
        <v>377</v>
      </c>
      <c r="B126" s="60">
        <v>1238</v>
      </c>
      <c r="C126" s="54">
        <v>3000560</v>
      </c>
      <c r="D126" s="52" t="s">
        <v>468</v>
      </c>
      <c r="E126" s="53" t="s">
        <v>80</v>
      </c>
      <c r="F126" s="55">
        <v>41244</v>
      </c>
      <c r="G126" s="55">
        <v>41284</v>
      </c>
      <c r="H126" s="53" t="s">
        <v>114</v>
      </c>
      <c r="I126" s="57">
        <v>417.24950000000001</v>
      </c>
      <c r="J126" s="56">
        <v>404.74150951869859</v>
      </c>
      <c r="K126" s="56">
        <v>404.74099999999999</v>
      </c>
      <c r="L126" s="59">
        <v>41304</v>
      </c>
      <c r="M126" s="60">
        <v>2013</v>
      </c>
      <c r="N126" s="61">
        <v>41306</v>
      </c>
      <c r="O126" s="60">
        <v>2013</v>
      </c>
      <c r="P126" s="61">
        <v>41455</v>
      </c>
      <c r="Q126" s="53" t="s">
        <v>337</v>
      </c>
      <c r="R126" s="174" t="s">
        <v>2146</v>
      </c>
      <c r="S126" s="53" t="s">
        <v>384</v>
      </c>
      <c r="T126" s="63">
        <v>1</v>
      </c>
      <c r="U126" s="53">
        <v>1</v>
      </c>
      <c r="V126" s="53" t="s">
        <v>385</v>
      </c>
      <c r="W126" s="53" t="s">
        <v>2962</v>
      </c>
      <c r="X126" s="64">
        <v>1.6734107150071281E-3</v>
      </c>
      <c r="Y126" s="58">
        <v>477.59437999999994</v>
      </c>
      <c r="Z126" s="53"/>
      <c r="AA126" s="174" t="s">
        <v>2125</v>
      </c>
      <c r="AB126" s="66">
        <v>41214</v>
      </c>
      <c r="AC126" s="67">
        <v>285401.77</v>
      </c>
      <c r="AD126" s="53"/>
      <c r="AE126" s="53"/>
      <c r="AF126" s="58">
        <v>1</v>
      </c>
      <c r="AG126" s="63"/>
      <c r="AH126" s="53" t="s">
        <v>114</v>
      </c>
      <c r="AI126" s="52" t="s">
        <v>2124</v>
      </c>
      <c r="AJ126" s="149">
        <v>1</v>
      </c>
      <c r="AK126" s="374">
        <v>1</v>
      </c>
    </row>
    <row r="127" spans="1:37" s="149" customFormat="1" ht="45" customHeight="1">
      <c r="A127" s="52" t="s">
        <v>377</v>
      </c>
      <c r="B127" s="60">
        <v>1239</v>
      </c>
      <c r="C127" s="54">
        <v>3000560</v>
      </c>
      <c r="D127" s="52" t="s">
        <v>468</v>
      </c>
      <c r="E127" s="53" t="s">
        <v>80</v>
      </c>
      <c r="F127" s="55">
        <v>41244</v>
      </c>
      <c r="G127" s="55">
        <v>41284</v>
      </c>
      <c r="H127" s="53" t="s">
        <v>114</v>
      </c>
      <c r="I127" s="57">
        <v>2072.2313600000002</v>
      </c>
      <c r="J127" s="56">
        <v>1672.4050515796789</v>
      </c>
      <c r="K127" s="56">
        <v>1672.405</v>
      </c>
      <c r="L127" s="59">
        <v>41304</v>
      </c>
      <c r="M127" s="60">
        <v>2013</v>
      </c>
      <c r="N127" s="61">
        <v>41306</v>
      </c>
      <c r="O127" s="60">
        <v>2013</v>
      </c>
      <c r="P127" s="61">
        <v>41455</v>
      </c>
      <c r="Q127" s="53" t="s">
        <v>337</v>
      </c>
      <c r="R127" s="174" t="s">
        <v>2146</v>
      </c>
      <c r="S127" s="53" t="s">
        <v>384</v>
      </c>
      <c r="T127" s="63">
        <v>1</v>
      </c>
      <c r="U127" s="53">
        <v>1</v>
      </c>
      <c r="V127" s="53" t="s">
        <v>385</v>
      </c>
      <c r="W127" s="53" t="s">
        <v>2962</v>
      </c>
      <c r="X127" s="64">
        <v>3.4489490886588339E-3</v>
      </c>
      <c r="Y127" s="58">
        <v>1973.4378999999999</v>
      </c>
      <c r="Z127" s="53"/>
      <c r="AA127" s="174" t="s">
        <v>2126</v>
      </c>
      <c r="AB127" s="66">
        <v>41214</v>
      </c>
      <c r="AC127" s="67">
        <v>572185.28</v>
      </c>
      <c r="AD127" s="53"/>
      <c r="AE127" s="53"/>
      <c r="AF127" s="58">
        <v>1</v>
      </c>
      <c r="AG127" s="63"/>
      <c r="AH127" s="53" t="s">
        <v>114</v>
      </c>
      <c r="AI127" s="52" t="s">
        <v>2124</v>
      </c>
      <c r="AJ127" s="149">
        <v>1</v>
      </c>
      <c r="AK127" s="374">
        <v>1</v>
      </c>
    </row>
    <row r="128" spans="1:37" s="149" customFormat="1" ht="45" customHeight="1">
      <c r="A128" s="52" t="s">
        <v>377</v>
      </c>
      <c r="B128" s="60">
        <v>1240</v>
      </c>
      <c r="C128" s="54">
        <v>3000560</v>
      </c>
      <c r="D128" s="52" t="s">
        <v>468</v>
      </c>
      <c r="E128" s="53" t="s">
        <v>80</v>
      </c>
      <c r="F128" s="55">
        <v>41244</v>
      </c>
      <c r="G128" s="55">
        <v>41284</v>
      </c>
      <c r="H128" s="53" t="s">
        <v>114</v>
      </c>
      <c r="I128" s="57">
        <v>244.60932</v>
      </c>
      <c r="J128" s="56">
        <v>236.72124101935415</v>
      </c>
      <c r="K128" s="56">
        <v>236.721</v>
      </c>
      <c r="L128" s="59">
        <v>41304</v>
      </c>
      <c r="M128" s="60">
        <v>2013</v>
      </c>
      <c r="N128" s="61">
        <v>41306</v>
      </c>
      <c r="O128" s="60">
        <v>2013</v>
      </c>
      <c r="P128" s="61">
        <v>41455</v>
      </c>
      <c r="Q128" s="53" t="s">
        <v>337</v>
      </c>
      <c r="R128" s="174" t="s">
        <v>2146</v>
      </c>
      <c r="S128" s="53" t="s">
        <v>384</v>
      </c>
      <c r="T128" s="63">
        <v>1</v>
      </c>
      <c r="U128" s="53">
        <v>1</v>
      </c>
      <c r="V128" s="53" t="s">
        <v>385</v>
      </c>
      <c r="W128" s="53" t="s">
        <v>2962</v>
      </c>
      <c r="X128" s="64">
        <v>1.5166376855911845E-3</v>
      </c>
      <c r="Y128" s="58">
        <v>279.33078000000006</v>
      </c>
      <c r="Z128" s="53"/>
      <c r="AA128" s="174" t="s">
        <v>2127</v>
      </c>
      <c r="AB128" s="66">
        <v>41214</v>
      </c>
      <c r="AC128" s="67">
        <v>184177.66</v>
      </c>
      <c r="AD128" s="53"/>
      <c r="AE128" s="53"/>
      <c r="AF128" s="58">
        <v>1</v>
      </c>
      <c r="AG128" s="63"/>
      <c r="AH128" s="53" t="s">
        <v>114</v>
      </c>
      <c r="AI128" s="52" t="s">
        <v>2124</v>
      </c>
      <c r="AJ128" s="149">
        <v>1</v>
      </c>
      <c r="AK128" s="374">
        <v>1</v>
      </c>
    </row>
    <row r="129" spans="1:37" s="149" customFormat="1" ht="60" customHeight="1">
      <c r="A129" s="52" t="s">
        <v>377</v>
      </c>
      <c r="B129" s="60">
        <v>1241</v>
      </c>
      <c r="C129" s="54">
        <v>3000560</v>
      </c>
      <c r="D129" s="52" t="s">
        <v>468</v>
      </c>
      <c r="E129" s="53" t="s">
        <v>80</v>
      </c>
      <c r="F129" s="55">
        <v>41244</v>
      </c>
      <c r="G129" s="55">
        <v>41284</v>
      </c>
      <c r="H129" s="53" t="s">
        <v>114</v>
      </c>
      <c r="I129" s="57">
        <v>1633.3123399999999</v>
      </c>
      <c r="J129" s="56">
        <v>1616.7523627906637</v>
      </c>
      <c r="K129" s="56">
        <v>1616.752</v>
      </c>
      <c r="L129" s="59">
        <v>41304</v>
      </c>
      <c r="M129" s="60">
        <v>2013</v>
      </c>
      <c r="N129" s="61">
        <v>41306</v>
      </c>
      <c r="O129" s="60">
        <v>2013</v>
      </c>
      <c r="P129" s="61">
        <v>41455</v>
      </c>
      <c r="Q129" s="53" t="s">
        <v>337</v>
      </c>
      <c r="R129" s="174" t="s">
        <v>2146</v>
      </c>
      <c r="S129" s="53" t="s">
        <v>384</v>
      </c>
      <c r="T129" s="63">
        <v>1</v>
      </c>
      <c r="U129" s="53">
        <v>1</v>
      </c>
      <c r="V129" s="53" t="s">
        <v>385</v>
      </c>
      <c r="W129" s="53" t="s">
        <v>2962</v>
      </c>
      <c r="X129" s="64">
        <v>1907.7673599999998</v>
      </c>
      <c r="Y129" s="58">
        <v>616454.22</v>
      </c>
      <c r="Z129" s="53"/>
      <c r="AA129" s="174" t="s">
        <v>2128</v>
      </c>
      <c r="AB129" s="66">
        <v>41214</v>
      </c>
      <c r="AC129" s="67">
        <v>616454.22</v>
      </c>
      <c r="AD129" s="53"/>
      <c r="AE129" s="53"/>
      <c r="AF129" s="58">
        <v>1</v>
      </c>
      <c r="AG129" s="63"/>
      <c r="AH129" s="53" t="s">
        <v>114</v>
      </c>
      <c r="AI129" s="52" t="s">
        <v>2124</v>
      </c>
      <c r="AJ129" s="149">
        <v>1</v>
      </c>
      <c r="AK129" s="374">
        <v>1</v>
      </c>
    </row>
    <row r="130" spans="1:37" s="149" customFormat="1" ht="75" customHeight="1">
      <c r="A130" s="52" t="s">
        <v>377</v>
      </c>
      <c r="B130" s="60" t="s">
        <v>2961</v>
      </c>
      <c r="C130" s="54">
        <v>3000560</v>
      </c>
      <c r="D130" s="52" t="s">
        <v>468</v>
      </c>
      <c r="E130" s="53" t="s">
        <v>80</v>
      </c>
      <c r="F130" s="55">
        <v>41399</v>
      </c>
      <c r="G130" s="55">
        <v>41439</v>
      </c>
      <c r="H130" s="53" t="s">
        <v>114</v>
      </c>
      <c r="I130" s="57">
        <v>1666.5627099999999</v>
      </c>
      <c r="J130" s="56">
        <v>1635.3206843189118</v>
      </c>
      <c r="K130" s="56">
        <v>1635.32</v>
      </c>
      <c r="L130" s="59">
        <v>41459</v>
      </c>
      <c r="M130" s="60">
        <v>2013</v>
      </c>
      <c r="N130" s="61">
        <v>41461</v>
      </c>
      <c r="O130" s="60">
        <v>2013</v>
      </c>
      <c r="P130" s="61">
        <v>41521</v>
      </c>
      <c r="Q130" s="53" t="s">
        <v>338</v>
      </c>
      <c r="R130" s="174" t="s">
        <v>2148</v>
      </c>
      <c r="S130" s="53" t="s">
        <v>384</v>
      </c>
      <c r="T130" s="63">
        <v>1</v>
      </c>
      <c r="U130" s="53">
        <v>1</v>
      </c>
      <c r="V130" s="53" t="s">
        <v>385</v>
      </c>
      <c r="W130" s="53" t="s">
        <v>2962</v>
      </c>
      <c r="X130" s="64">
        <v>1929.6775999999998</v>
      </c>
      <c r="Y130" s="58">
        <v>616454.22</v>
      </c>
      <c r="Z130" s="53"/>
      <c r="AA130" s="174" t="s">
        <v>2128</v>
      </c>
      <c r="AB130" s="66">
        <v>41238</v>
      </c>
      <c r="AC130" s="67">
        <v>616454.22</v>
      </c>
      <c r="AD130" s="53"/>
      <c r="AE130" s="53"/>
      <c r="AF130" s="58">
        <v>1</v>
      </c>
      <c r="AG130" s="63"/>
      <c r="AH130" s="53" t="s">
        <v>114</v>
      </c>
      <c r="AI130" s="52" t="s">
        <v>2124</v>
      </c>
      <c r="AJ130" s="149">
        <v>3</v>
      </c>
      <c r="AK130" s="374">
        <v>1</v>
      </c>
    </row>
    <row r="131" spans="1:37" s="149" customFormat="1" ht="75" customHeight="1">
      <c r="A131" s="52" t="s">
        <v>377</v>
      </c>
      <c r="B131" s="60">
        <v>1242</v>
      </c>
      <c r="C131" s="54">
        <v>3000560</v>
      </c>
      <c r="D131" s="52" t="s">
        <v>468</v>
      </c>
      <c r="E131" s="53" t="s">
        <v>80</v>
      </c>
      <c r="F131" s="55">
        <v>41399</v>
      </c>
      <c r="G131" s="55">
        <v>41439</v>
      </c>
      <c r="H131" s="53" t="s">
        <v>114</v>
      </c>
      <c r="I131" s="57">
        <v>2919.6432199999999</v>
      </c>
      <c r="J131" s="56">
        <v>2770.2724077012981</v>
      </c>
      <c r="K131" s="56">
        <v>2770.2719999999999</v>
      </c>
      <c r="L131" s="59">
        <v>41459</v>
      </c>
      <c r="M131" s="60">
        <v>2013</v>
      </c>
      <c r="N131" s="61">
        <v>41461</v>
      </c>
      <c r="O131" s="60">
        <v>2013</v>
      </c>
      <c r="P131" s="61">
        <v>41521</v>
      </c>
      <c r="Q131" s="53" t="s">
        <v>338</v>
      </c>
      <c r="R131" s="174" t="s">
        <v>2148</v>
      </c>
      <c r="S131" s="53" t="s">
        <v>384</v>
      </c>
      <c r="T131" s="63">
        <v>1</v>
      </c>
      <c r="U131" s="53">
        <v>1</v>
      </c>
      <c r="V131" s="53" t="s">
        <v>385</v>
      </c>
      <c r="W131" s="53" t="s">
        <v>2962</v>
      </c>
      <c r="X131" s="64">
        <v>1.1453751530693029E-2</v>
      </c>
      <c r="Y131" s="58">
        <v>3268.9209599999999</v>
      </c>
      <c r="Z131" s="53"/>
      <c r="AA131" s="174" t="s">
        <v>2125</v>
      </c>
      <c r="AB131" s="66">
        <v>41238</v>
      </c>
      <c r="AC131" s="67">
        <v>285401.77</v>
      </c>
      <c r="AD131" s="53"/>
      <c r="AE131" s="53"/>
      <c r="AF131" s="58">
        <v>1</v>
      </c>
      <c r="AG131" s="63"/>
      <c r="AH131" s="53" t="s">
        <v>114</v>
      </c>
      <c r="AI131" s="52" t="s">
        <v>2124</v>
      </c>
      <c r="AJ131" s="149">
        <v>3</v>
      </c>
      <c r="AK131" s="374">
        <v>1</v>
      </c>
    </row>
    <row r="132" spans="1:37" s="149" customFormat="1" ht="75" customHeight="1">
      <c r="A132" s="52" t="s">
        <v>377</v>
      </c>
      <c r="B132" s="60">
        <v>1243</v>
      </c>
      <c r="C132" s="54">
        <v>3000560</v>
      </c>
      <c r="D132" s="52" t="s">
        <v>468</v>
      </c>
      <c r="E132" s="53" t="s">
        <v>80</v>
      </c>
      <c r="F132" s="55">
        <v>41399</v>
      </c>
      <c r="G132" s="55">
        <v>41439</v>
      </c>
      <c r="H132" s="53" t="s">
        <v>114</v>
      </c>
      <c r="I132" s="57">
        <v>2485.4042300000001</v>
      </c>
      <c r="J132" s="56">
        <v>2438.8118861802195</v>
      </c>
      <c r="K132" s="56">
        <v>2438.8110000000001</v>
      </c>
      <c r="L132" s="59">
        <v>41459</v>
      </c>
      <c r="M132" s="60">
        <v>2013</v>
      </c>
      <c r="N132" s="61">
        <v>41461</v>
      </c>
      <c r="O132" s="60">
        <v>2013</v>
      </c>
      <c r="P132" s="61">
        <v>41521</v>
      </c>
      <c r="Q132" s="53" t="s">
        <v>338</v>
      </c>
      <c r="R132" s="174" t="s">
        <v>2148</v>
      </c>
      <c r="S132" s="53" t="s">
        <v>384</v>
      </c>
      <c r="T132" s="63">
        <v>1</v>
      </c>
      <c r="U132" s="53">
        <v>1</v>
      </c>
      <c r="V132" s="53" t="s">
        <v>385</v>
      </c>
      <c r="W132" s="53" t="s">
        <v>2962</v>
      </c>
      <c r="X132" s="64">
        <v>5.0294844704848055E-3</v>
      </c>
      <c r="Y132" s="58">
        <v>2877.7969800000001</v>
      </c>
      <c r="Z132" s="53"/>
      <c r="AA132" s="174" t="s">
        <v>2126</v>
      </c>
      <c r="AB132" s="66">
        <v>41238</v>
      </c>
      <c r="AC132" s="67">
        <v>572185.28</v>
      </c>
      <c r="AD132" s="53"/>
      <c r="AE132" s="53"/>
      <c r="AF132" s="58">
        <v>1</v>
      </c>
      <c r="AG132" s="63"/>
      <c r="AH132" s="53" t="s">
        <v>114</v>
      </c>
      <c r="AI132" s="52" t="s">
        <v>2124</v>
      </c>
      <c r="AJ132" s="149">
        <v>3</v>
      </c>
      <c r="AK132" s="374">
        <v>1</v>
      </c>
    </row>
    <row r="133" spans="1:37" s="149" customFormat="1" ht="75" customHeight="1">
      <c r="A133" s="52" t="s">
        <v>377</v>
      </c>
      <c r="B133" s="60">
        <v>1244</v>
      </c>
      <c r="C133" s="54">
        <v>3000560</v>
      </c>
      <c r="D133" s="52" t="s">
        <v>468</v>
      </c>
      <c r="E133" s="53" t="s">
        <v>80</v>
      </c>
      <c r="F133" s="55">
        <v>41399</v>
      </c>
      <c r="G133" s="55">
        <v>41439</v>
      </c>
      <c r="H133" s="53" t="s">
        <v>114</v>
      </c>
      <c r="I133" s="57">
        <v>958.57203000000004</v>
      </c>
      <c r="J133" s="56">
        <v>940.602269967128</v>
      </c>
      <c r="K133" s="56">
        <v>940.60199999999998</v>
      </c>
      <c r="L133" s="59">
        <v>41459</v>
      </c>
      <c r="M133" s="60">
        <v>2013</v>
      </c>
      <c r="N133" s="61">
        <v>41461</v>
      </c>
      <c r="O133" s="60">
        <v>2013</v>
      </c>
      <c r="P133" s="61">
        <v>41521</v>
      </c>
      <c r="Q133" s="53" t="s">
        <v>338</v>
      </c>
      <c r="R133" s="174" t="s">
        <v>2148</v>
      </c>
      <c r="S133" s="53" t="s">
        <v>384</v>
      </c>
      <c r="T133" s="63">
        <v>1</v>
      </c>
      <c r="U133" s="53">
        <v>1</v>
      </c>
      <c r="V133" s="53" t="s">
        <v>385</v>
      </c>
      <c r="W133" s="53" t="s">
        <v>2962</v>
      </c>
      <c r="X133" s="64">
        <v>6.0263028643104694E-3</v>
      </c>
      <c r="Y133" s="58">
        <v>1109.9103599999999</v>
      </c>
      <c r="Z133" s="53"/>
      <c r="AA133" s="174" t="s">
        <v>2127</v>
      </c>
      <c r="AB133" s="66">
        <v>41238</v>
      </c>
      <c r="AC133" s="67">
        <v>184177.66</v>
      </c>
      <c r="AD133" s="53"/>
      <c r="AE133" s="53"/>
      <c r="AF133" s="58">
        <v>1</v>
      </c>
      <c r="AG133" s="63"/>
      <c r="AH133" s="53" t="s">
        <v>114</v>
      </c>
      <c r="AI133" s="52" t="s">
        <v>2124</v>
      </c>
      <c r="AJ133" s="149">
        <v>3</v>
      </c>
      <c r="AK133" s="374">
        <v>1</v>
      </c>
    </row>
    <row r="134" spans="1:37" s="149" customFormat="1" ht="75" customHeight="1">
      <c r="A134" s="52" t="s">
        <v>377</v>
      </c>
      <c r="B134" s="60">
        <v>1245</v>
      </c>
      <c r="C134" s="54">
        <v>3000560</v>
      </c>
      <c r="D134" s="52" t="s">
        <v>468</v>
      </c>
      <c r="E134" s="53" t="s">
        <v>80</v>
      </c>
      <c r="F134" s="55">
        <v>41399</v>
      </c>
      <c r="G134" s="55">
        <v>41439</v>
      </c>
      <c r="H134" s="53" t="s">
        <v>114</v>
      </c>
      <c r="I134" s="57">
        <v>1711.91695</v>
      </c>
      <c r="J134" s="56">
        <v>1724.8200006531576</v>
      </c>
      <c r="K134" s="56">
        <v>1711.9159999999999</v>
      </c>
      <c r="L134" s="59">
        <v>41459</v>
      </c>
      <c r="M134" s="60">
        <v>2013</v>
      </c>
      <c r="N134" s="61">
        <v>41461</v>
      </c>
      <c r="O134" s="60">
        <v>2013</v>
      </c>
      <c r="P134" s="61">
        <v>41521</v>
      </c>
      <c r="Q134" s="53" t="s">
        <v>338</v>
      </c>
      <c r="R134" s="174" t="s">
        <v>2149</v>
      </c>
      <c r="S134" s="53" t="s">
        <v>384</v>
      </c>
      <c r="T134" s="63">
        <v>1</v>
      </c>
      <c r="U134" s="53">
        <v>1</v>
      </c>
      <c r="V134" s="53" t="s">
        <v>385</v>
      </c>
      <c r="W134" s="53" t="s">
        <v>2963</v>
      </c>
      <c r="X134" s="64">
        <v>6.5727956996209655E-3</v>
      </c>
      <c r="Y134" s="58">
        <v>2020.0608799999998</v>
      </c>
      <c r="Z134" s="53"/>
      <c r="AA134" s="174" t="s">
        <v>2122</v>
      </c>
      <c r="AB134" s="66">
        <v>41248</v>
      </c>
      <c r="AC134" s="67">
        <v>307336.63</v>
      </c>
      <c r="AD134" s="53"/>
      <c r="AE134" s="53"/>
      <c r="AF134" s="58">
        <v>1</v>
      </c>
      <c r="AG134" s="63"/>
      <c r="AH134" s="53" t="s">
        <v>114</v>
      </c>
      <c r="AI134" s="52" t="s">
        <v>2124</v>
      </c>
      <c r="AJ134" s="149">
        <v>3</v>
      </c>
      <c r="AK134" s="374">
        <v>1</v>
      </c>
    </row>
    <row r="135" spans="1:37" s="149" customFormat="1" ht="75" customHeight="1">
      <c r="A135" s="52" t="s">
        <v>377</v>
      </c>
      <c r="B135" s="60">
        <v>1246</v>
      </c>
      <c r="C135" s="54">
        <v>3000560</v>
      </c>
      <c r="D135" s="52" t="s">
        <v>468</v>
      </c>
      <c r="E135" s="53" t="s">
        <v>80</v>
      </c>
      <c r="F135" s="55">
        <v>41399</v>
      </c>
      <c r="G135" s="55">
        <v>41439</v>
      </c>
      <c r="H135" s="53" t="s">
        <v>114</v>
      </c>
      <c r="I135" s="57">
        <v>339.02627000000001</v>
      </c>
      <c r="J135" s="56">
        <v>315.54278561583112</v>
      </c>
      <c r="K135" s="56">
        <v>315.54199999999997</v>
      </c>
      <c r="L135" s="59">
        <v>41459</v>
      </c>
      <c r="M135" s="60">
        <v>2013</v>
      </c>
      <c r="N135" s="61">
        <v>41461</v>
      </c>
      <c r="O135" s="60">
        <v>2013</v>
      </c>
      <c r="P135" s="61">
        <v>41521</v>
      </c>
      <c r="Q135" s="53" t="s">
        <v>338</v>
      </c>
      <c r="R135" s="174" t="s">
        <v>2149</v>
      </c>
      <c r="S135" s="53" t="s">
        <v>384</v>
      </c>
      <c r="T135" s="63">
        <v>1</v>
      </c>
      <c r="U135" s="53">
        <v>1</v>
      </c>
      <c r="V135" s="53" t="s">
        <v>385</v>
      </c>
      <c r="W135" s="53" t="s">
        <v>2963</v>
      </c>
      <c r="X135" s="64">
        <v>1.304615454907655E-3</v>
      </c>
      <c r="Y135" s="58">
        <v>372.33955999999995</v>
      </c>
      <c r="Z135" s="53"/>
      <c r="AA135" s="174" t="s">
        <v>2125</v>
      </c>
      <c r="AB135" s="66">
        <v>41248</v>
      </c>
      <c r="AC135" s="67">
        <v>285401.77</v>
      </c>
      <c r="AD135" s="53"/>
      <c r="AE135" s="53"/>
      <c r="AF135" s="58">
        <v>1</v>
      </c>
      <c r="AG135" s="63"/>
      <c r="AH135" s="53" t="s">
        <v>114</v>
      </c>
      <c r="AI135" s="52" t="s">
        <v>2124</v>
      </c>
      <c r="AJ135" s="149">
        <v>3</v>
      </c>
      <c r="AK135" s="374">
        <v>1</v>
      </c>
    </row>
    <row r="136" spans="1:37" s="149" customFormat="1" ht="75" customHeight="1">
      <c r="A136" s="52" t="s">
        <v>377</v>
      </c>
      <c r="B136" s="60">
        <v>1247</v>
      </c>
      <c r="C136" s="54">
        <v>3000560</v>
      </c>
      <c r="D136" s="52" t="s">
        <v>468</v>
      </c>
      <c r="E136" s="53" t="s">
        <v>80</v>
      </c>
      <c r="F136" s="55">
        <v>41399</v>
      </c>
      <c r="G136" s="55">
        <v>41439</v>
      </c>
      <c r="H136" s="53" t="s">
        <v>114</v>
      </c>
      <c r="I136" s="57">
        <v>913.94407000000001</v>
      </c>
      <c r="J136" s="56">
        <v>920.8326440218666</v>
      </c>
      <c r="K136" s="56">
        <v>913.94399999999996</v>
      </c>
      <c r="L136" s="59">
        <v>41459</v>
      </c>
      <c r="M136" s="60">
        <v>2013</v>
      </c>
      <c r="N136" s="61">
        <v>41461</v>
      </c>
      <c r="O136" s="60">
        <v>2013</v>
      </c>
      <c r="P136" s="61">
        <v>41521</v>
      </c>
      <c r="Q136" s="53" t="s">
        <v>338</v>
      </c>
      <c r="R136" s="174" t="s">
        <v>2149</v>
      </c>
      <c r="S136" s="53" t="s">
        <v>384</v>
      </c>
      <c r="T136" s="63">
        <v>1</v>
      </c>
      <c r="U136" s="53">
        <v>1</v>
      </c>
      <c r="V136" s="53" t="s">
        <v>385</v>
      </c>
      <c r="W136" s="53" t="s">
        <v>2963</v>
      </c>
      <c r="X136" s="64">
        <v>1.8847984345210695E-3</v>
      </c>
      <c r="Y136" s="58">
        <v>1078.4539199999999</v>
      </c>
      <c r="Z136" s="53"/>
      <c r="AA136" s="174" t="s">
        <v>2126</v>
      </c>
      <c r="AB136" s="66">
        <v>41248</v>
      </c>
      <c r="AC136" s="67">
        <v>572185.28</v>
      </c>
      <c r="AD136" s="53"/>
      <c r="AE136" s="53"/>
      <c r="AF136" s="58">
        <v>1</v>
      </c>
      <c r="AG136" s="63"/>
      <c r="AH136" s="53" t="s">
        <v>114</v>
      </c>
      <c r="AI136" s="52" t="s">
        <v>2124</v>
      </c>
      <c r="AJ136" s="149">
        <v>3</v>
      </c>
      <c r="AK136" s="374">
        <v>1</v>
      </c>
    </row>
    <row r="137" spans="1:37" s="149" customFormat="1" ht="75" customHeight="1">
      <c r="A137" s="52" t="s">
        <v>377</v>
      </c>
      <c r="B137" s="60">
        <v>1248</v>
      </c>
      <c r="C137" s="54">
        <v>3000560</v>
      </c>
      <c r="D137" s="52" t="s">
        <v>468</v>
      </c>
      <c r="E137" s="53" t="s">
        <v>80</v>
      </c>
      <c r="F137" s="55">
        <v>41399</v>
      </c>
      <c r="G137" s="55">
        <v>41439</v>
      </c>
      <c r="H137" s="53" t="s">
        <v>114</v>
      </c>
      <c r="I137" s="57">
        <v>2231.5542399999999</v>
      </c>
      <c r="J137" s="56">
        <v>2248.3738978659894</v>
      </c>
      <c r="K137" s="56">
        <v>2231.5540000000001</v>
      </c>
      <c r="L137" s="59">
        <v>41459</v>
      </c>
      <c r="M137" s="60">
        <v>2013</v>
      </c>
      <c r="N137" s="61">
        <v>41461</v>
      </c>
      <c r="O137" s="60">
        <v>2013</v>
      </c>
      <c r="P137" s="61">
        <v>41521</v>
      </c>
      <c r="Q137" s="53" t="s">
        <v>338</v>
      </c>
      <c r="R137" s="174" t="s">
        <v>2149</v>
      </c>
      <c r="S137" s="53" t="s">
        <v>384</v>
      </c>
      <c r="T137" s="63">
        <v>1</v>
      </c>
      <c r="U137" s="53">
        <v>1</v>
      </c>
      <c r="V137" s="53" t="s">
        <v>385</v>
      </c>
      <c r="W137" s="53" t="s">
        <v>2963</v>
      </c>
      <c r="X137" s="64">
        <v>1.4297248211319441E-2</v>
      </c>
      <c r="Y137" s="58">
        <v>2633.2337200000002</v>
      </c>
      <c r="Z137" s="53"/>
      <c r="AA137" s="174" t="s">
        <v>2127</v>
      </c>
      <c r="AB137" s="66">
        <v>41248</v>
      </c>
      <c r="AC137" s="67">
        <v>184177.66</v>
      </c>
      <c r="AD137" s="53"/>
      <c r="AE137" s="53"/>
      <c r="AF137" s="58">
        <v>1</v>
      </c>
      <c r="AG137" s="63"/>
      <c r="AH137" s="53" t="s">
        <v>114</v>
      </c>
      <c r="AI137" s="52" t="s">
        <v>2124</v>
      </c>
      <c r="AJ137" s="149">
        <v>3</v>
      </c>
      <c r="AK137" s="374">
        <v>1</v>
      </c>
    </row>
    <row r="138" spans="1:37" s="149" customFormat="1" ht="75" customHeight="1">
      <c r="A138" s="52" t="s">
        <v>377</v>
      </c>
      <c r="B138" s="60">
        <v>1249</v>
      </c>
      <c r="C138" s="54">
        <v>3000560</v>
      </c>
      <c r="D138" s="52" t="s">
        <v>468</v>
      </c>
      <c r="E138" s="53" t="s">
        <v>80</v>
      </c>
      <c r="F138" s="55">
        <v>41399</v>
      </c>
      <c r="G138" s="55">
        <v>41439</v>
      </c>
      <c r="H138" s="53" t="s">
        <v>114</v>
      </c>
      <c r="I138" s="57">
        <v>3070.2415299999998</v>
      </c>
      <c r="J138" s="56">
        <v>2867.6934267709353</v>
      </c>
      <c r="K138" s="56">
        <v>2867.6930000000002</v>
      </c>
      <c r="L138" s="59">
        <v>41459</v>
      </c>
      <c r="M138" s="60">
        <v>2013</v>
      </c>
      <c r="N138" s="61">
        <v>41461</v>
      </c>
      <c r="O138" s="60">
        <v>2013</v>
      </c>
      <c r="P138" s="61">
        <v>41521</v>
      </c>
      <c r="Q138" s="53" t="s">
        <v>338</v>
      </c>
      <c r="R138" s="174" t="s">
        <v>2149</v>
      </c>
      <c r="S138" s="53" t="s">
        <v>384</v>
      </c>
      <c r="T138" s="63">
        <v>1</v>
      </c>
      <c r="U138" s="53">
        <v>1</v>
      </c>
      <c r="V138" s="53" t="s">
        <v>385</v>
      </c>
      <c r="W138" s="53" t="s">
        <v>2963</v>
      </c>
      <c r="X138" s="64">
        <v>5.4892604028243981E-3</v>
      </c>
      <c r="Y138" s="58">
        <v>3383.8777399999999</v>
      </c>
      <c r="Z138" s="53"/>
      <c r="AA138" s="174" t="s">
        <v>2128</v>
      </c>
      <c r="AB138" s="66">
        <v>41248</v>
      </c>
      <c r="AC138" s="67">
        <v>616454.22</v>
      </c>
      <c r="AD138" s="53"/>
      <c r="AE138" s="53"/>
      <c r="AF138" s="58">
        <v>1</v>
      </c>
      <c r="AG138" s="63"/>
      <c r="AH138" s="53" t="s">
        <v>114</v>
      </c>
      <c r="AI138" s="52" t="s">
        <v>2124</v>
      </c>
      <c r="AJ138" s="149">
        <v>3</v>
      </c>
      <c r="AK138" s="374">
        <v>1</v>
      </c>
    </row>
    <row r="139" spans="1:37" s="149" customFormat="1" ht="75" customHeight="1">
      <c r="A139" s="52" t="s">
        <v>377</v>
      </c>
      <c r="B139" s="60">
        <v>1264</v>
      </c>
      <c r="C139" s="54">
        <v>3000560</v>
      </c>
      <c r="D139" s="52" t="s">
        <v>468</v>
      </c>
      <c r="E139" s="53" t="s">
        <v>80</v>
      </c>
      <c r="F139" s="55">
        <v>41399</v>
      </c>
      <c r="G139" s="55">
        <v>41439</v>
      </c>
      <c r="H139" s="53" t="s">
        <v>114</v>
      </c>
      <c r="I139" s="57">
        <v>7070.2788135593228</v>
      </c>
      <c r="J139" s="56">
        <v>6796.4301882965319</v>
      </c>
      <c r="K139" s="56">
        <v>6796.43</v>
      </c>
      <c r="L139" s="59">
        <v>41459</v>
      </c>
      <c r="M139" s="60">
        <v>2013</v>
      </c>
      <c r="N139" s="61">
        <v>41461</v>
      </c>
      <c r="O139" s="60">
        <v>2013</v>
      </c>
      <c r="P139" s="61">
        <v>41521</v>
      </c>
      <c r="Q139" s="53" t="s">
        <v>338</v>
      </c>
      <c r="R139" s="174" t="s">
        <v>2151</v>
      </c>
      <c r="S139" s="53" t="s">
        <v>384</v>
      </c>
      <c r="T139" s="63">
        <v>1</v>
      </c>
      <c r="U139" s="53">
        <v>1</v>
      </c>
      <c r="V139" s="53" t="s">
        <v>385</v>
      </c>
      <c r="W139" s="53" t="s">
        <v>3689</v>
      </c>
      <c r="X139" s="64">
        <v>2.6094473021325185E-2</v>
      </c>
      <c r="Y139" s="58">
        <v>8019.7874000000002</v>
      </c>
      <c r="Z139" s="53"/>
      <c r="AA139" s="174" t="s">
        <v>2122</v>
      </c>
      <c r="AB139" s="66">
        <v>41301</v>
      </c>
      <c r="AC139" s="67">
        <v>307336.63</v>
      </c>
      <c r="AD139" s="53"/>
      <c r="AE139" s="53"/>
      <c r="AF139" s="58">
        <v>1</v>
      </c>
      <c r="AG139" s="63"/>
      <c r="AH139" s="53" t="s">
        <v>114</v>
      </c>
      <c r="AI139" s="52" t="s">
        <v>2124</v>
      </c>
      <c r="AJ139" s="149">
        <v>3</v>
      </c>
      <c r="AK139" s="374">
        <v>1</v>
      </c>
    </row>
    <row r="140" spans="1:37" s="149" customFormat="1" ht="75" customHeight="1">
      <c r="A140" s="52" t="s">
        <v>377</v>
      </c>
      <c r="B140" s="60">
        <v>1265</v>
      </c>
      <c r="C140" s="54">
        <v>3000560</v>
      </c>
      <c r="D140" s="52" t="s">
        <v>468</v>
      </c>
      <c r="E140" s="53" t="s">
        <v>80</v>
      </c>
      <c r="F140" s="55">
        <v>41399</v>
      </c>
      <c r="G140" s="55">
        <v>41439</v>
      </c>
      <c r="H140" s="53" t="s">
        <v>114</v>
      </c>
      <c r="I140" s="57">
        <v>459.31440677966106</v>
      </c>
      <c r="J140" s="56">
        <v>450.70392221391438</v>
      </c>
      <c r="K140" s="56">
        <v>450.70299999999997</v>
      </c>
      <c r="L140" s="59">
        <v>41459</v>
      </c>
      <c r="M140" s="60">
        <v>2013</v>
      </c>
      <c r="N140" s="61">
        <v>41461</v>
      </c>
      <c r="O140" s="60">
        <v>2013</v>
      </c>
      <c r="P140" s="61">
        <v>41521</v>
      </c>
      <c r="Q140" s="53" t="s">
        <v>338</v>
      </c>
      <c r="R140" s="174" t="s">
        <v>2151</v>
      </c>
      <c r="S140" s="53" t="s">
        <v>384</v>
      </c>
      <c r="T140" s="63">
        <v>1</v>
      </c>
      <c r="U140" s="53">
        <v>1</v>
      </c>
      <c r="V140" s="53" t="s">
        <v>385</v>
      </c>
      <c r="W140" s="53" t="s">
        <v>3689</v>
      </c>
      <c r="X140" s="64">
        <v>9.2947085251826112E-4</v>
      </c>
      <c r="Y140" s="58">
        <v>531.82953999999995</v>
      </c>
      <c r="Z140" s="53"/>
      <c r="AA140" s="174" t="s">
        <v>2126</v>
      </c>
      <c r="AB140" s="66">
        <v>41301</v>
      </c>
      <c r="AC140" s="67">
        <v>572185.28</v>
      </c>
      <c r="AD140" s="53"/>
      <c r="AE140" s="53"/>
      <c r="AF140" s="58">
        <v>1</v>
      </c>
      <c r="AG140" s="63"/>
      <c r="AH140" s="53" t="s">
        <v>114</v>
      </c>
      <c r="AI140" s="52" t="s">
        <v>2124</v>
      </c>
      <c r="AJ140" s="149">
        <v>3</v>
      </c>
      <c r="AK140" s="374">
        <v>1</v>
      </c>
    </row>
    <row r="141" spans="1:37" s="149" customFormat="1" ht="75" customHeight="1">
      <c r="A141" s="52" t="s">
        <v>377</v>
      </c>
      <c r="B141" s="60">
        <v>1267</v>
      </c>
      <c r="C141" s="54">
        <v>3000560</v>
      </c>
      <c r="D141" s="52" t="s">
        <v>468</v>
      </c>
      <c r="E141" s="53" t="s">
        <v>80</v>
      </c>
      <c r="F141" s="55">
        <v>41399</v>
      </c>
      <c r="G141" s="55">
        <v>41439</v>
      </c>
      <c r="H141" s="53" t="s">
        <v>114</v>
      </c>
      <c r="I141" s="57">
        <v>502.51864406779663</v>
      </c>
      <c r="J141" s="56">
        <v>493.09823624936439</v>
      </c>
      <c r="K141" s="56">
        <v>493.09800000000001</v>
      </c>
      <c r="L141" s="59">
        <v>41459</v>
      </c>
      <c r="M141" s="60">
        <v>2013</v>
      </c>
      <c r="N141" s="61">
        <v>41461</v>
      </c>
      <c r="O141" s="60">
        <v>2013</v>
      </c>
      <c r="P141" s="61">
        <v>41521</v>
      </c>
      <c r="Q141" s="53" t="s">
        <v>338</v>
      </c>
      <c r="R141" s="174" t="s">
        <v>2151</v>
      </c>
      <c r="S141" s="53" t="s">
        <v>384</v>
      </c>
      <c r="T141" s="63">
        <v>1</v>
      </c>
      <c r="U141" s="53">
        <v>1</v>
      </c>
      <c r="V141" s="53" t="s">
        <v>385</v>
      </c>
      <c r="W141" s="53" t="s">
        <v>3689</v>
      </c>
      <c r="X141" s="64">
        <v>9.4387485902846125E-4</v>
      </c>
      <c r="Y141" s="58">
        <v>581.85563999999999</v>
      </c>
      <c r="Z141" s="53"/>
      <c r="AA141" s="174" t="s">
        <v>2128</v>
      </c>
      <c r="AB141" s="66">
        <v>41301</v>
      </c>
      <c r="AC141" s="67">
        <v>616454.22</v>
      </c>
      <c r="AD141" s="53"/>
      <c r="AE141" s="53"/>
      <c r="AF141" s="58">
        <v>1</v>
      </c>
      <c r="AG141" s="63"/>
      <c r="AH141" s="53" t="s">
        <v>114</v>
      </c>
      <c r="AI141" s="52" t="s">
        <v>2124</v>
      </c>
      <c r="AJ141" s="149">
        <v>3</v>
      </c>
      <c r="AK141" s="374">
        <v>1</v>
      </c>
    </row>
    <row r="142" spans="1:37" s="149" customFormat="1" ht="45" customHeight="1">
      <c r="A142" s="52" t="s">
        <v>377</v>
      </c>
      <c r="B142" s="60">
        <v>1279</v>
      </c>
      <c r="C142" s="54">
        <v>3000560</v>
      </c>
      <c r="D142" s="52" t="s">
        <v>468</v>
      </c>
      <c r="E142" s="53" t="s">
        <v>80</v>
      </c>
      <c r="F142" s="55">
        <v>41214</v>
      </c>
      <c r="G142" s="55">
        <v>41294</v>
      </c>
      <c r="H142" s="53" t="s">
        <v>114</v>
      </c>
      <c r="I142" s="57">
        <v>5332.0711864406803</v>
      </c>
      <c r="J142" s="56">
        <v>4904.6157868006148</v>
      </c>
      <c r="K142" s="56">
        <v>4904.6149999999998</v>
      </c>
      <c r="L142" s="59">
        <v>41314</v>
      </c>
      <c r="M142" s="60">
        <v>2013</v>
      </c>
      <c r="N142" s="61">
        <v>41316</v>
      </c>
      <c r="O142" s="60">
        <v>2013</v>
      </c>
      <c r="P142" s="61">
        <v>41364</v>
      </c>
      <c r="Q142" s="53" t="s">
        <v>337</v>
      </c>
      <c r="R142" s="174" t="s">
        <v>2152</v>
      </c>
      <c r="S142" s="53" t="s">
        <v>384</v>
      </c>
      <c r="T142" s="63">
        <v>1</v>
      </c>
      <c r="U142" s="53">
        <v>1</v>
      </c>
      <c r="V142" s="53" t="s">
        <v>385</v>
      </c>
      <c r="W142" s="53" t="s">
        <v>3690</v>
      </c>
      <c r="X142" s="64">
        <v>2.0278240390730579E-2</v>
      </c>
      <c r="Y142" s="58">
        <v>5787.4456999999993</v>
      </c>
      <c r="Z142" s="53"/>
      <c r="AA142" s="174" t="s">
        <v>2125</v>
      </c>
      <c r="AB142" s="66">
        <v>41155</v>
      </c>
      <c r="AC142" s="67">
        <v>285401.77</v>
      </c>
      <c r="AD142" s="53"/>
      <c r="AE142" s="53"/>
      <c r="AF142" s="58">
        <v>1</v>
      </c>
      <c r="AG142" s="63"/>
      <c r="AH142" s="53" t="s">
        <v>114</v>
      </c>
      <c r="AI142" s="52" t="s">
        <v>2124</v>
      </c>
      <c r="AJ142" s="149">
        <v>1</v>
      </c>
      <c r="AK142" s="374">
        <v>1</v>
      </c>
    </row>
    <row r="143" spans="1:37" s="149" customFormat="1" ht="45" customHeight="1">
      <c r="A143" s="52" t="s">
        <v>377</v>
      </c>
      <c r="B143" s="60">
        <v>1280</v>
      </c>
      <c r="C143" s="54">
        <v>3000560</v>
      </c>
      <c r="D143" s="52" t="s">
        <v>468</v>
      </c>
      <c r="E143" s="53" t="s">
        <v>80</v>
      </c>
      <c r="F143" s="55">
        <v>41214</v>
      </c>
      <c r="G143" s="55">
        <v>41294</v>
      </c>
      <c r="H143" s="53" t="s">
        <v>114</v>
      </c>
      <c r="I143" s="57">
        <v>3932.96016949153</v>
      </c>
      <c r="J143" s="56">
        <v>4018.8923666854803</v>
      </c>
      <c r="K143" s="56">
        <v>3932.96</v>
      </c>
      <c r="L143" s="59">
        <v>41314</v>
      </c>
      <c r="M143" s="60">
        <v>2013</v>
      </c>
      <c r="N143" s="61">
        <v>41316</v>
      </c>
      <c r="O143" s="60">
        <v>2013</v>
      </c>
      <c r="P143" s="61">
        <v>41364</v>
      </c>
      <c r="Q143" s="53" t="s">
        <v>337</v>
      </c>
      <c r="R143" s="174" t="s">
        <v>2152</v>
      </c>
      <c r="S143" s="53" t="s">
        <v>384</v>
      </c>
      <c r="T143" s="63">
        <v>1</v>
      </c>
      <c r="U143" s="53">
        <v>1</v>
      </c>
      <c r="V143" s="53" t="s">
        <v>385</v>
      </c>
      <c r="W143" s="53" t="s">
        <v>3690</v>
      </c>
      <c r="X143" s="64">
        <v>8.1108217254383039E-3</v>
      </c>
      <c r="Y143" s="58">
        <v>4640.8927999999996</v>
      </c>
      <c r="Z143" s="53"/>
      <c r="AA143" s="174" t="s">
        <v>2126</v>
      </c>
      <c r="AB143" s="66">
        <v>41155</v>
      </c>
      <c r="AC143" s="67">
        <v>572185.28</v>
      </c>
      <c r="AD143" s="53"/>
      <c r="AE143" s="53"/>
      <c r="AF143" s="58">
        <v>1</v>
      </c>
      <c r="AG143" s="63"/>
      <c r="AH143" s="53" t="s">
        <v>114</v>
      </c>
      <c r="AI143" s="52" t="s">
        <v>2124</v>
      </c>
      <c r="AJ143" s="149">
        <v>1</v>
      </c>
      <c r="AK143" s="374">
        <v>1</v>
      </c>
    </row>
    <row r="144" spans="1:37" s="149" customFormat="1" ht="45" customHeight="1">
      <c r="A144" s="52" t="s">
        <v>377</v>
      </c>
      <c r="B144" s="60">
        <v>1281</v>
      </c>
      <c r="C144" s="54">
        <v>3000560</v>
      </c>
      <c r="D144" s="52" t="s">
        <v>468</v>
      </c>
      <c r="E144" s="53" t="s">
        <v>80</v>
      </c>
      <c r="F144" s="55">
        <v>41214</v>
      </c>
      <c r="G144" s="55">
        <v>41294</v>
      </c>
      <c r="H144" s="53" t="s">
        <v>114</v>
      </c>
      <c r="I144" s="57">
        <v>2487.2966101694901</v>
      </c>
      <c r="J144" s="56">
        <v>2496.5404156120007</v>
      </c>
      <c r="K144" s="56">
        <v>2487.2959999999998</v>
      </c>
      <c r="L144" s="59">
        <v>41314</v>
      </c>
      <c r="M144" s="60">
        <v>2013</v>
      </c>
      <c r="N144" s="61">
        <v>41316</v>
      </c>
      <c r="O144" s="60">
        <v>2013</v>
      </c>
      <c r="P144" s="61">
        <v>41364</v>
      </c>
      <c r="Q144" s="53" t="s">
        <v>337</v>
      </c>
      <c r="R144" s="174" t="s">
        <v>2152</v>
      </c>
      <c r="S144" s="53" t="s">
        <v>384</v>
      </c>
      <c r="T144" s="63">
        <v>1</v>
      </c>
      <c r="U144" s="53">
        <v>1</v>
      </c>
      <c r="V144" s="53" t="s">
        <v>385</v>
      </c>
      <c r="W144" s="53" t="s">
        <v>3690</v>
      </c>
      <c r="X144" s="64">
        <v>1.5935750731114726E-2</v>
      </c>
      <c r="Y144" s="58">
        <v>2935.0092799999998</v>
      </c>
      <c r="Z144" s="53"/>
      <c r="AA144" s="174" t="s">
        <v>2127</v>
      </c>
      <c r="AB144" s="66">
        <v>41155</v>
      </c>
      <c r="AC144" s="67">
        <v>184177.66</v>
      </c>
      <c r="AD144" s="53"/>
      <c r="AE144" s="53"/>
      <c r="AF144" s="58">
        <v>1</v>
      </c>
      <c r="AG144" s="63"/>
      <c r="AH144" s="53" t="s">
        <v>114</v>
      </c>
      <c r="AI144" s="52" t="s">
        <v>2124</v>
      </c>
      <c r="AJ144" s="149">
        <v>1</v>
      </c>
      <c r="AK144" s="374">
        <v>1</v>
      </c>
    </row>
    <row r="145" spans="1:37" s="149" customFormat="1" ht="45" customHeight="1">
      <c r="A145" s="52" t="s">
        <v>377</v>
      </c>
      <c r="B145" s="60">
        <v>1282</v>
      </c>
      <c r="C145" s="54">
        <v>3000560</v>
      </c>
      <c r="D145" s="52" t="s">
        <v>468</v>
      </c>
      <c r="E145" s="53" t="s">
        <v>80</v>
      </c>
      <c r="F145" s="55">
        <v>41214</v>
      </c>
      <c r="G145" s="55">
        <v>41294</v>
      </c>
      <c r="H145" s="53" t="s">
        <v>114</v>
      </c>
      <c r="I145" s="57">
        <v>3093.97118644068</v>
      </c>
      <c r="J145" s="56">
        <v>3896.1848557928665</v>
      </c>
      <c r="K145" s="56">
        <v>3093.971</v>
      </c>
      <c r="L145" s="59">
        <v>41314</v>
      </c>
      <c r="M145" s="60">
        <v>2013</v>
      </c>
      <c r="N145" s="61">
        <v>41316</v>
      </c>
      <c r="O145" s="60">
        <v>2013</v>
      </c>
      <c r="P145" s="61">
        <v>41364</v>
      </c>
      <c r="Q145" s="53" t="s">
        <v>337</v>
      </c>
      <c r="R145" s="174" t="s">
        <v>2152</v>
      </c>
      <c r="S145" s="53" t="s">
        <v>384</v>
      </c>
      <c r="T145" s="63">
        <v>1</v>
      </c>
      <c r="U145" s="53">
        <v>1</v>
      </c>
      <c r="V145" s="53" t="s">
        <v>385</v>
      </c>
      <c r="W145" s="53" t="s">
        <v>3690</v>
      </c>
      <c r="X145" s="64">
        <v>5.9223956322336478E-3</v>
      </c>
      <c r="Y145" s="58">
        <v>3650.8857800000001</v>
      </c>
      <c r="Z145" s="53"/>
      <c r="AA145" s="174" t="s">
        <v>2128</v>
      </c>
      <c r="AB145" s="66">
        <v>41155</v>
      </c>
      <c r="AC145" s="67">
        <v>616454.22</v>
      </c>
      <c r="AD145" s="53"/>
      <c r="AE145" s="53"/>
      <c r="AF145" s="58">
        <v>1</v>
      </c>
      <c r="AG145" s="63"/>
      <c r="AH145" s="53" t="s">
        <v>114</v>
      </c>
      <c r="AI145" s="52" t="s">
        <v>2124</v>
      </c>
      <c r="AJ145" s="149">
        <v>1</v>
      </c>
      <c r="AK145" s="374">
        <v>1</v>
      </c>
    </row>
    <row r="146" spans="1:37" s="149" customFormat="1" ht="45" customHeight="1">
      <c r="A146" s="52" t="s">
        <v>377</v>
      </c>
      <c r="B146" s="60">
        <v>1283</v>
      </c>
      <c r="C146" s="54">
        <v>3000560</v>
      </c>
      <c r="D146" s="52" t="s">
        <v>468</v>
      </c>
      <c r="E146" s="53" t="s">
        <v>80</v>
      </c>
      <c r="F146" s="55">
        <v>41214</v>
      </c>
      <c r="G146" s="55">
        <v>41294</v>
      </c>
      <c r="H146" s="53" t="s">
        <v>114</v>
      </c>
      <c r="I146" s="57">
        <v>193.714406779661</v>
      </c>
      <c r="J146" s="56">
        <v>200.91425560323214</v>
      </c>
      <c r="K146" s="56">
        <v>193.714</v>
      </c>
      <c r="L146" s="59">
        <v>41314</v>
      </c>
      <c r="M146" s="60">
        <v>2013</v>
      </c>
      <c r="N146" s="61">
        <v>41316</v>
      </c>
      <c r="O146" s="60">
        <v>2013</v>
      </c>
      <c r="P146" s="61">
        <v>41364</v>
      </c>
      <c r="Q146" s="53" t="s">
        <v>337</v>
      </c>
      <c r="R146" s="174" t="s">
        <v>2153</v>
      </c>
      <c r="S146" s="53" t="s">
        <v>384</v>
      </c>
      <c r="T146" s="63">
        <v>1</v>
      </c>
      <c r="U146" s="53">
        <v>1</v>
      </c>
      <c r="V146" s="53" t="s">
        <v>385</v>
      </c>
      <c r="W146" s="53" t="s">
        <v>3691</v>
      </c>
      <c r="X146" s="64">
        <v>1.2410979702967232E-3</v>
      </c>
      <c r="Y146" s="58">
        <v>228.58251999999999</v>
      </c>
      <c r="Z146" s="53"/>
      <c r="AA146" s="174" t="s">
        <v>2127</v>
      </c>
      <c r="AB146" s="66">
        <v>41155</v>
      </c>
      <c r="AC146" s="67">
        <v>184177.66</v>
      </c>
      <c r="AD146" s="53"/>
      <c r="AE146" s="53"/>
      <c r="AF146" s="58">
        <v>1</v>
      </c>
      <c r="AG146" s="63"/>
      <c r="AH146" s="53" t="s">
        <v>114</v>
      </c>
      <c r="AI146" s="52" t="s">
        <v>2124</v>
      </c>
      <c r="AJ146" s="149">
        <v>1</v>
      </c>
      <c r="AK146" s="374">
        <v>1</v>
      </c>
    </row>
    <row r="147" spans="1:37" s="149" customFormat="1" ht="45" customHeight="1">
      <c r="A147" s="52" t="s">
        <v>377</v>
      </c>
      <c r="B147" s="60">
        <v>1284</v>
      </c>
      <c r="C147" s="54">
        <v>3000560</v>
      </c>
      <c r="D147" s="52" t="s">
        <v>468</v>
      </c>
      <c r="E147" s="53" t="s">
        <v>80</v>
      </c>
      <c r="F147" s="55">
        <v>41214</v>
      </c>
      <c r="G147" s="55">
        <v>41294</v>
      </c>
      <c r="H147" s="53" t="s">
        <v>114</v>
      </c>
      <c r="I147" s="57">
        <v>16845.8966101695</v>
      </c>
      <c r="J147" s="56">
        <v>16537.171915074032</v>
      </c>
      <c r="K147" s="56">
        <v>16537.170999999998</v>
      </c>
      <c r="L147" s="59">
        <v>41314</v>
      </c>
      <c r="M147" s="60">
        <v>2013</v>
      </c>
      <c r="N147" s="61">
        <v>41316</v>
      </c>
      <c r="O147" s="60">
        <v>2013</v>
      </c>
      <c r="P147" s="61">
        <v>41364</v>
      </c>
      <c r="Q147" s="53" t="s">
        <v>337</v>
      </c>
      <c r="R147" s="174" t="s">
        <v>2153</v>
      </c>
      <c r="S147" s="53" t="s">
        <v>384</v>
      </c>
      <c r="T147" s="63">
        <v>1</v>
      </c>
      <c r="U147" s="53">
        <v>1</v>
      </c>
      <c r="V147" s="53" t="s">
        <v>385</v>
      </c>
      <c r="W147" s="53" t="s">
        <v>3691</v>
      </c>
      <c r="X147" s="64">
        <v>3.16550055898717E-2</v>
      </c>
      <c r="Y147" s="58">
        <v>19513.861779999999</v>
      </c>
      <c r="Z147" s="53"/>
      <c r="AA147" s="174" t="s">
        <v>2128</v>
      </c>
      <c r="AB147" s="66">
        <v>41155</v>
      </c>
      <c r="AC147" s="67">
        <v>616454.22</v>
      </c>
      <c r="AD147" s="53"/>
      <c r="AE147" s="53"/>
      <c r="AF147" s="58">
        <v>1</v>
      </c>
      <c r="AG147" s="63"/>
      <c r="AH147" s="53" t="s">
        <v>114</v>
      </c>
      <c r="AI147" s="52" t="s">
        <v>2124</v>
      </c>
      <c r="AJ147" s="149">
        <v>1</v>
      </c>
      <c r="AK147" s="374">
        <v>1</v>
      </c>
    </row>
    <row r="148" spans="1:37" s="149" customFormat="1" ht="45" customHeight="1">
      <c r="A148" s="52" t="s">
        <v>377</v>
      </c>
      <c r="B148" s="60">
        <v>1285</v>
      </c>
      <c r="C148" s="54">
        <v>3000560</v>
      </c>
      <c r="D148" s="52" t="s">
        <v>468</v>
      </c>
      <c r="E148" s="53" t="s">
        <v>80</v>
      </c>
      <c r="F148" s="55">
        <v>41214</v>
      </c>
      <c r="G148" s="55">
        <v>41254</v>
      </c>
      <c r="H148" s="53" t="s">
        <v>114</v>
      </c>
      <c r="I148" s="57">
        <v>1817.1347457627101</v>
      </c>
      <c r="J148" s="56">
        <v>1913.5272079870012</v>
      </c>
      <c r="K148" s="56">
        <v>1817.134</v>
      </c>
      <c r="L148" s="59">
        <v>41289</v>
      </c>
      <c r="M148" s="60">
        <v>2013</v>
      </c>
      <c r="N148" s="61">
        <v>41291</v>
      </c>
      <c r="O148" s="60">
        <v>2013</v>
      </c>
      <c r="P148" s="61">
        <v>41364</v>
      </c>
      <c r="Q148" s="53" t="s">
        <v>337</v>
      </c>
      <c r="R148" s="174" t="s">
        <v>2154</v>
      </c>
      <c r="S148" s="53" t="s">
        <v>384</v>
      </c>
      <c r="T148" s="63">
        <v>1</v>
      </c>
      <c r="U148" s="53">
        <v>1</v>
      </c>
      <c r="V148" s="53" t="s">
        <v>385</v>
      </c>
      <c r="W148" s="53" t="s">
        <v>2962</v>
      </c>
      <c r="X148" s="64">
        <v>3.747419227562093E-3</v>
      </c>
      <c r="Y148" s="58">
        <v>2144.21812</v>
      </c>
      <c r="Z148" s="53"/>
      <c r="AA148" s="174" t="s">
        <v>2126</v>
      </c>
      <c r="AB148" s="66">
        <v>41214</v>
      </c>
      <c r="AC148" s="67">
        <v>572185.28</v>
      </c>
      <c r="AD148" s="53"/>
      <c r="AE148" s="53"/>
      <c r="AF148" s="58">
        <v>1</v>
      </c>
      <c r="AG148" s="63"/>
      <c r="AH148" s="53" t="s">
        <v>114</v>
      </c>
      <c r="AI148" s="52" t="s">
        <v>2124</v>
      </c>
      <c r="AJ148" s="149">
        <v>1</v>
      </c>
      <c r="AK148" s="374">
        <v>1</v>
      </c>
    </row>
    <row r="149" spans="1:37" s="149" customFormat="1" ht="45" customHeight="1">
      <c r="A149" s="52" t="s">
        <v>377</v>
      </c>
      <c r="B149" s="60">
        <v>1286</v>
      </c>
      <c r="C149" s="54">
        <v>3000560</v>
      </c>
      <c r="D149" s="52" t="s">
        <v>468</v>
      </c>
      <c r="E149" s="53" t="s">
        <v>80</v>
      </c>
      <c r="F149" s="55">
        <v>41214</v>
      </c>
      <c r="G149" s="55">
        <v>41254</v>
      </c>
      <c r="H149" s="53" t="s">
        <v>114</v>
      </c>
      <c r="I149" s="57">
        <v>832.95762711864404</v>
      </c>
      <c r="J149" s="56">
        <v>877.14343829141751</v>
      </c>
      <c r="K149" s="56">
        <v>832.95699999999999</v>
      </c>
      <c r="L149" s="59">
        <v>41289</v>
      </c>
      <c r="M149" s="60">
        <v>2013</v>
      </c>
      <c r="N149" s="61">
        <v>41291</v>
      </c>
      <c r="O149" s="60">
        <v>2013</v>
      </c>
      <c r="P149" s="61">
        <v>41364</v>
      </c>
      <c r="Q149" s="53" t="s">
        <v>337</v>
      </c>
      <c r="R149" s="174" t="s">
        <v>2154</v>
      </c>
      <c r="S149" s="53" t="s">
        <v>384</v>
      </c>
      <c r="T149" s="63">
        <v>1</v>
      </c>
      <c r="U149" s="53">
        <v>1</v>
      </c>
      <c r="V149" s="53" t="s">
        <v>385</v>
      </c>
      <c r="W149" s="53" t="s">
        <v>2962</v>
      </c>
      <c r="X149" s="64">
        <v>5.3366367017585077E-3</v>
      </c>
      <c r="Y149" s="58">
        <v>982.88925999999992</v>
      </c>
      <c r="Z149" s="53"/>
      <c r="AA149" s="174" t="s">
        <v>2127</v>
      </c>
      <c r="AB149" s="66">
        <v>41214</v>
      </c>
      <c r="AC149" s="67">
        <v>184177.66</v>
      </c>
      <c r="AD149" s="53"/>
      <c r="AE149" s="53"/>
      <c r="AF149" s="58">
        <v>1</v>
      </c>
      <c r="AG149" s="63"/>
      <c r="AH149" s="53" t="s">
        <v>114</v>
      </c>
      <c r="AI149" s="52" t="s">
        <v>2124</v>
      </c>
      <c r="AJ149" s="149">
        <v>1</v>
      </c>
      <c r="AK149" s="374">
        <v>1</v>
      </c>
    </row>
    <row r="150" spans="1:37" s="149" customFormat="1" ht="45" customHeight="1">
      <c r="A150" s="52" t="s">
        <v>377</v>
      </c>
      <c r="B150" s="60">
        <v>1287</v>
      </c>
      <c r="C150" s="54">
        <v>3000560</v>
      </c>
      <c r="D150" s="52" t="s">
        <v>468</v>
      </c>
      <c r="E150" s="53" t="s">
        <v>80</v>
      </c>
      <c r="F150" s="55">
        <v>41214</v>
      </c>
      <c r="G150" s="55">
        <v>41254</v>
      </c>
      <c r="H150" s="53" t="s">
        <v>114</v>
      </c>
      <c r="I150" s="57">
        <v>3346.4338983050802</v>
      </c>
      <c r="J150" s="56">
        <v>3319.174384002401</v>
      </c>
      <c r="K150" s="56">
        <v>3319.174</v>
      </c>
      <c r="L150" s="59">
        <v>41289</v>
      </c>
      <c r="M150" s="60">
        <v>2013</v>
      </c>
      <c r="N150" s="61">
        <v>41291</v>
      </c>
      <c r="O150" s="60">
        <v>2013</v>
      </c>
      <c r="P150" s="61">
        <v>41364</v>
      </c>
      <c r="Q150" s="53" t="s">
        <v>337</v>
      </c>
      <c r="R150" s="174" t="s">
        <v>2154</v>
      </c>
      <c r="S150" s="53" t="s">
        <v>384</v>
      </c>
      <c r="T150" s="63">
        <v>1</v>
      </c>
      <c r="U150" s="53">
        <v>1</v>
      </c>
      <c r="V150" s="53" t="s">
        <v>385</v>
      </c>
      <c r="W150" s="53" t="s">
        <v>2962</v>
      </c>
      <c r="X150" s="64">
        <v>6.3534731257091567E-3</v>
      </c>
      <c r="Y150" s="58">
        <v>3916.6253200000001</v>
      </c>
      <c r="Z150" s="53"/>
      <c r="AA150" s="174" t="s">
        <v>2128</v>
      </c>
      <c r="AB150" s="66">
        <v>41214</v>
      </c>
      <c r="AC150" s="67">
        <v>616454.22</v>
      </c>
      <c r="AD150" s="53"/>
      <c r="AE150" s="53"/>
      <c r="AF150" s="58">
        <v>1</v>
      </c>
      <c r="AG150" s="63"/>
      <c r="AH150" s="53" t="s">
        <v>114</v>
      </c>
      <c r="AI150" s="52" t="s">
        <v>2124</v>
      </c>
      <c r="AJ150" s="149">
        <v>1</v>
      </c>
      <c r="AK150" s="374">
        <v>1</v>
      </c>
    </row>
    <row r="151" spans="1:37" s="149" customFormat="1" ht="45" customHeight="1">
      <c r="A151" s="52" t="s">
        <v>377</v>
      </c>
      <c r="B151" s="60">
        <v>1288</v>
      </c>
      <c r="C151" s="54">
        <v>3000560</v>
      </c>
      <c r="D151" s="52" t="s">
        <v>468</v>
      </c>
      <c r="E151" s="53" t="s">
        <v>80</v>
      </c>
      <c r="F151" s="55">
        <v>41244</v>
      </c>
      <c r="G151" s="55">
        <v>41284</v>
      </c>
      <c r="H151" s="53" t="s">
        <v>114</v>
      </c>
      <c r="I151" s="57">
        <v>3077.7880100000002</v>
      </c>
      <c r="J151" s="56">
        <v>3124.0676185804527</v>
      </c>
      <c r="K151" s="56">
        <v>3077.788</v>
      </c>
      <c r="L151" s="59">
        <v>41304</v>
      </c>
      <c r="M151" s="60">
        <v>2013</v>
      </c>
      <c r="N151" s="61">
        <v>41306</v>
      </c>
      <c r="O151" s="60">
        <v>2013</v>
      </c>
      <c r="P151" s="61">
        <v>41455</v>
      </c>
      <c r="Q151" s="53" t="s">
        <v>337</v>
      </c>
      <c r="R151" s="174" t="s">
        <v>2155</v>
      </c>
      <c r="S151" s="53" t="s">
        <v>384</v>
      </c>
      <c r="T151" s="63">
        <v>1</v>
      </c>
      <c r="U151" s="53">
        <v>1</v>
      </c>
      <c r="V151" s="53" t="s">
        <v>385</v>
      </c>
      <c r="W151" s="53" t="s">
        <v>2962</v>
      </c>
      <c r="X151" s="64">
        <v>1.1816976843925176E-2</v>
      </c>
      <c r="Y151" s="58">
        <v>3631.7898399999999</v>
      </c>
      <c r="Z151" s="53"/>
      <c r="AA151" s="174" t="s">
        <v>2122</v>
      </c>
      <c r="AB151" s="66">
        <v>41214</v>
      </c>
      <c r="AC151" s="67">
        <v>307336.63</v>
      </c>
      <c r="AD151" s="53"/>
      <c r="AE151" s="53"/>
      <c r="AF151" s="58">
        <v>1</v>
      </c>
      <c r="AG151" s="63"/>
      <c r="AH151" s="53" t="s">
        <v>114</v>
      </c>
      <c r="AI151" s="52" t="s">
        <v>2124</v>
      </c>
      <c r="AJ151" s="149">
        <v>1</v>
      </c>
      <c r="AK151" s="374">
        <v>1</v>
      </c>
    </row>
    <row r="152" spans="1:37" s="149" customFormat="1" ht="45" customHeight="1">
      <c r="A152" s="52" t="s">
        <v>377</v>
      </c>
      <c r="B152" s="60">
        <v>1289</v>
      </c>
      <c r="C152" s="54">
        <v>3000560</v>
      </c>
      <c r="D152" s="52" t="s">
        <v>468</v>
      </c>
      <c r="E152" s="53" t="s">
        <v>80</v>
      </c>
      <c r="F152" s="55">
        <v>41244</v>
      </c>
      <c r="G152" s="55">
        <v>41284</v>
      </c>
      <c r="H152" s="53" t="s">
        <v>114</v>
      </c>
      <c r="I152" s="57">
        <v>63.325420000000001</v>
      </c>
      <c r="J152" s="56">
        <v>61.480491876440652</v>
      </c>
      <c r="K152" s="56">
        <v>61.48</v>
      </c>
      <c r="L152" s="59">
        <v>41304</v>
      </c>
      <c r="M152" s="60">
        <v>2013</v>
      </c>
      <c r="N152" s="61">
        <v>41306</v>
      </c>
      <c r="O152" s="60">
        <v>2013</v>
      </c>
      <c r="P152" s="61">
        <v>41455</v>
      </c>
      <c r="Q152" s="53" t="s">
        <v>337</v>
      </c>
      <c r="R152" s="174" t="s">
        <v>2155</v>
      </c>
      <c r="S152" s="53" t="s">
        <v>384</v>
      </c>
      <c r="T152" s="63">
        <v>1</v>
      </c>
      <c r="U152" s="53">
        <v>1</v>
      </c>
      <c r="V152" s="53" t="s">
        <v>385</v>
      </c>
      <c r="W152" s="53" t="s">
        <v>2962</v>
      </c>
      <c r="X152" s="64">
        <v>2.5419043476850191E-4</v>
      </c>
      <c r="Y152" s="58">
        <v>72.546399999999991</v>
      </c>
      <c r="Z152" s="53"/>
      <c r="AA152" s="174" t="s">
        <v>2125</v>
      </c>
      <c r="AB152" s="66">
        <v>41214</v>
      </c>
      <c r="AC152" s="67">
        <v>285401.77</v>
      </c>
      <c r="AD152" s="53"/>
      <c r="AE152" s="53"/>
      <c r="AF152" s="58">
        <v>1</v>
      </c>
      <c r="AG152" s="63"/>
      <c r="AH152" s="53" t="s">
        <v>114</v>
      </c>
      <c r="AI152" s="52" t="s">
        <v>2124</v>
      </c>
      <c r="AJ152" s="149">
        <v>1</v>
      </c>
      <c r="AK152" s="374">
        <v>1</v>
      </c>
    </row>
    <row r="153" spans="1:37" s="149" customFormat="1" ht="45" customHeight="1">
      <c r="A153" s="52" t="s">
        <v>377</v>
      </c>
      <c r="B153" s="60">
        <v>1290</v>
      </c>
      <c r="C153" s="54">
        <v>3000560</v>
      </c>
      <c r="D153" s="52" t="s">
        <v>468</v>
      </c>
      <c r="E153" s="53" t="s">
        <v>80</v>
      </c>
      <c r="F153" s="55">
        <v>41244</v>
      </c>
      <c r="G153" s="55">
        <v>41284</v>
      </c>
      <c r="H153" s="53" t="s">
        <v>114</v>
      </c>
      <c r="I153" s="57">
        <v>2950.7038600000001</v>
      </c>
      <c r="J153" s="56">
        <v>2775.2315010755729</v>
      </c>
      <c r="K153" s="56">
        <v>2775.2310000000002</v>
      </c>
      <c r="L153" s="59">
        <v>41304</v>
      </c>
      <c r="M153" s="60">
        <v>2013</v>
      </c>
      <c r="N153" s="61">
        <v>41306</v>
      </c>
      <c r="O153" s="60">
        <v>2013</v>
      </c>
      <c r="P153" s="61">
        <v>41455</v>
      </c>
      <c r="Q153" s="53" t="s">
        <v>337</v>
      </c>
      <c r="R153" s="174" t="s">
        <v>2155</v>
      </c>
      <c r="S153" s="53" t="s">
        <v>384</v>
      </c>
      <c r="T153" s="63">
        <v>1</v>
      </c>
      <c r="U153" s="53">
        <v>1</v>
      </c>
      <c r="V153" s="53" t="s">
        <v>385</v>
      </c>
      <c r="W153" s="53" t="s">
        <v>2962</v>
      </c>
      <c r="X153" s="64">
        <v>5.7232730279255005E-3</v>
      </c>
      <c r="Y153" s="58">
        <v>3274.7725800000003</v>
      </c>
      <c r="Z153" s="53"/>
      <c r="AA153" s="174" t="s">
        <v>2126</v>
      </c>
      <c r="AB153" s="66">
        <v>41214</v>
      </c>
      <c r="AC153" s="67">
        <v>572185.28</v>
      </c>
      <c r="AD153" s="53"/>
      <c r="AE153" s="53"/>
      <c r="AF153" s="58">
        <v>1</v>
      </c>
      <c r="AG153" s="63"/>
      <c r="AH153" s="53" t="s">
        <v>114</v>
      </c>
      <c r="AI153" s="52" t="s">
        <v>2124</v>
      </c>
      <c r="AJ153" s="149">
        <v>1</v>
      </c>
      <c r="AK153" s="374">
        <v>1</v>
      </c>
    </row>
    <row r="154" spans="1:37" s="149" customFormat="1" ht="60" customHeight="1">
      <c r="A154" s="52" t="s">
        <v>377</v>
      </c>
      <c r="B154" s="60">
        <v>1291</v>
      </c>
      <c r="C154" s="54">
        <v>3000560</v>
      </c>
      <c r="D154" s="52" t="s">
        <v>468</v>
      </c>
      <c r="E154" s="53" t="s">
        <v>80</v>
      </c>
      <c r="F154" s="55">
        <v>41244</v>
      </c>
      <c r="G154" s="55">
        <v>41284</v>
      </c>
      <c r="H154" s="53" t="s">
        <v>114</v>
      </c>
      <c r="I154" s="57">
        <v>1077.7562499999999</v>
      </c>
      <c r="J154" s="56">
        <v>1066.8289913522049</v>
      </c>
      <c r="K154" s="56">
        <v>1066.828</v>
      </c>
      <c r="L154" s="59">
        <v>41304</v>
      </c>
      <c r="M154" s="60">
        <v>2013</v>
      </c>
      <c r="N154" s="61">
        <v>41306</v>
      </c>
      <c r="O154" s="60">
        <v>2013</v>
      </c>
      <c r="P154" s="61">
        <v>41455</v>
      </c>
      <c r="Q154" s="53" t="s">
        <v>337</v>
      </c>
      <c r="R154" s="174" t="s">
        <v>2155</v>
      </c>
      <c r="S154" s="53" t="s">
        <v>384</v>
      </c>
      <c r="T154" s="63">
        <v>1</v>
      </c>
      <c r="U154" s="53">
        <v>1</v>
      </c>
      <c r="V154" s="53" t="s">
        <v>385</v>
      </c>
      <c r="W154" s="53" t="s">
        <v>2962</v>
      </c>
      <c r="X154" s="64">
        <v>1258.8570399999999</v>
      </c>
      <c r="Y154" s="58">
        <v>616454.22</v>
      </c>
      <c r="Z154" s="53"/>
      <c r="AA154" s="174" t="s">
        <v>2128</v>
      </c>
      <c r="AB154" s="66">
        <v>41214</v>
      </c>
      <c r="AC154" s="67">
        <v>616454.22</v>
      </c>
      <c r="AD154" s="53"/>
      <c r="AE154" s="53"/>
      <c r="AF154" s="58">
        <v>1</v>
      </c>
      <c r="AG154" s="63"/>
      <c r="AH154" s="53" t="s">
        <v>114</v>
      </c>
      <c r="AI154" s="52" t="s">
        <v>2124</v>
      </c>
      <c r="AJ154" s="149">
        <v>1</v>
      </c>
      <c r="AK154" s="374">
        <v>1</v>
      </c>
    </row>
    <row r="155" spans="1:37" s="149" customFormat="1" ht="75" customHeight="1">
      <c r="A155" s="52" t="s">
        <v>377</v>
      </c>
      <c r="B155" s="60">
        <v>1292</v>
      </c>
      <c r="C155" s="54">
        <v>3000560</v>
      </c>
      <c r="D155" s="52" t="s">
        <v>468</v>
      </c>
      <c r="E155" s="53" t="s">
        <v>80</v>
      </c>
      <c r="F155" s="55">
        <v>41399</v>
      </c>
      <c r="G155" s="55">
        <v>41439</v>
      </c>
      <c r="H155" s="53" t="s">
        <v>114</v>
      </c>
      <c r="I155" s="57">
        <v>885.70169491525428</v>
      </c>
      <c r="J155" s="56">
        <v>853.51693016203956</v>
      </c>
      <c r="K155" s="56">
        <v>853.51599999999996</v>
      </c>
      <c r="L155" s="59">
        <v>41459</v>
      </c>
      <c r="M155" s="60">
        <v>2013</v>
      </c>
      <c r="N155" s="61">
        <v>41461</v>
      </c>
      <c r="O155" s="60">
        <v>2013</v>
      </c>
      <c r="P155" s="61">
        <v>41521</v>
      </c>
      <c r="Q155" s="53" t="s">
        <v>338</v>
      </c>
      <c r="R155" s="174" t="s">
        <v>2156</v>
      </c>
      <c r="S155" s="53" t="s">
        <v>384</v>
      </c>
      <c r="T155" s="63">
        <v>1</v>
      </c>
      <c r="U155" s="53">
        <v>1</v>
      </c>
      <c r="V155" s="53" t="s">
        <v>385</v>
      </c>
      <c r="W155" s="53" t="s">
        <v>3692</v>
      </c>
      <c r="X155" s="64">
        <v>1.7601796397139051E-3</v>
      </c>
      <c r="Y155" s="58">
        <v>1007.14888</v>
      </c>
      <c r="Z155" s="53"/>
      <c r="AA155" s="174" t="s">
        <v>2126</v>
      </c>
      <c r="AB155" s="66">
        <v>41241</v>
      </c>
      <c r="AC155" s="67">
        <v>572185.28</v>
      </c>
      <c r="AD155" s="53"/>
      <c r="AE155" s="53"/>
      <c r="AF155" s="58">
        <v>1</v>
      </c>
      <c r="AG155" s="63"/>
      <c r="AH155" s="53" t="s">
        <v>114</v>
      </c>
      <c r="AI155" s="52" t="s">
        <v>2124</v>
      </c>
      <c r="AJ155" s="149">
        <v>3</v>
      </c>
      <c r="AK155" s="374">
        <v>1</v>
      </c>
    </row>
    <row r="156" spans="1:37" s="149" customFormat="1" ht="75" customHeight="1">
      <c r="A156" s="52" t="s">
        <v>377</v>
      </c>
      <c r="B156" s="60">
        <v>1294</v>
      </c>
      <c r="C156" s="54">
        <v>3000560</v>
      </c>
      <c r="D156" s="52" t="s">
        <v>468</v>
      </c>
      <c r="E156" s="53" t="s">
        <v>80</v>
      </c>
      <c r="F156" s="55">
        <v>41399</v>
      </c>
      <c r="G156" s="55">
        <v>41439</v>
      </c>
      <c r="H156" s="53" t="s">
        <v>114</v>
      </c>
      <c r="I156" s="57">
        <v>697.75847457627128</v>
      </c>
      <c r="J156" s="56">
        <v>683.03425966740622</v>
      </c>
      <c r="K156" s="56">
        <v>683.03399999999999</v>
      </c>
      <c r="L156" s="59">
        <v>41459</v>
      </c>
      <c r="M156" s="60">
        <v>2013</v>
      </c>
      <c r="N156" s="61">
        <v>41461</v>
      </c>
      <c r="O156" s="60">
        <v>2013</v>
      </c>
      <c r="P156" s="61">
        <v>41521</v>
      </c>
      <c r="Q156" s="53" t="s">
        <v>338</v>
      </c>
      <c r="R156" s="174" t="s">
        <v>2156</v>
      </c>
      <c r="S156" s="53" t="s">
        <v>384</v>
      </c>
      <c r="T156" s="63">
        <v>1</v>
      </c>
      <c r="U156" s="53">
        <v>1</v>
      </c>
      <c r="V156" s="53" t="s">
        <v>385</v>
      </c>
      <c r="W156" s="53" t="s">
        <v>3692</v>
      </c>
      <c r="X156" s="64">
        <v>1.307445214666549E-3</v>
      </c>
      <c r="Y156" s="58">
        <v>805.98012000000006</v>
      </c>
      <c r="Z156" s="53"/>
      <c r="AA156" s="174" t="s">
        <v>2128</v>
      </c>
      <c r="AB156" s="66">
        <v>41241</v>
      </c>
      <c r="AC156" s="67">
        <v>616454.22</v>
      </c>
      <c r="AD156" s="53"/>
      <c r="AE156" s="53"/>
      <c r="AF156" s="58">
        <v>1</v>
      </c>
      <c r="AG156" s="63"/>
      <c r="AH156" s="53" t="s">
        <v>114</v>
      </c>
      <c r="AI156" s="52" t="s">
        <v>2124</v>
      </c>
      <c r="AJ156" s="149">
        <v>3</v>
      </c>
      <c r="AK156" s="374">
        <v>1</v>
      </c>
    </row>
    <row r="157" spans="1:37" s="149" customFormat="1" ht="45" customHeight="1">
      <c r="A157" s="52" t="s">
        <v>377</v>
      </c>
      <c r="B157" s="60">
        <v>1295</v>
      </c>
      <c r="C157" s="54">
        <v>3000560</v>
      </c>
      <c r="D157" s="52" t="s">
        <v>468</v>
      </c>
      <c r="E157" s="53" t="s">
        <v>80</v>
      </c>
      <c r="F157" s="55">
        <v>41228</v>
      </c>
      <c r="G157" s="55">
        <v>41308</v>
      </c>
      <c r="H157" s="53" t="s">
        <v>114</v>
      </c>
      <c r="I157" s="57">
        <v>5523.1135593220297</v>
      </c>
      <c r="J157" s="56">
        <v>5322.4098348491352</v>
      </c>
      <c r="K157" s="56">
        <v>5322.4089999999997</v>
      </c>
      <c r="L157" s="59">
        <v>41328</v>
      </c>
      <c r="M157" s="60">
        <v>2013</v>
      </c>
      <c r="N157" s="61">
        <v>41330</v>
      </c>
      <c r="O157" s="60">
        <v>2013</v>
      </c>
      <c r="P157" s="61">
        <v>41455</v>
      </c>
      <c r="Q157" s="53" t="s">
        <v>337</v>
      </c>
      <c r="R157" s="174" t="s">
        <v>2157</v>
      </c>
      <c r="S157" s="53" t="s">
        <v>384</v>
      </c>
      <c r="T157" s="63">
        <v>1</v>
      </c>
      <c r="U157" s="53">
        <v>1</v>
      </c>
      <c r="V157" s="53" t="s">
        <v>385</v>
      </c>
      <c r="W157" s="53" t="s">
        <v>3693</v>
      </c>
      <c r="X157" s="64">
        <v>1.0976239409724064E-2</v>
      </c>
      <c r="Y157" s="58">
        <v>6280.4426199999989</v>
      </c>
      <c r="Z157" s="53"/>
      <c r="AA157" s="174" t="s">
        <v>2126</v>
      </c>
      <c r="AB157" s="66">
        <v>41201</v>
      </c>
      <c r="AC157" s="67">
        <v>572185.28</v>
      </c>
      <c r="AD157" s="53"/>
      <c r="AE157" s="53"/>
      <c r="AF157" s="58">
        <v>1</v>
      </c>
      <c r="AG157" s="63"/>
      <c r="AH157" s="53" t="s">
        <v>114</v>
      </c>
      <c r="AI157" s="52" t="s">
        <v>2124</v>
      </c>
      <c r="AJ157" s="149">
        <v>1</v>
      </c>
      <c r="AK157" s="374">
        <v>1</v>
      </c>
    </row>
    <row r="158" spans="1:37" s="149" customFormat="1" ht="45" customHeight="1">
      <c r="A158" s="52" t="s">
        <v>377</v>
      </c>
      <c r="B158" s="60">
        <v>1296</v>
      </c>
      <c r="C158" s="54">
        <v>3000560</v>
      </c>
      <c r="D158" s="52" t="s">
        <v>468</v>
      </c>
      <c r="E158" s="53" t="s">
        <v>80</v>
      </c>
      <c r="F158" s="55">
        <v>41228</v>
      </c>
      <c r="G158" s="55">
        <v>41308</v>
      </c>
      <c r="H158" s="53" t="s">
        <v>114</v>
      </c>
      <c r="I158" s="57">
        <v>1653.89237288136</v>
      </c>
      <c r="J158" s="56">
        <v>1593.7909147579605</v>
      </c>
      <c r="K158" s="56">
        <v>1593.79</v>
      </c>
      <c r="L158" s="59">
        <v>41328</v>
      </c>
      <c r="M158" s="60">
        <v>2013</v>
      </c>
      <c r="N158" s="61">
        <v>41330</v>
      </c>
      <c r="O158" s="60">
        <v>2013</v>
      </c>
      <c r="P158" s="61">
        <v>41455</v>
      </c>
      <c r="Q158" s="53" t="s">
        <v>337</v>
      </c>
      <c r="R158" s="174" t="s">
        <v>2157</v>
      </c>
      <c r="S158" s="53" t="s">
        <v>384</v>
      </c>
      <c r="T158" s="63">
        <v>1</v>
      </c>
      <c r="U158" s="53">
        <v>1</v>
      </c>
      <c r="V158" s="53" t="s">
        <v>385</v>
      </c>
      <c r="W158" s="53" t="s">
        <v>3693</v>
      </c>
      <c r="X158" s="64">
        <v>1.021118522192105E-2</v>
      </c>
      <c r="Y158" s="58">
        <v>1880.6721999999997</v>
      </c>
      <c r="Z158" s="53"/>
      <c r="AA158" s="174" t="s">
        <v>2127</v>
      </c>
      <c r="AB158" s="66">
        <v>41201</v>
      </c>
      <c r="AC158" s="67">
        <v>184177.66</v>
      </c>
      <c r="AD158" s="53"/>
      <c r="AE158" s="53"/>
      <c r="AF158" s="58">
        <v>1</v>
      </c>
      <c r="AG158" s="63"/>
      <c r="AH158" s="53" t="s">
        <v>114</v>
      </c>
      <c r="AI158" s="52" t="s">
        <v>2124</v>
      </c>
      <c r="AJ158" s="149">
        <v>1</v>
      </c>
      <c r="AK158" s="374">
        <v>1</v>
      </c>
    </row>
    <row r="159" spans="1:37" s="149" customFormat="1" ht="45" customHeight="1">
      <c r="A159" s="52" t="s">
        <v>377</v>
      </c>
      <c r="B159" s="60">
        <v>1297</v>
      </c>
      <c r="C159" s="54">
        <v>3000560</v>
      </c>
      <c r="D159" s="52" t="s">
        <v>468</v>
      </c>
      <c r="E159" s="53" t="s">
        <v>80</v>
      </c>
      <c r="F159" s="55">
        <v>41228</v>
      </c>
      <c r="G159" s="55">
        <v>41308</v>
      </c>
      <c r="H159" s="53" t="s">
        <v>114</v>
      </c>
      <c r="I159" s="57">
        <v>3346.71186440678</v>
      </c>
      <c r="J159" s="56">
        <v>3262.7083110238818</v>
      </c>
      <c r="K159" s="56">
        <v>3262.7080000000001</v>
      </c>
      <c r="L159" s="59">
        <v>41328</v>
      </c>
      <c r="M159" s="60">
        <v>2013</v>
      </c>
      <c r="N159" s="61">
        <v>41330</v>
      </c>
      <c r="O159" s="60">
        <v>2013</v>
      </c>
      <c r="P159" s="61">
        <v>41455</v>
      </c>
      <c r="Q159" s="53" t="s">
        <v>337</v>
      </c>
      <c r="R159" s="174" t="s">
        <v>2157</v>
      </c>
      <c r="S159" s="53" t="s">
        <v>384</v>
      </c>
      <c r="T159" s="63">
        <v>1</v>
      </c>
      <c r="U159" s="53">
        <v>1</v>
      </c>
      <c r="V159" s="53" t="s">
        <v>385</v>
      </c>
      <c r="W159" s="53" t="s">
        <v>3693</v>
      </c>
      <c r="X159" s="64">
        <v>6.2453874352583717E-3</v>
      </c>
      <c r="Y159" s="58">
        <v>3849.9954399999997</v>
      </c>
      <c r="Z159" s="53"/>
      <c r="AA159" s="174" t="s">
        <v>2128</v>
      </c>
      <c r="AB159" s="66">
        <v>41201</v>
      </c>
      <c r="AC159" s="67">
        <v>616454.22</v>
      </c>
      <c r="AD159" s="53"/>
      <c r="AE159" s="53"/>
      <c r="AF159" s="58">
        <v>1</v>
      </c>
      <c r="AG159" s="63"/>
      <c r="AH159" s="53" t="s">
        <v>114</v>
      </c>
      <c r="AI159" s="52" t="s">
        <v>2124</v>
      </c>
      <c r="AJ159" s="149">
        <v>1</v>
      </c>
      <c r="AK159" s="374">
        <v>1</v>
      </c>
    </row>
    <row r="160" spans="1:37" s="149" customFormat="1" ht="45" customHeight="1">
      <c r="A160" s="52" t="s">
        <v>377</v>
      </c>
      <c r="B160" s="60">
        <v>1298</v>
      </c>
      <c r="C160" s="54">
        <v>3000560</v>
      </c>
      <c r="D160" s="52" t="s">
        <v>468</v>
      </c>
      <c r="E160" s="53" t="s">
        <v>80</v>
      </c>
      <c r="F160" s="55">
        <v>41228</v>
      </c>
      <c r="G160" s="55">
        <v>41268</v>
      </c>
      <c r="H160" s="53" t="s">
        <v>114</v>
      </c>
      <c r="I160" s="57">
        <v>790.97424909965196</v>
      </c>
      <c r="J160" s="56">
        <v>762.23101628019049</v>
      </c>
      <c r="K160" s="56">
        <v>762.23099999999999</v>
      </c>
      <c r="L160" s="59">
        <v>41288</v>
      </c>
      <c r="M160" s="60">
        <v>2013</v>
      </c>
      <c r="N160" s="61">
        <v>41290</v>
      </c>
      <c r="O160" s="60">
        <v>2013</v>
      </c>
      <c r="P160" s="61">
        <v>41455</v>
      </c>
      <c r="Q160" s="53" t="s">
        <v>337</v>
      </c>
      <c r="R160" s="174" t="s">
        <v>2158</v>
      </c>
      <c r="S160" s="53" t="s">
        <v>384</v>
      </c>
      <c r="T160" s="63">
        <v>1</v>
      </c>
      <c r="U160" s="53">
        <v>1</v>
      </c>
      <c r="V160" s="53" t="s">
        <v>385</v>
      </c>
      <c r="W160" s="53" t="s">
        <v>3693</v>
      </c>
      <c r="X160" s="64">
        <v>1.5719254084970518E-3</v>
      </c>
      <c r="Y160" s="58">
        <v>899.43258000000003</v>
      </c>
      <c r="Z160" s="53"/>
      <c r="AA160" s="174" t="s">
        <v>2126</v>
      </c>
      <c r="AB160" s="66">
        <v>41201</v>
      </c>
      <c r="AC160" s="67">
        <v>572185.28</v>
      </c>
      <c r="AD160" s="53"/>
      <c r="AE160" s="53"/>
      <c r="AF160" s="58">
        <v>1</v>
      </c>
      <c r="AG160" s="63"/>
      <c r="AH160" s="53" t="s">
        <v>114</v>
      </c>
      <c r="AI160" s="52" t="s">
        <v>2124</v>
      </c>
      <c r="AJ160" s="149">
        <v>1</v>
      </c>
      <c r="AK160" s="374">
        <v>1</v>
      </c>
    </row>
    <row r="161" spans="1:37" s="149" customFormat="1" ht="45" customHeight="1">
      <c r="A161" s="52" t="s">
        <v>377</v>
      </c>
      <c r="B161" s="60">
        <v>1299</v>
      </c>
      <c r="C161" s="54">
        <v>3000560</v>
      </c>
      <c r="D161" s="52" t="s">
        <v>468</v>
      </c>
      <c r="E161" s="53" t="s">
        <v>80</v>
      </c>
      <c r="F161" s="55">
        <v>41228</v>
      </c>
      <c r="G161" s="55">
        <v>41268</v>
      </c>
      <c r="H161" s="53" t="s">
        <v>114</v>
      </c>
      <c r="I161" s="57">
        <v>1088.4068034309801</v>
      </c>
      <c r="J161" s="56">
        <v>1048.8549318886953</v>
      </c>
      <c r="K161" s="56">
        <v>1048.854</v>
      </c>
      <c r="L161" s="59">
        <v>41288</v>
      </c>
      <c r="M161" s="60">
        <v>2013</v>
      </c>
      <c r="N161" s="61">
        <v>41290</v>
      </c>
      <c r="O161" s="60">
        <v>2013</v>
      </c>
      <c r="P161" s="61">
        <v>41455</v>
      </c>
      <c r="Q161" s="53" t="s">
        <v>337</v>
      </c>
      <c r="R161" s="174" t="s">
        <v>2158</v>
      </c>
      <c r="S161" s="53" t="s">
        <v>384</v>
      </c>
      <c r="T161" s="63">
        <v>1</v>
      </c>
      <c r="U161" s="53">
        <v>1</v>
      </c>
      <c r="V161" s="53" t="s">
        <v>385</v>
      </c>
      <c r="W161" s="53" t="s">
        <v>3693</v>
      </c>
      <c r="X161" s="64">
        <v>6.7198579892914258E-3</v>
      </c>
      <c r="Y161" s="58">
        <v>1237.6477199999999</v>
      </c>
      <c r="Z161" s="53"/>
      <c r="AA161" s="174" t="s">
        <v>2127</v>
      </c>
      <c r="AB161" s="66">
        <v>41201</v>
      </c>
      <c r="AC161" s="67">
        <v>184177.66</v>
      </c>
      <c r="AD161" s="53"/>
      <c r="AE161" s="53"/>
      <c r="AF161" s="58">
        <v>1</v>
      </c>
      <c r="AG161" s="63"/>
      <c r="AH161" s="53" t="s">
        <v>114</v>
      </c>
      <c r="AI161" s="52" t="s">
        <v>2124</v>
      </c>
      <c r="AJ161" s="149">
        <v>1</v>
      </c>
      <c r="AK161" s="374">
        <v>1</v>
      </c>
    </row>
    <row r="162" spans="1:37" s="149" customFormat="1" ht="45" customHeight="1">
      <c r="A162" s="52" t="s">
        <v>377</v>
      </c>
      <c r="B162" s="60">
        <v>1300</v>
      </c>
      <c r="C162" s="54">
        <v>3000560</v>
      </c>
      <c r="D162" s="52" t="s">
        <v>468</v>
      </c>
      <c r="E162" s="53" t="s">
        <v>80</v>
      </c>
      <c r="F162" s="55">
        <v>41228</v>
      </c>
      <c r="G162" s="55">
        <v>41268</v>
      </c>
      <c r="H162" s="53" t="s">
        <v>114</v>
      </c>
      <c r="I162" s="57">
        <v>4101.0511508591999</v>
      </c>
      <c r="J162" s="56">
        <v>4004.1057187722131</v>
      </c>
      <c r="K162" s="56">
        <v>4004.105</v>
      </c>
      <c r="L162" s="59">
        <v>41288</v>
      </c>
      <c r="M162" s="60">
        <v>2013</v>
      </c>
      <c r="N162" s="61">
        <v>41290</v>
      </c>
      <c r="O162" s="60">
        <v>2013</v>
      </c>
      <c r="P162" s="61">
        <v>41455</v>
      </c>
      <c r="Q162" s="53" t="s">
        <v>337</v>
      </c>
      <c r="R162" s="174" t="s">
        <v>2158</v>
      </c>
      <c r="S162" s="53" t="s">
        <v>384</v>
      </c>
      <c r="T162" s="63">
        <v>1</v>
      </c>
      <c r="U162" s="53">
        <v>1</v>
      </c>
      <c r="V162" s="53" t="s">
        <v>385</v>
      </c>
      <c r="W162" s="53" t="s">
        <v>3693</v>
      </c>
      <c r="X162" s="64">
        <v>7.6645495264838969E-3</v>
      </c>
      <c r="Y162" s="58">
        <v>4724.8438999999998</v>
      </c>
      <c r="Z162" s="53"/>
      <c r="AA162" s="174" t="s">
        <v>2128</v>
      </c>
      <c r="AB162" s="66">
        <v>41201</v>
      </c>
      <c r="AC162" s="67">
        <v>616454.22</v>
      </c>
      <c r="AD162" s="53"/>
      <c r="AE162" s="53"/>
      <c r="AF162" s="58">
        <v>1</v>
      </c>
      <c r="AG162" s="63"/>
      <c r="AH162" s="53" t="s">
        <v>114</v>
      </c>
      <c r="AI162" s="52" t="s">
        <v>2124</v>
      </c>
      <c r="AJ162" s="149">
        <v>1</v>
      </c>
      <c r="AK162" s="374">
        <v>1</v>
      </c>
    </row>
    <row r="163" spans="1:37" s="149" customFormat="1" ht="75" customHeight="1">
      <c r="A163" s="52" t="s">
        <v>377</v>
      </c>
      <c r="B163" s="60">
        <v>1316</v>
      </c>
      <c r="C163" s="54">
        <v>3</v>
      </c>
      <c r="D163" s="52" t="s">
        <v>548</v>
      </c>
      <c r="E163" s="53" t="s">
        <v>64</v>
      </c>
      <c r="F163" s="55">
        <v>41214</v>
      </c>
      <c r="G163" s="55">
        <v>41274</v>
      </c>
      <c r="H163" s="53" t="s">
        <v>109</v>
      </c>
      <c r="I163" s="57">
        <v>226751.83844900815</v>
      </c>
      <c r="J163" s="56">
        <v>219476.05426719913</v>
      </c>
      <c r="K163" s="56">
        <v>219476.054</v>
      </c>
      <c r="L163" s="59">
        <v>41294</v>
      </c>
      <c r="M163" s="60">
        <v>2013</v>
      </c>
      <c r="N163" s="61">
        <v>41296</v>
      </c>
      <c r="O163" s="60">
        <v>2013</v>
      </c>
      <c r="P163" s="61">
        <v>41547</v>
      </c>
      <c r="Q163" s="53" t="s">
        <v>337</v>
      </c>
      <c r="R163" s="53"/>
      <c r="S163" s="53" t="s">
        <v>384</v>
      </c>
      <c r="T163" s="63">
        <v>1</v>
      </c>
      <c r="U163" s="53">
        <v>1</v>
      </c>
      <c r="V163" s="53" t="s">
        <v>385</v>
      </c>
      <c r="W163" s="53"/>
      <c r="X163" s="58">
        <v>258981.74372</v>
      </c>
      <c r="Y163" s="58">
        <v>270271.02465440001</v>
      </c>
      <c r="Z163" s="53" t="s">
        <v>3534</v>
      </c>
      <c r="AA163" s="62" t="s">
        <v>2159</v>
      </c>
      <c r="AB163" s="66" t="s">
        <v>2098</v>
      </c>
      <c r="AC163" s="67">
        <v>270271.02465440001</v>
      </c>
      <c r="AD163" s="53"/>
      <c r="AE163" s="53"/>
      <c r="AF163" s="63">
        <v>1</v>
      </c>
      <c r="AG163" s="63"/>
      <c r="AH163" s="53" t="s">
        <v>109</v>
      </c>
      <c r="AI163" s="52" t="s">
        <v>386</v>
      </c>
      <c r="AJ163" s="149">
        <v>1</v>
      </c>
      <c r="AK163" s="374">
        <v>1</v>
      </c>
    </row>
    <row r="164" spans="1:37" s="149" customFormat="1" ht="75" customHeight="1">
      <c r="A164" s="52" t="s">
        <v>377</v>
      </c>
      <c r="B164" s="160" t="s">
        <v>3536</v>
      </c>
      <c r="C164" s="54">
        <v>3</v>
      </c>
      <c r="D164" s="52" t="s">
        <v>548</v>
      </c>
      <c r="E164" s="53" t="s">
        <v>64</v>
      </c>
      <c r="F164" s="55">
        <v>41214</v>
      </c>
      <c r="G164" s="55">
        <v>41274</v>
      </c>
      <c r="H164" s="53" t="s">
        <v>109</v>
      </c>
      <c r="I164" s="57">
        <v>19242.256370991847</v>
      </c>
      <c r="J164" s="56">
        <v>18624.830265501369</v>
      </c>
      <c r="K164" s="56">
        <v>18624.830000000002</v>
      </c>
      <c r="L164" s="59">
        <v>41294</v>
      </c>
      <c r="M164" s="60">
        <v>2013</v>
      </c>
      <c r="N164" s="61">
        <v>41296</v>
      </c>
      <c r="O164" s="60">
        <v>2013</v>
      </c>
      <c r="P164" s="61">
        <v>41547</v>
      </c>
      <c r="Q164" s="53" t="s">
        <v>337</v>
      </c>
      <c r="R164" s="53"/>
      <c r="S164" s="53" t="s">
        <v>384</v>
      </c>
      <c r="T164" s="63">
        <v>1</v>
      </c>
      <c r="U164" s="53">
        <v>1</v>
      </c>
      <c r="V164" s="53" t="s">
        <v>385</v>
      </c>
      <c r="W164" s="53"/>
      <c r="X164" s="58">
        <v>21977.2994</v>
      </c>
      <c r="Y164" s="58">
        <v>270271.02465440001</v>
      </c>
      <c r="Z164" s="53" t="s">
        <v>3535</v>
      </c>
      <c r="AA164" s="62" t="s">
        <v>2159</v>
      </c>
      <c r="AB164" s="66" t="s">
        <v>2098</v>
      </c>
      <c r="AC164" s="67">
        <v>270271.02465440001</v>
      </c>
      <c r="AD164" s="53"/>
      <c r="AE164" s="53"/>
      <c r="AF164" s="63">
        <v>1</v>
      </c>
      <c r="AG164" s="63"/>
      <c r="AH164" s="53" t="s">
        <v>109</v>
      </c>
      <c r="AI164" s="52" t="s">
        <v>386</v>
      </c>
      <c r="AJ164" s="149">
        <v>1</v>
      </c>
      <c r="AK164" s="374">
        <v>1</v>
      </c>
    </row>
    <row r="165" spans="1:37" s="149" customFormat="1" ht="150" customHeight="1">
      <c r="A165" s="52" t="s">
        <v>377</v>
      </c>
      <c r="B165" s="60">
        <v>1317</v>
      </c>
      <c r="C165" s="52" t="s">
        <v>472</v>
      </c>
      <c r="D165" s="52" t="s">
        <v>473</v>
      </c>
      <c r="E165" s="53" t="s">
        <v>80</v>
      </c>
      <c r="F165" s="55">
        <v>41222</v>
      </c>
      <c r="G165" s="55">
        <v>41272</v>
      </c>
      <c r="H165" s="53" t="s">
        <v>114</v>
      </c>
      <c r="I165" s="57">
        <v>3.7191000000000001</v>
      </c>
      <c r="J165" s="56">
        <v>3.7163976180912002</v>
      </c>
      <c r="K165" s="56">
        <v>3.7160000000000002</v>
      </c>
      <c r="L165" s="59">
        <v>41292</v>
      </c>
      <c r="M165" s="60">
        <v>2013</v>
      </c>
      <c r="N165" s="61">
        <v>41322</v>
      </c>
      <c r="O165" s="60">
        <v>2013</v>
      </c>
      <c r="P165" s="61">
        <v>41486</v>
      </c>
      <c r="Q165" s="53" t="s">
        <v>337</v>
      </c>
      <c r="R165" s="174" t="s">
        <v>2160</v>
      </c>
      <c r="S165" s="53" t="s">
        <v>419</v>
      </c>
      <c r="T165" s="63">
        <v>300</v>
      </c>
      <c r="U165" s="53">
        <v>1</v>
      </c>
      <c r="V165" s="53" t="s">
        <v>385</v>
      </c>
      <c r="W165" s="53"/>
      <c r="X165" s="64">
        <v>1.5363885094335607E-5</v>
      </c>
      <c r="Y165" s="58">
        <v>1.4616266666666667E-2</v>
      </c>
      <c r="Z165" s="69" t="s">
        <v>645</v>
      </c>
      <c r="AA165" s="174" t="s">
        <v>2125</v>
      </c>
      <c r="AB165" s="66" t="s">
        <v>2098</v>
      </c>
      <c r="AC165" s="67">
        <v>285401.77</v>
      </c>
      <c r="AD165" s="53"/>
      <c r="AE165" s="53"/>
      <c r="AF165" s="63">
        <v>300</v>
      </c>
      <c r="AG165" s="63"/>
      <c r="AH165" s="53" t="s">
        <v>114</v>
      </c>
      <c r="AI165" s="52" t="s">
        <v>2124</v>
      </c>
      <c r="AJ165" s="149">
        <v>1</v>
      </c>
      <c r="AK165" s="374">
        <v>1</v>
      </c>
    </row>
    <row r="166" spans="1:37" s="149" customFormat="1" ht="60" customHeight="1">
      <c r="A166" s="52" t="s">
        <v>377</v>
      </c>
      <c r="B166" s="60">
        <v>1318</v>
      </c>
      <c r="C166" s="52" t="s">
        <v>478</v>
      </c>
      <c r="D166" s="52" t="s">
        <v>479</v>
      </c>
      <c r="E166" s="53" t="s">
        <v>64</v>
      </c>
      <c r="F166" s="55">
        <v>41221</v>
      </c>
      <c r="G166" s="55">
        <v>41281</v>
      </c>
      <c r="H166" s="53" t="s">
        <v>114</v>
      </c>
      <c r="I166" s="57">
        <v>2.7544000000000004</v>
      </c>
      <c r="J166" s="56">
        <v>2.7523985908608002</v>
      </c>
      <c r="K166" s="56">
        <v>2.7519999999999998</v>
      </c>
      <c r="L166" s="59">
        <v>41301</v>
      </c>
      <c r="M166" s="60">
        <v>2013</v>
      </c>
      <c r="N166" s="61">
        <v>41331</v>
      </c>
      <c r="O166" s="60">
        <v>2013</v>
      </c>
      <c r="P166" s="61">
        <v>41456</v>
      </c>
      <c r="Q166" s="53" t="s">
        <v>337</v>
      </c>
      <c r="R166" s="174" t="s">
        <v>2160</v>
      </c>
      <c r="S166" s="53" t="s">
        <v>419</v>
      </c>
      <c r="T166" s="63">
        <v>770</v>
      </c>
      <c r="U166" s="53">
        <v>1</v>
      </c>
      <c r="V166" s="53" t="s">
        <v>385</v>
      </c>
      <c r="W166" s="53"/>
      <c r="X166" s="64">
        <v>1.1378205538108609E-5</v>
      </c>
      <c r="Y166" s="58">
        <v>4.2173506493506487E-3</v>
      </c>
      <c r="Z166" s="53"/>
      <c r="AA166" s="174" t="s">
        <v>2161</v>
      </c>
      <c r="AB166" s="66" t="s">
        <v>2098</v>
      </c>
      <c r="AC166" s="67">
        <v>285401.77</v>
      </c>
      <c r="AD166" s="53"/>
      <c r="AE166" s="53"/>
      <c r="AF166" s="63">
        <v>770</v>
      </c>
      <c r="AG166" s="63"/>
      <c r="AH166" s="53" t="s">
        <v>114</v>
      </c>
      <c r="AI166" s="52" t="s">
        <v>2124</v>
      </c>
      <c r="AJ166" s="149">
        <v>1</v>
      </c>
      <c r="AK166" s="374">
        <v>1</v>
      </c>
    </row>
    <row r="167" spans="1:37" s="149" customFormat="1" ht="345" customHeight="1">
      <c r="A167" s="52" t="s">
        <v>377</v>
      </c>
      <c r="B167" s="60">
        <v>1319</v>
      </c>
      <c r="C167" s="52" t="s">
        <v>480</v>
      </c>
      <c r="D167" s="52" t="s">
        <v>429</v>
      </c>
      <c r="E167" s="53" t="s">
        <v>80</v>
      </c>
      <c r="F167" s="55">
        <v>41226</v>
      </c>
      <c r="G167" s="55">
        <v>41276</v>
      </c>
      <c r="H167" s="53" t="s">
        <v>114</v>
      </c>
      <c r="I167" s="57">
        <v>3903.5831999999996</v>
      </c>
      <c r="J167" s="56">
        <v>3900.7467684388221</v>
      </c>
      <c r="K167" s="56">
        <v>3900.7460000000001</v>
      </c>
      <c r="L167" s="59">
        <v>41296</v>
      </c>
      <c r="M167" s="60">
        <v>2013</v>
      </c>
      <c r="N167" s="61">
        <v>41326</v>
      </c>
      <c r="O167" s="60">
        <v>2013</v>
      </c>
      <c r="P167" s="61">
        <v>41486</v>
      </c>
      <c r="Q167" s="53" t="s">
        <v>337</v>
      </c>
      <c r="R167" s="174" t="s">
        <v>2160</v>
      </c>
      <c r="S167" s="53" t="s">
        <v>419</v>
      </c>
      <c r="T167" s="63">
        <v>36800</v>
      </c>
      <c r="U167" s="53">
        <v>1</v>
      </c>
      <c r="V167" s="53" t="s">
        <v>385</v>
      </c>
      <c r="W167" s="53"/>
      <c r="X167" s="64">
        <v>1.4976673232865214E-2</v>
      </c>
      <c r="Y167" s="58">
        <v>0.1250782684782609</v>
      </c>
      <c r="Z167" s="69" t="s">
        <v>644</v>
      </c>
      <c r="AA167" s="174" t="s">
        <v>2162</v>
      </c>
      <c r="AB167" s="66" t="s">
        <v>2098</v>
      </c>
      <c r="AC167" s="67">
        <v>307336.63</v>
      </c>
      <c r="AD167" s="53"/>
      <c r="AE167" s="53"/>
      <c r="AF167" s="63">
        <v>36800</v>
      </c>
      <c r="AG167" s="63"/>
      <c r="AH167" s="53" t="s">
        <v>114</v>
      </c>
      <c r="AI167" s="52" t="s">
        <v>2124</v>
      </c>
      <c r="AJ167" s="149">
        <v>1</v>
      </c>
      <c r="AK167" s="374">
        <v>1</v>
      </c>
    </row>
    <row r="168" spans="1:37" s="149" customFormat="1" ht="75" customHeight="1">
      <c r="A168" s="52" t="s">
        <v>377</v>
      </c>
      <c r="B168" s="60">
        <v>1320</v>
      </c>
      <c r="C168" s="52" t="s">
        <v>481</v>
      </c>
      <c r="D168" s="52" t="s">
        <v>482</v>
      </c>
      <c r="E168" s="53" t="s">
        <v>59</v>
      </c>
      <c r="F168" s="55">
        <v>41233</v>
      </c>
      <c r="G168" s="55">
        <v>41273</v>
      </c>
      <c r="H168" s="53" t="s">
        <v>114</v>
      </c>
      <c r="I168" s="57">
        <v>84.069359000000006</v>
      </c>
      <c r="J168" s="56">
        <v>84.008272308368689</v>
      </c>
      <c r="K168" s="56">
        <v>84.007999999999996</v>
      </c>
      <c r="L168" s="59">
        <v>41293</v>
      </c>
      <c r="M168" s="60">
        <v>2013</v>
      </c>
      <c r="N168" s="61">
        <v>41323</v>
      </c>
      <c r="O168" s="60">
        <v>2013</v>
      </c>
      <c r="P168" s="61">
        <v>41578</v>
      </c>
      <c r="Q168" s="53" t="s">
        <v>337</v>
      </c>
      <c r="R168" s="174" t="s">
        <v>2160</v>
      </c>
      <c r="S168" s="53" t="s">
        <v>900</v>
      </c>
      <c r="T168" s="63">
        <v>1001.3</v>
      </c>
      <c r="U168" s="53">
        <v>1</v>
      </c>
      <c r="V168" s="53" t="s">
        <v>385</v>
      </c>
      <c r="W168" s="53"/>
      <c r="X168" s="64">
        <v>1.608058421596984E-4</v>
      </c>
      <c r="Y168" s="58">
        <v>9.9000739039248969E-2</v>
      </c>
      <c r="Z168" s="53"/>
      <c r="AA168" s="174" t="s">
        <v>2128</v>
      </c>
      <c r="AB168" s="66" t="s">
        <v>2098</v>
      </c>
      <c r="AC168" s="67">
        <v>616454.22</v>
      </c>
      <c r="AD168" s="53"/>
      <c r="AE168" s="53"/>
      <c r="AF168" s="63">
        <v>1001.3</v>
      </c>
      <c r="AG168" s="63"/>
      <c r="AH168" s="53" t="s">
        <v>114</v>
      </c>
      <c r="AI168" s="52" t="s">
        <v>2124</v>
      </c>
      <c r="AJ168" s="149">
        <v>1</v>
      </c>
      <c r="AK168" s="374">
        <v>1</v>
      </c>
    </row>
    <row r="169" spans="1:37" s="149" customFormat="1" ht="75" customHeight="1">
      <c r="A169" s="52" t="s">
        <v>377</v>
      </c>
      <c r="B169" s="60">
        <v>1321</v>
      </c>
      <c r="C169" s="53" t="s">
        <v>433</v>
      </c>
      <c r="D169" s="52" t="s">
        <v>431</v>
      </c>
      <c r="E169" s="53" t="s">
        <v>59</v>
      </c>
      <c r="F169" s="55">
        <v>41233</v>
      </c>
      <c r="G169" s="55">
        <v>41273</v>
      </c>
      <c r="H169" s="53" t="s">
        <v>109</v>
      </c>
      <c r="I169" s="57">
        <v>17.471399000000002</v>
      </c>
      <c r="J169" s="56">
        <v>17.458703887585969</v>
      </c>
      <c r="K169" s="56">
        <v>17.457999999999998</v>
      </c>
      <c r="L169" s="59">
        <v>41293</v>
      </c>
      <c r="M169" s="60">
        <v>2013</v>
      </c>
      <c r="N169" s="61">
        <v>41323</v>
      </c>
      <c r="O169" s="60">
        <v>2013</v>
      </c>
      <c r="P169" s="61">
        <v>41578</v>
      </c>
      <c r="Q169" s="53" t="s">
        <v>338</v>
      </c>
      <c r="R169" s="174" t="s">
        <v>2163</v>
      </c>
      <c r="S169" s="53" t="s">
        <v>419</v>
      </c>
      <c r="T169" s="63">
        <v>350</v>
      </c>
      <c r="U169" s="53">
        <v>1</v>
      </c>
      <c r="V169" s="53" t="s">
        <v>389</v>
      </c>
      <c r="W169" s="53"/>
      <c r="X169" s="64">
        <v>1.2289775187221254E-3</v>
      </c>
      <c r="Y169" s="58">
        <v>5.8858399999999991E-2</v>
      </c>
      <c r="Z169" s="53"/>
      <c r="AA169" s="62" t="s">
        <v>3694</v>
      </c>
      <c r="AB169" s="66" t="s">
        <v>2098</v>
      </c>
      <c r="AC169" s="67">
        <v>16762.259428000001</v>
      </c>
      <c r="AD169" s="53"/>
      <c r="AE169" s="53"/>
      <c r="AF169" s="63">
        <v>350</v>
      </c>
      <c r="AG169" s="63"/>
      <c r="AH169" s="53" t="s">
        <v>109</v>
      </c>
      <c r="AI169" s="52" t="s">
        <v>386</v>
      </c>
      <c r="AJ169" s="149">
        <v>1</v>
      </c>
      <c r="AK169" s="374">
        <v>1</v>
      </c>
    </row>
    <row r="170" spans="1:37" s="149" customFormat="1" ht="60" customHeight="1">
      <c r="A170" s="52" t="s">
        <v>377</v>
      </c>
      <c r="B170" s="60">
        <v>1322</v>
      </c>
      <c r="C170" s="52" t="s">
        <v>483</v>
      </c>
      <c r="D170" s="52" t="s">
        <v>484</v>
      </c>
      <c r="E170" s="53" t="s">
        <v>64</v>
      </c>
      <c r="F170" s="55">
        <v>41233</v>
      </c>
      <c r="G170" s="55">
        <v>41273</v>
      </c>
      <c r="H170" s="53" t="s">
        <v>114</v>
      </c>
      <c r="I170" s="57">
        <v>270.86983000000004</v>
      </c>
      <c r="J170" s="56">
        <v>270.67300987463858</v>
      </c>
      <c r="K170" s="56">
        <v>270.673</v>
      </c>
      <c r="L170" s="59">
        <v>41293</v>
      </c>
      <c r="M170" s="60">
        <v>2013</v>
      </c>
      <c r="N170" s="61">
        <v>41323</v>
      </c>
      <c r="O170" s="60">
        <v>2013</v>
      </c>
      <c r="P170" s="61">
        <v>41578</v>
      </c>
      <c r="Q170" s="53" t="s">
        <v>337</v>
      </c>
      <c r="R170" s="174" t="s">
        <v>2160</v>
      </c>
      <c r="S170" s="53" t="s">
        <v>419</v>
      </c>
      <c r="T170" s="63">
        <v>350</v>
      </c>
      <c r="U170" s="53">
        <v>1</v>
      </c>
      <c r="V170" s="53" t="s">
        <v>385</v>
      </c>
      <c r="W170" s="53"/>
      <c r="X170" s="64">
        <v>1.0392322581268623E-3</v>
      </c>
      <c r="Y170" s="58">
        <v>0.91255468571428577</v>
      </c>
      <c r="Z170" s="53"/>
      <c r="AA170" s="174" t="s">
        <v>2162</v>
      </c>
      <c r="AB170" s="66" t="s">
        <v>2098</v>
      </c>
      <c r="AC170" s="67">
        <v>307336.63</v>
      </c>
      <c r="AD170" s="53"/>
      <c r="AE170" s="53"/>
      <c r="AF170" s="63">
        <v>350</v>
      </c>
      <c r="AG170" s="63"/>
      <c r="AH170" s="53" t="s">
        <v>114</v>
      </c>
      <c r="AI170" s="52" t="s">
        <v>2124</v>
      </c>
      <c r="AJ170" s="149">
        <v>1</v>
      </c>
      <c r="AK170" s="374">
        <v>1</v>
      </c>
    </row>
    <row r="171" spans="1:37" s="149" customFormat="1" ht="255" customHeight="1">
      <c r="A171" s="52" t="s">
        <v>377</v>
      </c>
      <c r="B171" s="60">
        <v>1323</v>
      </c>
      <c r="C171" s="53" t="s">
        <v>432</v>
      </c>
      <c r="D171" s="52" t="s">
        <v>434</v>
      </c>
      <c r="E171" s="53" t="s">
        <v>59</v>
      </c>
      <c r="F171" s="55">
        <v>41333</v>
      </c>
      <c r="G171" s="55">
        <v>41373</v>
      </c>
      <c r="H171" s="53" t="s">
        <v>114</v>
      </c>
      <c r="I171" s="57">
        <v>1515.22099</v>
      </c>
      <c r="J171" s="56">
        <v>1514.1199992651402</v>
      </c>
      <c r="K171" s="56">
        <v>1514.1189999999999</v>
      </c>
      <c r="L171" s="59">
        <v>41393</v>
      </c>
      <c r="M171" s="60">
        <v>2013</v>
      </c>
      <c r="N171" s="61">
        <v>41395</v>
      </c>
      <c r="O171" s="60">
        <v>2013</v>
      </c>
      <c r="P171" s="61">
        <v>41438</v>
      </c>
      <c r="Q171" s="53" t="s">
        <v>337</v>
      </c>
      <c r="R171" s="53" t="s">
        <v>2593</v>
      </c>
      <c r="S171" s="53" t="s">
        <v>308</v>
      </c>
      <c r="T171" s="63">
        <v>3000</v>
      </c>
      <c r="U171" s="53">
        <v>1</v>
      </c>
      <c r="V171" s="53" t="s">
        <v>385</v>
      </c>
      <c r="W171" s="53"/>
      <c r="X171" s="53">
        <v>2.6706956180583989E-2</v>
      </c>
      <c r="Y171" s="63">
        <v>0.31248305208333338</v>
      </c>
      <c r="Z171" s="53" t="s">
        <v>646</v>
      </c>
      <c r="AA171" s="53" t="s">
        <v>2127</v>
      </c>
      <c r="AB171" s="72" t="s">
        <v>2098</v>
      </c>
      <c r="AC171" s="67">
        <v>184177.66</v>
      </c>
      <c r="AD171" s="53"/>
      <c r="AE171" s="53"/>
      <c r="AF171" s="63">
        <v>9600</v>
      </c>
      <c r="AG171" s="63"/>
      <c r="AH171" s="62" t="s">
        <v>114</v>
      </c>
      <c r="AI171" s="53" t="s">
        <v>2124</v>
      </c>
      <c r="AJ171" s="149">
        <v>2</v>
      </c>
      <c r="AK171" s="374">
        <v>1</v>
      </c>
    </row>
    <row r="172" spans="1:37" s="149" customFormat="1" ht="255" customHeight="1">
      <c r="A172" s="52" t="s">
        <v>377</v>
      </c>
      <c r="B172" s="160" t="s">
        <v>2592</v>
      </c>
      <c r="C172" s="52" t="s">
        <v>432</v>
      </c>
      <c r="D172" s="52" t="s">
        <v>434</v>
      </c>
      <c r="E172" s="53" t="s">
        <v>80</v>
      </c>
      <c r="F172" s="55">
        <v>41227</v>
      </c>
      <c r="G172" s="55">
        <v>41277</v>
      </c>
      <c r="H172" s="53" t="s">
        <v>114</v>
      </c>
      <c r="I172" s="57">
        <v>1028.8634</v>
      </c>
      <c r="J172" s="56">
        <v>1028.1158116522804</v>
      </c>
      <c r="K172" s="56">
        <v>1028.115</v>
      </c>
      <c r="L172" s="59">
        <v>41297</v>
      </c>
      <c r="M172" s="60">
        <v>2013</v>
      </c>
      <c r="N172" s="61">
        <v>41327</v>
      </c>
      <c r="O172" s="60">
        <v>2013</v>
      </c>
      <c r="P172" s="61">
        <v>41486</v>
      </c>
      <c r="Q172" s="53" t="s">
        <v>337</v>
      </c>
      <c r="R172" s="174" t="s">
        <v>2594</v>
      </c>
      <c r="S172" s="53" t="s">
        <v>308</v>
      </c>
      <c r="T172" s="63">
        <v>6600</v>
      </c>
      <c r="U172" s="53">
        <v>1</v>
      </c>
      <c r="V172" s="53" t="s">
        <v>385</v>
      </c>
      <c r="W172" s="53"/>
      <c r="X172" s="64">
        <v>1.8134520637810576E-2</v>
      </c>
      <c r="Y172" s="58">
        <v>0.31248305208333338</v>
      </c>
      <c r="Z172" s="69" t="s">
        <v>646</v>
      </c>
      <c r="AA172" s="174" t="s">
        <v>2127</v>
      </c>
      <c r="AB172" s="66" t="s">
        <v>2098</v>
      </c>
      <c r="AC172" s="67">
        <v>184177.66</v>
      </c>
      <c r="AD172" s="53"/>
      <c r="AE172" s="53"/>
      <c r="AF172" s="63">
        <v>9600</v>
      </c>
      <c r="AG172" s="63"/>
      <c r="AH172" s="53" t="s">
        <v>114</v>
      </c>
      <c r="AI172" s="52" t="s">
        <v>2124</v>
      </c>
      <c r="AJ172" s="149">
        <v>1</v>
      </c>
      <c r="AK172" s="374">
        <v>1</v>
      </c>
    </row>
    <row r="173" spans="1:37" s="149" customFormat="1" ht="300" customHeight="1">
      <c r="A173" s="52" t="s">
        <v>377</v>
      </c>
      <c r="B173" s="60">
        <v>1324</v>
      </c>
      <c r="C173" s="52" t="s">
        <v>487</v>
      </c>
      <c r="D173" s="52" t="s">
        <v>435</v>
      </c>
      <c r="E173" s="53" t="s">
        <v>80</v>
      </c>
      <c r="F173" s="55">
        <v>41225</v>
      </c>
      <c r="G173" s="55">
        <v>41275</v>
      </c>
      <c r="H173" s="53" t="s">
        <v>114</v>
      </c>
      <c r="I173" s="57">
        <v>184.71199999999999</v>
      </c>
      <c r="J173" s="56">
        <v>184.57778409638399</v>
      </c>
      <c r="K173" s="56">
        <v>184.577</v>
      </c>
      <c r="L173" s="59">
        <v>41295</v>
      </c>
      <c r="M173" s="60">
        <v>2013</v>
      </c>
      <c r="N173" s="61">
        <v>41325</v>
      </c>
      <c r="O173" s="60">
        <v>2013</v>
      </c>
      <c r="P173" s="61">
        <v>41486</v>
      </c>
      <c r="Q173" s="53" t="s">
        <v>337</v>
      </c>
      <c r="R173" s="174" t="s">
        <v>2160</v>
      </c>
      <c r="S173" s="53" t="s">
        <v>523</v>
      </c>
      <c r="T173" s="63">
        <v>2000</v>
      </c>
      <c r="U173" s="53">
        <v>1</v>
      </c>
      <c r="V173" s="53" t="s">
        <v>385</v>
      </c>
      <c r="W173" s="53"/>
      <c r="X173" s="64">
        <v>7.6313773386899454E-4</v>
      </c>
      <c r="Y173" s="58">
        <v>0.10890043000000001</v>
      </c>
      <c r="Z173" s="69" t="s">
        <v>647</v>
      </c>
      <c r="AA173" s="174" t="s">
        <v>2161</v>
      </c>
      <c r="AB173" s="66" t="s">
        <v>2098</v>
      </c>
      <c r="AC173" s="67">
        <v>285401.77</v>
      </c>
      <c r="AD173" s="53"/>
      <c r="AE173" s="53"/>
      <c r="AF173" s="63">
        <v>2000</v>
      </c>
      <c r="AG173" s="63"/>
      <c r="AH173" s="53" t="s">
        <v>114</v>
      </c>
      <c r="AI173" s="52" t="s">
        <v>2124</v>
      </c>
      <c r="AJ173" s="149">
        <v>1</v>
      </c>
      <c r="AK173" s="374">
        <v>1</v>
      </c>
    </row>
    <row r="174" spans="1:37" s="149" customFormat="1" ht="300" customHeight="1">
      <c r="A174" s="52" t="s">
        <v>377</v>
      </c>
      <c r="B174" s="60">
        <v>1325</v>
      </c>
      <c r="C174" s="53" t="s">
        <v>487</v>
      </c>
      <c r="D174" s="52" t="s">
        <v>435</v>
      </c>
      <c r="E174" s="53" t="s">
        <v>59</v>
      </c>
      <c r="F174" s="55">
        <v>41333</v>
      </c>
      <c r="G174" s="55">
        <v>41373</v>
      </c>
      <c r="H174" s="53" t="s">
        <v>109</v>
      </c>
      <c r="I174" s="57">
        <v>90.580600000000018</v>
      </c>
      <c r="J174" s="56">
        <v>90.51478209385921</v>
      </c>
      <c r="K174" s="56">
        <v>90.513999999999996</v>
      </c>
      <c r="L174" s="59">
        <v>41393</v>
      </c>
      <c r="M174" s="60">
        <v>2013</v>
      </c>
      <c r="N174" s="61">
        <v>41395</v>
      </c>
      <c r="O174" s="60">
        <v>2013</v>
      </c>
      <c r="P174" s="61">
        <v>41438</v>
      </c>
      <c r="Q174" s="53" t="s">
        <v>337</v>
      </c>
      <c r="R174" s="174" t="s">
        <v>2163</v>
      </c>
      <c r="S174" s="53" t="s">
        <v>523</v>
      </c>
      <c r="T174" s="63">
        <v>2000</v>
      </c>
      <c r="U174" s="53">
        <v>1</v>
      </c>
      <c r="V174" s="53" t="s">
        <v>385</v>
      </c>
      <c r="W174" s="53"/>
      <c r="X174" s="64">
        <v>3.3082896198974115E-4</v>
      </c>
      <c r="Y174" s="58">
        <v>5.3403259999999994E-2</v>
      </c>
      <c r="Z174" s="53" t="s">
        <v>647</v>
      </c>
      <c r="AA174" s="62" t="s">
        <v>3694</v>
      </c>
      <c r="AB174" s="66" t="s">
        <v>2098</v>
      </c>
      <c r="AC174" s="67">
        <v>16762.259428000001</v>
      </c>
      <c r="AD174" s="53"/>
      <c r="AE174" s="53"/>
      <c r="AF174" s="63">
        <v>2000</v>
      </c>
      <c r="AG174" s="63"/>
      <c r="AH174" s="53" t="s">
        <v>109</v>
      </c>
      <c r="AI174" s="52" t="s">
        <v>386</v>
      </c>
      <c r="AJ174" s="149">
        <v>2</v>
      </c>
      <c r="AK174" s="374">
        <v>1</v>
      </c>
    </row>
    <row r="175" spans="1:37" s="149" customFormat="1" ht="409.5" customHeight="1">
      <c r="A175" s="52" t="s">
        <v>377</v>
      </c>
      <c r="B175" s="60">
        <v>1326</v>
      </c>
      <c r="C175" s="52" t="s">
        <v>437</v>
      </c>
      <c r="D175" s="52" t="s">
        <v>436</v>
      </c>
      <c r="E175" s="53" t="s">
        <v>80</v>
      </c>
      <c r="F175" s="55">
        <v>41226</v>
      </c>
      <c r="G175" s="55">
        <v>41276</v>
      </c>
      <c r="H175" s="53" t="s">
        <v>114</v>
      </c>
      <c r="I175" s="57">
        <v>8120.3760000000002</v>
      </c>
      <c r="J175" s="56">
        <v>8114.4755517208323</v>
      </c>
      <c r="K175" s="56">
        <v>8114.4750000000004</v>
      </c>
      <c r="L175" s="59">
        <v>41296</v>
      </c>
      <c r="M175" s="60">
        <v>2013</v>
      </c>
      <c r="N175" s="61">
        <v>41326</v>
      </c>
      <c r="O175" s="60">
        <v>2013</v>
      </c>
      <c r="P175" s="61">
        <v>41486</v>
      </c>
      <c r="Q175" s="53" t="s">
        <v>337</v>
      </c>
      <c r="R175" s="174" t="s">
        <v>2160</v>
      </c>
      <c r="S175" s="53" t="s">
        <v>308</v>
      </c>
      <c r="T175" s="63">
        <v>205000</v>
      </c>
      <c r="U175" s="53">
        <v>1</v>
      </c>
      <c r="V175" s="53" t="s">
        <v>385</v>
      </c>
      <c r="W175" s="53"/>
      <c r="X175" s="64">
        <v>3.1155025354446034E-2</v>
      </c>
      <c r="Y175" s="58">
        <v>4.6707709756097567E-2</v>
      </c>
      <c r="Z175" s="69" t="s">
        <v>648</v>
      </c>
      <c r="AA175" s="174" t="s">
        <v>2162</v>
      </c>
      <c r="AB175" s="66" t="s">
        <v>2098</v>
      </c>
      <c r="AC175" s="67">
        <v>307336.63</v>
      </c>
      <c r="AD175" s="53"/>
      <c r="AE175" s="53"/>
      <c r="AF175" s="63">
        <v>205000</v>
      </c>
      <c r="AG175" s="63"/>
      <c r="AH175" s="53" t="s">
        <v>114</v>
      </c>
      <c r="AI175" s="52" t="s">
        <v>2124</v>
      </c>
      <c r="AJ175" s="149">
        <v>1</v>
      </c>
      <c r="AK175" s="374">
        <v>1</v>
      </c>
    </row>
    <row r="176" spans="1:37" s="149" customFormat="1" ht="360" customHeight="1">
      <c r="A176" s="52" t="s">
        <v>377</v>
      </c>
      <c r="B176" s="60">
        <v>1327</v>
      </c>
      <c r="C176" s="52" t="s">
        <v>488</v>
      </c>
      <c r="D176" s="52" t="s">
        <v>489</v>
      </c>
      <c r="E176" s="53" t="s">
        <v>80</v>
      </c>
      <c r="F176" s="55">
        <v>41221</v>
      </c>
      <c r="G176" s="55">
        <v>41271</v>
      </c>
      <c r="H176" s="53" t="s">
        <v>114</v>
      </c>
      <c r="I176" s="57">
        <v>97.884600000000006</v>
      </c>
      <c r="J176" s="56">
        <v>97.813474842787215</v>
      </c>
      <c r="K176" s="56">
        <v>97.813000000000002</v>
      </c>
      <c r="L176" s="59">
        <v>41291</v>
      </c>
      <c r="M176" s="60">
        <v>2013</v>
      </c>
      <c r="N176" s="61">
        <v>41321</v>
      </c>
      <c r="O176" s="60">
        <v>2013</v>
      </c>
      <c r="P176" s="61">
        <v>41465</v>
      </c>
      <c r="Q176" s="53" t="s">
        <v>337</v>
      </c>
      <c r="R176" s="174" t="s">
        <v>2160</v>
      </c>
      <c r="S176" s="53" t="s">
        <v>2001</v>
      </c>
      <c r="T176" s="63">
        <v>85</v>
      </c>
      <c r="U176" s="53">
        <v>1</v>
      </c>
      <c r="V176" s="53" t="s">
        <v>385</v>
      </c>
      <c r="W176" s="53"/>
      <c r="X176" s="64">
        <v>6.2667394080259252E-4</v>
      </c>
      <c r="Y176" s="58">
        <v>1.3578745882352943</v>
      </c>
      <c r="Z176" s="69" t="s">
        <v>649</v>
      </c>
      <c r="AA176" s="174" t="s">
        <v>2127</v>
      </c>
      <c r="AB176" s="66" t="s">
        <v>2098</v>
      </c>
      <c r="AC176" s="67">
        <v>184177.66</v>
      </c>
      <c r="AD176" s="53"/>
      <c r="AE176" s="53"/>
      <c r="AF176" s="63">
        <v>85</v>
      </c>
      <c r="AG176" s="63"/>
      <c r="AH176" s="53" t="s">
        <v>114</v>
      </c>
      <c r="AI176" s="52" t="s">
        <v>2124</v>
      </c>
      <c r="AJ176" s="149">
        <v>1</v>
      </c>
      <c r="AK176" s="374">
        <v>1</v>
      </c>
    </row>
    <row r="177" spans="1:37" s="149" customFormat="1" ht="60" customHeight="1">
      <c r="A177" s="52" t="s">
        <v>377</v>
      </c>
      <c r="B177" s="60">
        <v>1328</v>
      </c>
      <c r="C177" s="52" t="s">
        <v>490</v>
      </c>
      <c r="D177" s="52" t="s">
        <v>491</v>
      </c>
      <c r="E177" s="53" t="s">
        <v>64</v>
      </c>
      <c r="F177" s="55">
        <v>41228</v>
      </c>
      <c r="G177" s="55">
        <v>41278</v>
      </c>
      <c r="H177" s="53" t="s">
        <v>114</v>
      </c>
      <c r="I177" s="57">
        <v>14881.359999</v>
      </c>
      <c r="J177" s="56">
        <v>14870.546867317702</v>
      </c>
      <c r="K177" s="56">
        <v>14870.546</v>
      </c>
      <c r="L177" s="59">
        <v>41298</v>
      </c>
      <c r="M177" s="60">
        <v>2013</v>
      </c>
      <c r="N177" s="61">
        <v>41338</v>
      </c>
      <c r="O177" s="60">
        <v>2013</v>
      </c>
      <c r="P177" s="61">
        <v>41578</v>
      </c>
      <c r="Q177" s="53" t="s">
        <v>337</v>
      </c>
      <c r="R177" s="174" t="s">
        <v>2160</v>
      </c>
      <c r="S177" s="53" t="s">
        <v>419</v>
      </c>
      <c r="T177" s="63">
        <v>2500</v>
      </c>
      <c r="U177" s="53">
        <v>1</v>
      </c>
      <c r="V177" s="53" t="s">
        <v>385</v>
      </c>
      <c r="W177" s="53"/>
      <c r="X177" s="64">
        <v>5.7094542489126661E-2</v>
      </c>
      <c r="Y177" s="58">
        <v>7.0188977119999993</v>
      </c>
      <c r="Z177" s="53"/>
      <c r="AA177" s="174" t="s">
        <v>2162</v>
      </c>
      <c r="AB177" s="66" t="s">
        <v>2098</v>
      </c>
      <c r="AC177" s="67">
        <v>307336.63</v>
      </c>
      <c r="AD177" s="53"/>
      <c r="AE177" s="53"/>
      <c r="AF177" s="63">
        <v>2500</v>
      </c>
      <c r="AG177" s="63"/>
      <c r="AH177" s="53" t="s">
        <v>114</v>
      </c>
      <c r="AI177" s="52" t="s">
        <v>2124</v>
      </c>
      <c r="AJ177" s="149">
        <v>1</v>
      </c>
      <c r="AK177" s="374">
        <v>1</v>
      </c>
    </row>
    <row r="178" spans="1:37" s="149" customFormat="1" ht="75" customHeight="1">
      <c r="A178" s="52" t="s">
        <v>377</v>
      </c>
      <c r="B178" s="60">
        <v>1329</v>
      </c>
      <c r="C178" s="53" t="s">
        <v>438</v>
      </c>
      <c r="D178" s="52" t="s">
        <v>439</v>
      </c>
      <c r="E178" s="53" t="s">
        <v>81</v>
      </c>
      <c r="F178" s="55">
        <v>41233</v>
      </c>
      <c r="G178" s="55">
        <v>41313</v>
      </c>
      <c r="H178" s="53" t="s">
        <v>109</v>
      </c>
      <c r="I178" s="57">
        <v>22.055000000000003</v>
      </c>
      <c r="J178" s="56">
        <v>22.038974339760003</v>
      </c>
      <c r="K178" s="56">
        <v>22.038</v>
      </c>
      <c r="L178" s="59">
        <v>41333</v>
      </c>
      <c r="M178" s="60">
        <v>2013</v>
      </c>
      <c r="N178" s="61">
        <v>41373</v>
      </c>
      <c r="O178" s="60">
        <v>2013</v>
      </c>
      <c r="P178" s="61">
        <v>41578</v>
      </c>
      <c r="Q178" s="53" t="s">
        <v>337</v>
      </c>
      <c r="R178" s="174" t="s">
        <v>2163</v>
      </c>
      <c r="S178" s="53" t="s">
        <v>419</v>
      </c>
      <c r="T178" s="63">
        <v>676</v>
      </c>
      <c r="U178" s="53">
        <v>1</v>
      </c>
      <c r="V178" s="53" t="s">
        <v>385</v>
      </c>
      <c r="W178" s="53"/>
      <c r="X178" s="64">
        <v>1.5513922876388021E-3</v>
      </c>
      <c r="Y178" s="58">
        <v>3.846869822485207E-2</v>
      </c>
      <c r="Z178" s="53"/>
      <c r="AA178" s="62" t="s">
        <v>3694</v>
      </c>
      <c r="AB178" s="66" t="s">
        <v>2098</v>
      </c>
      <c r="AC178" s="67">
        <v>16762.259428000001</v>
      </c>
      <c r="AD178" s="53"/>
      <c r="AE178" s="53"/>
      <c r="AF178" s="63">
        <v>676</v>
      </c>
      <c r="AG178" s="63"/>
      <c r="AH178" s="53" t="s">
        <v>109</v>
      </c>
      <c r="AI178" s="52" t="s">
        <v>386</v>
      </c>
      <c r="AJ178" s="149">
        <v>1</v>
      </c>
      <c r="AK178" s="374">
        <v>1</v>
      </c>
    </row>
    <row r="179" spans="1:37" s="149" customFormat="1" ht="60" customHeight="1">
      <c r="A179" s="52" t="s">
        <v>377</v>
      </c>
      <c r="B179" s="60">
        <v>1330</v>
      </c>
      <c r="C179" s="52" t="s">
        <v>441</v>
      </c>
      <c r="D179" s="52" t="s">
        <v>440</v>
      </c>
      <c r="E179" s="53" t="s">
        <v>64</v>
      </c>
      <c r="F179" s="55">
        <v>41233</v>
      </c>
      <c r="G179" s="55">
        <v>41313</v>
      </c>
      <c r="H179" s="53" t="s">
        <v>114</v>
      </c>
      <c r="I179" s="57">
        <v>2152.2198500000004</v>
      </c>
      <c r="J179" s="56">
        <v>2150.6559985342155</v>
      </c>
      <c r="K179" s="56">
        <v>2150.6550000000002</v>
      </c>
      <c r="L179" s="59">
        <v>41333</v>
      </c>
      <c r="M179" s="60">
        <v>2013</v>
      </c>
      <c r="N179" s="61">
        <v>41363</v>
      </c>
      <c r="O179" s="60">
        <v>2013</v>
      </c>
      <c r="P179" s="61">
        <v>41578</v>
      </c>
      <c r="Q179" s="53" t="s">
        <v>337</v>
      </c>
      <c r="R179" s="174" t="s">
        <v>2160</v>
      </c>
      <c r="S179" s="53" t="s">
        <v>419</v>
      </c>
      <c r="T179" s="63">
        <v>1130</v>
      </c>
      <c r="U179" s="53">
        <v>1</v>
      </c>
      <c r="V179" s="53" t="s">
        <v>385</v>
      </c>
      <c r="W179" s="53"/>
      <c r="X179" s="64">
        <v>8.8919311887939584E-3</v>
      </c>
      <c r="Y179" s="58">
        <v>2.2458167256637167</v>
      </c>
      <c r="Z179" s="53"/>
      <c r="AA179" s="174" t="s">
        <v>2161</v>
      </c>
      <c r="AB179" s="66" t="s">
        <v>2098</v>
      </c>
      <c r="AC179" s="67">
        <v>285401.77</v>
      </c>
      <c r="AD179" s="53"/>
      <c r="AE179" s="53"/>
      <c r="AF179" s="63">
        <v>1130</v>
      </c>
      <c r="AG179" s="63"/>
      <c r="AH179" s="53" t="s">
        <v>114</v>
      </c>
      <c r="AI179" s="52" t="s">
        <v>2124</v>
      </c>
      <c r="AJ179" s="149">
        <v>1</v>
      </c>
      <c r="AK179" s="374">
        <v>1</v>
      </c>
    </row>
    <row r="180" spans="1:37" s="149" customFormat="1" ht="75" customHeight="1">
      <c r="A180" s="52" t="s">
        <v>377</v>
      </c>
      <c r="B180" s="60">
        <v>1331</v>
      </c>
      <c r="C180" s="53" t="s">
        <v>441</v>
      </c>
      <c r="D180" s="52" t="s">
        <v>440</v>
      </c>
      <c r="E180" s="53" t="s">
        <v>64</v>
      </c>
      <c r="F180" s="55">
        <v>41233</v>
      </c>
      <c r="G180" s="55">
        <v>41313</v>
      </c>
      <c r="H180" s="53" t="s">
        <v>109</v>
      </c>
      <c r="I180" s="57">
        <v>1483.3778960000002</v>
      </c>
      <c r="J180" s="56">
        <v>1482.3000401773377</v>
      </c>
      <c r="K180" s="56">
        <v>1482.3</v>
      </c>
      <c r="L180" s="59">
        <v>41333</v>
      </c>
      <c r="M180" s="60">
        <v>2013</v>
      </c>
      <c r="N180" s="61">
        <v>41363</v>
      </c>
      <c r="O180" s="60">
        <v>2013</v>
      </c>
      <c r="P180" s="61">
        <v>41578</v>
      </c>
      <c r="Q180" s="53" t="s">
        <v>337</v>
      </c>
      <c r="R180" s="174" t="s">
        <v>2163</v>
      </c>
      <c r="S180" s="53" t="s">
        <v>419</v>
      </c>
      <c r="T180" s="63">
        <v>1130</v>
      </c>
      <c r="U180" s="53">
        <v>1</v>
      </c>
      <c r="V180" s="53" t="s">
        <v>385</v>
      </c>
      <c r="W180" s="53"/>
      <c r="X180" s="64">
        <v>0.10434834322384046</v>
      </c>
      <c r="Y180" s="58">
        <v>1.547888495575221</v>
      </c>
      <c r="Z180" s="53"/>
      <c r="AA180" s="62" t="s">
        <v>3694</v>
      </c>
      <c r="AB180" s="66" t="s">
        <v>2098</v>
      </c>
      <c r="AC180" s="67">
        <v>16762.259428000001</v>
      </c>
      <c r="AD180" s="53"/>
      <c r="AE180" s="53"/>
      <c r="AF180" s="63">
        <v>1130</v>
      </c>
      <c r="AG180" s="63"/>
      <c r="AH180" s="53" t="s">
        <v>109</v>
      </c>
      <c r="AI180" s="52" t="s">
        <v>386</v>
      </c>
      <c r="AJ180" s="149">
        <v>1</v>
      </c>
      <c r="AK180" s="374">
        <v>1</v>
      </c>
    </row>
    <row r="181" spans="1:37" s="149" customFormat="1" ht="75" customHeight="1">
      <c r="A181" s="52" t="s">
        <v>377</v>
      </c>
      <c r="B181" s="60">
        <v>1332</v>
      </c>
      <c r="C181" s="53" t="s">
        <v>442</v>
      </c>
      <c r="D181" s="52" t="s">
        <v>443</v>
      </c>
      <c r="E181" s="53" t="s">
        <v>81</v>
      </c>
      <c r="F181" s="55">
        <v>41235</v>
      </c>
      <c r="G181" s="55">
        <v>41315</v>
      </c>
      <c r="H181" s="53" t="s">
        <v>109</v>
      </c>
      <c r="I181" s="57">
        <v>7256.2084650000006</v>
      </c>
      <c r="J181" s="56">
        <v>7250.9359403348126</v>
      </c>
      <c r="K181" s="56">
        <v>7250.9350000000004</v>
      </c>
      <c r="L181" s="59">
        <v>41335</v>
      </c>
      <c r="M181" s="60">
        <v>2013</v>
      </c>
      <c r="N181" s="61">
        <v>41375</v>
      </c>
      <c r="O181" s="60">
        <v>2013</v>
      </c>
      <c r="P181" s="61">
        <v>41578</v>
      </c>
      <c r="Q181" s="53" t="s">
        <v>337</v>
      </c>
      <c r="R181" s="174" t="s">
        <v>2163</v>
      </c>
      <c r="S181" s="53" t="s">
        <v>419</v>
      </c>
      <c r="T181" s="63">
        <v>1595</v>
      </c>
      <c r="U181" s="53">
        <v>1</v>
      </c>
      <c r="V181" s="53" t="s">
        <v>385</v>
      </c>
      <c r="W181" s="53"/>
      <c r="X181" s="64">
        <v>0.51043854420411372</v>
      </c>
      <c r="Y181" s="58">
        <v>5.3643280877742958</v>
      </c>
      <c r="Z181" s="53" t="s">
        <v>2489</v>
      </c>
      <c r="AA181" s="62" t="s">
        <v>3694</v>
      </c>
      <c r="AB181" s="66" t="s">
        <v>2098</v>
      </c>
      <c r="AC181" s="67">
        <v>16762.259428000001</v>
      </c>
      <c r="AD181" s="53"/>
      <c r="AE181" s="53"/>
      <c r="AF181" s="63">
        <v>1595</v>
      </c>
      <c r="AG181" s="63"/>
      <c r="AH181" s="53" t="s">
        <v>109</v>
      </c>
      <c r="AI181" s="52" t="s">
        <v>386</v>
      </c>
      <c r="AJ181" s="149">
        <v>1</v>
      </c>
      <c r="AK181" s="374">
        <v>1</v>
      </c>
    </row>
    <row r="182" spans="1:37" s="149" customFormat="1" ht="409.5" customHeight="1">
      <c r="A182" s="52" t="s">
        <v>377</v>
      </c>
      <c r="B182" s="60">
        <v>1333</v>
      </c>
      <c r="C182" s="52" t="s">
        <v>542</v>
      </c>
      <c r="D182" s="52" t="s">
        <v>543</v>
      </c>
      <c r="E182" s="53" t="s">
        <v>80</v>
      </c>
      <c r="F182" s="55">
        <v>41227</v>
      </c>
      <c r="G182" s="55">
        <v>41277</v>
      </c>
      <c r="H182" s="53" t="s">
        <v>114</v>
      </c>
      <c r="I182" s="57">
        <v>6566.2707000000009</v>
      </c>
      <c r="J182" s="56">
        <v>6561.4994996698233</v>
      </c>
      <c r="K182" s="56">
        <v>6561.4989999999998</v>
      </c>
      <c r="L182" s="59">
        <v>41297</v>
      </c>
      <c r="M182" s="60">
        <v>2013</v>
      </c>
      <c r="N182" s="61">
        <v>41357</v>
      </c>
      <c r="O182" s="60">
        <v>2013</v>
      </c>
      <c r="P182" s="61">
        <v>41417</v>
      </c>
      <c r="Q182" s="53" t="s">
        <v>337</v>
      </c>
      <c r="R182" s="174" t="s">
        <v>2160</v>
      </c>
      <c r="S182" s="53" t="s">
        <v>419</v>
      </c>
      <c r="T182" s="63">
        <v>56</v>
      </c>
      <c r="U182" s="53">
        <v>1</v>
      </c>
      <c r="V182" s="53" t="s">
        <v>385</v>
      </c>
      <c r="W182" s="53"/>
      <c r="X182" s="64">
        <v>1.2559843973490846E-2</v>
      </c>
      <c r="Y182" s="58">
        <v>161.3035170833333</v>
      </c>
      <c r="Z182" s="69" t="s">
        <v>652</v>
      </c>
      <c r="AA182" s="174" t="s">
        <v>2128</v>
      </c>
      <c r="AB182" s="66" t="s">
        <v>2098</v>
      </c>
      <c r="AC182" s="67">
        <v>616454.22</v>
      </c>
      <c r="AD182" s="53"/>
      <c r="AE182" s="53"/>
      <c r="AF182" s="63">
        <v>48</v>
      </c>
      <c r="AG182" s="63"/>
      <c r="AH182" s="53" t="s">
        <v>114</v>
      </c>
      <c r="AI182" s="52" t="s">
        <v>2124</v>
      </c>
      <c r="AJ182" s="149">
        <v>1</v>
      </c>
      <c r="AK182" s="374">
        <v>1</v>
      </c>
    </row>
    <row r="183" spans="1:37" s="149" customFormat="1" ht="75" customHeight="1">
      <c r="A183" s="52" t="s">
        <v>377</v>
      </c>
      <c r="B183" s="60">
        <v>1334</v>
      </c>
      <c r="C183" s="52" t="s">
        <v>545</v>
      </c>
      <c r="D183" s="52" t="s">
        <v>546</v>
      </c>
      <c r="E183" s="53" t="s">
        <v>81</v>
      </c>
      <c r="F183" s="55">
        <v>41365</v>
      </c>
      <c r="G183" s="55">
        <v>41415</v>
      </c>
      <c r="H183" s="53" t="s">
        <v>114</v>
      </c>
      <c r="I183" s="57">
        <v>11874.987047000001</v>
      </c>
      <c r="J183" s="56">
        <v>11866.358413684669</v>
      </c>
      <c r="K183" s="56">
        <v>11866.358</v>
      </c>
      <c r="L183" s="59">
        <v>41425</v>
      </c>
      <c r="M183" s="60">
        <v>2013</v>
      </c>
      <c r="N183" s="61">
        <v>41485</v>
      </c>
      <c r="O183" s="60">
        <v>2013</v>
      </c>
      <c r="P183" s="61">
        <v>41547</v>
      </c>
      <c r="Q183" s="53" t="s">
        <v>337</v>
      </c>
      <c r="R183" s="174" t="s">
        <v>2160</v>
      </c>
      <c r="S183" s="53" t="s">
        <v>419</v>
      </c>
      <c r="T183" s="63">
        <v>37</v>
      </c>
      <c r="U183" s="53">
        <v>1</v>
      </c>
      <c r="V183" s="53" t="s">
        <v>385</v>
      </c>
      <c r="W183" s="53"/>
      <c r="X183" s="64">
        <v>2.271426163649265E-2</v>
      </c>
      <c r="Y183" s="58">
        <v>378.44060648648644</v>
      </c>
      <c r="Z183" s="53"/>
      <c r="AA183" s="174" t="s">
        <v>2128</v>
      </c>
      <c r="AB183" s="66" t="s">
        <v>2098</v>
      </c>
      <c r="AC183" s="67">
        <v>616454.22</v>
      </c>
      <c r="AD183" s="53"/>
      <c r="AE183" s="53"/>
      <c r="AF183" s="63">
        <v>37</v>
      </c>
      <c r="AG183" s="63"/>
      <c r="AH183" s="53" t="s">
        <v>114</v>
      </c>
      <c r="AI183" s="52" t="s">
        <v>2124</v>
      </c>
      <c r="AJ183" s="149">
        <v>2</v>
      </c>
      <c r="AK183" s="374">
        <v>1</v>
      </c>
    </row>
    <row r="184" spans="1:37" s="149" customFormat="1" ht="75" customHeight="1">
      <c r="A184" s="52" t="s">
        <v>377</v>
      </c>
      <c r="B184" s="60">
        <v>1335</v>
      </c>
      <c r="C184" s="52" t="s">
        <v>547</v>
      </c>
      <c r="D184" s="52" t="s">
        <v>642</v>
      </c>
      <c r="E184" s="53" t="s">
        <v>64</v>
      </c>
      <c r="F184" s="55">
        <v>41226</v>
      </c>
      <c r="G184" s="55">
        <v>41286</v>
      </c>
      <c r="H184" s="53" t="s">
        <v>114</v>
      </c>
      <c r="I184" s="57">
        <v>1903.6990500000002</v>
      </c>
      <c r="J184" s="56">
        <v>1902.3157793505097</v>
      </c>
      <c r="K184" s="56">
        <v>1902.3150000000001</v>
      </c>
      <c r="L184" s="59">
        <v>41306</v>
      </c>
      <c r="M184" s="60">
        <v>2013</v>
      </c>
      <c r="N184" s="61">
        <v>41346</v>
      </c>
      <c r="O184" s="60">
        <v>2013</v>
      </c>
      <c r="P184" s="61">
        <v>41455</v>
      </c>
      <c r="Q184" s="53" t="s">
        <v>337</v>
      </c>
      <c r="R184" s="174" t="s">
        <v>2160</v>
      </c>
      <c r="S184" s="53" t="s">
        <v>419</v>
      </c>
      <c r="T184" s="63">
        <v>55</v>
      </c>
      <c r="U184" s="53">
        <v>1</v>
      </c>
      <c r="V184" s="53" t="s">
        <v>385</v>
      </c>
      <c r="W184" s="53"/>
      <c r="X184" s="64">
        <v>7.3038208950231536E-3</v>
      </c>
      <c r="Y184" s="58">
        <v>40.813303636363635</v>
      </c>
      <c r="Z184" s="53"/>
      <c r="AA184" s="174" t="s">
        <v>2162</v>
      </c>
      <c r="AB184" s="66" t="s">
        <v>2098</v>
      </c>
      <c r="AC184" s="67">
        <v>307336.63</v>
      </c>
      <c r="AD184" s="53"/>
      <c r="AE184" s="53"/>
      <c r="AF184" s="63">
        <v>55</v>
      </c>
      <c r="AG184" s="63"/>
      <c r="AH184" s="53" t="s">
        <v>114</v>
      </c>
      <c r="AI184" s="52" t="s">
        <v>2124</v>
      </c>
      <c r="AJ184" s="149">
        <v>1</v>
      </c>
      <c r="AK184" s="374">
        <v>1</v>
      </c>
    </row>
    <row r="185" spans="1:37" s="149" customFormat="1" ht="60" customHeight="1">
      <c r="A185" s="52" t="s">
        <v>377</v>
      </c>
      <c r="B185" s="60">
        <v>1336</v>
      </c>
      <c r="C185" s="52" t="s">
        <v>428</v>
      </c>
      <c r="D185" s="52" t="s">
        <v>426</v>
      </c>
      <c r="E185" s="53" t="s">
        <v>81</v>
      </c>
      <c r="F185" s="55">
        <v>41233</v>
      </c>
      <c r="G185" s="55">
        <v>41313</v>
      </c>
      <c r="H185" s="53" t="s">
        <v>114</v>
      </c>
      <c r="I185" s="57">
        <v>212.29479499999997</v>
      </c>
      <c r="J185" s="56">
        <v>206.50848716569681</v>
      </c>
      <c r="K185" s="56">
        <v>206.50800000000001</v>
      </c>
      <c r="L185" s="59">
        <v>41333</v>
      </c>
      <c r="M185" s="60">
        <v>2013</v>
      </c>
      <c r="N185" s="61">
        <v>41373</v>
      </c>
      <c r="O185" s="60">
        <v>2013</v>
      </c>
      <c r="P185" s="61">
        <v>41578</v>
      </c>
      <c r="Q185" s="53" t="s">
        <v>337</v>
      </c>
      <c r="R185" s="174" t="s">
        <v>2160</v>
      </c>
      <c r="S185" s="53" t="s">
        <v>419</v>
      </c>
      <c r="T185" s="63">
        <v>15</v>
      </c>
      <c r="U185" s="53">
        <v>1</v>
      </c>
      <c r="V185" s="53" t="s">
        <v>385</v>
      </c>
      <c r="W185" s="53"/>
      <c r="X185" s="64">
        <v>3.9529202995803973E-4</v>
      </c>
      <c r="Y185" s="58">
        <v>16.245296</v>
      </c>
      <c r="Z185" s="53"/>
      <c r="AA185" s="174" t="s">
        <v>2128</v>
      </c>
      <c r="AB185" s="66" t="s">
        <v>2098</v>
      </c>
      <c r="AC185" s="67">
        <v>616454.22</v>
      </c>
      <c r="AD185" s="53"/>
      <c r="AE185" s="53"/>
      <c r="AF185" s="63">
        <v>15</v>
      </c>
      <c r="AG185" s="63"/>
      <c r="AH185" s="53" t="s">
        <v>114</v>
      </c>
      <c r="AI185" s="52" t="s">
        <v>2124</v>
      </c>
      <c r="AJ185" s="149">
        <v>1</v>
      </c>
      <c r="AK185" s="374">
        <v>1</v>
      </c>
    </row>
    <row r="186" spans="1:37" s="149" customFormat="1" ht="75" customHeight="1">
      <c r="A186" s="52" t="s">
        <v>377</v>
      </c>
      <c r="B186" s="60">
        <v>1337</v>
      </c>
      <c r="C186" s="53" t="s">
        <v>428</v>
      </c>
      <c r="D186" s="52" t="s">
        <v>426</v>
      </c>
      <c r="E186" s="53" t="s">
        <v>81</v>
      </c>
      <c r="F186" s="55">
        <v>41233</v>
      </c>
      <c r="G186" s="55">
        <v>41313</v>
      </c>
      <c r="H186" s="53" t="s">
        <v>109</v>
      </c>
      <c r="I186" s="57">
        <v>57.611829599999993</v>
      </c>
      <c r="J186" s="56">
        <v>56.041561327699583</v>
      </c>
      <c r="K186" s="56">
        <v>56.040999999999997</v>
      </c>
      <c r="L186" s="59">
        <v>41333</v>
      </c>
      <c r="M186" s="60">
        <v>2013</v>
      </c>
      <c r="N186" s="61">
        <v>41373</v>
      </c>
      <c r="O186" s="60">
        <v>2013</v>
      </c>
      <c r="P186" s="61">
        <v>41578</v>
      </c>
      <c r="Q186" s="53" t="s">
        <v>337</v>
      </c>
      <c r="R186" s="174" t="s">
        <v>2163</v>
      </c>
      <c r="S186" s="53" t="s">
        <v>419</v>
      </c>
      <c r="T186" s="63">
        <v>15</v>
      </c>
      <c r="U186" s="53">
        <v>1</v>
      </c>
      <c r="V186" s="53" t="s">
        <v>385</v>
      </c>
      <c r="W186" s="53"/>
      <c r="X186" s="64">
        <v>3.9450755600129823E-3</v>
      </c>
      <c r="Y186" s="58">
        <v>4.4085586666666661</v>
      </c>
      <c r="Z186" s="53"/>
      <c r="AA186" s="62" t="s">
        <v>3694</v>
      </c>
      <c r="AB186" s="66" t="s">
        <v>2098</v>
      </c>
      <c r="AC186" s="67">
        <v>16762.259428000001</v>
      </c>
      <c r="AD186" s="53"/>
      <c r="AE186" s="53"/>
      <c r="AF186" s="63">
        <v>15</v>
      </c>
      <c r="AG186" s="63"/>
      <c r="AH186" s="53" t="s">
        <v>109</v>
      </c>
      <c r="AI186" s="52" t="s">
        <v>386</v>
      </c>
      <c r="AJ186" s="149">
        <v>1</v>
      </c>
      <c r="AK186" s="374">
        <v>1</v>
      </c>
    </row>
    <row r="187" spans="1:37" s="149" customFormat="1" ht="75" customHeight="1">
      <c r="A187" s="52" t="s">
        <v>377</v>
      </c>
      <c r="B187" s="60">
        <v>1338</v>
      </c>
      <c r="C187" s="53" t="s">
        <v>445</v>
      </c>
      <c r="D187" s="52" t="s">
        <v>720</v>
      </c>
      <c r="E187" s="53" t="s">
        <v>59</v>
      </c>
      <c r="F187" s="55">
        <v>41244</v>
      </c>
      <c r="G187" s="55">
        <v>41284</v>
      </c>
      <c r="H187" s="53" t="s">
        <v>109</v>
      </c>
      <c r="I187" s="57">
        <v>3032.9954600000001</v>
      </c>
      <c r="J187" s="56">
        <v>3030.7916171185029</v>
      </c>
      <c r="K187" s="56">
        <v>3030.7910000000002</v>
      </c>
      <c r="L187" s="59">
        <v>41304</v>
      </c>
      <c r="M187" s="60">
        <v>2013</v>
      </c>
      <c r="N187" s="61">
        <v>41344</v>
      </c>
      <c r="O187" s="60">
        <v>2013</v>
      </c>
      <c r="P187" s="61">
        <v>41578</v>
      </c>
      <c r="Q187" s="53" t="s">
        <v>337</v>
      </c>
      <c r="R187" s="174" t="s">
        <v>2163</v>
      </c>
      <c r="S187" s="53" t="s">
        <v>419</v>
      </c>
      <c r="T187" s="63">
        <v>2082</v>
      </c>
      <c r="U187" s="53">
        <v>1</v>
      </c>
      <c r="V187" s="53" t="s">
        <v>385</v>
      </c>
      <c r="W187" s="53"/>
      <c r="X187" s="64">
        <v>0.21335628382090446</v>
      </c>
      <c r="Y187" s="58">
        <v>1.7177393756003843</v>
      </c>
      <c r="Z187" s="53"/>
      <c r="AA187" s="62" t="s">
        <v>3694</v>
      </c>
      <c r="AB187" s="66" t="s">
        <v>2098</v>
      </c>
      <c r="AC187" s="67">
        <v>16762.259428000001</v>
      </c>
      <c r="AD187" s="53"/>
      <c r="AE187" s="53"/>
      <c r="AF187" s="63">
        <v>2082</v>
      </c>
      <c r="AG187" s="63"/>
      <c r="AH187" s="53" t="s">
        <v>109</v>
      </c>
      <c r="AI187" s="52" t="s">
        <v>386</v>
      </c>
      <c r="AJ187" s="149">
        <v>1</v>
      </c>
      <c r="AK187" s="374">
        <v>1</v>
      </c>
    </row>
    <row r="188" spans="1:37" s="149" customFormat="1" ht="75" customHeight="1">
      <c r="A188" s="52" t="s">
        <v>377</v>
      </c>
      <c r="B188" s="60">
        <v>1339</v>
      </c>
      <c r="C188" s="53" t="s">
        <v>455</v>
      </c>
      <c r="D188" s="52" t="s">
        <v>456</v>
      </c>
      <c r="E188" s="53" t="s">
        <v>59</v>
      </c>
      <c r="F188" s="55">
        <v>41233</v>
      </c>
      <c r="G188" s="55">
        <v>41273</v>
      </c>
      <c r="H188" s="53" t="s">
        <v>109</v>
      </c>
      <c r="I188" s="57">
        <v>313.97366399999999</v>
      </c>
      <c r="J188" s="56">
        <v>305.41599648032258</v>
      </c>
      <c r="K188" s="56">
        <v>305.41500000000002</v>
      </c>
      <c r="L188" s="59">
        <v>41293</v>
      </c>
      <c r="M188" s="60">
        <v>2013</v>
      </c>
      <c r="N188" s="61">
        <v>41333</v>
      </c>
      <c r="O188" s="60">
        <v>2013</v>
      </c>
      <c r="P188" s="61">
        <v>41578</v>
      </c>
      <c r="Q188" s="53" t="s">
        <v>337</v>
      </c>
      <c r="R188" s="174" t="s">
        <v>2163</v>
      </c>
      <c r="S188" s="53" t="s">
        <v>419</v>
      </c>
      <c r="T188" s="63">
        <v>1280</v>
      </c>
      <c r="U188" s="53">
        <v>1</v>
      </c>
      <c r="V188" s="53" t="s">
        <v>385</v>
      </c>
      <c r="W188" s="53"/>
      <c r="X188" s="64">
        <v>2.1500066953861727E-2</v>
      </c>
      <c r="Y188" s="58">
        <v>0.28155445312499999</v>
      </c>
      <c r="Z188" s="53"/>
      <c r="AA188" s="62" t="s">
        <v>3694</v>
      </c>
      <c r="AB188" s="66" t="s">
        <v>2098</v>
      </c>
      <c r="AC188" s="67">
        <v>16762.259428000001</v>
      </c>
      <c r="AD188" s="53"/>
      <c r="AE188" s="53"/>
      <c r="AF188" s="63">
        <v>1280</v>
      </c>
      <c r="AG188" s="63"/>
      <c r="AH188" s="53" t="s">
        <v>109</v>
      </c>
      <c r="AI188" s="52" t="s">
        <v>386</v>
      </c>
      <c r="AJ188" s="149">
        <v>1</v>
      </c>
      <c r="AK188" s="374">
        <v>1</v>
      </c>
    </row>
    <row r="189" spans="1:37" s="149" customFormat="1" ht="75" customHeight="1">
      <c r="A189" s="52" t="s">
        <v>377</v>
      </c>
      <c r="B189" s="60">
        <v>1340</v>
      </c>
      <c r="C189" s="52" t="s">
        <v>528</v>
      </c>
      <c r="D189" s="52" t="s">
        <v>529</v>
      </c>
      <c r="E189" s="53" t="s">
        <v>59</v>
      </c>
      <c r="F189" s="55">
        <v>41369</v>
      </c>
      <c r="G189" s="55">
        <v>41409</v>
      </c>
      <c r="H189" s="53" t="s">
        <v>114</v>
      </c>
      <c r="I189" s="57">
        <v>31.601805999999996</v>
      </c>
      <c r="J189" s="56">
        <v>30.740467041426243</v>
      </c>
      <c r="K189" s="56">
        <v>30.74</v>
      </c>
      <c r="L189" s="59">
        <v>41429</v>
      </c>
      <c r="M189" s="60">
        <v>2013</v>
      </c>
      <c r="N189" s="61">
        <v>41450</v>
      </c>
      <c r="O189" s="60">
        <v>2013</v>
      </c>
      <c r="P189" s="61">
        <v>41496</v>
      </c>
      <c r="Q189" s="53" t="s">
        <v>338</v>
      </c>
      <c r="R189" s="174" t="s">
        <v>2160</v>
      </c>
      <c r="S189" s="53" t="s">
        <v>419</v>
      </c>
      <c r="T189" s="63">
        <v>20</v>
      </c>
      <c r="U189" s="53">
        <v>1</v>
      </c>
      <c r="V189" s="53" t="s">
        <v>389</v>
      </c>
      <c r="W189" s="53"/>
      <c r="X189" s="64">
        <v>5.8841676840171517E-5</v>
      </c>
      <c r="Y189" s="58">
        <v>1.8136599999999998</v>
      </c>
      <c r="Z189" s="53"/>
      <c r="AA189" s="174" t="s">
        <v>2128</v>
      </c>
      <c r="AB189" s="66" t="s">
        <v>2098</v>
      </c>
      <c r="AC189" s="67">
        <v>616454.22</v>
      </c>
      <c r="AD189" s="53"/>
      <c r="AE189" s="53"/>
      <c r="AF189" s="63">
        <v>20</v>
      </c>
      <c r="AG189" s="63"/>
      <c r="AH189" s="53" t="s">
        <v>114</v>
      </c>
      <c r="AI189" s="52" t="s">
        <v>2124</v>
      </c>
      <c r="AJ189" s="149">
        <v>2</v>
      </c>
      <c r="AK189" s="374">
        <v>1</v>
      </c>
    </row>
    <row r="190" spans="1:37" s="149" customFormat="1" ht="60" customHeight="1">
      <c r="A190" s="52" t="s">
        <v>377</v>
      </c>
      <c r="B190" s="60">
        <v>1341</v>
      </c>
      <c r="C190" s="52" t="s">
        <v>457</v>
      </c>
      <c r="D190" s="52" t="s">
        <v>458</v>
      </c>
      <c r="E190" s="53" t="s">
        <v>64</v>
      </c>
      <c r="F190" s="55">
        <v>41220</v>
      </c>
      <c r="G190" s="55">
        <v>41280</v>
      </c>
      <c r="H190" s="53" t="s">
        <v>114</v>
      </c>
      <c r="I190" s="57">
        <v>17.469799999999996</v>
      </c>
      <c r="J190" s="56">
        <v>16.993643056991999</v>
      </c>
      <c r="K190" s="56">
        <v>16.992999999999999</v>
      </c>
      <c r="L190" s="59">
        <v>41300</v>
      </c>
      <c r="M190" s="60">
        <v>2013</v>
      </c>
      <c r="N190" s="61">
        <v>41340</v>
      </c>
      <c r="O190" s="60">
        <v>2013</v>
      </c>
      <c r="P190" s="61">
        <v>41486</v>
      </c>
      <c r="Q190" s="53" t="s">
        <v>337</v>
      </c>
      <c r="R190" s="174" t="s">
        <v>2160</v>
      </c>
      <c r="S190" s="53" t="s">
        <v>419</v>
      </c>
      <c r="T190" s="63">
        <v>1100</v>
      </c>
      <c r="U190" s="53">
        <v>1</v>
      </c>
      <c r="V190" s="53" t="s">
        <v>385</v>
      </c>
      <c r="W190" s="53"/>
      <c r="X190" s="64">
        <v>1.0887172743969056E-4</v>
      </c>
      <c r="Y190" s="58">
        <v>1.8228854545454542E-2</v>
      </c>
      <c r="Z190" s="53"/>
      <c r="AA190" s="174" t="s">
        <v>2127</v>
      </c>
      <c r="AB190" s="66" t="s">
        <v>2098</v>
      </c>
      <c r="AC190" s="67">
        <v>184177.66</v>
      </c>
      <c r="AD190" s="53"/>
      <c r="AE190" s="53"/>
      <c r="AF190" s="63">
        <v>1100</v>
      </c>
      <c r="AG190" s="63"/>
      <c r="AH190" s="53" t="s">
        <v>114</v>
      </c>
      <c r="AI190" s="52" t="s">
        <v>2124</v>
      </c>
      <c r="AJ190" s="149">
        <v>1</v>
      </c>
      <c r="AK190" s="374">
        <v>1</v>
      </c>
    </row>
    <row r="191" spans="1:37" s="149" customFormat="1" ht="75" customHeight="1">
      <c r="A191" s="52" t="s">
        <v>377</v>
      </c>
      <c r="B191" s="60">
        <v>1342</v>
      </c>
      <c r="C191" s="53" t="s">
        <v>457</v>
      </c>
      <c r="D191" s="52" t="s">
        <v>458</v>
      </c>
      <c r="E191" s="53" t="s">
        <v>64</v>
      </c>
      <c r="F191" s="55">
        <v>41220</v>
      </c>
      <c r="G191" s="55">
        <v>41280</v>
      </c>
      <c r="H191" s="53" t="s">
        <v>109</v>
      </c>
      <c r="I191" s="57">
        <v>6.0433078</v>
      </c>
      <c r="J191" s="56">
        <v>5.8785913769325129</v>
      </c>
      <c r="K191" s="56">
        <v>5.8780000000000001</v>
      </c>
      <c r="L191" s="59">
        <v>41300</v>
      </c>
      <c r="M191" s="60">
        <v>2013</v>
      </c>
      <c r="N191" s="61">
        <v>41340</v>
      </c>
      <c r="O191" s="60">
        <v>2013</v>
      </c>
      <c r="P191" s="61">
        <v>41486</v>
      </c>
      <c r="Q191" s="53" t="s">
        <v>337</v>
      </c>
      <c r="R191" s="174" t="s">
        <v>2163</v>
      </c>
      <c r="S191" s="53" t="s">
        <v>419</v>
      </c>
      <c r="T191" s="63">
        <v>1100</v>
      </c>
      <c r="U191" s="53">
        <v>1</v>
      </c>
      <c r="V191" s="53" t="s">
        <v>385</v>
      </c>
      <c r="W191" s="53"/>
      <c r="X191" s="64">
        <v>4.1378908552231961E-4</v>
      </c>
      <c r="Y191" s="58">
        <v>6.3054909090909089E-3</v>
      </c>
      <c r="Z191" s="53"/>
      <c r="AA191" s="62" t="s">
        <v>3694</v>
      </c>
      <c r="AB191" s="66" t="s">
        <v>2098</v>
      </c>
      <c r="AC191" s="67">
        <v>16762.259428000001</v>
      </c>
      <c r="AD191" s="53"/>
      <c r="AE191" s="53"/>
      <c r="AF191" s="63">
        <v>1100</v>
      </c>
      <c r="AG191" s="63"/>
      <c r="AH191" s="53" t="s">
        <v>109</v>
      </c>
      <c r="AI191" s="52" t="s">
        <v>386</v>
      </c>
      <c r="AJ191" s="149">
        <v>1</v>
      </c>
      <c r="AK191" s="374">
        <v>1</v>
      </c>
    </row>
    <row r="192" spans="1:37" s="149" customFormat="1" ht="75" customHeight="1">
      <c r="A192" s="52" t="s">
        <v>377</v>
      </c>
      <c r="B192" s="60">
        <v>1343</v>
      </c>
      <c r="C192" s="52" t="s">
        <v>459</v>
      </c>
      <c r="D192" s="52" t="s">
        <v>460</v>
      </c>
      <c r="E192" s="53" t="s">
        <v>59</v>
      </c>
      <c r="F192" s="55">
        <v>41369</v>
      </c>
      <c r="G192" s="55">
        <v>41409</v>
      </c>
      <c r="H192" s="53" t="s">
        <v>109</v>
      </c>
      <c r="I192" s="57">
        <v>5.3975580000000001</v>
      </c>
      <c r="J192" s="56">
        <v>5.2504421362243203</v>
      </c>
      <c r="K192" s="56">
        <v>5.25</v>
      </c>
      <c r="L192" s="59">
        <v>41429</v>
      </c>
      <c r="M192" s="60">
        <v>2013</v>
      </c>
      <c r="N192" s="61">
        <v>41450</v>
      </c>
      <c r="O192" s="60">
        <v>2013</v>
      </c>
      <c r="P192" s="61">
        <v>41496</v>
      </c>
      <c r="Q192" s="53" t="s">
        <v>338</v>
      </c>
      <c r="R192" s="174" t="s">
        <v>2163</v>
      </c>
      <c r="S192" s="53" t="s">
        <v>425</v>
      </c>
      <c r="T192" s="63">
        <v>669</v>
      </c>
      <c r="U192" s="53">
        <v>1</v>
      </c>
      <c r="V192" s="53" t="s">
        <v>389</v>
      </c>
      <c r="W192" s="53"/>
      <c r="X192" s="64">
        <v>3.6958024821234732E-4</v>
      </c>
      <c r="Y192" s="58">
        <v>9.2600896860986544E-3</v>
      </c>
      <c r="Z192" s="53"/>
      <c r="AA192" s="62" t="s">
        <v>3694</v>
      </c>
      <c r="AB192" s="66" t="s">
        <v>2098</v>
      </c>
      <c r="AC192" s="67">
        <v>16762.259428000001</v>
      </c>
      <c r="AD192" s="53"/>
      <c r="AE192" s="53"/>
      <c r="AF192" s="63">
        <v>669</v>
      </c>
      <c r="AG192" s="63"/>
      <c r="AH192" s="53" t="s">
        <v>109</v>
      </c>
      <c r="AI192" s="52" t="s">
        <v>386</v>
      </c>
      <c r="AJ192" s="149">
        <v>2</v>
      </c>
      <c r="AK192" s="374">
        <v>1</v>
      </c>
    </row>
    <row r="193" spans="1:37" s="149" customFormat="1" ht="105" customHeight="1">
      <c r="A193" s="53" t="s">
        <v>1827</v>
      </c>
      <c r="B193" s="60">
        <v>1344</v>
      </c>
      <c r="C193" s="70" t="s">
        <v>2164</v>
      </c>
      <c r="D193" s="52" t="s">
        <v>383</v>
      </c>
      <c r="E193" s="53" t="s">
        <v>80</v>
      </c>
      <c r="F193" s="55">
        <v>41255</v>
      </c>
      <c r="G193" s="55">
        <v>41285</v>
      </c>
      <c r="H193" s="53" t="s">
        <v>94</v>
      </c>
      <c r="I193" s="57">
        <v>989</v>
      </c>
      <c r="J193" s="56">
        <v>1009.5867462476394</v>
      </c>
      <c r="K193" s="56">
        <v>989</v>
      </c>
      <c r="L193" s="59">
        <v>41305</v>
      </c>
      <c r="M193" s="60">
        <v>2013</v>
      </c>
      <c r="N193" s="61">
        <v>41310</v>
      </c>
      <c r="O193" s="60">
        <v>2013</v>
      </c>
      <c r="P193" s="61">
        <v>41400</v>
      </c>
      <c r="Q193" s="53" t="s">
        <v>337</v>
      </c>
      <c r="R193" s="71"/>
      <c r="S193" s="53" t="s">
        <v>384</v>
      </c>
      <c r="T193" s="53" t="s">
        <v>9</v>
      </c>
      <c r="U193" s="53">
        <v>1</v>
      </c>
      <c r="V193" s="53" t="s">
        <v>385</v>
      </c>
      <c r="W193" s="53"/>
      <c r="X193" s="63">
        <v>9.4183120937222045E-2</v>
      </c>
      <c r="Y193" s="63">
        <v>2.2855357962521021E-4</v>
      </c>
      <c r="Z193" s="53" t="s">
        <v>2165</v>
      </c>
      <c r="AA193" s="53" t="s">
        <v>2166</v>
      </c>
      <c r="AB193" s="72" t="s">
        <v>2098</v>
      </c>
      <c r="AC193" s="57">
        <v>10500.82</v>
      </c>
      <c r="AD193" s="53" t="s">
        <v>2167</v>
      </c>
      <c r="AE193" s="53"/>
      <c r="AF193" s="53"/>
      <c r="AG193" s="63">
        <v>0</v>
      </c>
      <c r="AH193" s="53" t="s">
        <v>2168</v>
      </c>
      <c r="AI193" s="53" t="s">
        <v>701</v>
      </c>
      <c r="AJ193" s="149">
        <v>1</v>
      </c>
      <c r="AK193" s="374">
        <v>1</v>
      </c>
    </row>
    <row r="194" spans="1:37" s="149" customFormat="1" ht="90" customHeight="1">
      <c r="A194" s="53" t="s">
        <v>1827</v>
      </c>
      <c r="B194" s="60">
        <v>1345</v>
      </c>
      <c r="C194" s="70">
        <v>3000560</v>
      </c>
      <c r="D194" s="52" t="s">
        <v>468</v>
      </c>
      <c r="E194" s="53" t="s">
        <v>80</v>
      </c>
      <c r="F194" s="55">
        <v>41299</v>
      </c>
      <c r="G194" s="55">
        <v>41359</v>
      </c>
      <c r="H194" s="53" t="s">
        <v>94</v>
      </c>
      <c r="I194" s="57">
        <v>993.00400000000002</v>
      </c>
      <c r="J194" s="56">
        <v>967.18753417536993</v>
      </c>
      <c r="K194" s="56">
        <v>967.18700000000001</v>
      </c>
      <c r="L194" s="59">
        <v>41379</v>
      </c>
      <c r="M194" s="60" t="s">
        <v>702</v>
      </c>
      <c r="N194" s="61">
        <v>41384</v>
      </c>
      <c r="O194" s="60" t="s">
        <v>702</v>
      </c>
      <c r="P194" s="61">
        <v>41624</v>
      </c>
      <c r="Q194" s="53" t="s">
        <v>337</v>
      </c>
      <c r="R194" s="71" t="s">
        <v>2169</v>
      </c>
      <c r="S194" s="53" t="s">
        <v>384</v>
      </c>
      <c r="T194" s="53" t="s">
        <v>9</v>
      </c>
      <c r="U194" s="53">
        <v>1</v>
      </c>
      <c r="V194" s="53" t="s">
        <v>385</v>
      </c>
      <c r="W194" s="53" t="s">
        <v>2170</v>
      </c>
      <c r="X194" s="63">
        <v>0.37742455340174841</v>
      </c>
      <c r="Y194" s="63">
        <v>3.8008361839604712E-4</v>
      </c>
      <c r="Z194" s="53" t="s">
        <v>2171</v>
      </c>
      <c r="AA194" s="53" t="s">
        <v>2172</v>
      </c>
      <c r="AB194" s="72" t="s">
        <v>2094</v>
      </c>
      <c r="AC194" s="57">
        <v>2631</v>
      </c>
      <c r="AD194" s="53"/>
      <c r="AE194" s="53" t="s">
        <v>9</v>
      </c>
      <c r="AF194" s="53"/>
      <c r="AG194" s="63">
        <v>0</v>
      </c>
      <c r="AH194" s="53" t="s">
        <v>2173</v>
      </c>
      <c r="AI194" s="53" t="s">
        <v>701</v>
      </c>
      <c r="AJ194" s="149">
        <v>2</v>
      </c>
      <c r="AK194" s="374">
        <v>1</v>
      </c>
    </row>
    <row r="195" spans="1:37" s="149" customFormat="1" ht="105" customHeight="1">
      <c r="A195" s="53" t="s">
        <v>1827</v>
      </c>
      <c r="B195" s="60">
        <v>1346</v>
      </c>
      <c r="C195" s="54">
        <v>3000560</v>
      </c>
      <c r="D195" s="52" t="s">
        <v>468</v>
      </c>
      <c r="E195" s="53" t="s">
        <v>80</v>
      </c>
      <c r="F195" s="55">
        <v>41296</v>
      </c>
      <c r="G195" s="55">
        <v>41326</v>
      </c>
      <c r="H195" s="53" t="s">
        <v>114</v>
      </c>
      <c r="I195" s="57">
        <v>1505.841906779661</v>
      </c>
      <c r="J195" s="56">
        <v>1508.12454909139</v>
      </c>
      <c r="K195" s="56">
        <v>1505.8409999999999</v>
      </c>
      <c r="L195" s="59">
        <v>41346</v>
      </c>
      <c r="M195" s="60" t="s">
        <v>702</v>
      </c>
      <c r="N195" s="61">
        <v>41356</v>
      </c>
      <c r="O195" s="60" t="s">
        <v>702</v>
      </c>
      <c r="P195" s="61">
        <v>41506</v>
      </c>
      <c r="Q195" s="53" t="s">
        <v>337</v>
      </c>
      <c r="R195" s="71"/>
      <c r="S195" s="53" t="s">
        <v>384</v>
      </c>
      <c r="T195" s="53" t="s">
        <v>9</v>
      </c>
      <c r="U195" s="53">
        <v>1</v>
      </c>
      <c r="V195" s="53" t="s">
        <v>385</v>
      </c>
      <c r="W195" s="53" t="s">
        <v>2174</v>
      </c>
      <c r="X195" s="63">
        <v>0.55361801470588234</v>
      </c>
      <c r="Y195" s="63">
        <v>5.2031405782652039E-4</v>
      </c>
      <c r="Z195" s="53" t="s">
        <v>2175</v>
      </c>
      <c r="AA195" s="53" t="s">
        <v>2176</v>
      </c>
      <c r="AB195" s="72" t="s">
        <v>2094</v>
      </c>
      <c r="AC195" s="57">
        <v>3209.6</v>
      </c>
      <c r="AD195" s="53" t="s">
        <v>2177</v>
      </c>
      <c r="AE195" s="53"/>
      <c r="AF195" s="53"/>
      <c r="AG195" s="63">
        <v>0</v>
      </c>
      <c r="AH195" s="53" t="s">
        <v>2178</v>
      </c>
      <c r="AI195" s="53" t="s">
        <v>2179</v>
      </c>
      <c r="AJ195" s="149">
        <v>1</v>
      </c>
      <c r="AK195" s="374">
        <v>1</v>
      </c>
    </row>
    <row r="196" spans="1:37" s="149" customFormat="1" ht="105" customHeight="1">
      <c r="A196" s="53" t="s">
        <v>1827</v>
      </c>
      <c r="B196" s="54" t="s">
        <v>2581</v>
      </c>
      <c r="C196" s="54">
        <v>3000560</v>
      </c>
      <c r="D196" s="52" t="s">
        <v>468</v>
      </c>
      <c r="E196" s="53" t="s">
        <v>80</v>
      </c>
      <c r="F196" s="55">
        <v>41355</v>
      </c>
      <c r="G196" s="55">
        <v>41386</v>
      </c>
      <c r="H196" s="53" t="s">
        <v>114</v>
      </c>
      <c r="I196" s="57">
        <v>273.13009322033895</v>
      </c>
      <c r="J196" s="56">
        <v>224.59711370858992</v>
      </c>
      <c r="K196" s="56">
        <v>224.59700000000001</v>
      </c>
      <c r="L196" s="59">
        <v>41406</v>
      </c>
      <c r="M196" s="60" t="s">
        <v>702</v>
      </c>
      <c r="N196" s="61">
        <v>41416</v>
      </c>
      <c r="O196" s="60" t="s">
        <v>702</v>
      </c>
      <c r="P196" s="61">
        <v>41506</v>
      </c>
      <c r="Q196" s="53" t="s">
        <v>337</v>
      </c>
      <c r="R196" s="71"/>
      <c r="S196" s="53" t="s">
        <v>384</v>
      </c>
      <c r="T196" s="53" t="s">
        <v>9</v>
      </c>
      <c r="U196" s="53">
        <v>1</v>
      </c>
      <c r="V196" s="53" t="s">
        <v>385</v>
      </c>
      <c r="W196" s="53" t="s">
        <v>2174</v>
      </c>
      <c r="X196" s="63">
        <v>8.2572426470588225E-2</v>
      </c>
      <c r="Y196" s="63">
        <v>5.2031405782652039E-4</v>
      </c>
      <c r="Z196" s="53" t="s">
        <v>2175</v>
      </c>
      <c r="AA196" s="53" t="s">
        <v>2176</v>
      </c>
      <c r="AB196" s="72" t="s">
        <v>2094</v>
      </c>
      <c r="AC196" s="57">
        <v>3209.6</v>
      </c>
      <c r="AD196" s="53" t="s">
        <v>2177</v>
      </c>
      <c r="AE196" s="53"/>
      <c r="AF196" s="53"/>
      <c r="AG196" s="63">
        <v>0</v>
      </c>
      <c r="AH196" s="53" t="s">
        <v>2178</v>
      </c>
      <c r="AI196" s="53" t="s">
        <v>2179</v>
      </c>
      <c r="AJ196" s="149">
        <v>2</v>
      </c>
      <c r="AK196" s="374">
        <v>1</v>
      </c>
    </row>
    <row r="197" spans="1:37" s="149" customFormat="1" ht="105" customHeight="1">
      <c r="A197" s="53" t="s">
        <v>1827</v>
      </c>
      <c r="B197" s="60">
        <v>1347</v>
      </c>
      <c r="C197" s="54">
        <v>3000560</v>
      </c>
      <c r="D197" s="52" t="s">
        <v>468</v>
      </c>
      <c r="E197" s="53" t="s">
        <v>80</v>
      </c>
      <c r="F197" s="55">
        <v>41355</v>
      </c>
      <c r="G197" s="55">
        <v>41386</v>
      </c>
      <c r="H197" s="53" t="s">
        <v>114</v>
      </c>
      <c r="I197" s="57">
        <v>2935</v>
      </c>
      <c r="J197" s="56">
        <v>2858.6948419187747</v>
      </c>
      <c r="K197" s="56">
        <v>2858.694</v>
      </c>
      <c r="L197" s="59">
        <v>41406</v>
      </c>
      <c r="M197" s="60" t="s">
        <v>702</v>
      </c>
      <c r="N197" s="61">
        <v>41416</v>
      </c>
      <c r="O197" s="60" t="s">
        <v>702</v>
      </c>
      <c r="P197" s="61">
        <v>41506</v>
      </c>
      <c r="Q197" s="53" t="s">
        <v>337</v>
      </c>
      <c r="R197" s="71"/>
      <c r="S197" s="53" t="s">
        <v>384</v>
      </c>
      <c r="T197" s="53" t="s">
        <v>9</v>
      </c>
      <c r="U197" s="53">
        <v>1</v>
      </c>
      <c r="V197" s="53" t="s">
        <v>385</v>
      </c>
      <c r="W197" s="53" t="s">
        <v>2174</v>
      </c>
      <c r="X197" s="63">
        <v>0.84745762711864414</v>
      </c>
      <c r="Y197" s="63">
        <v>7.6227875147980256E-4</v>
      </c>
      <c r="Z197" s="53" t="s">
        <v>2175</v>
      </c>
      <c r="AA197" s="53" t="s">
        <v>2180</v>
      </c>
      <c r="AB197" s="72" t="s">
        <v>2094</v>
      </c>
      <c r="AC197" s="57">
        <v>3463.2999999999997</v>
      </c>
      <c r="AD197" s="53"/>
      <c r="AE197" s="53" t="s">
        <v>2181</v>
      </c>
      <c r="AF197" s="53"/>
      <c r="AG197" s="63">
        <v>0</v>
      </c>
      <c r="AH197" s="53" t="s">
        <v>2178</v>
      </c>
      <c r="AI197" s="53" t="s">
        <v>2179</v>
      </c>
      <c r="AJ197" s="149">
        <v>2</v>
      </c>
      <c r="AK197" s="374">
        <v>1</v>
      </c>
    </row>
    <row r="198" spans="1:37" s="149" customFormat="1" ht="75" customHeight="1">
      <c r="A198" s="53" t="s">
        <v>1827</v>
      </c>
      <c r="B198" s="60">
        <v>1348</v>
      </c>
      <c r="C198" s="70" t="s">
        <v>545</v>
      </c>
      <c r="D198" s="52" t="s">
        <v>546</v>
      </c>
      <c r="E198" s="53" t="s">
        <v>81</v>
      </c>
      <c r="F198" s="55">
        <v>41386</v>
      </c>
      <c r="G198" s="55">
        <v>41436</v>
      </c>
      <c r="H198" s="53" t="s">
        <v>94</v>
      </c>
      <c r="I198" s="57">
        <v>7925.8950000000004</v>
      </c>
      <c r="J198" s="56">
        <v>7819.9427807665297</v>
      </c>
      <c r="K198" s="56">
        <v>7819.942</v>
      </c>
      <c r="L198" s="59">
        <v>41456</v>
      </c>
      <c r="M198" s="60" t="s">
        <v>702</v>
      </c>
      <c r="N198" s="61">
        <v>41456</v>
      </c>
      <c r="O198" s="60" t="s">
        <v>702</v>
      </c>
      <c r="P198" s="61">
        <v>41547</v>
      </c>
      <c r="Q198" s="53" t="s">
        <v>337</v>
      </c>
      <c r="R198" s="71" t="s">
        <v>2182</v>
      </c>
      <c r="S198" s="53" t="s">
        <v>419</v>
      </c>
      <c r="T198" s="53" t="s">
        <v>678</v>
      </c>
      <c r="U198" s="53">
        <v>1</v>
      </c>
      <c r="V198" s="53" t="s">
        <v>385</v>
      </c>
      <c r="W198" s="53"/>
      <c r="X198" s="63">
        <v>0.78903882528621205</v>
      </c>
      <c r="Y198" s="63">
        <v>2.33947237431558E-4</v>
      </c>
      <c r="Z198" s="53"/>
      <c r="AA198" s="53" t="s">
        <v>2183</v>
      </c>
      <c r="AB198" s="72">
        <v>41053</v>
      </c>
      <c r="AC198" s="57">
        <v>10045</v>
      </c>
      <c r="AD198" s="53" t="s">
        <v>2184</v>
      </c>
      <c r="AE198" s="53"/>
      <c r="AF198" s="53"/>
      <c r="AG198" s="63">
        <v>0</v>
      </c>
      <c r="AH198" s="53" t="s">
        <v>2173</v>
      </c>
      <c r="AI198" s="53" t="s">
        <v>701</v>
      </c>
      <c r="AJ198" s="149">
        <v>3</v>
      </c>
      <c r="AK198" s="374">
        <v>1</v>
      </c>
    </row>
    <row r="199" spans="1:37" s="149" customFormat="1" ht="90" customHeight="1">
      <c r="A199" s="53" t="s">
        <v>1827</v>
      </c>
      <c r="B199" s="60">
        <v>1351</v>
      </c>
      <c r="C199" s="54">
        <v>3000560</v>
      </c>
      <c r="D199" s="52" t="s">
        <v>468</v>
      </c>
      <c r="E199" s="53" t="s">
        <v>332</v>
      </c>
      <c r="F199" s="55">
        <v>41414</v>
      </c>
      <c r="G199" s="55">
        <v>41474</v>
      </c>
      <c r="H199" s="53" t="s">
        <v>94</v>
      </c>
      <c r="I199" s="57">
        <v>118.59</v>
      </c>
      <c r="J199" s="56">
        <v>119.14087020940802</v>
      </c>
      <c r="K199" s="56">
        <v>118.59</v>
      </c>
      <c r="L199" s="59">
        <v>41489</v>
      </c>
      <c r="M199" s="60">
        <v>2013</v>
      </c>
      <c r="N199" s="61">
        <v>41494</v>
      </c>
      <c r="O199" s="60">
        <v>2013</v>
      </c>
      <c r="P199" s="61">
        <v>41639</v>
      </c>
      <c r="Q199" s="53" t="s">
        <v>337</v>
      </c>
      <c r="R199" s="71" t="s">
        <v>2185</v>
      </c>
      <c r="S199" s="53" t="s">
        <v>384</v>
      </c>
      <c r="T199" s="60">
        <v>1</v>
      </c>
      <c r="U199" s="53">
        <v>1</v>
      </c>
      <c r="V199" s="53" t="s">
        <v>385</v>
      </c>
      <c r="W199" s="53"/>
      <c r="X199" s="63">
        <v>139.93619999999999</v>
      </c>
      <c r="Y199" s="63">
        <v>4274.4680851063831</v>
      </c>
      <c r="Z199" s="53" t="s">
        <v>2171</v>
      </c>
      <c r="AA199" s="53" t="s">
        <v>2183</v>
      </c>
      <c r="AB199" s="72">
        <v>41053</v>
      </c>
      <c r="AC199" s="57">
        <v>10045</v>
      </c>
      <c r="AD199" s="60">
        <v>2.35</v>
      </c>
      <c r="AE199" s="53"/>
      <c r="AF199" s="53"/>
      <c r="AG199" s="63">
        <v>0</v>
      </c>
      <c r="AH199" s="53" t="s">
        <v>2173</v>
      </c>
      <c r="AI199" s="53" t="s">
        <v>701</v>
      </c>
      <c r="AJ199" s="149">
        <v>3</v>
      </c>
      <c r="AK199" s="374">
        <v>1</v>
      </c>
    </row>
    <row r="200" spans="1:37" s="149" customFormat="1" ht="75" customHeight="1">
      <c r="A200" s="52" t="s">
        <v>827</v>
      </c>
      <c r="B200" s="60">
        <v>1352</v>
      </c>
      <c r="C200" s="54">
        <v>3000560</v>
      </c>
      <c r="D200" s="52" t="s">
        <v>468</v>
      </c>
      <c r="E200" s="53" t="s">
        <v>81</v>
      </c>
      <c r="F200" s="55">
        <v>41334</v>
      </c>
      <c r="G200" s="55">
        <v>41405</v>
      </c>
      <c r="H200" s="53" t="s">
        <v>102</v>
      </c>
      <c r="I200" s="57">
        <v>23174.12</v>
      </c>
      <c r="J200" s="56">
        <v>22815.101265529822</v>
      </c>
      <c r="K200" s="56">
        <v>22815.100999999999</v>
      </c>
      <c r="L200" s="59">
        <v>41424</v>
      </c>
      <c r="M200" s="60">
        <v>2013</v>
      </c>
      <c r="N200" s="61">
        <v>41456</v>
      </c>
      <c r="O200" s="60">
        <v>2013</v>
      </c>
      <c r="P200" s="61">
        <v>41628</v>
      </c>
      <c r="Q200" s="53" t="s">
        <v>337</v>
      </c>
      <c r="R200" s="53"/>
      <c r="S200" s="53" t="s">
        <v>384</v>
      </c>
      <c r="T200" s="53" t="s">
        <v>9</v>
      </c>
      <c r="U200" s="53">
        <v>1</v>
      </c>
      <c r="V200" s="53" t="s">
        <v>385</v>
      </c>
      <c r="W200" s="53" t="s">
        <v>2186</v>
      </c>
      <c r="X200" s="63">
        <v>5982.626484444444</v>
      </c>
      <c r="Y200" s="63">
        <v>6076.7688888888888</v>
      </c>
      <c r="Z200" s="53"/>
      <c r="AA200" s="53" t="s">
        <v>2187</v>
      </c>
      <c r="AB200" s="53" t="s">
        <v>2188</v>
      </c>
      <c r="AC200" s="57">
        <v>27345.46</v>
      </c>
      <c r="AD200" s="53"/>
      <c r="AE200" s="53" t="s">
        <v>2189</v>
      </c>
      <c r="AF200" s="53"/>
      <c r="AG200" s="63"/>
      <c r="AH200" s="53" t="s">
        <v>835</v>
      </c>
      <c r="AI200" s="53" t="s">
        <v>701</v>
      </c>
      <c r="AJ200" s="149">
        <v>2</v>
      </c>
      <c r="AK200" s="374">
        <v>1</v>
      </c>
    </row>
    <row r="201" spans="1:37" s="149" customFormat="1" ht="75" customHeight="1">
      <c r="A201" s="52" t="s">
        <v>827</v>
      </c>
      <c r="B201" s="60">
        <v>1354</v>
      </c>
      <c r="C201" s="54">
        <v>3000560</v>
      </c>
      <c r="D201" s="52" t="s">
        <v>468</v>
      </c>
      <c r="E201" s="53" t="s">
        <v>59</v>
      </c>
      <c r="F201" s="55">
        <v>41492</v>
      </c>
      <c r="G201" s="55">
        <v>41523</v>
      </c>
      <c r="H201" s="53" t="s">
        <v>102</v>
      </c>
      <c r="I201" s="57">
        <v>10210.86</v>
      </c>
      <c r="J201" s="56">
        <v>10052.671035972364</v>
      </c>
      <c r="K201" s="56">
        <v>10052.671</v>
      </c>
      <c r="L201" s="59">
        <v>41543</v>
      </c>
      <c r="M201" s="60">
        <v>2013</v>
      </c>
      <c r="N201" s="61">
        <v>41562</v>
      </c>
      <c r="O201" s="60">
        <v>2013</v>
      </c>
      <c r="P201" s="61">
        <v>41623</v>
      </c>
      <c r="Q201" s="53" t="s">
        <v>337</v>
      </c>
      <c r="R201" s="53" t="s">
        <v>2191</v>
      </c>
      <c r="S201" s="53" t="s">
        <v>384</v>
      </c>
      <c r="T201" s="53" t="s">
        <v>9</v>
      </c>
      <c r="U201" s="53">
        <v>1</v>
      </c>
      <c r="V201" s="53" t="s">
        <v>385</v>
      </c>
      <c r="W201" s="53" t="s">
        <v>2192</v>
      </c>
      <c r="X201" s="63">
        <v>11862.15178</v>
      </c>
      <c r="Y201" s="63">
        <v>12057.45</v>
      </c>
      <c r="Z201" s="53"/>
      <c r="AA201" s="53" t="s">
        <v>2193</v>
      </c>
      <c r="AB201" s="53" t="s">
        <v>2188</v>
      </c>
      <c r="AC201" s="57">
        <v>12057.45</v>
      </c>
      <c r="AD201" s="53"/>
      <c r="AE201" s="53"/>
      <c r="AF201" s="53" t="s">
        <v>9</v>
      </c>
      <c r="AG201" s="63"/>
      <c r="AH201" s="53" t="s">
        <v>835</v>
      </c>
      <c r="AI201" s="53" t="s">
        <v>701</v>
      </c>
      <c r="AJ201" s="149">
        <v>3</v>
      </c>
      <c r="AK201" s="374">
        <v>1</v>
      </c>
    </row>
    <row r="202" spans="1:37" s="149" customFormat="1" ht="90" customHeight="1">
      <c r="A202" s="52" t="s">
        <v>827</v>
      </c>
      <c r="B202" s="60">
        <v>1356</v>
      </c>
      <c r="C202" s="54">
        <v>3000560</v>
      </c>
      <c r="D202" s="52" t="s">
        <v>468</v>
      </c>
      <c r="E202" s="53" t="s">
        <v>81</v>
      </c>
      <c r="F202" s="55">
        <v>41365</v>
      </c>
      <c r="G202" s="55">
        <v>41415</v>
      </c>
      <c r="H202" s="53" t="s">
        <v>106</v>
      </c>
      <c r="I202" s="57">
        <v>144155.68</v>
      </c>
      <c r="J202" s="56">
        <v>141922.38743914815</v>
      </c>
      <c r="K202" s="56">
        <v>141922.38699999999</v>
      </c>
      <c r="L202" s="59">
        <v>41419</v>
      </c>
      <c r="M202" s="60">
        <v>2013</v>
      </c>
      <c r="N202" s="61">
        <v>41419</v>
      </c>
      <c r="O202" s="60">
        <v>2013</v>
      </c>
      <c r="P202" s="61">
        <v>41628</v>
      </c>
      <c r="Q202" s="53" t="s">
        <v>337</v>
      </c>
      <c r="R202" s="53"/>
      <c r="S202" s="53" t="s">
        <v>384</v>
      </c>
      <c r="T202" s="53" t="s">
        <v>9</v>
      </c>
      <c r="U202" s="53">
        <v>1</v>
      </c>
      <c r="V202" s="53" t="s">
        <v>385</v>
      </c>
      <c r="W202" s="53" t="s">
        <v>2194</v>
      </c>
      <c r="X202" s="63">
        <v>23924.05952285714</v>
      </c>
      <c r="Y202" s="63">
        <v>50571.428571428572</v>
      </c>
      <c r="Z202" s="53"/>
      <c r="AA202" s="74" t="s">
        <v>2195</v>
      </c>
      <c r="AB202" s="53" t="s">
        <v>2188</v>
      </c>
      <c r="AC202" s="57">
        <v>354000</v>
      </c>
      <c r="AD202" s="53"/>
      <c r="AE202" s="53" t="s">
        <v>681</v>
      </c>
      <c r="AF202" s="53"/>
      <c r="AG202" s="63"/>
      <c r="AH202" s="53" t="s">
        <v>2190</v>
      </c>
      <c r="AI202" s="53" t="s">
        <v>701</v>
      </c>
      <c r="AJ202" s="149">
        <v>2</v>
      </c>
      <c r="AK202" s="374">
        <v>1</v>
      </c>
    </row>
    <row r="203" spans="1:37" s="149" customFormat="1" ht="75" customHeight="1">
      <c r="A203" s="52" t="s">
        <v>827</v>
      </c>
      <c r="B203" s="60">
        <v>1359</v>
      </c>
      <c r="C203" s="54">
        <v>3000560</v>
      </c>
      <c r="D203" s="52" t="s">
        <v>468</v>
      </c>
      <c r="E203" s="53" t="s">
        <v>81</v>
      </c>
      <c r="F203" s="55">
        <v>41395</v>
      </c>
      <c r="G203" s="55">
        <v>41456</v>
      </c>
      <c r="H203" s="53" t="s">
        <v>102</v>
      </c>
      <c r="I203" s="57">
        <v>3669.1179999999999</v>
      </c>
      <c r="J203" s="56">
        <v>3612.2751899609671</v>
      </c>
      <c r="K203" s="56">
        <v>3612.2750000000001</v>
      </c>
      <c r="L203" s="59">
        <v>41474</v>
      </c>
      <c r="M203" s="60">
        <v>2013</v>
      </c>
      <c r="N203" s="61">
        <v>41479</v>
      </c>
      <c r="O203" s="60">
        <v>2013</v>
      </c>
      <c r="P203" s="61">
        <v>41628</v>
      </c>
      <c r="Q203" s="53" t="s">
        <v>337</v>
      </c>
      <c r="R203" s="53" t="s">
        <v>3695</v>
      </c>
      <c r="S203" s="53" t="s">
        <v>384</v>
      </c>
      <c r="T203" s="53" t="s">
        <v>9</v>
      </c>
      <c r="U203" s="53">
        <v>1</v>
      </c>
      <c r="V203" s="53" t="s">
        <v>385</v>
      </c>
      <c r="W203" s="53" t="s">
        <v>2194</v>
      </c>
      <c r="X203" s="63">
        <v>85.249689999999987</v>
      </c>
      <c r="Y203" s="63">
        <v>3305.2538</v>
      </c>
      <c r="Z203" s="53"/>
      <c r="AA203" s="74" t="s">
        <v>2196</v>
      </c>
      <c r="AB203" s="53" t="s">
        <v>2188</v>
      </c>
      <c r="AC203" s="57">
        <v>165262.69</v>
      </c>
      <c r="AD203" s="53" t="s">
        <v>829</v>
      </c>
      <c r="AE203" s="53"/>
      <c r="AF203" s="53"/>
      <c r="AG203" s="63"/>
      <c r="AH203" s="53" t="s">
        <v>3696</v>
      </c>
      <c r="AI203" s="53" t="s">
        <v>701</v>
      </c>
      <c r="AJ203" s="149">
        <v>3</v>
      </c>
      <c r="AK203" s="374">
        <v>1</v>
      </c>
    </row>
    <row r="204" spans="1:37" s="149" customFormat="1" ht="75" customHeight="1">
      <c r="A204" s="52" t="s">
        <v>827</v>
      </c>
      <c r="B204" s="60">
        <v>1360</v>
      </c>
      <c r="C204" s="69" t="s">
        <v>830</v>
      </c>
      <c r="D204" s="52" t="s">
        <v>831</v>
      </c>
      <c r="E204" s="53" t="s">
        <v>81</v>
      </c>
      <c r="F204" s="55">
        <v>41456</v>
      </c>
      <c r="G204" s="55">
        <v>41518</v>
      </c>
      <c r="H204" s="53" t="s">
        <v>102</v>
      </c>
      <c r="I204" s="57">
        <v>60800</v>
      </c>
      <c r="J204" s="56">
        <v>60799.99980456652</v>
      </c>
      <c r="K204" s="56">
        <v>60799.999000000003</v>
      </c>
      <c r="L204" s="59">
        <v>41537</v>
      </c>
      <c r="M204" s="60">
        <v>2013</v>
      </c>
      <c r="N204" s="61">
        <v>41542</v>
      </c>
      <c r="O204" s="60">
        <v>2014</v>
      </c>
      <c r="P204" s="61">
        <v>41713</v>
      </c>
      <c r="Q204" s="53" t="s">
        <v>337</v>
      </c>
      <c r="R204" s="53"/>
      <c r="S204" s="53" t="s">
        <v>419</v>
      </c>
      <c r="T204" s="53" t="s">
        <v>679</v>
      </c>
      <c r="U204" s="53">
        <v>1</v>
      </c>
      <c r="V204" s="53" t="s">
        <v>385</v>
      </c>
      <c r="W204" s="53" t="s">
        <v>2194</v>
      </c>
      <c r="X204" s="63">
        <v>1434.8799763999998</v>
      </c>
      <c r="Y204" s="63">
        <v>3305.2538</v>
      </c>
      <c r="Z204" s="53"/>
      <c r="AA204" s="74" t="s">
        <v>2196</v>
      </c>
      <c r="AB204" s="53" t="s">
        <v>2188</v>
      </c>
      <c r="AC204" s="57">
        <v>165262.69</v>
      </c>
      <c r="AD204" s="53" t="s">
        <v>829</v>
      </c>
      <c r="AE204" s="53"/>
      <c r="AF204" s="53"/>
      <c r="AG204" s="63"/>
      <c r="AH204" s="53" t="s">
        <v>3696</v>
      </c>
      <c r="AI204" s="53" t="s">
        <v>701</v>
      </c>
      <c r="AJ204" s="149">
        <v>3</v>
      </c>
      <c r="AK204" s="374">
        <v>1</v>
      </c>
    </row>
    <row r="205" spans="1:37" s="149" customFormat="1" ht="60" customHeight="1">
      <c r="A205" s="52" t="s">
        <v>827</v>
      </c>
      <c r="B205" s="60">
        <v>1362</v>
      </c>
      <c r="C205" s="69" t="s">
        <v>595</v>
      </c>
      <c r="D205" s="52" t="s">
        <v>832</v>
      </c>
      <c r="E205" s="53" t="s">
        <v>80</v>
      </c>
      <c r="F205" s="55">
        <v>41228</v>
      </c>
      <c r="G205" s="55">
        <v>41294</v>
      </c>
      <c r="H205" s="53" t="s">
        <v>102</v>
      </c>
      <c r="I205" s="57">
        <v>1200</v>
      </c>
      <c r="J205" s="56">
        <v>1200.6619236864003</v>
      </c>
      <c r="K205" s="56">
        <v>1200</v>
      </c>
      <c r="L205" s="59">
        <v>41308</v>
      </c>
      <c r="M205" s="60">
        <v>2013</v>
      </c>
      <c r="N205" s="61">
        <v>41325</v>
      </c>
      <c r="O205" s="60">
        <v>2013</v>
      </c>
      <c r="P205" s="61">
        <v>41363</v>
      </c>
      <c r="Q205" s="53" t="s">
        <v>337</v>
      </c>
      <c r="R205" s="53"/>
      <c r="S205" s="53" t="s">
        <v>419</v>
      </c>
      <c r="T205" s="53">
        <v>2</v>
      </c>
      <c r="U205" s="53">
        <v>1</v>
      </c>
      <c r="V205" s="53" t="s">
        <v>385</v>
      </c>
      <c r="W205" s="53" t="s">
        <v>2194</v>
      </c>
      <c r="X205" s="63">
        <v>28.32</v>
      </c>
      <c r="Y205" s="63">
        <v>3305.2538</v>
      </c>
      <c r="Z205" s="53"/>
      <c r="AA205" s="74" t="s">
        <v>2196</v>
      </c>
      <c r="AB205" s="53" t="s">
        <v>2188</v>
      </c>
      <c r="AC205" s="57">
        <v>165262.69</v>
      </c>
      <c r="AD205" s="53" t="s">
        <v>829</v>
      </c>
      <c r="AE205" s="53"/>
      <c r="AF205" s="53"/>
      <c r="AG205" s="63"/>
      <c r="AH205" s="53" t="s">
        <v>3696</v>
      </c>
      <c r="AI205" s="53" t="s">
        <v>701</v>
      </c>
      <c r="AJ205" s="149">
        <v>1</v>
      </c>
      <c r="AK205" s="374">
        <v>1</v>
      </c>
    </row>
    <row r="206" spans="1:37" s="149" customFormat="1" ht="75" customHeight="1">
      <c r="A206" s="52" t="s">
        <v>827</v>
      </c>
      <c r="B206" s="60">
        <v>1363</v>
      </c>
      <c r="C206" s="69" t="s">
        <v>542</v>
      </c>
      <c r="D206" s="52" t="s">
        <v>543</v>
      </c>
      <c r="E206" s="53" t="s">
        <v>80</v>
      </c>
      <c r="F206" s="55">
        <v>41561</v>
      </c>
      <c r="G206" s="55">
        <v>41592</v>
      </c>
      <c r="H206" s="53" t="s">
        <v>102</v>
      </c>
      <c r="I206" s="57">
        <v>160</v>
      </c>
      <c r="J206" s="56">
        <v>166.31004936797751</v>
      </c>
      <c r="K206" s="56">
        <v>160</v>
      </c>
      <c r="L206" s="59">
        <v>41609</v>
      </c>
      <c r="M206" s="60">
        <v>2013</v>
      </c>
      <c r="N206" s="61">
        <v>41609</v>
      </c>
      <c r="O206" s="60">
        <v>2014</v>
      </c>
      <c r="P206" s="61">
        <v>41685</v>
      </c>
      <c r="Q206" s="53" t="s">
        <v>337</v>
      </c>
      <c r="R206" s="53"/>
      <c r="S206" s="53" t="s">
        <v>419</v>
      </c>
      <c r="T206" s="53">
        <v>2</v>
      </c>
      <c r="U206" s="53">
        <v>1</v>
      </c>
      <c r="V206" s="53" t="s">
        <v>385</v>
      </c>
      <c r="W206" s="53" t="s">
        <v>2194</v>
      </c>
      <c r="X206" s="63">
        <v>3.7759999999999998</v>
      </c>
      <c r="Y206" s="63">
        <v>3305.2538</v>
      </c>
      <c r="Z206" s="53"/>
      <c r="AA206" s="74" t="s">
        <v>2196</v>
      </c>
      <c r="AB206" s="53" t="s">
        <v>2188</v>
      </c>
      <c r="AC206" s="57">
        <v>165262.69</v>
      </c>
      <c r="AD206" s="53" t="s">
        <v>829</v>
      </c>
      <c r="AE206" s="53"/>
      <c r="AF206" s="53"/>
      <c r="AG206" s="63"/>
      <c r="AH206" s="53" t="s">
        <v>3696</v>
      </c>
      <c r="AI206" s="53" t="s">
        <v>701</v>
      </c>
      <c r="AJ206" s="149">
        <v>4</v>
      </c>
      <c r="AK206" s="374">
        <v>1</v>
      </c>
    </row>
    <row r="207" spans="1:37" s="149" customFormat="1" ht="75" customHeight="1">
      <c r="A207" s="52" t="s">
        <v>827</v>
      </c>
      <c r="B207" s="60">
        <v>1364</v>
      </c>
      <c r="C207" s="69" t="s">
        <v>598</v>
      </c>
      <c r="D207" s="52" t="s">
        <v>716</v>
      </c>
      <c r="E207" s="53" t="s">
        <v>81</v>
      </c>
      <c r="F207" s="55">
        <v>41548</v>
      </c>
      <c r="G207" s="55">
        <v>41598</v>
      </c>
      <c r="H207" s="53" t="s">
        <v>102</v>
      </c>
      <c r="I207" s="57">
        <v>2600</v>
      </c>
      <c r="J207" s="56">
        <v>2702.5383022296346</v>
      </c>
      <c r="K207" s="56">
        <v>2600</v>
      </c>
      <c r="L207" s="59">
        <v>41609</v>
      </c>
      <c r="M207" s="60">
        <v>2013</v>
      </c>
      <c r="N207" s="61">
        <v>41623</v>
      </c>
      <c r="O207" s="60">
        <v>2014</v>
      </c>
      <c r="P207" s="61">
        <v>41685</v>
      </c>
      <c r="Q207" s="53" t="s">
        <v>337</v>
      </c>
      <c r="R207" s="53"/>
      <c r="S207" s="53" t="s">
        <v>419</v>
      </c>
      <c r="T207" s="53">
        <v>2</v>
      </c>
      <c r="U207" s="53">
        <v>1</v>
      </c>
      <c r="V207" s="53" t="s">
        <v>385</v>
      </c>
      <c r="W207" s="53" t="s">
        <v>2194</v>
      </c>
      <c r="X207" s="63">
        <v>61.36</v>
      </c>
      <c r="Y207" s="63">
        <v>3305.2538</v>
      </c>
      <c r="Z207" s="53"/>
      <c r="AA207" s="74" t="s">
        <v>2196</v>
      </c>
      <c r="AB207" s="53" t="s">
        <v>2188</v>
      </c>
      <c r="AC207" s="57">
        <v>165262.69</v>
      </c>
      <c r="AD207" s="53" t="s">
        <v>829</v>
      </c>
      <c r="AE207" s="53"/>
      <c r="AF207" s="53"/>
      <c r="AG207" s="63"/>
      <c r="AH207" s="53" t="s">
        <v>3696</v>
      </c>
      <c r="AI207" s="53" t="s">
        <v>701</v>
      </c>
      <c r="AJ207" s="149">
        <v>4</v>
      </c>
      <c r="AK207" s="374">
        <v>1</v>
      </c>
    </row>
    <row r="208" spans="1:37" s="150" customFormat="1" ht="90" customHeight="1">
      <c r="A208" s="53" t="s">
        <v>1240</v>
      </c>
      <c r="B208" s="60">
        <v>1365</v>
      </c>
      <c r="C208" s="54">
        <v>3000560</v>
      </c>
      <c r="D208" s="52" t="s">
        <v>468</v>
      </c>
      <c r="E208" s="53" t="s">
        <v>80</v>
      </c>
      <c r="F208" s="55">
        <v>41228</v>
      </c>
      <c r="G208" s="55">
        <v>41273</v>
      </c>
      <c r="H208" s="53" t="s">
        <v>106</v>
      </c>
      <c r="I208" s="57">
        <v>7683.2</v>
      </c>
      <c r="J208" s="56">
        <v>7674.2044652568975</v>
      </c>
      <c r="K208" s="56">
        <v>7674.2039999999997</v>
      </c>
      <c r="L208" s="59">
        <v>41294</v>
      </c>
      <c r="M208" s="60">
        <v>2013</v>
      </c>
      <c r="N208" s="61">
        <v>41299</v>
      </c>
      <c r="O208" s="60">
        <v>2013</v>
      </c>
      <c r="P208" s="61">
        <v>41330</v>
      </c>
      <c r="Q208" s="53" t="s">
        <v>337</v>
      </c>
      <c r="R208" s="53" t="s">
        <v>2197</v>
      </c>
      <c r="S208" s="53" t="s">
        <v>2024</v>
      </c>
      <c r="T208" s="63">
        <v>4.8070000000000004</v>
      </c>
      <c r="U208" s="53">
        <v>1</v>
      </c>
      <c r="V208" s="53" t="s">
        <v>385</v>
      </c>
      <c r="W208" s="53"/>
      <c r="X208" s="63">
        <v>1883.8279009777402</v>
      </c>
      <c r="Y208" s="63">
        <v>526619.00145620969</v>
      </c>
      <c r="Z208" s="53"/>
      <c r="AA208" s="53" t="s">
        <v>2198</v>
      </c>
      <c r="AB208" s="53" t="s">
        <v>2094</v>
      </c>
      <c r="AC208" s="57">
        <v>2531457.54</v>
      </c>
      <c r="AD208" s="63"/>
      <c r="AE208" s="63">
        <v>4.8070000000000004</v>
      </c>
      <c r="AF208" s="63"/>
      <c r="AG208" s="63">
        <v>0</v>
      </c>
      <c r="AH208" s="53" t="s">
        <v>106</v>
      </c>
      <c r="AI208" s="53" t="s">
        <v>2179</v>
      </c>
      <c r="AJ208" s="149">
        <v>1</v>
      </c>
      <c r="AK208" s="374">
        <v>1</v>
      </c>
    </row>
    <row r="209" spans="1:37" s="150" customFormat="1" ht="90" customHeight="1">
      <c r="A209" s="53" t="s">
        <v>1240</v>
      </c>
      <c r="B209" s="60">
        <v>1366</v>
      </c>
      <c r="C209" s="54">
        <v>3000560</v>
      </c>
      <c r="D209" s="52" t="s">
        <v>468</v>
      </c>
      <c r="E209" s="53" t="s">
        <v>80</v>
      </c>
      <c r="F209" s="55">
        <v>41228</v>
      </c>
      <c r="G209" s="55">
        <v>41273</v>
      </c>
      <c r="H209" s="53" t="s">
        <v>106</v>
      </c>
      <c r="I209" s="57">
        <v>9837.4</v>
      </c>
      <c r="J209" s="56">
        <v>9829.1782143590426</v>
      </c>
      <c r="K209" s="56">
        <v>9829.1779999999999</v>
      </c>
      <c r="L209" s="59">
        <v>41294</v>
      </c>
      <c r="M209" s="60">
        <v>2013</v>
      </c>
      <c r="N209" s="61">
        <v>41299</v>
      </c>
      <c r="O209" s="60">
        <v>2013</v>
      </c>
      <c r="P209" s="61">
        <v>41331</v>
      </c>
      <c r="Q209" s="53" t="s">
        <v>337</v>
      </c>
      <c r="R209" s="53" t="s">
        <v>2199</v>
      </c>
      <c r="S209" s="53" t="s">
        <v>2024</v>
      </c>
      <c r="T209" s="63">
        <v>6.36</v>
      </c>
      <c r="U209" s="53">
        <v>1</v>
      </c>
      <c r="V209" s="53" t="s">
        <v>385</v>
      </c>
      <c r="W209" s="53"/>
      <c r="X209" s="63">
        <v>1823.6525220125784</v>
      </c>
      <c r="Y209" s="63">
        <v>398027.91509433958</v>
      </c>
      <c r="Z209" s="53"/>
      <c r="AA209" s="53" t="s">
        <v>2198</v>
      </c>
      <c r="AB209" s="53" t="s">
        <v>2094</v>
      </c>
      <c r="AC209" s="57">
        <v>2531457.54</v>
      </c>
      <c r="AD209" s="63"/>
      <c r="AE209" s="63">
        <v>6.36</v>
      </c>
      <c r="AF209" s="63"/>
      <c r="AG209" s="63">
        <v>0</v>
      </c>
      <c r="AH209" s="53" t="s">
        <v>106</v>
      </c>
      <c r="AI209" s="53" t="s">
        <v>2179</v>
      </c>
      <c r="AJ209" s="149">
        <v>1</v>
      </c>
      <c r="AK209" s="374">
        <v>1</v>
      </c>
    </row>
    <row r="210" spans="1:37" s="150" customFormat="1" ht="90" customHeight="1">
      <c r="A210" s="53" t="s">
        <v>1240</v>
      </c>
      <c r="B210" s="60">
        <v>1367</v>
      </c>
      <c r="C210" s="54">
        <v>3000560</v>
      </c>
      <c r="D210" s="52" t="s">
        <v>468</v>
      </c>
      <c r="E210" s="53" t="s">
        <v>80</v>
      </c>
      <c r="F210" s="55">
        <v>41228</v>
      </c>
      <c r="G210" s="55">
        <v>41273</v>
      </c>
      <c r="H210" s="53" t="s">
        <v>106</v>
      </c>
      <c r="I210" s="57">
        <v>9389.9</v>
      </c>
      <c r="J210" s="56">
        <v>9384.2675220170895</v>
      </c>
      <c r="K210" s="56">
        <v>9384.2669999999998</v>
      </c>
      <c r="L210" s="59">
        <v>41294</v>
      </c>
      <c r="M210" s="60">
        <v>2013</v>
      </c>
      <c r="N210" s="61">
        <v>41299</v>
      </c>
      <c r="O210" s="60">
        <v>2013</v>
      </c>
      <c r="P210" s="61">
        <v>41332</v>
      </c>
      <c r="Q210" s="53" t="s">
        <v>337</v>
      </c>
      <c r="R210" s="53" t="s">
        <v>2200</v>
      </c>
      <c r="S210" s="53" t="s">
        <v>2024</v>
      </c>
      <c r="T210" s="63">
        <v>7.2560000000000002</v>
      </c>
      <c r="U210" s="53">
        <v>1</v>
      </c>
      <c r="V210" s="53" t="s">
        <v>385</v>
      </c>
      <c r="W210" s="53"/>
      <c r="X210" s="63">
        <v>1526.1073676957001</v>
      </c>
      <c r="Y210" s="63">
        <v>348877.8307607497</v>
      </c>
      <c r="Z210" s="53"/>
      <c r="AA210" s="53" t="s">
        <v>2198</v>
      </c>
      <c r="AB210" s="53" t="s">
        <v>2094</v>
      </c>
      <c r="AC210" s="57">
        <v>2531457.54</v>
      </c>
      <c r="AD210" s="63"/>
      <c r="AE210" s="63">
        <v>7.2560000000000002</v>
      </c>
      <c r="AF210" s="63"/>
      <c r="AG210" s="63">
        <v>0</v>
      </c>
      <c r="AH210" s="53" t="s">
        <v>106</v>
      </c>
      <c r="AI210" s="53" t="s">
        <v>2179</v>
      </c>
      <c r="AJ210" s="149">
        <v>1</v>
      </c>
      <c r="AK210" s="374">
        <v>1</v>
      </c>
    </row>
    <row r="211" spans="1:37" s="150" customFormat="1" ht="90" customHeight="1">
      <c r="A211" s="53" t="s">
        <v>1240</v>
      </c>
      <c r="B211" s="60">
        <v>1368</v>
      </c>
      <c r="C211" s="54">
        <v>3000560</v>
      </c>
      <c r="D211" s="52" t="s">
        <v>468</v>
      </c>
      <c r="E211" s="53" t="s">
        <v>80</v>
      </c>
      <c r="F211" s="55">
        <v>41228</v>
      </c>
      <c r="G211" s="55">
        <v>41273</v>
      </c>
      <c r="H211" s="53" t="s">
        <v>106</v>
      </c>
      <c r="I211" s="57">
        <v>8793.7000000000007</v>
      </c>
      <c r="J211" s="56">
        <v>8783.0676600975385</v>
      </c>
      <c r="K211" s="56">
        <v>8783.0669999999991</v>
      </c>
      <c r="L211" s="59">
        <v>41294</v>
      </c>
      <c r="M211" s="60">
        <v>2013</v>
      </c>
      <c r="N211" s="61">
        <v>41299</v>
      </c>
      <c r="O211" s="60">
        <v>2013</v>
      </c>
      <c r="P211" s="61">
        <v>41333</v>
      </c>
      <c r="Q211" s="53" t="s">
        <v>337</v>
      </c>
      <c r="R211" s="53" t="s">
        <v>2201</v>
      </c>
      <c r="S211" s="53" t="s">
        <v>2024</v>
      </c>
      <c r="T211" s="63">
        <v>5.41</v>
      </c>
      <c r="U211" s="53">
        <v>1</v>
      </c>
      <c r="V211" s="53" t="s">
        <v>385</v>
      </c>
      <c r="W211" s="53"/>
      <c r="X211" s="63">
        <v>1915.7151682070237</v>
      </c>
      <c r="Y211" s="63">
        <v>467921.91127541591</v>
      </c>
      <c r="Z211" s="53"/>
      <c r="AA211" s="53" t="s">
        <v>2198</v>
      </c>
      <c r="AB211" s="53" t="s">
        <v>2094</v>
      </c>
      <c r="AC211" s="57">
        <v>2531457.54</v>
      </c>
      <c r="AD211" s="63"/>
      <c r="AE211" s="63">
        <v>5.41</v>
      </c>
      <c r="AF211" s="63"/>
      <c r="AG211" s="63">
        <v>0</v>
      </c>
      <c r="AH211" s="53" t="s">
        <v>106</v>
      </c>
      <c r="AI211" s="53" t="s">
        <v>2179</v>
      </c>
      <c r="AJ211" s="149">
        <v>1</v>
      </c>
      <c r="AK211" s="374">
        <v>1</v>
      </c>
    </row>
    <row r="212" spans="1:37" s="150" customFormat="1" ht="90" customHeight="1">
      <c r="A212" s="53" t="s">
        <v>1240</v>
      </c>
      <c r="B212" s="60">
        <v>1369</v>
      </c>
      <c r="C212" s="54">
        <v>3000560</v>
      </c>
      <c r="D212" s="52" t="s">
        <v>468</v>
      </c>
      <c r="E212" s="53" t="s">
        <v>80</v>
      </c>
      <c r="F212" s="55">
        <v>41228</v>
      </c>
      <c r="G212" s="55">
        <v>41273</v>
      </c>
      <c r="H212" s="53" t="s">
        <v>106</v>
      </c>
      <c r="I212" s="57">
        <v>8579.6</v>
      </c>
      <c r="J212" s="56">
        <v>8569.0925529834258</v>
      </c>
      <c r="K212" s="56">
        <v>8569.0920000000006</v>
      </c>
      <c r="L212" s="59">
        <v>41294</v>
      </c>
      <c r="M212" s="60">
        <v>2013</v>
      </c>
      <c r="N212" s="61">
        <v>41299</v>
      </c>
      <c r="O212" s="60">
        <v>2013</v>
      </c>
      <c r="P212" s="61">
        <v>41330</v>
      </c>
      <c r="Q212" s="53" t="s">
        <v>337</v>
      </c>
      <c r="R212" s="53" t="s">
        <v>2200</v>
      </c>
      <c r="S212" s="53" t="s">
        <v>2024</v>
      </c>
      <c r="T212" s="63">
        <v>5.5449999999999999</v>
      </c>
      <c r="U212" s="53">
        <v>1</v>
      </c>
      <c r="V212" s="53" t="s">
        <v>385</v>
      </c>
      <c r="W212" s="53"/>
      <c r="X212" s="63">
        <v>1823.5398665464384</v>
      </c>
      <c r="Y212" s="63">
        <v>456529.76375112718</v>
      </c>
      <c r="Z212" s="53"/>
      <c r="AA212" s="53" t="s">
        <v>2198</v>
      </c>
      <c r="AB212" s="53" t="s">
        <v>2094</v>
      </c>
      <c r="AC212" s="57">
        <v>2531457.54</v>
      </c>
      <c r="AD212" s="63"/>
      <c r="AE212" s="63">
        <v>5.5449999999999999</v>
      </c>
      <c r="AF212" s="63"/>
      <c r="AG212" s="63">
        <v>0</v>
      </c>
      <c r="AH212" s="53" t="s">
        <v>106</v>
      </c>
      <c r="AI212" s="53" t="s">
        <v>2179</v>
      </c>
      <c r="AJ212" s="149">
        <v>1</v>
      </c>
      <c r="AK212" s="374">
        <v>1</v>
      </c>
    </row>
    <row r="213" spans="1:37" s="150" customFormat="1" ht="90" customHeight="1">
      <c r="A213" s="53" t="s">
        <v>1240</v>
      </c>
      <c r="B213" s="60">
        <v>1370</v>
      </c>
      <c r="C213" s="54">
        <v>3000560</v>
      </c>
      <c r="D213" s="52" t="s">
        <v>468</v>
      </c>
      <c r="E213" s="53" t="s">
        <v>80</v>
      </c>
      <c r="F213" s="55">
        <v>41223</v>
      </c>
      <c r="G213" s="55">
        <v>41284</v>
      </c>
      <c r="H213" s="53" t="s">
        <v>106</v>
      </c>
      <c r="I213" s="57">
        <v>8860</v>
      </c>
      <c r="J213" s="56">
        <v>8840.1442391389464</v>
      </c>
      <c r="K213" s="56">
        <v>8840.1440000000002</v>
      </c>
      <c r="L213" s="59">
        <v>41294</v>
      </c>
      <c r="M213" s="60">
        <v>2013</v>
      </c>
      <c r="N213" s="61">
        <v>41299</v>
      </c>
      <c r="O213" s="60">
        <v>2013</v>
      </c>
      <c r="P213" s="61">
        <v>41331</v>
      </c>
      <c r="Q213" s="53" t="s">
        <v>337</v>
      </c>
      <c r="R213" s="53" t="s">
        <v>2202</v>
      </c>
      <c r="S213" s="53" t="s">
        <v>2024</v>
      </c>
      <c r="T213" s="63">
        <v>1.1000000000000001</v>
      </c>
      <c r="U213" s="53">
        <v>1</v>
      </c>
      <c r="V213" s="53" t="s">
        <v>385</v>
      </c>
      <c r="W213" s="53"/>
      <c r="X213" s="63">
        <v>9483.0635636363622</v>
      </c>
      <c r="Y213" s="63">
        <v>2301325.0363636361</v>
      </c>
      <c r="Z213" s="53"/>
      <c r="AA213" s="53" t="s">
        <v>2198</v>
      </c>
      <c r="AB213" s="53" t="s">
        <v>2094</v>
      </c>
      <c r="AC213" s="57">
        <v>2531457.54</v>
      </c>
      <c r="AD213" s="63"/>
      <c r="AE213" s="63">
        <v>1.1000000000000001</v>
      </c>
      <c r="AF213" s="63"/>
      <c r="AG213" s="63">
        <v>0</v>
      </c>
      <c r="AH213" s="53" t="s">
        <v>106</v>
      </c>
      <c r="AI213" s="53" t="s">
        <v>2179</v>
      </c>
      <c r="AJ213" s="149">
        <v>1</v>
      </c>
      <c r="AK213" s="374">
        <v>1</v>
      </c>
    </row>
    <row r="214" spans="1:37" s="150" customFormat="1" ht="90" customHeight="1">
      <c r="A214" s="53" t="s">
        <v>1240</v>
      </c>
      <c r="B214" s="60">
        <v>1371</v>
      </c>
      <c r="C214" s="54">
        <v>3000560</v>
      </c>
      <c r="D214" s="52" t="s">
        <v>468</v>
      </c>
      <c r="E214" s="53" t="s">
        <v>80</v>
      </c>
      <c r="F214" s="55">
        <v>41223</v>
      </c>
      <c r="G214" s="55">
        <v>41284</v>
      </c>
      <c r="H214" s="53" t="s">
        <v>106</v>
      </c>
      <c r="I214" s="57">
        <v>9580</v>
      </c>
      <c r="J214" s="56">
        <v>9558.8374464478093</v>
      </c>
      <c r="K214" s="56">
        <v>9558.8369999999995</v>
      </c>
      <c r="L214" s="59">
        <v>41294</v>
      </c>
      <c r="M214" s="60">
        <v>2013</v>
      </c>
      <c r="N214" s="61">
        <v>41299</v>
      </c>
      <c r="O214" s="60">
        <v>2013</v>
      </c>
      <c r="P214" s="61">
        <v>41332</v>
      </c>
      <c r="Q214" s="53" t="s">
        <v>337</v>
      </c>
      <c r="R214" s="53" t="s">
        <v>2203</v>
      </c>
      <c r="S214" s="53" t="s">
        <v>2024</v>
      </c>
      <c r="T214" s="63">
        <v>1.3</v>
      </c>
      <c r="U214" s="53">
        <v>1</v>
      </c>
      <c r="V214" s="53" t="s">
        <v>385</v>
      </c>
      <c r="W214" s="53"/>
      <c r="X214" s="63">
        <v>8676.4828153846156</v>
      </c>
      <c r="Y214" s="63">
        <v>1947275.0307692308</v>
      </c>
      <c r="Z214" s="53"/>
      <c r="AA214" s="53" t="s">
        <v>2198</v>
      </c>
      <c r="AB214" s="53" t="s">
        <v>2094</v>
      </c>
      <c r="AC214" s="57">
        <v>2531457.54</v>
      </c>
      <c r="AD214" s="63"/>
      <c r="AE214" s="63">
        <v>1.3</v>
      </c>
      <c r="AF214" s="63"/>
      <c r="AG214" s="63">
        <v>0</v>
      </c>
      <c r="AH214" s="53" t="s">
        <v>106</v>
      </c>
      <c r="AI214" s="53" t="s">
        <v>2179</v>
      </c>
      <c r="AJ214" s="149">
        <v>1</v>
      </c>
      <c r="AK214" s="374">
        <v>1</v>
      </c>
    </row>
    <row r="215" spans="1:37" s="150" customFormat="1" ht="90" customHeight="1">
      <c r="A215" s="53" t="s">
        <v>1240</v>
      </c>
      <c r="B215" s="60">
        <v>1372</v>
      </c>
      <c r="C215" s="54">
        <v>3000560</v>
      </c>
      <c r="D215" s="52" t="s">
        <v>468</v>
      </c>
      <c r="E215" s="53" t="s">
        <v>80</v>
      </c>
      <c r="F215" s="55">
        <v>41223</v>
      </c>
      <c r="G215" s="55">
        <v>41284</v>
      </c>
      <c r="H215" s="53" t="s">
        <v>106</v>
      </c>
      <c r="I215" s="57">
        <v>7530</v>
      </c>
      <c r="J215" s="56">
        <v>7520.860528405633</v>
      </c>
      <c r="K215" s="56">
        <v>7520.86</v>
      </c>
      <c r="L215" s="59">
        <v>41294</v>
      </c>
      <c r="M215" s="60">
        <v>2013</v>
      </c>
      <c r="N215" s="61">
        <v>41299</v>
      </c>
      <c r="O215" s="60">
        <v>2013</v>
      </c>
      <c r="P215" s="61">
        <v>41332</v>
      </c>
      <c r="Q215" s="53" t="s">
        <v>337</v>
      </c>
      <c r="R215" s="53" t="s">
        <v>2204</v>
      </c>
      <c r="S215" s="53" t="s">
        <v>2024</v>
      </c>
      <c r="T215" s="63">
        <v>1.2</v>
      </c>
      <c r="U215" s="53">
        <v>1</v>
      </c>
      <c r="V215" s="53" t="s">
        <v>385</v>
      </c>
      <c r="W215" s="53"/>
      <c r="X215" s="63">
        <v>7395.5123333333331</v>
      </c>
      <c r="Y215" s="63">
        <v>2109547.9500000002</v>
      </c>
      <c r="Z215" s="53"/>
      <c r="AA215" s="53" t="s">
        <v>2198</v>
      </c>
      <c r="AB215" s="53" t="s">
        <v>2094</v>
      </c>
      <c r="AC215" s="57">
        <v>2531457.54</v>
      </c>
      <c r="AD215" s="63"/>
      <c r="AE215" s="63">
        <v>1.2</v>
      </c>
      <c r="AF215" s="63"/>
      <c r="AG215" s="63">
        <v>0</v>
      </c>
      <c r="AH215" s="53" t="s">
        <v>106</v>
      </c>
      <c r="AI215" s="53" t="s">
        <v>2179</v>
      </c>
      <c r="AJ215" s="149">
        <v>1</v>
      </c>
      <c r="AK215" s="374">
        <v>1</v>
      </c>
    </row>
    <row r="216" spans="1:37" s="150" customFormat="1" ht="90" customHeight="1">
      <c r="A216" s="53" t="s">
        <v>1240</v>
      </c>
      <c r="B216" s="60">
        <v>1373</v>
      </c>
      <c r="C216" s="54">
        <v>3000560</v>
      </c>
      <c r="D216" s="52" t="s">
        <v>468</v>
      </c>
      <c r="E216" s="53" t="s">
        <v>80</v>
      </c>
      <c r="F216" s="55">
        <v>41228</v>
      </c>
      <c r="G216" s="55">
        <v>41273</v>
      </c>
      <c r="H216" s="53" t="s">
        <v>106</v>
      </c>
      <c r="I216" s="57">
        <v>7026</v>
      </c>
      <c r="J216" s="56">
        <v>7022.0441780801293</v>
      </c>
      <c r="K216" s="56">
        <v>7022.0439999999999</v>
      </c>
      <c r="L216" s="59">
        <v>41294</v>
      </c>
      <c r="M216" s="60">
        <v>2013</v>
      </c>
      <c r="N216" s="61">
        <v>41299</v>
      </c>
      <c r="O216" s="60">
        <v>2013</v>
      </c>
      <c r="P216" s="61">
        <v>41332</v>
      </c>
      <c r="Q216" s="53" t="s">
        <v>337</v>
      </c>
      <c r="R216" s="53" t="s">
        <v>2200</v>
      </c>
      <c r="S216" s="53" t="s">
        <v>2024</v>
      </c>
      <c r="T216" s="63">
        <v>6</v>
      </c>
      <c r="U216" s="53">
        <v>1</v>
      </c>
      <c r="V216" s="53" t="s">
        <v>385</v>
      </c>
      <c r="W216" s="53"/>
      <c r="X216" s="63">
        <v>1381.0019866666667</v>
      </c>
      <c r="Y216" s="63">
        <v>421909.59</v>
      </c>
      <c r="Z216" s="53"/>
      <c r="AA216" s="53" t="s">
        <v>2198</v>
      </c>
      <c r="AB216" s="53" t="s">
        <v>2094</v>
      </c>
      <c r="AC216" s="57">
        <v>2531457.54</v>
      </c>
      <c r="AD216" s="63"/>
      <c r="AE216" s="63">
        <v>6</v>
      </c>
      <c r="AF216" s="63"/>
      <c r="AG216" s="63">
        <v>0</v>
      </c>
      <c r="AH216" s="53" t="s">
        <v>106</v>
      </c>
      <c r="AI216" s="53" t="s">
        <v>2179</v>
      </c>
      <c r="AJ216" s="149">
        <v>1</v>
      </c>
      <c r="AK216" s="374">
        <v>1</v>
      </c>
    </row>
    <row r="217" spans="1:37" s="150" customFormat="1" ht="90" customHeight="1">
      <c r="A217" s="53" t="s">
        <v>1240</v>
      </c>
      <c r="B217" s="60">
        <v>1374</v>
      </c>
      <c r="C217" s="54">
        <v>3000560</v>
      </c>
      <c r="D217" s="52" t="s">
        <v>468</v>
      </c>
      <c r="E217" s="53" t="s">
        <v>80</v>
      </c>
      <c r="F217" s="55">
        <v>41228</v>
      </c>
      <c r="G217" s="55">
        <v>41273</v>
      </c>
      <c r="H217" s="53" t="s">
        <v>106</v>
      </c>
      <c r="I217" s="57">
        <v>9111</v>
      </c>
      <c r="J217" s="56">
        <v>9106.5128924154251</v>
      </c>
      <c r="K217" s="56">
        <v>9106.5120000000006</v>
      </c>
      <c r="L217" s="59">
        <v>41294</v>
      </c>
      <c r="M217" s="60">
        <v>2013</v>
      </c>
      <c r="N217" s="61">
        <v>41299</v>
      </c>
      <c r="O217" s="60">
        <v>2013</v>
      </c>
      <c r="P217" s="61">
        <v>41332</v>
      </c>
      <c r="Q217" s="53" t="s">
        <v>337</v>
      </c>
      <c r="R217" s="53" t="s">
        <v>2200</v>
      </c>
      <c r="S217" s="53" t="s">
        <v>2024</v>
      </c>
      <c r="T217" s="63">
        <v>6.56</v>
      </c>
      <c r="U217" s="53">
        <v>1</v>
      </c>
      <c r="V217" s="53" t="s">
        <v>385</v>
      </c>
      <c r="W217" s="53"/>
      <c r="X217" s="63">
        <v>1638.0616097560976</v>
      </c>
      <c r="Y217" s="63">
        <v>385892.91768292687</v>
      </c>
      <c r="Z217" s="53"/>
      <c r="AA217" s="53" t="s">
        <v>2198</v>
      </c>
      <c r="AB217" s="53" t="s">
        <v>2094</v>
      </c>
      <c r="AC217" s="57">
        <v>2531457.54</v>
      </c>
      <c r="AD217" s="63"/>
      <c r="AE217" s="63">
        <v>6.56</v>
      </c>
      <c r="AF217" s="63"/>
      <c r="AG217" s="63">
        <v>0</v>
      </c>
      <c r="AH217" s="53" t="s">
        <v>106</v>
      </c>
      <c r="AI217" s="53" t="s">
        <v>2179</v>
      </c>
      <c r="AJ217" s="149">
        <v>1</v>
      </c>
      <c r="AK217" s="374">
        <v>1</v>
      </c>
    </row>
    <row r="218" spans="1:37" s="150" customFormat="1" ht="90" customHeight="1">
      <c r="A218" s="53" t="s">
        <v>1240</v>
      </c>
      <c r="B218" s="60">
        <v>1375</v>
      </c>
      <c r="C218" s="53" t="s">
        <v>2164</v>
      </c>
      <c r="D218" s="52" t="s">
        <v>383</v>
      </c>
      <c r="E218" s="53" t="s">
        <v>80</v>
      </c>
      <c r="F218" s="55">
        <v>41223</v>
      </c>
      <c r="G218" s="55">
        <v>41284</v>
      </c>
      <c r="H218" s="53" t="s">
        <v>106</v>
      </c>
      <c r="I218" s="57">
        <v>686.68299999999999</v>
      </c>
      <c r="J218" s="56">
        <v>700.97667328454418</v>
      </c>
      <c r="K218" s="56">
        <v>686.68299999999999</v>
      </c>
      <c r="L218" s="59">
        <v>41294</v>
      </c>
      <c r="M218" s="60">
        <v>2013</v>
      </c>
      <c r="N218" s="61">
        <v>41299</v>
      </c>
      <c r="O218" s="60">
        <v>2013</v>
      </c>
      <c r="P218" s="61">
        <v>41332</v>
      </c>
      <c r="Q218" s="53" t="s">
        <v>337</v>
      </c>
      <c r="R218" s="53" t="s">
        <v>2205</v>
      </c>
      <c r="S218" s="53" t="s">
        <v>419</v>
      </c>
      <c r="T218" s="63">
        <v>1</v>
      </c>
      <c r="U218" s="53">
        <v>1</v>
      </c>
      <c r="V218" s="53" t="s">
        <v>385</v>
      </c>
      <c r="W218" s="53"/>
      <c r="X218" s="63">
        <v>810.28593999999998</v>
      </c>
      <c r="Y218" s="63">
        <v>2531457.54</v>
      </c>
      <c r="Z218" s="53"/>
      <c r="AA218" s="53" t="s">
        <v>2198</v>
      </c>
      <c r="AB218" s="53" t="s">
        <v>2098</v>
      </c>
      <c r="AC218" s="57">
        <v>2531457.54</v>
      </c>
      <c r="AD218" s="63"/>
      <c r="AE218" s="63"/>
      <c r="AF218" s="63">
        <v>1</v>
      </c>
      <c r="AG218" s="63">
        <v>0</v>
      </c>
      <c r="AH218" s="53" t="s">
        <v>106</v>
      </c>
      <c r="AI218" s="53" t="s">
        <v>2179</v>
      </c>
      <c r="AJ218" s="149">
        <v>1</v>
      </c>
      <c r="AK218" s="374">
        <v>1</v>
      </c>
    </row>
    <row r="219" spans="1:37" s="150" customFormat="1" ht="90" customHeight="1">
      <c r="A219" s="53" t="s">
        <v>1240</v>
      </c>
      <c r="B219" s="60">
        <v>1376</v>
      </c>
      <c r="C219" s="54">
        <v>3000560</v>
      </c>
      <c r="D219" s="52" t="s">
        <v>468</v>
      </c>
      <c r="E219" s="53" t="s">
        <v>80</v>
      </c>
      <c r="F219" s="55">
        <v>41334</v>
      </c>
      <c r="G219" s="55">
        <v>41365</v>
      </c>
      <c r="H219" s="53" t="s">
        <v>106</v>
      </c>
      <c r="I219" s="57">
        <v>10400</v>
      </c>
      <c r="J219" s="56">
        <v>10378.294767360003</v>
      </c>
      <c r="K219" s="56">
        <v>10378.294</v>
      </c>
      <c r="L219" s="59">
        <v>41374</v>
      </c>
      <c r="M219" s="60">
        <v>2013</v>
      </c>
      <c r="N219" s="61">
        <v>41384</v>
      </c>
      <c r="O219" s="60">
        <v>2013</v>
      </c>
      <c r="P219" s="61">
        <v>41422</v>
      </c>
      <c r="Q219" s="53" t="s">
        <v>337</v>
      </c>
      <c r="R219" s="53" t="s">
        <v>2206</v>
      </c>
      <c r="S219" s="53" t="s">
        <v>2024</v>
      </c>
      <c r="T219" s="63">
        <v>1.8</v>
      </c>
      <c r="U219" s="53">
        <v>1</v>
      </c>
      <c r="V219" s="53" t="s">
        <v>385</v>
      </c>
      <c r="W219" s="53"/>
      <c r="X219" s="63">
        <v>6803.5482888888882</v>
      </c>
      <c r="Y219" s="63">
        <v>1406365.3</v>
      </c>
      <c r="Z219" s="53"/>
      <c r="AA219" s="53" t="s">
        <v>2198</v>
      </c>
      <c r="AB219" s="53" t="s">
        <v>2094</v>
      </c>
      <c r="AC219" s="57">
        <v>2531457.54</v>
      </c>
      <c r="AD219" s="63"/>
      <c r="AE219" s="63">
        <v>1.8</v>
      </c>
      <c r="AF219" s="63"/>
      <c r="AG219" s="63">
        <v>0</v>
      </c>
      <c r="AH219" s="53" t="s">
        <v>106</v>
      </c>
      <c r="AI219" s="53" t="s">
        <v>2179</v>
      </c>
      <c r="AJ219" s="149">
        <v>2</v>
      </c>
      <c r="AK219" s="374">
        <v>1</v>
      </c>
    </row>
    <row r="220" spans="1:37" s="150" customFormat="1" ht="90" customHeight="1">
      <c r="A220" s="53" t="s">
        <v>1240</v>
      </c>
      <c r="B220" s="60">
        <v>1377</v>
      </c>
      <c r="C220" s="54">
        <v>3000560</v>
      </c>
      <c r="D220" s="52" t="s">
        <v>468</v>
      </c>
      <c r="E220" s="53" t="s">
        <v>80</v>
      </c>
      <c r="F220" s="55">
        <v>41306</v>
      </c>
      <c r="G220" s="55">
        <v>41334</v>
      </c>
      <c r="H220" s="53" t="s">
        <v>106</v>
      </c>
      <c r="I220" s="57">
        <v>3780</v>
      </c>
      <c r="J220" s="56">
        <v>3772.1109827520004</v>
      </c>
      <c r="K220" s="56">
        <v>3772.11</v>
      </c>
      <c r="L220" s="59">
        <v>41338</v>
      </c>
      <c r="M220" s="60">
        <v>2013</v>
      </c>
      <c r="N220" s="61">
        <v>41348</v>
      </c>
      <c r="O220" s="60">
        <v>2013</v>
      </c>
      <c r="P220" s="61">
        <v>41423</v>
      </c>
      <c r="Q220" s="53" t="s">
        <v>337</v>
      </c>
      <c r="R220" s="53" t="s">
        <v>2207</v>
      </c>
      <c r="S220" s="53" t="s">
        <v>2024</v>
      </c>
      <c r="T220" s="63">
        <v>0.9</v>
      </c>
      <c r="U220" s="53">
        <v>1</v>
      </c>
      <c r="V220" s="53" t="s">
        <v>385</v>
      </c>
      <c r="W220" s="53"/>
      <c r="X220" s="63">
        <v>4945.6553333333331</v>
      </c>
      <c r="Y220" s="63">
        <v>2812730.6</v>
      </c>
      <c r="Z220" s="53"/>
      <c r="AA220" s="53" t="s">
        <v>2198</v>
      </c>
      <c r="AB220" s="53" t="s">
        <v>2094</v>
      </c>
      <c r="AC220" s="57">
        <v>2531457.54</v>
      </c>
      <c r="AD220" s="63"/>
      <c r="AE220" s="63">
        <v>0.9</v>
      </c>
      <c r="AF220" s="63"/>
      <c r="AG220" s="63">
        <v>0</v>
      </c>
      <c r="AH220" s="53" t="s">
        <v>106</v>
      </c>
      <c r="AI220" s="53" t="s">
        <v>2179</v>
      </c>
      <c r="AJ220" s="149">
        <v>1</v>
      </c>
      <c r="AK220" s="374">
        <v>1</v>
      </c>
    </row>
    <row r="221" spans="1:37" s="150" customFormat="1" ht="90" customHeight="1">
      <c r="A221" s="53" t="s">
        <v>1240</v>
      </c>
      <c r="B221" s="60">
        <v>1378</v>
      </c>
      <c r="C221" s="54">
        <v>3000560</v>
      </c>
      <c r="D221" s="52" t="s">
        <v>468</v>
      </c>
      <c r="E221" s="53" t="s">
        <v>80</v>
      </c>
      <c r="F221" s="55">
        <v>41306</v>
      </c>
      <c r="G221" s="55">
        <v>41334</v>
      </c>
      <c r="H221" s="53" t="s">
        <v>106</v>
      </c>
      <c r="I221" s="57">
        <v>4993.1000000000004</v>
      </c>
      <c r="J221" s="56">
        <v>4982.6791925870402</v>
      </c>
      <c r="K221" s="56">
        <v>4982.6790000000001</v>
      </c>
      <c r="L221" s="59">
        <v>41338</v>
      </c>
      <c r="M221" s="60">
        <v>2013</v>
      </c>
      <c r="N221" s="61">
        <v>41349</v>
      </c>
      <c r="O221" s="60">
        <v>2013</v>
      </c>
      <c r="P221" s="61">
        <v>41424</v>
      </c>
      <c r="Q221" s="53" t="s">
        <v>337</v>
      </c>
      <c r="R221" s="53" t="s">
        <v>2208</v>
      </c>
      <c r="S221" s="53" t="s">
        <v>2024</v>
      </c>
      <c r="T221" s="63">
        <v>1.8560000000000001</v>
      </c>
      <c r="U221" s="53">
        <v>1</v>
      </c>
      <c r="V221" s="53" t="s">
        <v>385</v>
      </c>
      <c r="W221" s="53"/>
      <c r="X221" s="63">
        <v>3167.8670366379306</v>
      </c>
      <c r="Y221" s="63">
        <v>1363931.864224138</v>
      </c>
      <c r="Z221" s="53"/>
      <c r="AA221" s="53" t="s">
        <v>2198</v>
      </c>
      <c r="AB221" s="53" t="s">
        <v>2094</v>
      </c>
      <c r="AC221" s="57">
        <v>2531457.54</v>
      </c>
      <c r="AD221" s="63"/>
      <c r="AE221" s="63">
        <v>1.8560000000000001</v>
      </c>
      <c r="AF221" s="63"/>
      <c r="AG221" s="63">
        <v>0</v>
      </c>
      <c r="AH221" s="53" t="s">
        <v>106</v>
      </c>
      <c r="AI221" s="53" t="s">
        <v>2179</v>
      </c>
      <c r="AJ221" s="149">
        <v>1</v>
      </c>
      <c r="AK221" s="374">
        <v>1</v>
      </c>
    </row>
    <row r="222" spans="1:37" s="150" customFormat="1" ht="90" customHeight="1">
      <c r="A222" s="53" t="s">
        <v>1240</v>
      </c>
      <c r="B222" s="60">
        <v>1379</v>
      </c>
      <c r="C222" s="54">
        <v>3000560</v>
      </c>
      <c r="D222" s="52" t="s">
        <v>468</v>
      </c>
      <c r="E222" s="53" t="s">
        <v>80</v>
      </c>
      <c r="F222" s="55">
        <v>41347</v>
      </c>
      <c r="G222" s="55">
        <v>41394</v>
      </c>
      <c r="H222" s="53" t="s">
        <v>106</v>
      </c>
      <c r="I222" s="57">
        <v>8776.6</v>
      </c>
      <c r="J222" s="56">
        <v>8758.2828706934415</v>
      </c>
      <c r="K222" s="56">
        <v>8758.2819999999992</v>
      </c>
      <c r="L222" s="59">
        <v>41399</v>
      </c>
      <c r="M222" s="60">
        <v>2013</v>
      </c>
      <c r="N222" s="61">
        <v>41404</v>
      </c>
      <c r="O222" s="60">
        <v>2013</v>
      </c>
      <c r="P222" s="61">
        <v>41486</v>
      </c>
      <c r="Q222" s="53" t="s">
        <v>337</v>
      </c>
      <c r="R222" s="53" t="s">
        <v>2209</v>
      </c>
      <c r="S222" s="53" t="s">
        <v>2024</v>
      </c>
      <c r="T222" s="63">
        <v>2.08</v>
      </c>
      <c r="U222" s="53">
        <v>1</v>
      </c>
      <c r="V222" s="53" t="s">
        <v>385</v>
      </c>
      <c r="W222" s="53"/>
      <c r="X222" s="63">
        <v>4968.6407499999987</v>
      </c>
      <c r="Y222" s="63">
        <v>1217046.8942307692</v>
      </c>
      <c r="Z222" s="53"/>
      <c r="AA222" s="53" t="s">
        <v>2198</v>
      </c>
      <c r="AB222" s="53" t="s">
        <v>2094</v>
      </c>
      <c r="AC222" s="57">
        <v>2531457.54</v>
      </c>
      <c r="AD222" s="63"/>
      <c r="AE222" s="63">
        <v>2.08</v>
      </c>
      <c r="AF222" s="63"/>
      <c r="AG222" s="63">
        <v>0</v>
      </c>
      <c r="AH222" s="53" t="s">
        <v>106</v>
      </c>
      <c r="AI222" s="53" t="s">
        <v>2179</v>
      </c>
      <c r="AJ222" s="149">
        <v>2</v>
      </c>
      <c r="AK222" s="374">
        <v>1</v>
      </c>
    </row>
    <row r="223" spans="1:37" s="150" customFormat="1" ht="90" customHeight="1">
      <c r="A223" s="53" t="s">
        <v>1240</v>
      </c>
      <c r="B223" s="60">
        <v>1380</v>
      </c>
      <c r="C223" s="54">
        <v>3000560</v>
      </c>
      <c r="D223" s="52" t="s">
        <v>468</v>
      </c>
      <c r="E223" s="53" t="s">
        <v>80</v>
      </c>
      <c r="F223" s="55">
        <v>41379</v>
      </c>
      <c r="G223" s="55">
        <v>41414</v>
      </c>
      <c r="H223" s="53" t="s">
        <v>106</v>
      </c>
      <c r="I223" s="57">
        <v>7816</v>
      </c>
      <c r="J223" s="56">
        <v>7799.6876828544009</v>
      </c>
      <c r="K223" s="56">
        <v>7799.6869999999999</v>
      </c>
      <c r="L223" s="59">
        <v>41426</v>
      </c>
      <c r="M223" s="60">
        <v>2013</v>
      </c>
      <c r="N223" s="61">
        <v>41430</v>
      </c>
      <c r="O223" s="60">
        <v>2013</v>
      </c>
      <c r="P223" s="61">
        <v>41516</v>
      </c>
      <c r="Q223" s="53" t="s">
        <v>337</v>
      </c>
      <c r="R223" s="53" t="s">
        <v>2210</v>
      </c>
      <c r="S223" s="53" t="s">
        <v>2024</v>
      </c>
      <c r="T223" s="63">
        <v>5.9</v>
      </c>
      <c r="U223" s="53">
        <v>1</v>
      </c>
      <c r="V223" s="53" t="s">
        <v>385</v>
      </c>
      <c r="W223" s="53"/>
      <c r="X223" s="63">
        <v>1559.9373999999996</v>
      </c>
      <c r="Y223" s="63">
        <v>429060.6</v>
      </c>
      <c r="Z223" s="53"/>
      <c r="AA223" s="53" t="s">
        <v>2198</v>
      </c>
      <c r="AB223" s="53" t="s">
        <v>2094</v>
      </c>
      <c r="AC223" s="57">
        <v>2531457.54</v>
      </c>
      <c r="AD223" s="63"/>
      <c r="AE223" s="63">
        <v>5.9</v>
      </c>
      <c r="AF223" s="63"/>
      <c r="AG223" s="63">
        <v>0</v>
      </c>
      <c r="AH223" s="53" t="s">
        <v>106</v>
      </c>
      <c r="AI223" s="53" t="s">
        <v>2179</v>
      </c>
      <c r="AJ223" s="149">
        <v>2</v>
      </c>
      <c r="AK223" s="374">
        <v>1</v>
      </c>
    </row>
    <row r="224" spans="1:37" s="150" customFormat="1" ht="90" customHeight="1">
      <c r="A224" s="53" t="s">
        <v>1240</v>
      </c>
      <c r="B224" s="60">
        <v>1381</v>
      </c>
      <c r="C224" s="54">
        <v>3000560</v>
      </c>
      <c r="D224" s="52" t="s">
        <v>468</v>
      </c>
      <c r="E224" s="53" t="s">
        <v>80</v>
      </c>
      <c r="F224" s="55">
        <v>41223</v>
      </c>
      <c r="G224" s="55">
        <v>41284</v>
      </c>
      <c r="H224" s="53" t="s">
        <v>106</v>
      </c>
      <c r="I224" s="57">
        <v>9356.2000000000007</v>
      </c>
      <c r="J224" s="56">
        <v>9351.3170256151698</v>
      </c>
      <c r="K224" s="56">
        <v>9351.3169999999991</v>
      </c>
      <c r="L224" s="59">
        <v>41294</v>
      </c>
      <c r="M224" s="60">
        <v>2013</v>
      </c>
      <c r="N224" s="61">
        <v>41299</v>
      </c>
      <c r="O224" s="60">
        <v>2013</v>
      </c>
      <c r="P224" s="61">
        <v>41394</v>
      </c>
      <c r="Q224" s="53" t="s">
        <v>337</v>
      </c>
      <c r="R224" s="53" t="s">
        <v>2211</v>
      </c>
      <c r="S224" s="53" t="s">
        <v>2024</v>
      </c>
      <c r="T224" s="63">
        <v>6.8</v>
      </c>
      <c r="U224" s="53">
        <v>1</v>
      </c>
      <c r="V224" s="53" t="s">
        <v>385</v>
      </c>
      <c r="W224" s="53"/>
      <c r="X224" s="63">
        <v>1622.7285382352939</v>
      </c>
      <c r="Y224" s="63">
        <v>372273.16764705884</v>
      </c>
      <c r="Z224" s="53"/>
      <c r="AA224" s="53" t="s">
        <v>2198</v>
      </c>
      <c r="AB224" s="53" t="s">
        <v>2094</v>
      </c>
      <c r="AC224" s="57">
        <v>2531457.54</v>
      </c>
      <c r="AD224" s="63"/>
      <c r="AE224" s="63">
        <v>6.8</v>
      </c>
      <c r="AF224" s="63"/>
      <c r="AG224" s="63">
        <v>0</v>
      </c>
      <c r="AH224" s="53" t="s">
        <v>106</v>
      </c>
      <c r="AI224" s="53" t="s">
        <v>2179</v>
      </c>
      <c r="AJ224" s="149">
        <v>1</v>
      </c>
      <c r="AK224" s="374">
        <v>1</v>
      </c>
    </row>
    <row r="225" spans="1:37" s="150" customFormat="1" ht="90" customHeight="1">
      <c r="A225" s="53" t="s">
        <v>1240</v>
      </c>
      <c r="B225" s="60">
        <v>1382</v>
      </c>
      <c r="C225" s="54">
        <v>3000560</v>
      </c>
      <c r="D225" s="52" t="s">
        <v>468</v>
      </c>
      <c r="E225" s="53" t="s">
        <v>80</v>
      </c>
      <c r="F225" s="55">
        <v>41223</v>
      </c>
      <c r="G225" s="55">
        <v>41284</v>
      </c>
      <c r="H225" s="53" t="s">
        <v>106</v>
      </c>
      <c r="I225" s="57">
        <v>8460</v>
      </c>
      <c r="J225" s="56">
        <v>8454.0140727413782</v>
      </c>
      <c r="K225" s="56">
        <v>8454.0139999999992</v>
      </c>
      <c r="L225" s="59">
        <v>41294</v>
      </c>
      <c r="M225" s="60">
        <v>2013</v>
      </c>
      <c r="N225" s="61">
        <v>41299</v>
      </c>
      <c r="O225" s="60">
        <v>2013</v>
      </c>
      <c r="P225" s="61">
        <v>41367</v>
      </c>
      <c r="Q225" s="53" t="s">
        <v>337</v>
      </c>
      <c r="R225" s="53" t="s">
        <v>2199</v>
      </c>
      <c r="S225" s="53" t="s">
        <v>2024</v>
      </c>
      <c r="T225" s="63">
        <v>1.5</v>
      </c>
      <c r="U225" s="53">
        <v>1</v>
      </c>
      <c r="V225" s="53" t="s">
        <v>385</v>
      </c>
      <c r="W225" s="53"/>
      <c r="X225" s="63">
        <v>6650.4910133333315</v>
      </c>
      <c r="Y225" s="63">
        <v>1687638.36</v>
      </c>
      <c r="Z225" s="53"/>
      <c r="AA225" s="53" t="s">
        <v>2198</v>
      </c>
      <c r="AB225" s="53" t="s">
        <v>2094</v>
      </c>
      <c r="AC225" s="57">
        <v>2531457.54</v>
      </c>
      <c r="AD225" s="63"/>
      <c r="AE225" s="63">
        <v>1.5</v>
      </c>
      <c r="AF225" s="63"/>
      <c r="AG225" s="63">
        <v>0</v>
      </c>
      <c r="AH225" s="53" t="s">
        <v>106</v>
      </c>
      <c r="AI225" s="53" t="s">
        <v>2179</v>
      </c>
      <c r="AJ225" s="149">
        <v>1</v>
      </c>
      <c r="AK225" s="374">
        <v>1</v>
      </c>
    </row>
    <row r="226" spans="1:37" s="150" customFormat="1" ht="90" customHeight="1">
      <c r="A226" s="53" t="s">
        <v>1240</v>
      </c>
      <c r="B226" s="60">
        <v>1383</v>
      </c>
      <c r="C226" s="54">
        <v>3000560</v>
      </c>
      <c r="D226" s="52" t="s">
        <v>468</v>
      </c>
      <c r="E226" s="53" t="s">
        <v>80</v>
      </c>
      <c r="F226" s="55">
        <v>41223</v>
      </c>
      <c r="G226" s="55">
        <v>41284</v>
      </c>
      <c r="H226" s="53" t="s">
        <v>106</v>
      </c>
      <c r="I226" s="57">
        <v>7437.0969999999998</v>
      </c>
      <c r="J226" s="56">
        <v>7402.0683466684241</v>
      </c>
      <c r="K226" s="56">
        <v>7402.0680000000002</v>
      </c>
      <c r="L226" s="59">
        <v>41294</v>
      </c>
      <c r="M226" s="60">
        <v>2013</v>
      </c>
      <c r="N226" s="61">
        <v>41299</v>
      </c>
      <c r="O226" s="60">
        <v>2013</v>
      </c>
      <c r="P226" s="61">
        <v>41367</v>
      </c>
      <c r="Q226" s="53" t="s">
        <v>337</v>
      </c>
      <c r="R226" s="53" t="s">
        <v>2212</v>
      </c>
      <c r="S226" s="53" t="s">
        <v>2024</v>
      </c>
      <c r="T226" s="63">
        <v>1.39</v>
      </c>
      <c r="U226" s="53">
        <v>1</v>
      </c>
      <c r="V226" s="53" t="s">
        <v>385</v>
      </c>
      <c r="W226" s="53"/>
      <c r="X226" s="63">
        <v>6283.7699568345333</v>
      </c>
      <c r="Y226" s="63">
        <v>1821192.474820144</v>
      </c>
      <c r="Z226" s="53"/>
      <c r="AA226" s="53" t="s">
        <v>2198</v>
      </c>
      <c r="AB226" s="72">
        <v>40887</v>
      </c>
      <c r="AC226" s="57">
        <v>2531457.54</v>
      </c>
      <c r="AD226" s="63"/>
      <c r="AE226" s="63">
        <v>1.39</v>
      </c>
      <c r="AF226" s="63"/>
      <c r="AG226" s="63">
        <v>0</v>
      </c>
      <c r="AH226" s="53" t="s">
        <v>106</v>
      </c>
      <c r="AI226" s="53" t="s">
        <v>2179</v>
      </c>
      <c r="AJ226" s="149">
        <v>1</v>
      </c>
      <c r="AK226" s="374">
        <v>1</v>
      </c>
    </row>
    <row r="227" spans="1:37" s="150" customFormat="1" ht="90" customHeight="1">
      <c r="A227" s="53" t="s">
        <v>1240</v>
      </c>
      <c r="B227" s="60">
        <v>1384</v>
      </c>
      <c r="C227" s="54">
        <v>3000560</v>
      </c>
      <c r="D227" s="52" t="s">
        <v>468</v>
      </c>
      <c r="E227" s="53" t="s">
        <v>80</v>
      </c>
      <c r="F227" s="55">
        <v>41223</v>
      </c>
      <c r="G227" s="55">
        <v>41284</v>
      </c>
      <c r="H227" s="53" t="s">
        <v>106</v>
      </c>
      <c r="I227" s="57">
        <v>8442.4449999999997</v>
      </c>
      <c r="J227" s="56">
        <v>8463.6498360556252</v>
      </c>
      <c r="K227" s="56">
        <v>8442.4449999999997</v>
      </c>
      <c r="L227" s="59">
        <v>41294</v>
      </c>
      <c r="M227" s="60">
        <v>2013</v>
      </c>
      <c r="N227" s="61">
        <v>41299</v>
      </c>
      <c r="O227" s="60">
        <v>2013</v>
      </c>
      <c r="P227" s="61">
        <v>41367</v>
      </c>
      <c r="Q227" s="53" t="s">
        <v>337</v>
      </c>
      <c r="R227" s="53" t="s">
        <v>2213</v>
      </c>
      <c r="S227" s="53" t="s">
        <v>2024</v>
      </c>
      <c r="T227" s="63">
        <v>2</v>
      </c>
      <c r="U227" s="53">
        <v>1</v>
      </c>
      <c r="V227" s="53" t="s">
        <v>385</v>
      </c>
      <c r="W227" s="53"/>
      <c r="X227" s="63">
        <v>4981.0425499999992</v>
      </c>
      <c r="Y227" s="63">
        <v>1265728.77</v>
      </c>
      <c r="Z227" s="53"/>
      <c r="AA227" s="53" t="s">
        <v>2198</v>
      </c>
      <c r="AB227" s="72">
        <v>40734</v>
      </c>
      <c r="AC227" s="57">
        <v>2531457.54</v>
      </c>
      <c r="AD227" s="63"/>
      <c r="AE227" s="63">
        <v>2</v>
      </c>
      <c r="AF227" s="63"/>
      <c r="AG227" s="63">
        <v>0</v>
      </c>
      <c r="AH227" s="53" t="s">
        <v>106</v>
      </c>
      <c r="AI227" s="53" t="s">
        <v>2179</v>
      </c>
      <c r="AJ227" s="149">
        <v>1</v>
      </c>
      <c r="AK227" s="374">
        <v>1</v>
      </c>
    </row>
    <row r="228" spans="1:37" s="150" customFormat="1" ht="90" customHeight="1">
      <c r="A228" s="53" t="s">
        <v>1240</v>
      </c>
      <c r="B228" s="60">
        <v>1385</v>
      </c>
      <c r="C228" s="54">
        <v>3000560</v>
      </c>
      <c r="D228" s="52" t="s">
        <v>468</v>
      </c>
      <c r="E228" s="53" t="s">
        <v>80</v>
      </c>
      <c r="F228" s="55">
        <v>41223</v>
      </c>
      <c r="G228" s="55">
        <v>41284</v>
      </c>
      <c r="H228" s="53" t="s">
        <v>106</v>
      </c>
      <c r="I228" s="57">
        <v>20243.022000000001</v>
      </c>
      <c r="J228" s="56">
        <v>20231.991846267443</v>
      </c>
      <c r="K228" s="56">
        <v>20231.991000000002</v>
      </c>
      <c r="L228" s="59">
        <v>41294</v>
      </c>
      <c r="M228" s="60">
        <v>2013</v>
      </c>
      <c r="N228" s="61">
        <v>41299</v>
      </c>
      <c r="O228" s="60">
        <v>2013</v>
      </c>
      <c r="P228" s="61">
        <v>41367</v>
      </c>
      <c r="Q228" s="53" t="s">
        <v>337</v>
      </c>
      <c r="R228" s="53" t="s">
        <v>2213</v>
      </c>
      <c r="S228" s="53" t="s">
        <v>2024</v>
      </c>
      <c r="T228" s="63">
        <v>2.86</v>
      </c>
      <c r="U228" s="53">
        <v>1</v>
      </c>
      <c r="V228" s="53" t="s">
        <v>385</v>
      </c>
      <c r="W228" s="53"/>
      <c r="X228" s="63">
        <v>8347.4648181818193</v>
      </c>
      <c r="Y228" s="63">
        <v>885125.01398601406</v>
      </c>
      <c r="Z228" s="53"/>
      <c r="AA228" s="53" t="s">
        <v>2198</v>
      </c>
      <c r="AB228" s="72">
        <v>40643</v>
      </c>
      <c r="AC228" s="57">
        <v>2531457.54</v>
      </c>
      <c r="AD228" s="63"/>
      <c r="AE228" s="63">
        <v>2.86</v>
      </c>
      <c r="AF228" s="63"/>
      <c r="AG228" s="63">
        <v>0</v>
      </c>
      <c r="AH228" s="53" t="s">
        <v>106</v>
      </c>
      <c r="AI228" s="53" t="s">
        <v>2179</v>
      </c>
      <c r="AJ228" s="149">
        <v>1</v>
      </c>
      <c r="AK228" s="374">
        <v>1</v>
      </c>
    </row>
    <row r="229" spans="1:37" s="150" customFormat="1" ht="90" customHeight="1">
      <c r="A229" s="53" t="s">
        <v>1240</v>
      </c>
      <c r="B229" s="60">
        <v>1386</v>
      </c>
      <c r="C229" s="54">
        <v>3000560</v>
      </c>
      <c r="D229" s="52" t="s">
        <v>468</v>
      </c>
      <c r="E229" s="53" t="s">
        <v>80</v>
      </c>
      <c r="F229" s="55">
        <v>41248</v>
      </c>
      <c r="G229" s="55">
        <v>41284</v>
      </c>
      <c r="H229" s="53" t="s">
        <v>106</v>
      </c>
      <c r="I229" s="57">
        <v>6000</v>
      </c>
      <c r="J229" s="56">
        <v>6001.2194068550307</v>
      </c>
      <c r="K229" s="56">
        <v>6000</v>
      </c>
      <c r="L229" s="59">
        <v>41294</v>
      </c>
      <c r="M229" s="60">
        <v>2013</v>
      </c>
      <c r="N229" s="61">
        <v>41299</v>
      </c>
      <c r="O229" s="60">
        <v>2013</v>
      </c>
      <c r="P229" s="61">
        <v>41363</v>
      </c>
      <c r="Q229" s="53" t="s">
        <v>337</v>
      </c>
      <c r="R229" s="53" t="s">
        <v>2214</v>
      </c>
      <c r="S229" s="53" t="s">
        <v>2024</v>
      </c>
      <c r="T229" s="63">
        <v>4.66</v>
      </c>
      <c r="U229" s="53">
        <v>1</v>
      </c>
      <c r="V229" s="53" t="s">
        <v>385</v>
      </c>
      <c r="W229" s="53"/>
      <c r="X229" s="63">
        <v>1519.3133047210299</v>
      </c>
      <c r="Y229" s="63">
        <v>543231.23175965669</v>
      </c>
      <c r="Z229" s="53"/>
      <c r="AA229" s="53" t="s">
        <v>2198</v>
      </c>
      <c r="AB229" s="53" t="s">
        <v>2094</v>
      </c>
      <c r="AC229" s="57">
        <v>2531457.54</v>
      </c>
      <c r="AD229" s="63"/>
      <c r="AE229" s="63">
        <v>4.66</v>
      </c>
      <c r="AF229" s="63"/>
      <c r="AG229" s="63">
        <v>0</v>
      </c>
      <c r="AH229" s="53" t="s">
        <v>106</v>
      </c>
      <c r="AI229" s="53" t="s">
        <v>2179</v>
      </c>
      <c r="AJ229" s="149">
        <v>1</v>
      </c>
      <c r="AK229" s="374">
        <v>1</v>
      </c>
    </row>
    <row r="230" spans="1:37" s="150" customFormat="1" ht="90" customHeight="1">
      <c r="A230" s="53" t="s">
        <v>1240</v>
      </c>
      <c r="B230" s="60">
        <v>1387</v>
      </c>
      <c r="C230" s="54">
        <v>3000560</v>
      </c>
      <c r="D230" s="52" t="s">
        <v>468</v>
      </c>
      <c r="E230" s="53" t="s">
        <v>80</v>
      </c>
      <c r="F230" s="55">
        <v>41273</v>
      </c>
      <c r="G230" s="55">
        <v>41304</v>
      </c>
      <c r="H230" s="53" t="s">
        <v>106</v>
      </c>
      <c r="I230" s="57">
        <v>5000</v>
      </c>
      <c r="J230" s="56">
        <v>5001.0161723791916</v>
      </c>
      <c r="K230" s="56">
        <v>5000</v>
      </c>
      <c r="L230" s="59">
        <v>41310</v>
      </c>
      <c r="M230" s="60">
        <v>2013</v>
      </c>
      <c r="N230" s="61">
        <v>41315</v>
      </c>
      <c r="O230" s="60">
        <v>2013</v>
      </c>
      <c r="P230" s="61">
        <v>41363</v>
      </c>
      <c r="Q230" s="53" t="s">
        <v>337</v>
      </c>
      <c r="R230" s="53" t="s">
        <v>2214</v>
      </c>
      <c r="S230" s="53" t="s">
        <v>2024</v>
      </c>
      <c r="T230" s="63">
        <v>3</v>
      </c>
      <c r="U230" s="53">
        <v>1</v>
      </c>
      <c r="V230" s="53" t="s">
        <v>385</v>
      </c>
      <c r="W230" s="53"/>
      <c r="X230" s="63">
        <v>1966.6666666666667</v>
      </c>
      <c r="Y230" s="63">
        <v>843819.18</v>
      </c>
      <c r="Z230" s="53"/>
      <c r="AA230" s="53" t="s">
        <v>2198</v>
      </c>
      <c r="AB230" s="53" t="s">
        <v>2094</v>
      </c>
      <c r="AC230" s="57">
        <v>2531457.54</v>
      </c>
      <c r="AD230" s="63"/>
      <c r="AE230" s="63">
        <v>3</v>
      </c>
      <c r="AF230" s="63"/>
      <c r="AG230" s="63">
        <v>0</v>
      </c>
      <c r="AH230" s="53" t="s">
        <v>106</v>
      </c>
      <c r="AI230" s="53" t="s">
        <v>2179</v>
      </c>
      <c r="AJ230" s="149">
        <v>1</v>
      </c>
      <c r="AK230" s="374">
        <v>1</v>
      </c>
    </row>
    <row r="231" spans="1:37" s="150" customFormat="1" ht="90" customHeight="1">
      <c r="A231" s="53" t="s">
        <v>1240</v>
      </c>
      <c r="B231" s="60">
        <v>1388</v>
      </c>
      <c r="C231" s="54">
        <v>3000560</v>
      </c>
      <c r="D231" s="52" t="s">
        <v>468</v>
      </c>
      <c r="E231" s="53" t="s">
        <v>80</v>
      </c>
      <c r="F231" s="55">
        <v>41304</v>
      </c>
      <c r="G231" s="55">
        <v>41343</v>
      </c>
      <c r="H231" s="53" t="s">
        <v>106</v>
      </c>
      <c r="I231" s="57">
        <v>10000</v>
      </c>
      <c r="J231" s="56">
        <v>10002.032344758383</v>
      </c>
      <c r="K231" s="56">
        <v>10000</v>
      </c>
      <c r="L231" s="59">
        <v>41353</v>
      </c>
      <c r="M231" s="60">
        <v>2013</v>
      </c>
      <c r="N231" s="61">
        <v>41365</v>
      </c>
      <c r="O231" s="60">
        <v>2013</v>
      </c>
      <c r="P231" s="61">
        <v>41455</v>
      </c>
      <c r="Q231" s="53" t="s">
        <v>337</v>
      </c>
      <c r="R231" s="53" t="s">
        <v>2215</v>
      </c>
      <c r="S231" s="53" t="s">
        <v>2024</v>
      </c>
      <c r="T231" s="63">
        <v>6</v>
      </c>
      <c r="U231" s="53">
        <v>1</v>
      </c>
      <c r="V231" s="53" t="s">
        <v>385</v>
      </c>
      <c r="W231" s="53"/>
      <c r="X231" s="63">
        <v>1966.6666666666667</v>
      </c>
      <c r="Y231" s="63">
        <v>421909.59</v>
      </c>
      <c r="Z231" s="53"/>
      <c r="AA231" s="53" t="s">
        <v>2198</v>
      </c>
      <c r="AB231" s="53" t="s">
        <v>2094</v>
      </c>
      <c r="AC231" s="57">
        <v>2531457.54</v>
      </c>
      <c r="AD231" s="63"/>
      <c r="AE231" s="63">
        <v>6</v>
      </c>
      <c r="AF231" s="63"/>
      <c r="AG231" s="63">
        <v>0</v>
      </c>
      <c r="AH231" s="53" t="s">
        <v>106</v>
      </c>
      <c r="AI231" s="53" t="s">
        <v>2179</v>
      </c>
      <c r="AJ231" s="149">
        <v>1</v>
      </c>
      <c r="AK231" s="374">
        <v>1</v>
      </c>
    </row>
    <row r="232" spans="1:37" s="150" customFormat="1" ht="90" customHeight="1">
      <c r="A232" s="53" t="s">
        <v>1240</v>
      </c>
      <c r="B232" s="60">
        <v>1389</v>
      </c>
      <c r="C232" s="54">
        <v>3000560</v>
      </c>
      <c r="D232" s="52" t="s">
        <v>468</v>
      </c>
      <c r="E232" s="53" t="s">
        <v>80</v>
      </c>
      <c r="F232" s="55">
        <v>41304</v>
      </c>
      <c r="G232" s="55">
        <v>41343</v>
      </c>
      <c r="H232" s="53" t="s">
        <v>106</v>
      </c>
      <c r="I232" s="57">
        <v>10000</v>
      </c>
      <c r="J232" s="56">
        <v>10002.032344758383</v>
      </c>
      <c r="K232" s="56">
        <v>10000</v>
      </c>
      <c r="L232" s="59">
        <v>41353</v>
      </c>
      <c r="M232" s="60">
        <v>2013</v>
      </c>
      <c r="N232" s="61">
        <v>41365</v>
      </c>
      <c r="O232" s="60">
        <v>2013</v>
      </c>
      <c r="P232" s="61">
        <v>41455</v>
      </c>
      <c r="Q232" s="53" t="s">
        <v>337</v>
      </c>
      <c r="R232" s="53" t="s">
        <v>2215</v>
      </c>
      <c r="S232" s="53" t="s">
        <v>2024</v>
      </c>
      <c r="T232" s="63">
        <v>6</v>
      </c>
      <c r="U232" s="53">
        <v>1</v>
      </c>
      <c r="V232" s="53" t="s">
        <v>385</v>
      </c>
      <c r="W232" s="53"/>
      <c r="X232" s="63">
        <v>1966.6666666666667</v>
      </c>
      <c r="Y232" s="63">
        <v>421909.59</v>
      </c>
      <c r="Z232" s="53"/>
      <c r="AA232" s="53" t="s">
        <v>2198</v>
      </c>
      <c r="AB232" s="53" t="s">
        <v>2094</v>
      </c>
      <c r="AC232" s="57">
        <v>2531457.54</v>
      </c>
      <c r="AD232" s="63"/>
      <c r="AE232" s="63">
        <v>6</v>
      </c>
      <c r="AF232" s="63"/>
      <c r="AG232" s="63">
        <v>0</v>
      </c>
      <c r="AH232" s="53" t="s">
        <v>106</v>
      </c>
      <c r="AI232" s="53" t="s">
        <v>2179</v>
      </c>
      <c r="AJ232" s="149">
        <v>1</v>
      </c>
      <c r="AK232" s="374">
        <v>1</v>
      </c>
    </row>
    <row r="233" spans="1:37" s="150" customFormat="1" ht="90" customHeight="1">
      <c r="A233" s="53" t="s">
        <v>1240</v>
      </c>
      <c r="B233" s="60">
        <v>1390</v>
      </c>
      <c r="C233" s="54">
        <v>3000560</v>
      </c>
      <c r="D233" s="52" t="s">
        <v>468</v>
      </c>
      <c r="E233" s="53" t="s">
        <v>80</v>
      </c>
      <c r="F233" s="55">
        <v>41304</v>
      </c>
      <c r="G233" s="55">
        <v>41343</v>
      </c>
      <c r="H233" s="53" t="s">
        <v>106</v>
      </c>
      <c r="I233" s="57">
        <v>10000</v>
      </c>
      <c r="J233" s="56">
        <v>10002.032344758383</v>
      </c>
      <c r="K233" s="56">
        <v>10000</v>
      </c>
      <c r="L233" s="59">
        <v>41353</v>
      </c>
      <c r="M233" s="60">
        <v>2013</v>
      </c>
      <c r="N233" s="61">
        <v>41365</v>
      </c>
      <c r="O233" s="60">
        <v>2013</v>
      </c>
      <c r="P233" s="61">
        <v>41455</v>
      </c>
      <c r="Q233" s="53" t="s">
        <v>337</v>
      </c>
      <c r="R233" s="53" t="s">
        <v>2215</v>
      </c>
      <c r="S233" s="53" t="s">
        <v>2024</v>
      </c>
      <c r="T233" s="63">
        <v>6</v>
      </c>
      <c r="U233" s="53">
        <v>1</v>
      </c>
      <c r="V233" s="53" t="s">
        <v>385</v>
      </c>
      <c r="W233" s="53"/>
      <c r="X233" s="63">
        <v>1966.6666666666667</v>
      </c>
      <c r="Y233" s="63">
        <v>421909.59</v>
      </c>
      <c r="Z233" s="53"/>
      <c r="AA233" s="53" t="s">
        <v>2198</v>
      </c>
      <c r="AB233" s="53" t="s">
        <v>2094</v>
      </c>
      <c r="AC233" s="57">
        <v>2531457.54</v>
      </c>
      <c r="AD233" s="63"/>
      <c r="AE233" s="63">
        <v>6</v>
      </c>
      <c r="AF233" s="63"/>
      <c r="AG233" s="63">
        <v>0</v>
      </c>
      <c r="AH233" s="53" t="s">
        <v>106</v>
      </c>
      <c r="AI233" s="53" t="s">
        <v>2179</v>
      </c>
      <c r="AJ233" s="149">
        <v>1</v>
      </c>
      <c r="AK233" s="374">
        <v>1</v>
      </c>
    </row>
    <row r="234" spans="1:37" s="150" customFormat="1" ht="90" customHeight="1">
      <c r="A234" s="53" t="s">
        <v>1240</v>
      </c>
      <c r="B234" s="60">
        <v>1391</v>
      </c>
      <c r="C234" s="54">
        <v>3000560</v>
      </c>
      <c r="D234" s="52" t="s">
        <v>468</v>
      </c>
      <c r="E234" s="53" t="s">
        <v>80</v>
      </c>
      <c r="F234" s="55">
        <v>41304</v>
      </c>
      <c r="G234" s="55">
        <v>41343</v>
      </c>
      <c r="H234" s="53" t="s">
        <v>106</v>
      </c>
      <c r="I234" s="57">
        <v>10000</v>
      </c>
      <c r="J234" s="56">
        <v>10002.032344758383</v>
      </c>
      <c r="K234" s="56">
        <v>10000</v>
      </c>
      <c r="L234" s="59">
        <v>41353</v>
      </c>
      <c r="M234" s="60">
        <v>2013</v>
      </c>
      <c r="N234" s="61">
        <v>41365</v>
      </c>
      <c r="O234" s="60">
        <v>2013</v>
      </c>
      <c r="P234" s="61">
        <v>41455</v>
      </c>
      <c r="Q234" s="53" t="s">
        <v>337</v>
      </c>
      <c r="R234" s="53" t="s">
        <v>2215</v>
      </c>
      <c r="S234" s="53" t="s">
        <v>2024</v>
      </c>
      <c r="T234" s="63">
        <v>6</v>
      </c>
      <c r="U234" s="53">
        <v>1</v>
      </c>
      <c r="V234" s="53" t="s">
        <v>385</v>
      </c>
      <c r="W234" s="53"/>
      <c r="X234" s="63">
        <v>1966.6666666666667</v>
      </c>
      <c r="Y234" s="63">
        <v>421909.59</v>
      </c>
      <c r="Z234" s="53"/>
      <c r="AA234" s="53" t="s">
        <v>2198</v>
      </c>
      <c r="AB234" s="53" t="s">
        <v>2094</v>
      </c>
      <c r="AC234" s="57">
        <v>2531457.54</v>
      </c>
      <c r="AD234" s="63"/>
      <c r="AE234" s="63">
        <v>6</v>
      </c>
      <c r="AF234" s="63"/>
      <c r="AG234" s="63">
        <v>0</v>
      </c>
      <c r="AH234" s="53" t="s">
        <v>106</v>
      </c>
      <c r="AI234" s="53" t="s">
        <v>2179</v>
      </c>
      <c r="AJ234" s="149">
        <v>1</v>
      </c>
      <c r="AK234" s="374">
        <v>1</v>
      </c>
    </row>
    <row r="235" spans="1:37" s="150" customFormat="1" ht="90" customHeight="1">
      <c r="A235" s="53" t="s">
        <v>1240</v>
      </c>
      <c r="B235" s="60">
        <v>1392</v>
      </c>
      <c r="C235" s="54">
        <v>3000560</v>
      </c>
      <c r="D235" s="52" t="s">
        <v>468</v>
      </c>
      <c r="E235" s="53" t="s">
        <v>80</v>
      </c>
      <c r="F235" s="55">
        <v>41304</v>
      </c>
      <c r="G235" s="55">
        <v>41343</v>
      </c>
      <c r="H235" s="53" t="s">
        <v>106</v>
      </c>
      <c r="I235" s="57">
        <v>10000</v>
      </c>
      <c r="J235" s="56">
        <v>10002.032344758383</v>
      </c>
      <c r="K235" s="56">
        <v>10000</v>
      </c>
      <c r="L235" s="59">
        <v>41353</v>
      </c>
      <c r="M235" s="60">
        <v>2013</v>
      </c>
      <c r="N235" s="61">
        <v>41365</v>
      </c>
      <c r="O235" s="60">
        <v>2013</v>
      </c>
      <c r="P235" s="61">
        <v>41455</v>
      </c>
      <c r="Q235" s="53" t="s">
        <v>337</v>
      </c>
      <c r="R235" s="53" t="s">
        <v>2215</v>
      </c>
      <c r="S235" s="53" t="s">
        <v>2024</v>
      </c>
      <c r="T235" s="63">
        <v>6</v>
      </c>
      <c r="U235" s="53">
        <v>1</v>
      </c>
      <c r="V235" s="53" t="s">
        <v>385</v>
      </c>
      <c r="W235" s="53"/>
      <c r="X235" s="63">
        <v>1966.6666666666667</v>
      </c>
      <c r="Y235" s="63">
        <v>421909.59</v>
      </c>
      <c r="Z235" s="53"/>
      <c r="AA235" s="53" t="s">
        <v>2198</v>
      </c>
      <c r="AB235" s="53" t="s">
        <v>2094</v>
      </c>
      <c r="AC235" s="57">
        <v>2531457.54</v>
      </c>
      <c r="AD235" s="63"/>
      <c r="AE235" s="63">
        <v>6</v>
      </c>
      <c r="AF235" s="63"/>
      <c r="AG235" s="63">
        <v>0</v>
      </c>
      <c r="AH235" s="53" t="s">
        <v>106</v>
      </c>
      <c r="AI235" s="53" t="s">
        <v>2179</v>
      </c>
      <c r="AJ235" s="149">
        <v>1</v>
      </c>
      <c r="AK235" s="374">
        <v>1</v>
      </c>
    </row>
    <row r="236" spans="1:37" s="150" customFormat="1" ht="90" customHeight="1">
      <c r="A236" s="53" t="s">
        <v>1240</v>
      </c>
      <c r="B236" s="60">
        <v>1393</v>
      </c>
      <c r="C236" s="54">
        <v>3000560</v>
      </c>
      <c r="D236" s="52" t="s">
        <v>468</v>
      </c>
      <c r="E236" s="53" t="s">
        <v>80</v>
      </c>
      <c r="F236" s="55">
        <v>41304</v>
      </c>
      <c r="G236" s="55">
        <v>41343</v>
      </c>
      <c r="H236" s="53" t="s">
        <v>106</v>
      </c>
      <c r="I236" s="57">
        <v>10000</v>
      </c>
      <c r="J236" s="56">
        <v>10002.032344758383</v>
      </c>
      <c r="K236" s="56">
        <v>10000</v>
      </c>
      <c r="L236" s="59">
        <v>41353</v>
      </c>
      <c r="M236" s="60">
        <v>2013</v>
      </c>
      <c r="N236" s="61">
        <v>41365</v>
      </c>
      <c r="O236" s="60">
        <v>2013</v>
      </c>
      <c r="P236" s="61">
        <v>41455</v>
      </c>
      <c r="Q236" s="53" t="s">
        <v>337</v>
      </c>
      <c r="R236" s="53" t="s">
        <v>2215</v>
      </c>
      <c r="S236" s="53" t="s">
        <v>2024</v>
      </c>
      <c r="T236" s="63">
        <v>6</v>
      </c>
      <c r="U236" s="53">
        <v>1</v>
      </c>
      <c r="V236" s="53" t="s">
        <v>385</v>
      </c>
      <c r="W236" s="53"/>
      <c r="X236" s="63">
        <v>1966.6666666666667</v>
      </c>
      <c r="Y236" s="63">
        <v>421909.59</v>
      </c>
      <c r="Z236" s="53"/>
      <c r="AA236" s="53" t="s">
        <v>2198</v>
      </c>
      <c r="AB236" s="53" t="s">
        <v>2094</v>
      </c>
      <c r="AC236" s="57">
        <v>2531457.54</v>
      </c>
      <c r="AD236" s="63"/>
      <c r="AE236" s="63">
        <v>6</v>
      </c>
      <c r="AF236" s="63"/>
      <c r="AG236" s="63">
        <v>0</v>
      </c>
      <c r="AH236" s="53" t="s">
        <v>106</v>
      </c>
      <c r="AI236" s="53" t="s">
        <v>2179</v>
      </c>
      <c r="AJ236" s="149">
        <v>1</v>
      </c>
      <c r="AK236" s="374">
        <v>1</v>
      </c>
    </row>
    <row r="237" spans="1:37" s="150" customFormat="1" ht="90" customHeight="1">
      <c r="A237" s="53" t="s">
        <v>1240</v>
      </c>
      <c r="B237" s="60">
        <v>1394</v>
      </c>
      <c r="C237" s="54">
        <v>3000560</v>
      </c>
      <c r="D237" s="52" t="s">
        <v>468</v>
      </c>
      <c r="E237" s="53" t="s">
        <v>80</v>
      </c>
      <c r="F237" s="55">
        <v>41304</v>
      </c>
      <c r="G237" s="55">
        <v>41343</v>
      </c>
      <c r="H237" s="53" t="s">
        <v>106</v>
      </c>
      <c r="I237" s="57">
        <v>5000</v>
      </c>
      <c r="J237" s="56">
        <v>5001.0161723791916</v>
      </c>
      <c r="K237" s="56">
        <v>5000</v>
      </c>
      <c r="L237" s="59">
        <v>41353</v>
      </c>
      <c r="M237" s="60">
        <v>2013</v>
      </c>
      <c r="N237" s="61">
        <v>41365</v>
      </c>
      <c r="O237" s="60">
        <v>2013</v>
      </c>
      <c r="P237" s="61">
        <v>41455</v>
      </c>
      <c r="Q237" s="53" t="s">
        <v>337</v>
      </c>
      <c r="R237" s="53" t="s">
        <v>2215</v>
      </c>
      <c r="S237" s="53" t="s">
        <v>2024</v>
      </c>
      <c r="T237" s="63">
        <v>3</v>
      </c>
      <c r="U237" s="53">
        <v>1</v>
      </c>
      <c r="V237" s="53" t="s">
        <v>385</v>
      </c>
      <c r="W237" s="53"/>
      <c r="X237" s="63">
        <v>1966.6666666666667</v>
      </c>
      <c r="Y237" s="63">
        <v>843819.18</v>
      </c>
      <c r="Z237" s="53"/>
      <c r="AA237" s="53" t="s">
        <v>2198</v>
      </c>
      <c r="AB237" s="53" t="s">
        <v>2094</v>
      </c>
      <c r="AC237" s="57">
        <v>2531457.54</v>
      </c>
      <c r="AD237" s="63"/>
      <c r="AE237" s="63">
        <v>3</v>
      </c>
      <c r="AF237" s="63"/>
      <c r="AG237" s="63">
        <v>0</v>
      </c>
      <c r="AH237" s="53" t="s">
        <v>106</v>
      </c>
      <c r="AI237" s="53" t="s">
        <v>2179</v>
      </c>
      <c r="AJ237" s="149">
        <v>1</v>
      </c>
      <c r="AK237" s="374">
        <v>1</v>
      </c>
    </row>
    <row r="238" spans="1:37" s="150" customFormat="1" ht="90" customHeight="1">
      <c r="A238" s="53" t="s">
        <v>1240</v>
      </c>
      <c r="B238" s="60">
        <v>1395</v>
      </c>
      <c r="C238" s="54">
        <v>3000560</v>
      </c>
      <c r="D238" s="52" t="s">
        <v>468</v>
      </c>
      <c r="E238" s="53" t="s">
        <v>80</v>
      </c>
      <c r="F238" s="55">
        <v>41379</v>
      </c>
      <c r="G238" s="55">
        <v>41414</v>
      </c>
      <c r="H238" s="53" t="s">
        <v>106</v>
      </c>
      <c r="I238" s="57">
        <v>4500</v>
      </c>
      <c r="J238" s="56">
        <v>4500.914555141273</v>
      </c>
      <c r="K238" s="56">
        <v>4500</v>
      </c>
      <c r="L238" s="59">
        <v>41426</v>
      </c>
      <c r="M238" s="60">
        <v>2013</v>
      </c>
      <c r="N238" s="61">
        <v>41430</v>
      </c>
      <c r="O238" s="60">
        <v>2013</v>
      </c>
      <c r="P238" s="61">
        <v>41516</v>
      </c>
      <c r="Q238" s="53" t="s">
        <v>337</v>
      </c>
      <c r="R238" s="53" t="s">
        <v>2216</v>
      </c>
      <c r="S238" s="53" t="s">
        <v>2024</v>
      </c>
      <c r="T238" s="63">
        <v>1.51</v>
      </c>
      <c r="U238" s="53">
        <v>1</v>
      </c>
      <c r="V238" s="53" t="s">
        <v>385</v>
      </c>
      <c r="W238" s="53"/>
      <c r="X238" s="63">
        <v>3516.5562913907288</v>
      </c>
      <c r="Y238" s="63">
        <v>1676461.9470198676</v>
      </c>
      <c r="Z238" s="53"/>
      <c r="AA238" s="53" t="s">
        <v>2198</v>
      </c>
      <c r="AB238" s="53" t="s">
        <v>2094</v>
      </c>
      <c r="AC238" s="57">
        <v>2531457.54</v>
      </c>
      <c r="AD238" s="63"/>
      <c r="AE238" s="63">
        <v>1.51</v>
      </c>
      <c r="AF238" s="63"/>
      <c r="AG238" s="63">
        <v>0</v>
      </c>
      <c r="AH238" s="53" t="s">
        <v>106</v>
      </c>
      <c r="AI238" s="53" t="s">
        <v>2179</v>
      </c>
      <c r="AJ238" s="149">
        <v>2</v>
      </c>
      <c r="AK238" s="374">
        <v>1</v>
      </c>
    </row>
    <row r="239" spans="1:37" s="150" customFormat="1" ht="90" customHeight="1">
      <c r="A239" s="53" t="s">
        <v>1240</v>
      </c>
      <c r="B239" s="60">
        <v>1396</v>
      </c>
      <c r="C239" s="54">
        <v>3000560</v>
      </c>
      <c r="D239" s="52" t="s">
        <v>468</v>
      </c>
      <c r="E239" s="53" t="s">
        <v>80</v>
      </c>
      <c r="F239" s="55">
        <v>41465</v>
      </c>
      <c r="G239" s="55">
        <v>41497</v>
      </c>
      <c r="H239" s="53" t="s">
        <v>106</v>
      </c>
      <c r="I239" s="57">
        <v>6000</v>
      </c>
      <c r="J239" s="56">
        <v>6001.2194068550307</v>
      </c>
      <c r="K239" s="56">
        <v>6000</v>
      </c>
      <c r="L239" s="59">
        <v>41516</v>
      </c>
      <c r="M239" s="60">
        <v>2013</v>
      </c>
      <c r="N239" s="61">
        <v>41521</v>
      </c>
      <c r="O239" s="60">
        <v>2013</v>
      </c>
      <c r="P239" s="61">
        <v>41608</v>
      </c>
      <c r="Q239" s="53" t="s">
        <v>337</v>
      </c>
      <c r="R239" s="53" t="s">
        <v>2217</v>
      </c>
      <c r="S239" s="53" t="s">
        <v>2024</v>
      </c>
      <c r="T239" s="63">
        <v>3</v>
      </c>
      <c r="U239" s="53">
        <v>1</v>
      </c>
      <c r="V239" s="53" t="s">
        <v>385</v>
      </c>
      <c r="W239" s="53"/>
      <c r="X239" s="63">
        <v>2360</v>
      </c>
      <c r="Y239" s="63">
        <v>843819.18</v>
      </c>
      <c r="Z239" s="53"/>
      <c r="AA239" s="53" t="s">
        <v>2198</v>
      </c>
      <c r="AB239" s="53" t="s">
        <v>2094</v>
      </c>
      <c r="AC239" s="57">
        <v>2531457.54</v>
      </c>
      <c r="AD239" s="63"/>
      <c r="AE239" s="63">
        <v>3</v>
      </c>
      <c r="AF239" s="63"/>
      <c r="AG239" s="63">
        <v>0</v>
      </c>
      <c r="AH239" s="53" t="s">
        <v>106</v>
      </c>
      <c r="AI239" s="53" t="s">
        <v>2179</v>
      </c>
      <c r="AJ239" s="149">
        <v>3</v>
      </c>
      <c r="AK239" s="374">
        <v>1</v>
      </c>
    </row>
    <row r="240" spans="1:37" s="150" customFormat="1" ht="90" customHeight="1">
      <c r="A240" s="53" t="s">
        <v>1240</v>
      </c>
      <c r="B240" s="60">
        <v>1397</v>
      </c>
      <c r="C240" s="54">
        <v>3000560</v>
      </c>
      <c r="D240" s="52" t="s">
        <v>468</v>
      </c>
      <c r="E240" s="53" t="s">
        <v>80</v>
      </c>
      <c r="F240" s="55">
        <v>41465</v>
      </c>
      <c r="G240" s="55">
        <v>41497</v>
      </c>
      <c r="H240" s="53" t="s">
        <v>106</v>
      </c>
      <c r="I240" s="57">
        <v>8000</v>
      </c>
      <c r="J240" s="56">
        <v>8001.6258758067061</v>
      </c>
      <c r="K240" s="56">
        <v>8000</v>
      </c>
      <c r="L240" s="59">
        <v>41516</v>
      </c>
      <c r="M240" s="60">
        <v>2013</v>
      </c>
      <c r="N240" s="61">
        <v>41521</v>
      </c>
      <c r="O240" s="60">
        <v>2013</v>
      </c>
      <c r="P240" s="61">
        <v>41608</v>
      </c>
      <c r="Q240" s="53" t="s">
        <v>337</v>
      </c>
      <c r="R240" s="53" t="s">
        <v>2217</v>
      </c>
      <c r="S240" s="53" t="s">
        <v>2024</v>
      </c>
      <c r="T240" s="63">
        <v>4.8</v>
      </c>
      <c r="U240" s="53">
        <v>1</v>
      </c>
      <c r="V240" s="53" t="s">
        <v>385</v>
      </c>
      <c r="W240" s="53"/>
      <c r="X240" s="63">
        <v>1966.6666666666667</v>
      </c>
      <c r="Y240" s="63">
        <v>527386.98750000005</v>
      </c>
      <c r="Z240" s="53"/>
      <c r="AA240" s="53" t="s">
        <v>2198</v>
      </c>
      <c r="AB240" s="53" t="s">
        <v>2094</v>
      </c>
      <c r="AC240" s="57">
        <v>2531457.54</v>
      </c>
      <c r="AD240" s="63"/>
      <c r="AE240" s="63">
        <v>5</v>
      </c>
      <c r="AF240" s="63"/>
      <c r="AG240" s="63">
        <v>0</v>
      </c>
      <c r="AH240" s="53" t="s">
        <v>106</v>
      </c>
      <c r="AI240" s="53" t="s">
        <v>2179</v>
      </c>
      <c r="AJ240" s="149">
        <v>3</v>
      </c>
      <c r="AK240" s="374">
        <v>1</v>
      </c>
    </row>
    <row r="241" spans="1:37" s="150" customFormat="1" ht="90" customHeight="1">
      <c r="A241" s="53" t="s">
        <v>1240</v>
      </c>
      <c r="B241" s="60">
        <v>1398</v>
      </c>
      <c r="C241" s="54">
        <v>3000560</v>
      </c>
      <c r="D241" s="52" t="s">
        <v>468</v>
      </c>
      <c r="E241" s="53" t="s">
        <v>80</v>
      </c>
      <c r="F241" s="55">
        <v>41273</v>
      </c>
      <c r="G241" s="55">
        <v>41304</v>
      </c>
      <c r="H241" s="53" t="s">
        <v>106</v>
      </c>
      <c r="I241" s="57">
        <v>6932.2</v>
      </c>
      <c r="J241" s="56">
        <v>6933.6038234260386</v>
      </c>
      <c r="K241" s="56">
        <v>6932.2</v>
      </c>
      <c r="L241" s="59">
        <v>41310</v>
      </c>
      <c r="M241" s="60">
        <v>2013</v>
      </c>
      <c r="N241" s="61">
        <v>41315</v>
      </c>
      <c r="O241" s="60">
        <v>2013</v>
      </c>
      <c r="P241" s="61">
        <v>41363</v>
      </c>
      <c r="Q241" s="53" t="s">
        <v>337</v>
      </c>
      <c r="R241" s="53" t="s">
        <v>2218</v>
      </c>
      <c r="S241" s="53" t="s">
        <v>2024</v>
      </c>
      <c r="T241" s="63">
        <v>4.5</v>
      </c>
      <c r="U241" s="53">
        <v>1</v>
      </c>
      <c r="V241" s="53" t="s">
        <v>385</v>
      </c>
      <c r="W241" s="53"/>
      <c r="X241" s="63">
        <v>1817.7768888888888</v>
      </c>
      <c r="Y241" s="63">
        <v>562546.12</v>
      </c>
      <c r="Z241" s="53"/>
      <c r="AA241" s="53" t="s">
        <v>2198</v>
      </c>
      <c r="AB241" s="53" t="s">
        <v>2094</v>
      </c>
      <c r="AC241" s="57">
        <v>2531457.54</v>
      </c>
      <c r="AD241" s="63"/>
      <c r="AE241" s="63">
        <v>4.5</v>
      </c>
      <c r="AF241" s="63"/>
      <c r="AG241" s="63">
        <v>0</v>
      </c>
      <c r="AH241" s="53" t="s">
        <v>106</v>
      </c>
      <c r="AI241" s="53" t="s">
        <v>2179</v>
      </c>
      <c r="AJ241" s="149">
        <v>1</v>
      </c>
      <c r="AK241" s="374">
        <v>1</v>
      </c>
    </row>
    <row r="242" spans="1:37" s="150" customFormat="1" ht="90" customHeight="1">
      <c r="A242" s="53" t="s">
        <v>1240</v>
      </c>
      <c r="B242" s="60">
        <v>1399</v>
      </c>
      <c r="C242" s="54">
        <v>3000560</v>
      </c>
      <c r="D242" s="52" t="s">
        <v>468</v>
      </c>
      <c r="E242" s="53" t="s">
        <v>80</v>
      </c>
      <c r="F242" s="55">
        <v>41304</v>
      </c>
      <c r="G242" s="55">
        <v>41334</v>
      </c>
      <c r="H242" s="53" t="s">
        <v>106</v>
      </c>
      <c r="I242" s="57">
        <v>7000</v>
      </c>
      <c r="J242" s="56">
        <v>7001.4226413308688</v>
      </c>
      <c r="K242" s="56">
        <v>7000</v>
      </c>
      <c r="L242" s="59">
        <v>41338</v>
      </c>
      <c r="M242" s="60">
        <v>2013</v>
      </c>
      <c r="N242" s="61">
        <v>41343</v>
      </c>
      <c r="O242" s="60">
        <v>2013</v>
      </c>
      <c r="P242" s="61">
        <v>41455</v>
      </c>
      <c r="Q242" s="53" t="s">
        <v>337</v>
      </c>
      <c r="R242" s="53" t="s">
        <v>2219</v>
      </c>
      <c r="S242" s="53" t="s">
        <v>2024</v>
      </c>
      <c r="T242" s="63">
        <v>4.3</v>
      </c>
      <c r="U242" s="53">
        <v>1</v>
      </c>
      <c r="V242" s="53" t="s">
        <v>385</v>
      </c>
      <c r="W242" s="53"/>
      <c r="X242" s="63">
        <v>1920.9302325581396</v>
      </c>
      <c r="Y242" s="63">
        <v>588711.05581395351</v>
      </c>
      <c r="Z242" s="53"/>
      <c r="AA242" s="53" t="s">
        <v>2198</v>
      </c>
      <c r="AB242" s="53" t="s">
        <v>2094</v>
      </c>
      <c r="AC242" s="57">
        <v>2531457.54</v>
      </c>
      <c r="AD242" s="63"/>
      <c r="AE242" s="63">
        <v>4.3</v>
      </c>
      <c r="AF242" s="63"/>
      <c r="AG242" s="63">
        <v>0</v>
      </c>
      <c r="AH242" s="53" t="s">
        <v>106</v>
      </c>
      <c r="AI242" s="53" t="s">
        <v>2179</v>
      </c>
      <c r="AJ242" s="149">
        <v>1</v>
      </c>
      <c r="AK242" s="374">
        <v>1</v>
      </c>
    </row>
    <row r="243" spans="1:37" s="150" customFormat="1" ht="90" customHeight="1">
      <c r="A243" s="53" t="s">
        <v>1240</v>
      </c>
      <c r="B243" s="60">
        <v>1400</v>
      </c>
      <c r="C243" s="54">
        <v>3000560</v>
      </c>
      <c r="D243" s="52" t="s">
        <v>468</v>
      </c>
      <c r="E243" s="53" t="s">
        <v>80</v>
      </c>
      <c r="F243" s="55">
        <v>41304</v>
      </c>
      <c r="G243" s="55">
        <v>41334</v>
      </c>
      <c r="H243" s="53" t="s">
        <v>106</v>
      </c>
      <c r="I243" s="57">
        <v>5500</v>
      </c>
      <c r="J243" s="56">
        <v>5501.1177896171112</v>
      </c>
      <c r="K243" s="56">
        <v>5500</v>
      </c>
      <c r="L243" s="59">
        <v>41338</v>
      </c>
      <c r="M243" s="60">
        <v>2013</v>
      </c>
      <c r="N243" s="61">
        <v>41343</v>
      </c>
      <c r="O243" s="60">
        <v>2013</v>
      </c>
      <c r="P243" s="61">
        <v>41455</v>
      </c>
      <c r="Q243" s="53" t="s">
        <v>337</v>
      </c>
      <c r="R243" s="53" t="s">
        <v>2219</v>
      </c>
      <c r="S243" s="53" t="s">
        <v>2024</v>
      </c>
      <c r="T243" s="63">
        <v>3.4</v>
      </c>
      <c r="U243" s="53">
        <v>1</v>
      </c>
      <c r="V243" s="53" t="s">
        <v>385</v>
      </c>
      <c r="W243" s="53"/>
      <c r="X243" s="63">
        <v>1908.8235294117649</v>
      </c>
      <c r="Y243" s="63">
        <v>744546.33529411769</v>
      </c>
      <c r="Z243" s="53"/>
      <c r="AA243" s="53" t="s">
        <v>2198</v>
      </c>
      <c r="AB243" s="53" t="s">
        <v>2094</v>
      </c>
      <c r="AC243" s="57">
        <v>2531457.54</v>
      </c>
      <c r="AD243" s="63"/>
      <c r="AE243" s="63">
        <v>3.4</v>
      </c>
      <c r="AF243" s="63"/>
      <c r="AG243" s="63">
        <v>0</v>
      </c>
      <c r="AH243" s="53" t="s">
        <v>106</v>
      </c>
      <c r="AI243" s="53" t="s">
        <v>2179</v>
      </c>
      <c r="AJ243" s="149">
        <v>1</v>
      </c>
      <c r="AK243" s="374">
        <v>1</v>
      </c>
    </row>
    <row r="244" spans="1:37" s="150" customFormat="1" ht="90" customHeight="1">
      <c r="A244" s="53" t="s">
        <v>1240</v>
      </c>
      <c r="B244" s="60">
        <v>1401</v>
      </c>
      <c r="C244" s="54">
        <v>3000560</v>
      </c>
      <c r="D244" s="52" t="s">
        <v>468</v>
      </c>
      <c r="E244" s="53" t="s">
        <v>80</v>
      </c>
      <c r="F244" s="55">
        <v>41374</v>
      </c>
      <c r="G244" s="55">
        <v>41414</v>
      </c>
      <c r="H244" s="53" t="s">
        <v>106</v>
      </c>
      <c r="I244" s="57">
        <v>10000</v>
      </c>
      <c r="J244" s="56">
        <v>10002.032344758383</v>
      </c>
      <c r="K244" s="56">
        <v>10000</v>
      </c>
      <c r="L244" s="59">
        <v>41426</v>
      </c>
      <c r="M244" s="60">
        <v>2013</v>
      </c>
      <c r="N244" s="61">
        <v>41430</v>
      </c>
      <c r="O244" s="60">
        <v>2013</v>
      </c>
      <c r="P244" s="61">
        <v>41516</v>
      </c>
      <c r="Q244" s="53" t="s">
        <v>337</v>
      </c>
      <c r="R244" s="53" t="s">
        <v>2220</v>
      </c>
      <c r="S244" s="53" t="s">
        <v>2024</v>
      </c>
      <c r="T244" s="63">
        <v>6</v>
      </c>
      <c r="U244" s="53">
        <v>1</v>
      </c>
      <c r="V244" s="53" t="s">
        <v>385</v>
      </c>
      <c r="W244" s="53"/>
      <c r="X244" s="63">
        <v>1966.6666666666667</v>
      </c>
      <c r="Y244" s="63">
        <v>421909.59</v>
      </c>
      <c r="Z244" s="53"/>
      <c r="AA244" s="53" t="s">
        <v>2198</v>
      </c>
      <c r="AB244" s="53" t="s">
        <v>2094</v>
      </c>
      <c r="AC244" s="57">
        <v>2531457.54</v>
      </c>
      <c r="AD244" s="63"/>
      <c r="AE244" s="63">
        <v>6</v>
      </c>
      <c r="AF244" s="63"/>
      <c r="AG244" s="63">
        <v>0</v>
      </c>
      <c r="AH244" s="53" t="s">
        <v>106</v>
      </c>
      <c r="AI244" s="53" t="s">
        <v>2179</v>
      </c>
      <c r="AJ244" s="149">
        <v>2</v>
      </c>
      <c r="AK244" s="374">
        <v>1</v>
      </c>
    </row>
    <row r="245" spans="1:37" s="150" customFormat="1" ht="90" customHeight="1">
      <c r="A245" s="53" t="s">
        <v>1240</v>
      </c>
      <c r="B245" s="60">
        <v>1402</v>
      </c>
      <c r="C245" s="54">
        <v>3000560</v>
      </c>
      <c r="D245" s="52" t="s">
        <v>468</v>
      </c>
      <c r="E245" s="53" t="s">
        <v>80</v>
      </c>
      <c r="F245" s="55">
        <v>41374</v>
      </c>
      <c r="G245" s="55">
        <v>41414</v>
      </c>
      <c r="H245" s="53" t="s">
        <v>106</v>
      </c>
      <c r="I245" s="57">
        <v>7000</v>
      </c>
      <c r="J245" s="56">
        <v>7001.4226413308688</v>
      </c>
      <c r="K245" s="56">
        <v>7000</v>
      </c>
      <c r="L245" s="59">
        <v>41426</v>
      </c>
      <c r="M245" s="60">
        <v>2013</v>
      </c>
      <c r="N245" s="61">
        <v>41430</v>
      </c>
      <c r="O245" s="60">
        <v>2013</v>
      </c>
      <c r="P245" s="61">
        <v>41516</v>
      </c>
      <c r="Q245" s="53" t="s">
        <v>337</v>
      </c>
      <c r="R245" s="53" t="s">
        <v>2220</v>
      </c>
      <c r="S245" s="53" t="s">
        <v>2024</v>
      </c>
      <c r="T245" s="63">
        <v>4.3</v>
      </c>
      <c r="U245" s="53">
        <v>1</v>
      </c>
      <c r="V245" s="53" t="s">
        <v>385</v>
      </c>
      <c r="W245" s="53"/>
      <c r="X245" s="63">
        <v>1920.9302325581396</v>
      </c>
      <c r="Y245" s="63">
        <v>588711.05581395351</v>
      </c>
      <c r="Z245" s="53"/>
      <c r="AA245" s="53" t="s">
        <v>2198</v>
      </c>
      <c r="AB245" s="53" t="s">
        <v>2094</v>
      </c>
      <c r="AC245" s="57">
        <v>2531457.54</v>
      </c>
      <c r="AD245" s="63"/>
      <c r="AE245" s="63">
        <v>4.3</v>
      </c>
      <c r="AF245" s="63"/>
      <c r="AG245" s="63">
        <v>0</v>
      </c>
      <c r="AH245" s="53" t="s">
        <v>106</v>
      </c>
      <c r="AI245" s="53" t="s">
        <v>2179</v>
      </c>
      <c r="AJ245" s="149">
        <v>2</v>
      </c>
      <c r="AK245" s="374">
        <v>1</v>
      </c>
    </row>
    <row r="246" spans="1:37" s="150" customFormat="1" ht="90" customHeight="1">
      <c r="A246" s="53" t="s">
        <v>1240</v>
      </c>
      <c r="B246" s="60">
        <v>1403</v>
      </c>
      <c r="C246" s="54">
        <v>3000560</v>
      </c>
      <c r="D246" s="52" t="s">
        <v>468</v>
      </c>
      <c r="E246" s="53" t="s">
        <v>80</v>
      </c>
      <c r="F246" s="55">
        <v>41374</v>
      </c>
      <c r="G246" s="55">
        <v>41414</v>
      </c>
      <c r="H246" s="53" t="s">
        <v>106</v>
      </c>
      <c r="I246" s="57">
        <v>6000</v>
      </c>
      <c r="J246" s="56">
        <v>6001.2194068550307</v>
      </c>
      <c r="K246" s="56">
        <v>6000</v>
      </c>
      <c r="L246" s="59">
        <v>41426</v>
      </c>
      <c r="M246" s="60">
        <v>2013</v>
      </c>
      <c r="N246" s="61">
        <v>41430</v>
      </c>
      <c r="O246" s="60">
        <v>2013</v>
      </c>
      <c r="P246" s="61">
        <v>41516</v>
      </c>
      <c r="Q246" s="53" t="s">
        <v>337</v>
      </c>
      <c r="R246" s="53" t="s">
        <v>2220</v>
      </c>
      <c r="S246" s="53" t="s">
        <v>2024</v>
      </c>
      <c r="T246" s="63">
        <v>3</v>
      </c>
      <c r="U246" s="53">
        <v>1</v>
      </c>
      <c r="V246" s="53" t="s">
        <v>385</v>
      </c>
      <c r="W246" s="53"/>
      <c r="X246" s="63">
        <v>2360</v>
      </c>
      <c r="Y246" s="63">
        <v>843819.18</v>
      </c>
      <c r="Z246" s="53"/>
      <c r="AA246" s="53" t="s">
        <v>2198</v>
      </c>
      <c r="AB246" s="53" t="s">
        <v>2094</v>
      </c>
      <c r="AC246" s="57">
        <v>2531457.54</v>
      </c>
      <c r="AD246" s="63"/>
      <c r="AE246" s="63">
        <v>3</v>
      </c>
      <c r="AF246" s="63"/>
      <c r="AG246" s="63">
        <v>0</v>
      </c>
      <c r="AH246" s="53" t="s">
        <v>106</v>
      </c>
      <c r="AI246" s="53" t="s">
        <v>2179</v>
      </c>
      <c r="AJ246" s="149">
        <v>2</v>
      </c>
      <c r="AK246" s="374">
        <v>1</v>
      </c>
    </row>
    <row r="247" spans="1:37" s="150" customFormat="1" ht="90" customHeight="1">
      <c r="A247" s="53" t="s">
        <v>1240</v>
      </c>
      <c r="B247" s="60">
        <v>1404</v>
      </c>
      <c r="C247" s="54">
        <v>3000560</v>
      </c>
      <c r="D247" s="52" t="s">
        <v>468</v>
      </c>
      <c r="E247" s="53" t="s">
        <v>80</v>
      </c>
      <c r="F247" s="55">
        <v>41465</v>
      </c>
      <c r="G247" s="55">
        <v>41497</v>
      </c>
      <c r="H247" s="53" t="s">
        <v>106</v>
      </c>
      <c r="I247" s="57">
        <v>10000</v>
      </c>
      <c r="J247" s="56">
        <v>10002.032344758383</v>
      </c>
      <c r="K247" s="56">
        <v>10000</v>
      </c>
      <c r="L247" s="59">
        <v>41516</v>
      </c>
      <c r="M247" s="60">
        <v>2013</v>
      </c>
      <c r="N247" s="61">
        <v>41521</v>
      </c>
      <c r="O247" s="60">
        <v>2013</v>
      </c>
      <c r="P247" s="61">
        <v>41638</v>
      </c>
      <c r="Q247" s="53" t="s">
        <v>337</v>
      </c>
      <c r="R247" s="53" t="s">
        <v>2221</v>
      </c>
      <c r="S247" s="53" t="s">
        <v>2024</v>
      </c>
      <c r="T247" s="63">
        <v>6</v>
      </c>
      <c r="U247" s="53">
        <v>1</v>
      </c>
      <c r="V247" s="53" t="s">
        <v>385</v>
      </c>
      <c r="W247" s="53"/>
      <c r="X247" s="63">
        <v>1966.6666666666667</v>
      </c>
      <c r="Y247" s="63">
        <v>421909.59</v>
      </c>
      <c r="Z247" s="53"/>
      <c r="AA247" s="53" t="s">
        <v>2198</v>
      </c>
      <c r="AB247" s="53" t="s">
        <v>2094</v>
      </c>
      <c r="AC247" s="57">
        <v>2531457.54</v>
      </c>
      <c r="AD247" s="63"/>
      <c r="AE247" s="63">
        <v>6</v>
      </c>
      <c r="AF247" s="63"/>
      <c r="AG247" s="63">
        <v>0</v>
      </c>
      <c r="AH247" s="53" t="s">
        <v>106</v>
      </c>
      <c r="AI247" s="53" t="s">
        <v>2179</v>
      </c>
      <c r="AJ247" s="149">
        <v>3</v>
      </c>
      <c r="AK247" s="374">
        <v>1</v>
      </c>
    </row>
    <row r="248" spans="1:37" s="150" customFormat="1" ht="90" customHeight="1">
      <c r="A248" s="53" t="s">
        <v>1240</v>
      </c>
      <c r="B248" s="60">
        <v>1405</v>
      </c>
      <c r="C248" s="54">
        <v>3000560</v>
      </c>
      <c r="D248" s="52" t="s">
        <v>468</v>
      </c>
      <c r="E248" s="53" t="s">
        <v>80</v>
      </c>
      <c r="F248" s="55">
        <v>41465</v>
      </c>
      <c r="G248" s="55">
        <v>41497</v>
      </c>
      <c r="H248" s="53" t="s">
        <v>106</v>
      </c>
      <c r="I248" s="57">
        <v>10000</v>
      </c>
      <c r="J248" s="56">
        <v>10002.032344758383</v>
      </c>
      <c r="K248" s="56">
        <v>10000</v>
      </c>
      <c r="L248" s="59">
        <v>41516</v>
      </c>
      <c r="M248" s="60">
        <v>2013</v>
      </c>
      <c r="N248" s="61">
        <v>41521</v>
      </c>
      <c r="O248" s="60">
        <v>2013</v>
      </c>
      <c r="P248" s="61">
        <v>41638</v>
      </c>
      <c r="Q248" s="53" t="s">
        <v>337</v>
      </c>
      <c r="R248" s="53" t="s">
        <v>2221</v>
      </c>
      <c r="S248" s="53" t="s">
        <v>2024</v>
      </c>
      <c r="T248" s="63">
        <v>6</v>
      </c>
      <c r="U248" s="53">
        <v>1</v>
      </c>
      <c r="V248" s="53" t="s">
        <v>385</v>
      </c>
      <c r="W248" s="53"/>
      <c r="X248" s="63">
        <v>1966.6666666666667</v>
      </c>
      <c r="Y248" s="63">
        <v>421909.59</v>
      </c>
      <c r="Z248" s="53"/>
      <c r="AA248" s="53" t="s">
        <v>2198</v>
      </c>
      <c r="AB248" s="53" t="s">
        <v>2094</v>
      </c>
      <c r="AC248" s="57">
        <v>2531457.54</v>
      </c>
      <c r="AD248" s="63"/>
      <c r="AE248" s="63">
        <v>6</v>
      </c>
      <c r="AF248" s="63"/>
      <c r="AG248" s="63">
        <v>0</v>
      </c>
      <c r="AH248" s="53" t="s">
        <v>106</v>
      </c>
      <c r="AI248" s="53" t="s">
        <v>2179</v>
      </c>
      <c r="AJ248" s="149">
        <v>3</v>
      </c>
      <c r="AK248" s="374">
        <v>1</v>
      </c>
    </row>
    <row r="249" spans="1:37" s="150" customFormat="1" ht="90" customHeight="1">
      <c r="A249" s="53" t="s">
        <v>1240</v>
      </c>
      <c r="B249" s="60">
        <v>1406</v>
      </c>
      <c r="C249" s="54">
        <v>3000560</v>
      </c>
      <c r="D249" s="52" t="s">
        <v>468</v>
      </c>
      <c r="E249" s="53" t="s">
        <v>80</v>
      </c>
      <c r="F249" s="55">
        <v>41465</v>
      </c>
      <c r="G249" s="55">
        <v>41497</v>
      </c>
      <c r="H249" s="53" t="s">
        <v>106</v>
      </c>
      <c r="I249" s="57">
        <v>8302.8529999999992</v>
      </c>
      <c r="J249" s="56">
        <v>8224.0283030582486</v>
      </c>
      <c r="K249" s="56">
        <v>8224.0280000000002</v>
      </c>
      <c r="L249" s="59">
        <v>41516</v>
      </c>
      <c r="M249" s="60">
        <v>2013</v>
      </c>
      <c r="N249" s="61">
        <v>41521</v>
      </c>
      <c r="O249" s="60">
        <v>2013</v>
      </c>
      <c r="P249" s="61">
        <v>41638</v>
      </c>
      <c r="Q249" s="53" t="s">
        <v>337</v>
      </c>
      <c r="R249" s="53" t="s">
        <v>2221</v>
      </c>
      <c r="S249" s="53" t="s">
        <v>2024</v>
      </c>
      <c r="T249" s="63">
        <v>6</v>
      </c>
      <c r="U249" s="53">
        <v>1</v>
      </c>
      <c r="V249" s="53" t="s">
        <v>385</v>
      </c>
      <c r="W249" s="53"/>
      <c r="X249" s="63">
        <v>1617.3921733333332</v>
      </c>
      <c r="Y249" s="63">
        <v>421909.59</v>
      </c>
      <c r="Z249" s="53"/>
      <c r="AA249" s="53" t="s">
        <v>2198</v>
      </c>
      <c r="AB249" s="53" t="s">
        <v>2094</v>
      </c>
      <c r="AC249" s="57">
        <v>2531457.54</v>
      </c>
      <c r="AD249" s="63"/>
      <c r="AE249" s="63">
        <v>6</v>
      </c>
      <c r="AF249" s="63"/>
      <c r="AG249" s="63">
        <v>0</v>
      </c>
      <c r="AH249" s="53" t="s">
        <v>106</v>
      </c>
      <c r="AI249" s="53" t="s">
        <v>2179</v>
      </c>
      <c r="AJ249" s="149">
        <v>3</v>
      </c>
      <c r="AK249" s="374">
        <v>1</v>
      </c>
    </row>
    <row r="250" spans="1:37" s="149" customFormat="1" ht="75" customHeight="1">
      <c r="A250" s="52" t="s">
        <v>1349</v>
      </c>
      <c r="B250" s="60">
        <v>1407</v>
      </c>
      <c r="C250" s="52" t="s">
        <v>1350</v>
      </c>
      <c r="D250" s="52" t="s">
        <v>1085</v>
      </c>
      <c r="E250" s="53" t="s">
        <v>80</v>
      </c>
      <c r="F250" s="76">
        <v>41537</v>
      </c>
      <c r="G250" s="76">
        <v>41567</v>
      </c>
      <c r="H250" s="53" t="s">
        <v>94</v>
      </c>
      <c r="I250" s="57">
        <v>45426.77</v>
      </c>
      <c r="J250" s="56">
        <v>44375.471670790663</v>
      </c>
      <c r="K250" s="56">
        <v>44375.470999999998</v>
      </c>
      <c r="L250" s="77">
        <v>41587</v>
      </c>
      <c r="M250" s="60">
        <v>2013</v>
      </c>
      <c r="N250" s="78">
        <v>41587</v>
      </c>
      <c r="O250" s="60">
        <v>2013</v>
      </c>
      <c r="P250" s="78">
        <v>41624</v>
      </c>
      <c r="Q250" s="52" t="s">
        <v>337</v>
      </c>
      <c r="R250" s="175" t="s">
        <v>2223</v>
      </c>
      <c r="S250" s="53" t="s">
        <v>384</v>
      </c>
      <c r="T250" s="53" t="s">
        <v>9</v>
      </c>
      <c r="U250" s="53">
        <v>1</v>
      </c>
      <c r="V250" s="53" t="s">
        <v>385</v>
      </c>
      <c r="W250" s="53"/>
      <c r="X250" s="63">
        <v>52363.055779999995</v>
      </c>
      <c r="Y250" s="63">
        <v>2023.0432756921421</v>
      </c>
      <c r="Z250" s="53"/>
      <c r="AA250" s="79" t="s">
        <v>3697</v>
      </c>
      <c r="AB250" s="53" t="s">
        <v>2098</v>
      </c>
      <c r="AC250" s="385">
        <v>225791.86</v>
      </c>
      <c r="AD250" s="184"/>
      <c r="AE250" s="178">
        <v>111.61</v>
      </c>
      <c r="AF250" s="79"/>
      <c r="AG250" s="63">
        <v>67504.44</v>
      </c>
      <c r="AH250" s="79" t="s">
        <v>94</v>
      </c>
      <c r="AI250" s="79" t="s">
        <v>2124</v>
      </c>
      <c r="AJ250" s="149">
        <v>4</v>
      </c>
      <c r="AK250" s="374">
        <v>1</v>
      </c>
    </row>
    <row r="251" spans="1:37" s="149" customFormat="1" ht="60" customHeight="1">
      <c r="A251" s="52" t="s">
        <v>1349</v>
      </c>
      <c r="B251" s="160" t="s">
        <v>2600</v>
      </c>
      <c r="C251" s="52" t="s">
        <v>1350</v>
      </c>
      <c r="D251" s="52" t="s">
        <v>1085</v>
      </c>
      <c r="E251" s="53" t="s">
        <v>80</v>
      </c>
      <c r="F251" s="76">
        <v>41537</v>
      </c>
      <c r="G251" s="76">
        <v>41567</v>
      </c>
      <c r="H251" s="53" t="s">
        <v>94</v>
      </c>
      <c r="I251" s="57">
        <v>2008.42</v>
      </c>
      <c r="J251" s="56">
        <v>1949.7248813262534</v>
      </c>
      <c r="K251" s="56">
        <v>1949.7239999999999</v>
      </c>
      <c r="L251" s="77">
        <v>41587</v>
      </c>
      <c r="M251" s="60">
        <v>2013</v>
      </c>
      <c r="N251" s="78">
        <v>41587</v>
      </c>
      <c r="O251" s="60">
        <v>2013</v>
      </c>
      <c r="P251" s="78">
        <v>41624</v>
      </c>
      <c r="Q251" s="52" t="s">
        <v>337</v>
      </c>
      <c r="R251" s="175" t="s">
        <v>2223</v>
      </c>
      <c r="S251" s="53" t="s">
        <v>384</v>
      </c>
      <c r="T251" s="53" t="s">
        <v>9</v>
      </c>
      <c r="U251" s="53">
        <v>1</v>
      </c>
      <c r="V251" s="53" t="s">
        <v>385</v>
      </c>
      <c r="W251" s="53"/>
      <c r="X251" s="63">
        <v>2300.6743199999996</v>
      </c>
      <c r="Y251" s="63">
        <v>2023.0432756921421</v>
      </c>
      <c r="Z251" s="53"/>
      <c r="AA251" s="79" t="s">
        <v>3697</v>
      </c>
      <c r="AB251" s="53" t="s">
        <v>2098</v>
      </c>
      <c r="AC251" s="385">
        <v>225791.86</v>
      </c>
      <c r="AD251" s="184"/>
      <c r="AE251" s="178">
        <v>111.61</v>
      </c>
      <c r="AF251" s="79"/>
      <c r="AG251" s="63">
        <v>0</v>
      </c>
      <c r="AH251" s="79" t="s">
        <v>94</v>
      </c>
      <c r="AI251" s="79" t="s">
        <v>2124</v>
      </c>
      <c r="AJ251" s="149">
        <v>4</v>
      </c>
      <c r="AK251" s="374">
        <v>1</v>
      </c>
    </row>
    <row r="252" spans="1:37" s="149" customFormat="1" ht="60" customHeight="1">
      <c r="A252" s="52" t="s">
        <v>1349</v>
      </c>
      <c r="B252" s="160" t="s">
        <v>2601</v>
      </c>
      <c r="C252" s="52" t="s">
        <v>1350</v>
      </c>
      <c r="D252" s="52" t="s">
        <v>1085</v>
      </c>
      <c r="E252" s="53" t="s">
        <v>80</v>
      </c>
      <c r="F252" s="76">
        <v>41537</v>
      </c>
      <c r="G252" s="76">
        <v>41567</v>
      </c>
      <c r="H252" s="53" t="s">
        <v>94</v>
      </c>
      <c r="I252" s="57">
        <v>497.09</v>
      </c>
      <c r="J252" s="56">
        <v>481.39321113216016</v>
      </c>
      <c r="K252" s="56">
        <v>481.39299999999997</v>
      </c>
      <c r="L252" s="77">
        <v>41587</v>
      </c>
      <c r="M252" s="60">
        <v>2013</v>
      </c>
      <c r="N252" s="78">
        <v>41587</v>
      </c>
      <c r="O252" s="60">
        <v>2013</v>
      </c>
      <c r="P252" s="78">
        <v>41624</v>
      </c>
      <c r="Q252" s="52" t="s">
        <v>337</v>
      </c>
      <c r="R252" s="175" t="s">
        <v>2223</v>
      </c>
      <c r="S252" s="53" t="s">
        <v>384</v>
      </c>
      <c r="T252" s="53" t="s">
        <v>9</v>
      </c>
      <c r="U252" s="53">
        <v>1</v>
      </c>
      <c r="V252" s="53" t="s">
        <v>385</v>
      </c>
      <c r="W252" s="53"/>
      <c r="X252" s="63">
        <v>568.04373999999996</v>
      </c>
      <c r="Y252" s="63">
        <v>2023.0432756921421</v>
      </c>
      <c r="Z252" s="53"/>
      <c r="AA252" s="79" t="s">
        <v>3697</v>
      </c>
      <c r="AB252" s="53" t="s">
        <v>2098</v>
      </c>
      <c r="AC252" s="385">
        <v>225791.86</v>
      </c>
      <c r="AD252" s="184"/>
      <c r="AE252" s="178">
        <v>111.61</v>
      </c>
      <c r="AF252" s="79"/>
      <c r="AG252" s="63">
        <v>0</v>
      </c>
      <c r="AH252" s="79" t="s">
        <v>94</v>
      </c>
      <c r="AI252" s="79" t="s">
        <v>2124</v>
      </c>
      <c r="AJ252" s="149">
        <v>4</v>
      </c>
      <c r="AK252" s="374">
        <v>1</v>
      </c>
    </row>
    <row r="253" spans="1:37" s="149" customFormat="1" ht="60" customHeight="1">
      <c r="A253" s="52" t="s">
        <v>1349</v>
      </c>
      <c r="B253" s="160" t="s">
        <v>2602</v>
      </c>
      <c r="C253" s="52" t="s">
        <v>1350</v>
      </c>
      <c r="D253" s="52" t="s">
        <v>1085</v>
      </c>
      <c r="E253" s="53" t="s">
        <v>80</v>
      </c>
      <c r="F253" s="76">
        <v>41537</v>
      </c>
      <c r="G253" s="76">
        <v>41567</v>
      </c>
      <c r="H253" s="53" t="s">
        <v>94</v>
      </c>
      <c r="I253" s="57">
        <v>1425.46</v>
      </c>
      <c r="J253" s="56">
        <v>1381.0320382371842</v>
      </c>
      <c r="K253" s="56">
        <v>1381.0319999999999</v>
      </c>
      <c r="L253" s="77">
        <v>41587</v>
      </c>
      <c r="M253" s="60">
        <v>2013</v>
      </c>
      <c r="N253" s="78">
        <v>41587</v>
      </c>
      <c r="O253" s="60">
        <v>2013</v>
      </c>
      <c r="P253" s="78">
        <v>41624</v>
      </c>
      <c r="Q253" s="52" t="s">
        <v>337</v>
      </c>
      <c r="R253" s="175" t="s">
        <v>2223</v>
      </c>
      <c r="S253" s="53" t="s">
        <v>384</v>
      </c>
      <c r="T253" s="53" t="s">
        <v>9</v>
      </c>
      <c r="U253" s="53">
        <v>1</v>
      </c>
      <c r="V253" s="53" t="s">
        <v>385</v>
      </c>
      <c r="W253" s="53"/>
      <c r="X253" s="63">
        <v>1629.6177599999999</v>
      </c>
      <c r="Y253" s="63">
        <v>2023.0432756921421</v>
      </c>
      <c r="Z253" s="53"/>
      <c r="AA253" s="79" t="s">
        <v>3697</v>
      </c>
      <c r="AB253" s="53" t="s">
        <v>2098</v>
      </c>
      <c r="AC253" s="385">
        <v>225791.86</v>
      </c>
      <c r="AD253" s="184"/>
      <c r="AE253" s="178">
        <v>111.61</v>
      </c>
      <c r="AF253" s="79"/>
      <c r="AG253" s="63">
        <v>0</v>
      </c>
      <c r="AH253" s="79" t="s">
        <v>94</v>
      </c>
      <c r="AI253" s="79" t="s">
        <v>2124</v>
      </c>
      <c r="AJ253" s="149">
        <v>4</v>
      </c>
      <c r="AK253" s="374">
        <v>1</v>
      </c>
    </row>
    <row r="254" spans="1:37" s="149" customFormat="1" ht="60" customHeight="1">
      <c r="A254" s="52" t="s">
        <v>1349</v>
      </c>
      <c r="B254" s="160" t="s">
        <v>2603</v>
      </c>
      <c r="C254" s="52" t="s">
        <v>1350</v>
      </c>
      <c r="D254" s="52" t="s">
        <v>1085</v>
      </c>
      <c r="E254" s="53" t="s">
        <v>80</v>
      </c>
      <c r="F254" s="76">
        <v>41537</v>
      </c>
      <c r="G254" s="76">
        <v>41567</v>
      </c>
      <c r="H254" s="53" t="s">
        <v>94</v>
      </c>
      <c r="I254" s="57">
        <v>4500.03</v>
      </c>
      <c r="J254" s="56">
        <v>4400.3932255025866</v>
      </c>
      <c r="K254" s="56">
        <v>4400.393</v>
      </c>
      <c r="L254" s="77">
        <v>41587</v>
      </c>
      <c r="M254" s="60">
        <v>2013</v>
      </c>
      <c r="N254" s="78">
        <v>41587</v>
      </c>
      <c r="O254" s="60">
        <v>2013</v>
      </c>
      <c r="P254" s="78">
        <v>41624</v>
      </c>
      <c r="Q254" s="52" t="s">
        <v>337</v>
      </c>
      <c r="R254" s="175" t="s">
        <v>2223</v>
      </c>
      <c r="S254" s="53" t="s">
        <v>384</v>
      </c>
      <c r="T254" s="53" t="s">
        <v>9</v>
      </c>
      <c r="U254" s="53">
        <v>1</v>
      </c>
      <c r="V254" s="53" t="s">
        <v>385</v>
      </c>
      <c r="W254" s="53"/>
      <c r="X254" s="63">
        <v>5192.4637400000001</v>
      </c>
      <c r="Y254" s="63">
        <v>2023.0432756921421</v>
      </c>
      <c r="Z254" s="53"/>
      <c r="AA254" s="79" t="s">
        <v>3697</v>
      </c>
      <c r="AB254" s="53" t="s">
        <v>2098</v>
      </c>
      <c r="AC254" s="385">
        <v>225791.86</v>
      </c>
      <c r="AD254" s="184"/>
      <c r="AE254" s="178">
        <v>111.61</v>
      </c>
      <c r="AF254" s="79"/>
      <c r="AG254" s="63">
        <v>0</v>
      </c>
      <c r="AH254" s="79" t="s">
        <v>94</v>
      </c>
      <c r="AI254" s="79" t="s">
        <v>2124</v>
      </c>
      <c r="AJ254" s="149">
        <v>4</v>
      </c>
      <c r="AK254" s="374">
        <v>1</v>
      </c>
    </row>
    <row r="255" spans="1:37" s="149" customFormat="1" ht="60" customHeight="1">
      <c r="A255" s="52" t="s">
        <v>1349</v>
      </c>
      <c r="B255" s="160" t="s">
        <v>2604</v>
      </c>
      <c r="C255" s="52" t="s">
        <v>1350</v>
      </c>
      <c r="D255" s="52" t="s">
        <v>1085</v>
      </c>
      <c r="E255" s="53" t="s">
        <v>80</v>
      </c>
      <c r="F255" s="76">
        <v>41537</v>
      </c>
      <c r="G255" s="76">
        <v>41567</v>
      </c>
      <c r="H255" s="53" t="s">
        <v>94</v>
      </c>
      <c r="I255" s="57">
        <v>4789</v>
      </c>
      <c r="J255" s="56">
        <v>4646.5718006412881</v>
      </c>
      <c r="K255" s="56">
        <v>4646.5709999999999</v>
      </c>
      <c r="L255" s="77">
        <v>41587</v>
      </c>
      <c r="M255" s="60">
        <v>2013</v>
      </c>
      <c r="N255" s="78">
        <v>41587</v>
      </c>
      <c r="O255" s="60">
        <v>2013</v>
      </c>
      <c r="P255" s="78">
        <v>41624</v>
      </c>
      <c r="Q255" s="52" t="s">
        <v>337</v>
      </c>
      <c r="R255" s="175" t="s">
        <v>2223</v>
      </c>
      <c r="S255" s="53" t="s">
        <v>384</v>
      </c>
      <c r="T255" s="53" t="s">
        <v>9</v>
      </c>
      <c r="U255" s="53">
        <v>1</v>
      </c>
      <c r="V255" s="53" t="s">
        <v>385</v>
      </c>
      <c r="W255" s="53"/>
      <c r="X255" s="63">
        <v>5482.9537799999998</v>
      </c>
      <c r="Y255" s="63">
        <v>2023.0432756921421</v>
      </c>
      <c r="Z255" s="53"/>
      <c r="AA255" s="79" t="s">
        <v>3697</v>
      </c>
      <c r="AB255" s="53" t="s">
        <v>2098</v>
      </c>
      <c r="AC255" s="385">
        <v>225791.86</v>
      </c>
      <c r="AD255" s="184"/>
      <c r="AE255" s="178">
        <v>111.61</v>
      </c>
      <c r="AF255" s="79"/>
      <c r="AG255" s="63">
        <v>0</v>
      </c>
      <c r="AH255" s="79" t="s">
        <v>94</v>
      </c>
      <c r="AI255" s="79" t="s">
        <v>2124</v>
      </c>
      <c r="AJ255" s="149">
        <v>4</v>
      </c>
      <c r="AK255" s="374">
        <v>1</v>
      </c>
    </row>
    <row r="256" spans="1:37" s="149" customFormat="1" ht="60" customHeight="1">
      <c r="A256" s="52" t="s">
        <v>1349</v>
      </c>
      <c r="B256" s="160" t="s">
        <v>2624</v>
      </c>
      <c r="C256" s="52" t="s">
        <v>1350</v>
      </c>
      <c r="D256" s="52" t="s">
        <v>1085</v>
      </c>
      <c r="E256" s="53" t="s">
        <v>80</v>
      </c>
      <c r="F256" s="76">
        <v>41537</v>
      </c>
      <c r="G256" s="76">
        <v>41567</v>
      </c>
      <c r="H256" s="53" t="s">
        <v>94</v>
      </c>
      <c r="I256" s="57">
        <v>788.16899999999998</v>
      </c>
      <c r="J256" s="56">
        <v>762.87282664556187</v>
      </c>
      <c r="K256" s="56">
        <v>762.87199999999996</v>
      </c>
      <c r="L256" s="77">
        <v>41587</v>
      </c>
      <c r="M256" s="60">
        <v>2013</v>
      </c>
      <c r="N256" s="78">
        <v>41587</v>
      </c>
      <c r="O256" s="60">
        <v>2013</v>
      </c>
      <c r="P256" s="78">
        <v>41624</v>
      </c>
      <c r="Q256" s="52" t="s">
        <v>337</v>
      </c>
      <c r="R256" s="175" t="s">
        <v>2223</v>
      </c>
      <c r="S256" s="53" t="s">
        <v>384</v>
      </c>
      <c r="T256" s="53" t="s">
        <v>9</v>
      </c>
      <c r="U256" s="53">
        <v>1</v>
      </c>
      <c r="V256" s="53" t="s">
        <v>385</v>
      </c>
      <c r="W256" s="53"/>
      <c r="X256" s="63">
        <v>900.18895999999995</v>
      </c>
      <c r="Y256" s="63">
        <v>2023.0432756921421</v>
      </c>
      <c r="Z256" s="53"/>
      <c r="AA256" s="79" t="s">
        <v>3697</v>
      </c>
      <c r="AB256" s="53" t="s">
        <v>2098</v>
      </c>
      <c r="AC256" s="385">
        <v>225791.86</v>
      </c>
      <c r="AD256" s="184"/>
      <c r="AE256" s="178">
        <v>111.61</v>
      </c>
      <c r="AF256" s="79"/>
      <c r="AG256" s="63">
        <v>0</v>
      </c>
      <c r="AH256" s="79" t="s">
        <v>94</v>
      </c>
      <c r="AI256" s="79" t="s">
        <v>2124</v>
      </c>
      <c r="AJ256" s="149">
        <v>4</v>
      </c>
      <c r="AK256" s="374">
        <v>1</v>
      </c>
    </row>
    <row r="257" spans="1:37" s="149" customFormat="1" ht="60" customHeight="1">
      <c r="A257" s="52" t="s">
        <v>1349</v>
      </c>
      <c r="B257" s="160" t="s">
        <v>2646</v>
      </c>
      <c r="C257" s="52" t="s">
        <v>1350</v>
      </c>
      <c r="D257" s="52" t="s">
        <v>1085</v>
      </c>
      <c r="E257" s="53" t="s">
        <v>80</v>
      </c>
      <c r="F257" s="76">
        <v>41537</v>
      </c>
      <c r="G257" s="76">
        <v>41567</v>
      </c>
      <c r="H257" s="53" t="s">
        <v>94</v>
      </c>
      <c r="I257" s="57">
        <v>2263.4699999999998</v>
      </c>
      <c r="J257" s="56">
        <v>2149.6813577280004</v>
      </c>
      <c r="K257" s="56">
        <v>2149.681</v>
      </c>
      <c r="L257" s="77">
        <v>41587</v>
      </c>
      <c r="M257" s="60">
        <v>2013</v>
      </c>
      <c r="N257" s="78">
        <v>41587</v>
      </c>
      <c r="O257" s="60">
        <v>2013</v>
      </c>
      <c r="P257" s="78">
        <v>41624</v>
      </c>
      <c r="Q257" s="52" t="s">
        <v>337</v>
      </c>
      <c r="R257" s="175" t="s">
        <v>2223</v>
      </c>
      <c r="S257" s="53" t="s">
        <v>384</v>
      </c>
      <c r="T257" s="53" t="s">
        <v>9</v>
      </c>
      <c r="U257" s="53">
        <v>1</v>
      </c>
      <c r="V257" s="53" t="s">
        <v>385</v>
      </c>
      <c r="W257" s="53"/>
      <c r="X257" s="63">
        <v>2536.6235799999999</v>
      </c>
      <c r="Y257" s="63">
        <v>2023.0432756921421</v>
      </c>
      <c r="Z257" s="53"/>
      <c r="AA257" s="79" t="s">
        <v>3697</v>
      </c>
      <c r="AB257" s="53" t="s">
        <v>2098</v>
      </c>
      <c r="AC257" s="385">
        <v>225791.86</v>
      </c>
      <c r="AD257" s="184"/>
      <c r="AE257" s="178">
        <v>111.61</v>
      </c>
      <c r="AF257" s="79"/>
      <c r="AG257" s="63">
        <v>0</v>
      </c>
      <c r="AH257" s="79" t="s">
        <v>94</v>
      </c>
      <c r="AI257" s="79" t="s">
        <v>2124</v>
      </c>
      <c r="AJ257" s="149">
        <v>4</v>
      </c>
      <c r="AK257" s="374">
        <v>1</v>
      </c>
    </row>
    <row r="258" spans="1:37" s="149" customFormat="1" ht="60" customHeight="1">
      <c r="A258" s="52" t="s">
        <v>1349</v>
      </c>
      <c r="B258" s="160" t="s">
        <v>2647</v>
      </c>
      <c r="C258" s="52" t="s">
        <v>1350</v>
      </c>
      <c r="D258" s="52" t="s">
        <v>1085</v>
      </c>
      <c r="E258" s="53" t="s">
        <v>80</v>
      </c>
      <c r="F258" s="76">
        <v>41537</v>
      </c>
      <c r="G258" s="76">
        <v>41567</v>
      </c>
      <c r="H258" s="53" t="s">
        <v>94</v>
      </c>
      <c r="I258" s="57">
        <v>1929.88</v>
      </c>
      <c r="J258" s="56">
        <v>1832.0475999467524</v>
      </c>
      <c r="K258" s="56">
        <v>1832.047</v>
      </c>
      <c r="L258" s="77">
        <v>41587</v>
      </c>
      <c r="M258" s="60">
        <v>2013</v>
      </c>
      <c r="N258" s="78">
        <v>41587</v>
      </c>
      <c r="O258" s="60">
        <v>2013</v>
      </c>
      <c r="P258" s="78">
        <v>41624</v>
      </c>
      <c r="Q258" s="52" t="s">
        <v>337</v>
      </c>
      <c r="R258" s="175" t="s">
        <v>2223</v>
      </c>
      <c r="S258" s="53" t="s">
        <v>384</v>
      </c>
      <c r="T258" s="53" t="s">
        <v>9</v>
      </c>
      <c r="U258" s="53">
        <v>1</v>
      </c>
      <c r="V258" s="53" t="s">
        <v>385</v>
      </c>
      <c r="W258" s="53"/>
      <c r="X258" s="63">
        <v>2161.8154599999998</v>
      </c>
      <c r="Y258" s="63">
        <v>2023.0432756921421</v>
      </c>
      <c r="Z258" s="53"/>
      <c r="AA258" s="79" t="s">
        <v>3697</v>
      </c>
      <c r="AB258" s="53" t="s">
        <v>2098</v>
      </c>
      <c r="AC258" s="385">
        <v>225791.86</v>
      </c>
      <c r="AD258" s="184"/>
      <c r="AE258" s="178">
        <v>111.61</v>
      </c>
      <c r="AF258" s="79"/>
      <c r="AG258" s="63">
        <v>0</v>
      </c>
      <c r="AH258" s="79" t="s">
        <v>94</v>
      </c>
      <c r="AI258" s="79" t="s">
        <v>2124</v>
      </c>
      <c r="AJ258" s="149">
        <v>4</v>
      </c>
      <c r="AK258" s="374">
        <v>1</v>
      </c>
    </row>
    <row r="259" spans="1:37" s="149" customFormat="1" ht="60" customHeight="1">
      <c r="A259" s="52" t="s">
        <v>1349</v>
      </c>
      <c r="B259" s="160" t="s">
        <v>2648</v>
      </c>
      <c r="C259" s="52" t="s">
        <v>1350</v>
      </c>
      <c r="D259" s="52" t="s">
        <v>1085</v>
      </c>
      <c r="E259" s="53" t="s">
        <v>80</v>
      </c>
      <c r="F259" s="76">
        <v>41537</v>
      </c>
      <c r="G259" s="76">
        <v>41567</v>
      </c>
      <c r="H259" s="53" t="s">
        <v>94</v>
      </c>
      <c r="I259" s="57">
        <v>125.13</v>
      </c>
      <c r="J259" s="56">
        <v>118.30582338278403</v>
      </c>
      <c r="K259" s="56">
        <v>118.30500000000001</v>
      </c>
      <c r="L259" s="77">
        <v>41587</v>
      </c>
      <c r="M259" s="60">
        <v>2013</v>
      </c>
      <c r="N259" s="78">
        <v>41587</v>
      </c>
      <c r="O259" s="60">
        <v>2013</v>
      </c>
      <c r="P259" s="78">
        <v>41624</v>
      </c>
      <c r="Q259" s="52" t="s">
        <v>337</v>
      </c>
      <c r="R259" s="175" t="s">
        <v>2223</v>
      </c>
      <c r="S259" s="53" t="s">
        <v>384</v>
      </c>
      <c r="T259" s="53" t="s">
        <v>9</v>
      </c>
      <c r="U259" s="53">
        <v>1</v>
      </c>
      <c r="V259" s="53" t="s">
        <v>385</v>
      </c>
      <c r="W259" s="53"/>
      <c r="X259" s="63">
        <v>139.59989999999999</v>
      </c>
      <c r="Y259" s="63">
        <v>2023.0432756921421</v>
      </c>
      <c r="Z259" s="53"/>
      <c r="AA259" s="79" t="s">
        <v>3697</v>
      </c>
      <c r="AB259" s="53" t="s">
        <v>2098</v>
      </c>
      <c r="AC259" s="385">
        <v>225791.86</v>
      </c>
      <c r="AD259" s="184"/>
      <c r="AE259" s="178">
        <v>111.61</v>
      </c>
      <c r="AF259" s="79"/>
      <c r="AG259" s="63">
        <v>0</v>
      </c>
      <c r="AH259" s="79" t="s">
        <v>94</v>
      </c>
      <c r="AI259" s="79" t="s">
        <v>2124</v>
      </c>
      <c r="AJ259" s="149">
        <v>4</v>
      </c>
      <c r="AK259" s="374">
        <v>1</v>
      </c>
    </row>
    <row r="260" spans="1:37" s="149" customFormat="1" ht="60" customHeight="1">
      <c r="A260" s="52" t="s">
        <v>1349</v>
      </c>
      <c r="B260" s="160" t="s">
        <v>2696</v>
      </c>
      <c r="C260" s="52" t="s">
        <v>1350</v>
      </c>
      <c r="D260" s="52" t="s">
        <v>1085</v>
      </c>
      <c r="E260" s="53" t="s">
        <v>80</v>
      </c>
      <c r="F260" s="76">
        <v>41537</v>
      </c>
      <c r="G260" s="76">
        <v>41567</v>
      </c>
      <c r="H260" s="53" t="s">
        <v>94</v>
      </c>
      <c r="I260" s="57">
        <v>1675.06</v>
      </c>
      <c r="J260" s="56">
        <v>1596.0678805094406</v>
      </c>
      <c r="K260" s="56">
        <v>1596.067</v>
      </c>
      <c r="L260" s="77">
        <v>41587</v>
      </c>
      <c r="M260" s="60">
        <v>2013</v>
      </c>
      <c r="N260" s="78">
        <v>41587</v>
      </c>
      <c r="O260" s="60">
        <v>2013</v>
      </c>
      <c r="P260" s="78">
        <v>41624</v>
      </c>
      <c r="Q260" s="52" t="s">
        <v>337</v>
      </c>
      <c r="R260" s="175" t="s">
        <v>2223</v>
      </c>
      <c r="S260" s="53" t="s">
        <v>384</v>
      </c>
      <c r="T260" s="53" t="s">
        <v>9</v>
      </c>
      <c r="U260" s="53">
        <v>1</v>
      </c>
      <c r="V260" s="53" t="s">
        <v>385</v>
      </c>
      <c r="W260" s="53"/>
      <c r="X260" s="63">
        <v>1883.35906</v>
      </c>
      <c r="Y260" s="63">
        <v>2023.0432756921421</v>
      </c>
      <c r="Z260" s="53"/>
      <c r="AA260" s="79" t="s">
        <v>3697</v>
      </c>
      <c r="AB260" s="53" t="s">
        <v>2098</v>
      </c>
      <c r="AC260" s="385">
        <v>225791.86</v>
      </c>
      <c r="AD260" s="184"/>
      <c r="AE260" s="178">
        <v>111.61</v>
      </c>
      <c r="AF260" s="79"/>
      <c r="AG260" s="63">
        <v>0</v>
      </c>
      <c r="AH260" s="79" t="s">
        <v>94</v>
      </c>
      <c r="AI260" s="79" t="s">
        <v>2124</v>
      </c>
      <c r="AJ260" s="149">
        <v>4</v>
      </c>
      <c r="AK260" s="374">
        <v>1</v>
      </c>
    </row>
    <row r="261" spans="1:37" s="149" customFormat="1" ht="60" customHeight="1">
      <c r="A261" s="52" t="s">
        <v>1349</v>
      </c>
      <c r="B261" s="160" t="s">
        <v>2815</v>
      </c>
      <c r="C261" s="52" t="s">
        <v>1350</v>
      </c>
      <c r="D261" s="52" t="s">
        <v>1085</v>
      </c>
      <c r="E261" s="53" t="s">
        <v>80</v>
      </c>
      <c r="F261" s="76">
        <v>41537</v>
      </c>
      <c r="G261" s="76">
        <v>41567</v>
      </c>
      <c r="H261" s="53" t="s">
        <v>94</v>
      </c>
      <c r="I261" s="57">
        <v>3618.57</v>
      </c>
      <c r="J261" s="56">
        <v>3433.5432848292489</v>
      </c>
      <c r="K261" s="56">
        <v>3433.5430000000001</v>
      </c>
      <c r="L261" s="77">
        <v>41587</v>
      </c>
      <c r="M261" s="60">
        <v>2013</v>
      </c>
      <c r="N261" s="78">
        <v>41587</v>
      </c>
      <c r="O261" s="60">
        <v>2013</v>
      </c>
      <c r="P261" s="78">
        <v>41624</v>
      </c>
      <c r="Q261" s="52" t="s">
        <v>337</v>
      </c>
      <c r="R261" s="175" t="s">
        <v>2223</v>
      </c>
      <c r="S261" s="53" t="s">
        <v>384</v>
      </c>
      <c r="T261" s="53" t="s">
        <v>9</v>
      </c>
      <c r="U261" s="53">
        <v>1</v>
      </c>
      <c r="V261" s="53" t="s">
        <v>385</v>
      </c>
      <c r="W261" s="53"/>
      <c r="X261" s="63">
        <v>4051.5807399999999</v>
      </c>
      <c r="Y261" s="63">
        <v>2023.0432756921421</v>
      </c>
      <c r="Z261" s="53"/>
      <c r="AA261" s="79" t="s">
        <v>3697</v>
      </c>
      <c r="AB261" s="53" t="s">
        <v>2098</v>
      </c>
      <c r="AC261" s="385">
        <v>225791.86</v>
      </c>
      <c r="AD261" s="184"/>
      <c r="AE261" s="178">
        <v>111.61</v>
      </c>
      <c r="AF261" s="79"/>
      <c r="AG261" s="63">
        <v>0</v>
      </c>
      <c r="AH261" s="79" t="s">
        <v>94</v>
      </c>
      <c r="AI261" s="79" t="s">
        <v>2124</v>
      </c>
      <c r="AJ261" s="149">
        <v>4</v>
      </c>
      <c r="AK261" s="374">
        <v>1</v>
      </c>
    </row>
    <row r="262" spans="1:37" s="149" customFormat="1" ht="60" customHeight="1">
      <c r="A262" s="52" t="s">
        <v>1349</v>
      </c>
      <c r="B262" s="160" t="s">
        <v>2816</v>
      </c>
      <c r="C262" s="52" t="s">
        <v>1350</v>
      </c>
      <c r="D262" s="52" t="s">
        <v>1085</v>
      </c>
      <c r="E262" s="53" t="s">
        <v>80</v>
      </c>
      <c r="F262" s="76">
        <v>41537</v>
      </c>
      <c r="G262" s="76">
        <v>41567</v>
      </c>
      <c r="H262" s="53" t="s">
        <v>94</v>
      </c>
      <c r="I262" s="57">
        <v>1225.18</v>
      </c>
      <c r="J262" s="56">
        <v>1161.7645397489282</v>
      </c>
      <c r="K262" s="56">
        <v>1161.7639999999999</v>
      </c>
      <c r="L262" s="77">
        <v>41587</v>
      </c>
      <c r="M262" s="60">
        <v>2013</v>
      </c>
      <c r="N262" s="78">
        <v>41587</v>
      </c>
      <c r="O262" s="60">
        <v>2013</v>
      </c>
      <c r="P262" s="78">
        <v>41624</v>
      </c>
      <c r="Q262" s="52" t="s">
        <v>337</v>
      </c>
      <c r="R262" s="175" t="s">
        <v>2223</v>
      </c>
      <c r="S262" s="53" t="s">
        <v>384</v>
      </c>
      <c r="T262" s="53" t="s">
        <v>9</v>
      </c>
      <c r="U262" s="53">
        <v>1</v>
      </c>
      <c r="V262" s="53" t="s">
        <v>385</v>
      </c>
      <c r="W262" s="53"/>
      <c r="X262" s="63">
        <v>1370.8815199999999</v>
      </c>
      <c r="Y262" s="63">
        <v>2023.0432756921421</v>
      </c>
      <c r="Z262" s="53"/>
      <c r="AA262" s="79" t="s">
        <v>3697</v>
      </c>
      <c r="AB262" s="53" t="s">
        <v>2098</v>
      </c>
      <c r="AC262" s="385">
        <v>225791.86</v>
      </c>
      <c r="AD262" s="184"/>
      <c r="AE262" s="178">
        <v>111.61</v>
      </c>
      <c r="AF262" s="79"/>
      <c r="AG262" s="63">
        <v>0</v>
      </c>
      <c r="AH262" s="79" t="s">
        <v>94</v>
      </c>
      <c r="AI262" s="79" t="s">
        <v>2124</v>
      </c>
      <c r="AJ262" s="149">
        <v>4</v>
      </c>
      <c r="AK262" s="374">
        <v>1</v>
      </c>
    </row>
    <row r="263" spans="1:37" s="149" customFormat="1" ht="60" customHeight="1">
      <c r="A263" s="52" t="s">
        <v>1349</v>
      </c>
      <c r="B263" s="160" t="s">
        <v>2817</v>
      </c>
      <c r="C263" s="52" t="s">
        <v>1350</v>
      </c>
      <c r="D263" s="52" t="s">
        <v>1085</v>
      </c>
      <c r="E263" s="53" t="s">
        <v>80</v>
      </c>
      <c r="F263" s="76">
        <v>41537</v>
      </c>
      <c r="G263" s="76">
        <v>41567</v>
      </c>
      <c r="H263" s="53" t="s">
        <v>94</v>
      </c>
      <c r="I263" s="57">
        <v>340.86</v>
      </c>
      <c r="J263" s="56">
        <v>324.23514147820805</v>
      </c>
      <c r="K263" s="56">
        <v>324.23500000000001</v>
      </c>
      <c r="L263" s="77">
        <v>41587</v>
      </c>
      <c r="M263" s="60">
        <v>2013</v>
      </c>
      <c r="N263" s="78">
        <v>41587</v>
      </c>
      <c r="O263" s="60">
        <v>2013</v>
      </c>
      <c r="P263" s="78">
        <v>41624</v>
      </c>
      <c r="Q263" s="52" t="s">
        <v>337</v>
      </c>
      <c r="R263" s="175" t="s">
        <v>2223</v>
      </c>
      <c r="S263" s="53" t="s">
        <v>384</v>
      </c>
      <c r="T263" s="53" t="s">
        <v>9</v>
      </c>
      <c r="U263" s="53">
        <v>1</v>
      </c>
      <c r="V263" s="53" t="s">
        <v>385</v>
      </c>
      <c r="W263" s="53"/>
      <c r="X263" s="63">
        <v>382.59730000000002</v>
      </c>
      <c r="Y263" s="63">
        <v>2023.0432756921421</v>
      </c>
      <c r="Z263" s="53"/>
      <c r="AA263" s="79" t="s">
        <v>3697</v>
      </c>
      <c r="AB263" s="53" t="s">
        <v>2098</v>
      </c>
      <c r="AC263" s="385">
        <v>225791.86</v>
      </c>
      <c r="AD263" s="184"/>
      <c r="AE263" s="178">
        <v>111.61</v>
      </c>
      <c r="AF263" s="79"/>
      <c r="AG263" s="63">
        <v>0</v>
      </c>
      <c r="AH263" s="79" t="s">
        <v>94</v>
      </c>
      <c r="AI263" s="79" t="s">
        <v>2124</v>
      </c>
      <c r="AJ263" s="149">
        <v>4</v>
      </c>
      <c r="AK263" s="374">
        <v>1</v>
      </c>
    </row>
    <row r="264" spans="1:37" s="149" customFormat="1" ht="60" customHeight="1">
      <c r="A264" s="52" t="s">
        <v>1349</v>
      </c>
      <c r="B264" s="160" t="s">
        <v>2931</v>
      </c>
      <c r="C264" s="52" t="s">
        <v>1350</v>
      </c>
      <c r="D264" s="52" t="s">
        <v>1085</v>
      </c>
      <c r="E264" s="53" t="s">
        <v>80</v>
      </c>
      <c r="F264" s="76">
        <v>41537</v>
      </c>
      <c r="G264" s="76">
        <v>41567</v>
      </c>
      <c r="H264" s="53" t="s">
        <v>94</v>
      </c>
      <c r="I264" s="57">
        <v>2203.9299999999998</v>
      </c>
      <c r="J264" s="56">
        <v>2101.3840547827203</v>
      </c>
      <c r="K264" s="56">
        <v>2101.384</v>
      </c>
      <c r="L264" s="77">
        <v>41587</v>
      </c>
      <c r="M264" s="60">
        <v>2013</v>
      </c>
      <c r="N264" s="78">
        <v>41587</v>
      </c>
      <c r="O264" s="60">
        <v>2013</v>
      </c>
      <c r="P264" s="78">
        <v>41624</v>
      </c>
      <c r="Q264" s="52" t="s">
        <v>337</v>
      </c>
      <c r="R264" s="175" t="s">
        <v>2223</v>
      </c>
      <c r="S264" s="53" t="s">
        <v>384</v>
      </c>
      <c r="T264" s="53" t="s">
        <v>9</v>
      </c>
      <c r="U264" s="53">
        <v>1</v>
      </c>
      <c r="V264" s="53" t="s">
        <v>385</v>
      </c>
      <c r="W264" s="53"/>
      <c r="X264" s="63">
        <v>2479.63312</v>
      </c>
      <c r="Y264" s="63">
        <v>2023.0432756921421</v>
      </c>
      <c r="Z264" s="53"/>
      <c r="AA264" s="79" t="s">
        <v>3697</v>
      </c>
      <c r="AB264" s="53" t="s">
        <v>2098</v>
      </c>
      <c r="AC264" s="385">
        <v>225791.86</v>
      </c>
      <c r="AD264" s="184"/>
      <c r="AE264" s="178">
        <v>111.61</v>
      </c>
      <c r="AF264" s="79"/>
      <c r="AG264" s="63">
        <v>0</v>
      </c>
      <c r="AH264" s="79" t="s">
        <v>94</v>
      </c>
      <c r="AI264" s="79" t="s">
        <v>2124</v>
      </c>
      <c r="AJ264" s="149">
        <v>4</v>
      </c>
      <c r="AK264" s="374">
        <v>1</v>
      </c>
    </row>
    <row r="265" spans="1:37" s="149" customFormat="1" ht="75" customHeight="1">
      <c r="A265" s="52" t="s">
        <v>1349</v>
      </c>
      <c r="B265" s="53" t="s">
        <v>3698</v>
      </c>
      <c r="C265" s="54" t="s">
        <v>1350</v>
      </c>
      <c r="D265" s="52" t="s">
        <v>1085</v>
      </c>
      <c r="E265" s="53" t="s">
        <v>80</v>
      </c>
      <c r="F265" s="76">
        <v>41537</v>
      </c>
      <c r="G265" s="76">
        <v>41567</v>
      </c>
      <c r="H265" s="53" t="s">
        <v>94</v>
      </c>
      <c r="I265" s="57">
        <v>2440</v>
      </c>
      <c r="J265" s="56">
        <v>2290.0030778505602</v>
      </c>
      <c r="K265" s="56">
        <v>2290.0030000000002</v>
      </c>
      <c r="L265" s="77">
        <v>41587</v>
      </c>
      <c r="M265" s="60">
        <v>2013</v>
      </c>
      <c r="N265" s="78">
        <v>41587</v>
      </c>
      <c r="O265" s="60">
        <v>2013</v>
      </c>
      <c r="P265" s="78">
        <v>41624</v>
      </c>
      <c r="Q265" s="52" t="s">
        <v>337</v>
      </c>
      <c r="R265" s="54" t="s">
        <v>2223</v>
      </c>
      <c r="S265" s="53" t="s">
        <v>384</v>
      </c>
      <c r="T265" s="53" t="s">
        <v>9</v>
      </c>
      <c r="U265" s="53">
        <v>1</v>
      </c>
      <c r="V265" s="53" t="s">
        <v>385</v>
      </c>
      <c r="W265" s="53"/>
      <c r="X265" s="63">
        <v>30520.023859999994</v>
      </c>
      <c r="Y265" s="63">
        <v>1321.5765018254231</v>
      </c>
      <c r="Z265" s="53"/>
      <c r="AA265" s="79" t="s">
        <v>3697</v>
      </c>
      <c r="AB265" s="53" t="s">
        <v>2098</v>
      </c>
      <c r="AC265" s="385">
        <v>225791.86</v>
      </c>
      <c r="AD265" s="79"/>
      <c r="AE265" s="178">
        <v>111.61</v>
      </c>
      <c r="AF265" s="79"/>
      <c r="AG265" s="63">
        <v>0</v>
      </c>
      <c r="AH265" s="79" t="s">
        <v>94</v>
      </c>
      <c r="AI265" s="53" t="s">
        <v>2179</v>
      </c>
      <c r="AJ265" s="149">
        <v>4</v>
      </c>
      <c r="AK265" s="374">
        <v>1</v>
      </c>
    </row>
    <row r="266" spans="1:37" s="149" customFormat="1" ht="75" customHeight="1">
      <c r="A266" s="52" t="s">
        <v>1349</v>
      </c>
      <c r="B266" s="53" t="s">
        <v>3699</v>
      </c>
      <c r="C266" s="54" t="s">
        <v>1350</v>
      </c>
      <c r="D266" s="52" t="s">
        <v>1085</v>
      </c>
      <c r="E266" s="53" t="s">
        <v>80</v>
      </c>
      <c r="F266" s="76">
        <v>41537</v>
      </c>
      <c r="G266" s="76">
        <v>41567</v>
      </c>
      <c r="H266" s="53" t="s">
        <v>94</v>
      </c>
      <c r="I266" s="57">
        <v>885.45</v>
      </c>
      <c r="J266" s="56">
        <v>848.24959401792023</v>
      </c>
      <c r="K266" s="56">
        <v>848.24900000000002</v>
      </c>
      <c r="L266" s="77">
        <v>41587</v>
      </c>
      <c r="M266" s="60">
        <v>2013</v>
      </c>
      <c r="N266" s="78">
        <v>41587</v>
      </c>
      <c r="O266" s="60">
        <v>2013</v>
      </c>
      <c r="P266" s="78">
        <v>41624</v>
      </c>
      <c r="Q266" s="52" t="s">
        <v>337</v>
      </c>
      <c r="R266" s="54" t="s">
        <v>2223</v>
      </c>
      <c r="S266" s="53" t="s">
        <v>384</v>
      </c>
      <c r="T266" s="53" t="s">
        <v>9</v>
      </c>
      <c r="U266" s="53">
        <v>1</v>
      </c>
      <c r="V266" s="53" t="s">
        <v>385</v>
      </c>
      <c r="W266" s="53"/>
      <c r="X266" s="63">
        <v>30520.023859999994</v>
      </c>
      <c r="Y266" s="63">
        <v>1321.5765018254231</v>
      </c>
      <c r="Z266" s="53"/>
      <c r="AA266" s="79" t="s">
        <v>3697</v>
      </c>
      <c r="AB266" s="53" t="s">
        <v>2098</v>
      </c>
      <c r="AC266" s="385">
        <v>225791.86</v>
      </c>
      <c r="AD266" s="79"/>
      <c r="AE266" s="178">
        <v>111.61</v>
      </c>
      <c r="AF266" s="79"/>
      <c r="AG266" s="63">
        <v>0</v>
      </c>
      <c r="AH266" s="79" t="s">
        <v>94</v>
      </c>
      <c r="AI266" s="53" t="s">
        <v>2179</v>
      </c>
      <c r="AJ266" s="149">
        <v>4</v>
      </c>
      <c r="AK266" s="374">
        <v>1</v>
      </c>
    </row>
    <row r="267" spans="1:37" s="149" customFormat="1" ht="75" customHeight="1">
      <c r="A267" s="52" t="s">
        <v>1349</v>
      </c>
      <c r="B267" s="53" t="s">
        <v>3700</v>
      </c>
      <c r="C267" s="54" t="s">
        <v>1350</v>
      </c>
      <c r="D267" s="52" t="s">
        <v>1085</v>
      </c>
      <c r="E267" s="53" t="s">
        <v>80</v>
      </c>
      <c r="F267" s="76">
        <v>41537</v>
      </c>
      <c r="G267" s="76">
        <v>41567</v>
      </c>
      <c r="H267" s="53" t="s">
        <v>94</v>
      </c>
      <c r="I267" s="57">
        <v>586.29999999999995</v>
      </c>
      <c r="J267" s="56">
        <v>554.12127596448011</v>
      </c>
      <c r="K267" s="56">
        <v>554.12099999999998</v>
      </c>
      <c r="L267" s="77">
        <v>41587</v>
      </c>
      <c r="M267" s="60">
        <v>2013</v>
      </c>
      <c r="N267" s="78">
        <v>41587</v>
      </c>
      <c r="O267" s="60">
        <v>2013</v>
      </c>
      <c r="P267" s="78">
        <v>41624</v>
      </c>
      <c r="Q267" s="52" t="s">
        <v>337</v>
      </c>
      <c r="R267" s="54" t="s">
        <v>2223</v>
      </c>
      <c r="S267" s="53" t="s">
        <v>384</v>
      </c>
      <c r="T267" s="53" t="s">
        <v>9</v>
      </c>
      <c r="U267" s="53">
        <v>1</v>
      </c>
      <c r="V267" s="53" t="s">
        <v>385</v>
      </c>
      <c r="W267" s="53"/>
      <c r="X267" s="63">
        <v>30520.023859999994</v>
      </c>
      <c r="Y267" s="63">
        <v>1321.5765018254231</v>
      </c>
      <c r="Z267" s="53"/>
      <c r="AA267" s="79" t="s">
        <v>3697</v>
      </c>
      <c r="AB267" s="53" t="s">
        <v>2098</v>
      </c>
      <c r="AC267" s="385">
        <v>225791.86</v>
      </c>
      <c r="AD267" s="79"/>
      <c r="AE267" s="178">
        <v>111.61</v>
      </c>
      <c r="AF267" s="79"/>
      <c r="AG267" s="63">
        <v>0</v>
      </c>
      <c r="AH267" s="79" t="s">
        <v>94</v>
      </c>
      <c r="AI267" s="53" t="s">
        <v>2179</v>
      </c>
      <c r="AJ267" s="149">
        <v>4</v>
      </c>
      <c r="AK267" s="374">
        <v>1</v>
      </c>
    </row>
    <row r="268" spans="1:37" s="149" customFormat="1" ht="75" customHeight="1">
      <c r="A268" s="52" t="s">
        <v>1349</v>
      </c>
      <c r="B268" s="53" t="s">
        <v>3701</v>
      </c>
      <c r="C268" s="54" t="s">
        <v>1350</v>
      </c>
      <c r="D268" s="52" t="s">
        <v>1085</v>
      </c>
      <c r="E268" s="53" t="s">
        <v>80</v>
      </c>
      <c r="F268" s="76">
        <v>41537</v>
      </c>
      <c r="G268" s="76">
        <v>41567</v>
      </c>
      <c r="H268" s="53" t="s">
        <v>94</v>
      </c>
      <c r="I268" s="57">
        <v>210</v>
      </c>
      <c r="J268" s="56">
        <v>197.31930824793605</v>
      </c>
      <c r="K268" s="56">
        <v>197.31899999999999</v>
      </c>
      <c r="L268" s="77">
        <v>41587</v>
      </c>
      <c r="M268" s="60">
        <v>2013</v>
      </c>
      <c r="N268" s="78">
        <v>41587</v>
      </c>
      <c r="O268" s="60">
        <v>2013</v>
      </c>
      <c r="P268" s="78">
        <v>41624</v>
      </c>
      <c r="Q268" s="52" t="s">
        <v>337</v>
      </c>
      <c r="R268" s="54" t="s">
        <v>2223</v>
      </c>
      <c r="S268" s="53" t="s">
        <v>384</v>
      </c>
      <c r="T268" s="53" t="s">
        <v>9</v>
      </c>
      <c r="U268" s="53">
        <v>1</v>
      </c>
      <c r="V268" s="53" t="s">
        <v>385</v>
      </c>
      <c r="W268" s="53"/>
      <c r="X268" s="63">
        <v>30520.023859999994</v>
      </c>
      <c r="Y268" s="63">
        <v>1321.5765018254231</v>
      </c>
      <c r="Z268" s="53"/>
      <c r="AA268" s="79" t="s">
        <v>3697</v>
      </c>
      <c r="AB268" s="53" t="s">
        <v>2098</v>
      </c>
      <c r="AC268" s="385">
        <v>225791.86</v>
      </c>
      <c r="AD268" s="184"/>
      <c r="AE268" s="178">
        <v>111.61</v>
      </c>
      <c r="AF268" s="79"/>
      <c r="AG268" s="63">
        <v>0</v>
      </c>
      <c r="AH268" s="79" t="s">
        <v>94</v>
      </c>
      <c r="AI268" s="53" t="s">
        <v>2179</v>
      </c>
      <c r="AJ268" s="149">
        <v>4</v>
      </c>
      <c r="AK268" s="374">
        <v>1</v>
      </c>
    </row>
    <row r="269" spans="1:37" s="149" customFormat="1" ht="75" customHeight="1">
      <c r="A269" s="52" t="s">
        <v>1349</v>
      </c>
      <c r="B269" s="53" t="s">
        <v>3702</v>
      </c>
      <c r="C269" s="54" t="s">
        <v>1350</v>
      </c>
      <c r="D269" s="52" t="s">
        <v>1085</v>
      </c>
      <c r="E269" s="53" t="s">
        <v>80</v>
      </c>
      <c r="F269" s="76">
        <v>41537</v>
      </c>
      <c r="G269" s="76">
        <v>41567</v>
      </c>
      <c r="H269" s="53" t="s">
        <v>94</v>
      </c>
      <c r="I269" s="57">
        <v>1920</v>
      </c>
      <c r="J269" s="56">
        <v>1787.0566310582406</v>
      </c>
      <c r="K269" s="56">
        <v>1787.056</v>
      </c>
      <c r="L269" s="77">
        <v>41587</v>
      </c>
      <c r="M269" s="60">
        <v>2013</v>
      </c>
      <c r="N269" s="78">
        <v>41587</v>
      </c>
      <c r="O269" s="60">
        <v>2013</v>
      </c>
      <c r="P269" s="78">
        <v>41624</v>
      </c>
      <c r="Q269" s="52" t="s">
        <v>337</v>
      </c>
      <c r="R269" s="54" t="s">
        <v>2223</v>
      </c>
      <c r="S269" s="53" t="s">
        <v>384</v>
      </c>
      <c r="T269" s="53" t="s">
        <v>9</v>
      </c>
      <c r="U269" s="53">
        <v>1</v>
      </c>
      <c r="V269" s="53" t="s">
        <v>385</v>
      </c>
      <c r="W269" s="53"/>
      <c r="X269" s="63">
        <v>30520.023859999994</v>
      </c>
      <c r="Y269" s="63">
        <v>1321.5765018254231</v>
      </c>
      <c r="Z269" s="53"/>
      <c r="AA269" s="79" t="s">
        <v>3697</v>
      </c>
      <c r="AB269" s="53" t="s">
        <v>2098</v>
      </c>
      <c r="AC269" s="385">
        <v>225791.86</v>
      </c>
      <c r="AD269" s="184"/>
      <c r="AE269" s="178">
        <v>111.61</v>
      </c>
      <c r="AF269" s="79"/>
      <c r="AG269" s="63">
        <v>0</v>
      </c>
      <c r="AH269" s="79" t="s">
        <v>94</v>
      </c>
      <c r="AI269" s="53" t="s">
        <v>2179</v>
      </c>
      <c r="AJ269" s="149">
        <v>4</v>
      </c>
      <c r="AK269" s="374">
        <v>1</v>
      </c>
    </row>
    <row r="270" spans="1:37" s="149" customFormat="1" ht="75" customHeight="1">
      <c r="A270" s="52" t="s">
        <v>1349</v>
      </c>
      <c r="B270" s="53" t="s">
        <v>3703</v>
      </c>
      <c r="C270" s="54" t="s">
        <v>1350</v>
      </c>
      <c r="D270" s="52" t="s">
        <v>1085</v>
      </c>
      <c r="E270" s="53" t="s">
        <v>80</v>
      </c>
      <c r="F270" s="76">
        <v>41537</v>
      </c>
      <c r="G270" s="76">
        <v>41567</v>
      </c>
      <c r="H270" s="53" t="s">
        <v>94</v>
      </c>
      <c r="I270" s="57">
        <v>670.99</v>
      </c>
      <c r="J270" s="56">
        <v>631.28411651116812</v>
      </c>
      <c r="K270" s="56">
        <v>631.28399999999999</v>
      </c>
      <c r="L270" s="77">
        <v>41587</v>
      </c>
      <c r="M270" s="60">
        <v>2013</v>
      </c>
      <c r="N270" s="78">
        <v>41587</v>
      </c>
      <c r="O270" s="60">
        <v>2013</v>
      </c>
      <c r="P270" s="78">
        <v>41624</v>
      </c>
      <c r="Q270" s="52" t="s">
        <v>337</v>
      </c>
      <c r="R270" s="54" t="s">
        <v>2223</v>
      </c>
      <c r="S270" s="53" t="s">
        <v>384</v>
      </c>
      <c r="T270" s="53" t="s">
        <v>9</v>
      </c>
      <c r="U270" s="53">
        <v>1</v>
      </c>
      <c r="V270" s="53" t="s">
        <v>385</v>
      </c>
      <c r="W270" s="53"/>
      <c r="X270" s="63">
        <v>30520.023859999994</v>
      </c>
      <c r="Y270" s="63">
        <v>1321.5765018254231</v>
      </c>
      <c r="Z270" s="53"/>
      <c r="AA270" s="79" t="s">
        <v>3697</v>
      </c>
      <c r="AB270" s="53" t="s">
        <v>2098</v>
      </c>
      <c r="AC270" s="385">
        <v>225791.86</v>
      </c>
      <c r="AD270" s="184"/>
      <c r="AE270" s="178">
        <v>111.61</v>
      </c>
      <c r="AF270" s="79"/>
      <c r="AG270" s="63">
        <v>0</v>
      </c>
      <c r="AH270" s="79" t="s">
        <v>94</v>
      </c>
      <c r="AI270" s="53" t="s">
        <v>2179</v>
      </c>
      <c r="AJ270" s="149">
        <v>4</v>
      </c>
      <c r="AK270" s="374">
        <v>1</v>
      </c>
    </row>
    <row r="271" spans="1:37" s="149" customFormat="1" ht="75" customHeight="1">
      <c r="A271" s="52" t="s">
        <v>1349</v>
      </c>
      <c r="B271" s="53" t="s">
        <v>3704</v>
      </c>
      <c r="C271" s="54" t="s">
        <v>1350</v>
      </c>
      <c r="D271" s="52" t="s">
        <v>1085</v>
      </c>
      <c r="E271" s="53" t="s">
        <v>80</v>
      </c>
      <c r="F271" s="76">
        <v>41537</v>
      </c>
      <c r="G271" s="76">
        <v>41567</v>
      </c>
      <c r="H271" s="53" t="s">
        <v>94</v>
      </c>
      <c r="I271" s="57">
        <v>2148.25</v>
      </c>
      <c r="J271" s="56">
        <v>2021.9417620876804</v>
      </c>
      <c r="K271" s="56">
        <v>2021.941</v>
      </c>
      <c r="L271" s="77">
        <v>41587</v>
      </c>
      <c r="M271" s="60">
        <v>2013</v>
      </c>
      <c r="N271" s="78">
        <v>41587</v>
      </c>
      <c r="O271" s="60">
        <v>2013</v>
      </c>
      <c r="P271" s="78">
        <v>41624</v>
      </c>
      <c r="Q271" s="52" t="s">
        <v>337</v>
      </c>
      <c r="R271" s="54" t="s">
        <v>2223</v>
      </c>
      <c r="S271" s="53" t="s">
        <v>384</v>
      </c>
      <c r="T271" s="53" t="s">
        <v>9</v>
      </c>
      <c r="U271" s="53">
        <v>1</v>
      </c>
      <c r="V271" s="53" t="s">
        <v>385</v>
      </c>
      <c r="W271" s="53"/>
      <c r="X271" s="63">
        <v>30520.023859999994</v>
      </c>
      <c r="Y271" s="63">
        <v>1321.5765018254231</v>
      </c>
      <c r="Z271" s="53"/>
      <c r="AA271" s="79" t="s">
        <v>3697</v>
      </c>
      <c r="AB271" s="53" t="s">
        <v>2098</v>
      </c>
      <c r="AC271" s="385">
        <v>225791.86</v>
      </c>
      <c r="AD271" s="184"/>
      <c r="AE271" s="178">
        <v>111.61</v>
      </c>
      <c r="AF271" s="79"/>
      <c r="AG271" s="63">
        <v>0</v>
      </c>
      <c r="AH271" s="79" t="s">
        <v>94</v>
      </c>
      <c r="AI271" s="53" t="s">
        <v>2179</v>
      </c>
      <c r="AJ271" s="149">
        <v>4</v>
      </c>
      <c r="AK271" s="374">
        <v>1</v>
      </c>
    </row>
    <row r="272" spans="1:37" s="149" customFormat="1" ht="75" customHeight="1">
      <c r="A272" s="52" t="s">
        <v>1349</v>
      </c>
      <c r="B272" s="53" t="s">
        <v>3705</v>
      </c>
      <c r="C272" s="54" t="s">
        <v>1350</v>
      </c>
      <c r="D272" s="52" t="s">
        <v>1085</v>
      </c>
      <c r="E272" s="53" t="s">
        <v>80</v>
      </c>
      <c r="F272" s="76">
        <v>41537</v>
      </c>
      <c r="G272" s="76">
        <v>41567</v>
      </c>
      <c r="H272" s="53" t="s">
        <v>94</v>
      </c>
      <c r="I272" s="57">
        <v>113.53</v>
      </c>
      <c r="J272" s="56">
        <v>106.36691064537602</v>
      </c>
      <c r="K272" s="56">
        <v>106.366</v>
      </c>
      <c r="L272" s="77">
        <v>41587</v>
      </c>
      <c r="M272" s="60">
        <v>2013</v>
      </c>
      <c r="N272" s="78">
        <v>41587</v>
      </c>
      <c r="O272" s="60">
        <v>2013</v>
      </c>
      <c r="P272" s="78">
        <v>41624</v>
      </c>
      <c r="Q272" s="52" t="s">
        <v>337</v>
      </c>
      <c r="R272" s="54" t="s">
        <v>2223</v>
      </c>
      <c r="S272" s="53" t="s">
        <v>384</v>
      </c>
      <c r="T272" s="53" t="s">
        <v>9</v>
      </c>
      <c r="U272" s="53">
        <v>1</v>
      </c>
      <c r="V272" s="53" t="s">
        <v>385</v>
      </c>
      <c r="W272" s="53"/>
      <c r="X272" s="63">
        <v>30520.023859999994</v>
      </c>
      <c r="Y272" s="63">
        <v>1321.5765018254231</v>
      </c>
      <c r="Z272" s="53"/>
      <c r="AA272" s="79" t="s">
        <v>3697</v>
      </c>
      <c r="AB272" s="53" t="s">
        <v>2098</v>
      </c>
      <c r="AC272" s="385">
        <v>225791.86</v>
      </c>
      <c r="AD272" s="184"/>
      <c r="AE272" s="178">
        <v>111.61</v>
      </c>
      <c r="AF272" s="79"/>
      <c r="AG272" s="63">
        <v>0</v>
      </c>
      <c r="AH272" s="79" t="s">
        <v>94</v>
      </c>
      <c r="AI272" s="53" t="s">
        <v>2179</v>
      </c>
      <c r="AJ272" s="149">
        <v>4</v>
      </c>
      <c r="AK272" s="374">
        <v>1</v>
      </c>
    </row>
    <row r="273" spans="1:37" s="149" customFormat="1" ht="75" customHeight="1">
      <c r="A273" s="52" t="s">
        <v>1349</v>
      </c>
      <c r="B273" s="53" t="s">
        <v>3706</v>
      </c>
      <c r="C273" s="54" t="s">
        <v>1350</v>
      </c>
      <c r="D273" s="52" t="s">
        <v>1085</v>
      </c>
      <c r="E273" s="53" t="s">
        <v>80</v>
      </c>
      <c r="F273" s="76">
        <v>41537</v>
      </c>
      <c r="G273" s="76">
        <v>41567</v>
      </c>
      <c r="H273" s="53" t="s">
        <v>94</v>
      </c>
      <c r="I273" s="57">
        <v>379.48</v>
      </c>
      <c r="J273" s="56">
        <v>355.5268286434561</v>
      </c>
      <c r="K273" s="56">
        <v>355.52600000000001</v>
      </c>
      <c r="L273" s="77">
        <v>41587</v>
      </c>
      <c r="M273" s="60">
        <v>2013</v>
      </c>
      <c r="N273" s="78">
        <v>41587</v>
      </c>
      <c r="O273" s="60">
        <v>2013</v>
      </c>
      <c r="P273" s="78">
        <v>41624</v>
      </c>
      <c r="Q273" s="52" t="s">
        <v>337</v>
      </c>
      <c r="R273" s="54" t="s">
        <v>2223</v>
      </c>
      <c r="S273" s="53" t="s">
        <v>384</v>
      </c>
      <c r="T273" s="53" t="s">
        <v>9</v>
      </c>
      <c r="U273" s="53">
        <v>1</v>
      </c>
      <c r="V273" s="53" t="s">
        <v>385</v>
      </c>
      <c r="W273" s="53"/>
      <c r="X273" s="63">
        <v>30520.023859999994</v>
      </c>
      <c r="Y273" s="63">
        <v>1321.5765018254231</v>
      </c>
      <c r="Z273" s="53"/>
      <c r="AA273" s="79" t="s">
        <v>3697</v>
      </c>
      <c r="AB273" s="53" t="s">
        <v>2098</v>
      </c>
      <c r="AC273" s="385">
        <v>225791.86</v>
      </c>
      <c r="AD273" s="184"/>
      <c r="AE273" s="178">
        <v>111.61</v>
      </c>
      <c r="AF273" s="79"/>
      <c r="AG273" s="63">
        <v>0</v>
      </c>
      <c r="AH273" s="79" t="s">
        <v>94</v>
      </c>
      <c r="AI273" s="53" t="s">
        <v>2179</v>
      </c>
      <c r="AJ273" s="149">
        <v>4</v>
      </c>
      <c r="AK273" s="374">
        <v>1</v>
      </c>
    </row>
    <row r="274" spans="1:37" s="149" customFormat="1" ht="75" customHeight="1">
      <c r="A274" s="52" t="s">
        <v>1349</v>
      </c>
      <c r="B274" s="53" t="s">
        <v>3707</v>
      </c>
      <c r="C274" s="54" t="s">
        <v>1350</v>
      </c>
      <c r="D274" s="52" t="s">
        <v>1085</v>
      </c>
      <c r="E274" s="53" t="s">
        <v>80</v>
      </c>
      <c r="F274" s="76">
        <v>41537</v>
      </c>
      <c r="G274" s="76">
        <v>41567</v>
      </c>
      <c r="H274" s="53" t="s">
        <v>94</v>
      </c>
      <c r="I274" s="57">
        <v>300.75</v>
      </c>
      <c r="J274" s="56">
        <v>283.70151713721606</v>
      </c>
      <c r="K274" s="56">
        <v>283.70100000000002</v>
      </c>
      <c r="L274" s="77">
        <v>41587</v>
      </c>
      <c r="M274" s="60">
        <v>2013</v>
      </c>
      <c r="N274" s="78">
        <v>41587</v>
      </c>
      <c r="O274" s="60">
        <v>2013</v>
      </c>
      <c r="P274" s="78">
        <v>41624</v>
      </c>
      <c r="Q274" s="52" t="s">
        <v>337</v>
      </c>
      <c r="R274" s="54" t="s">
        <v>2223</v>
      </c>
      <c r="S274" s="53" t="s">
        <v>384</v>
      </c>
      <c r="T274" s="53" t="s">
        <v>9</v>
      </c>
      <c r="U274" s="53">
        <v>1</v>
      </c>
      <c r="V274" s="53" t="s">
        <v>385</v>
      </c>
      <c r="W274" s="53"/>
      <c r="X274" s="63">
        <v>30520.023859999994</v>
      </c>
      <c r="Y274" s="63">
        <v>1321.5765018254231</v>
      </c>
      <c r="Z274" s="53"/>
      <c r="AA274" s="79" t="s">
        <v>3697</v>
      </c>
      <c r="AB274" s="53" t="s">
        <v>2098</v>
      </c>
      <c r="AC274" s="385">
        <v>225791.86</v>
      </c>
      <c r="AD274" s="184"/>
      <c r="AE274" s="178">
        <v>111.61</v>
      </c>
      <c r="AF274" s="79"/>
      <c r="AG274" s="63">
        <v>0</v>
      </c>
      <c r="AH274" s="79" t="s">
        <v>94</v>
      </c>
      <c r="AI274" s="53" t="s">
        <v>2179</v>
      </c>
      <c r="AJ274" s="149">
        <v>4</v>
      </c>
      <c r="AK274" s="374">
        <v>1</v>
      </c>
    </row>
    <row r="275" spans="1:37" s="149" customFormat="1" ht="75" customHeight="1">
      <c r="A275" s="52" t="s">
        <v>1349</v>
      </c>
      <c r="B275" s="53" t="s">
        <v>3708</v>
      </c>
      <c r="C275" s="54" t="s">
        <v>1350</v>
      </c>
      <c r="D275" s="52" t="s">
        <v>1085</v>
      </c>
      <c r="E275" s="53" t="s">
        <v>80</v>
      </c>
      <c r="F275" s="76">
        <v>41537</v>
      </c>
      <c r="G275" s="76">
        <v>41567</v>
      </c>
      <c r="H275" s="53" t="s">
        <v>94</v>
      </c>
      <c r="I275" s="57">
        <v>383.01</v>
      </c>
      <c r="J275" s="56">
        <v>360.40169660428808</v>
      </c>
      <c r="K275" s="56">
        <v>360.40100000000001</v>
      </c>
      <c r="L275" s="77">
        <v>41587</v>
      </c>
      <c r="M275" s="60">
        <v>2013</v>
      </c>
      <c r="N275" s="78">
        <v>41587</v>
      </c>
      <c r="O275" s="60">
        <v>2013</v>
      </c>
      <c r="P275" s="78">
        <v>41624</v>
      </c>
      <c r="Q275" s="52" t="s">
        <v>337</v>
      </c>
      <c r="R275" s="54" t="s">
        <v>2223</v>
      </c>
      <c r="S275" s="53" t="s">
        <v>384</v>
      </c>
      <c r="T275" s="53" t="s">
        <v>9</v>
      </c>
      <c r="U275" s="53">
        <v>1</v>
      </c>
      <c r="V275" s="53" t="s">
        <v>385</v>
      </c>
      <c r="W275" s="53"/>
      <c r="X275" s="63">
        <v>30520.023859999994</v>
      </c>
      <c r="Y275" s="63">
        <v>1321.5765018254231</v>
      </c>
      <c r="Z275" s="53"/>
      <c r="AA275" s="79" t="s">
        <v>3697</v>
      </c>
      <c r="AB275" s="53" t="s">
        <v>2098</v>
      </c>
      <c r="AC275" s="385">
        <v>225791.86</v>
      </c>
      <c r="AD275" s="184"/>
      <c r="AE275" s="178">
        <v>111.61</v>
      </c>
      <c r="AF275" s="79"/>
      <c r="AG275" s="63">
        <v>0</v>
      </c>
      <c r="AH275" s="79" t="s">
        <v>94</v>
      </c>
      <c r="AI275" s="53" t="s">
        <v>2179</v>
      </c>
      <c r="AJ275" s="149">
        <v>4</v>
      </c>
      <c r="AK275" s="374">
        <v>1</v>
      </c>
    </row>
    <row r="276" spans="1:37" s="149" customFormat="1" ht="75" customHeight="1">
      <c r="A276" s="52" t="s">
        <v>1349</v>
      </c>
      <c r="B276" s="53" t="s">
        <v>3709</v>
      </c>
      <c r="C276" s="54" t="s">
        <v>1350</v>
      </c>
      <c r="D276" s="52" t="s">
        <v>1085</v>
      </c>
      <c r="E276" s="53" t="s">
        <v>80</v>
      </c>
      <c r="F276" s="76">
        <v>41537</v>
      </c>
      <c r="G276" s="76">
        <v>41567</v>
      </c>
      <c r="H276" s="53" t="s">
        <v>94</v>
      </c>
      <c r="I276" s="57">
        <v>222.39</v>
      </c>
      <c r="J276" s="56">
        <v>210.08198339539203</v>
      </c>
      <c r="K276" s="56">
        <v>210.08099999999999</v>
      </c>
      <c r="L276" s="77">
        <v>41587</v>
      </c>
      <c r="M276" s="60">
        <v>2013</v>
      </c>
      <c r="N276" s="78">
        <v>41587</v>
      </c>
      <c r="O276" s="60">
        <v>2013</v>
      </c>
      <c r="P276" s="78">
        <v>41624</v>
      </c>
      <c r="Q276" s="52" t="s">
        <v>337</v>
      </c>
      <c r="R276" s="54" t="s">
        <v>2223</v>
      </c>
      <c r="S276" s="53" t="s">
        <v>384</v>
      </c>
      <c r="T276" s="53" t="s">
        <v>9</v>
      </c>
      <c r="U276" s="53">
        <v>1</v>
      </c>
      <c r="V276" s="53" t="s">
        <v>385</v>
      </c>
      <c r="W276" s="53"/>
      <c r="X276" s="63">
        <v>30520.023859999994</v>
      </c>
      <c r="Y276" s="63">
        <v>1321.5765018254231</v>
      </c>
      <c r="Z276" s="53"/>
      <c r="AA276" s="79" t="s">
        <v>3697</v>
      </c>
      <c r="AB276" s="53" t="s">
        <v>2098</v>
      </c>
      <c r="AC276" s="385">
        <v>225791.86</v>
      </c>
      <c r="AD276" s="184"/>
      <c r="AE276" s="178">
        <v>111.61</v>
      </c>
      <c r="AF276" s="79"/>
      <c r="AG276" s="63">
        <v>0</v>
      </c>
      <c r="AH276" s="79" t="s">
        <v>94</v>
      </c>
      <c r="AI276" s="53" t="s">
        <v>2179</v>
      </c>
      <c r="AJ276" s="149">
        <v>4</v>
      </c>
      <c r="AK276" s="374">
        <v>1</v>
      </c>
    </row>
    <row r="277" spans="1:37" s="149" customFormat="1" ht="75" customHeight="1">
      <c r="A277" s="52" t="s">
        <v>1349</v>
      </c>
      <c r="B277" s="53" t="s">
        <v>3710</v>
      </c>
      <c r="C277" s="54" t="s">
        <v>1350</v>
      </c>
      <c r="D277" s="52" t="s">
        <v>1085</v>
      </c>
      <c r="E277" s="53" t="s">
        <v>80</v>
      </c>
      <c r="F277" s="76">
        <v>41537</v>
      </c>
      <c r="G277" s="76">
        <v>41567</v>
      </c>
      <c r="H277" s="53" t="s">
        <v>94</v>
      </c>
      <c r="I277" s="57">
        <v>619.58000000000004</v>
      </c>
      <c r="J277" s="56">
        <v>585.3791098800001</v>
      </c>
      <c r="K277" s="56">
        <v>585.37900000000002</v>
      </c>
      <c r="L277" s="77">
        <v>41587</v>
      </c>
      <c r="M277" s="60">
        <v>2013</v>
      </c>
      <c r="N277" s="78">
        <v>41587</v>
      </c>
      <c r="O277" s="60">
        <v>2013</v>
      </c>
      <c r="P277" s="78">
        <v>41624</v>
      </c>
      <c r="Q277" s="52" t="s">
        <v>337</v>
      </c>
      <c r="R277" s="54" t="s">
        <v>2223</v>
      </c>
      <c r="S277" s="53" t="s">
        <v>384</v>
      </c>
      <c r="T277" s="53" t="s">
        <v>9</v>
      </c>
      <c r="U277" s="53">
        <v>1</v>
      </c>
      <c r="V277" s="53" t="s">
        <v>385</v>
      </c>
      <c r="W277" s="53"/>
      <c r="X277" s="63">
        <v>30520.023859999994</v>
      </c>
      <c r="Y277" s="63">
        <v>1321.5765018254231</v>
      </c>
      <c r="Z277" s="53"/>
      <c r="AA277" s="79" t="s">
        <v>3697</v>
      </c>
      <c r="AB277" s="53" t="s">
        <v>2098</v>
      </c>
      <c r="AC277" s="385">
        <v>225791.86</v>
      </c>
      <c r="AD277" s="184"/>
      <c r="AE277" s="178">
        <v>111.61</v>
      </c>
      <c r="AF277" s="79"/>
      <c r="AG277" s="63">
        <v>0</v>
      </c>
      <c r="AH277" s="79" t="s">
        <v>94</v>
      </c>
      <c r="AI277" s="53" t="s">
        <v>2179</v>
      </c>
      <c r="AJ277" s="149">
        <v>4</v>
      </c>
      <c r="AK277" s="374">
        <v>1</v>
      </c>
    </row>
    <row r="278" spans="1:37" s="149" customFormat="1" ht="75" customHeight="1">
      <c r="A278" s="52" t="s">
        <v>1349</v>
      </c>
      <c r="B278" s="60">
        <v>1409</v>
      </c>
      <c r="C278" s="52" t="s">
        <v>1351</v>
      </c>
      <c r="D278" s="52" t="s">
        <v>1705</v>
      </c>
      <c r="E278" s="53" t="s">
        <v>80</v>
      </c>
      <c r="F278" s="76">
        <v>41537</v>
      </c>
      <c r="G278" s="76">
        <v>41567</v>
      </c>
      <c r="H278" s="53" t="s">
        <v>94</v>
      </c>
      <c r="I278" s="57">
        <v>2570</v>
      </c>
      <c r="J278" s="56">
        <v>2409.9789948865928</v>
      </c>
      <c r="K278" s="56">
        <v>2409.9780000000001</v>
      </c>
      <c r="L278" s="77">
        <v>41587</v>
      </c>
      <c r="M278" s="60">
        <v>2013</v>
      </c>
      <c r="N278" s="78">
        <v>41587</v>
      </c>
      <c r="O278" s="60">
        <v>2013</v>
      </c>
      <c r="P278" s="78">
        <v>41624</v>
      </c>
      <c r="Q278" s="52" t="s">
        <v>337</v>
      </c>
      <c r="R278" s="54" t="s">
        <v>2224</v>
      </c>
      <c r="S278" s="53" t="s">
        <v>384</v>
      </c>
      <c r="T278" s="53" t="s">
        <v>9</v>
      </c>
      <c r="U278" s="53">
        <v>1</v>
      </c>
      <c r="V278" s="53" t="s">
        <v>385</v>
      </c>
      <c r="W278" s="53"/>
      <c r="X278" s="63">
        <v>2843.7740399999998</v>
      </c>
      <c r="Y278" s="63">
        <v>4082.9544108940204</v>
      </c>
      <c r="Z278" s="53"/>
      <c r="AA278" s="79" t="s">
        <v>3711</v>
      </c>
      <c r="AB278" s="53" t="s">
        <v>2098</v>
      </c>
      <c r="AC278" s="385">
        <v>68961.100000000006</v>
      </c>
      <c r="AD278" s="184"/>
      <c r="AE278" s="184">
        <v>16.89</v>
      </c>
      <c r="AF278" s="79"/>
      <c r="AG278" s="63">
        <v>21448.75</v>
      </c>
      <c r="AH278" s="79" t="s">
        <v>94</v>
      </c>
      <c r="AI278" s="79" t="s">
        <v>2124</v>
      </c>
      <c r="AJ278" s="149">
        <v>4</v>
      </c>
      <c r="AK278" s="374">
        <v>1</v>
      </c>
    </row>
    <row r="279" spans="1:37" s="149" customFormat="1" ht="75" customHeight="1">
      <c r="A279" s="52" t="s">
        <v>1349</v>
      </c>
      <c r="B279" s="160" t="s">
        <v>2616</v>
      </c>
      <c r="C279" s="52" t="s">
        <v>1351</v>
      </c>
      <c r="D279" s="52" t="s">
        <v>1705</v>
      </c>
      <c r="E279" s="53" t="s">
        <v>80</v>
      </c>
      <c r="F279" s="76">
        <v>41537</v>
      </c>
      <c r="G279" s="76">
        <v>41567</v>
      </c>
      <c r="H279" s="53" t="s">
        <v>94</v>
      </c>
      <c r="I279" s="57">
        <v>3660.05</v>
      </c>
      <c r="J279" s="56">
        <v>3542.7854648181897</v>
      </c>
      <c r="K279" s="56">
        <v>3542.7849999999999</v>
      </c>
      <c r="L279" s="77">
        <v>41587</v>
      </c>
      <c r="M279" s="60">
        <v>2013</v>
      </c>
      <c r="N279" s="78">
        <v>41587</v>
      </c>
      <c r="O279" s="60">
        <v>2013</v>
      </c>
      <c r="P279" s="78">
        <v>41624</v>
      </c>
      <c r="Q279" s="52" t="s">
        <v>337</v>
      </c>
      <c r="R279" s="54" t="s">
        <v>2224</v>
      </c>
      <c r="S279" s="53" t="s">
        <v>384</v>
      </c>
      <c r="T279" s="53" t="s">
        <v>9</v>
      </c>
      <c r="U279" s="53">
        <v>1</v>
      </c>
      <c r="V279" s="53" t="s">
        <v>385</v>
      </c>
      <c r="W279" s="53"/>
      <c r="X279" s="63">
        <v>4180.4862999999996</v>
      </c>
      <c r="Y279" s="63">
        <v>4082.9544108940204</v>
      </c>
      <c r="Z279" s="53"/>
      <c r="AA279" s="79" t="s">
        <v>3711</v>
      </c>
      <c r="AB279" s="53" t="s">
        <v>2098</v>
      </c>
      <c r="AC279" s="385">
        <v>68961.100000000006</v>
      </c>
      <c r="AD279" s="184"/>
      <c r="AE279" s="184">
        <v>16.89</v>
      </c>
      <c r="AF279" s="79"/>
      <c r="AG279" s="63">
        <v>0</v>
      </c>
      <c r="AH279" s="79" t="s">
        <v>94</v>
      </c>
      <c r="AI279" s="79" t="s">
        <v>2124</v>
      </c>
      <c r="AJ279" s="149">
        <v>4</v>
      </c>
      <c r="AK279" s="374">
        <v>1</v>
      </c>
    </row>
    <row r="280" spans="1:37" s="149" customFormat="1" ht="60" customHeight="1">
      <c r="A280" s="52" t="s">
        <v>1349</v>
      </c>
      <c r="B280" s="160" t="s">
        <v>2625</v>
      </c>
      <c r="C280" s="52" t="s">
        <v>1351</v>
      </c>
      <c r="D280" s="52" t="s">
        <v>1705</v>
      </c>
      <c r="E280" s="53" t="s">
        <v>80</v>
      </c>
      <c r="F280" s="76">
        <v>41537</v>
      </c>
      <c r="G280" s="76">
        <v>41567</v>
      </c>
      <c r="H280" s="53" t="s">
        <v>94</v>
      </c>
      <c r="I280" s="57">
        <v>649.17999999999995</v>
      </c>
      <c r="J280" s="56">
        <v>628.34452599312021</v>
      </c>
      <c r="K280" s="56">
        <v>628.34400000000005</v>
      </c>
      <c r="L280" s="77">
        <v>41587</v>
      </c>
      <c r="M280" s="60">
        <v>2013</v>
      </c>
      <c r="N280" s="78">
        <v>41587</v>
      </c>
      <c r="O280" s="60">
        <v>2013</v>
      </c>
      <c r="P280" s="78">
        <v>41624</v>
      </c>
      <c r="Q280" s="52" t="s">
        <v>337</v>
      </c>
      <c r="R280" s="54" t="s">
        <v>2224</v>
      </c>
      <c r="S280" s="53" t="s">
        <v>384</v>
      </c>
      <c r="T280" s="53" t="s">
        <v>9</v>
      </c>
      <c r="U280" s="53">
        <v>1</v>
      </c>
      <c r="V280" s="53" t="s">
        <v>385</v>
      </c>
      <c r="W280" s="53"/>
      <c r="X280" s="63">
        <v>741.44592</v>
      </c>
      <c r="Y280" s="63">
        <v>4082.9544108940204</v>
      </c>
      <c r="Z280" s="53"/>
      <c r="AA280" s="79" t="s">
        <v>3711</v>
      </c>
      <c r="AB280" s="53" t="s">
        <v>2098</v>
      </c>
      <c r="AC280" s="385">
        <v>68961.100000000006</v>
      </c>
      <c r="AD280" s="184"/>
      <c r="AE280" s="184">
        <v>16.89</v>
      </c>
      <c r="AF280" s="79"/>
      <c r="AG280" s="63">
        <v>0</v>
      </c>
      <c r="AH280" s="79" t="s">
        <v>94</v>
      </c>
      <c r="AI280" s="79" t="s">
        <v>2124</v>
      </c>
      <c r="AJ280" s="149">
        <v>4</v>
      </c>
      <c r="AK280" s="374">
        <v>1</v>
      </c>
    </row>
    <row r="281" spans="1:37" s="149" customFormat="1" ht="60" customHeight="1">
      <c r="A281" s="52" t="s">
        <v>1349</v>
      </c>
      <c r="B281" s="160" t="s">
        <v>2932</v>
      </c>
      <c r="C281" s="52" t="s">
        <v>1351</v>
      </c>
      <c r="D281" s="52" t="s">
        <v>1705</v>
      </c>
      <c r="E281" s="53" t="s">
        <v>80</v>
      </c>
      <c r="F281" s="76">
        <v>41537</v>
      </c>
      <c r="G281" s="76">
        <v>41567</v>
      </c>
      <c r="H281" s="53" t="s">
        <v>94</v>
      </c>
      <c r="I281" s="57">
        <v>857.24</v>
      </c>
      <c r="J281" s="56">
        <v>817.35286143283224</v>
      </c>
      <c r="K281" s="56">
        <v>817.35199999999998</v>
      </c>
      <c r="L281" s="77">
        <v>41587</v>
      </c>
      <c r="M281" s="60">
        <v>2013</v>
      </c>
      <c r="N281" s="78">
        <v>41587</v>
      </c>
      <c r="O281" s="60">
        <v>2013</v>
      </c>
      <c r="P281" s="78">
        <v>41624</v>
      </c>
      <c r="Q281" s="52" t="s">
        <v>337</v>
      </c>
      <c r="R281" s="54" t="s">
        <v>2224</v>
      </c>
      <c r="S281" s="53" t="s">
        <v>384</v>
      </c>
      <c r="T281" s="53" t="s">
        <v>9</v>
      </c>
      <c r="U281" s="53">
        <v>1</v>
      </c>
      <c r="V281" s="53" t="s">
        <v>385</v>
      </c>
      <c r="W281" s="53"/>
      <c r="X281" s="63">
        <v>964.47535999999991</v>
      </c>
      <c r="Y281" s="63">
        <v>4082.9544108940204</v>
      </c>
      <c r="Z281" s="53"/>
      <c r="AA281" s="79" t="s">
        <v>3711</v>
      </c>
      <c r="AB281" s="53" t="s">
        <v>2098</v>
      </c>
      <c r="AC281" s="385">
        <v>68961.100000000006</v>
      </c>
      <c r="AD281" s="184"/>
      <c r="AE281" s="184">
        <v>16.89</v>
      </c>
      <c r="AF281" s="79"/>
      <c r="AG281" s="63">
        <v>0</v>
      </c>
      <c r="AH281" s="79" t="s">
        <v>94</v>
      </c>
      <c r="AI281" s="79" t="s">
        <v>2124</v>
      </c>
      <c r="AJ281" s="149">
        <v>4</v>
      </c>
      <c r="AK281" s="374">
        <v>1</v>
      </c>
    </row>
    <row r="282" spans="1:37" s="149" customFormat="1" ht="75" customHeight="1">
      <c r="A282" s="52" t="s">
        <v>1349</v>
      </c>
      <c r="B282" s="53" t="s">
        <v>3712</v>
      </c>
      <c r="C282" s="54" t="s">
        <v>1351</v>
      </c>
      <c r="D282" s="52" t="s">
        <v>1705</v>
      </c>
      <c r="E282" s="53" t="s">
        <v>80</v>
      </c>
      <c r="F282" s="76">
        <v>41537</v>
      </c>
      <c r="G282" s="76">
        <v>41567</v>
      </c>
      <c r="H282" s="53" t="s">
        <v>94</v>
      </c>
      <c r="I282" s="57">
        <v>210</v>
      </c>
      <c r="J282" s="56">
        <v>198.47031873868804</v>
      </c>
      <c r="K282" s="56">
        <v>198.47</v>
      </c>
      <c r="L282" s="77">
        <v>41587</v>
      </c>
      <c r="M282" s="60">
        <v>2013</v>
      </c>
      <c r="N282" s="78">
        <v>41587</v>
      </c>
      <c r="O282" s="60">
        <v>2013</v>
      </c>
      <c r="P282" s="78">
        <v>41624</v>
      </c>
      <c r="Q282" s="52" t="s">
        <v>337</v>
      </c>
      <c r="R282" s="54" t="s">
        <v>2224</v>
      </c>
      <c r="S282" s="53" t="s">
        <v>384</v>
      </c>
      <c r="T282" s="53" t="s">
        <v>9</v>
      </c>
      <c r="U282" s="53">
        <v>1</v>
      </c>
      <c r="V282" s="53" t="s">
        <v>385</v>
      </c>
      <c r="W282" s="53"/>
      <c r="X282" s="63">
        <v>6634.6019199999992</v>
      </c>
      <c r="Y282" s="63">
        <v>4396.2005277044855</v>
      </c>
      <c r="Z282" s="53"/>
      <c r="AA282" s="79" t="s">
        <v>3711</v>
      </c>
      <c r="AB282" s="53" t="s">
        <v>2098</v>
      </c>
      <c r="AC282" s="385">
        <v>68961.100000000006</v>
      </c>
      <c r="AD282" s="184"/>
      <c r="AE282" s="184">
        <v>16.89</v>
      </c>
      <c r="AF282" s="79"/>
      <c r="AG282" s="63">
        <v>0</v>
      </c>
      <c r="AH282" s="79" t="s">
        <v>94</v>
      </c>
      <c r="AI282" s="53" t="s">
        <v>2179</v>
      </c>
      <c r="AJ282" s="149">
        <v>4</v>
      </c>
      <c r="AK282" s="374">
        <v>1</v>
      </c>
    </row>
    <row r="283" spans="1:37" s="149" customFormat="1" ht="75" customHeight="1">
      <c r="A283" s="52" t="s">
        <v>1349</v>
      </c>
      <c r="B283" s="53" t="s">
        <v>3713</v>
      </c>
      <c r="C283" s="54" t="s">
        <v>1351</v>
      </c>
      <c r="D283" s="52" t="s">
        <v>1705</v>
      </c>
      <c r="E283" s="53" t="s">
        <v>80</v>
      </c>
      <c r="F283" s="76">
        <v>41537</v>
      </c>
      <c r="G283" s="76">
        <v>41567</v>
      </c>
      <c r="H283" s="53" t="s">
        <v>94</v>
      </c>
      <c r="I283" s="57">
        <v>503.11</v>
      </c>
      <c r="J283" s="56">
        <v>471.37264921267212</v>
      </c>
      <c r="K283" s="56">
        <v>471.37200000000001</v>
      </c>
      <c r="L283" s="77">
        <v>41587</v>
      </c>
      <c r="M283" s="60">
        <v>2013</v>
      </c>
      <c r="N283" s="78">
        <v>41587</v>
      </c>
      <c r="O283" s="60">
        <v>2013</v>
      </c>
      <c r="P283" s="78">
        <v>41624</v>
      </c>
      <c r="Q283" s="52" t="s">
        <v>337</v>
      </c>
      <c r="R283" s="54" t="s">
        <v>2224</v>
      </c>
      <c r="S283" s="53" t="s">
        <v>384</v>
      </c>
      <c r="T283" s="53" t="s">
        <v>9</v>
      </c>
      <c r="U283" s="53">
        <v>1</v>
      </c>
      <c r="V283" s="53" t="s">
        <v>385</v>
      </c>
      <c r="W283" s="53"/>
      <c r="X283" s="63">
        <v>6634.6019199999992</v>
      </c>
      <c r="Y283" s="63">
        <v>4396.2005277044855</v>
      </c>
      <c r="Z283" s="53"/>
      <c r="AA283" s="79" t="s">
        <v>3711</v>
      </c>
      <c r="AB283" s="53" t="s">
        <v>2098</v>
      </c>
      <c r="AC283" s="385">
        <v>68961.100000000006</v>
      </c>
      <c r="AD283" s="184"/>
      <c r="AE283" s="184">
        <v>16.89</v>
      </c>
      <c r="AF283" s="79"/>
      <c r="AG283" s="63">
        <v>0</v>
      </c>
      <c r="AH283" s="79" t="s">
        <v>94</v>
      </c>
      <c r="AI283" s="53" t="s">
        <v>2179</v>
      </c>
      <c r="AJ283" s="149">
        <v>4</v>
      </c>
      <c r="AK283" s="374">
        <v>1</v>
      </c>
    </row>
    <row r="284" spans="1:37" s="149" customFormat="1" ht="75" customHeight="1">
      <c r="A284" s="52" t="s">
        <v>1349</v>
      </c>
      <c r="B284" s="53" t="s">
        <v>3714</v>
      </c>
      <c r="C284" s="54" t="s">
        <v>1351</v>
      </c>
      <c r="D284" s="52" t="s">
        <v>1705</v>
      </c>
      <c r="E284" s="53" t="s">
        <v>80</v>
      </c>
      <c r="F284" s="76">
        <v>41537</v>
      </c>
      <c r="G284" s="76">
        <v>41567</v>
      </c>
      <c r="H284" s="53" t="s">
        <v>94</v>
      </c>
      <c r="I284" s="57">
        <v>2761.38</v>
      </c>
      <c r="J284" s="56">
        <v>2587.0991974634885</v>
      </c>
      <c r="K284" s="56">
        <v>2587.0990000000002</v>
      </c>
      <c r="L284" s="77">
        <v>41587</v>
      </c>
      <c r="M284" s="60">
        <v>2013</v>
      </c>
      <c r="N284" s="78">
        <v>41587</v>
      </c>
      <c r="O284" s="60">
        <v>2013</v>
      </c>
      <c r="P284" s="78">
        <v>41624</v>
      </c>
      <c r="Q284" s="52" t="s">
        <v>337</v>
      </c>
      <c r="R284" s="54" t="s">
        <v>2224</v>
      </c>
      <c r="S284" s="53" t="s">
        <v>384</v>
      </c>
      <c r="T284" s="53" t="s">
        <v>9</v>
      </c>
      <c r="U284" s="53">
        <v>1</v>
      </c>
      <c r="V284" s="53" t="s">
        <v>385</v>
      </c>
      <c r="W284" s="53"/>
      <c r="X284" s="63">
        <v>6634.6019199999992</v>
      </c>
      <c r="Y284" s="63">
        <v>4396.2005277044855</v>
      </c>
      <c r="Z284" s="53"/>
      <c r="AA284" s="79" t="s">
        <v>3711</v>
      </c>
      <c r="AB284" s="53" t="s">
        <v>2098</v>
      </c>
      <c r="AC284" s="385">
        <v>68961.100000000006</v>
      </c>
      <c r="AD284" s="184"/>
      <c r="AE284" s="184">
        <v>16.89</v>
      </c>
      <c r="AF284" s="79"/>
      <c r="AG284" s="63">
        <v>0</v>
      </c>
      <c r="AH284" s="79" t="s">
        <v>94</v>
      </c>
      <c r="AI284" s="53" t="s">
        <v>2179</v>
      </c>
      <c r="AJ284" s="149">
        <v>4</v>
      </c>
      <c r="AK284" s="374">
        <v>1</v>
      </c>
    </row>
    <row r="285" spans="1:37" s="149" customFormat="1" ht="75" customHeight="1">
      <c r="A285" s="52" t="s">
        <v>1349</v>
      </c>
      <c r="B285" s="53" t="s">
        <v>3715</v>
      </c>
      <c r="C285" s="54" t="s">
        <v>1351</v>
      </c>
      <c r="D285" s="52" t="s">
        <v>1705</v>
      </c>
      <c r="E285" s="53" t="s">
        <v>80</v>
      </c>
      <c r="F285" s="76">
        <v>41537</v>
      </c>
      <c r="G285" s="76">
        <v>41567</v>
      </c>
      <c r="H285" s="53" t="s">
        <v>94</v>
      </c>
      <c r="I285" s="57">
        <v>846.23</v>
      </c>
      <c r="J285" s="56">
        <v>799.38807024384016</v>
      </c>
      <c r="K285" s="56">
        <v>799.38800000000003</v>
      </c>
      <c r="L285" s="77">
        <v>41587</v>
      </c>
      <c r="M285" s="60">
        <v>2013</v>
      </c>
      <c r="N285" s="78">
        <v>41587</v>
      </c>
      <c r="O285" s="60">
        <v>2013</v>
      </c>
      <c r="P285" s="78">
        <v>41624</v>
      </c>
      <c r="Q285" s="52" t="s">
        <v>337</v>
      </c>
      <c r="R285" s="54" t="s">
        <v>2224</v>
      </c>
      <c r="S285" s="53" t="s">
        <v>384</v>
      </c>
      <c r="T285" s="53" t="s">
        <v>9</v>
      </c>
      <c r="U285" s="53">
        <v>1</v>
      </c>
      <c r="V285" s="53" t="s">
        <v>385</v>
      </c>
      <c r="W285" s="53"/>
      <c r="X285" s="63">
        <v>6634.6019199999992</v>
      </c>
      <c r="Y285" s="63">
        <v>4396.2005277044855</v>
      </c>
      <c r="Z285" s="53"/>
      <c r="AA285" s="79" t="s">
        <v>3711</v>
      </c>
      <c r="AB285" s="53" t="s">
        <v>2098</v>
      </c>
      <c r="AC285" s="385">
        <v>68961.100000000006</v>
      </c>
      <c r="AD285" s="184"/>
      <c r="AE285" s="184">
        <v>16.89</v>
      </c>
      <c r="AF285" s="79"/>
      <c r="AG285" s="63">
        <v>0</v>
      </c>
      <c r="AH285" s="79" t="s">
        <v>94</v>
      </c>
      <c r="AI285" s="53" t="s">
        <v>2179</v>
      </c>
      <c r="AJ285" s="149">
        <v>4</v>
      </c>
      <c r="AK285" s="374">
        <v>1</v>
      </c>
    </row>
    <row r="286" spans="1:37" s="149" customFormat="1" ht="75" customHeight="1">
      <c r="A286" s="52" t="s">
        <v>1349</v>
      </c>
      <c r="B286" s="60">
        <v>1411</v>
      </c>
      <c r="C286" s="52" t="s">
        <v>1350</v>
      </c>
      <c r="D286" s="52" t="s">
        <v>1085</v>
      </c>
      <c r="E286" s="53" t="s">
        <v>80</v>
      </c>
      <c r="F286" s="76">
        <v>41537</v>
      </c>
      <c r="G286" s="76">
        <v>41567</v>
      </c>
      <c r="H286" s="53" t="s">
        <v>94</v>
      </c>
      <c r="I286" s="57">
        <v>15560</v>
      </c>
      <c r="J286" s="56">
        <v>14591.156871764739</v>
      </c>
      <c r="K286" s="56">
        <v>14591.156000000001</v>
      </c>
      <c r="L286" s="77">
        <v>41587</v>
      </c>
      <c r="M286" s="60">
        <v>2013</v>
      </c>
      <c r="N286" s="78">
        <v>41587</v>
      </c>
      <c r="O286" s="60">
        <v>2013</v>
      </c>
      <c r="P286" s="78">
        <v>41624</v>
      </c>
      <c r="Q286" s="52" t="s">
        <v>337</v>
      </c>
      <c r="R286" s="54" t="s">
        <v>2225</v>
      </c>
      <c r="S286" s="53" t="s">
        <v>384</v>
      </c>
      <c r="T286" s="53" t="s">
        <v>9</v>
      </c>
      <c r="U286" s="53">
        <v>1</v>
      </c>
      <c r="V286" s="53" t="s">
        <v>385</v>
      </c>
      <c r="W286" s="53"/>
      <c r="X286" s="63">
        <v>17217.564080000004</v>
      </c>
      <c r="Y286" s="63">
        <v>1393.7008928571427</v>
      </c>
      <c r="Z286" s="53"/>
      <c r="AA286" s="79" t="s">
        <v>3716</v>
      </c>
      <c r="AB286" s="53" t="s">
        <v>2098</v>
      </c>
      <c r="AC286" s="385">
        <v>109266.15</v>
      </c>
      <c r="AD286" s="184"/>
      <c r="AE286" s="184">
        <v>78.400000000000006</v>
      </c>
      <c r="AF286" s="79"/>
      <c r="AG286" s="63">
        <v>32494.07</v>
      </c>
      <c r="AH286" s="79" t="s">
        <v>94</v>
      </c>
      <c r="AI286" s="79" t="s">
        <v>2124</v>
      </c>
      <c r="AJ286" s="149">
        <v>4</v>
      </c>
      <c r="AK286" s="374">
        <v>1</v>
      </c>
    </row>
    <row r="287" spans="1:37" s="149" customFormat="1" ht="60" customHeight="1">
      <c r="A287" s="52" t="s">
        <v>1349</v>
      </c>
      <c r="B287" s="160" t="s">
        <v>2605</v>
      </c>
      <c r="C287" s="52" t="s">
        <v>1350</v>
      </c>
      <c r="D287" s="52" t="s">
        <v>1085</v>
      </c>
      <c r="E287" s="53" t="s">
        <v>80</v>
      </c>
      <c r="F287" s="76">
        <v>41537</v>
      </c>
      <c r="G287" s="76">
        <v>41567</v>
      </c>
      <c r="H287" s="53" t="s">
        <v>94</v>
      </c>
      <c r="I287" s="57">
        <v>3982.43</v>
      </c>
      <c r="J287" s="56">
        <v>3866.0512749125191</v>
      </c>
      <c r="K287" s="56">
        <v>3866.0509999999999</v>
      </c>
      <c r="L287" s="77">
        <v>41587</v>
      </c>
      <c r="M287" s="60">
        <v>2013</v>
      </c>
      <c r="N287" s="78">
        <v>41587</v>
      </c>
      <c r="O287" s="60">
        <v>2013</v>
      </c>
      <c r="P287" s="78">
        <v>41624</v>
      </c>
      <c r="Q287" s="52" t="s">
        <v>337</v>
      </c>
      <c r="R287" s="54" t="s">
        <v>2225</v>
      </c>
      <c r="S287" s="53" t="s">
        <v>384</v>
      </c>
      <c r="T287" s="53" t="s">
        <v>9</v>
      </c>
      <c r="U287" s="53">
        <v>1</v>
      </c>
      <c r="V287" s="53" t="s">
        <v>385</v>
      </c>
      <c r="W287" s="53"/>
      <c r="X287" s="63">
        <v>4561.9401799999996</v>
      </c>
      <c r="Y287" s="63">
        <v>1393.7008928571427</v>
      </c>
      <c r="Z287" s="53"/>
      <c r="AA287" s="79" t="s">
        <v>3716</v>
      </c>
      <c r="AB287" s="53" t="s">
        <v>2098</v>
      </c>
      <c r="AC287" s="385">
        <v>109266.15</v>
      </c>
      <c r="AD287" s="184"/>
      <c r="AE287" s="184">
        <v>78.400000000000006</v>
      </c>
      <c r="AF287" s="79"/>
      <c r="AG287" s="63">
        <v>0</v>
      </c>
      <c r="AH287" s="79" t="s">
        <v>94</v>
      </c>
      <c r="AI287" s="79" t="s">
        <v>2124</v>
      </c>
      <c r="AJ287" s="149">
        <v>4</v>
      </c>
      <c r="AK287" s="374">
        <v>1</v>
      </c>
    </row>
    <row r="288" spans="1:37" s="149" customFormat="1" ht="60" customHeight="1">
      <c r="A288" s="52" t="s">
        <v>1349</v>
      </c>
      <c r="B288" s="160" t="s">
        <v>2606</v>
      </c>
      <c r="C288" s="52" t="s">
        <v>1350</v>
      </c>
      <c r="D288" s="52" t="s">
        <v>1085</v>
      </c>
      <c r="E288" s="53" t="s">
        <v>80</v>
      </c>
      <c r="F288" s="76">
        <v>41537</v>
      </c>
      <c r="G288" s="76">
        <v>41567</v>
      </c>
      <c r="H288" s="53" t="s">
        <v>94</v>
      </c>
      <c r="I288" s="57">
        <v>7362.81</v>
      </c>
      <c r="J288" s="56">
        <v>7130.2876872020952</v>
      </c>
      <c r="K288" s="56">
        <v>7130.2870000000003</v>
      </c>
      <c r="L288" s="77">
        <v>41587</v>
      </c>
      <c r="M288" s="60">
        <v>2013</v>
      </c>
      <c r="N288" s="78">
        <v>41587</v>
      </c>
      <c r="O288" s="60">
        <v>2013</v>
      </c>
      <c r="P288" s="78">
        <v>41624</v>
      </c>
      <c r="Q288" s="52" t="s">
        <v>337</v>
      </c>
      <c r="R288" s="54" t="s">
        <v>2225</v>
      </c>
      <c r="S288" s="53" t="s">
        <v>384</v>
      </c>
      <c r="T288" s="53" t="s">
        <v>9</v>
      </c>
      <c r="U288" s="53">
        <v>1</v>
      </c>
      <c r="V288" s="53" t="s">
        <v>385</v>
      </c>
      <c r="W288" s="53"/>
      <c r="X288" s="63">
        <v>8413.7386599999991</v>
      </c>
      <c r="Y288" s="63">
        <v>1393.7008928571427</v>
      </c>
      <c r="Z288" s="53"/>
      <c r="AA288" s="79" t="s">
        <v>3716</v>
      </c>
      <c r="AB288" s="53" t="s">
        <v>2098</v>
      </c>
      <c r="AC288" s="385">
        <v>109266.15</v>
      </c>
      <c r="AD288" s="184"/>
      <c r="AE288" s="184">
        <v>78.400000000000006</v>
      </c>
      <c r="AF288" s="79"/>
      <c r="AG288" s="63">
        <v>0</v>
      </c>
      <c r="AH288" s="79" t="s">
        <v>94</v>
      </c>
      <c r="AI288" s="79" t="s">
        <v>2124</v>
      </c>
      <c r="AJ288" s="149">
        <v>4</v>
      </c>
      <c r="AK288" s="374">
        <v>1</v>
      </c>
    </row>
    <row r="289" spans="1:37" s="149" customFormat="1" ht="60" customHeight="1">
      <c r="A289" s="52" t="s">
        <v>1349</v>
      </c>
      <c r="B289" s="160" t="s">
        <v>2607</v>
      </c>
      <c r="C289" s="52" t="s">
        <v>1350</v>
      </c>
      <c r="D289" s="52" t="s">
        <v>1085</v>
      </c>
      <c r="E289" s="53" t="s">
        <v>80</v>
      </c>
      <c r="F289" s="76">
        <v>41537</v>
      </c>
      <c r="G289" s="76">
        <v>41567</v>
      </c>
      <c r="H289" s="53" t="s">
        <v>94</v>
      </c>
      <c r="I289" s="57">
        <v>602.80999999999995</v>
      </c>
      <c r="J289" s="56">
        <v>584.0249798908801</v>
      </c>
      <c r="K289" s="56">
        <v>584.024</v>
      </c>
      <c r="L289" s="77">
        <v>41587</v>
      </c>
      <c r="M289" s="60">
        <v>2013</v>
      </c>
      <c r="N289" s="78">
        <v>41587</v>
      </c>
      <c r="O289" s="60">
        <v>2013</v>
      </c>
      <c r="P289" s="78">
        <v>41624</v>
      </c>
      <c r="Q289" s="52" t="s">
        <v>337</v>
      </c>
      <c r="R289" s="54" t="s">
        <v>2225</v>
      </c>
      <c r="S289" s="53" t="s">
        <v>384</v>
      </c>
      <c r="T289" s="53" t="s">
        <v>9</v>
      </c>
      <c r="U289" s="53">
        <v>1</v>
      </c>
      <c r="V289" s="53" t="s">
        <v>385</v>
      </c>
      <c r="W289" s="53"/>
      <c r="X289" s="63">
        <v>689.14832000000001</v>
      </c>
      <c r="Y289" s="63">
        <v>1393.7008928571427</v>
      </c>
      <c r="Z289" s="53"/>
      <c r="AA289" s="79" t="s">
        <v>3716</v>
      </c>
      <c r="AB289" s="53" t="s">
        <v>2098</v>
      </c>
      <c r="AC289" s="385">
        <v>109266.15</v>
      </c>
      <c r="AD289" s="184"/>
      <c r="AE289" s="184">
        <v>78.400000000000006</v>
      </c>
      <c r="AF289" s="79"/>
      <c r="AG289" s="63">
        <v>0</v>
      </c>
      <c r="AH289" s="79" t="s">
        <v>94</v>
      </c>
      <c r="AI289" s="79" t="s">
        <v>2124</v>
      </c>
      <c r="AJ289" s="149">
        <v>4</v>
      </c>
      <c r="AK289" s="374">
        <v>1</v>
      </c>
    </row>
    <row r="290" spans="1:37" s="149" customFormat="1" ht="60" customHeight="1">
      <c r="A290" s="52" t="s">
        <v>1349</v>
      </c>
      <c r="B290" s="160" t="s">
        <v>2608</v>
      </c>
      <c r="C290" s="52" t="s">
        <v>1350</v>
      </c>
      <c r="D290" s="52" t="s">
        <v>1085</v>
      </c>
      <c r="E290" s="53" t="s">
        <v>80</v>
      </c>
      <c r="F290" s="76">
        <v>41537</v>
      </c>
      <c r="G290" s="76">
        <v>41567</v>
      </c>
      <c r="H290" s="53" t="s">
        <v>94</v>
      </c>
      <c r="I290" s="57">
        <v>2150.2600000000002</v>
      </c>
      <c r="J290" s="56">
        <v>2102.6479094392325</v>
      </c>
      <c r="K290" s="56">
        <v>2102.6469999999999</v>
      </c>
      <c r="L290" s="77">
        <v>41587</v>
      </c>
      <c r="M290" s="60">
        <v>2013</v>
      </c>
      <c r="N290" s="78">
        <v>41587</v>
      </c>
      <c r="O290" s="60">
        <v>2013</v>
      </c>
      <c r="P290" s="78">
        <v>41624</v>
      </c>
      <c r="Q290" s="52" t="s">
        <v>337</v>
      </c>
      <c r="R290" s="54" t="s">
        <v>2225</v>
      </c>
      <c r="S290" s="53" t="s">
        <v>384</v>
      </c>
      <c r="T290" s="53" t="s">
        <v>9</v>
      </c>
      <c r="U290" s="53">
        <v>1</v>
      </c>
      <c r="V290" s="53" t="s">
        <v>385</v>
      </c>
      <c r="W290" s="53"/>
      <c r="X290" s="63">
        <v>2481.1234599999998</v>
      </c>
      <c r="Y290" s="63">
        <v>1393.7008928571427</v>
      </c>
      <c r="Z290" s="53"/>
      <c r="AA290" s="79" t="s">
        <v>3716</v>
      </c>
      <c r="AB290" s="53" t="s">
        <v>2098</v>
      </c>
      <c r="AC290" s="385">
        <v>109266.15</v>
      </c>
      <c r="AD290" s="184"/>
      <c r="AE290" s="184">
        <v>78.400000000000006</v>
      </c>
      <c r="AF290" s="79"/>
      <c r="AG290" s="63">
        <v>0</v>
      </c>
      <c r="AH290" s="79" t="s">
        <v>94</v>
      </c>
      <c r="AI290" s="79" t="s">
        <v>2124</v>
      </c>
      <c r="AJ290" s="149">
        <v>4</v>
      </c>
      <c r="AK290" s="374">
        <v>1</v>
      </c>
    </row>
    <row r="291" spans="1:37" s="149" customFormat="1" ht="60" customHeight="1">
      <c r="A291" s="52" t="s">
        <v>1349</v>
      </c>
      <c r="B291" s="160" t="s">
        <v>2609</v>
      </c>
      <c r="C291" s="52" t="s">
        <v>1350</v>
      </c>
      <c r="D291" s="52" t="s">
        <v>1085</v>
      </c>
      <c r="E291" s="53" t="s">
        <v>80</v>
      </c>
      <c r="F291" s="76">
        <v>41537</v>
      </c>
      <c r="G291" s="76">
        <v>41567</v>
      </c>
      <c r="H291" s="53" t="s">
        <v>94</v>
      </c>
      <c r="I291" s="57">
        <v>1528.44</v>
      </c>
      <c r="J291" s="56">
        <v>1482.9754575847685</v>
      </c>
      <c r="K291" s="56">
        <v>1482.9749999999999</v>
      </c>
      <c r="L291" s="77">
        <v>41587</v>
      </c>
      <c r="M291" s="60">
        <v>2013</v>
      </c>
      <c r="N291" s="78">
        <v>41587</v>
      </c>
      <c r="O291" s="60">
        <v>2013</v>
      </c>
      <c r="P291" s="78">
        <v>41624</v>
      </c>
      <c r="Q291" s="52" t="s">
        <v>337</v>
      </c>
      <c r="R291" s="54" t="s">
        <v>2225</v>
      </c>
      <c r="S291" s="53" t="s">
        <v>384</v>
      </c>
      <c r="T291" s="53" t="s">
        <v>9</v>
      </c>
      <c r="U291" s="53">
        <v>1</v>
      </c>
      <c r="V291" s="53" t="s">
        <v>385</v>
      </c>
      <c r="W291" s="53"/>
      <c r="X291" s="63">
        <v>1749.9104999999997</v>
      </c>
      <c r="Y291" s="63">
        <v>1393.7008928571427</v>
      </c>
      <c r="Z291" s="53"/>
      <c r="AA291" s="79" t="s">
        <v>3716</v>
      </c>
      <c r="AB291" s="53" t="s">
        <v>2098</v>
      </c>
      <c r="AC291" s="385">
        <v>109266.15</v>
      </c>
      <c r="AD291" s="184"/>
      <c r="AE291" s="184">
        <v>78.400000000000006</v>
      </c>
      <c r="AF291" s="79"/>
      <c r="AG291" s="63">
        <v>0</v>
      </c>
      <c r="AH291" s="79" t="s">
        <v>94</v>
      </c>
      <c r="AI291" s="79" t="s">
        <v>2124</v>
      </c>
      <c r="AJ291" s="149">
        <v>4</v>
      </c>
      <c r="AK291" s="374">
        <v>1</v>
      </c>
    </row>
    <row r="292" spans="1:37" s="149" customFormat="1" ht="75" customHeight="1">
      <c r="A292" s="52" t="s">
        <v>1349</v>
      </c>
      <c r="B292" s="160" t="s">
        <v>2610</v>
      </c>
      <c r="C292" s="52" t="s">
        <v>1350</v>
      </c>
      <c r="D292" s="52" t="s">
        <v>1085</v>
      </c>
      <c r="E292" s="53" t="s">
        <v>80</v>
      </c>
      <c r="F292" s="76">
        <v>41537</v>
      </c>
      <c r="G292" s="76">
        <v>41567</v>
      </c>
      <c r="H292" s="53" t="s">
        <v>94</v>
      </c>
      <c r="I292" s="57">
        <v>3100.23</v>
      </c>
      <c r="J292" s="56">
        <v>3000.9021386303816</v>
      </c>
      <c r="K292" s="56">
        <v>3000.902</v>
      </c>
      <c r="L292" s="77">
        <v>41587</v>
      </c>
      <c r="M292" s="60">
        <v>2013</v>
      </c>
      <c r="N292" s="78">
        <v>41587</v>
      </c>
      <c r="O292" s="60">
        <v>2013</v>
      </c>
      <c r="P292" s="78">
        <v>41624</v>
      </c>
      <c r="Q292" s="52" t="s">
        <v>337</v>
      </c>
      <c r="R292" s="54" t="s">
        <v>2225</v>
      </c>
      <c r="S292" s="53" t="s">
        <v>384</v>
      </c>
      <c r="T292" s="53" t="s">
        <v>9</v>
      </c>
      <c r="U292" s="53">
        <v>1</v>
      </c>
      <c r="V292" s="53" t="s">
        <v>385</v>
      </c>
      <c r="W292" s="53"/>
      <c r="X292" s="63">
        <v>3541.0643599999999</v>
      </c>
      <c r="Y292" s="63">
        <v>1393.7008928571427</v>
      </c>
      <c r="Z292" s="53"/>
      <c r="AA292" s="79" t="s">
        <v>3716</v>
      </c>
      <c r="AB292" s="53" t="s">
        <v>2098</v>
      </c>
      <c r="AC292" s="385">
        <v>109266.15</v>
      </c>
      <c r="AD292" s="184"/>
      <c r="AE292" s="184">
        <v>78.400000000000006</v>
      </c>
      <c r="AF292" s="79"/>
      <c r="AG292" s="63">
        <v>0</v>
      </c>
      <c r="AH292" s="79" t="s">
        <v>94</v>
      </c>
      <c r="AI292" s="79" t="s">
        <v>2124</v>
      </c>
      <c r="AJ292" s="149">
        <v>4</v>
      </c>
      <c r="AK292" s="374">
        <v>1</v>
      </c>
    </row>
    <row r="293" spans="1:37" s="149" customFormat="1" ht="60" customHeight="1">
      <c r="A293" s="52" t="s">
        <v>1349</v>
      </c>
      <c r="B293" s="160" t="s">
        <v>2649</v>
      </c>
      <c r="C293" s="52" t="s">
        <v>1350</v>
      </c>
      <c r="D293" s="52" t="s">
        <v>1085</v>
      </c>
      <c r="E293" s="53" t="s">
        <v>80</v>
      </c>
      <c r="F293" s="76">
        <v>41537</v>
      </c>
      <c r="G293" s="76">
        <v>41567</v>
      </c>
      <c r="H293" s="53" t="s">
        <v>94</v>
      </c>
      <c r="I293" s="57">
        <v>1750.22</v>
      </c>
      <c r="J293" s="56">
        <v>1662.2284148945284</v>
      </c>
      <c r="K293" s="56">
        <v>1662.2280000000001</v>
      </c>
      <c r="L293" s="77">
        <v>41587</v>
      </c>
      <c r="M293" s="60">
        <v>2013</v>
      </c>
      <c r="N293" s="78">
        <v>41587</v>
      </c>
      <c r="O293" s="60">
        <v>2013</v>
      </c>
      <c r="P293" s="78">
        <v>41624</v>
      </c>
      <c r="Q293" s="52" t="s">
        <v>337</v>
      </c>
      <c r="R293" s="54" t="s">
        <v>2225</v>
      </c>
      <c r="S293" s="53" t="s">
        <v>384</v>
      </c>
      <c r="T293" s="53" t="s">
        <v>9</v>
      </c>
      <c r="U293" s="53">
        <v>1</v>
      </c>
      <c r="V293" s="53" t="s">
        <v>385</v>
      </c>
      <c r="W293" s="53"/>
      <c r="X293" s="63">
        <v>1961.42904</v>
      </c>
      <c r="Y293" s="63">
        <v>1393.7008928571427</v>
      </c>
      <c r="Z293" s="53"/>
      <c r="AA293" s="79" t="s">
        <v>3716</v>
      </c>
      <c r="AB293" s="53" t="s">
        <v>2098</v>
      </c>
      <c r="AC293" s="385">
        <v>109266.15</v>
      </c>
      <c r="AD293" s="184"/>
      <c r="AE293" s="184">
        <v>78.400000000000006</v>
      </c>
      <c r="AF293" s="79"/>
      <c r="AG293" s="63">
        <v>0</v>
      </c>
      <c r="AH293" s="79" t="s">
        <v>94</v>
      </c>
      <c r="AI293" s="79" t="s">
        <v>2124</v>
      </c>
      <c r="AJ293" s="149">
        <v>4</v>
      </c>
      <c r="AK293" s="374">
        <v>1</v>
      </c>
    </row>
    <row r="294" spans="1:37" s="149" customFormat="1" ht="60" customHeight="1">
      <c r="A294" s="52" t="s">
        <v>1349</v>
      </c>
      <c r="B294" s="160" t="s">
        <v>2650</v>
      </c>
      <c r="C294" s="52" t="s">
        <v>1350</v>
      </c>
      <c r="D294" s="52" t="s">
        <v>1085</v>
      </c>
      <c r="E294" s="53" t="s">
        <v>80</v>
      </c>
      <c r="F294" s="76">
        <v>41537</v>
      </c>
      <c r="G294" s="76">
        <v>41567</v>
      </c>
      <c r="H294" s="53" t="s">
        <v>94</v>
      </c>
      <c r="I294" s="57">
        <v>2516.0100000000002</v>
      </c>
      <c r="J294" s="56">
        <v>2388.4596124761606</v>
      </c>
      <c r="K294" s="56">
        <v>2388.4589999999998</v>
      </c>
      <c r="L294" s="77">
        <v>41587</v>
      </c>
      <c r="M294" s="60">
        <v>2013</v>
      </c>
      <c r="N294" s="78">
        <v>41587</v>
      </c>
      <c r="O294" s="60">
        <v>2013</v>
      </c>
      <c r="P294" s="78">
        <v>41624</v>
      </c>
      <c r="Q294" s="52" t="s">
        <v>337</v>
      </c>
      <c r="R294" s="54" t="s">
        <v>2225</v>
      </c>
      <c r="S294" s="53" t="s">
        <v>384</v>
      </c>
      <c r="T294" s="53" t="s">
        <v>9</v>
      </c>
      <c r="U294" s="53">
        <v>1</v>
      </c>
      <c r="V294" s="53" t="s">
        <v>385</v>
      </c>
      <c r="W294" s="53"/>
      <c r="X294" s="63">
        <v>2818.3816199999997</v>
      </c>
      <c r="Y294" s="63">
        <v>1393.7008928571427</v>
      </c>
      <c r="Z294" s="53"/>
      <c r="AA294" s="79" t="s">
        <v>3716</v>
      </c>
      <c r="AB294" s="53" t="s">
        <v>2098</v>
      </c>
      <c r="AC294" s="385">
        <v>109266.15</v>
      </c>
      <c r="AD294" s="184"/>
      <c r="AE294" s="184">
        <v>78.400000000000006</v>
      </c>
      <c r="AF294" s="79"/>
      <c r="AG294" s="63">
        <v>0</v>
      </c>
      <c r="AH294" s="79" t="s">
        <v>94</v>
      </c>
      <c r="AI294" s="79" t="s">
        <v>2124</v>
      </c>
      <c r="AJ294" s="149">
        <v>4</v>
      </c>
      <c r="AK294" s="374">
        <v>1</v>
      </c>
    </row>
    <row r="295" spans="1:37" s="149" customFormat="1" ht="60" customHeight="1">
      <c r="A295" s="52" t="s">
        <v>1349</v>
      </c>
      <c r="B295" s="160" t="s">
        <v>2651</v>
      </c>
      <c r="C295" s="52" t="s">
        <v>1350</v>
      </c>
      <c r="D295" s="52" t="s">
        <v>1085</v>
      </c>
      <c r="E295" s="53" t="s">
        <v>80</v>
      </c>
      <c r="F295" s="76">
        <v>41537</v>
      </c>
      <c r="G295" s="76">
        <v>41567</v>
      </c>
      <c r="H295" s="53" t="s">
        <v>94</v>
      </c>
      <c r="I295" s="57">
        <v>2411.91</v>
      </c>
      <c r="J295" s="56">
        <v>2280.3097640117767</v>
      </c>
      <c r="K295" s="56">
        <v>2280.3090000000002</v>
      </c>
      <c r="L295" s="77">
        <v>41587</v>
      </c>
      <c r="M295" s="60">
        <v>2013</v>
      </c>
      <c r="N295" s="78">
        <v>41587</v>
      </c>
      <c r="O295" s="60">
        <v>2013</v>
      </c>
      <c r="P295" s="78">
        <v>41624</v>
      </c>
      <c r="Q295" s="52" t="s">
        <v>337</v>
      </c>
      <c r="R295" s="54" t="s">
        <v>2225</v>
      </c>
      <c r="S295" s="53" t="s">
        <v>384</v>
      </c>
      <c r="T295" s="53" t="s">
        <v>9</v>
      </c>
      <c r="U295" s="53">
        <v>1</v>
      </c>
      <c r="V295" s="53" t="s">
        <v>385</v>
      </c>
      <c r="W295" s="53"/>
      <c r="X295" s="63">
        <v>2690.7646199999999</v>
      </c>
      <c r="Y295" s="63">
        <v>1393.7008928571427</v>
      </c>
      <c r="Z295" s="53"/>
      <c r="AA295" s="79" t="s">
        <v>3716</v>
      </c>
      <c r="AB295" s="53" t="s">
        <v>2098</v>
      </c>
      <c r="AC295" s="385">
        <v>109266.15</v>
      </c>
      <c r="AD295" s="184"/>
      <c r="AE295" s="184">
        <v>78.400000000000006</v>
      </c>
      <c r="AF295" s="79"/>
      <c r="AG295" s="63">
        <v>0</v>
      </c>
      <c r="AH295" s="79" t="s">
        <v>94</v>
      </c>
      <c r="AI295" s="79" t="s">
        <v>2124</v>
      </c>
      <c r="AJ295" s="149">
        <v>4</v>
      </c>
      <c r="AK295" s="374">
        <v>1</v>
      </c>
    </row>
    <row r="296" spans="1:37" s="149" customFormat="1" ht="60" customHeight="1">
      <c r="A296" s="52" t="s">
        <v>1349</v>
      </c>
      <c r="B296" s="160" t="s">
        <v>2697</v>
      </c>
      <c r="C296" s="52" t="s">
        <v>1350</v>
      </c>
      <c r="D296" s="52" t="s">
        <v>1085</v>
      </c>
      <c r="E296" s="53" t="s">
        <v>80</v>
      </c>
      <c r="F296" s="76">
        <v>41537</v>
      </c>
      <c r="G296" s="76">
        <v>41567</v>
      </c>
      <c r="H296" s="53" t="s">
        <v>94</v>
      </c>
      <c r="I296" s="57">
        <v>1137.4100000000001</v>
      </c>
      <c r="J296" s="56">
        <v>1083.7666523756161</v>
      </c>
      <c r="K296" s="56">
        <v>1083.7660000000001</v>
      </c>
      <c r="L296" s="77">
        <v>41587</v>
      </c>
      <c r="M296" s="60">
        <v>2013</v>
      </c>
      <c r="N296" s="78">
        <v>41587</v>
      </c>
      <c r="O296" s="60">
        <v>2013</v>
      </c>
      <c r="P296" s="78">
        <v>41624</v>
      </c>
      <c r="Q296" s="52" t="s">
        <v>337</v>
      </c>
      <c r="R296" s="54" t="s">
        <v>2225</v>
      </c>
      <c r="S296" s="53" t="s">
        <v>384</v>
      </c>
      <c r="T296" s="53" t="s">
        <v>9</v>
      </c>
      <c r="U296" s="53">
        <v>1</v>
      </c>
      <c r="V296" s="53" t="s">
        <v>385</v>
      </c>
      <c r="W296" s="53"/>
      <c r="X296" s="63">
        <v>1278.8438800000001</v>
      </c>
      <c r="Y296" s="63">
        <v>1393.7008928571427</v>
      </c>
      <c r="Z296" s="53"/>
      <c r="AA296" s="79" t="s">
        <v>3716</v>
      </c>
      <c r="AB296" s="53" t="s">
        <v>2098</v>
      </c>
      <c r="AC296" s="385">
        <v>109266.15</v>
      </c>
      <c r="AD296" s="184"/>
      <c r="AE296" s="184">
        <v>78.400000000000006</v>
      </c>
      <c r="AF296" s="79"/>
      <c r="AG296" s="63">
        <v>0</v>
      </c>
      <c r="AH296" s="79" t="s">
        <v>94</v>
      </c>
      <c r="AI296" s="79" t="s">
        <v>2124</v>
      </c>
      <c r="AJ296" s="149">
        <v>4</v>
      </c>
      <c r="AK296" s="374">
        <v>1</v>
      </c>
    </row>
    <row r="297" spans="1:37" s="149" customFormat="1" ht="60" customHeight="1">
      <c r="A297" s="52" t="s">
        <v>1349</v>
      </c>
      <c r="B297" s="160" t="s">
        <v>2818</v>
      </c>
      <c r="C297" s="52" t="s">
        <v>1350</v>
      </c>
      <c r="D297" s="52" t="s">
        <v>1085</v>
      </c>
      <c r="E297" s="53" t="s">
        <v>80</v>
      </c>
      <c r="F297" s="76">
        <v>41537</v>
      </c>
      <c r="G297" s="76">
        <v>41567</v>
      </c>
      <c r="H297" s="53" t="s">
        <v>94</v>
      </c>
      <c r="I297" s="57">
        <v>3135.19</v>
      </c>
      <c r="J297" s="56">
        <v>2974.8768886811526</v>
      </c>
      <c r="K297" s="56">
        <v>2974.8760000000002</v>
      </c>
      <c r="L297" s="77">
        <v>41587</v>
      </c>
      <c r="M297" s="60">
        <v>2013</v>
      </c>
      <c r="N297" s="78">
        <v>41587</v>
      </c>
      <c r="O297" s="60">
        <v>2013</v>
      </c>
      <c r="P297" s="78">
        <v>41624</v>
      </c>
      <c r="Q297" s="52" t="s">
        <v>337</v>
      </c>
      <c r="R297" s="54" t="s">
        <v>2225</v>
      </c>
      <c r="S297" s="53" t="s">
        <v>384</v>
      </c>
      <c r="T297" s="53" t="s">
        <v>9</v>
      </c>
      <c r="U297" s="53">
        <v>1</v>
      </c>
      <c r="V297" s="53" t="s">
        <v>385</v>
      </c>
      <c r="W297" s="53"/>
      <c r="X297" s="63">
        <v>3510.3536800000002</v>
      </c>
      <c r="Y297" s="63">
        <v>1393.7008928571427</v>
      </c>
      <c r="Z297" s="53"/>
      <c r="AA297" s="79" t="s">
        <v>3716</v>
      </c>
      <c r="AB297" s="53" t="s">
        <v>2098</v>
      </c>
      <c r="AC297" s="385">
        <v>109266.15</v>
      </c>
      <c r="AD297" s="184"/>
      <c r="AE297" s="184">
        <v>78.400000000000006</v>
      </c>
      <c r="AF297" s="79"/>
      <c r="AG297" s="63">
        <v>0</v>
      </c>
      <c r="AH297" s="79" t="s">
        <v>94</v>
      </c>
      <c r="AI297" s="79" t="s">
        <v>2124</v>
      </c>
      <c r="AJ297" s="149">
        <v>4</v>
      </c>
      <c r="AK297" s="374">
        <v>1</v>
      </c>
    </row>
    <row r="298" spans="1:37" s="149" customFormat="1" ht="60" customHeight="1">
      <c r="A298" s="52" t="s">
        <v>1349</v>
      </c>
      <c r="B298" s="160" t="s">
        <v>2819</v>
      </c>
      <c r="C298" s="52" t="s">
        <v>1350</v>
      </c>
      <c r="D298" s="52" t="s">
        <v>1085</v>
      </c>
      <c r="E298" s="53" t="s">
        <v>80</v>
      </c>
      <c r="F298" s="76">
        <v>41537</v>
      </c>
      <c r="G298" s="76">
        <v>41567</v>
      </c>
      <c r="H298" s="53" t="s">
        <v>94</v>
      </c>
      <c r="I298" s="57">
        <v>1096.74</v>
      </c>
      <c r="J298" s="56">
        <v>1039.9718316441604</v>
      </c>
      <c r="K298" s="56">
        <v>1039.971</v>
      </c>
      <c r="L298" s="77">
        <v>41587</v>
      </c>
      <c r="M298" s="60">
        <v>2013</v>
      </c>
      <c r="N298" s="78">
        <v>41587</v>
      </c>
      <c r="O298" s="60">
        <v>2013</v>
      </c>
      <c r="P298" s="78">
        <v>41624</v>
      </c>
      <c r="Q298" s="52" t="s">
        <v>337</v>
      </c>
      <c r="R298" s="54" t="s">
        <v>2225</v>
      </c>
      <c r="S298" s="53" t="s">
        <v>384</v>
      </c>
      <c r="T298" s="53" t="s">
        <v>9</v>
      </c>
      <c r="U298" s="53">
        <v>1</v>
      </c>
      <c r="V298" s="53" t="s">
        <v>385</v>
      </c>
      <c r="W298" s="53"/>
      <c r="X298" s="63">
        <v>1227.16578</v>
      </c>
      <c r="Y298" s="63">
        <v>1393.7008928571427</v>
      </c>
      <c r="Z298" s="53"/>
      <c r="AA298" s="79" t="s">
        <v>3716</v>
      </c>
      <c r="AB298" s="53" t="s">
        <v>2098</v>
      </c>
      <c r="AC298" s="385">
        <v>109266.15</v>
      </c>
      <c r="AD298" s="184"/>
      <c r="AE298" s="184">
        <v>78.400000000000006</v>
      </c>
      <c r="AF298" s="79"/>
      <c r="AG298" s="63">
        <v>0</v>
      </c>
      <c r="AH298" s="79" t="s">
        <v>94</v>
      </c>
      <c r="AI298" s="79" t="s">
        <v>2124</v>
      </c>
      <c r="AJ298" s="149">
        <v>4</v>
      </c>
      <c r="AK298" s="374">
        <v>1</v>
      </c>
    </row>
    <row r="299" spans="1:37" s="149" customFormat="1" ht="60" customHeight="1">
      <c r="A299" s="52" t="s">
        <v>1349</v>
      </c>
      <c r="B299" s="160" t="s">
        <v>2820</v>
      </c>
      <c r="C299" s="52" t="s">
        <v>1350</v>
      </c>
      <c r="D299" s="52" t="s">
        <v>1085</v>
      </c>
      <c r="E299" s="53" t="s">
        <v>80</v>
      </c>
      <c r="F299" s="76">
        <v>41537</v>
      </c>
      <c r="G299" s="76">
        <v>41567</v>
      </c>
      <c r="H299" s="53" t="s">
        <v>94</v>
      </c>
      <c r="I299" s="57">
        <v>1608.63</v>
      </c>
      <c r="J299" s="56">
        <v>1530.1443188724484</v>
      </c>
      <c r="K299" s="56">
        <v>1530.144</v>
      </c>
      <c r="L299" s="77">
        <v>41587</v>
      </c>
      <c r="M299" s="60">
        <v>2013</v>
      </c>
      <c r="N299" s="78">
        <v>41587</v>
      </c>
      <c r="O299" s="60">
        <v>2013</v>
      </c>
      <c r="P299" s="78">
        <v>41624</v>
      </c>
      <c r="Q299" s="52" t="s">
        <v>337</v>
      </c>
      <c r="R299" s="54" t="s">
        <v>2225</v>
      </c>
      <c r="S299" s="53" t="s">
        <v>384</v>
      </c>
      <c r="T299" s="53" t="s">
        <v>9</v>
      </c>
      <c r="U299" s="53">
        <v>1</v>
      </c>
      <c r="V299" s="53" t="s">
        <v>385</v>
      </c>
      <c r="W299" s="53"/>
      <c r="X299" s="63">
        <v>1805.5699199999999</v>
      </c>
      <c r="Y299" s="63">
        <v>1393.7008928571427</v>
      </c>
      <c r="Z299" s="53"/>
      <c r="AA299" s="79" t="s">
        <v>3716</v>
      </c>
      <c r="AB299" s="53" t="s">
        <v>2098</v>
      </c>
      <c r="AC299" s="385">
        <v>109266.15</v>
      </c>
      <c r="AD299" s="184"/>
      <c r="AE299" s="184">
        <v>78.400000000000006</v>
      </c>
      <c r="AF299" s="79"/>
      <c r="AG299" s="63">
        <v>0</v>
      </c>
      <c r="AH299" s="79" t="s">
        <v>94</v>
      </c>
      <c r="AI299" s="79" t="s">
        <v>2124</v>
      </c>
      <c r="AJ299" s="149">
        <v>4</v>
      </c>
      <c r="AK299" s="374">
        <v>1</v>
      </c>
    </row>
    <row r="300" spans="1:37" s="149" customFormat="1" ht="60" customHeight="1">
      <c r="A300" s="52" t="s">
        <v>1349</v>
      </c>
      <c r="B300" s="160" t="s">
        <v>2980</v>
      </c>
      <c r="C300" s="52" t="s">
        <v>1350</v>
      </c>
      <c r="D300" s="52" t="s">
        <v>1085</v>
      </c>
      <c r="E300" s="53" t="s">
        <v>80</v>
      </c>
      <c r="F300" s="76">
        <v>41537</v>
      </c>
      <c r="G300" s="76">
        <v>41567</v>
      </c>
      <c r="H300" s="53" t="s">
        <v>94</v>
      </c>
      <c r="I300" s="57">
        <v>880.68</v>
      </c>
      <c r="J300" s="56">
        <v>839.69600625331225</v>
      </c>
      <c r="K300" s="56">
        <v>839.69600000000003</v>
      </c>
      <c r="L300" s="77">
        <v>41587</v>
      </c>
      <c r="M300" s="60">
        <v>2013</v>
      </c>
      <c r="N300" s="78">
        <v>41587</v>
      </c>
      <c r="O300" s="60">
        <v>2013</v>
      </c>
      <c r="P300" s="78">
        <v>41624</v>
      </c>
      <c r="Q300" s="52" t="s">
        <v>337</v>
      </c>
      <c r="R300" s="54" t="s">
        <v>2225</v>
      </c>
      <c r="S300" s="53" t="s">
        <v>384</v>
      </c>
      <c r="T300" s="53" t="s">
        <v>9</v>
      </c>
      <c r="U300" s="53">
        <v>1</v>
      </c>
      <c r="V300" s="53" t="s">
        <v>385</v>
      </c>
      <c r="W300" s="53"/>
      <c r="X300" s="63">
        <v>990.84127999999998</v>
      </c>
      <c r="Y300" s="63">
        <v>1393.7008928571427</v>
      </c>
      <c r="Z300" s="53"/>
      <c r="AA300" s="79" t="s">
        <v>3716</v>
      </c>
      <c r="AB300" s="53" t="s">
        <v>2098</v>
      </c>
      <c r="AC300" s="385">
        <v>109266.15</v>
      </c>
      <c r="AD300" s="184"/>
      <c r="AE300" s="184">
        <v>78.400000000000006</v>
      </c>
      <c r="AF300" s="79"/>
      <c r="AG300" s="63">
        <v>0</v>
      </c>
      <c r="AH300" s="79" t="s">
        <v>94</v>
      </c>
      <c r="AI300" s="79" t="s">
        <v>2124</v>
      </c>
      <c r="AJ300" s="149">
        <v>4</v>
      </c>
      <c r="AK300" s="374">
        <v>1</v>
      </c>
    </row>
    <row r="301" spans="1:37" s="149" customFormat="1" ht="75" customHeight="1">
      <c r="A301" s="52" t="s">
        <v>1349</v>
      </c>
      <c r="B301" s="53" t="s">
        <v>3717</v>
      </c>
      <c r="C301" s="54" t="s">
        <v>1350</v>
      </c>
      <c r="D301" s="52" t="s">
        <v>1085</v>
      </c>
      <c r="E301" s="53" t="s">
        <v>80</v>
      </c>
      <c r="F301" s="76">
        <v>41537</v>
      </c>
      <c r="G301" s="76">
        <v>41567</v>
      </c>
      <c r="H301" s="53" t="s">
        <v>94</v>
      </c>
      <c r="I301" s="57">
        <v>3131.75</v>
      </c>
      <c r="J301" s="56">
        <v>2939.2407011341447</v>
      </c>
      <c r="K301" s="56">
        <v>2939.24</v>
      </c>
      <c r="L301" s="77">
        <v>41587</v>
      </c>
      <c r="M301" s="60">
        <v>2013</v>
      </c>
      <c r="N301" s="78">
        <v>41587</v>
      </c>
      <c r="O301" s="60">
        <v>2013</v>
      </c>
      <c r="P301" s="78">
        <v>41624</v>
      </c>
      <c r="Q301" s="52" t="s">
        <v>337</v>
      </c>
      <c r="R301" s="54" t="s">
        <v>2225</v>
      </c>
      <c r="S301" s="53" t="s">
        <v>384</v>
      </c>
      <c r="T301" s="53" t="s">
        <v>9</v>
      </c>
      <c r="U301" s="53">
        <v>1</v>
      </c>
      <c r="V301" s="53" t="s">
        <v>385</v>
      </c>
      <c r="W301" s="53"/>
      <c r="X301" s="63">
        <v>28338.8269</v>
      </c>
      <c r="Y301" s="63">
        <v>1644.4301067353697</v>
      </c>
      <c r="Z301" s="53"/>
      <c r="AA301" s="79" t="s">
        <v>3716</v>
      </c>
      <c r="AB301" s="53" t="s">
        <v>2098</v>
      </c>
      <c r="AC301" s="385">
        <v>109266.15</v>
      </c>
      <c r="AD301" s="184"/>
      <c r="AE301" s="184">
        <v>78.400000000000006</v>
      </c>
      <c r="AF301" s="79"/>
      <c r="AG301" s="63">
        <v>0</v>
      </c>
      <c r="AH301" s="79" t="s">
        <v>94</v>
      </c>
      <c r="AI301" s="53" t="s">
        <v>2179</v>
      </c>
      <c r="AJ301" s="149">
        <v>4</v>
      </c>
      <c r="AK301" s="374">
        <v>1</v>
      </c>
    </row>
    <row r="302" spans="1:37" s="149" customFormat="1" ht="75" customHeight="1">
      <c r="A302" s="52" t="s">
        <v>1349</v>
      </c>
      <c r="B302" s="53" t="s">
        <v>3718</v>
      </c>
      <c r="C302" s="54" t="s">
        <v>1350</v>
      </c>
      <c r="D302" s="52" t="s">
        <v>1085</v>
      </c>
      <c r="E302" s="53" t="s">
        <v>80</v>
      </c>
      <c r="F302" s="76">
        <v>41537</v>
      </c>
      <c r="G302" s="76">
        <v>41567</v>
      </c>
      <c r="H302" s="53" t="s">
        <v>94</v>
      </c>
      <c r="I302" s="57">
        <v>133.27000000000001</v>
      </c>
      <c r="J302" s="56">
        <v>127.67188914086402</v>
      </c>
      <c r="K302" s="56">
        <v>127.67100000000001</v>
      </c>
      <c r="L302" s="77">
        <v>41587</v>
      </c>
      <c r="M302" s="60">
        <v>2013</v>
      </c>
      <c r="N302" s="78">
        <v>41587</v>
      </c>
      <c r="O302" s="60">
        <v>2013</v>
      </c>
      <c r="P302" s="78">
        <v>41624</v>
      </c>
      <c r="Q302" s="52" t="s">
        <v>337</v>
      </c>
      <c r="R302" s="54" t="s">
        <v>2225</v>
      </c>
      <c r="S302" s="53" t="s">
        <v>384</v>
      </c>
      <c r="T302" s="53" t="s">
        <v>9</v>
      </c>
      <c r="U302" s="53">
        <v>1</v>
      </c>
      <c r="V302" s="53" t="s">
        <v>385</v>
      </c>
      <c r="W302" s="53"/>
      <c r="X302" s="63">
        <v>28338.8269</v>
      </c>
      <c r="Y302" s="63">
        <v>1644.4301067353697</v>
      </c>
      <c r="Z302" s="53"/>
      <c r="AA302" s="79" t="s">
        <v>3716</v>
      </c>
      <c r="AB302" s="53" t="s">
        <v>2098</v>
      </c>
      <c r="AC302" s="385">
        <v>109266.15</v>
      </c>
      <c r="AD302" s="184"/>
      <c r="AE302" s="184">
        <v>78.400000000000006</v>
      </c>
      <c r="AF302" s="79"/>
      <c r="AG302" s="63">
        <v>0</v>
      </c>
      <c r="AH302" s="79" t="s">
        <v>94</v>
      </c>
      <c r="AI302" s="53" t="s">
        <v>2179</v>
      </c>
      <c r="AJ302" s="149">
        <v>4</v>
      </c>
      <c r="AK302" s="374">
        <v>1</v>
      </c>
    </row>
    <row r="303" spans="1:37" s="149" customFormat="1" ht="75" customHeight="1">
      <c r="A303" s="52" t="s">
        <v>1349</v>
      </c>
      <c r="B303" s="53" t="s">
        <v>3719</v>
      </c>
      <c r="C303" s="54" t="s">
        <v>1350</v>
      </c>
      <c r="D303" s="52" t="s">
        <v>1085</v>
      </c>
      <c r="E303" s="53" t="s">
        <v>80</v>
      </c>
      <c r="F303" s="76">
        <v>41537</v>
      </c>
      <c r="G303" s="76">
        <v>41567</v>
      </c>
      <c r="H303" s="53" t="s">
        <v>94</v>
      </c>
      <c r="I303" s="57">
        <v>1818.36</v>
      </c>
      <c r="J303" s="56">
        <v>1718.5715068584964</v>
      </c>
      <c r="K303" s="56">
        <v>1718.5709999999999</v>
      </c>
      <c r="L303" s="77">
        <v>41587</v>
      </c>
      <c r="M303" s="60">
        <v>2013</v>
      </c>
      <c r="N303" s="78">
        <v>41587</v>
      </c>
      <c r="O303" s="60">
        <v>2013</v>
      </c>
      <c r="P303" s="78">
        <v>41624</v>
      </c>
      <c r="Q303" s="52" t="s">
        <v>337</v>
      </c>
      <c r="R303" s="54" t="s">
        <v>2225</v>
      </c>
      <c r="S303" s="53" t="s">
        <v>384</v>
      </c>
      <c r="T303" s="53" t="s">
        <v>9</v>
      </c>
      <c r="U303" s="53">
        <v>1</v>
      </c>
      <c r="V303" s="53" t="s">
        <v>385</v>
      </c>
      <c r="W303" s="53"/>
      <c r="X303" s="63">
        <v>28338.8269</v>
      </c>
      <c r="Y303" s="63">
        <v>1644.4301067353697</v>
      </c>
      <c r="Z303" s="53"/>
      <c r="AA303" s="79" t="s">
        <v>3716</v>
      </c>
      <c r="AB303" s="53" t="s">
        <v>2098</v>
      </c>
      <c r="AC303" s="385">
        <v>109266.15</v>
      </c>
      <c r="AD303" s="184"/>
      <c r="AE303" s="184">
        <v>78.400000000000006</v>
      </c>
      <c r="AF303" s="79"/>
      <c r="AG303" s="63">
        <v>0</v>
      </c>
      <c r="AH303" s="79" t="s">
        <v>94</v>
      </c>
      <c r="AI303" s="53" t="s">
        <v>2179</v>
      </c>
      <c r="AJ303" s="149">
        <v>4</v>
      </c>
      <c r="AK303" s="374">
        <v>1</v>
      </c>
    </row>
    <row r="304" spans="1:37" s="149" customFormat="1" ht="75" customHeight="1">
      <c r="A304" s="52" t="s">
        <v>1349</v>
      </c>
      <c r="B304" s="53" t="s">
        <v>3720</v>
      </c>
      <c r="C304" s="54" t="s">
        <v>1350</v>
      </c>
      <c r="D304" s="52" t="s">
        <v>1085</v>
      </c>
      <c r="E304" s="53" t="s">
        <v>80</v>
      </c>
      <c r="F304" s="76">
        <v>41537</v>
      </c>
      <c r="G304" s="76">
        <v>41567</v>
      </c>
      <c r="H304" s="53" t="s">
        <v>94</v>
      </c>
      <c r="I304" s="57">
        <v>165.51</v>
      </c>
      <c r="J304" s="56">
        <v>155.07045258739203</v>
      </c>
      <c r="K304" s="56">
        <v>155.07</v>
      </c>
      <c r="L304" s="77">
        <v>41587</v>
      </c>
      <c r="M304" s="60">
        <v>2013</v>
      </c>
      <c r="N304" s="78">
        <v>41587</v>
      </c>
      <c r="O304" s="60">
        <v>2013</v>
      </c>
      <c r="P304" s="78">
        <v>41624</v>
      </c>
      <c r="Q304" s="52" t="s">
        <v>337</v>
      </c>
      <c r="R304" s="54" t="s">
        <v>2225</v>
      </c>
      <c r="S304" s="53" t="s">
        <v>384</v>
      </c>
      <c r="T304" s="53" t="s">
        <v>9</v>
      </c>
      <c r="U304" s="53">
        <v>1</v>
      </c>
      <c r="V304" s="53" t="s">
        <v>385</v>
      </c>
      <c r="W304" s="53"/>
      <c r="X304" s="63">
        <v>28338.8269</v>
      </c>
      <c r="Y304" s="63">
        <v>1644.4301067353697</v>
      </c>
      <c r="Z304" s="53"/>
      <c r="AA304" s="79" t="s">
        <v>3716</v>
      </c>
      <c r="AB304" s="53" t="s">
        <v>2098</v>
      </c>
      <c r="AC304" s="385">
        <v>109266.15</v>
      </c>
      <c r="AD304" s="184"/>
      <c r="AE304" s="184">
        <v>78.400000000000006</v>
      </c>
      <c r="AF304" s="79"/>
      <c r="AG304" s="63">
        <v>0</v>
      </c>
      <c r="AH304" s="79" t="s">
        <v>94</v>
      </c>
      <c r="AI304" s="53" t="s">
        <v>2179</v>
      </c>
      <c r="AJ304" s="149">
        <v>4</v>
      </c>
      <c r="AK304" s="374">
        <v>1</v>
      </c>
    </row>
    <row r="305" spans="1:37" s="149" customFormat="1" ht="75" customHeight="1">
      <c r="A305" s="52" t="s">
        <v>1349</v>
      </c>
      <c r="B305" s="53" t="s">
        <v>3721</v>
      </c>
      <c r="C305" s="54" t="s">
        <v>1350</v>
      </c>
      <c r="D305" s="52" t="s">
        <v>1085</v>
      </c>
      <c r="E305" s="53" t="s">
        <v>80</v>
      </c>
      <c r="F305" s="76">
        <v>41537</v>
      </c>
      <c r="G305" s="76">
        <v>41567</v>
      </c>
      <c r="H305" s="53" t="s">
        <v>94</v>
      </c>
      <c r="I305" s="57">
        <v>1722.9</v>
      </c>
      <c r="J305" s="56">
        <v>1618.8285487432322</v>
      </c>
      <c r="K305" s="56">
        <v>1618.828</v>
      </c>
      <c r="L305" s="77">
        <v>41587</v>
      </c>
      <c r="M305" s="60">
        <v>2013</v>
      </c>
      <c r="N305" s="78">
        <v>41587</v>
      </c>
      <c r="O305" s="60">
        <v>2013</v>
      </c>
      <c r="P305" s="78">
        <v>41624</v>
      </c>
      <c r="Q305" s="52" t="s">
        <v>337</v>
      </c>
      <c r="R305" s="54" t="s">
        <v>2225</v>
      </c>
      <c r="S305" s="53" t="s">
        <v>384</v>
      </c>
      <c r="T305" s="53" t="s">
        <v>9</v>
      </c>
      <c r="U305" s="53">
        <v>1</v>
      </c>
      <c r="V305" s="53" t="s">
        <v>385</v>
      </c>
      <c r="W305" s="53"/>
      <c r="X305" s="63">
        <v>28338.8269</v>
      </c>
      <c r="Y305" s="63">
        <v>1644.4301067353697</v>
      </c>
      <c r="Z305" s="53"/>
      <c r="AA305" s="79" t="s">
        <v>3716</v>
      </c>
      <c r="AB305" s="53" t="s">
        <v>2098</v>
      </c>
      <c r="AC305" s="385">
        <v>109266.15</v>
      </c>
      <c r="AD305" s="184"/>
      <c r="AE305" s="184">
        <v>78.400000000000006</v>
      </c>
      <c r="AF305" s="79"/>
      <c r="AG305" s="63">
        <v>0</v>
      </c>
      <c r="AH305" s="79" t="s">
        <v>94</v>
      </c>
      <c r="AI305" s="53" t="s">
        <v>2179</v>
      </c>
      <c r="AJ305" s="149">
        <v>4</v>
      </c>
      <c r="AK305" s="374">
        <v>1</v>
      </c>
    </row>
    <row r="306" spans="1:37" s="149" customFormat="1" ht="75" customHeight="1">
      <c r="A306" s="52" t="s">
        <v>1349</v>
      </c>
      <c r="B306" s="53" t="s">
        <v>3722</v>
      </c>
      <c r="C306" s="54" t="s">
        <v>1350</v>
      </c>
      <c r="D306" s="52" t="s">
        <v>1085</v>
      </c>
      <c r="E306" s="53" t="s">
        <v>80</v>
      </c>
      <c r="F306" s="76">
        <v>41537</v>
      </c>
      <c r="G306" s="76">
        <v>41567</v>
      </c>
      <c r="H306" s="53" t="s">
        <v>94</v>
      </c>
      <c r="I306" s="57">
        <v>3965.26</v>
      </c>
      <c r="J306" s="56">
        <v>3690.7151385962889</v>
      </c>
      <c r="K306" s="56">
        <v>3690.7150000000001</v>
      </c>
      <c r="L306" s="77">
        <v>41587</v>
      </c>
      <c r="M306" s="60">
        <v>2013</v>
      </c>
      <c r="N306" s="78">
        <v>41587</v>
      </c>
      <c r="O306" s="60">
        <v>2013</v>
      </c>
      <c r="P306" s="78">
        <v>41624</v>
      </c>
      <c r="Q306" s="52" t="s">
        <v>337</v>
      </c>
      <c r="R306" s="54" t="s">
        <v>2225</v>
      </c>
      <c r="S306" s="53" t="s">
        <v>384</v>
      </c>
      <c r="T306" s="53" t="s">
        <v>9</v>
      </c>
      <c r="U306" s="53">
        <v>1</v>
      </c>
      <c r="V306" s="53" t="s">
        <v>385</v>
      </c>
      <c r="W306" s="53"/>
      <c r="X306" s="63">
        <v>28338.8269</v>
      </c>
      <c r="Y306" s="63">
        <v>1644.4301067353697</v>
      </c>
      <c r="Z306" s="53"/>
      <c r="AA306" s="79" t="s">
        <v>3716</v>
      </c>
      <c r="AB306" s="53" t="s">
        <v>2098</v>
      </c>
      <c r="AC306" s="385">
        <v>109266.15</v>
      </c>
      <c r="AD306" s="184"/>
      <c r="AE306" s="184">
        <v>78.400000000000006</v>
      </c>
      <c r="AF306" s="79"/>
      <c r="AG306" s="63">
        <v>0</v>
      </c>
      <c r="AH306" s="79" t="s">
        <v>94</v>
      </c>
      <c r="AI306" s="53" t="s">
        <v>2179</v>
      </c>
      <c r="AJ306" s="149">
        <v>4</v>
      </c>
      <c r="AK306" s="374">
        <v>1</v>
      </c>
    </row>
    <row r="307" spans="1:37" s="149" customFormat="1" ht="75" customHeight="1">
      <c r="A307" s="52" t="s">
        <v>1349</v>
      </c>
      <c r="B307" s="53" t="s">
        <v>3723</v>
      </c>
      <c r="C307" s="54" t="s">
        <v>1350</v>
      </c>
      <c r="D307" s="52" t="s">
        <v>1085</v>
      </c>
      <c r="E307" s="53" t="s">
        <v>80</v>
      </c>
      <c r="F307" s="76">
        <v>41537</v>
      </c>
      <c r="G307" s="76">
        <v>41567</v>
      </c>
      <c r="H307" s="53" t="s">
        <v>94</v>
      </c>
      <c r="I307" s="57">
        <v>4466.6099999999997</v>
      </c>
      <c r="J307" s="56">
        <v>4202.3167329024009</v>
      </c>
      <c r="K307" s="56">
        <v>4202.3159999999998</v>
      </c>
      <c r="L307" s="77">
        <v>41587</v>
      </c>
      <c r="M307" s="60">
        <v>2013</v>
      </c>
      <c r="N307" s="78">
        <v>41587</v>
      </c>
      <c r="O307" s="60">
        <v>2013</v>
      </c>
      <c r="P307" s="78">
        <v>41624</v>
      </c>
      <c r="Q307" s="52" t="s">
        <v>337</v>
      </c>
      <c r="R307" s="54" t="s">
        <v>2225</v>
      </c>
      <c r="S307" s="53" t="s">
        <v>384</v>
      </c>
      <c r="T307" s="53" t="s">
        <v>9</v>
      </c>
      <c r="U307" s="53">
        <v>1</v>
      </c>
      <c r="V307" s="53" t="s">
        <v>385</v>
      </c>
      <c r="W307" s="53"/>
      <c r="X307" s="63">
        <v>28338.8269</v>
      </c>
      <c r="Y307" s="63">
        <v>1644.4301067353697</v>
      </c>
      <c r="Z307" s="53"/>
      <c r="AA307" s="79" t="s">
        <v>3716</v>
      </c>
      <c r="AB307" s="53" t="s">
        <v>2098</v>
      </c>
      <c r="AC307" s="385">
        <v>109266.15</v>
      </c>
      <c r="AD307" s="184"/>
      <c r="AE307" s="184">
        <v>78.400000000000006</v>
      </c>
      <c r="AF307" s="79"/>
      <c r="AG307" s="63">
        <v>0</v>
      </c>
      <c r="AH307" s="79" t="s">
        <v>94</v>
      </c>
      <c r="AI307" s="53" t="s">
        <v>2179</v>
      </c>
      <c r="AJ307" s="149">
        <v>4</v>
      </c>
      <c r="AK307" s="374">
        <v>1</v>
      </c>
    </row>
    <row r="308" spans="1:37" s="149" customFormat="1" ht="75" customHeight="1">
      <c r="A308" s="52" t="s">
        <v>1349</v>
      </c>
      <c r="B308" s="53" t="s">
        <v>3724</v>
      </c>
      <c r="C308" s="54" t="s">
        <v>1350</v>
      </c>
      <c r="D308" s="52" t="s">
        <v>1085</v>
      </c>
      <c r="E308" s="53" t="s">
        <v>80</v>
      </c>
      <c r="F308" s="76">
        <v>41537</v>
      </c>
      <c r="G308" s="76">
        <v>41567</v>
      </c>
      <c r="H308" s="53" t="s">
        <v>94</v>
      </c>
      <c r="I308" s="57">
        <v>2944.18</v>
      </c>
      <c r="J308" s="56">
        <v>2771.0803253185927</v>
      </c>
      <c r="K308" s="56">
        <v>2771.08</v>
      </c>
      <c r="L308" s="77">
        <v>41587</v>
      </c>
      <c r="M308" s="60">
        <v>2013</v>
      </c>
      <c r="N308" s="78">
        <v>41587</v>
      </c>
      <c r="O308" s="60">
        <v>2013</v>
      </c>
      <c r="P308" s="78">
        <v>41624</v>
      </c>
      <c r="Q308" s="52" t="s">
        <v>337</v>
      </c>
      <c r="R308" s="54" t="s">
        <v>2225</v>
      </c>
      <c r="S308" s="53" t="s">
        <v>384</v>
      </c>
      <c r="T308" s="53" t="s">
        <v>9</v>
      </c>
      <c r="U308" s="53">
        <v>1</v>
      </c>
      <c r="V308" s="53" t="s">
        <v>385</v>
      </c>
      <c r="W308" s="53"/>
      <c r="X308" s="63">
        <v>28338.8269</v>
      </c>
      <c r="Y308" s="63">
        <v>1644.4301067353697</v>
      </c>
      <c r="Z308" s="53"/>
      <c r="AA308" s="79" t="s">
        <v>3716</v>
      </c>
      <c r="AB308" s="53" t="s">
        <v>2098</v>
      </c>
      <c r="AC308" s="385">
        <v>109266.15</v>
      </c>
      <c r="AD308" s="184"/>
      <c r="AE308" s="184">
        <v>78.400000000000006</v>
      </c>
      <c r="AF308" s="79"/>
      <c r="AG308" s="63">
        <v>0</v>
      </c>
      <c r="AH308" s="79" t="s">
        <v>94</v>
      </c>
      <c r="AI308" s="53" t="s">
        <v>2179</v>
      </c>
      <c r="AJ308" s="149">
        <v>4</v>
      </c>
      <c r="AK308" s="374">
        <v>1</v>
      </c>
    </row>
    <row r="309" spans="1:37" s="149" customFormat="1" ht="75" customHeight="1">
      <c r="A309" s="52" t="s">
        <v>1349</v>
      </c>
      <c r="B309" s="53" t="s">
        <v>3725</v>
      </c>
      <c r="C309" s="54" t="s">
        <v>1350</v>
      </c>
      <c r="D309" s="52" t="s">
        <v>1085</v>
      </c>
      <c r="E309" s="53" t="s">
        <v>80</v>
      </c>
      <c r="F309" s="76">
        <v>41537</v>
      </c>
      <c r="G309" s="76">
        <v>41567</v>
      </c>
      <c r="H309" s="53" t="s">
        <v>94</v>
      </c>
      <c r="I309" s="57">
        <v>1634.04</v>
      </c>
      <c r="J309" s="56">
        <v>1530.9680812824963</v>
      </c>
      <c r="K309" s="56">
        <v>1530.9680000000001</v>
      </c>
      <c r="L309" s="77">
        <v>41587</v>
      </c>
      <c r="M309" s="60">
        <v>2013</v>
      </c>
      <c r="N309" s="78">
        <v>41587</v>
      </c>
      <c r="O309" s="60">
        <v>2013</v>
      </c>
      <c r="P309" s="78">
        <v>41624</v>
      </c>
      <c r="Q309" s="52" t="s">
        <v>337</v>
      </c>
      <c r="R309" s="54" t="s">
        <v>2225</v>
      </c>
      <c r="S309" s="53" t="s">
        <v>384</v>
      </c>
      <c r="T309" s="53" t="s">
        <v>9</v>
      </c>
      <c r="U309" s="53">
        <v>1</v>
      </c>
      <c r="V309" s="53" t="s">
        <v>385</v>
      </c>
      <c r="W309" s="53"/>
      <c r="X309" s="63">
        <v>28338.8269</v>
      </c>
      <c r="Y309" s="63">
        <v>1644.4301067353697</v>
      </c>
      <c r="Z309" s="53"/>
      <c r="AA309" s="79" t="s">
        <v>3716</v>
      </c>
      <c r="AB309" s="53" t="s">
        <v>2098</v>
      </c>
      <c r="AC309" s="385">
        <v>109266.15</v>
      </c>
      <c r="AD309" s="184"/>
      <c r="AE309" s="184">
        <v>78.400000000000006</v>
      </c>
      <c r="AF309" s="79"/>
      <c r="AG309" s="63">
        <v>0</v>
      </c>
      <c r="AH309" s="79" t="s">
        <v>94</v>
      </c>
      <c r="AI309" s="53" t="s">
        <v>2179</v>
      </c>
      <c r="AJ309" s="149">
        <v>4</v>
      </c>
      <c r="AK309" s="374">
        <v>1</v>
      </c>
    </row>
    <row r="310" spans="1:37" s="149" customFormat="1" ht="75" customHeight="1">
      <c r="A310" s="52" t="s">
        <v>1349</v>
      </c>
      <c r="B310" s="53" t="s">
        <v>3726</v>
      </c>
      <c r="C310" s="54" t="s">
        <v>1350</v>
      </c>
      <c r="D310" s="52" t="s">
        <v>1085</v>
      </c>
      <c r="E310" s="53" t="s">
        <v>80</v>
      </c>
      <c r="F310" s="76">
        <v>41537</v>
      </c>
      <c r="G310" s="76">
        <v>41567</v>
      </c>
      <c r="H310" s="53" t="s">
        <v>94</v>
      </c>
      <c r="I310" s="57">
        <v>699.06</v>
      </c>
      <c r="J310" s="56">
        <v>663.12874008864014</v>
      </c>
      <c r="K310" s="56">
        <v>663.12800000000004</v>
      </c>
      <c r="L310" s="77">
        <v>41587</v>
      </c>
      <c r="M310" s="60">
        <v>2013</v>
      </c>
      <c r="N310" s="78">
        <v>41587</v>
      </c>
      <c r="O310" s="60">
        <v>2013</v>
      </c>
      <c r="P310" s="78">
        <v>41624</v>
      </c>
      <c r="Q310" s="52" t="s">
        <v>337</v>
      </c>
      <c r="R310" s="54" t="s">
        <v>2225</v>
      </c>
      <c r="S310" s="53" t="s">
        <v>384</v>
      </c>
      <c r="T310" s="53" t="s">
        <v>9</v>
      </c>
      <c r="U310" s="53">
        <v>1</v>
      </c>
      <c r="V310" s="53" t="s">
        <v>385</v>
      </c>
      <c r="W310" s="53"/>
      <c r="X310" s="63">
        <v>28338.8269</v>
      </c>
      <c r="Y310" s="63">
        <v>1644.4301067353697</v>
      </c>
      <c r="Z310" s="53"/>
      <c r="AA310" s="79" t="s">
        <v>3716</v>
      </c>
      <c r="AB310" s="53" t="s">
        <v>2098</v>
      </c>
      <c r="AC310" s="385">
        <v>109266.15</v>
      </c>
      <c r="AD310" s="184"/>
      <c r="AE310" s="184">
        <v>78.400000000000006</v>
      </c>
      <c r="AF310" s="79"/>
      <c r="AG310" s="63">
        <v>0</v>
      </c>
      <c r="AH310" s="79" t="s">
        <v>94</v>
      </c>
      <c r="AI310" s="53" t="s">
        <v>2179</v>
      </c>
      <c r="AJ310" s="149">
        <v>4</v>
      </c>
      <c r="AK310" s="374">
        <v>1</v>
      </c>
    </row>
    <row r="311" spans="1:37" s="149" customFormat="1" ht="75" customHeight="1">
      <c r="A311" s="52" t="s">
        <v>1349</v>
      </c>
      <c r="B311" s="53" t="s">
        <v>3727</v>
      </c>
      <c r="C311" s="54" t="s">
        <v>1350</v>
      </c>
      <c r="D311" s="52" t="s">
        <v>1085</v>
      </c>
      <c r="E311" s="53" t="s">
        <v>80</v>
      </c>
      <c r="F311" s="76">
        <v>41537</v>
      </c>
      <c r="G311" s="76">
        <v>41567</v>
      </c>
      <c r="H311" s="53" t="s">
        <v>94</v>
      </c>
      <c r="I311" s="57">
        <v>4771.54</v>
      </c>
      <c r="J311" s="56">
        <v>4470.3780486652813</v>
      </c>
      <c r="K311" s="56">
        <v>4470.3779999999997</v>
      </c>
      <c r="L311" s="77">
        <v>41587</v>
      </c>
      <c r="M311" s="60">
        <v>2013</v>
      </c>
      <c r="N311" s="78">
        <v>41587</v>
      </c>
      <c r="O311" s="60">
        <v>2013</v>
      </c>
      <c r="P311" s="78">
        <v>41624</v>
      </c>
      <c r="Q311" s="52" t="s">
        <v>337</v>
      </c>
      <c r="R311" s="54" t="s">
        <v>2225</v>
      </c>
      <c r="S311" s="53" t="s">
        <v>384</v>
      </c>
      <c r="T311" s="53" t="s">
        <v>9</v>
      </c>
      <c r="U311" s="53">
        <v>1</v>
      </c>
      <c r="V311" s="53" t="s">
        <v>385</v>
      </c>
      <c r="W311" s="53"/>
      <c r="X311" s="63">
        <v>28338.8269</v>
      </c>
      <c r="Y311" s="63">
        <v>1644.4301067353697</v>
      </c>
      <c r="Z311" s="53"/>
      <c r="AA311" s="79" t="s">
        <v>3716</v>
      </c>
      <c r="AB311" s="53" t="s">
        <v>2098</v>
      </c>
      <c r="AC311" s="385">
        <v>109266.15</v>
      </c>
      <c r="AD311" s="184"/>
      <c r="AE311" s="184">
        <v>78.400000000000006</v>
      </c>
      <c r="AF311" s="79"/>
      <c r="AG311" s="63">
        <v>0</v>
      </c>
      <c r="AH311" s="79" t="s">
        <v>94</v>
      </c>
      <c r="AI311" s="53" t="s">
        <v>2179</v>
      </c>
      <c r="AJ311" s="149">
        <v>4</v>
      </c>
      <c r="AK311" s="374">
        <v>1</v>
      </c>
    </row>
    <row r="312" spans="1:37" s="149" customFormat="1" ht="75" customHeight="1">
      <c r="A312" s="52" t="s">
        <v>1349</v>
      </c>
      <c r="B312" s="53" t="s">
        <v>3728</v>
      </c>
      <c r="C312" s="54" t="s">
        <v>1350</v>
      </c>
      <c r="D312" s="52" t="s">
        <v>1085</v>
      </c>
      <c r="E312" s="53" t="s">
        <v>80</v>
      </c>
      <c r="F312" s="76">
        <v>41537</v>
      </c>
      <c r="G312" s="76">
        <v>41567</v>
      </c>
      <c r="H312" s="53" t="s">
        <v>94</v>
      </c>
      <c r="I312" s="57">
        <v>3296.26</v>
      </c>
      <c r="J312" s="56">
        <v>3109.4097031002243</v>
      </c>
      <c r="K312" s="56">
        <v>3109.4090000000001</v>
      </c>
      <c r="L312" s="77">
        <v>41587</v>
      </c>
      <c r="M312" s="60">
        <v>2013</v>
      </c>
      <c r="N312" s="78">
        <v>41587</v>
      </c>
      <c r="O312" s="60">
        <v>2013</v>
      </c>
      <c r="P312" s="78">
        <v>41624</v>
      </c>
      <c r="Q312" s="52" t="s">
        <v>337</v>
      </c>
      <c r="R312" s="54" t="s">
        <v>2225</v>
      </c>
      <c r="S312" s="53" t="s">
        <v>384</v>
      </c>
      <c r="T312" s="53" t="s">
        <v>9</v>
      </c>
      <c r="U312" s="53">
        <v>1</v>
      </c>
      <c r="V312" s="53" t="s">
        <v>385</v>
      </c>
      <c r="W312" s="53"/>
      <c r="X312" s="63">
        <v>28338.8269</v>
      </c>
      <c r="Y312" s="63">
        <v>1644.4301067353697</v>
      </c>
      <c r="Z312" s="53"/>
      <c r="AA312" s="79" t="s">
        <v>3716</v>
      </c>
      <c r="AB312" s="53" t="s">
        <v>2098</v>
      </c>
      <c r="AC312" s="385">
        <v>109266.15</v>
      </c>
      <c r="AD312" s="184"/>
      <c r="AE312" s="184">
        <v>78.400000000000006</v>
      </c>
      <c r="AF312" s="79"/>
      <c r="AG312" s="63">
        <v>0</v>
      </c>
      <c r="AH312" s="79" t="s">
        <v>94</v>
      </c>
      <c r="AI312" s="53" t="s">
        <v>2179</v>
      </c>
      <c r="AJ312" s="149">
        <v>4</v>
      </c>
      <c r="AK312" s="374">
        <v>1</v>
      </c>
    </row>
    <row r="313" spans="1:37" s="149" customFormat="1" ht="75" customHeight="1">
      <c r="A313" s="52" t="s">
        <v>1349</v>
      </c>
      <c r="B313" s="53" t="s">
        <v>3729</v>
      </c>
      <c r="C313" s="54" t="s">
        <v>1350</v>
      </c>
      <c r="D313" s="52" t="s">
        <v>1085</v>
      </c>
      <c r="E313" s="53" t="s">
        <v>80</v>
      </c>
      <c r="F313" s="76">
        <v>41537</v>
      </c>
      <c r="G313" s="76">
        <v>41567</v>
      </c>
      <c r="H313" s="53" t="s">
        <v>94</v>
      </c>
      <c r="I313" s="57">
        <v>1936.92</v>
      </c>
      <c r="J313" s="56">
        <v>1822.6138276892166</v>
      </c>
      <c r="K313" s="56">
        <v>1822.6130000000001</v>
      </c>
      <c r="L313" s="77">
        <v>41587</v>
      </c>
      <c r="M313" s="60">
        <v>2013</v>
      </c>
      <c r="N313" s="78">
        <v>41587</v>
      </c>
      <c r="O313" s="60">
        <v>2013</v>
      </c>
      <c r="P313" s="78">
        <v>41624</v>
      </c>
      <c r="Q313" s="52" t="s">
        <v>337</v>
      </c>
      <c r="R313" s="54" t="s">
        <v>2225</v>
      </c>
      <c r="S313" s="53" t="s">
        <v>384</v>
      </c>
      <c r="T313" s="53" t="s">
        <v>9</v>
      </c>
      <c r="U313" s="53">
        <v>1</v>
      </c>
      <c r="V313" s="53" t="s">
        <v>385</v>
      </c>
      <c r="W313" s="53"/>
      <c r="X313" s="63">
        <v>28338.8269</v>
      </c>
      <c r="Y313" s="63">
        <v>1644.4301067353697</v>
      </c>
      <c r="Z313" s="53"/>
      <c r="AA313" s="79" t="s">
        <v>3716</v>
      </c>
      <c r="AB313" s="53" t="s">
        <v>2098</v>
      </c>
      <c r="AC313" s="385">
        <v>109266.15</v>
      </c>
      <c r="AD313" s="184"/>
      <c r="AE313" s="184">
        <v>78.400000000000006</v>
      </c>
      <c r="AF313" s="79"/>
      <c r="AG313" s="63">
        <v>0</v>
      </c>
      <c r="AH313" s="79" t="s">
        <v>94</v>
      </c>
      <c r="AI313" s="53" t="s">
        <v>2179</v>
      </c>
      <c r="AJ313" s="149">
        <v>4</v>
      </c>
      <c r="AK313" s="374">
        <v>1</v>
      </c>
    </row>
    <row r="314" spans="1:37" s="149" customFormat="1" ht="75" customHeight="1">
      <c r="A314" s="52" t="s">
        <v>1349</v>
      </c>
      <c r="B314" s="53" t="s">
        <v>3730</v>
      </c>
      <c r="C314" s="54" t="s">
        <v>1350</v>
      </c>
      <c r="D314" s="52" t="s">
        <v>1085</v>
      </c>
      <c r="E314" s="53" t="s">
        <v>80</v>
      </c>
      <c r="F314" s="76">
        <v>41537</v>
      </c>
      <c r="G314" s="76">
        <v>41567</v>
      </c>
      <c r="H314" s="53" t="s">
        <v>94</v>
      </c>
      <c r="I314" s="57">
        <v>1639.85</v>
      </c>
      <c r="J314" s="56">
        <v>1536.2717570732163</v>
      </c>
      <c r="K314" s="56">
        <v>1536.271</v>
      </c>
      <c r="L314" s="77">
        <v>41587</v>
      </c>
      <c r="M314" s="60">
        <v>2013</v>
      </c>
      <c r="N314" s="78">
        <v>41587</v>
      </c>
      <c r="O314" s="60">
        <v>2013</v>
      </c>
      <c r="P314" s="78">
        <v>41624</v>
      </c>
      <c r="Q314" s="52" t="s">
        <v>337</v>
      </c>
      <c r="R314" s="54" t="s">
        <v>2225</v>
      </c>
      <c r="S314" s="53" t="s">
        <v>384</v>
      </c>
      <c r="T314" s="53" t="s">
        <v>9</v>
      </c>
      <c r="U314" s="53">
        <v>1</v>
      </c>
      <c r="V314" s="53" t="s">
        <v>385</v>
      </c>
      <c r="W314" s="53"/>
      <c r="X314" s="63">
        <v>28338.8269</v>
      </c>
      <c r="Y314" s="63">
        <v>1644.4301067353697</v>
      </c>
      <c r="Z314" s="53"/>
      <c r="AA314" s="79" t="s">
        <v>3716</v>
      </c>
      <c r="AB314" s="53" t="s">
        <v>2098</v>
      </c>
      <c r="AC314" s="385">
        <v>109266.15</v>
      </c>
      <c r="AD314" s="184"/>
      <c r="AE314" s="184">
        <v>78.400000000000006</v>
      </c>
      <c r="AF314" s="79"/>
      <c r="AG314" s="63">
        <v>0</v>
      </c>
      <c r="AH314" s="79" t="s">
        <v>94</v>
      </c>
      <c r="AI314" s="53" t="s">
        <v>2179</v>
      </c>
      <c r="AJ314" s="149">
        <v>4</v>
      </c>
      <c r="AK314" s="374">
        <v>1</v>
      </c>
    </row>
    <row r="315" spans="1:37" s="149" customFormat="1" ht="75" customHeight="1">
      <c r="A315" s="52" t="s">
        <v>1349</v>
      </c>
      <c r="B315" s="53" t="s">
        <v>3731</v>
      </c>
      <c r="C315" s="54" t="s">
        <v>1350</v>
      </c>
      <c r="D315" s="52" t="s">
        <v>1085</v>
      </c>
      <c r="E315" s="53" t="s">
        <v>80</v>
      </c>
      <c r="F315" s="76">
        <v>41537</v>
      </c>
      <c r="G315" s="76">
        <v>41567</v>
      </c>
      <c r="H315" s="53" t="s">
        <v>94</v>
      </c>
      <c r="I315" s="57">
        <v>625.66</v>
      </c>
      <c r="J315" s="56">
        <v>591.02131816800011</v>
      </c>
      <c r="K315" s="56">
        <v>591.02099999999996</v>
      </c>
      <c r="L315" s="77">
        <v>41587</v>
      </c>
      <c r="M315" s="60">
        <v>2013</v>
      </c>
      <c r="N315" s="78">
        <v>41587</v>
      </c>
      <c r="O315" s="60">
        <v>2013</v>
      </c>
      <c r="P315" s="78">
        <v>41624</v>
      </c>
      <c r="Q315" s="52" t="s">
        <v>337</v>
      </c>
      <c r="R315" s="54" t="s">
        <v>2225</v>
      </c>
      <c r="S315" s="53" t="s">
        <v>384</v>
      </c>
      <c r="T315" s="53" t="s">
        <v>9</v>
      </c>
      <c r="U315" s="53">
        <v>1</v>
      </c>
      <c r="V315" s="53" t="s">
        <v>385</v>
      </c>
      <c r="W315" s="53"/>
      <c r="X315" s="63">
        <v>28338.8269</v>
      </c>
      <c r="Y315" s="63">
        <v>1644.4301067353697</v>
      </c>
      <c r="Z315" s="53"/>
      <c r="AA315" s="79" t="s">
        <v>3716</v>
      </c>
      <c r="AB315" s="53" t="s">
        <v>2098</v>
      </c>
      <c r="AC315" s="385">
        <v>109266.15</v>
      </c>
      <c r="AD315" s="184"/>
      <c r="AE315" s="184">
        <v>78.400000000000006</v>
      </c>
      <c r="AF315" s="79"/>
      <c r="AG315" s="63">
        <v>0</v>
      </c>
      <c r="AH315" s="79" t="s">
        <v>94</v>
      </c>
      <c r="AI315" s="53" t="s">
        <v>2179</v>
      </c>
      <c r="AJ315" s="149">
        <v>4</v>
      </c>
      <c r="AK315" s="374">
        <v>1</v>
      </c>
    </row>
    <row r="316" spans="1:37" s="149" customFormat="1" ht="75" customHeight="1">
      <c r="A316" s="52" t="s">
        <v>1349</v>
      </c>
      <c r="B316" s="53" t="s">
        <v>3732</v>
      </c>
      <c r="C316" s="54" t="s">
        <v>1350</v>
      </c>
      <c r="D316" s="52" t="s">
        <v>1085</v>
      </c>
      <c r="E316" s="53" t="s">
        <v>80</v>
      </c>
      <c r="F316" s="76">
        <v>41537</v>
      </c>
      <c r="G316" s="76">
        <v>41567</v>
      </c>
      <c r="H316" s="53" t="s">
        <v>94</v>
      </c>
      <c r="I316" s="57">
        <v>1016.75</v>
      </c>
      <c r="J316" s="56">
        <v>960.63109869830419</v>
      </c>
      <c r="K316" s="56">
        <v>960.63099999999997</v>
      </c>
      <c r="L316" s="77">
        <v>41587</v>
      </c>
      <c r="M316" s="60">
        <v>2013</v>
      </c>
      <c r="N316" s="78">
        <v>41587</v>
      </c>
      <c r="O316" s="60">
        <v>2013</v>
      </c>
      <c r="P316" s="78">
        <v>41624</v>
      </c>
      <c r="Q316" s="52" t="s">
        <v>337</v>
      </c>
      <c r="R316" s="54" t="s">
        <v>2225</v>
      </c>
      <c r="S316" s="53" t="s">
        <v>384</v>
      </c>
      <c r="T316" s="53" t="s">
        <v>9</v>
      </c>
      <c r="U316" s="53">
        <v>1</v>
      </c>
      <c r="V316" s="53" t="s">
        <v>385</v>
      </c>
      <c r="W316" s="53"/>
      <c r="X316" s="63">
        <v>28338.8269</v>
      </c>
      <c r="Y316" s="63">
        <v>1644.4301067353697</v>
      </c>
      <c r="Z316" s="53"/>
      <c r="AA316" s="79" t="s">
        <v>3716</v>
      </c>
      <c r="AB316" s="53" t="s">
        <v>2098</v>
      </c>
      <c r="AC316" s="385">
        <v>109266.15</v>
      </c>
      <c r="AD316" s="184"/>
      <c r="AE316" s="184">
        <v>78.400000000000006</v>
      </c>
      <c r="AF316" s="79"/>
      <c r="AG316" s="63">
        <v>0</v>
      </c>
      <c r="AH316" s="79" t="s">
        <v>94</v>
      </c>
      <c r="AI316" s="53" t="s">
        <v>2179</v>
      </c>
      <c r="AJ316" s="149">
        <v>4</v>
      </c>
      <c r="AK316" s="374">
        <v>1</v>
      </c>
    </row>
    <row r="317" spans="1:37" s="149" customFormat="1" ht="75" customHeight="1">
      <c r="A317" s="52" t="s">
        <v>1349</v>
      </c>
      <c r="B317" s="60">
        <v>1413</v>
      </c>
      <c r="C317" s="54">
        <v>3000560</v>
      </c>
      <c r="D317" s="52" t="s">
        <v>468</v>
      </c>
      <c r="E317" s="53" t="s">
        <v>80</v>
      </c>
      <c r="F317" s="76">
        <v>41537</v>
      </c>
      <c r="G317" s="76">
        <v>41567</v>
      </c>
      <c r="H317" s="53" t="s">
        <v>94</v>
      </c>
      <c r="I317" s="57">
        <v>15560</v>
      </c>
      <c r="J317" s="56">
        <v>15117.913437532419</v>
      </c>
      <c r="K317" s="56">
        <v>15117.913</v>
      </c>
      <c r="L317" s="77">
        <v>41587</v>
      </c>
      <c r="M317" s="60">
        <v>2013</v>
      </c>
      <c r="N317" s="78">
        <v>41587</v>
      </c>
      <c r="O317" s="60">
        <v>2013</v>
      </c>
      <c r="P317" s="78">
        <v>41624</v>
      </c>
      <c r="Q317" s="52" t="s">
        <v>337</v>
      </c>
      <c r="R317" s="54" t="s">
        <v>2226</v>
      </c>
      <c r="S317" s="53" t="s">
        <v>384</v>
      </c>
      <c r="T317" s="53" t="s">
        <v>9</v>
      </c>
      <c r="U317" s="53">
        <v>1</v>
      </c>
      <c r="V317" s="53" t="s">
        <v>385</v>
      </c>
      <c r="W317" s="53"/>
      <c r="X317" s="63">
        <v>17839.137340000001</v>
      </c>
      <c r="Y317" s="63">
        <v>5126.7118868758289</v>
      </c>
      <c r="Z317" s="53"/>
      <c r="AA317" s="79" t="s">
        <v>3733</v>
      </c>
      <c r="AB317" s="53" t="s">
        <v>2098</v>
      </c>
      <c r="AC317" s="385">
        <v>116017.49</v>
      </c>
      <c r="AD317" s="184">
        <v>22.63</v>
      </c>
      <c r="AE317" s="184"/>
      <c r="AF317" s="79">
        <v>87</v>
      </c>
      <c r="AG317" s="63">
        <v>26938.39</v>
      </c>
      <c r="AH317" s="79" t="s">
        <v>94</v>
      </c>
      <c r="AI317" s="79" t="s">
        <v>2124</v>
      </c>
      <c r="AJ317" s="149">
        <v>4</v>
      </c>
      <c r="AK317" s="374">
        <v>1</v>
      </c>
    </row>
    <row r="318" spans="1:37" s="149" customFormat="1" ht="60" customHeight="1">
      <c r="A318" s="52" t="s">
        <v>1349</v>
      </c>
      <c r="B318" s="160" t="s">
        <v>2611</v>
      </c>
      <c r="C318" s="54">
        <v>3000560</v>
      </c>
      <c r="D318" s="52" t="s">
        <v>468</v>
      </c>
      <c r="E318" s="53" t="s">
        <v>80</v>
      </c>
      <c r="F318" s="76">
        <v>41537</v>
      </c>
      <c r="G318" s="76">
        <v>41567</v>
      </c>
      <c r="H318" s="53" t="s">
        <v>94</v>
      </c>
      <c r="I318" s="57">
        <v>1330.77</v>
      </c>
      <c r="J318" s="56">
        <v>1291.8862757284419</v>
      </c>
      <c r="K318" s="56">
        <v>1291.886</v>
      </c>
      <c r="L318" s="77">
        <v>41587</v>
      </c>
      <c r="M318" s="60">
        <v>2013</v>
      </c>
      <c r="N318" s="78">
        <v>41587</v>
      </c>
      <c r="O318" s="60">
        <v>2013</v>
      </c>
      <c r="P318" s="78">
        <v>41624</v>
      </c>
      <c r="Q318" s="52" t="s">
        <v>337</v>
      </c>
      <c r="R318" s="54" t="s">
        <v>2226</v>
      </c>
      <c r="S318" s="53" t="s">
        <v>384</v>
      </c>
      <c r="T318" s="53" t="s">
        <v>9</v>
      </c>
      <c r="U318" s="53">
        <v>1</v>
      </c>
      <c r="V318" s="53" t="s">
        <v>385</v>
      </c>
      <c r="W318" s="53"/>
      <c r="X318" s="63">
        <v>1524.4254799999999</v>
      </c>
      <c r="Y318" s="63">
        <v>5126.7118868758289</v>
      </c>
      <c r="Z318" s="53"/>
      <c r="AA318" s="79" t="s">
        <v>3733</v>
      </c>
      <c r="AB318" s="53" t="s">
        <v>2098</v>
      </c>
      <c r="AC318" s="385">
        <v>116017.49</v>
      </c>
      <c r="AD318" s="184">
        <v>22.63</v>
      </c>
      <c r="AE318" s="184"/>
      <c r="AF318" s="79">
        <v>87</v>
      </c>
      <c r="AG318" s="63">
        <v>0</v>
      </c>
      <c r="AH318" s="79" t="s">
        <v>94</v>
      </c>
      <c r="AI318" s="79" t="s">
        <v>2124</v>
      </c>
      <c r="AJ318" s="149">
        <v>4</v>
      </c>
      <c r="AK318" s="374">
        <v>1</v>
      </c>
    </row>
    <row r="319" spans="1:37" s="149" customFormat="1" ht="60" customHeight="1">
      <c r="A319" s="52" t="s">
        <v>1349</v>
      </c>
      <c r="B319" s="160" t="s">
        <v>2612</v>
      </c>
      <c r="C319" s="54">
        <v>3000560</v>
      </c>
      <c r="D319" s="52" t="s">
        <v>468</v>
      </c>
      <c r="E319" s="53" t="s">
        <v>80</v>
      </c>
      <c r="F319" s="76">
        <v>41537</v>
      </c>
      <c r="G319" s="76">
        <v>41567</v>
      </c>
      <c r="H319" s="53" t="s">
        <v>94</v>
      </c>
      <c r="I319" s="57">
        <v>516.67999999999995</v>
      </c>
      <c r="J319" s="56">
        <v>500.36231539641614</v>
      </c>
      <c r="K319" s="56">
        <v>500.36200000000002</v>
      </c>
      <c r="L319" s="77">
        <v>41587</v>
      </c>
      <c r="M319" s="60">
        <v>2013</v>
      </c>
      <c r="N319" s="78">
        <v>41587</v>
      </c>
      <c r="O319" s="60">
        <v>2013</v>
      </c>
      <c r="P319" s="78">
        <v>41624</v>
      </c>
      <c r="Q319" s="52" t="s">
        <v>337</v>
      </c>
      <c r="R319" s="54" t="s">
        <v>2226</v>
      </c>
      <c r="S319" s="53" t="s">
        <v>384</v>
      </c>
      <c r="T319" s="53" t="s">
        <v>9</v>
      </c>
      <c r="U319" s="53">
        <v>1</v>
      </c>
      <c r="V319" s="53" t="s">
        <v>385</v>
      </c>
      <c r="W319" s="53"/>
      <c r="X319" s="63">
        <v>590.42715999999996</v>
      </c>
      <c r="Y319" s="63">
        <v>5126.7118868758289</v>
      </c>
      <c r="Z319" s="53"/>
      <c r="AA319" s="79" t="s">
        <v>3733</v>
      </c>
      <c r="AB319" s="53" t="s">
        <v>2098</v>
      </c>
      <c r="AC319" s="385">
        <v>116017.49</v>
      </c>
      <c r="AD319" s="184">
        <v>22.63</v>
      </c>
      <c r="AE319" s="184"/>
      <c r="AF319" s="79">
        <v>87</v>
      </c>
      <c r="AG319" s="63">
        <v>0</v>
      </c>
      <c r="AH319" s="79" t="s">
        <v>94</v>
      </c>
      <c r="AI319" s="79" t="s">
        <v>2124</v>
      </c>
      <c r="AJ319" s="149">
        <v>4</v>
      </c>
      <c r="AK319" s="374">
        <v>1</v>
      </c>
    </row>
    <row r="320" spans="1:37" s="149" customFormat="1" ht="60" customHeight="1">
      <c r="A320" s="52" t="s">
        <v>1349</v>
      </c>
      <c r="B320" s="160" t="s">
        <v>2613</v>
      </c>
      <c r="C320" s="54">
        <v>3000560</v>
      </c>
      <c r="D320" s="52" t="s">
        <v>468</v>
      </c>
      <c r="E320" s="53" t="s">
        <v>80</v>
      </c>
      <c r="F320" s="76">
        <v>41537</v>
      </c>
      <c r="G320" s="76">
        <v>41567</v>
      </c>
      <c r="H320" s="53" t="s">
        <v>94</v>
      </c>
      <c r="I320" s="57">
        <v>177.00399999999999</v>
      </c>
      <c r="J320" s="56">
        <v>171.52313195520003</v>
      </c>
      <c r="K320" s="56">
        <v>171.523</v>
      </c>
      <c r="L320" s="77">
        <v>41587</v>
      </c>
      <c r="M320" s="60">
        <v>2013</v>
      </c>
      <c r="N320" s="78">
        <v>41587</v>
      </c>
      <c r="O320" s="60">
        <v>2013</v>
      </c>
      <c r="P320" s="78">
        <v>41624</v>
      </c>
      <c r="Q320" s="52" t="s">
        <v>337</v>
      </c>
      <c r="R320" s="54" t="s">
        <v>2226</v>
      </c>
      <c r="S320" s="53" t="s">
        <v>384</v>
      </c>
      <c r="T320" s="53" t="s">
        <v>9</v>
      </c>
      <c r="U320" s="53">
        <v>1</v>
      </c>
      <c r="V320" s="53" t="s">
        <v>385</v>
      </c>
      <c r="W320" s="53"/>
      <c r="X320" s="63">
        <v>202.39713999999998</v>
      </c>
      <c r="Y320" s="63">
        <v>5126.7118868758289</v>
      </c>
      <c r="Z320" s="53"/>
      <c r="AA320" s="79" t="s">
        <v>3733</v>
      </c>
      <c r="AB320" s="53" t="s">
        <v>2098</v>
      </c>
      <c r="AC320" s="385">
        <v>116017.49</v>
      </c>
      <c r="AD320" s="184">
        <v>22.63</v>
      </c>
      <c r="AE320" s="184"/>
      <c r="AF320" s="79">
        <v>87</v>
      </c>
      <c r="AG320" s="63">
        <v>0</v>
      </c>
      <c r="AH320" s="79" t="s">
        <v>94</v>
      </c>
      <c r="AI320" s="79" t="s">
        <v>2124</v>
      </c>
      <c r="AJ320" s="149">
        <v>4</v>
      </c>
      <c r="AK320" s="374">
        <v>1</v>
      </c>
    </row>
    <row r="321" spans="1:37" s="149" customFormat="1" ht="60" customHeight="1">
      <c r="A321" s="52" t="s">
        <v>1349</v>
      </c>
      <c r="B321" s="160" t="s">
        <v>2614</v>
      </c>
      <c r="C321" s="54">
        <v>3000560</v>
      </c>
      <c r="D321" s="52" t="s">
        <v>468</v>
      </c>
      <c r="E321" s="53" t="s">
        <v>80</v>
      </c>
      <c r="F321" s="76">
        <v>41537</v>
      </c>
      <c r="G321" s="76">
        <v>41567</v>
      </c>
      <c r="H321" s="53" t="s">
        <v>94</v>
      </c>
      <c r="I321" s="57">
        <v>1233.43</v>
      </c>
      <c r="J321" s="56">
        <v>1206.1235813091841</v>
      </c>
      <c r="K321" s="56">
        <v>1206.123</v>
      </c>
      <c r="L321" s="77">
        <v>41587</v>
      </c>
      <c r="M321" s="60">
        <v>2013</v>
      </c>
      <c r="N321" s="78">
        <v>41587</v>
      </c>
      <c r="O321" s="60">
        <v>2013</v>
      </c>
      <c r="P321" s="78">
        <v>41624</v>
      </c>
      <c r="Q321" s="52" t="s">
        <v>337</v>
      </c>
      <c r="R321" s="54" t="s">
        <v>2226</v>
      </c>
      <c r="S321" s="53" t="s">
        <v>384</v>
      </c>
      <c r="T321" s="53" t="s">
        <v>9</v>
      </c>
      <c r="U321" s="53">
        <v>1</v>
      </c>
      <c r="V321" s="53" t="s">
        <v>385</v>
      </c>
      <c r="W321" s="53"/>
      <c r="X321" s="63">
        <v>1423.22514</v>
      </c>
      <c r="Y321" s="63">
        <v>5126.7118868758289</v>
      </c>
      <c r="Z321" s="53"/>
      <c r="AA321" s="79" t="s">
        <v>3733</v>
      </c>
      <c r="AB321" s="53" t="s">
        <v>2098</v>
      </c>
      <c r="AC321" s="385">
        <v>116017.49</v>
      </c>
      <c r="AD321" s="184">
        <v>22.63</v>
      </c>
      <c r="AE321" s="184"/>
      <c r="AF321" s="79">
        <v>87</v>
      </c>
      <c r="AG321" s="63">
        <v>0</v>
      </c>
      <c r="AH321" s="79" t="s">
        <v>94</v>
      </c>
      <c r="AI321" s="79" t="s">
        <v>2124</v>
      </c>
      <c r="AJ321" s="149">
        <v>4</v>
      </c>
      <c r="AK321" s="374">
        <v>1</v>
      </c>
    </row>
    <row r="322" spans="1:37" s="149" customFormat="1" ht="60" customHeight="1">
      <c r="A322" s="52" t="s">
        <v>1349</v>
      </c>
      <c r="B322" s="160" t="s">
        <v>2615</v>
      </c>
      <c r="C322" s="54">
        <v>3000560</v>
      </c>
      <c r="D322" s="52" t="s">
        <v>468</v>
      </c>
      <c r="E322" s="53" t="s">
        <v>80</v>
      </c>
      <c r="F322" s="76">
        <v>41537</v>
      </c>
      <c r="G322" s="76">
        <v>41567</v>
      </c>
      <c r="H322" s="53" t="s">
        <v>94</v>
      </c>
      <c r="I322" s="57">
        <v>673.62</v>
      </c>
      <c r="J322" s="56">
        <v>653.58212366534417</v>
      </c>
      <c r="K322" s="56">
        <v>653.58199999999999</v>
      </c>
      <c r="L322" s="77">
        <v>41587</v>
      </c>
      <c r="M322" s="60">
        <v>2013</v>
      </c>
      <c r="N322" s="78">
        <v>41587</v>
      </c>
      <c r="O322" s="60">
        <v>2013</v>
      </c>
      <c r="P322" s="78">
        <v>41624</v>
      </c>
      <c r="Q322" s="52" t="s">
        <v>337</v>
      </c>
      <c r="R322" s="54" t="s">
        <v>2226</v>
      </c>
      <c r="S322" s="53" t="s">
        <v>384</v>
      </c>
      <c r="T322" s="53" t="s">
        <v>9</v>
      </c>
      <c r="U322" s="53">
        <v>1</v>
      </c>
      <c r="V322" s="53" t="s">
        <v>385</v>
      </c>
      <c r="W322" s="53"/>
      <c r="X322" s="63">
        <v>771.2267599999999</v>
      </c>
      <c r="Y322" s="63">
        <v>5126.7118868758289</v>
      </c>
      <c r="Z322" s="53"/>
      <c r="AA322" s="79" t="s">
        <v>3733</v>
      </c>
      <c r="AB322" s="53" t="s">
        <v>2098</v>
      </c>
      <c r="AC322" s="385">
        <v>116017.49</v>
      </c>
      <c r="AD322" s="184">
        <v>22.63</v>
      </c>
      <c r="AE322" s="184"/>
      <c r="AF322" s="79">
        <v>87</v>
      </c>
      <c r="AG322" s="63">
        <v>0</v>
      </c>
      <c r="AH322" s="79" t="s">
        <v>94</v>
      </c>
      <c r="AI322" s="79" t="s">
        <v>2124</v>
      </c>
      <c r="AJ322" s="149">
        <v>4</v>
      </c>
      <c r="AK322" s="374">
        <v>1</v>
      </c>
    </row>
    <row r="323" spans="1:37" s="149" customFormat="1" ht="60" customHeight="1">
      <c r="A323" s="52" t="s">
        <v>1349</v>
      </c>
      <c r="B323" s="160" t="s">
        <v>2626</v>
      </c>
      <c r="C323" s="54">
        <v>3000560</v>
      </c>
      <c r="D323" s="52" t="s">
        <v>468</v>
      </c>
      <c r="E323" s="53" t="s">
        <v>80</v>
      </c>
      <c r="F323" s="76">
        <v>41537</v>
      </c>
      <c r="G323" s="76">
        <v>41567</v>
      </c>
      <c r="H323" s="53" t="s">
        <v>94</v>
      </c>
      <c r="I323" s="57">
        <v>383.79700000000003</v>
      </c>
      <c r="J323" s="56">
        <v>371.47847991528971</v>
      </c>
      <c r="K323" s="56">
        <v>371.47800000000001</v>
      </c>
      <c r="L323" s="77">
        <v>41587</v>
      </c>
      <c r="M323" s="60">
        <v>2013</v>
      </c>
      <c r="N323" s="78">
        <v>41587</v>
      </c>
      <c r="O323" s="60">
        <v>2013</v>
      </c>
      <c r="P323" s="78">
        <v>41624</v>
      </c>
      <c r="Q323" s="52" t="s">
        <v>337</v>
      </c>
      <c r="R323" s="54" t="s">
        <v>2226</v>
      </c>
      <c r="S323" s="53" t="s">
        <v>384</v>
      </c>
      <c r="T323" s="53" t="s">
        <v>9</v>
      </c>
      <c r="U323" s="53">
        <v>1</v>
      </c>
      <c r="V323" s="53" t="s">
        <v>385</v>
      </c>
      <c r="W323" s="53"/>
      <c r="X323" s="63">
        <v>438.34404000000001</v>
      </c>
      <c r="Y323" s="63">
        <v>5126.7118868758289</v>
      </c>
      <c r="Z323" s="53"/>
      <c r="AA323" s="79" t="s">
        <v>3733</v>
      </c>
      <c r="AB323" s="53" t="s">
        <v>2098</v>
      </c>
      <c r="AC323" s="385">
        <v>116017.49</v>
      </c>
      <c r="AD323" s="184">
        <v>22.63</v>
      </c>
      <c r="AE323" s="184"/>
      <c r="AF323" s="79">
        <v>87</v>
      </c>
      <c r="AG323" s="63">
        <v>0</v>
      </c>
      <c r="AH323" s="79" t="s">
        <v>94</v>
      </c>
      <c r="AI323" s="79" t="s">
        <v>2124</v>
      </c>
      <c r="AJ323" s="149">
        <v>4</v>
      </c>
      <c r="AK323" s="374">
        <v>1</v>
      </c>
    </row>
    <row r="324" spans="1:37" s="149" customFormat="1" ht="60" customHeight="1">
      <c r="A324" s="52" t="s">
        <v>1349</v>
      </c>
      <c r="B324" s="160" t="s">
        <v>2652</v>
      </c>
      <c r="C324" s="54">
        <v>3000560</v>
      </c>
      <c r="D324" s="52" t="s">
        <v>468</v>
      </c>
      <c r="E324" s="53" t="s">
        <v>80</v>
      </c>
      <c r="F324" s="76">
        <v>41537</v>
      </c>
      <c r="G324" s="76">
        <v>41567</v>
      </c>
      <c r="H324" s="53" t="s">
        <v>94</v>
      </c>
      <c r="I324" s="57">
        <v>1140.05</v>
      </c>
      <c r="J324" s="56">
        <v>1082.7397704672003</v>
      </c>
      <c r="K324" s="56">
        <v>1082.739</v>
      </c>
      <c r="L324" s="77">
        <v>41587</v>
      </c>
      <c r="M324" s="60">
        <v>2013</v>
      </c>
      <c r="N324" s="78">
        <v>41587</v>
      </c>
      <c r="O324" s="60">
        <v>2013</v>
      </c>
      <c r="P324" s="78">
        <v>41624</v>
      </c>
      <c r="Q324" s="52" t="s">
        <v>337</v>
      </c>
      <c r="R324" s="54" t="s">
        <v>2226</v>
      </c>
      <c r="S324" s="53" t="s">
        <v>384</v>
      </c>
      <c r="T324" s="53" t="s">
        <v>9</v>
      </c>
      <c r="U324" s="53">
        <v>1</v>
      </c>
      <c r="V324" s="53" t="s">
        <v>385</v>
      </c>
      <c r="W324" s="53"/>
      <c r="X324" s="63">
        <v>1277.63202</v>
      </c>
      <c r="Y324" s="63">
        <v>5126.7118868758289</v>
      </c>
      <c r="Z324" s="53"/>
      <c r="AA324" s="79" t="s">
        <v>3733</v>
      </c>
      <c r="AB324" s="53" t="s">
        <v>2098</v>
      </c>
      <c r="AC324" s="385">
        <v>116017.49</v>
      </c>
      <c r="AD324" s="184">
        <v>22.63</v>
      </c>
      <c r="AE324" s="184"/>
      <c r="AF324" s="79">
        <v>87</v>
      </c>
      <c r="AG324" s="63">
        <v>0</v>
      </c>
      <c r="AH324" s="79" t="s">
        <v>94</v>
      </c>
      <c r="AI324" s="79" t="s">
        <v>2124</v>
      </c>
      <c r="AJ324" s="149">
        <v>4</v>
      </c>
      <c r="AK324" s="374">
        <v>1</v>
      </c>
    </row>
    <row r="325" spans="1:37" s="149" customFormat="1" ht="60" customHeight="1">
      <c r="A325" s="52" t="s">
        <v>1349</v>
      </c>
      <c r="B325" s="160" t="s">
        <v>2653</v>
      </c>
      <c r="C325" s="54">
        <v>3000560</v>
      </c>
      <c r="D325" s="52" t="s">
        <v>468</v>
      </c>
      <c r="E325" s="53" t="s">
        <v>80</v>
      </c>
      <c r="F325" s="76">
        <v>41537</v>
      </c>
      <c r="G325" s="76">
        <v>41567</v>
      </c>
      <c r="H325" s="53" t="s">
        <v>94</v>
      </c>
      <c r="I325" s="57">
        <v>1149.3900000000001</v>
      </c>
      <c r="J325" s="56">
        <v>1091.1240919831682</v>
      </c>
      <c r="K325" s="56">
        <v>1091.124</v>
      </c>
      <c r="L325" s="77">
        <v>41587</v>
      </c>
      <c r="M325" s="60">
        <v>2013</v>
      </c>
      <c r="N325" s="78">
        <v>41587</v>
      </c>
      <c r="O325" s="60">
        <v>2013</v>
      </c>
      <c r="P325" s="78">
        <v>41624</v>
      </c>
      <c r="Q325" s="52" t="s">
        <v>337</v>
      </c>
      <c r="R325" s="54" t="s">
        <v>2226</v>
      </c>
      <c r="S325" s="53" t="s">
        <v>384</v>
      </c>
      <c r="T325" s="53" t="s">
        <v>9</v>
      </c>
      <c r="U325" s="53">
        <v>1</v>
      </c>
      <c r="V325" s="53" t="s">
        <v>385</v>
      </c>
      <c r="W325" s="53"/>
      <c r="X325" s="63">
        <v>1287.5263199999999</v>
      </c>
      <c r="Y325" s="63">
        <v>5126.7118868758289</v>
      </c>
      <c r="Z325" s="53"/>
      <c r="AA325" s="79" t="s">
        <v>3733</v>
      </c>
      <c r="AB325" s="53" t="s">
        <v>2098</v>
      </c>
      <c r="AC325" s="385">
        <v>116017.49</v>
      </c>
      <c r="AD325" s="184">
        <v>22.63</v>
      </c>
      <c r="AE325" s="184"/>
      <c r="AF325" s="79">
        <v>87</v>
      </c>
      <c r="AG325" s="63">
        <v>0</v>
      </c>
      <c r="AH325" s="79" t="s">
        <v>94</v>
      </c>
      <c r="AI325" s="79" t="s">
        <v>2124</v>
      </c>
      <c r="AJ325" s="149">
        <v>4</v>
      </c>
      <c r="AK325" s="374">
        <v>1</v>
      </c>
    </row>
    <row r="326" spans="1:37" s="149" customFormat="1" ht="60" customHeight="1">
      <c r="A326" s="52" t="s">
        <v>1349</v>
      </c>
      <c r="B326" s="160" t="s">
        <v>2698</v>
      </c>
      <c r="C326" s="54">
        <v>3000560</v>
      </c>
      <c r="D326" s="52" t="s">
        <v>468</v>
      </c>
      <c r="E326" s="53" t="s">
        <v>80</v>
      </c>
      <c r="F326" s="76">
        <v>41537</v>
      </c>
      <c r="G326" s="76">
        <v>41567</v>
      </c>
      <c r="H326" s="53" t="s">
        <v>94</v>
      </c>
      <c r="I326" s="57">
        <v>1618.23</v>
      </c>
      <c r="J326" s="56">
        <v>1541.9139653612165</v>
      </c>
      <c r="K326" s="56">
        <v>1541.913</v>
      </c>
      <c r="L326" s="77">
        <v>41587</v>
      </c>
      <c r="M326" s="60">
        <v>2013</v>
      </c>
      <c r="N326" s="78">
        <v>41587</v>
      </c>
      <c r="O326" s="60">
        <v>2013</v>
      </c>
      <c r="P326" s="78">
        <v>41624</v>
      </c>
      <c r="Q326" s="52" t="s">
        <v>337</v>
      </c>
      <c r="R326" s="54" t="s">
        <v>2226</v>
      </c>
      <c r="S326" s="53" t="s">
        <v>384</v>
      </c>
      <c r="T326" s="53" t="s">
        <v>9</v>
      </c>
      <c r="U326" s="53">
        <v>1</v>
      </c>
      <c r="V326" s="53" t="s">
        <v>385</v>
      </c>
      <c r="W326" s="53"/>
      <c r="X326" s="63">
        <v>1819.4573399999999</v>
      </c>
      <c r="Y326" s="63">
        <v>5126.7118868758289</v>
      </c>
      <c r="Z326" s="53"/>
      <c r="AA326" s="79" t="s">
        <v>3733</v>
      </c>
      <c r="AB326" s="53" t="s">
        <v>2098</v>
      </c>
      <c r="AC326" s="385">
        <v>116017.49</v>
      </c>
      <c r="AD326" s="184">
        <v>22.63</v>
      </c>
      <c r="AE326" s="184"/>
      <c r="AF326" s="79">
        <v>87</v>
      </c>
      <c r="AG326" s="63">
        <v>0</v>
      </c>
      <c r="AH326" s="79" t="s">
        <v>94</v>
      </c>
      <c r="AI326" s="79" t="s">
        <v>2124</v>
      </c>
      <c r="AJ326" s="149">
        <v>4</v>
      </c>
      <c r="AK326" s="374">
        <v>1</v>
      </c>
    </row>
    <row r="327" spans="1:37" s="149" customFormat="1" ht="60" customHeight="1">
      <c r="A327" s="52" t="s">
        <v>1349</v>
      </c>
      <c r="B327" s="160" t="s">
        <v>2821</v>
      </c>
      <c r="C327" s="54">
        <v>3000560</v>
      </c>
      <c r="D327" s="52" t="s">
        <v>468</v>
      </c>
      <c r="E327" s="53" t="s">
        <v>80</v>
      </c>
      <c r="F327" s="76">
        <v>41537</v>
      </c>
      <c r="G327" s="76">
        <v>41567</v>
      </c>
      <c r="H327" s="53" t="s">
        <v>94</v>
      </c>
      <c r="I327" s="57">
        <v>1669.04</v>
      </c>
      <c r="J327" s="56">
        <v>1583.7001599421444</v>
      </c>
      <c r="K327" s="56">
        <v>1583.7</v>
      </c>
      <c r="L327" s="77">
        <v>41587</v>
      </c>
      <c r="M327" s="60">
        <v>2013</v>
      </c>
      <c r="N327" s="78">
        <v>41587</v>
      </c>
      <c r="O327" s="60">
        <v>2013</v>
      </c>
      <c r="P327" s="78">
        <v>41624</v>
      </c>
      <c r="Q327" s="52" t="s">
        <v>337</v>
      </c>
      <c r="R327" s="54" t="s">
        <v>2226</v>
      </c>
      <c r="S327" s="53" t="s">
        <v>384</v>
      </c>
      <c r="T327" s="53" t="s">
        <v>9</v>
      </c>
      <c r="U327" s="53">
        <v>1</v>
      </c>
      <c r="V327" s="53" t="s">
        <v>385</v>
      </c>
      <c r="W327" s="53"/>
      <c r="X327" s="63">
        <v>1868.7659999999998</v>
      </c>
      <c r="Y327" s="63">
        <v>5126.7118868758289</v>
      </c>
      <c r="Z327" s="53"/>
      <c r="AA327" s="79" t="s">
        <v>3733</v>
      </c>
      <c r="AB327" s="53" t="s">
        <v>2098</v>
      </c>
      <c r="AC327" s="385">
        <v>116017.49</v>
      </c>
      <c r="AD327" s="184">
        <v>22.63</v>
      </c>
      <c r="AE327" s="184"/>
      <c r="AF327" s="79">
        <v>87</v>
      </c>
      <c r="AG327" s="63">
        <v>0</v>
      </c>
      <c r="AH327" s="79" t="s">
        <v>94</v>
      </c>
      <c r="AI327" s="79" t="s">
        <v>2124</v>
      </c>
      <c r="AJ327" s="149">
        <v>4</v>
      </c>
      <c r="AK327" s="374">
        <v>1</v>
      </c>
    </row>
    <row r="328" spans="1:37" s="149" customFormat="1" ht="60" customHeight="1">
      <c r="A328" s="52" t="s">
        <v>1349</v>
      </c>
      <c r="B328" s="160" t="s">
        <v>2822</v>
      </c>
      <c r="C328" s="54">
        <v>3000560</v>
      </c>
      <c r="D328" s="52" t="s">
        <v>468</v>
      </c>
      <c r="E328" s="53" t="s">
        <v>80</v>
      </c>
      <c r="F328" s="76">
        <v>41537</v>
      </c>
      <c r="G328" s="76">
        <v>41567</v>
      </c>
      <c r="H328" s="53" t="s">
        <v>94</v>
      </c>
      <c r="I328" s="57">
        <v>380.47</v>
      </c>
      <c r="J328" s="56">
        <v>360.77408235129604</v>
      </c>
      <c r="K328" s="56">
        <v>360.774</v>
      </c>
      <c r="L328" s="77">
        <v>41587</v>
      </c>
      <c r="M328" s="60">
        <v>2013</v>
      </c>
      <c r="N328" s="78">
        <v>41587</v>
      </c>
      <c r="O328" s="60">
        <v>2013</v>
      </c>
      <c r="P328" s="78">
        <v>41624</v>
      </c>
      <c r="Q328" s="52" t="s">
        <v>337</v>
      </c>
      <c r="R328" s="54" t="s">
        <v>2226</v>
      </c>
      <c r="S328" s="53" t="s">
        <v>384</v>
      </c>
      <c r="T328" s="53" t="s">
        <v>9</v>
      </c>
      <c r="U328" s="53">
        <v>1</v>
      </c>
      <c r="V328" s="53" t="s">
        <v>385</v>
      </c>
      <c r="W328" s="53"/>
      <c r="X328" s="63">
        <v>425.71331999999995</v>
      </c>
      <c r="Y328" s="63">
        <v>5126.7118868758289</v>
      </c>
      <c r="Z328" s="53"/>
      <c r="AA328" s="79" t="s">
        <v>3733</v>
      </c>
      <c r="AB328" s="53" t="s">
        <v>2098</v>
      </c>
      <c r="AC328" s="385">
        <v>116017.49</v>
      </c>
      <c r="AD328" s="184">
        <v>22.63</v>
      </c>
      <c r="AE328" s="184"/>
      <c r="AF328" s="79">
        <v>87</v>
      </c>
      <c r="AG328" s="63">
        <v>0</v>
      </c>
      <c r="AH328" s="79" t="s">
        <v>94</v>
      </c>
      <c r="AI328" s="79" t="s">
        <v>2124</v>
      </c>
      <c r="AJ328" s="149">
        <v>4</v>
      </c>
      <c r="AK328" s="374">
        <v>1</v>
      </c>
    </row>
    <row r="329" spans="1:37" s="149" customFormat="1" ht="60" customHeight="1">
      <c r="A329" s="52" t="s">
        <v>1349</v>
      </c>
      <c r="B329" s="160" t="s">
        <v>2823</v>
      </c>
      <c r="C329" s="54">
        <v>3000560</v>
      </c>
      <c r="D329" s="52" t="s">
        <v>468</v>
      </c>
      <c r="E329" s="53" t="s">
        <v>80</v>
      </c>
      <c r="F329" s="76">
        <v>41537</v>
      </c>
      <c r="G329" s="76">
        <v>41567</v>
      </c>
      <c r="H329" s="53" t="s">
        <v>94</v>
      </c>
      <c r="I329" s="57">
        <v>1075.28</v>
      </c>
      <c r="J329" s="56">
        <v>1022.8195184486402</v>
      </c>
      <c r="K329" s="56">
        <v>1022.819</v>
      </c>
      <c r="L329" s="77">
        <v>41587</v>
      </c>
      <c r="M329" s="60">
        <v>2013</v>
      </c>
      <c r="N329" s="78">
        <v>41587</v>
      </c>
      <c r="O329" s="60">
        <v>2013</v>
      </c>
      <c r="P329" s="78">
        <v>41624</v>
      </c>
      <c r="Q329" s="52" t="s">
        <v>337</v>
      </c>
      <c r="R329" s="54" t="s">
        <v>2226</v>
      </c>
      <c r="S329" s="53" t="s">
        <v>384</v>
      </c>
      <c r="T329" s="53" t="s">
        <v>9</v>
      </c>
      <c r="U329" s="53">
        <v>1</v>
      </c>
      <c r="V329" s="53" t="s">
        <v>385</v>
      </c>
      <c r="W329" s="53"/>
      <c r="X329" s="63">
        <v>1206.9264199999998</v>
      </c>
      <c r="Y329" s="63">
        <v>5126.7118868758289</v>
      </c>
      <c r="Z329" s="53"/>
      <c r="AA329" s="79" t="s">
        <v>3733</v>
      </c>
      <c r="AB329" s="53" t="s">
        <v>2098</v>
      </c>
      <c r="AC329" s="385">
        <v>116017.49</v>
      </c>
      <c r="AD329" s="184">
        <v>22.63</v>
      </c>
      <c r="AE329" s="184"/>
      <c r="AF329" s="79">
        <v>87</v>
      </c>
      <c r="AG329" s="63">
        <v>0</v>
      </c>
      <c r="AH329" s="79" t="s">
        <v>94</v>
      </c>
      <c r="AI329" s="79" t="s">
        <v>2124</v>
      </c>
      <c r="AJ329" s="149">
        <v>4</v>
      </c>
      <c r="AK329" s="374">
        <v>1</v>
      </c>
    </row>
    <row r="330" spans="1:37" s="149" customFormat="1" ht="60" customHeight="1">
      <c r="A330" s="52" t="s">
        <v>1349</v>
      </c>
      <c r="B330" s="160" t="s">
        <v>2933</v>
      </c>
      <c r="C330" s="54">
        <v>3000560</v>
      </c>
      <c r="D330" s="52" t="s">
        <v>468</v>
      </c>
      <c r="E330" s="53" t="s">
        <v>80</v>
      </c>
      <c r="F330" s="76">
        <v>41537</v>
      </c>
      <c r="G330" s="76">
        <v>41567</v>
      </c>
      <c r="H330" s="53" t="s">
        <v>94</v>
      </c>
      <c r="I330" s="57">
        <v>2802.08</v>
      </c>
      <c r="J330" s="56">
        <v>2671.6984685337607</v>
      </c>
      <c r="K330" s="56">
        <v>2671.6979999999999</v>
      </c>
      <c r="L330" s="77">
        <v>41587</v>
      </c>
      <c r="M330" s="60">
        <v>2013</v>
      </c>
      <c r="N330" s="78">
        <v>41587</v>
      </c>
      <c r="O330" s="60">
        <v>2013</v>
      </c>
      <c r="P330" s="78">
        <v>41624</v>
      </c>
      <c r="Q330" s="52" t="s">
        <v>337</v>
      </c>
      <c r="R330" s="54" t="s">
        <v>2226</v>
      </c>
      <c r="S330" s="53" t="s">
        <v>384</v>
      </c>
      <c r="T330" s="53" t="s">
        <v>9</v>
      </c>
      <c r="U330" s="53">
        <v>1</v>
      </c>
      <c r="V330" s="53" t="s">
        <v>385</v>
      </c>
      <c r="W330" s="53"/>
      <c r="X330" s="63">
        <v>3152.6036399999998</v>
      </c>
      <c r="Y330" s="63">
        <v>5126.7118868758289</v>
      </c>
      <c r="Z330" s="53"/>
      <c r="AA330" s="79" t="s">
        <v>3733</v>
      </c>
      <c r="AB330" s="53" t="s">
        <v>2098</v>
      </c>
      <c r="AC330" s="385">
        <v>116017.49</v>
      </c>
      <c r="AD330" s="184">
        <v>22.63</v>
      </c>
      <c r="AE330" s="184"/>
      <c r="AF330" s="79">
        <v>87</v>
      </c>
      <c r="AG330" s="63">
        <v>0</v>
      </c>
      <c r="AH330" s="79" t="s">
        <v>94</v>
      </c>
      <c r="AI330" s="79" t="s">
        <v>2124</v>
      </c>
      <c r="AJ330" s="149">
        <v>4</v>
      </c>
      <c r="AK330" s="374">
        <v>1</v>
      </c>
    </row>
    <row r="331" spans="1:37" s="149" customFormat="1" ht="75" customHeight="1">
      <c r="A331" s="52" t="s">
        <v>1349</v>
      </c>
      <c r="B331" s="53" t="s">
        <v>3734</v>
      </c>
      <c r="C331" s="54">
        <v>3000560</v>
      </c>
      <c r="D331" s="52" t="s">
        <v>468</v>
      </c>
      <c r="E331" s="53" t="s">
        <v>80</v>
      </c>
      <c r="F331" s="76">
        <v>41537</v>
      </c>
      <c r="G331" s="76">
        <v>41567</v>
      </c>
      <c r="H331" s="53" t="s">
        <v>94</v>
      </c>
      <c r="I331" s="57">
        <v>560.38</v>
      </c>
      <c r="J331" s="56">
        <v>525.93280335763211</v>
      </c>
      <c r="K331" s="56">
        <v>525.93200000000002</v>
      </c>
      <c r="L331" s="77">
        <v>41587</v>
      </c>
      <c r="M331" s="60">
        <v>2013</v>
      </c>
      <c r="N331" s="78">
        <v>41587</v>
      </c>
      <c r="O331" s="60">
        <v>2013</v>
      </c>
      <c r="P331" s="78">
        <v>41624</v>
      </c>
      <c r="Q331" s="52" t="s">
        <v>337</v>
      </c>
      <c r="R331" s="54" t="s">
        <v>2226</v>
      </c>
      <c r="S331" s="53" t="s">
        <v>384</v>
      </c>
      <c r="T331" s="53" t="s">
        <v>9</v>
      </c>
      <c r="U331" s="53">
        <v>1</v>
      </c>
      <c r="V331" s="53" t="s">
        <v>385</v>
      </c>
      <c r="W331" s="53"/>
      <c r="X331" s="63">
        <v>67625.778760000001</v>
      </c>
      <c r="Y331" s="63">
        <v>87061.523809523816</v>
      </c>
      <c r="Z331" s="53"/>
      <c r="AA331" s="79" t="s">
        <v>3733</v>
      </c>
      <c r="AB331" s="53" t="s">
        <v>2098</v>
      </c>
      <c r="AC331" s="385">
        <v>116017.49</v>
      </c>
      <c r="AD331" s="184">
        <v>22.63</v>
      </c>
      <c r="AE331" s="184"/>
      <c r="AF331" s="79">
        <v>87</v>
      </c>
      <c r="AG331" s="63">
        <v>0</v>
      </c>
      <c r="AH331" s="79" t="s">
        <v>94</v>
      </c>
      <c r="AI331" s="53" t="s">
        <v>2179</v>
      </c>
      <c r="AJ331" s="149">
        <v>4</v>
      </c>
      <c r="AK331" s="374">
        <v>1</v>
      </c>
    </row>
    <row r="332" spans="1:37" s="149" customFormat="1" ht="75" customHeight="1">
      <c r="A332" s="52" t="s">
        <v>1349</v>
      </c>
      <c r="B332" s="53" t="s">
        <v>3735</v>
      </c>
      <c r="C332" s="54">
        <v>3000560</v>
      </c>
      <c r="D332" s="52" t="s">
        <v>468</v>
      </c>
      <c r="E332" s="53" t="s">
        <v>80</v>
      </c>
      <c r="F332" s="76">
        <v>41537</v>
      </c>
      <c r="G332" s="76">
        <v>41567</v>
      </c>
      <c r="H332" s="53" t="s">
        <v>94</v>
      </c>
      <c r="I332" s="57">
        <v>4544.41</v>
      </c>
      <c r="J332" s="56">
        <v>4353.4940617710727</v>
      </c>
      <c r="K332" s="56">
        <v>4353.4939999999997</v>
      </c>
      <c r="L332" s="77">
        <v>41587</v>
      </c>
      <c r="M332" s="60">
        <v>2013</v>
      </c>
      <c r="N332" s="78">
        <v>41587</v>
      </c>
      <c r="O332" s="60">
        <v>2013</v>
      </c>
      <c r="P332" s="78">
        <v>41624</v>
      </c>
      <c r="Q332" s="52" t="s">
        <v>337</v>
      </c>
      <c r="R332" s="54" t="s">
        <v>2226</v>
      </c>
      <c r="S332" s="53" t="s">
        <v>384</v>
      </c>
      <c r="T332" s="53" t="s">
        <v>9</v>
      </c>
      <c r="U332" s="53">
        <v>1</v>
      </c>
      <c r="V332" s="53" t="s">
        <v>385</v>
      </c>
      <c r="W332" s="53"/>
      <c r="X332" s="63">
        <v>67625.778760000001</v>
      </c>
      <c r="Y332" s="63">
        <v>87061.523809523816</v>
      </c>
      <c r="Z332" s="53"/>
      <c r="AA332" s="79" t="s">
        <v>3733</v>
      </c>
      <c r="AB332" s="53" t="s">
        <v>2098</v>
      </c>
      <c r="AC332" s="385">
        <v>116017.49</v>
      </c>
      <c r="AD332" s="184">
        <v>22.63</v>
      </c>
      <c r="AE332" s="184"/>
      <c r="AF332" s="79">
        <v>87</v>
      </c>
      <c r="AG332" s="63">
        <v>0</v>
      </c>
      <c r="AH332" s="79" t="s">
        <v>94</v>
      </c>
      <c r="AI332" s="53" t="s">
        <v>2179</v>
      </c>
      <c r="AJ332" s="149">
        <v>4</v>
      </c>
      <c r="AK332" s="374">
        <v>1</v>
      </c>
    </row>
    <row r="333" spans="1:37" s="149" customFormat="1" ht="75" customHeight="1">
      <c r="A333" s="52" t="s">
        <v>1349</v>
      </c>
      <c r="B333" s="53" t="s">
        <v>3736</v>
      </c>
      <c r="C333" s="54">
        <v>3000560</v>
      </c>
      <c r="D333" s="52" t="s">
        <v>468</v>
      </c>
      <c r="E333" s="53" t="s">
        <v>80</v>
      </c>
      <c r="F333" s="76">
        <v>41537</v>
      </c>
      <c r="G333" s="76">
        <v>41567</v>
      </c>
      <c r="H333" s="53" t="s">
        <v>94</v>
      </c>
      <c r="I333" s="57">
        <v>775.3</v>
      </c>
      <c r="J333" s="56">
        <v>732.7535903625602</v>
      </c>
      <c r="K333" s="56">
        <v>732.75300000000004</v>
      </c>
      <c r="L333" s="77">
        <v>41587</v>
      </c>
      <c r="M333" s="60">
        <v>2013</v>
      </c>
      <c r="N333" s="78">
        <v>41587</v>
      </c>
      <c r="O333" s="60">
        <v>2013</v>
      </c>
      <c r="P333" s="78">
        <v>41624</v>
      </c>
      <c r="Q333" s="52" t="s">
        <v>337</v>
      </c>
      <c r="R333" s="54" t="s">
        <v>2226</v>
      </c>
      <c r="S333" s="53" t="s">
        <v>384</v>
      </c>
      <c r="T333" s="53" t="s">
        <v>9</v>
      </c>
      <c r="U333" s="53">
        <v>1</v>
      </c>
      <c r="V333" s="53" t="s">
        <v>385</v>
      </c>
      <c r="W333" s="53"/>
      <c r="X333" s="63">
        <v>67625.778760000001</v>
      </c>
      <c r="Y333" s="63">
        <v>87061.523809523816</v>
      </c>
      <c r="Z333" s="53"/>
      <c r="AA333" s="79" t="s">
        <v>3733</v>
      </c>
      <c r="AB333" s="53" t="s">
        <v>2098</v>
      </c>
      <c r="AC333" s="385">
        <v>116017.49</v>
      </c>
      <c r="AD333" s="184">
        <v>22.63</v>
      </c>
      <c r="AE333" s="184"/>
      <c r="AF333" s="79">
        <v>87</v>
      </c>
      <c r="AG333" s="63">
        <v>0</v>
      </c>
      <c r="AH333" s="79" t="s">
        <v>94</v>
      </c>
      <c r="AI333" s="53" t="s">
        <v>2179</v>
      </c>
      <c r="AJ333" s="149">
        <v>4</v>
      </c>
      <c r="AK333" s="374">
        <v>1</v>
      </c>
    </row>
    <row r="334" spans="1:37" s="149" customFormat="1" ht="75" customHeight="1">
      <c r="A334" s="52" t="s">
        <v>1349</v>
      </c>
      <c r="B334" s="53" t="s">
        <v>3737</v>
      </c>
      <c r="C334" s="54">
        <v>3000560</v>
      </c>
      <c r="D334" s="52" t="s">
        <v>468</v>
      </c>
      <c r="E334" s="53" t="s">
        <v>80</v>
      </c>
      <c r="F334" s="76">
        <v>41537</v>
      </c>
      <c r="G334" s="76">
        <v>41567</v>
      </c>
      <c r="H334" s="53" t="s">
        <v>94</v>
      </c>
      <c r="I334" s="57">
        <v>260</v>
      </c>
      <c r="J334" s="56">
        <v>244.29633445382407</v>
      </c>
      <c r="K334" s="56">
        <v>244.29599999999999</v>
      </c>
      <c r="L334" s="77">
        <v>41587</v>
      </c>
      <c r="M334" s="60">
        <v>2013</v>
      </c>
      <c r="N334" s="78">
        <v>41587</v>
      </c>
      <c r="O334" s="60">
        <v>2013</v>
      </c>
      <c r="P334" s="78">
        <v>41624</v>
      </c>
      <c r="Q334" s="52" t="s">
        <v>337</v>
      </c>
      <c r="R334" s="54" t="s">
        <v>2226</v>
      </c>
      <c r="S334" s="53" t="s">
        <v>384</v>
      </c>
      <c r="T334" s="53" t="s">
        <v>9</v>
      </c>
      <c r="U334" s="53">
        <v>1</v>
      </c>
      <c r="V334" s="53" t="s">
        <v>385</v>
      </c>
      <c r="W334" s="53"/>
      <c r="X334" s="63">
        <v>67625.778760000001</v>
      </c>
      <c r="Y334" s="63">
        <v>87061.523809523816</v>
      </c>
      <c r="Z334" s="53"/>
      <c r="AA334" s="79" t="s">
        <v>3733</v>
      </c>
      <c r="AB334" s="53" t="s">
        <v>2098</v>
      </c>
      <c r="AC334" s="385">
        <v>116017.49</v>
      </c>
      <c r="AD334" s="184">
        <v>22.63</v>
      </c>
      <c r="AE334" s="184"/>
      <c r="AF334" s="79">
        <v>87</v>
      </c>
      <c r="AG334" s="63">
        <v>0</v>
      </c>
      <c r="AH334" s="79" t="s">
        <v>94</v>
      </c>
      <c r="AI334" s="53" t="s">
        <v>2179</v>
      </c>
      <c r="AJ334" s="149">
        <v>4</v>
      </c>
      <c r="AK334" s="374">
        <v>1</v>
      </c>
    </row>
    <row r="335" spans="1:37" s="149" customFormat="1" ht="75" customHeight="1">
      <c r="A335" s="52" t="s">
        <v>1349</v>
      </c>
      <c r="B335" s="53" t="s">
        <v>3738</v>
      </c>
      <c r="C335" s="54">
        <v>3000560</v>
      </c>
      <c r="D335" s="52" t="s">
        <v>468</v>
      </c>
      <c r="E335" s="53" t="s">
        <v>80</v>
      </c>
      <c r="F335" s="76">
        <v>41537</v>
      </c>
      <c r="G335" s="76">
        <v>41567</v>
      </c>
      <c r="H335" s="53" t="s">
        <v>94</v>
      </c>
      <c r="I335" s="57">
        <v>1178.5</v>
      </c>
      <c r="J335" s="56">
        <v>1096.9017132700801</v>
      </c>
      <c r="K335" s="56">
        <v>1096.9010000000001</v>
      </c>
      <c r="L335" s="77">
        <v>41587</v>
      </c>
      <c r="M335" s="60">
        <v>2013</v>
      </c>
      <c r="N335" s="78">
        <v>41587</v>
      </c>
      <c r="O335" s="60">
        <v>2013</v>
      </c>
      <c r="P335" s="78">
        <v>41624</v>
      </c>
      <c r="Q335" s="52" t="s">
        <v>337</v>
      </c>
      <c r="R335" s="54" t="s">
        <v>2226</v>
      </c>
      <c r="S335" s="53" t="s">
        <v>384</v>
      </c>
      <c r="T335" s="53" t="s">
        <v>9</v>
      </c>
      <c r="U335" s="53">
        <v>1</v>
      </c>
      <c r="V335" s="53" t="s">
        <v>385</v>
      </c>
      <c r="W335" s="53"/>
      <c r="X335" s="63">
        <v>67625.778760000001</v>
      </c>
      <c r="Y335" s="63">
        <v>87061.523809523816</v>
      </c>
      <c r="Z335" s="53"/>
      <c r="AA335" s="79" t="s">
        <v>3733</v>
      </c>
      <c r="AB335" s="53" t="s">
        <v>2098</v>
      </c>
      <c r="AC335" s="385">
        <v>116017.49</v>
      </c>
      <c r="AD335" s="184">
        <v>22.63</v>
      </c>
      <c r="AE335" s="184"/>
      <c r="AF335" s="79">
        <v>87</v>
      </c>
      <c r="AG335" s="63">
        <v>0</v>
      </c>
      <c r="AH335" s="79" t="s">
        <v>94</v>
      </c>
      <c r="AI335" s="53" t="s">
        <v>2179</v>
      </c>
      <c r="AJ335" s="149">
        <v>4</v>
      </c>
      <c r="AK335" s="374">
        <v>1</v>
      </c>
    </row>
    <row r="336" spans="1:37" s="149" customFormat="1" ht="75" customHeight="1">
      <c r="A336" s="52" t="s">
        <v>1349</v>
      </c>
      <c r="B336" s="53" t="s">
        <v>3739</v>
      </c>
      <c r="C336" s="54">
        <v>3000560</v>
      </c>
      <c r="D336" s="52" t="s">
        <v>468</v>
      </c>
      <c r="E336" s="53" t="s">
        <v>80</v>
      </c>
      <c r="F336" s="76">
        <v>41537</v>
      </c>
      <c r="G336" s="76">
        <v>41567</v>
      </c>
      <c r="H336" s="53" t="s">
        <v>94</v>
      </c>
      <c r="I336" s="57">
        <v>1946.43</v>
      </c>
      <c r="J336" s="56">
        <v>1831.2576907864322</v>
      </c>
      <c r="K336" s="56">
        <v>1831.2570000000001</v>
      </c>
      <c r="L336" s="77">
        <v>41587</v>
      </c>
      <c r="M336" s="60">
        <v>2013</v>
      </c>
      <c r="N336" s="78">
        <v>41587</v>
      </c>
      <c r="O336" s="60">
        <v>2013</v>
      </c>
      <c r="P336" s="78">
        <v>41624</v>
      </c>
      <c r="Q336" s="52" t="s">
        <v>337</v>
      </c>
      <c r="R336" s="54" t="s">
        <v>2226</v>
      </c>
      <c r="S336" s="53" t="s">
        <v>384</v>
      </c>
      <c r="T336" s="53" t="s">
        <v>9</v>
      </c>
      <c r="U336" s="53">
        <v>1</v>
      </c>
      <c r="V336" s="53" t="s">
        <v>385</v>
      </c>
      <c r="W336" s="53"/>
      <c r="X336" s="63">
        <v>67625.778760000001</v>
      </c>
      <c r="Y336" s="63">
        <v>87061.523809523816</v>
      </c>
      <c r="Z336" s="53"/>
      <c r="AA336" s="79" t="s">
        <v>3733</v>
      </c>
      <c r="AB336" s="53" t="s">
        <v>2098</v>
      </c>
      <c r="AC336" s="385">
        <v>116017.49</v>
      </c>
      <c r="AD336" s="184">
        <v>22.63</v>
      </c>
      <c r="AE336" s="184"/>
      <c r="AF336" s="79">
        <v>87</v>
      </c>
      <c r="AG336" s="63">
        <v>0</v>
      </c>
      <c r="AH336" s="79" t="s">
        <v>94</v>
      </c>
      <c r="AI336" s="53" t="s">
        <v>2179</v>
      </c>
      <c r="AJ336" s="149">
        <v>4</v>
      </c>
      <c r="AK336" s="374">
        <v>1</v>
      </c>
    </row>
    <row r="337" spans="1:37" s="149" customFormat="1" ht="75" customHeight="1">
      <c r="A337" s="52" t="s">
        <v>1349</v>
      </c>
      <c r="B337" s="53" t="s">
        <v>3740</v>
      </c>
      <c r="C337" s="54">
        <v>3000560</v>
      </c>
      <c r="D337" s="52" t="s">
        <v>468</v>
      </c>
      <c r="E337" s="53" t="s">
        <v>80</v>
      </c>
      <c r="F337" s="76">
        <v>41537</v>
      </c>
      <c r="G337" s="76">
        <v>41567</v>
      </c>
      <c r="H337" s="53" t="s">
        <v>94</v>
      </c>
      <c r="I337" s="57">
        <v>1441.6</v>
      </c>
      <c r="J337" s="56">
        <v>1356.8382490982403</v>
      </c>
      <c r="K337" s="56">
        <v>1356.838</v>
      </c>
      <c r="L337" s="77">
        <v>41587</v>
      </c>
      <c r="M337" s="60">
        <v>2013</v>
      </c>
      <c r="N337" s="78">
        <v>41587</v>
      </c>
      <c r="O337" s="60">
        <v>2013</v>
      </c>
      <c r="P337" s="78">
        <v>41624</v>
      </c>
      <c r="Q337" s="52" t="s">
        <v>337</v>
      </c>
      <c r="R337" s="54" t="s">
        <v>2226</v>
      </c>
      <c r="S337" s="53" t="s">
        <v>384</v>
      </c>
      <c r="T337" s="53" t="s">
        <v>9</v>
      </c>
      <c r="U337" s="53">
        <v>1</v>
      </c>
      <c r="V337" s="53" t="s">
        <v>385</v>
      </c>
      <c r="W337" s="53"/>
      <c r="X337" s="63">
        <v>67625.778760000001</v>
      </c>
      <c r="Y337" s="63">
        <v>87061.523809523816</v>
      </c>
      <c r="Z337" s="53"/>
      <c r="AA337" s="79" t="s">
        <v>3733</v>
      </c>
      <c r="AB337" s="53" t="s">
        <v>2098</v>
      </c>
      <c r="AC337" s="385">
        <v>116017.49</v>
      </c>
      <c r="AD337" s="184">
        <v>22.63</v>
      </c>
      <c r="AE337" s="184"/>
      <c r="AF337" s="79">
        <v>87</v>
      </c>
      <c r="AG337" s="63">
        <v>0</v>
      </c>
      <c r="AH337" s="79" t="s">
        <v>94</v>
      </c>
      <c r="AI337" s="53" t="s">
        <v>2179</v>
      </c>
      <c r="AJ337" s="149">
        <v>4</v>
      </c>
      <c r="AK337" s="374">
        <v>1</v>
      </c>
    </row>
    <row r="338" spans="1:37" s="149" customFormat="1" ht="75" customHeight="1">
      <c r="A338" s="52" t="s">
        <v>1349</v>
      </c>
      <c r="B338" s="53" t="s">
        <v>3741</v>
      </c>
      <c r="C338" s="54">
        <v>3000560</v>
      </c>
      <c r="D338" s="52" t="s">
        <v>468</v>
      </c>
      <c r="E338" s="53" t="s">
        <v>80</v>
      </c>
      <c r="F338" s="76">
        <v>41537</v>
      </c>
      <c r="G338" s="76">
        <v>41567</v>
      </c>
      <c r="H338" s="53" t="s">
        <v>94</v>
      </c>
      <c r="I338" s="57">
        <v>1562.25</v>
      </c>
      <c r="J338" s="56">
        <v>1481.9485756763522</v>
      </c>
      <c r="K338" s="56">
        <v>1481.9480000000001</v>
      </c>
      <c r="L338" s="77">
        <v>41587</v>
      </c>
      <c r="M338" s="60">
        <v>2013</v>
      </c>
      <c r="N338" s="78">
        <v>41587</v>
      </c>
      <c r="O338" s="60">
        <v>2013</v>
      </c>
      <c r="P338" s="78">
        <v>41624</v>
      </c>
      <c r="Q338" s="52" t="s">
        <v>337</v>
      </c>
      <c r="R338" s="54" t="s">
        <v>2226</v>
      </c>
      <c r="S338" s="53" t="s">
        <v>384</v>
      </c>
      <c r="T338" s="53" t="s">
        <v>9</v>
      </c>
      <c r="U338" s="53">
        <v>1</v>
      </c>
      <c r="V338" s="53" t="s">
        <v>385</v>
      </c>
      <c r="W338" s="53"/>
      <c r="X338" s="63">
        <v>67625.778760000001</v>
      </c>
      <c r="Y338" s="63">
        <v>87061.523809523816</v>
      </c>
      <c r="Z338" s="53"/>
      <c r="AA338" s="79" t="s">
        <v>3733</v>
      </c>
      <c r="AB338" s="53" t="s">
        <v>2098</v>
      </c>
      <c r="AC338" s="385">
        <v>116017.49</v>
      </c>
      <c r="AD338" s="184">
        <v>22.63</v>
      </c>
      <c r="AE338" s="184"/>
      <c r="AF338" s="79">
        <v>87</v>
      </c>
      <c r="AG338" s="63">
        <v>0</v>
      </c>
      <c r="AH338" s="79" t="s">
        <v>94</v>
      </c>
      <c r="AI338" s="53" t="s">
        <v>2179</v>
      </c>
      <c r="AJ338" s="149">
        <v>4</v>
      </c>
      <c r="AK338" s="374">
        <v>1</v>
      </c>
    </row>
    <row r="339" spans="1:37" s="149" customFormat="1" ht="75" customHeight="1">
      <c r="A339" s="52" t="s">
        <v>1349</v>
      </c>
      <c r="B339" s="53" t="s">
        <v>3742</v>
      </c>
      <c r="C339" s="54">
        <v>3000560</v>
      </c>
      <c r="D339" s="52" t="s">
        <v>468</v>
      </c>
      <c r="E339" s="53" t="s">
        <v>80</v>
      </c>
      <c r="F339" s="76">
        <v>41537</v>
      </c>
      <c r="G339" s="76">
        <v>41567</v>
      </c>
      <c r="H339" s="53" t="s">
        <v>94</v>
      </c>
      <c r="I339" s="57">
        <v>255.74</v>
      </c>
      <c r="J339" s="56">
        <v>239.60201715820807</v>
      </c>
      <c r="K339" s="56">
        <v>239.602</v>
      </c>
      <c r="L339" s="77">
        <v>41587</v>
      </c>
      <c r="M339" s="60">
        <v>2013</v>
      </c>
      <c r="N339" s="78">
        <v>41587</v>
      </c>
      <c r="O339" s="60">
        <v>2013</v>
      </c>
      <c r="P339" s="78">
        <v>41624</v>
      </c>
      <c r="Q339" s="52" t="s">
        <v>337</v>
      </c>
      <c r="R339" s="54" t="s">
        <v>2226</v>
      </c>
      <c r="S339" s="53" t="s">
        <v>384</v>
      </c>
      <c r="T339" s="53" t="s">
        <v>9</v>
      </c>
      <c r="U339" s="53">
        <v>1</v>
      </c>
      <c r="V339" s="53" t="s">
        <v>385</v>
      </c>
      <c r="W339" s="53"/>
      <c r="X339" s="63">
        <v>67625.778760000001</v>
      </c>
      <c r="Y339" s="63">
        <v>87061.523809523816</v>
      </c>
      <c r="Z339" s="53"/>
      <c r="AA339" s="79" t="s">
        <v>3733</v>
      </c>
      <c r="AB339" s="53" t="s">
        <v>2098</v>
      </c>
      <c r="AC339" s="385">
        <v>116017.49</v>
      </c>
      <c r="AD339" s="184">
        <v>22.63</v>
      </c>
      <c r="AE339" s="184"/>
      <c r="AF339" s="79">
        <v>87</v>
      </c>
      <c r="AG339" s="63">
        <v>0</v>
      </c>
      <c r="AH339" s="79" t="s">
        <v>94</v>
      </c>
      <c r="AI339" s="53" t="s">
        <v>2179</v>
      </c>
      <c r="AJ339" s="149">
        <v>4</v>
      </c>
      <c r="AK339" s="374">
        <v>1</v>
      </c>
    </row>
    <row r="340" spans="1:37" s="149" customFormat="1" ht="75" customHeight="1">
      <c r="A340" s="52" t="s">
        <v>1349</v>
      </c>
      <c r="B340" s="53" t="s">
        <v>3743</v>
      </c>
      <c r="C340" s="54">
        <v>3000560</v>
      </c>
      <c r="D340" s="52" t="s">
        <v>468</v>
      </c>
      <c r="E340" s="53" t="s">
        <v>80</v>
      </c>
      <c r="F340" s="76">
        <v>41537</v>
      </c>
      <c r="G340" s="76">
        <v>41567</v>
      </c>
      <c r="H340" s="53" t="s">
        <v>94</v>
      </c>
      <c r="I340" s="57">
        <v>1697.11</v>
      </c>
      <c r="J340" s="56">
        <v>1600.9088952205445</v>
      </c>
      <c r="K340" s="56">
        <v>1600.9079999999999</v>
      </c>
      <c r="L340" s="77">
        <v>41587</v>
      </c>
      <c r="M340" s="60">
        <v>2013</v>
      </c>
      <c r="N340" s="78">
        <v>41587</v>
      </c>
      <c r="O340" s="60">
        <v>2013</v>
      </c>
      <c r="P340" s="78">
        <v>41624</v>
      </c>
      <c r="Q340" s="52" t="s">
        <v>337</v>
      </c>
      <c r="R340" s="54" t="s">
        <v>2226</v>
      </c>
      <c r="S340" s="53" t="s">
        <v>384</v>
      </c>
      <c r="T340" s="53" t="s">
        <v>9</v>
      </c>
      <c r="U340" s="53">
        <v>1</v>
      </c>
      <c r="V340" s="53" t="s">
        <v>385</v>
      </c>
      <c r="W340" s="53"/>
      <c r="X340" s="63">
        <v>67625.778760000001</v>
      </c>
      <c r="Y340" s="63">
        <v>87061.523809523816</v>
      </c>
      <c r="Z340" s="53"/>
      <c r="AA340" s="79" t="s">
        <v>3733</v>
      </c>
      <c r="AB340" s="53" t="s">
        <v>2098</v>
      </c>
      <c r="AC340" s="385">
        <v>116017.49</v>
      </c>
      <c r="AD340" s="184">
        <v>22.63</v>
      </c>
      <c r="AE340" s="184"/>
      <c r="AF340" s="79">
        <v>87</v>
      </c>
      <c r="AG340" s="63">
        <v>0</v>
      </c>
      <c r="AH340" s="79" t="s">
        <v>94</v>
      </c>
      <c r="AI340" s="53" t="s">
        <v>2179</v>
      </c>
      <c r="AJ340" s="149">
        <v>4</v>
      </c>
      <c r="AK340" s="374">
        <v>1</v>
      </c>
    </row>
    <row r="341" spans="1:37" s="149" customFormat="1" ht="75" customHeight="1">
      <c r="A341" s="52" t="s">
        <v>1349</v>
      </c>
      <c r="B341" s="53" t="s">
        <v>3744</v>
      </c>
      <c r="C341" s="54">
        <v>3000560</v>
      </c>
      <c r="D341" s="52" t="s">
        <v>468</v>
      </c>
      <c r="E341" s="53" t="s">
        <v>80</v>
      </c>
      <c r="F341" s="76">
        <v>41537</v>
      </c>
      <c r="G341" s="76">
        <v>41567</v>
      </c>
      <c r="H341" s="53" t="s">
        <v>94</v>
      </c>
      <c r="I341" s="57">
        <v>900.94</v>
      </c>
      <c r="J341" s="56">
        <v>847.77564852172816</v>
      </c>
      <c r="K341" s="56">
        <v>847.77499999999998</v>
      </c>
      <c r="L341" s="77">
        <v>41587</v>
      </c>
      <c r="M341" s="60">
        <v>2013</v>
      </c>
      <c r="N341" s="78">
        <v>41587</v>
      </c>
      <c r="O341" s="60">
        <v>2013</v>
      </c>
      <c r="P341" s="78">
        <v>41624</v>
      </c>
      <c r="Q341" s="52" t="s">
        <v>337</v>
      </c>
      <c r="R341" s="54" t="s">
        <v>2226</v>
      </c>
      <c r="S341" s="53" t="s">
        <v>384</v>
      </c>
      <c r="T341" s="53" t="s">
        <v>9</v>
      </c>
      <c r="U341" s="53">
        <v>1</v>
      </c>
      <c r="V341" s="53" t="s">
        <v>385</v>
      </c>
      <c r="W341" s="53"/>
      <c r="X341" s="63">
        <v>67625.778760000001</v>
      </c>
      <c r="Y341" s="63">
        <v>87061.523809523816</v>
      </c>
      <c r="Z341" s="53"/>
      <c r="AA341" s="79" t="s">
        <v>3733</v>
      </c>
      <c r="AB341" s="53" t="s">
        <v>2098</v>
      </c>
      <c r="AC341" s="385">
        <v>116017.49</v>
      </c>
      <c r="AD341" s="184">
        <v>22.63</v>
      </c>
      <c r="AE341" s="184"/>
      <c r="AF341" s="79">
        <v>87</v>
      </c>
      <c r="AG341" s="63">
        <v>0</v>
      </c>
      <c r="AH341" s="79" t="s">
        <v>94</v>
      </c>
      <c r="AI341" s="53" t="s">
        <v>2179</v>
      </c>
      <c r="AJ341" s="149">
        <v>4</v>
      </c>
      <c r="AK341" s="374">
        <v>1</v>
      </c>
    </row>
    <row r="342" spans="1:37" s="149" customFormat="1" ht="75" customHeight="1">
      <c r="A342" s="52" t="s">
        <v>1349</v>
      </c>
      <c r="B342" s="53" t="s">
        <v>3745</v>
      </c>
      <c r="C342" s="54">
        <v>3000560</v>
      </c>
      <c r="D342" s="52" t="s">
        <v>468</v>
      </c>
      <c r="E342" s="53" t="s">
        <v>80</v>
      </c>
      <c r="F342" s="76">
        <v>41537</v>
      </c>
      <c r="G342" s="76">
        <v>41567</v>
      </c>
      <c r="H342" s="53" t="s">
        <v>94</v>
      </c>
      <c r="I342" s="57">
        <v>103.86</v>
      </c>
      <c r="J342" s="56">
        <v>97.294239718272024</v>
      </c>
      <c r="K342" s="56">
        <v>97.293999999999997</v>
      </c>
      <c r="L342" s="77">
        <v>41587</v>
      </c>
      <c r="M342" s="60">
        <v>2013</v>
      </c>
      <c r="N342" s="78">
        <v>41587</v>
      </c>
      <c r="O342" s="60">
        <v>2013</v>
      </c>
      <c r="P342" s="78">
        <v>41624</v>
      </c>
      <c r="Q342" s="52" t="s">
        <v>337</v>
      </c>
      <c r="R342" s="54" t="s">
        <v>2226</v>
      </c>
      <c r="S342" s="53" t="s">
        <v>384</v>
      </c>
      <c r="T342" s="53" t="s">
        <v>9</v>
      </c>
      <c r="U342" s="53">
        <v>1</v>
      </c>
      <c r="V342" s="53" t="s">
        <v>385</v>
      </c>
      <c r="W342" s="53"/>
      <c r="X342" s="63">
        <v>67625.778760000001</v>
      </c>
      <c r="Y342" s="63">
        <v>87061.523809523816</v>
      </c>
      <c r="Z342" s="53"/>
      <c r="AA342" s="79" t="s">
        <v>3733</v>
      </c>
      <c r="AB342" s="53" t="s">
        <v>2098</v>
      </c>
      <c r="AC342" s="385">
        <v>116017.49</v>
      </c>
      <c r="AD342" s="184">
        <v>22.63</v>
      </c>
      <c r="AE342" s="184"/>
      <c r="AF342" s="79">
        <v>87</v>
      </c>
      <c r="AG342" s="63">
        <v>0</v>
      </c>
      <c r="AH342" s="79" t="s">
        <v>94</v>
      </c>
      <c r="AI342" s="53" t="s">
        <v>2179</v>
      </c>
      <c r="AJ342" s="149">
        <v>4</v>
      </c>
      <c r="AK342" s="374">
        <v>1</v>
      </c>
    </row>
    <row r="343" spans="1:37" s="149" customFormat="1" ht="75" customHeight="1">
      <c r="A343" s="52" t="s">
        <v>1349</v>
      </c>
      <c r="B343" s="53" t="s">
        <v>3746</v>
      </c>
      <c r="C343" s="54">
        <v>3000560</v>
      </c>
      <c r="D343" s="52" t="s">
        <v>468</v>
      </c>
      <c r="E343" s="53" t="s">
        <v>80</v>
      </c>
      <c r="F343" s="76">
        <v>41537</v>
      </c>
      <c r="G343" s="76">
        <v>41567</v>
      </c>
      <c r="H343" s="53" t="s">
        <v>94</v>
      </c>
      <c r="I343" s="57">
        <v>1150.8699999999999</v>
      </c>
      <c r="J343" s="56">
        <v>1087.1632617649923</v>
      </c>
      <c r="K343" s="56">
        <v>1087.163</v>
      </c>
      <c r="L343" s="77">
        <v>41587</v>
      </c>
      <c r="M343" s="60">
        <v>2013</v>
      </c>
      <c r="N343" s="78">
        <v>41587</v>
      </c>
      <c r="O343" s="60">
        <v>2013</v>
      </c>
      <c r="P343" s="78">
        <v>41624</v>
      </c>
      <c r="Q343" s="52" t="s">
        <v>337</v>
      </c>
      <c r="R343" s="54" t="s">
        <v>2226</v>
      </c>
      <c r="S343" s="53" t="s">
        <v>384</v>
      </c>
      <c r="T343" s="53" t="s">
        <v>9</v>
      </c>
      <c r="U343" s="53">
        <v>1</v>
      </c>
      <c r="V343" s="53" t="s">
        <v>385</v>
      </c>
      <c r="W343" s="53"/>
      <c r="X343" s="63">
        <v>67625.778760000001</v>
      </c>
      <c r="Y343" s="63">
        <v>87061.523809523816</v>
      </c>
      <c r="Z343" s="53"/>
      <c r="AA343" s="79" t="s">
        <v>3733</v>
      </c>
      <c r="AB343" s="53" t="s">
        <v>2098</v>
      </c>
      <c r="AC343" s="385">
        <v>116017.49</v>
      </c>
      <c r="AD343" s="184">
        <v>22.63</v>
      </c>
      <c r="AE343" s="184"/>
      <c r="AF343" s="79">
        <v>87</v>
      </c>
      <c r="AG343" s="63">
        <v>0</v>
      </c>
      <c r="AH343" s="79" t="s">
        <v>94</v>
      </c>
      <c r="AI343" s="53" t="s">
        <v>2179</v>
      </c>
      <c r="AJ343" s="149">
        <v>4</v>
      </c>
      <c r="AK343" s="374">
        <v>1</v>
      </c>
    </row>
    <row r="344" spans="1:37" s="149" customFormat="1" ht="75" customHeight="1">
      <c r="A344" s="52" t="s">
        <v>1349</v>
      </c>
      <c r="B344" s="53" t="s">
        <v>3747</v>
      </c>
      <c r="C344" s="54">
        <v>3000560</v>
      </c>
      <c r="D344" s="52" t="s">
        <v>468</v>
      </c>
      <c r="E344" s="53" t="s">
        <v>80</v>
      </c>
      <c r="F344" s="76">
        <v>41537</v>
      </c>
      <c r="G344" s="76">
        <v>41567</v>
      </c>
      <c r="H344" s="53" t="s">
        <v>94</v>
      </c>
      <c r="I344" s="57">
        <v>1990.01</v>
      </c>
      <c r="J344" s="56">
        <v>1880.1756366433924</v>
      </c>
      <c r="K344" s="56">
        <v>1880.175</v>
      </c>
      <c r="L344" s="77">
        <v>41587</v>
      </c>
      <c r="M344" s="60">
        <v>2013</v>
      </c>
      <c r="N344" s="78">
        <v>41587</v>
      </c>
      <c r="O344" s="60">
        <v>2013</v>
      </c>
      <c r="P344" s="78">
        <v>41624</v>
      </c>
      <c r="Q344" s="52" t="s">
        <v>337</v>
      </c>
      <c r="R344" s="54" t="s">
        <v>2226</v>
      </c>
      <c r="S344" s="53" t="s">
        <v>384</v>
      </c>
      <c r="T344" s="53" t="s">
        <v>9</v>
      </c>
      <c r="U344" s="53">
        <v>1</v>
      </c>
      <c r="V344" s="53" t="s">
        <v>385</v>
      </c>
      <c r="W344" s="53"/>
      <c r="X344" s="63">
        <v>67625.778760000001</v>
      </c>
      <c r="Y344" s="63">
        <v>87061.523809523816</v>
      </c>
      <c r="Z344" s="53"/>
      <c r="AA344" s="79" t="s">
        <v>3733</v>
      </c>
      <c r="AB344" s="53" t="s">
        <v>2098</v>
      </c>
      <c r="AC344" s="385">
        <v>116017.49</v>
      </c>
      <c r="AD344" s="184">
        <v>22.63</v>
      </c>
      <c r="AE344" s="184"/>
      <c r="AF344" s="79">
        <v>87</v>
      </c>
      <c r="AG344" s="63">
        <v>0</v>
      </c>
      <c r="AH344" s="79" t="s">
        <v>94</v>
      </c>
      <c r="AI344" s="53" t="s">
        <v>2179</v>
      </c>
      <c r="AJ344" s="149">
        <v>4</v>
      </c>
      <c r="AK344" s="374">
        <v>1</v>
      </c>
    </row>
    <row r="345" spans="1:37" s="149" customFormat="1" ht="60" customHeight="1">
      <c r="A345" s="52" t="s">
        <v>1349</v>
      </c>
      <c r="B345" s="60">
        <v>1415</v>
      </c>
      <c r="C345" s="52" t="s">
        <v>1148</v>
      </c>
      <c r="D345" s="52" t="s">
        <v>1149</v>
      </c>
      <c r="E345" s="53" t="s">
        <v>64</v>
      </c>
      <c r="F345" s="76">
        <v>41243</v>
      </c>
      <c r="G345" s="76">
        <v>41303</v>
      </c>
      <c r="H345" s="53" t="s">
        <v>102</v>
      </c>
      <c r="I345" s="57">
        <v>12681.355</v>
      </c>
      <c r="J345" s="56">
        <v>12746.592596951887</v>
      </c>
      <c r="K345" s="56">
        <v>12681.355</v>
      </c>
      <c r="L345" s="77">
        <v>41323</v>
      </c>
      <c r="M345" s="60">
        <v>2013</v>
      </c>
      <c r="N345" s="78">
        <v>41353</v>
      </c>
      <c r="O345" s="60">
        <v>2013</v>
      </c>
      <c r="P345" s="78">
        <v>41502</v>
      </c>
      <c r="Q345" s="52" t="s">
        <v>337</v>
      </c>
      <c r="R345" s="54" t="s">
        <v>2227</v>
      </c>
      <c r="S345" s="53" t="s">
        <v>419</v>
      </c>
      <c r="T345" s="53" t="s">
        <v>9</v>
      </c>
      <c r="U345" s="53">
        <v>1</v>
      </c>
      <c r="V345" s="53" t="s">
        <v>385</v>
      </c>
      <c r="W345" s="168" t="s">
        <v>2228</v>
      </c>
      <c r="X345" s="63">
        <v>14963.998899999999</v>
      </c>
      <c r="Y345" s="63">
        <v>33154.07</v>
      </c>
      <c r="Z345" s="53"/>
      <c r="AA345" s="79" t="s">
        <v>2229</v>
      </c>
      <c r="AB345" s="53" t="s">
        <v>2094</v>
      </c>
      <c r="AC345" s="385">
        <v>33154.07</v>
      </c>
      <c r="AD345" s="53"/>
      <c r="AE345" s="53"/>
      <c r="AF345" s="53" t="s">
        <v>9</v>
      </c>
      <c r="AG345" s="63">
        <v>0</v>
      </c>
      <c r="AH345" s="53" t="s">
        <v>1242</v>
      </c>
      <c r="AI345" s="53" t="s">
        <v>701</v>
      </c>
      <c r="AJ345" s="149">
        <v>1</v>
      </c>
      <c r="AK345" s="374">
        <v>1</v>
      </c>
    </row>
    <row r="346" spans="1:37" s="151" customFormat="1" ht="75" customHeight="1">
      <c r="A346" s="53" t="s">
        <v>1450</v>
      </c>
      <c r="B346" s="60">
        <v>1416</v>
      </c>
      <c r="C346" s="81" t="s">
        <v>2164</v>
      </c>
      <c r="D346" s="52" t="s">
        <v>383</v>
      </c>
      <c r="E346" s="53" t="s">
        <v>80</v>
      </c>
      <c r="F346" s="55">
        <v>41258</v>
      </c>
      <c r="G346" s="55">
        <v>41289</v>
      </c>
      <c r="H346" s="53" t="s">
        <v>102</v>
      </c>
      <c r="I346" s="57">
        <v>1471.279</v>
      </c>
      <c r="J346" s="56">
        <v>1475.2659441800452</v>
      </c>
      <c r="K346" s="56">
        <v>1471.279</v>
      </c>
      <c r="L346" s="59">
        <v>41320</v>
      </c>
      <c r="M346" s="82">
        <v>2013</v>
      </c>
      <c r="N346" s="61">
        <v>41320</v>
      </c>
      <c r="O346" s="82">
        <v>2013</v>
      </c>
      <c r="P346" s="61">
        <v>41440</v>
      </c>
      <c r="Q346" s="53" t="s">
        <v>337</v>
      </c>
      <c r="R346" s="53"/>
      <c r="S346" s="53" t="s">
        <v>384</v>
      </c>
      <c r="T346" s="53" t="s">
        <v>9</v>
      </c>
      <c r="U346" s="53">
        <v>1</v>
      </c>
      <c r="V346" s="53" t="s">
        <v>385</v>
      </c>
      <c r="W346" s="53"/>
      <c r="X346" s="63">
        <v>1736.1092199999998</v>
      </c>
      <c r="Y346" s="63">
        <v>3053.25</v>
      </c>
      <c r="Z346" s="53"/>
      <c r="AA346" s="53" t="s">
        <v>2230</v>
      </c>
      <c r="AB346" s="53" t="s">
        <v>2094</v>
      </c>
      <c r="AC346" s="57">
        <v>3053.25</v>
      </c>
      <c r="AD346" s="53"/>
      <c r="AE346" s="53"/>
      <c r="AF346" s="53" t="s">
        <v>9</v>
      </c>
      <c r="AG346" s="63">
        <v>0</v>
      </c>
      <c r="AH346" s="53" t="s">
        <v>1242</v>
      </c>
      <c r="AI346" s="53" t="s">
        <v>701</v>
      </c>
      <c r="AJ346" s="149">
        <v>1</v>
      </c>
      <c r="AK346" s="374">
        <v>1</v>
      </c>
    </row>
    <row r="347" spans="1:37" s="151" customFormat="1" ht="75" customHeight="1">
      <c r="A347" s="53" t="s">
        <v>1450</v>
      </c>
      <c r="B347" s="60">
        <v>1417</v>
      </c>
      <c r="C347" s="81" t="s">
        <v>2164</v>
      </c>
      <c r="D347" s="52" t="s">
        <v>383</v>
      </c>
      <c r="E347" s="53" t="s">
        <v>80</v>
      </c>
      <c r="F347" s="55">
        <v>41238</v>
      </c>
      <c r="G347" s="55">
        <v>41268</v>
      </c>
      <c r="H347" s="53" t="s">
        <v>102</v>
      </c>
      <c r="I347" s="57">
        <v>7775</v>
      </c>
      <c r="J347" s="56">
        <v>7775.0002594387033</v>
      </c>
      <c r="K347" s="56">
        <v>7775</v>
      </c>
      <c r="L347" s="59">
        <v>41306</v>
      </c>
      <c r="M347" s="82">
        <v>2013</v>
      </c>
      <c r="N347" s="61">
        <v>41306</v>
      </c>
      <c r="O347" s="82">
        <v>2013</v>
      </c>
      <c r="P347" s="61">
        <v>41470</v>
      </c>
      <c r="Q347" s="53" t="s">
        <v>337</v>
      </c>
      <c r="R347" s="53" t="s">
        <v>2231</v>
      </c>
      <c r="S347" s="53" t="s">
        <v>384</v>
      </c>
      <c r="T347" s="60">
        <v>1</v>
      </c>
      <c r="U347" s="53">
        <v>1</v>
      </c>
      <c r="V347" s="53" t="s">
        <v>385</v>
      </c>
      <c r="W347" s="53"/>
      <c r="X347" s="63">
        <v>9174.5</v>
      </c>
      <c r="Y347" s="63">
        <v>6136.1890000000003</v>
      </c>
      <c r="Z347" s="53"/>
      <c r="AA347" s="53" t="s">
        <v>3748</v>
      </c>
      <c r="AB347" s="53" t="s">
        <v>2094</v>
      </c>
      <c r="AC347" s="57">
        <v>320693.31999999995</v>
      </c>
      <c r="AD347" s="60" t="s">
        <v>829</v>
      </c>
      <c r="AE347" s="53"/>
      <c r="AF347" s="60">
        <v>2</v>
      </c>
      <c r="AG347" s="63">
        <v>0</v>
      </c>
      <c r="AH347" s="53" t="s">
        <v>1242</v>
      </c>
      <c r="AI347" s="53" t="s">
        <v>2179</v>
      </c>
      <c r="AJ347" s="149">
        <v>1</v>
      </c>
      <c r="AK347" s="374">
        <v>1</v>
      </c>
    </row>
    <row r="348" spans="1:37" s="149" customFormat="1" ht="75" customHeight="1">
      <c r="A348" s="53" t="s">
        <v>1450</v>
      </c>
      <c r="B348" s="60">
        <v>1418</v>
      </c>
      <c r="C348" s="81" t="s">
        <v>2164</v>
      </c>
      <c r="D348" s="52" t="s">
        <v>383</v>
      </c>
      <c r="E348" s="53" t="s">
        <v>80</v>
      </c>
      <c r="F348" s="55">
        <v>41384</v>
      </c>
      <c r="G348" s="55">
        <v>41414</v>
      </c>
      <c r="H348" s="53" t="s">
        <v>102</v>
      </c>
      <c r="I348" s="57">
        <v>3000</v>
      </c>
      <c r="J348" s="56">
        <v>2959.7952884961619</v>
      </c>
      <c r="K348" s="56">
        <v>2959.7950000000001</v>
      </c>
      <c r="L348" s="59">
        <v>41434</v>
      </c>
      <c r="M348" s="82">
        <v>2013</v>
      </c>
      <c r="N348" s="61">
        <v>41434</v>
      </c>
      <c r="O348" s="82">
        <v>2013</v>
      </c>
      <c r="P348" s="61">
        <v>41577</v>
      </c>
      <c r="Q348" s="53" t="s">
        <v>337</v>
      </c>
      <c r="R348" s="53"/>
      <c r="S348" s="53" t="s">
        <v>384</v>
      </c>
      <c r="T348" s="60">
        <v>1</v>
      </c>
      <c r="U348" s="53">
        <v>1</v>
      </c>
      <c r="V348" s="53" t="s">
        <v>385</v>
      </c>
      <c r="W348" s="53"/>
      <c r="X348" s="63">
        <v>3492.5580999999997</v>
      </c>
      <c r="Y348" s="63">
        <v>5626.1360476190484</v>
      </c>
      <c r="Z348" s="53"/>
      <c r="AA348" s="53" t="s">
        <v>2232</v>
      </c>
      <c r="AB348" s="53" t="s">
        <v>2094</v>
      </c>
      <c r="AC348" s="57">
        <v>70889.314200000008</v>
      </c>
      <c r="AD348" s="60">
        <v>12.6</v>
      </c>
      <c r="AE348" s="53"/>
      <c r="AF348" s="60">
        <v>2</v>
      </c>
      <c r="AG348" s="63">
        <v>0</v>
      </c>
      <c r="AH348" s="53" t="s">
        <v>1242</v>
      </c>
      <c r="AI348" s="53" t="s">
        <v>2179</v>
      </c>
      <c r="AJ348" s="149">
        <v>2</v>
      </c>
      <c r="AK348" s="374">
        <v>1</v>
      </c>
    </row>
    <row r="349" spans="1:37" s="151" customFormat="1" ht="75" customHeight="1">
      <c r="A349" s="53" t="s">
        <v>1450</v>
      </c>
      <c r="B349" s="60">
        <v>1420</v>
      </c>
      <c r="C349" s="81" t="s">
        <v>2164</v>
      </c>
      <c r="D349" s="52" t="s">
        <v>383</v>
      </c>
      <c r="E349" s="53" t="s">
        <v>80</v>
      </c>
      <c r="F349" s="55">
        <v>41384</v>
      </c>
      <c r="G349" s="55">
        <v>41414</v>
      </c>
      <c r="H349" s="53" t="s">
        <v>102</v>
      </c>
      <c r="I349" s="57">
        <v>1564.5240000000001</v>
      </c>
      <c r="J349" s="56">
        <v>1543.5568635705163</v>
      </c>
      <c r="K349" s="56">
        <v>1543.556</v>
      </c>
      <c r="L349" s="59">
        <v>41434</v>
      </c>
      <c r="M349" s="82">
        <v>2013</v>
      </c>
      <c r="N349" s="61">
        <v>41434</v>
      </c>
      <c r="O349" s="82">
        <v>2013</v>
      </c>
      <c r="P349" s="61">
        <v>41608</v>
      </c>
      <c r="Q349" s="53" t="s">
        <v>337</v>
      </c>
      <c r="R349" s="53"/>
      <c r="S349" s="53" t="s">
        <v>384</v>
      </c>
      <c r="T349" s="60">
        <v>1</v>
      </c>
      <c r="U349" s="53">
        <v>1</v>
      </c>
      <c r="V349" s="53" t="s">
        <v>385</v>
      </c>
      <c r="W349" s="53"/>
      <c r="X349" s="63">
        <v>1821.39608</v>
      </c>
      <c r="Y349" s="63">
        <v>8500.0000033333326</v>
      </c>
      <c r="Z349" s="53"/>
      <c r="AA349" s="53" t="s">
        <v>2234</v>
      </c>
      <c r="AB349" s="53" t="s">
        <v>2094</v>
      </c>
      <c r="AC349" s="57">
        <v>51000.000019999999</v>
      </c>
      <c r="AD349" s="53"/>
      <c r="AE349" s="53">
        <v>6</v>
      </c>
      <c r="AF349" s="53"/>
      <c r="AG349" s="63">
        <v>0</v>
      </c>
      <c r="AH349" s="53" t="s">
        <v>1242</v>
      </c>
      <c r="AI349" s="53" t="s">
        <v>2179</v>
      </c>
      <c r="AJ349" s="149">
        <v>2</v>
      </c>
      <c r="AK349" s="374">
        <v>1</v>
      </c>
    </row>
    <row r="350" spans="1:37" s="149" customFormat="1" ht="75" customHeight="1">
      <c r="A350" s="53" t="s">
        <v>1450</v>
      </c>
      <c r="B350" s="60">
        <v>1421</v>
      </c>
      <c r="C350" s="81" t="s">
        <v>2164</v>
      </c>
      <c r="D350" s="52" t="s">
        <v>383</v>
      </c>
      <c r="E350" s="53" t="s">
        <v>80</v>
      </c>
      <c r="F350" s="55">
        <v>41384</v>
      </c>
      <c r="G350" s="55">
        <v>41414</v>
      </c>
      <c r="H350" s="53" t="s">
        <v>102</v>
      </c>
      <c r="I350" s="57">
        <v>3200</v>
      </c>
      <c r="J350" s="56">
        <v>3157.1149804142615</v>
      </c>
      <c r="K350" s="56">
        <v>3157.114</v>
      </c>
      <c r="L350" s="59">
        <v>41434</v>
      </c>
      <c r="M350" s="82">
        <v>2013</v>
      </c>
      <c r="N350" s="61">
        <v>41434</v>
      </c>
      <c r="O350" s="82">
        <v>2013</v>
      </c>
      <c r="P350" s="61">
        <v>41534</v>
      </c>
      <c r="Q350" s="53" t="s">
        <v>337</v>
      </c>
      <c r="R350" s="53"/>
      <c r="S350" s="53" t="s">
        <v>384</v>
      </c>
      <c r="T350" s="60">
        <v>1</v>
      </c>
      <c r="U350" s="53">
        <v>1</v>
      </c>
      <c r="V350" s="53" t="s">
        <v>385</v>
      </c>
      <c r="W350" s="53"/>
      <c r="X350" s="63">
        <v>3725.3945199999998</v>
      </c>
      <c r="Y350" s="60">
        <v>69567.077000000005</v>
      </c>
      <c r="Z350" s="53"/>
      <c r="AA350" s="53" t="s">
        <v>3749</v>
      </c>
      <c r="AB350" s="53" t="s">
        <v>2094</v>
      </c>
      <c r="AC350" s="57">
        <v>69567.077000000005</v>
      </c>
      <c r="AD350" s="53"/>
      <c r="AE350" s="53"/>
      <c r="AF350" s="60">
        <v>1</v>
      </c>
      <c r="AG350" s="63">
        <v>0</v>
      </c>
      <c r="AH350" s="53" t="s">
        <v>1242</v>
      </c>
      <c r="AI350" s="53" t="s">
        <v>701</v>
      </c>
      <c r="AJ350" s="149">
        <v>2</v>
      </c>
      <c r="AK350" s="374">
        <v>1</v>
      </c>
    </row>
    <row r="351" spans="1:37" s="149" customFormat="1" ht="75" customHeight="1">
      <c r="A351" s="53" t="s">
        <v>1450</v>
      </c>
      <c r="B351" s="60">
        <v>1422</v>
      </c>
      <c r="C351" s="81" t="s">
        <v>2164</v>
      </c>
      <c r="D351" s="52" t="s">
        <v>383</v>
      </c>
      <c r="E351" s="53" t="s">
        <v>80</v>
      </c>
      <c r="F351" s="55">
        <v>41384</v>
      </c>
      <c r="G351" s="55">
        <v>41414</v>
      </c>
      <c r="H351" s="53" t="s">
        <v>102</v>
      </c>
      <c r="I351" s="57">
        <v>3200</v>
      </c>
      <c r="J351" s="56">
        <v>3157.1149804142615</v>
      </c>
      <c r="K351" s="56">
        <v>3157.114</v>
      </c>
      <c r="L351" s="59">
        <v>41434</v>
      </c>
      <c r="M351" s="82">
        <v>2013</v>
      </c>
      <c r="N351" s="61">
        <v>41434</v>
      </c>
      <c r="O351" s="82">
        <v>2013</v>
      </c>
      <c r="P351" s="61">
        <v>41533</v>
      </c>
      <c r="Q351" s="53" t="s">
        <v>337</v>
      </c>
      <c r="R351" s="53"/>
      <c r="S351" s="53" t="s">
        <v>384</v>
      </c>
      <c r="T351" s="60">
        <v>1</v>
      </c>
      <c r="U351" s="53">
        <v>1</v>
      </c>
      <c r="V351" s="53" t="s">
        <v>385</v>
      </c>
      <c r="W351" s="53"/>
      <c r="X351" s="63">
        <v>3725.3945199999998</v>
      </c>
      <c r="Y351" s="63">
        <v>50976</v>
      </c>
      <c r="Z351" s="53"/>
      <c r="AA351" s="53" t="s">
        <v>3750</v>
      </c>
      <c r="AB351" s="53" t="s">
        <v>2094</v>
      </c>
      <c r="AC351" s="57">
        <v>50976</v>
      </c>
      <c r="AD351" s="53"/>
      <c r="AE351" s="53"/>
      <c r="AF351" s="60">
        <v>1</v>
      </c>
      <c r="AG351" s="63">
        <v>0</v>
      </c>
      <c r="AH351" s="53" t="s">
        <v>1242</v>
      </c>
      <c r="AI351" s="53" t="s">
        <v>701</v>
      </c>
      <c r="AJ351" s="149">
        <v>2</v>
      </c>
      <c r="AK351" s="374">
        <v>1</v>
      </c>
    </row>
    <row r="352" spans="1:37" s="149" customFormat="1" ht="300" customHeight="1">
      <c r="A352" s="53" t="s">
        <v>1450</v>
      </c>
      <c r="B352" s="60">
        <v>1423</v>
      </c>
      <c r="C352" s="81" t="s">
        <v>2164</v>
      </c>
      <c r="D352" s="52" t="s">
        <v>383</v>
      </c>
      <c r="E352" s="53" t="s">
        <v>80</v>
      </c>
      <c r="F352" s="55">
        <v>41228</v>
      </c>
      <c r="G352" s="55">
        <v>41258</v>
      </c>
      <c r="H352" s="53" t="s">
        <v>102</v>
      </c>
      <c r="I352" s="57">
        <v>7005.3549999999996</v>
      </c>
      <c r="J352" s="56">
        <v>7151.1762707259277</v>
      </c>
      <c r="K352" s="56">
        <v>7005.3549999999996</v>
      </c>
      <c r="L352" s="59">
        <v>41301</v>
      </c>
      <c r="M352" s="82">
        <v>2013</v>
      </c>
      <c r="N352" s="61">
        <v>41306</v>
      </c>
      <c r="O352" s="82">
        <v>2013</v>
      </c>
      <c r="P352" s="61">
        <v>41470</v>
      </c>
      <c r="Q352" s="53" t="s">
        <v>337</v>
      </c>
      <c r="R352" s="53" t="s">
        <v>2235</v>
      </c>
      <c r="S352" s="53" t="s">
        <v>384</v>
      </c>
      <c r="T352" s="60">
        <v>1</v>
      </c>
      <c r="U352" s="53">
        <v>1</v>
      </c>
      <c r="V352" s="53" t="s">
        <v>385</v>
      </c>
      <c r="W352" s="53"/>
      <c r="X352" s="63">
        <v>8266.3188999999984</v>
      </c>
      <c r="Y352" s="63">
        <v>1500.97</v>
      </c>
      <c r="Z352" s="53"/>
      <c r="AA352" s="53" t="s">
        <v>2236</v>
      </c>
      <c r="AB352" s="53" t="s">
        <v>2094</v>
      </c>
      <c r="AC352" s="57">
        <v>298706.63071645756</v>
      </c>
      <c r="AD352" s="53">
        <v>24.251291406625061</v>
      </c>
      <c r="AE352" s="53">
        <v>199.0090513129299</v>
      </c>
      <c r="AF352" s="53">
        <v>144</v>
      </c>
      <c r="AG352" s="63">
        <v>31.488</v>
      </c>
      <c r="AH352" s="53" t="s">
        <v>1242</v>
      </c>
      <c r="AI352" s="53" t="s">
        <v>701</v>
      </c>
      <c r="AJ352" s="149">
        <v>1</v>
      </c>
      <c r="AK352" s="374">
        <v>1</v>
      </c>
    </row>
    <row r="353" spans="1:37" s="149" customFormat="1" ht="409.5" customHeight="1">
      <c r="A353" s="53" t="s">
        <v>1450</v>
      </c>
      <c r="B353" s="160" t="s">
        <v>2774</v>
      </c>
      <c r="C353" s="81" t="s">
        <v>2164</v>
      </c>
      <c r="D353" s="52" t="s">
        <v>383</v>
      </c>
      <c r="E353" s="53" t="s">
        <v>80</v>
      </c>
      <c r="F353" s="55">
        <v>41384</v>
      </c>
      <c r="G353" s="55">
        <v>41414</v>
      </c>
      <c r="H353" s="53" t="s">
        <v>102</v>
      </c>
      <c r="I353" s="57">
        <v>201.26788164036805</v>
      </c>
      <c r="J353" s="56">
        <v>202.1973358454093</v>
      </c>
      <c r="K353" s="56">
        <v>201.267</v>
      </c>
      <c r="L353" s="59">
        <v>41434</v>
      </c>
      <c r="M353" s="82">
        <v>2013</v>
      </c>
      <c r="N353" s="61">
        <v>41434</v>
      </c>
      <c r="O353" s="82">
        <v>2013</v>
      </c>
      <c r="P353" s="61">
        <v>41623</v>
      </c>
      <c r="Q353" s="53" t="s">
        <v>337</v>
      </c>
      <c r="R353" s="53" t="s">
        <v>2235</v>
      </c>
      <c r="S353" s="53" t="s">
        <v>384</v>
      </c>
      <c r="T353" s="60">
        <v>1</v>
      </c>
      <c r="U353" s="53">
        <v>1</v>
      </c>
      <c r="V353" s="53" t="s">
        <v>385</v>
      </c>
      <c r="W353" s="53"/>
      <c r="X353" s="63">
        <v>237.49506</v>
      </c>
      <c r="Y353" s="63">
        <v>6904.7645978428827</v>
      </c>
      <c r="Z353" s="53"/>
      <c r="AA353" s="53" t="s">
        <v>3751</v>
      </c>
      <c r="AB353" s="53" t="s">
        <v>2428</v>
      </c>
      <c r="AC353" s="57">
        <v>352142.99448998703</v>
      </c>
      <c r="AD353" s="53">
        <v>7.1873814155910765</v>
      </c>
      <c r="AE353" s="53">
        <v>166.54145018001205</v>
      </c>
      <c r="AF353" s="53">
        <v>51</v>
      </c>
      <c r="AG353" s="63">
        <v>0</v>
      </c>
      <c r="AH353" s="53" t="s">
        <v>1242</v>
      </c>
      <c r="AI353" s="53" t="s">
        <v>701</v>
      </c>
      <c r="AJ353" s="149">
        <v>2</v>
      </c>
      <c r="AK353" s="374">
        <v>1</v>
      </c>
    </row>
    <row r="354" spans="1:37" s="149" customFormat="1" ht="75" customHeight="1">
      <c r="A354" s="53" t="s">
        <v>1450</v>
      </c>
      <c r="B354" s="60">
        <v>1424</v>
      </c>
      <c r="C354" s="54">
        <v>3000560</v>
      </c>
      <c r="D354" s="52" t="s">
        <v>468</v>
      </c>
      <c r="E354" s="53" t="s">
        <v>81</v>
      </c>
      <c r="F354" s="55">
        <v>41243</v>
      </c>
      <c r="G354" s="55">
        <v>41304</v>
      </c>
      <c r="H354" s="53" t="s">
        <v>102</v>
      </c>
      <c r="I354" s="57">
        <v>88932.517000000007</v>
      </c>
      <c r="J354" s="56">
        <v>88297.987988662353</v>
      </c>
      <c r="K354" s="56">
        <v>88297.986999999994</v>
      </c>
      <c r="L354" s="59">
        <v>41333</v>
      </c>
      <c r="M354" s="82">
        <v>2013</v>
      </c>
      <c r="N354" s="61">
        <v>41343</v>
      </c>
      <c r="O354" s="82">
        <v>2013</v>
      </c>
      <c r="P354" s="61">
        <v>41636</v>
      </c>
      <c r="Q354" s="53" t="s">
        <v>337</v>
      </c>
      <c r="R354" s="53" t="s">
        <v>2237</v>
      </c>
      <c r="S354" s="53" t="s">
        <v>384</v>
      </c>
      <c r="T354" s="53" t="s">
        <v>9</v>
      </c>
      <c r="U354" s="53">
        <v>1</v>
      </c>
      <c r="V354" s="53" t="s">
        <v>385</v>
      </c>
      <c r="W354" s="53"/>
      <c r="X354" s="63">
        <v>104191.62465999999</v>
      </c>
      <c r="Y354" s="63">
        <v>107671.27238000001</v>
      </c>
      <c r="Z354" s="53"/>
      <c r="AA354" s="53" t="s">
        <v>3752</v>
      </c>
      <c r="AB354" s="72">
        <v>41163</v>
      </c>
      <c r="AC354" s="57">
        <v>107671.27238000001</v>
      </c>
      <c r="AD354" s="53"/>
      <c r="AE354" s="53"/>
      <c r="AF354" s="53" t="s">
        <v>9</v>
      </c>
      <c r="AG354" s="63">
        <v>0</v>
      </c>
      <c r="AH354" s="53" t="s">
        <v>1242</v>
      </c>
      <c r="AI354" s="53" t="s">
        <v>701</v>
      </c>
      <c r="AJ354" s="149">
        <v>1</v>
      </c>
      <c r="AK354" s="374">
        <v>1</v>
      </c>
    </row>
    <row r="355" spans="1:37" s="149" customFormat="1" ht="75" customHeight="1">
      <c r="A355" s="53" t="s">
        <v>1450</v>
      </c>
      <c r="B355" s="60">
        <v>1426</v>
      </c>
      <c r="C355" s="54">
        <v>3000560</v>
      </c>
      <c r="D355" s="52" t="s">
        <v>468</v>
      </c>
      <c r="E355" s="53" t="s">
        <v>64</v>
      </c>
      <c r="F355" s="55">
        <v>41233</v>
      </c>
      <c r="G355" s="55">
        <v>41263</v>
      </c>
      <c r="H355" s="53" t="s">
        <v>102</v>
      </c>
      <c r="I355" s="57">
        <v>8362.1405771974878</v>
      </c>
      <c r="J355" s="56">
        <v>8362.1404011513168</v>
      </c>
      <c r="K355" s="56">
        <v>8362.14</v>
      </c>
      <c r="L355" s="59">
        <v>41292</v>
      </c>
      <c r="M355" s="82">
        <v>2013</v>
      </c>
      <c r="N355" s="61">
        <v>41292</v>
      </c>
      <c r="O355" s="82">
        <v>2013</v>
      </c>
      <c r="P355" s="61">
        <v>41545</v>
      </c>
      <c r="Q355" s="53" t="s">
        <v>337</v>
      </c>
      <c r="R355" s="53" t="s">
        <v>2237</v>
      </c>
      <c r="S355" s="53" t="s">
        <v>384</v>
      </c>
      <c r="T355" s="53" t="s">
        <v>9</v>
      </c>
      <c r="U355" s="53">
        <v>1</v>
      </c>
      <c r="V355" s="53" t="s">
        <v>385</v>
      </c>
      <c r="W355" s="53"/>
      <c r="X355" s="63">
        <v>9867.3251999999993</v>
      </c>
      <c r="Y355" s="63">
        <v>6.9703539717868093E-2</v>
      </c>
      <c r="Z355" s="53" t="s">
        <v>3546</v>
      </c>
      <c r="AA355" s="53" t="s">
        <v>2238</v>
      </c>
      <c r="AB355" s="53" t="s">
        <v>2098</v>
      </c>
      <c r="AC355" s="57">
        <v>8800.2810000000009</v>
      </c>
      <c r="AD355" s="53"/>
      <c r="AE355" s="53"/>
      <c r="AF355" s="53">
        <v>126253</v>
      </c>
      <c r="AG355" s="63">
        <v>0</v>
      </c>
      <c r="AH355" s="53" t="s">
        <v>1242</v>
      </c>
      <c r="AI355" s="53" t="s">
        <v>701</v>
      </c>
      <c r="AJ355" s="149">
        <v>1</v>
      </c>
      <c r="AK355" s="374">
        <v>1</v>
      </c>
    </row>
    <row r="356" spans="1:37" s="149" customFormat="1" ht="75" customHeight="1">
      <c r="A356" s="53" t="s">
        <v>1450</v>
      </c>
      <c r="B356" s="160" t="s">
        <v>3544</v>
      </c>
      <c r="C356" s="54">
        <v>3000560</v>
      </c>
      <c r="D356" s="52" t="s">
        <v>468</v>
      </c>
      <c r="E356" s="53" t="s">
        <v>64</v>
      </c>
      <c r="F356" s="55">
        <v>41233</v>
      </c>
      <c r="G356" s="55">
        <v>41263</v>
      </c>
      <c r="H356" s="53" t="s">
        <v>102</v>
      </c>
      <c r="I356" s="57">
        <v>3426.4187970890407</v>
      </c>
      <c r="J356" s="56">
        <v>3426.4187249534548</v>
      </c>
      <c r="K356" s="56">
        <v>3426.4180000000001</v>
      </c>
      <c r="L356" s="59">
        <v>41292</v>
      </c>
      <c r="M356" s="82">
        <v>2013</v>
      </c>
      <c r="N356" s="61">
        <v>41292</v>
      </c>
      <c r="O356" s="82">
        <v>2013</v>
      </c>
      <c r="P356" s="61">
        <v>41545</v>
      </c>
      <c r="Q356" s="53" t="s">
        <v>337</v>
      </c>
      <c r="R356" s="53" t="s">
        <v>2237</v>
      </c>
      <c r="S356" s="53" t="s">
        <v>384</v>
      </c>
      <c r="T356" s="53" t="s">
        <v>9</v>
      </c>
      <c r="U356" s="53">
        <v>1</v>
      </c>
      <c r="V356" s="53" t="s">
        <v>385</v>
      </c>
      <c r="W356" s="53"/>
      <c r="X356" s="63">
        <v>4043.1732400000001</v>
      </c>
      <c r="Y356" s="63">
        <v>6.9703539717868093E-2</v>
      </c>
      <c r="Z356" s="53" t="s">
        <v>3547</v>
      </c>
      <c r="AA356" s="53" t="s">
        <v>2238</v>
      </c>
      <c r="AB356" s="53" t="s">
        <v>2098</v>
      </c>
      <c r="AC356" s="57">
        <v>8800.2810000000009</v>
      </c>
      <c r="AD356" s="53"/>
      <c r="AE356" s="53"/>
      <c r="AF356" s="53">
        <v>126253</v>
      </c>
      <c r="AG356" s="63">
        <v>0</v>
      </c>
      <c r="AH356" s="53" t="s">
        <v>1242</v>
      </c>
      <c r="AI356" s="53" t="s">
        <v>701</v>
      </c>
      <c r="AJ356" s="149">
        <v>1</v>
      </c>
      <c r="AK356" s="374">
        <v>1</v>
      </c>
    </row>
    <row r="357" spans="1:37" s="149" customFormat="1" ht="75" customHeight="1">
      <c r="A357" s="53" t="s">
        <v>1450</v>
      </c>
      <c r="B357" s="160" t="s">
        <v>3545</v>
      </c>
      <c r="C357" s="54">
        <v>3000560</v>
      </c>
      <c r="D357" s="52" t="s">
        <v>468</v>
      </c>
      <c r="E357" s="53" t="s">
        <v>64</v>
      </c>
      <c r="F357" s="55">
        <v>41233</v>
      </c>
      <c r="G357" s="55">
        <v>41263</v>
      </c>
      <c r="H357" s="53" t="s">
        <v>102</v>
      </c>
      <c r="I357" s="57">
        <v>530.20062571347171</v>
      </c>
      <c r="J357" s="56">
        <v>530.20061455128211</v>
      </c>
      <c r="K357" s="56">
        <v>530.20000000000005</v>
      </c>
      <c r="L357" s="59">
        <v>41292</v>
      </c>
      <c r="M357" s="82">
        <v>2013</v>
      </c>
      <c r="N357" s="61">
        <v>41292</v>
      </c>
      <c r="O357" s="82">
        <v>2013</v>
      </c>
      <c r="P357" s="61">
        <v>41545</v>
      </c>
      <c r="Q357" s="53" t="s">
        <v>337</v>
      </c>
      <c r="R357" s="53" t="s">
        <v>2237</v>
      </c>
      <c r="S357" s="53" t="s">
        <v>384</v>
      </c>
      <c r="T357" s="53" t="s">
        <v>9</v>
      </c>
      <c r="U357" s="53">
        <v>1</v>
      </c>
      <c r="V357" s="53" t="s">
        <v>385</v>
      </c>
      <c r="W357" s="53"/>
      <c r="X357" s="63">
        <v>625.63599999999997</v>
      </c>
      <c r="Y357" s="63">
        <v>6.9703539717868093E-2</v>
      </c>
      <c r="Z357" s="53" t="s">
        <v>3548</v>
      </c>
      <c r="AA357" s="53" t="s">
        <v>2238</v>
      </c>
      <c r="AB357" s="53" t="s">
        <v>2098</v>
      </c>
      <c r="AC357" s="57">
        <v>8800.2810000000009</v>
      </c>
      <c r="AD357" s="53"/>
      <c r="AE357" s="53"/>
      <c r="AF357" s="53">
        <v>126253</v>
      </c>
      <c r="AG357" s="63">
        <v>0</v>
      </c>
      <c r="AH357" s="53" t="s">
        <v>1242</v>
      </c>
      <c r="AI357" s="53" t="s">
        <v>701</v>
      </c>
      <c r="AJ357" s="149">
        <v>1</v>
      </c>
      <c r="AK357" s="374">
        <v>1</v>
      </c>
    </row>
    <row r="358" spans="1:37" s="149" customFormat="1" ht="75" customHeight="1">
      <c r="A358" s="53" t="s">
        <v>1450</v>
      </c>
      <c r="B358" s="60">
        <v>1427</v>
      </c>
      <c r="C358" s="54">
        <v>3000560</v>
      </c>
      <c r="D358" s="52" t="s">
        <v>468</v>
      </c>
      <c r="E358" s="53" t="s">
        <v>64</v>
      </c>
      <c r="F358" s="55">
        <v>41233</v>
      </c>
      <c r="G358" s="55">
        <v>41263</v>
      </c>
      <c r="H358" s="53" t="s">
        <v>102</v>
      </c>
      <c r="I358" s="57">
        <v>6476.2744909389266</v>
      </c>
      <c r="J358" s="56">
        <v>6476.2744485082212</v>
      </c>
      <c r="K358" s="56">
        <v>6476.2740000000003</v>
      </c>
      <c r="L358" s="59">
        <v>41292</v>
      </c>
      <c r="M358" s="82">
        <v>2013</v>
      </c>
      <c r="N358" s="61">
        <v>41292</v>
      </c>
      <c r="O358" s="82">
        <v>2013</v>
      </c>
      <c r="P358" s="61">
        <v>41545</v>
      </c>
      <c r="Q358" s="53" t="s">
        <v>337</v>
      </c>
      <c r="R358" s="53" t="s">
        <v>2237</v>
      </c>
      <c r="S358" s="53" t="s">
        <v>384</v>
      </c>
      <c r="T358" s="53" t="s">
        <v>9</v>
      </c>
      <c r="U358" s="53">
        <v>1</v>
      </c>
      <c r="V358" s="53" t="s">
        <v>385</v>
      </c>
      <c r="W358" s="53"/>
      <c r="X358" s="63">
        <v>7642.0033199999998</v>
      </c>
      <c r="Y358" s="63">
        <v>5.4561863876501943E-2</v>
      </c>
      <c r="Z358" s="53" t="s">
        <v>3546</v>
      </c>
      <c r="AA358" s="53" t="s">
        <v>2239</v>
      </c>
      <c r="AB358" s="53" t="s">
        <v>2098</v>
      </c>
      <c r="AC358" s="57">
        <v>6888.5990000000002</v>
      </c>
      <c r="AD358" s="53"/>
      <c r="AE358" s="53"/>
      <c r="AF358" s="53">
        <v>126253</v>
      </c>
      <c r="AG358" s="63">
        <v>0</v>
      </c>
      <c r="AH358" s="53" t="s">
        <v>1242</v>
      </c>
      <c r="AI358" s="53" t="s">
        <v>701</v>
      </c>
      <c r="AJ358" s="149">
        <v>1</v>
      </c>
      <c r="AK358" s="374">
        <v>1</v>
      </c>
    </row>
    <row r="359" spans="1:37" s="149" customFormat="1" ht="75" customHeight="1">
      <c r="A359" s="53" t="s">
        <v>1450</v>
      </c>
      <c r="B359" s="160" t="s">
        <v>3549</v>
      </c>
      <c r="C359" s="54">
        <v>3000560</v>
      </c>
      <c r="D359" s="52" t="s">
        <v>468</v>
      </c>
      <c r="E359" s="53" t="s">
        <v>64</v>
      </c>
      <c r="F359" s="55">
        <v>41233</v>
      </c>
      <c r="G359" s="55">
        <v>41263</v>
      </c>
      <c r="H359" s="53" t="s">
        <v>102</v>
      </c>
      <c r="I359" s="57">
        <v>2653.6780201198626</v>
      </c>
      <c r="J359" s="56">
        <v>2653.6780027337204</v>
      </c>
      <c r="K359" s="56">
        <v>2653.6779999999999</v>
      </c>
      <c r="L359" s="59">
        <v>41292</v>
      </c>
      <c r="M359" s="82">
        <v>2013</v>
      </c>
      <c r="N359" s="61">
        <v>41292</v>
      </c>
      <c r="O359" s="82">
        <v>2013</v>
      </c>
      <c r="P359" s="61">
        <v>41545</v>
      </c>
      <c r="Q359" s="53" t="s">
        <v>337</v>
      </c>
      <c r="R359" s="53" t="s">
        <v>2237</v>
      </c>
      <c r="S359" s="53" t="s">
        <v>384</v>
      </c>
      <c r="T359" s="53" t="s">
        <v>9</v>
      </c>
      <c r="U359" s="53">
        <v>1</v>
      </c>
      <c r="V359" s="53" t="s">
        <v>385</v>
      </c>
      <c r="W359" s="53"/>
      <c r="X359" s="63">
        <v>3131.3400399999996</v>
      </c>
      <c r="Y359" s="63">
        <v>5.4561863876501943E-2</v>
      </c>
      <c r="Z359" s="53" t="s">
        <v>3547</v>
      </c>
      <c r="AA359" s="53" t="s">
        <v>2239</v>
      </c>
      <c r="AB359" s="53" t="s">
        <v>2098</v>
      </c>
      <c r="AC359" s="57">
        <v>6888.5990000000002</v>
      </c>
      <c r="AD359" s="53"/>
      <c r="AE359" s="53"/>
      <c r="AF359" s="53">
        <v>126253</v>
      </c>
      <c r="AG359" s="63">
        <v>0</v>
      </c>
      <c r="AH359" s="53" t="s">
        <v>1242</v>
      </c>
      <c r="AI359" s="53" t="s">
        <v>701</v>
      </c>
      <c r="AJ359" s="149">
        <v>1</v>
      </c>
      <c r="AK359" s="374">
        <v>1</v>
      </c>
    </row>
    <row r="360" spans="1:37" s="149" customFormat="1" ht="75" customHeight="1">
      <c r="A360" s="53" t="s">
        <v>1450</v>
      </c>
      <c r="B360" s="160" t="s">
        <v>3550</v>
      </c>
      <c r="C360" s="54">
        <v>3000560</v>
      </c>
      <c r="D360" s="52" t="s">
        <v>468</v>
      </c>
      <c r="E360" s="53" t="s">
        <v>64</v>
      </c>
      <c r="F360" s="55">
        <v>41233</v>
      </c>
      <c r="G360" s="55">
        <v>41263</v>
      </c>
      <c r="H360" s="53" t="s">
        <v>102</v>
      </c>
      <c r="I360" s="57">
        <v>410.62748894121069</v>
      </c>
      <c r="J360" s="56">
        <v>410.62748625089654</v>
      </c>
      <c r="K360" s="56">
        <v>410.62700000000001</v>
      </c>
      <c r="L360" s="59">
        <v>41292</v>
      </c>
      <c r="M360" s="82">
        <v>2013</v>
      </c>
      <c r="N360" s="61">
        <v>41292</v>
      </c>
      <c r="O360" s="82">
        <v>2013</v>
      </c>
      <c r="P360" s="61">
        <v>41545</v>
      </c>
      <c r="Q360" s="53" t="s">
        <v>337</v>
      </c>
      <c r="R360" s="53" t="s">
        <v>2237</v>
      </c>
      <c r="S360" s="53" t="s">
        <v>384</v>
      </c>
      <c r="T360" s="53" t="s">
        <v>9</v>
      </c>
      <c r="U360" s="53">
        <v>1</v>
      </c>
      <c r="V360" s="53" t="s">
        <v>385</v>
      </c>
      <c r="W360" s="53"/>
      <c r="X360" s="63">
        <v>484.53985999999998</v>
      </c>
      <c r="Y360" s="63">
        <v>5.4561863876501943E-2</v>
      </c>
      <c r="Z360" s="53" t="s">
        <v>3548</v>
      </c>
      <c r="AA360" s="53" t="s">
        <v>2239</v>
      </c>
      <c r="AB360" s="53" t="s">
        <v>2098</v>
      </c>
      <c r="AC360" s="57">
        <v>6888.5990000000002</v>
      </c>
      <c r="AD360" s="53"/>
      <c r="AE360" s="53"/>
      <c r="AF360" s="53">
        <v>126253</v>
      </c>
      <c r="AG360" s="63">
        <v>0</v>
      </c>
      <c r="AH360" s="53" t="s">
        <v>1242</v>
      </c>
      <c r="AI360" s="53" t="s">
        <v>701</v>
      </c>
      <c r="AJ360" s="149">
        <v>1</v>
      </c>
      <c r="AK360" s="374">
        <v>1</v>
      </c>
    </row>
    <row r="361" spans="1:37" s="149" customFormat="1" ht="75" customHeight="1">
      <c r="A361" s="53" t="s">
        <v>1450</v>
      </c>
      <c r="B361" s="60">
        <v>1428</v>
      </c>
      <c r="C361" s="54">
        <v>3000560</v>
      </c>
      <c r="D361" s="52" t="s">
        <v>468</v>
      </c>
      <c r="E361" s="53" t="s">
        <v>64</v>
      </c>
      <c r="F361" s="55">
        <v>41233</v>
      </c>
      <c r="G361" s="55">
        <v>41263</v>
      </c>
      <c r="H361" s="53" t="s">
        <v>102</v>
      </c>
      <c r="I361" s="57">
        <v>2930.7637050513695</v>
      </c>
      <c r="J361" s="56">
        <v>2930.763677296678</v>
      </c>
      <c r="K361" s="56">
        <v>2930.7629999999999</v>
      </c>
      <c r="L361" s="59">
        <v>41292</v>
      </c>
      <c r="M361" s="82">
        <v>2013</v>
      </c>
      <c r="N361" s="61">
        <v>41292</v>
      </c>
      <c r="O361" s="82">
        <v>2013</v>
      </c>
      <c r="P361" s="61">
        <v>41545</v>
      </c>
      <c r="Q361" s="53" t="s">
        <v>337</v>
      </c>
      <c r="R361" s="53" t="s">
        <v>2237</v>
      </c>
      <c r="S361" s="53" t="s">
        <v>384</v>
      </c>
      <c r="T361" s="53" t="s">
        <v>9</v>
      </c>
      <c r="U361" s="53">
        <v>1</v>
      </c>
      <c r="V361" s="53" t="s">
        <v>385</v>
      </c>
      <c r="W361" s="53"/>
      <c r="X361" s="63">
        <v>3458.3003399999998</v>
      </c>
      <c r="Y361" s="63">
        <v>3.0807545167243551E-2</v>
      </c>
      <c r="Z361" s="53" t="s">
        <v>2490</v>
      </c>
      <c r="AA361" s="53" t="s">
        <v>2240</v>
      </c>
      <c r="AB361" s="53" t="s">
        <v>2098</v>
      </c>
      <c r="AC361" s="57">
        <v>3889.5450000000001</v>
      </c>
      <c r="AD361" s="53"/>
      <c r="AE361" s="53"/>
      <c r="AF361" s="53">
        <v>126253</v>
      </c>
      <c r="AG361" s="63">
        <v>0</v>
      </c>
      <c r="AH361" s="53" t="s">
        <v>1242</v>
      </c>
      <c r="AI361" s="53" t="s">
        <v>701</v>
      </c>
      <c r="AJ361" s="149">
        <v>1</v>
      </c>
      <c r="AK361" s="374">
        <v>1</v>
      </c>
    </row>
    <row r="362" spans="1:37" s="149" customFormat="1" ht="75" customHeight="1">
      <c r="A362" s="53" t="s">
        <v>1450</v>
      </c>
      <c r="B362" s="160" t="s">
        <v>3551</v>
      </c>
      <c r="C362" s="54">
        <v>3000560</v>
      </c>
      <c r="D362" s="52" t="s">
        <v>468</v>
      </c>
      <c r="E362" s="53" t="s">
        <v>64</v>
      </c>
      <c r="F362" s="55">
        <v>41233</v>
      </c>
      <c r="G362" s="55">
        <v>41263</v>
      </c>
      <c r="H362" s="53" t="s">
        <v>102</v>
      </c>
      <c r="I362" s="57">
        <v>1200.8915368150683</v>
      </c>
      <c r="J362" s="56">
        <v>1200.8915254424783</v>
      </c>
      <c r="K362" s="56">
        <v>1200.8910000000001</v>
      </c>
      <c r="L362" s="59">
        <v>41292</v>
      </c>
      <c r="M362" s="82">
        <v>2013</v>
      </c>
      <c r="N362" s="61">
        <v>41292</v>
      </c>
      <c r="O362" s="82">
        <v>2013</v>
      </c>
      <c r="P362" s="61">
        <v>41545</v>
      </c>
      <c r="Q362" s="53" t="s">
        <v>337</v>
      </c>
      <c r="R362" s="53" t="s">
        <v>2237</v>
      </c>
      <c r="S362" s="53" t="s">
        <v>384</v>
      </c>
      <c r="T362" s="53" t="s">
        <v>9</v>
      </c>
      <c r="U362" s="53">
        <v>1</v>
      </c>
      <c r="V362" s="53" t="s">
        <v>385</v>
      </c>
      <c r="W362" s="53"/>
      <c r="X362" s="63">
        <v>1417.0513800000001</v>
      </c>
      <c r="Y362" s="63">
        <v>3.0807545167243551E-2</v>
      </c>
      <c r="Z362" s="53" t="s">
        <v>3553</v>
      </c>
      <c r="AA362" s="53" t="s">
        <v>2240</v>
      </c>
      <c r="AB362" s="53" t="s">
        <v>2098</v>
      </c>
      <c r="AC362" s="57">
        <v>3889.5450000000001</v>
      </c>
      <c r="AD362" s="53"/>
      <c r="AE362" s="53"/>
      <c r="AF362" s="53">
        <v>126253</v>
      </c>
      <c r="AG362" s="63">
        <v>0</v>
      </c>
      <c r="AH362" s="53" t="s">
        <v>1242</v>
      </c>
      <c r="AI362" s="53" t="s">
        <v>701</v>
      </c>
      <c r="AJ362" s="149">
        <v>1</v>
      </c>
      <c r="AK362" s="374">
        <v>1</v>
      </c>
    </row>
    <row r="363" spans="1:37" s="149" customFormat="1" ht="75" customHeight="1">
      <c r="A363" s="53" t="s">
        <v>1450</v>
      </c>
      <c r="B363" s="160" t="s">
        <v>3552</v>
      </c>
      <c r="C363" s="54">
        <v>3000560</v>
      </c>
      <c r="D363" s="52" t="s">
        <v>468</v>
      </c>
      <c r="E363" s="53" t="s">
        <v>64</v>
      </c>
      <c r="F363" s="55">
        <v>41233</v>
      </c>
      <c r="G363" s="55">
        <v>41263</v>
      </c>
      <c r="H363" s="53" t="s">
        <v>102</v>
      </c>
      <c r="I363" s="57">
        <v>185.82475813356177</v>
      </c>
      <c r="J363" s="56">
        <v>185.82475637377871</v>
      </c>
      <c r="K363" s="56">
        <v>185.82400000000001</v>
      </c>
      <c r="L363" s="59">
        <v>41292</v>
      </c>
      <c r="M363" s="82">
        <v>2013</v>
      </c>
      <c r="N363" s="61">
        <v>41292</v>
      </c>
      <c r="O363" s="82">
        <v>2013</v>
      </c>
      <c r="P363" s="61">
        <v>41545</v>
      </c>
      <c r="Q363" s="53" t="s">
        <v>337</v>
      </c>
      <c r="R363" s="53" t="s">
        <v>2237</v>
      </c>
      <c r="S363" s="53" t="s">
        <v>384</v>
      </c>
      <c r="T363" s="53" t="s">
        <v>9</v>
      </c>
      <c r="U363" s="53">
        <v>1</v>
      </c>
      <c r="V363" s="53" t="s">
        <v>385</v>
      </c>
      <c r="W363" s="53"/>
      <c r="X363" s="63">
        <v>219.27232000000001</v>
      </c>
      <c r="Y363" s="63">
        <v>3.0807545167243551E-2</v>
      </c>
      <c r="Z363" s="53" t="s">
        <v>3554</v>
      </c>
      <c r="AA363" s="53" t="s">
        <v>2240</v>
      </c>
      <c r="AB363" s="53" t="s">
        <v>2098</v>
      </c>
      <c r="AC363" s="57">
        <v>3889.5450000000001</v>
      </c>
      <c r="AD363" s="53"/>
      <c r="AE363" s="53"/>
      <c r="AF363" s="53">
        <v>126253</v>
      </c>
      <c r="AG363" s="63">
        <v>0</v>
      </c>
      <c r="AH363" s="53" t="s">
        <v>1242</v>
      </c>
      <c r="AI363" s="53" t="s">
        <v>701</v>
      </c>
      <c r="AJ363" s="149">
        <v>1</v>
      </c>
      <c r="AK363" s="374">
        <v>1</v>
      </c>
    </row>
    <row r="364" spans="1:37" s="149" customFormat="1" ht="75" customHeight="1">
      <c r="A364" s="53" t="s">
        <v>1450</v>
      </c>
      <c r="B364" s="60">
        <v>1429</v>
      </c>
      <c r="C364" s="54">
        <v>3000560</v>
      </c>
      <c r="D364" s="52" t="s">
        <v>468</v>
      </c>
      <c r="E364" s="53" t="s">
        <v>64</v>
      </c>
      <c r="F364" s="55">
        <v>41233</v>
      </c>
      <c r="G364" s="55">
        <v>41263</v>
      </c>
      <c r="H364" s="53" t="s">
        <v>102</v>
      </c>
      <c r="I364" s="57">
        <v>15947.080427011986</v>
      </c>
      <c r="J364" s="56">
        <v>15947.080354944954</v>
      </c>
      <c r="K364" s="56">
        <v>15947.08</v>
      </c>
      <c r="L364" s="59">
        <v>41292</v>
      </c>
      <c r="M364" s="82">
        <v>2013</v>
      </c>
      <c r="N364" s="61">
        <v>41292</v>
      </c>
      <c r="O364" s="82">
        <v>2013</v>
      </c>
      <c r="P364" s="61">
        <v>41545</v>
      </c>
      <c r="Q364" s="53" t="s">
        <v>337</v>
      </c>
      <c r="R364" s="53" t="s">
        <v>2237</v>
      </c>
      <c r="S364" s="53" t="s">
        <v>384</v>
      </c>
      <c r="T364" s="53" t="s">
        <v>9</v>
      </c>
      <c r="U364" s="53">
        <v>1</v>
      </c>
      <c r="V364" s="53" t="s">
        <v>385</v>
      </c>
      <c r="W364" s="53"/>
      <c r="X364" s="63">
        <v>18817.554399999997</v>
      </c>
      <c r="Y364" s="63">
        <v>4.8585535710042533</v>
      </c>
      <c r="Z364" s="53" t="s">
        <v>3557</v>
      </c>
      <c r="AA364" s="53" t="s">
        <v>2241</v>
      </c>
      <c r="AB364" s="53" t="s">
        <v>2098</v>
      </c>
      <c r="AC364" s="57">
        <v>613406.96400000004</v>
      </c>
      <c r="AD364" s="53"/>
      <c r="AE364" s="53"/>
      <c r="AF364" s="53">
        <v>126253</v>
      </c>
      <c r="AG364" s="63">
        <v>0</v>
      </c>
      <c r="AH364" s="53" t="s">
        <v>1242</v>
      </c>
      <c r="AI364" s="53" t="s">
        <v>701</v>
      </c>
      <c r="AJ364" s="149">
        <v>1</v>
      </c>
      <c r="AK364" s="374">
        <v>1</v>
      </c>
    </row>
    <row r="365" spans="1:37" s="149" customFormat="1" ht="75" customHeight="1">
      <c r="A365" s="53" t="s">
        <v>1450</v>
      </c>
      <c r="B365" s="160" t="s">
        <v>3555</v>
      </c>
      <c r="C365" s="54">
        <v>3000560</v>
      </c>
      <c r="D365" s="52" t="s">
        <v>468</v>
      </c>
      <c r="E365" s="53" t="s">
        <v>64</v>
      </c>
      <c r="F365" s="55">
        <v>41233</v>
      </c>
      <c r="G365" s="55">
        <v>41263</v>
      </c>
      <c r="H365" s="53" t="s">
        <v>102</v>
      </c>
      <c r="I365" s="57">
        <v>6534.3766502568496</v>
      </c>
      <c r="J365" s="56">
        <v>6534.3766207271101</v>
      </c>
      <c r="K365" s="56">
        <v>6534.3760000000002</v>
      </c>
      <c r="L365" s="59">
        <v>41292</v>
      </c>
      <c r="M365" s="82">
        <v>2013</v>
      </c>
      <c r="N365" s="61">
        <v>41292</v>
      </c>
      <c r="O365" s="82">
        <v>2013</v>
      </c>
      <c r="P365" s="61">
        <v>41545</v>
      </c>
      <c r="Q365" s="53" t="s">
        <v>337</v>
      </c>
      <c r="R365" s="53" t="s">
        <v>2237</v>
      </c>
      <c r="S365" s="53" t="s">
        <v>384</v>
      </c>
      <c r="T365" s="53" t="s">
        <v>9</v>
      </c>
      <c r="U365" s="53">
        <v>1</v>
      </c>
      <c r="V365" s="53" t="s">
        <v>385</v>
      </c>
      <c r="W365" s="53"/>
      <c r="X365" s="63">
        <v>7710.5636800000002</v>
      </c>
      <c r="Y365" s="63">
        <v>4.8585535710042533</v>
      </c>
      <c r="Z365" s="53" t="s">
        <v>3558</v>
      </c>
      <c r="AA365" s="53" t="s">
        <v>2241</v>
      </c>
      <c r="AB365" s="53" t="s">
        <v>2098</v>
      </c>
      <c r="AC365" s="57">
        <v>613406.96400000004</v>
      </c>
      <c r="AD365" s="53"/>
      <c r="AE365" s="53"/>
      <c r="AF365" s="53">
        <v>126253</v>
      </c>
      <c r="AG365" s="63">
        <v>0</v>
      </c>
      <c r="AH365" s="53" t="s">
        <v>1242</v>
      </c>
      <c r="AI365" s="53" t="s">
        <v>701</v>
      </c>
      <c r="AJ365" s="149">
        <v>1</v>
      </c>
      <c r="AK365" s="374">
        <v>1</v>
      </c>
    </row>
    <row r="366" spans="1:37" s="149" customFormat="1" ht="75" customHeight="1">
      <c r="A366" s="53" t="s">
        <v>1450</v>
      </c>
      <c r="B366" s="160" t="s">
        <v>3556</v>
      </c>
      <c r="C366" s="54">
        <v>3000560</v>
      </c>
      <c r="D366" s="52" t="s">
        <v>468</v>
      </c>
      <c r="E366" s="53" t="s">
        <v>64</v>
      </c>
      <c r="F366" s="55">
        <v>41233</v>
      </c>
      <c r="G366" s="55">
        <v>41263</v>
      </c>
      <c r="H366" s="53" t="s">
        <v>102</v>
      </c>
      <c r="I366" s="57">
        <v>1011.122922731166</v>
      </c>
      <c r="J366" s="56">
        <v>1011.1229181617637</v>
      </c>
      <c r="K366" s="56">
        <v>1011.122</v>
      </c>
      <c r="L366" s="59">
        <v>41292</v>
      </c>
      <c r="M366" s="82">
        <v>2013</v>
      </c>
      <c r="N366" s="61">
        <v>41292</v>
      </c>
      <c r="O366" s="82">
        <v>2013</v>
      </c>
      <c r="P366" s="61">
        <v>41545</v>
      </c>
      <c r="Q366" s="53" t="s">
        <v>337</v>
      </c>
      <c r="R366" s="53" t="s">
        <v>2237</v>
      </c>
      <c r="S366" s="53" t="s">
        <v>384</v>
      </c>
      <c r="T366" s="53" t="s">
        <v>9</v>
      </c>
      <c r="U366" s="53">
        <v>1</v>
      </c>
      <c r="V366" s="53" t="s">
        <v>385</v>
      </c>
      <c r="W366" s="53"/>
      <c r="X366" s="63">
        <v>1193.1239599999999</v>
      </c>
      <c r="Y366" s="63">
        <v>4.8585535710042533</v>
      </c>
      <c r="Z366" s="53" t="s">
        <v>3559</v>
      </c>
      <c r="AA366" s="53" t="s">
        <v>2241</v>
      </c>
      <c r="AB366" s="53" t="s">
        <v>2098</v>
      </c>
      <c r="AC366" s="57">
        <v>613406.96400000004</v>
      </c>
      <c r="AD366" s="53"/>
      <c r="AE366" s="53"/>
      <c r="AF366" s="53">
        <v>126253</v>
      </c>
      <c r="AG366" s="63">
        <v>0</v>
      </c>
      <c r="AH366" s="53" t="s">
        <v>1242</v>
      </c>
      <c r="AI366" s="53" t="s">
        <v>701</v>
      </c>
      <c r="AJ366" s="149">
        <v>1</v>
      </c>
      <c r="AK366" s="374">
        <v>1</v>
      </c>
    </row>
    <row r="367" spans="1:37" s="149" customFormat="1" ht="75" customHeight="1">
      <c r="A367" s="53" t="s">
        <v>1450</v>
      </c>
      <c r="B367" s="60">
        <v>1430</v>
      </c>
      <c r="C367" s="54">
        <v>3000560</v>
      </c>
      <c r="D367" s="52" t="s">
        <v>468</v>
      </c>
      <c r="E367" s="53" t="s">
        <v>64</v>
      </c>
      <c r="F367" s="55">
        <v>41233</v>
      </c>
      <c r="G367" s="55">
        <v>41263</v>
      </c>
      <c r="H367" s="53" t="s">
        <v>102</v>
      </c>
      <c r="I367" s="57">
        <v>4340.9037150399545</v>
      </c>
      <c r="J367" s="56">
        <v>4340.9036759280871</v>
      </c>
      <c r="K367" s="56">
        <v>4340.9030000000002</v>
      </c>
      <c r="L367" s="59">
        <v>41292</v>
      </c>
      <c r="M367" s="82">
        <v>2013</v>
      </c>
      <c r="N367" s="61">
        <v>41292</v>
      </c>
      <c r="O367" s="82">
        <v>2013</v>
      </c>
      <c r="P367" s="61">
        <v>41545</v>
      </c>
      <c r="Q367" s="53" t="s">
        <v>337</v>
      </c>
      <c r="R367" s="53" t="s">
        <v>2237</v>
      </c>
      <c r="S367" s="53" t="s">
        <v>384</v>
      </c>
      <c r="T367" s="53" t="s">
        <v>9</v>
      </c>
      <c r="U367" s="53">
        <v>1</v>
      </c>
      <c r="V367" s="53" t="s">
        <v>385</v>
      </c>
      <c r="W367" s="53"/>
      <c r="X367" s="63">
        <v>5122.2655400000003</v>
      </c>
      <c r="Y367" s="63">
        <v>1.1914023745970395</v>
      </c>
      <c r="Z367" s="53" t="s">
        <v>3562</v>
      </c>
      <c r="AA367" s="53" t="s">
        <v>2242</v>
      </c>
      <c r="AB367" s="53" t="s">
        <v>2098</v>
      </c>
      <c r="AC367" s="57">
        <v>150418.12400000001</v>
      </c>
      <c r="AD367" s="53"/>
      <c r="AE367" s="53"/>
      <c r="AF367" s="53">
        <v>126253</v>
      </c>
      <c r="AG367" s="63">
        <v>0</v>
      </c>
      <c r="AH367" s="53" t="s">
        <v>1242</v>
      </c>
      <c r="AI367" s="53" t="s">
        <v>701</v>
      </c>
      <c r="AJ367" s="149">
        <v>1</v>
      </c>
      <c r="AK367" s="374">
        <v>1</v>
      </c>
    </row>
    <row r="368" spans="1:37" s="149" customFormat="1" ht="75" customHeight="1">
      <c r="A368" s="53" t="s">
        <v>1450</v>
      </c>
      <c r="B368" s="160" t="s">
        <v>3560</v>
      </c>
      <c r="C368" s="54">
        <v>3000560</v>
      </c>
      <c r="D368" s="52" t="s">
        <v>468</v>
      </c>
      <c r="E368" s="53" t="s">
        <v>64</v>
      </c>
      <c r="F368" s="55">
        <v>41233</v>
      </c>
      <c r="G368" s="55">
        <v>41263</v>
      </c>
      <c r="H368" s="53" t="s">
        <v>102</v>
      </c>
      <c r="I368" s="57">
        <v>1778.7017508561644</v>
      </c>
      <c r="J368" s="56">
        <v>1778.7017348299289</v>
      </c>
      <c r="K368" s="56">
        <v>1778.701</v>
      </c>
      <c r="L368" s="59">
        <v>41292</v>
      </c>
      <c r="M368" s="82">
        <v>2013</v>
      </c>
      <c r="N368" s="61">
        <v>41292</v>
      </c>
      <c r="O368" s="82">
        <v>2013</v>
      </c>
      <c r="P368" s="61">
        <v>41545</v>
      </c>
      <c r="Q368" s="53" t="s">
        <v>337</v>
      </c>
      <c r="R368" s="53" t="s">
        <v>2237</v>
      </c>
      <c r="S368" s="53" t="s">
        <v>384</v>
      </c>
      <c r="T368" s="53" t="s">
        <v>9</v>
      </c>
      <c r="U368" s="53">
        <v>1</v>
      </c>
      <c r="V368" s="53" t="s">
        <v>385</v>
      </c>
      <c r="W368" s="53"/>
      <c r="X368" s="63">
        <v>2098.8671799999997</v>
      </c>
      <c r="Y368" s="63">
        <v>1.1914023745970395</v>
      </c>
      <c r="Z368" s="53" t="s">
        <v>3563</v>
      </c>
      <c r="AA368" s="53" t="s">
        <v>2242</v>
      </c>
      <c r="AB368" s="53" t="s">
        <v>2098</v>
      </c>
      <c r="AC368" s="57">
        <v>150418.12400000001</v>
      </c>
      <c r="AD368" s="53"/>
      <c r="AE368" s="53"/>
      <c r="AF368" s="53">
        <v>126253</v>
      </c>
      <c r="AG368" s="63">
        <v>0</v>
      </c>
      <c r="AH368" s="53" t="s">
        <v>1242</v>
      </c>
      <c r="AI368" s="53" t="s">
        <v>701</v>
      </c>
      <c r="AJ368" s="149">
        <v>1</v>
      </c>
      <c r="AK368" s="374">
        <v>1</v>
      </c>
    </row>
    <row r="369" spans="1:40" s="149" customFormat="1" ht="75" customHeight="1">
      <c r="A369" s="53" t="s">
        <v>1450</v>
      </c>
      <c r="B369" s="160" t="s">
        <v>3561</v>
      </c>
      <c r="C369" s="54">
        <v>3000560</v>
      </c>
      <c r="D369" s="52" t="s">
        <v>468</v>
      </c>
      <c r="E369" s="53" t="s">
        <v>64</v>
      </c>
      <c r="F369" s="55">
        <v>41233</v>
      </c>
      <c r="G369" s="55">
        <v>41263</v>
      </c>
      <c r="H369" s="53" t="s">
        <v>102</v>
      </c>
      <c r="I369" s="57">
        <v>275.23453410388129</v>
      </c>
      <c r="J369" s="56">
        <v>275.23453162399824</v>
      </c>
      <c r="K369" s="56">
        <v>275.23399999999998</v>
      </c>
      <c r="L369" s="59">
        <v>41292</v>
      </c>
      <c r="M369" s="82">
        <v>2013</v>
      </c>
      <c r="N369" s="61">
        <v>41292</v>
      </c>
      <c r="O369" s="82">
        <v>2013</v>
      </c>
      <c r="P369" s="61">
        <v>41545</v>
      </c>
      <c r="Q369" s="53" t="s">
        <v>337</v>
      </c>
      <c r="R369" s="53" t="s">
        <v>2237</v>
      </c>
      <c r="S369" s="53" t="s">
        <v>384</v>
      </c>
      <c r="T369" s="53" t="s">
        <v>9</v>
      </c>
      <c r="U369" s="53">
        <v>1</v>
      </c>
      <c r="V369" s="53" t="s">
        <v>385</v>
      </c>
      <c r="W369" s="53"/>
      <c r="X369" s="63">
        <v>324.77611999999993</v>
      </c>
      <c r="Y369" s="63">
        <v>1.1914023745970395</v>
      </c>
      <c r="Z369" s="53" t="s">
        <v>3564</v>
      </c>
      <c r="AA369" s="53" t="s">
        <v>2242</v>
      </c>
      <c r="AB369" s="53" t="s">
        <v>2098</v>
      </c>
      <c r="AC369" s="57">
        <v>150418.12400000001</v>
      </c>
      <c r="AD369" s="53"/>
      <c r="AE369" s="53"/>
      <c r="AF369" s="53">
        <v>126253</v>
      </c>
      <c r="AG369" s="63">
        <v>0</v>
      </c>
      <c r="AH369" s="53" t="s">
        <v>1242</v>
      </c>
      <c r="AI369" s="53" t="s">
        <v>701</v>
      </c>
      <c r="AJ369" s="149">
        <v>1</v>
      </c>
      <c r="AK369" s="374">
        <v>1</v>
      </c>
    </row>
    <row r="370" spans="1:40" s="149" customFormat="1" ht="409.5" customHeight="1">
      <c r="A370" s="53" t="s">
        <v>1450</v>
      </c>
      <c r="B370" s="60">
        <v>1431</v>
      </c>
      <c r="C370" s="54">
        <v>3000560</v>
      </c>
      <c r="D370" s="52" t="s">
        <v>468</v>
      </c>
      <c r="E370" s="53" t="s">
        <v>80</v>
      </c>
      <c r="F370" s="55">
        <v>41475</v>
      </c>
      <c r="G370" s="55">
        <v>41506</v>
      </c>
      <c r="H370" s="53" t="s">
        <v>102</v>
      </c>
      <c r="I370" s="57">
        <v>172331.33324172453</v>
      </c>
      <c r="J370" s="56">
        <v>261143.78785112684</v>
      </c>
      <c r="K370" s="56">
        <v>172331.33300000001</v>
      </c>
      <c r="L370" s="59">
        <v>41537</v>
      </c>
      <c r="M370" s="82">
        <v>2013</v>
      </c>
      <c r="N370" s="61">
        <v>41548</v>
      </c>
      <c r="O370" s="82">
        <v>2013</v>
      </c>
      <c r="P370" s="61">
        <v>41639</v>
      </c>
      <c r="Q370" s="53" t="s">
        <v>337</v>
      </c>
      <c r="R370" s="53" t="s">
        <v>2237</v>
      </c>
      <c r="S370" s="53" t="s">
        <v>2024</v>
      </c>
      <c r="T370" s="60">
        <v>194.9</v>
      </c>
      <c r="U370" s="53">
        <v>1</v>
      </c>
      <c r="V370" s="53" t="s">
        <v>385</v>
      </c>
      <c r="W370" s="53"/>
      <c r="X370" s="63">
        <v>1043.3605589533095</v>
      </c>
      <c r="Y370" s="63">
        <v>1712.633</v>
      </c>
      <c r="Z370" s="53"/>
      <c r="AA370" s="53" t="s">
        <v>3753</v>
      </c>
      <c r="AB370" s="72">
        <v>41275</v>
      </c>
      <c r="AC370" s="57">
        <v>418807.5019524052</v>
      </c>
      <c r="AD370" s="53">
        <v>17.520112275177375</v>
      </c>
      <c r="AE370" s="53">
        <v>194.90359436807142</v>
      </c>
      <c r="AF370" s="53" t="s">
        <v>2118</v>
      </c>
      <c r="AG370" s="63">
        <v>0</v>
      </c>
      <c r="AH370" s="53" t="s">
        <v>1242</v>
      </c>
      <c r="AI370" s="53" t="s">
        <v>701</v>
      </c>
      <c r="AJ370" s="149">
        <v>3</v>
      </c>
      <c r="AK370" s="374">
        <v>1</v>
      </c>
    </row>
    <row r="371" spans="1:40" s="149" customFormat="1" ht="409.5" customHeight="1">
      <c r="A371" s="53" t="s">
        <v>1450</v>
      </c>
      <c r="B371" s="60">
        <v>1432</v>
      </c>
      <c r="C371" s="54">
        <v>3000560</v>
      </c>
      <c r="D371" s="52" t="s">
        <v>468</v>
      </c>
      <c r="E371" s="53" t="s">
        <v>80</v>
      </c>
      <c r="F371" s="55">
        <v>41475</v>
      </c>
      <c r="G371" s="55">
        <v>41506</v>
      </c>
      <c r="H371" s="53" t="s">
        <v>102</v>
      </c>
      <c r="I371" s="57">
        <v>8756.1929999999993</v>
      </c>
      <c r="J371" s="56">
        <v>8710.4761367057872</v>
      </c>
      <c r="K371" s="56">
        <v>8710.4760000000006</v>
      </c>
      <c r="L371" s="59">
        <v>41537</v>
      </c>
      <c r="M371" s="82">
        <v>2013</v>
      </c>
      <c r="N371" s="61">
        <v>41548</v>
      </c>
      <c r="O371" s="82">
        <v>2013</v>
      </c>
      <c r="P371" s="61">
        <v>41639</v>
      </c>
      <c r="Q371" s="53" t="s">
        <v>337</v>
      </c>
      <c r="R371" s="53" t="s">
        <v>2243</v>
      </c>
      <c r="S371" s="53" t="s">
        <v>2024</v>
      </c>
      <c r="T371" s="53" t="s">
        <v>2244</v>
      </c>
      <c r="U371" s="53">
        <v>1</v>
      </c>
      <c r="V371" s="53" t="s">
        <v>385</v>
      </c>
      <c r="W371" s="53"/>
      <c r="X371" s="63">
        <v>2880.152</v>
      </c>
      <c r="Y371" s="63">
        <v>1435.127</v>
      </c>
      <c r="Z371" s="53" t="s">
        <v>2237</v>
      </c>
      <c r="AA371" s="53" t="s">
        <v>3754</v>
      </c>
      <c r="AB371" s="53" t="s">
        <v>2098</v>
      </c>
      <c r="AC371" s="57">
        <v>2437712.9323437661</v>
      </c>
      <c r="AD371" s="53">
        <v>103.21688348427068</v>
      </c>
      <c r="AE371" s="53">
        <v>975.47689922796667</v>
      </c>
      <c r="AF371" s="53">
        <v>6025.2963182009844</v>
      </c>
      <c r="AG371" s="63">
        <v>0</v>
      </c>
      <c r="AH371" s="53" t="s">
        <v>3755</v>
      </c>
      <c r="AI371" s="53" t="s">
        <v>2179</v>
      </c>
      <c r="AJ371" s="149">
        <v>3</v>
      </c>
      <c r="AK371" s="374">
        <v>1</v>
      </c>
    </row>
    <row r="372" spans="1:40" s="149" customFormat="1" ht="409.5" customHeight="1">
      <c r="A372" s="53" t="s">
        <v>1450</v>
      </c>
      <c r="B372" s="60">
        <v>1433</v>
      </c>
      <c r="C372" s="54">
        <v>3000561</v>
      </c>
      <c r="D372" s="52" t="s">
        <v>468</v>
      </c>
      <c r="E372" s="53" t="s">
        <v>80</v>
      </c>
      <c r="F372" s="55">
        <v>41475</v>
      </c>
      <c r="G372" s="55">
        <v>41506</v>
      </c>
      <c r="H372" s="53" t="s">
        <v>102</v>
      </c>
      <c r="I372" s="57">
        <v>6734.38</v>
      </c>
      <c r="J372" s="56">
        <v>6702.2528398495506</v>
      </c>
      <c r="K372" s="56">
        <v>6702.2520000000004</v>
      </c>
      <c r="L372" s="59">
        <v>41537</v>
      </c>
      <c r="M372" s="82">
        <v>2013</v>
      </c>
      <c r="N372" s="61">
        <v>41548</v>
      </c>
      <c r="O372" s="82">
        <v>2013</v>
      </c>
      <c r="P372" s="61">
        <v>41639</v>
      </c>
      <c r="Q372" s="53" t="s">
        <v>337</v>
      </c>
      <c r="R372" s="53" t="s">
        <v>2245</v>
      </c>
      <c r="S372" s="53" t="s">
        <v>2024</v>
      </c>
      <c r="T372" s="56" t="s">
        <v>2246</v>
      </c>
      <c r="U372" s="53">
        <v>1</v>
      </c>
      <c r="V372" s="53" t="s">
        <v>385</v>
      </c>
      <c r="W372" s="53"/>
      <c r="X372" s="56">
        <v>2207.8890000000001</v>
      </c>
      <c r="Y372" s="56">
        <v>1435.127</v>
      </c>
      <c r="Z372" s="53" t="s">
        <v>2237</v>
      </c>
      <c r="AA372" s="53" t="s">
        <v>3754</v>
      </c>
      <c r="AB372" s="53" t="s">
        <v>2098</v>
      </c>
      <c r="AC372" s="57">
        <v>2437712.9323437661</v>
      </c>
      <c r="AD372" s="53">
        <v>103.21688348427068</v>
      </c>
      <c r="AE372" s="53">
        <v>975.47689922796667</v>
      </c>
      <c r="AF372" s="53">
        <v>6025.2963182009844</v>
      </c>
      <c r="AG372" s="63">
        <v>0</v>
      </c>
      <c r="AH372" s="53" t="s">
        <v>3755</v>
      </c>
      <c r="AI372" s="53" t="s">
        <v>2179</v>
      </c>
      <c r="AJ372" s="149">
        <v>3</v>
      </c>
      <c r="AK372" s="374">
        <v>1</v>
      </c>
    </row>
    <row r="373" spans="1:40" s="149" customFormat="1" ht="409.5" customHeight="1">
      <c r="A373" s="53" t="s">
        <v>1450</v>
      </c>
      <c r="B373" s="60">
        <v>1434</v>
      </c>
      <c r="C373" s="54">
        <v>3000562</v>
      </c>
      <c r="D373" s="52" t="s">
        <v>468</v>
      </c>
      <c r="E373" s="53" t="s">
        <v>80</v>
      </c>
      <c r="F373" s="55">
        <v>41475</v>
      </c>
      <c r="G373" s="55">
        <v>41506</v>
      </c>
      <c r="H373" s="53" t="s">
        <v>102</v>
      </c>
      <c r="I373" s="57">
        <v>4711.5309999999999</v>
      </c>
      <c r="J373" s="56">
        <v>4673.5968498991497</v>
      </c>
      <c r="K373" s="56">
        <v>4673.5959999999995</v>
      </c>
      <c r="L373" s="59">
        <v>41537</v>
      </c>
      <c r="M373" s="82">
        <v>2013</v>
      </c>
      <c r="N373" s="61">
        <v>41548</v>
      </c>
      <c r="O373" s="82">
        <v>2013</v>
      </c>
      <c r="P373" s="61">
        <v>41639</v>
      </c>
      <c r="Q373" s="53" t="s">
        <v>337</v>
      </c>
      <c r="R373" s="53" t="s">
        <v>2247</v>
      </c>
      <c r="S373" s="53" t="s">
        <v>2024</v>
      </c>
      <c r="T373" s="56" t="s">
        <v>2248</v>
      </c>
      <c r="U373" s="53">
        <v>1</v>
      </c>
      <c r="V373" s="53" t="s">
        <v>385</v>
      </c>
      <c r="W373" s="53"/>
      <c r="X373" s="56">
        <v>8894.9089999999997</v>
      </c>
      <c r="Y373" s="56">
        <v>1435.127</v>
      </c>
      <c r="Z373" s="53" t="s">
        <v>2237</v>
      </c>
      <c r="AA373" s="53" t="s">
        <v>3754</v>
      </c>
      <c r="AB373" s="53" t="s">
        <v>2098</v>
      </c>
      <c r="AC373" s="57">
        <v>2437712.9323437661</v>
      </c>
      <c r="AD373" s="53">
        <v>103.21688348427068</v>
      </c>
      <c r="AE373" s="53">
        <v>975.47689922796667</v>
      </c>
      <c r="AF373" s="53">
        <v>6025.2963182009844</v>
      </c>
      <c r="AG373" s="63">
        <v>0</v>
      </c>
      <c r="AH373" s="53" t="s">
        <v>3755</v>
      </c>
      <c r="AI373" s="53" t="s">
        <v>2179</v>
      </c>
      <c r="AJ373" s="149">
        <v>3</v>
      </c>
      <c r="AK373" s="374">
        <v>1</v>
      </c>
    </row>
    <row r="374" spans="1:40" s="149" customFormat="1" ht="409.5" customHeight="1">
      <c r="A374" s="53" t="s">
        <v>1450</v>
      </c>
      <c r="B374" s="60">
        <v>1436</v>
      </c>
      <c r="C374" s="54">
        <v>3000564</v>
      </c>
      <c r="D374" s="52" t="s">
        <v>468</v>
      </c>
      <c r="E374" s="53" t="s">
        <v>80</v>
      </c>
      <c r="F374" s="55">
        <v>41475</v>
      </c>
      <c r="G374" s="55">
        <v>41506</v>
      </c>
      <c r="H374" s="53" t="s">
        <v>102</v>
      </c>
      <c r="I374" s="57">
        <v>7499.2160000000003</v>
      </c>
      <c r="J374" s="56">
        <v>7466.1299795703762</v>
      </c>
      <c r="K374" s="56">
        <v>7466.1289999999999</v>
      </c>
      <c r="L374" s="59">
        <v>41537</v>
      </c>
      <c r="M374" s="82">
        <v>2013</v>
      </c>
      <c r="N374" s="61">
        <v>41548</v>
      </c>
      <c r="O374" s="82">
        <v>2013</v>
      </c>
      <c r="P374" s="61">
        <v>41639</v>
      </c>
      <c r="Q374" s="53" t="s">
        <v>337</v>
      </c>
      <c r="R374" s="53" t="s">
        <v>2249</v>
      </c>
      <c r="S374" s="53" t="s">
        <v>2024</v>
      </c>
      <c r="T374" s="56">
        <v>2.0649999999999999</v>
      </c>
      <c r="U374" s="53">
        <v>1</v>
      </c>
      <c r="V374" s="53" t="s">
        <v>385</v>
      </c>
      <c r="W374" s="53"/>
      <c r="X374" s="56">
        <v>4266.359428571428</v>
      </c>
      <c r="Y374" s="56">
        <v>2498.9960646664972</v>
      </c>
      <c r="Z374" s="53" t="s">
        <v>2237</v>
      </c>
      <c r="AA374" s="53" t="s">
        <v>3754</v>
      </c>
      <c r="AB374" s="53" t="s">
        <v>2098</v>
      </c>
      <c r="AC374" s="57">
        <v>2437712.9323437661</v>
      </c>
      <c r="AD374" s="53">
        <v>103.21688348427068</v>
      </c>
      <c r="AE374" s="53">
        <v>975.47689922796667</v>
      </c>
      <c r="AF374" s="53">
        <v>6025.2963182009844</v>
      </c>
      <c r="AG374" s="63">
        <v>0</v>
      </c>
      <c r="AH374" s="53" t="s">
        <v>3755</v>
      </c>
      <c r="AI374" s="53" t="s">
        <v>2179</v>
      </c>
      <c r="AJ374" s="149">
        <v>3</v>
      </c>
      <c r="AK374" s="374">
        <v>1</v>
      </c>
    </row>
    <row r="375" spans="1:40" s="149" customFormat="1" ht="409.5" customHeight="1">
      <c r="A375" s="53" t="s">
        <v>1450</v>
      </c>
      <c r="B375" s="60">
        <v>1437</v>
      </c>
      <c r="C375" s="54">
        <v>3000565</v>
      </c>
      <c r="D375" s="52" t="s">
        <v>468</v>
      </c>
      <c r="E375" s="53" t="s">
        <v>80</v>
      </c>
      <c r="F375" s="55">
        <v>41475</v>
      </c>
      <c r="G375" s="55">
        <v>41506</v>
      </c>
      <c r="H375" s="53" t="s">
        <v>102</v>
      </c>
      <c r="I375" s="57">
        <v>5458.2179999999998</v>
      </c>
      <c r="J375" s="56">
        <v>5435.3965285283339</v>
      </c>
      <c r="K375" s="56">
        <v>5435.3959999999997</v>
      </c>
      <c r="L375" s="59">
        <v>41537</v>
      </c>
      <c r="M375" s="82">
        <v>2013</v>
      </c>
      <c r="N375" s="61">
        <v>41548</v>
      </c>
      <c r="O375" s="82">
        <v>2013</v>
      </c>
      <c r="P375" s="61">
        <v>41639</v>
      </c>
      <c r="Q375" s="53" t="s">
        <v>337</v>
      </c>
      <c r="R375" s="53" t="s">
        <v>2250</v>
      </c>
      <c r="S375" s="53" t="s">
        <v>2024</v>
      </c>
      <c r="T375" s="56" t="s">
        <v>2251</v>
      </c>
      <c r="U375" s="53">
        <v>1</v>
      </c>
      <c r="V375" s="53" t="s">
        <v>385</v>
      </c>
      <c r="W375" s="53"/>
      <c r="X375" s="56">
        <v>2159.518</v>
      </c>
      <c r="Y375" s="56">
        <v>1435.127</v>
      </c>
      <c r="Z375" s="53" t="s">
        <v>2237</v>
      </c>
      <c r="AA375" s="53" t="s">
        <v>3754</v>
      </c>
      <c r="AB375" s="53" t="s">
        <v>2098</v>
      </c>
      <c r="AC375" s="57">
        <v>2437712.9323437661</v>
      </c>
      <c r="AD375" s="53">
        <v>103.21688348427068</v>
      </c>
      <c r="AE375" s="53">
        <v>975.47689922796667</v>
      </c>
      <c r="AF375" s="53">
        <v>6025.2963182009844</v>
      </c>
      <c r="AG375" s="63">
        <v>0</v>
      </c>
      <c r="AH375" s="53" t="s">
        <v>3755</v>
      </c>
      <c r="AI375" s="53" t="s">
        <v>2179</v>
      </c>
      <c r="AJ375" s="149">
        <v>3</v>
      </c>
      <c r="AK375" s="374">
        <v>1</v>
      </c>
    </row>
    <row r="376" spans="1:40" s="149" customFormat="1" ht="409.5" customHeight="1">
      <c r="A376" s="53" t="s">
        <v>1450</v>
      </c>
      <c r="B376" s="60">
        <v>1438</v>
      </c>
      <c r="C376" s="54">
        <v>3000566</v>
      </c>
      <c r="D376" s="52" t="s">
        <v>468</v>
      </c>
      <c r="E376" s="53" t="s">
        <v>80</v>
      </c>
      <c r="F376" s="55">
        <v>41475</v>
      </c>
      <c r="G376" s="55">
        <v>41506</v>
      </c>
      <c r="H376" s="53" t="s">
        <v>102</v>
      </c>
      <c r="I376" s="57">
        <v>1763.4459999999999</v>
      </c>
      <c r="J376" s="56">
        <v>1753.4459962866244</v>
      </c>
      <c r="K376" s="56">
        <v>1753.4449999999999</v>
      </c>
      <c r="L376" s="59">
        <v>41537</v>
      </c>
      <c r="M376" s="82">
        <v>2013</v>
      </c>
      <c r="N376" s="61">
        <v>41548</v>
      </c>
      <c r="O376" s="82">
        <v>2013</v>
      </c>
      <c r="P376" s="61">
        <v>41639</v>
      </c>
      <c r="Q376" s="53" t="s">
        <v>337</v>
      </c>
      <c r="R376" s="53" t="s">
        <v>2252</v>
      </c>
      <c r="S376" s="53" t="s">
        <v>2024</v>
      </c>
      <c r="T376" s="56">
        <v>0.52</v>
      </c>
      <c r="U376" s="53">
        <v>1</v>
      </c>
      <c r="V376" s="53" t="s">
        <v>385</v>
      </c>
      <c r="W376" s="53"/>
      <c r="X376" s="56">
        <v>3978.9713461538458</v>
      </c>
      <c r="Y376" s="56">
        <v>2498.9960646664972</v>
      </c>
      <c r="Z376" s="53" t="s">
        <v>2237</v>
      </c>
      <c r="AA376" s="53" t="s">
        <v>3754</v>
      </c>
      <c r="AB376" s="53" t="s">
        <v>2098</v>
      </c>
      <c r="AC376" s="57">
        <v>2437712.9323437661</v>
      </c>
      <c r="AD376" s="53">
        <v>103.21688348427068</v>
      </c>
      <c r="AE376" s="53">
        <v>975.47689922796667</v>
      </c>
      <c r="AF376" s="53">
        <v>6025.2963182009844</v>
      </c>
      <c r="AG376" s="63">
        <v>0</v>
      </c>
      <c r="AH376" s="53" t="s">
        <v>3755</v>
      </c>
      <c r="AI376" s="53" t="s">
        <v>2179</v>
      </c>
      <c r="AJ376" s="149">
        <v>3</v>
      </c>
      <c r="AK376" s="374">
        <v>1</v>
      </c>
    </row>
    <row r="377" spans="1:40" s="376" customFormat="1" ht="123.75" customHeight="1">
      <c r="A377" s="53" t="s">
        <v>1450</v>
      </c>
      <c r="B377" s="60">
        <v>1441</v>
      </c>
      <c r="C377" s="81">
        <v>3000569</v>
      </c>
      <c r="D377" s="52" t="s">
        <v>468</v>
      </c>
      <c r="E377" s="53" t="s">
        <v>80</v>
      </c>
      <c r="F377" s="55">
        <v>41537</v>
      </c>
      <c r="G377" s="55">
        <v>41567</v>
      </c>
      <c r="H377" s="53" t="s">
        <v>102</v>
      </c>
      <c r="I377" s="57">
        <v>232930.67039999994</v>
      </c>
      <c r="J377" s="56">
        <v>229781.99296300678</v>
      </c>
      <c r="K377" s="384">
        <v>229781.992</v>
      </c>
      <c r="L377" s="59">
        <v>41588</v>
      </c>
      <c r="M377" s="53">
        <v>2013</v>
      </c>
      <c r="N377" s="61">
        <v>41588</v>
      </c>
      <c r="O377" s="53">
        <v>2013</v>
      </c>
      <c r="P377" s="61">
        <v>41639</v>
      </c>
      <c r="Q377" s="53" t="s">
        <v>337</v>
      </c>
      <c r="R377" s="53" t="s">
        <v>2253</v>
      </c>
      <c r="S377" s="53" t="s">
        <v>2024</v>
      </c>
      <c r="T377" s="380">
        <v>85.694000000000003</v>
      </c>
      <c r="U377" s="53">
        <v>1</v>
      </c>
      <c r="V377" s="53" t="s">
        <v>385</v>
      </c>
      <c r="W377" s="375"/>
      <c r="X377" s="58">
        <v>3164.0809223516226</v>
      </c>
      <c r="Y377" s="63">
        <v>2498.9960646664972</v>
      </c>
      <c r="Z377" s="53" t="s">
        <v>2237</v>
      </c>
      <c r="AA377" s="53" t="s">
        <v>3754</v>
      </c>
      <c r="AB377" s="72" t="s">
        <v>2098</v>
      </c>
      <c r="AC377" s="57">
        <v>2437712.9323437661</v>
      </c>
      <c r="AD377" s="53">
        <v>103.21688348427068</v>
      </c>
      <c r="AE377" s="53">
        <v>975.47689922796667</v>
      </c>
      <c r="AF377" s="53">
        <v>6025.2963182009844</v>
      </c>
      <c r="AG377" s="63">
        <v>0</v>
      </c>
      <c r="AH377" s="53" t="s">
        <v>3755</v>
      </c>
      <c r="AI377" s="53" t="s">
        <v>2179</v>
      </c>
      <c r="AJ377" s="149">
        <v>4</v>
      </c>
      <c r="AK377" s="374">
        <v>1</v>
      </c>
      <c r="AL377" s="68"/>
      <c r="AM377" s="68"/>
      <c r="AN377" s="68"/>
    </row>
    <row r="378" spans="1:40" s="149" customFormat="1" ht="80.25" customHeight="1">
      <c r="A378" s="53" t="s">
        <v>1450</v>
      </c>
      <c r="B378" s="160" t="s">
        <v>2656</v>
      </c>
      <c r="C378" s="54">
        <v>3000569</v>
      </c>
      <c r="D378" s="52" t="s">
        <v>468</v>
      </c>
      <c r="E378" s="53" t="s">
        <v>80</v>
      </c>
      <c r="F378" s="55">
        <v>41537</v>
      </c>
      <c r="G378" s="55">
        <v>41567</v>
      </c>
      <c r="H378" s="53" t="s">
        <v>102</v>
      </c>
      <c r="I378" s="57">
        <v>2358.3440000000001</v>
      </c>
      <c r="J378" s="56">
        <v>2398.774697668282</v>
      </c>
      <c r="K378" s="56">
        <v>2358.3440000000001</v>
      </c>
      <c r="L378" s="59">
        <v>41567</v>
      </c>
      <c r="M378" s="82">
        <v>2013</v>
      </c>
      <c r="N378" s="61">
        <v>41579</v>
      </c>
      <c r="O378" s="82">
        <v>2013</v>
      </c>
      <c r="P378" s="61">
        <v>41639</v>
      </c>
      <c r="Q378" s="53" t="s">
        <v>337</v>
      </c>
      <c r="R378" s="53" t="s">
        <v>2658</v>
      </c>
      <c r="S378" s="53" t="s">
        <v>2024</v>
      </c>
      <c r="T378" s="56">
        <v>0.93400000000000005</v>
      </c>
      <c r="U378" s="53">
        <v>1</v>
      </c>
      <c r="V378" s="53" t="s">
        <v>385</v>
      </c>
      <c r="W378" s="53"/>
      <c r="X378" s="56">
        <v>2979.4924197002138</v>
      </c>
      <c r="Y378" s="56">
        <v>2498.9960646664972</v>
      </c>
      <c r="Z378" s="53" t="s">
        <v>2237</v>
      </c>
      <c r="AA378" s="53" t="s">
        <v>3754</v>
      </c>
      <c r="AB378" s="53" t="s">
        <v>2098</v>
      </c>
      <c r="AC378" s="57">
        <v>2437712.9323437661</v>
      </c>
      <c r="AD378" s="53">
        <v>103.21688348427068</v>
      </c>
      <c r="AE378" s="53">
        <v>975.47689922796667</v>
      </c>
      <c r="AF378" s="53">
        <v>6025.2963182009844</v>
      </c>
      <c r="AG378" s="63">
        <v>0</v>
      </c>
      <c r="AH378" s="53" t="s">
        <v>3755</v>
      </c>
      <c r="AI378" s="53" t="s">
        <v>2179</v>
      </c>
      <c r="AJ378" s="149">
        <v>4</v>
      </c>
      <c r="AK378" s="374">
        <v>1</v>
      </c>
    </row>
    <row r="379" spans="1:40" s="149" customFormat="1" ht="80.25" customHeight="1">
      <c r="A379" s="53" t="s">
        <v>1450</v>
      </c>
      <c r="B379" s="160" t="s">
        <v>2657</v>
      </c>
      <c r="C379" s="54">
        <v>3000569</v>
      </c>
      <c r="D379" s="52" t="s">
        <v>468</v>
      </c>
      <c r="E379" s="53" t="s">
        <v>80</v>
      </c>
      <c r="F379" s="55">
        <v>41537</v>
      </c>
      <c r="G379" s="55">
        <v>41567</v>
      </c>
      <c r="H379" s="53" t="s">
        <v>102</v>
      </c>
      <c r="I379" s="57">
        <v>10090.349</v>
      </c>
      <c r="J379" s="56">
        <v>10016.157611698389</v>
      </c>
      <c r="K379" s="56">
        <v>10016.156999999999</v>
      </c>
      <c r="L379" s="59">
        <v>41567</v>
      </c>
      <c r="M379" s="82">
        <v>2013</v>
      </c>
      <c r="N379" s="61">
        <v>41579</v>
      </c>
      <c r="O379" s="82">
        <v>2013</v>
      </c>
      <c r="P379" s="61">
        <v>41639</v>
      </c>
      <c r="Q379" s="53" t="s">
        <v>337</v>
      </c>
      <c r="R379" s="53" t="s">
        <v>2659</v>
      </c>
      <c r="S379" s="53" t="s">
        <v>2024</v>
      </c>
      <c r="T379" s="56">
        <v>2.79</v>
      </c>
      <c r="U379" s="53">
        <v>1</v>
      </c>
      <c r="V379" s="53" t="s">
        <v>385</v>
      </c>
      <c r="W379" s="53"/>
      <c r="X379" s="56">
        <v>4267.6028028673836</v>
      </c>
      <c r="Y379" s="56">
        <v>2498.9960646664972</v>
      </c>
      <c r="Z379" s="53" t="s">
        <v>2237</v>
      </c>
      <c r="AA379" s="53" t="s">
        <v>3754</v>
      </c>
      <c r="AB379" s="53" t="s">
        <v>2098</v>
      </c>
      <c r="AC379" s="57">
        <v>2437712.9323437661</v>
      </c>
      <c r="AD379" s="53">
        <v>103.21688348427068</v>
      </c>
      <c r="AE379" s="53">
        <v>975.47689922796667</v>
      </c>
      <c r="AF379" s="53">
        <v>6025.2963182009844</v>
      </c>
      <c r="AG379" s="63">
        <v>0</v>
      </c>
      <c r="AH379" s="53" t="s">
        <v>3755</v>
      </c>
      <c r="AI379" s="53" t="s">
        <v>2179</v>
      </c>
      <c r="AJ379" s="149">
        <v>4</v>
      </c>
      <c r="AK379" s="374">
        <v>1</v>
      </c>
    </row>
    <row r="380" spans="1:40" s="149" customFormat="1" ht="80.25" customHeight="1">
      <c r="A380" s="53" t="s">
        <v>1450</v>
      </c>
      <c r="B380" s="160" t="s">
        <v>2801</v>
      </c>
      <c r="C380" s="54">
        <v>3000569</v>
      </c>
      <c r="D380" s="52" t="s">
        <v>468</v>
      </c>
      <c r="E380" s="53" t="s">
        <v>80</v>
      </c>
      <c r="F380" s="55">
        <v>41537</v>
      </c>
      <c r="G380" s="55">
        <v>41567</v>
      </c>
      <c r="H380" s="53" t="s">
        <v>102</v>
      </c>
      <c r="I380" s="57">
        <v>7916.2619999999997</v>
      </c>
      <c r="J380" s="56">
        <v>7878.1375700600265</v>
      </c>
      <c r="K380" s="56">
        <v>7878.1369999999997</v>
      </c>
      <c r="L380" s="59">
        <v>41567</v>
      </c>
      <c r="M380" s="82">
        <v>2013</v>
      </c>
      <c r="N380" s="61">
        <v>41579</v>
      </c>
      <c r="O380" s="82">
        <v>2013</v>
      </c>
      <c r="P380" s="61">
        <v>41639</v>
      </c>
      <c r="Q380" s="53" t="s">
        <v>337</v>
      </c>
      <c r="R380" s="53" t="s">
        <v>2805</v>
      </c>
      <c r="S380" s="53" t="s">
        <v>2024</v>
      </c>
      <c r="T380" s="56">
        <v>3.7</v>
      </c>
      <c r="U380" s="53">
        <v>1</v>
      </c>
      <c r="V380" s="53" t="s">
        <v>385</v>
      </c>
      <c r="W380" s="53"/>
      <c r="X380" s="56">
        <v>2524.6457189189186</v>
      </c>
      <c r="Y380" s="56">
        <v>2498.9960646664972</v>
      </c>
      <c r="Z380" s="53" t="s">
        <v>2237</v>
      </c>
      <c r="AA380" s="53" t="s">
        <v>3754</v>
      </c>
      <c r="AB380" s="53" t="s">
        <v>2098</v>
      </c>
      <c r="AC380" s="57">
        <v>2437712.9323437661</v>
      </c>
      <c r="AD380" s="53">
        <v>103.21688348427068</v>
      </c>
      <c r="AE380" s="53">
        <v>975.47689922796667</v>
      </c>
      <c r="AF380" s="53">
        <v>6025.2963182009844</v>
      </c>
      <c r="AG380" s="63">
        <v>0</v>
      </c>
      <c r="AH380" s="53" t="s">
        <v>3755</v>
      </c>
      <c r="AI380" s="53" t="s">
        <v>2179</v>
      </c>
      <c r="AJ380" s="149">
        <v>4</v>
      </c>
      <c r="AK380" s="374">
        <v>1</v>
      </c>
    </row>
    <row r="381" spans="1:40" s="149" customFormat="1" ht="80.25" customHeight="1">
      <c r="A381" s="53" t="s">
        <v>1450</v>
      </c>
      <c r="B381" s="160" t="s">
        <v>2802</v>
      </c>
      <c r="C381" s="54">
        <v>3000569</v>
      </c>
      <c r="D381" s="52" t="s">
        <v>468</v>
      </c>
      <c r="E381" s="53" t="s">
        <v>80</v>
      </c>
      <c r="F381" s="55">
        <v>41537</v>
      </c>
      <c r="G381" s="55">
        <v>41567</v>
      </c>
      <c r="H381" s="53" t="s">
        <v>102</v>
      </c>
      <c r="I381" s="57">
        <v>9599.9</v>
      </c>
      <c r="J381" s="56">
        <v>9552.7325770801945</v>
      </c>
      <c r="K381" s="56">
        <v>9552.732</v>
      </c>
      <c r="L381" s="59">
        <v>41567</v>
      </c>
      <c r="M381" s="82">
        <v>2013</v>
      </c>
      <c r="N381" s="61">
        <v>41579</v>
      </c>
      <c r="O381" s="82">
        <v>2013</v>
      </c>
      <c r="P381" s="61">
        <v>41639</v>
      </c>
      <c r="Q381" s="53" t="s">
        <v>337</v>
      </c>
      <c r="R381" s="53" t="s">
        <v>2806</v>
      </c>
      <c r="S381" s="53" t="s">
        <v>2024</v>
      </c>
      <c r="T381" s="56">
        <v>3.6</v>
      </c>
      <c r="U381" s="53">
        <v>1</v>
      </c>
      <c r="V381" s="53" t="s">
        <v>385</v>
      </c>
      <c r="W381" s="53"/>
      <c r="X381" s="56">
        <v>3146.6338888888886</v>
      </c>
      <c r="Y381" s="56">
        <v>2498.9960646664972</v>
      </c>
      <c r="Z381" s="53" t="s">
        <v>2237</v>
      </c>
      <c r="AA381" s="53" t="s">
        <v>3754</v>
      </c>
      <c r="AB381" s="53" t="s">
        <v>2098</v>
      </c>
      <c r="AC381" s="57">
        <v>2437712.9323437661</v>
      </c>
      <c r="AD381" s="53">
        <v>103.21688348427068</v>
      </c>
      <c r="AE381" s="53">
        <v>975.47689922796667</v>
      </c>
      <c r="AF381" s="53">
        <v>6025.2963182009844</v>
      </c>
      <c r="AG381" s="63">
        <v>0</v>
      </c>
      <c r="AH381" s="53" t="s">
        <v>3755</v>
      </c>
      <c r="AI381" s="53" t="s">
        <v>2179</v>
      </c>
      <c r="AJ381" s="149">
        <v>4</v>
      </c>
      <c r="AK381" s="374">
        <v>1</v>
      </c>
    </row>
    <row r="382" spans="1:40" s="149" customFormat="1" ht="80.25" customHeight="1">
      <c r="A382" s="53" t="s">
        <v>1450</v>
      </c>
      <c r="B382" s="160" t="s">
        <v>2803</v>
      </c>
      <c r="C382" s="54">
        <v>3000569</v>
      </c>
      <c r="D382" s="52" t="s">
        <v>468</v>
      </c>
      <c r="E382" s="53" t="s">
        <v>80</v>
      </c>
      <c r="F382" s="55">
        <v>41537</v>
      </c>
      <c r="G382" s="55">
        <v>41567</v>
      </c>
      <c r="H382" s="53" t="s">
        <v>102</v>
      </c>
      <c r="I382" s="57">
        <v>9561.768</v>
      </c>
      <c r="J382" s="56">
        <v>9511.8649340085522</v>
      </c>
      <c r="K382" s="56">
        <v>9511.8639999999996</v>
      </c>
      <c r="L382" s="59">
        <v>41567</v>
      </c>
      <c r="M382" s="82">
        <v>2013</v>
      </c>
      <c r="N382" s="61">
        <v>41579</v>
      </c>
      <c r="O382" s="82">
        <v>2013</v>
      </c>
      <c r="P382" s="61">
        <v>41639</v>
      </c>
      <c r="Q382" s="53" t="s">
        <v>337</v>
      </c>
      <c r="R382" s="53" t="s">
        <v>2807</v>
      </c>
      <c r="S382" s="53" t="s">
        <v>2024</v>
      </c>
      <c r="T382" s="56">
        <v>4.57</v>
      </c>
      <c r="U382" s="53">
        <v>1</v>
      </c>
      <c r="V382" s="53" t="s">
        <v>385</v>
      </c>
      <c r="W382" s="53"/>
      <c r="X382" s="56">
        <v>2468.9028971553607</v>
      </c>
      <c r="Y382" s="56">
        <v>2498.9960646664972</v>
      </c>
      <c r="Z382" s="53" t="s">
        <v>2237</v>
      </c>
      <c r="AA382" s="53" t="s">
        <v>3754</v>
      </c>
      <c r="AB382" s="53" t="s">
        <v>2098</v>
      </c>
      <c r="AC382" s="57">
        <v>2437712.9323437661</v>
      </c>
      <c r="AD382" s="53">
        <v>103.21688348427068</v>
      </c>
      <c r="AE382" s="53">
        <v>975.47689922796667</v>
      </c>
      <c r="AF382" s="53">
        <v>6025.2963182009844</v>
      </c>
      <c r="AG382" s="63">
        <v>0</v>
      </c>
      <c r="AH382" s="53" t="s">
        <v>3755</v>
      </c>
      <c r="AI382" s="53" t="s">
        <v>2179</v>
      </c>
      <c r="AJ382" s="149">
        <v>4</v>
      </c>
      <c r="AK382" s="374">
        <v>1</v>
      </c>
    </row>
    <row r="383" spans="1:40" s="149" customFormat="1" ht="80.25" customHeight="1">
      <c r="A383" s="53" t="s">
        <v>1450</v>
      </c>
      <c r="B383" s="160" t="s">
        <v>2804</v>
      </c>
      <c r="C383" s="54">
        <v>3000569</v>
      </c>
      <c r="D383" s="52" t="s">
        <v>468</v>
      </c>
      <c r="E383" s="53" t="s">
        <v>80</v>
      </c>
      <c r="F383" s="55">
        <v>41537</v>
      </c>
      <c r="G383" s="55">
        <v>41567</v>
      </c>
      <c r="H383" s="53" t="s">
        <v>102</v>
      </c>
      <c r="I383" s="57">
        <v>9788.57</v>
      </c>
      <c r="J383" s="56">
        <v>9741.8718117521894</v>
      </c>
      <c r="K383" s="56">
        <v>9741.8709999999992</v>
      </c>
      <c r="L383" s="59">
        <v>41567</v>
      </c>
      <c r="M383" s="82">
        <v>2013</v>
      </c>
      <c r="N383" s="61">
        <v>41579</v>
      </c>
      <c r="O383" s="82">
        <v>2013</v>
      </c>
      <c r="P383" s="61">
        <v>41639</v>
      </c>
      <c r="Q383" s="53" t="s">
        <v>337</v>
      </c>
      <c r="R383" s="53" t="s">
        <v>2808</v>
      </c>
      <c r="S383" s="53" t="s">
        <v>2024</v>
      </c>
      <c r="T383" s="56">
        <v>2</v>
      </c>
      <c r="U383" s="53">
        <v>1</v>
      </c>
      <c r="V383" s="53" t="s">
        <v>385</v>
      </c>
      <c r="W383" s="53"/>
      <c r="X383" s="56">
        <v>5775.2562999999991</v>
      </c>
      <c r="Y383" s="56">
        <v>2498.9960646664972</v>
      </c>
      <c r="Z383" s="53" t="s">
        <v>2237</v>
      </c>
      <c r="AA383" s="53" t="s">
        <v>3754</v>
      </c>
      <c r="AB383" s="53" t="s">
        <v>2098</v>
      </c>
      <c r="AC383" s="57">
        <v>2437712.9323437661</v>
      </c>
      <c r="AD383" s="53">
        <v>103.21688348427068</v>
      </c>
      <c r="AE383" s="53">
        <v>975.47689922796667</v>
      </c>
      <c r="AF383" s="53">
        <v>6025.2963182009844</v>
      </c>
      <c r="AG383" s="63">
        <v>0</v>
      </c>
      <c r="AH383" s="53" t="s">
        <v>3755</v>
      </c>
      <c r="AI383" s="53" t="s">
        <v>2179</v>
      </c>
      <c r="AJ383" s="149">
        <v>4</v>
      </c>
      <c r="AK383" s="374">
        <v>1</v>
      </c>
    </row>
    <row r="384" spans="1:40" s="149" customFormat="1" ht="80.25" customHeight="1">
      <c r="A384" s="53" t="s">
        <v>1450</v>
      </c>
      <c r="B384" s="160" t="s">
        <v>2844</v>
      </c>
      <c r="C384" s="54">
        <v>3000569</v>
      </c>
      <c r="D384" s="52" t="s">
        <v>468</v>
      </c>
      <c r="E384" s="53" t="s">
        <v>80</v>
      </c>
      <c r="F384" s="55">
        <v>41537</v>
      </c>
      <c r="G384" s="55">
        <v>41567</v>
      </c>
      <c r="H384" s="53" t="s">
        <v>102</v>
      </c>
      <c r="I384" s="57">
        <v>3128.8470000000002</v>
      </c>
      <c r="J384" s="56">
        <v>3111.759118631348</v>
      </c>
      <c r="K384" s="56">
        <v>3111.759</v>
      </c>
      <c r="L384" s="59">
        <v>41567</v>
      </c>
      <c r="M384" s="82">
        <v>2013</v>
      </c>
      <c r="N384" s="61">
        <v>41579</v>
      </c>
      <c r="O384" s="82">
        <v>2013</v>
      </c>
      <c r="P384" s="61">
        <v>41639</v>
      </c>
      <c r="Q384" s="53" t="s">
        <v>337</v>
      </c>
      <c r="R384" s="53" t="s">
        <v>2849</v>
      </c>
      <c r="S384" s="53" t="s">
        <v>2024</v>
      </c>
      <c r="T384" s="56">
        <v>1.56</v>
      </c>
      <c r="U384" s="53">
        <v>1</v>
      </c>
      <c r="V384" s="53" t="s">
        <v>385</v>
      </c>
      <c r="W384" s="53"/>
      <c r="X384" s="56">
        <v>2366.6919615384613</v>
      </c>
      <c r="Y384" s="56">
        <v>2498.9960646664972</v>
      </c>
      <c r="Z384" s="53" t="s">
        <v>2237</v>
      </c>
      <c r="AA384" s="53" t="s">
        <v>3754</v>
      </c>
      <c r="AB384" s="53" t="s">
        <v>2098</v>
      </c>
      <c r="AC384" s="57">
        <v>2437712.9323437661</v>
      </c>
      <c r="AD384" s="53">
        <v>103.21688348427068</v>
      </c>
      <c r="AE384" s="53">
        <v>975.47689922796667</v>
      </c>
      <c r="AF384" s="53">
        <v>6025.2963182009844</v>
      </c>
      <c r="AG384" s="63">
        <v>0</v>
      </c>
      <c r="AH384" s="53" t="s">
        <v>3755</v>
      </c>
      <c r="AI384" s="53" t="s">
        <v>2179</v>
      </c>
      <c r="AJ384" s="149">
        <v>4</v>
      </c>
      <c r="AK384" s="374">
        <v>1</v>
      </c>
    </row>
    <row r="385" spans="1:37" s="149" customFormat="1" ht="80.25" customHeight="1">
      <c r="A385" s="53" t="s">
        <v>1450</v>
      </c>
      <c r="B385" s="160" t="s">
        <v>2845</v>
      </c>
      <c r="C385" s="54">
        <v>3000569</v>
      </c>
      <c r="D385" s="52" t="s">
        <v>468</v>
      </c>
      <c r="E385" s="53" t="s">
        <v>80</v>
      </c>
      <c r="F385" s="55">
        <v>41537</v>
      </c>
      <c r="G385" s="55">
        <v>41567</v>
      </c>
      <c r="H385" s="53" t="s">
        <v>102</v>
      </c>
      <c r="I385" s="57">
        <v>8738.6919999999991</v>
      </c>
      <c r="J385" s="56">
        <v>8698.5857469596558</v>
      </c>
      <c r="K385" s="56">
        <v>8698.5849999999991</v>
      </c>
      <c r="L385" s="59">
        <v>41567</v>
      </c>
      <c r="M385" s="82">
        <v>2013</v>
      </c>
      <c r="N385" s="61">
        <v>41579</v>
      </c>
      <c r="O385" s="82">
        <v>2013</v>
      </c>
      <c r="P385" s="61">
        <v>41639</v>
      </c>
      <c r="Q385" s="53" t="s">
        <v>337</v>
      </c>
      <c r="R385" s="53" t="s">
        <v>2850</v>
      </c>
      <c r="S385" s="53" t="s">
        <v>2024</v>
      </c>
      <c r="T385" s="56">
        <v>3.31</v>
      </c>
      <c r="U385" s="53">
        <v>1</v>
      </c>
      <c r="V385" s="53" t="s">
        <v>385</v>
      </c>
      <c r="W385" s="53"/>
      <c r="X385" s="56">
        <v>3115.3040966767362</v>
      </c>
      <c r="Y385" s="56">
        <v>2498.9960646664972</v>
      </c>
      <c r="Z385" s="53" t="s">
        <v>2237</v>
      </c>
      <c r="AA385" s="53" t="s">
        <v>3754</v>
      </c>
      <c r="AB385" s="53" t="s">
        <v>2098</v>
      </c>
      <c r="AC385" s="57">
        <v>2437712.9323437661</v>
      </c>
      <c r="AD385" s="53">
        <v>103.21688348427068</v>
      </c>
      <c r="AE385" s="53">
        <v>975.47689922796667</v>
      </c>
      <c r="AF385" s="53">
        <v>6025.2963182009844</v>
      </c>
      <c r="AG385" s="63">
        <v>0</v>
      </c>
      <c r="AH385" s="53" t="s">
        <v>3755</v>
      </c>
      <c r="AI385" s="53" t="s">
        <v>2179</v>
      </c>
      <c r="AJ385" s="149">
        <v>4</v>
      </c>
      <c r="AK385" s="374">
        <v>1</v>
      </c>
    </row>
    <row r="386" spans="1:37" s="149" customFormat="1" ht="80.25" customHeight="1">
      <c r="A386" s="53" t="s">
        <v>1450</v>
      </c>
      <c r="B386" s="160" t="s">
        <v>2846</v>
      </c>
      <c r="C386" s="54">
        <v>3000569</v>
      </c>
      <c r="D386" s="52" t="s">
        <v>468</v>
      </c>
      <c r="E386" s="53" t="s">
        <v>80</v>
      </c>
      <c r="F386" s="55">
        <v>41537</v>
      </c>
      <c r="G386" s="55">
        <v>41567</v>
      </c>
      <c r="H386" s="53" t="s">
        <v>102</v>
      </c>
      <c r="I386" s="57">
        <v>3086.37</v>
      </c>
      <c r="J386" s="56">
        <v>3065.0935423229575</v>
      </c>
      <c r="K386" s="56">
        <v>3065.0929999999998</v>
      </c>
      <c r="L386" s="59">
        <v>41567</v>
      </c>
      <c r="M386" s="82">
        <v>2013</v>
      </c>
      <c r="N386" s="61">
        <v>41579</v>
      </c>
      <c r="O386" s="82">
        <v>2013</v>
      </c>
      <c r="P386" s="61">
        <v>41639</v>
      </c>
      <c r="Q386" s="53" t="s">
        <v>337</v>
      </c>
      <c r="R386" s="53" t="s">
        <v>2851</v>
      </c>
      <c r="S386" s="53" t="s">
        <v>2024</v>
      </c>
      <c r="T386" s="56">
        <v>1.5</v>
      </c>
      <c r="U386" s="53">
        <v>1</v>
      </c>
      <c r="V386" s="53" t="s">
        <v>385</v>
      </c>
      <c r="W386" s="53"/>
      <c r="X386" s="56">
        <v>2427.9443999999999</v>
      </c>
      <c r="Y386" s="56">
        <v>2498.9960646664972</v>
      </c>
      <c r="Z386" s="53" t="s">
        <v>2237</v>
      </c>
      <c r="AA386" s="53" t="s">
        <v>3754</v>
      </c>
      <c r="AB386" s="53" t="s">
        <v>2098</v>
      </c>
      <c r="AC386" s="57">
        <v>2437712.9323437661</v>
      </c>
      <c r="AD386" s="53">
        <v>103.21688348427068</v>
      </c>
      <c r="AE386" s="53">
        <v>975.47689922796667</v>
      </c>
      <c r="AF386" s="53">
        <v>6025.2963182009844</v>
      </c>
      <c r="AG386" s="63">
        <v>0</v>
      </c>
      <c r="AH386" s="53" t="s">
        <v>3755</v>
      </c>
      <c r="AI386" s="53" t="s">
        <v>2179</v>
      </c>
      <c r="AJ386" s="149">
        <v>4</v>
      </c>
      <c r="AK386" s="374">
        <v>1</v>
      </c>
    </row>
    <row r="387" spans="1:37" s="149" customFormat="1" ht="80.25" customHeight="1">
      <c r="A387" s="53" t="s">
        <v>1450</v>
      </c>
      <c r="B387" s="160" t="s">
        <v>2847</v>
      </c>
      <c r="C387" s="54">
        <v>3000569</v>
      </c>
      <c r="D387" s="52" t="s">
        <v>468</v>
      </c>
      <c r="E387" s="53" t="s">
        <v>80</v>
      </c>
      <c r="F387" s="55">
        <v>41537</v>
      </c>
      <c r="G387" s="55">
        <v>41567</v>
      </c>
      <c r="H387" s="53" t="s">
        <v>102</v>
      </c>
      <c r="I387" s="57">
        <v>4482.116</v>
      </c>
      <c r="J387" s="56">
        <v>4363.4548162827086</v>
      </c>
      <c r="K387" s="56">
        <v>4363.4539999999997</v>
      </c>
      <c r="L387" s="59">
        <v>41567</v>
      </c>
      <c r="M387" s="82">
        <v>2013</v>
      </c>
      <c r="N387" s="61">
        <v>41579</v>
      </c>
      <c r="O387" s="82">
        <v>2013</v>
      </c>
      <c r="P387" s="61">
        <v>41639</v>
      </c>
      <c r="Q387" s="53" t="s">
        <v>337</v>
      </c>
      <c r="R387" s="53" t="s">
        <v>2852</v>
      </c>
      <c r="S387" s="53" t="s">
        <v>2024</v>
      </c>
      <c r="T387" s="56">
        <v>1.264</v>
      </c>
      <c r="U387" s="53">
        <v>1</v>
      </c>
      <c r="V387" s="53" t="s">
        <v>385</v>
      </c>
      <c r="W387" s="53"/>
      <c r="X387" s="56">
        <v>4184.2538607594934</v>
      </c>
      <c r="Y387" s="56">
        <v>2498.9960646664972</v>
      </c>
      <c r="Z387" s="53" t="s">
        <v>2237</v>
      </c>
      <c r="AA387" s="53" t="s">
        <v>3754</v>
      </c>
      <c r="AB387" s="53" t="s">
        <v>2098</v>
      </c>
      <c r="AC387" s="57">
        <v>2437712.9323437661</v>
      </c>
      <c r="AD387" s="53">
        <v>103.21688348427068</v>
      </c>
      <c r="AE387" s="53">
        <v>975.47689922796667</v>
      </c>
      <c r="AF387" s="53">
        <v>6025.2963182009844</v>
      </c>
      <c r="AG387" s="63">
        <v>0</v>
      </c>
      <c r="AH387" s="53" t="s">
        <v>3755</v>
      </c>
      <c r="AI387" s="53" t="s">
        <v>2179</v>
      </c>
      <c r="AJ387" s="149">
        <v>4</v>
      </c>
      <c r="AK387" s="374">
        <v>1</v>
      </c>
    </row>
    <row r="388" spans="1:37" s="149" customFormat="1" ht="80.25" customHeight="1">
      <c r="A388" s="53" t="s">
        <v>1450</v>
      </c>
      <c r="B388" s="160" t="s">
        <v>2848</v>
      </c>
      <c r="C388" s="54">
        <v>3000569</v>
      </c>
      <c r="D388" s="52" t="s">
        <v>468</v>
      </c>
      <c r="E388" s="53" t="s">
        <v>80</v>
      </c>
      <c r="F388" s="55">
        <v>41537</v>
      </c>
      <c r="G388" s="55">
        <v>41567</v>
      </c>
      <c r="H388" s="53" t="s">
        <v>102</v>
      </c>
      <c r="I388" s="57">
        <v>467.77300000000002</v>
      </c>
      <c r="J388" s="56">
        <v>455.14904350135691</v>
      </c>
      <c r="K388" s="56">
        <v>455.149</v>
      </c>
      <c r="L388" s="59">
        <v>41567</v>
      </c>
      <c r="M388" s="82">
        <v>2013</v>
      </c>
      <c r="N388" s="61">
        <v>41579</v>
      </c>
      <c r="O388" s="82">
        <v>2013</v>
      </c>
      <c r="P388" s="61">
        <v>41639</v>
      </c>
      <c r="Q388" s="53" t="s">
        <v>337</v>
      </c>
      <c r="R388" s="53" t="s">
        <v>2853</v>
      </c>
      <c r="S388" s="53" t="s">
        <v>2024</v>
      </c>
      <c r="T388" s="56">
        <v>0.218</v>
      </c>
      <c r="U388" s="53">
        <v>1</v>
      </c>
      <c r="V388" s="53" t="s">
        <v>385</v>
      </c>
      <c r="W388" s="53"/>
      <c r="X388" s="56">
        <v>2531.9822935779816</v>
      </c>
      <c r="Y388" s="56">
        <v>2498.9960646664972</v>
      </c>
      <c r="Z388" s="53" t="s">
        <v>2237</v>
      </c>
      <c r="AA388" s="53" t="s">
        <v>3754</v>
      </c>
      <c r="AB388" s="53" t="s">
        <v>2098</v>
      </c>
      <c r="AC388" s="57">
        <v>2437712.9323437661</v>
      </c>
      <c r="AD388" s="53">
        <v>103.21688348427068</v>
      </c>
      <c r="AE388" s="53">
        <v>975.47689922796667</v>
      </c>
      <c r="AF388" s="53">
        <v>6025.2963182009844</v>
      </c>
      <c r="AG388" s="63">
        <v>0</v>
      </c>
      <c r="AH388" s="53" t="s">
        <v>3755</v>
      </c>
      <c r="AI388" s="53" t="s">
        <v>2179</v>
      </c>
      <c r="AJ388" s="149">
        <v>4</v>
      </c>
      <c r="AK388" s="374">
        <v>1</v>
      </c>
    </row>
    <row r="389" spans="1:37" s="149" customFormat="1" ht="80.25" customHeight="1">
      <c r="A389" s="53" t="s">
        <v>1450</v>
      </c>
      <c r="B389" s="160" t="s">
        <v>2974</v>
      </c>
      <c r="C389" s="54">
        <v>3000569</v>
      </c>
      <c r="D389" s="52" t="s">
        <v>468</v>
      </c>
      <c r="E389" s="53" t="s">
        <v>80</v>
      </c>
      <c r="F389" s="55">
        <v>41537</v>
      </c>
      <c r="G389" s="55">
        <v>41567</v>
      </c>
      <c r="H389" s="53" t="s">
        <v>102</v>
      </c>
      <c r="I389" s="57">
        <v>9468.33</v>
      </c>
      <c r="J389" s="56">
        <v>9423.4300897440971</v>
      </c>
      <c r="K389" s="56">
        <v>9423.43</v>
      </c>
      <c r="L389" s="59">
        <v>41567</v>
      </c>
      <c r="M389" s="82">
        <v>2013</v>
      </c>
      <c r="N389" s="61">
        <v>41579</v>
      </c>
      <c r="O389" s="82">
        <v>2013</v>
      </c>
      <c r="P389" s="61">
        <v>41639</v>
      </c>
      <c r="Q389" s="53" t="s">
        <v>337</v>
      </c>
      <c r="R389" s="53" t="s">
        <v>2977</v>
      </c>
      <c r="S389" s="53" t="s">
        <v>2024</v>
      </c>
      <c r="T389" s="56">
        <v>4.3</v>
      </c>
      <c r="U389" s="53">
        <v>1</v>
      </c>
      <c r="V389" s="53" t="s">
        <v>385</v>
      </c>
      <c r="W389" s="53"/>
      <c r="X389" s="56">
        <v>2598.2859069767442</v>
      </c>
      <c r="Y389" s="56">
        <v>2498.9960646664972</v>
      </c>
      <c r="Z389" s="53" t="s">
        <v>2237</v>
      </c>
      <c r="AA389" s="53" t="s">
        <v>3754</v>
      </c>
      <c r="AB389" s="53" t="s">
        <v>2098</v>
      </c>
      <c r="AC389" s="57">
        <v>2437712.9323437661</v>
      </c>
      <c r="AD389" s="53">
        <v>103.21688348427068</v>
      </c>
      <c r="AE389" s="53">
        <v>975.47689922796667</v>
      </c>
      <c r="AF389" s="53">
        <v>6025.2963182009844</v>
      </c>
      <c r="AG389" s="63">
        <v>0</v>
      </c>
      <c r="AH389" s="53" t="s">
        <v>3755</v>
      </c>
      <c r="AI389" s="53" t="s">
        <v>2179</v>
      </c>
      <c r="AJ389" s="149">
        <v>4</v>
      </c>
      <c r="AK389" s="374">
        <v>1</v>
      </c>
    </row>
    <row r="390" spans="1:37" s="149" customFormat="1" ht="80.25" customHeight="1">
      <c r="A390" s="53" t="s">
        <v>1450</v>
      </c>
      <c r="B390" s="160" t="s">
        <v>2975</v>
      </c>
      <c r="C390" s="54">
        <v>3000569</v>
      </c>
      <c r="D390" s="52" t="s">
        <v>468</v>
      </c>
      <c r="E390" s="53" t="s">
        <v>80</v>
      </c>
      <c r="F390" s="55">
        <v>41537</v>
      </c>
      <c r="G390" s="55">
        <v>41567</v>
      </c>
      <c r="H390" s="53" t="s">
        <v>102</v>
      </c>
      <c r="I390" s="57">
        <v>9790.1059999999998</v>
      </c>
      <c r="J390" s="56">
        <v>9587.9207732891336</v>
      </c>
      <c r="K390" s="56">
        <v>9587.92</v>
      </c>
      <c r="L390" s="59">
        <v>41567</v>
      </c>
      <c r="M390" s="82">
        <v>2013</v>
      </c>
      <c r="N390" s="61">
        <v>41579</v>
      </c>
      <c r="O390" s="82">
        <v>2013</v>
      </c>
      <c r="P390" s="61">
        <v>41639</v>
      </c>
      <c r="Q390" s="53" t="s">
        <v>337</v>
      </c>
      <c r="R390" s="53" t="s">
        <v>2978</v>
      </c>
      <c r="S390" s="53" t="s">
        <v>2024</v>
      </c>
      <c r="T390" s="56">
        <v>4.9850000000000003</v>
      </c>
      <c r="U390" s="53">
        <v>1</v>
      </c>
      <c r="V390" s="53" t="s">
        <v>385</v>
      </c>
      <c r="W390" s="53"/>
      <c r="X390" s="56">
        <v>2317.4172678034097</v>
      </c>
      <c r="Y390" s="56">
        <v>2498.9960646664972</v>
      </c>
      <c r="Z390" s="53" t="s">
        <v>2237</v>
      </c>
      <c r="AA390" s="53" t="s">
        <v>3754</v>
      </c>
      <c r="AB390" s="53" t="s">
        <v>2098</v>
      </c>
      <c r="AC390" s="57">
        <v>2437712.9323437661</v>
      </c>
      <c r="AD390" s="53">
        <v>103.21688348427068</v>
      </c>
      <c r="AE390" s="53">
        <v>975.47689922796667</v>
      </c>
      <c r="AF390" s="53">
        <v>6025.2963182009844</v>
      </c>
      <c r="AG390" s="63">
        <v>0</v>
      </c>
      <c r="AH390" s="53" t="s">
        <v>3755</v>
      </c>
      <c r="AI390" s="53" t="s">
        <v>2179</v>
      </c>
      <c r="AJ390" s="149">
        <v>4</v>
      </c>
      <c r="AK390" s="374">
        <v>1</v>
      </c>
    </row>
    <row r="391" spans="1:37" s="149" customFormat="1" ht="80.25" customHeight="1">
      <c r="A391" s="53" t="s">
        <v>1450</v>
      </c>
      <c r="B391" s="160" t="s">
        <v>2976</v>
      </c>
      <c r="C391" s="54">
        <v>3000569</v>
      </c>
      <c r="D391" s="52" t="s">
        <v>468</v>
      </c>
      <c r="E391" s="53" t="s">
        <v>80</v>
      </c>
      <c r="F391" s="55">
        <v>41537</v>
      </c>
      <c r="G391" s="55">
        <v>41567</v>
      </c>
      <c r="H391" s="53" t="s">
        <v>102</v>
      </c>
      <c r="I391" s="57">
        <v>377.35500000000002</v>
      </c>
      <c r="J391" s="56">
        <v>366.78416261967368</v>
      </c>
      <c r="K391" s="56">
        <v>366.78399999999999</v>
      </c>
      <c r="L391" s="59">
        <v>41567</v>
      </c>
      <c r="M391" s="82">
        <v>2013</v>
      </c>
      <c r="N391" s="61">
        <v>41579</v>
      </c>
      <c r="O391" s="82">
        <v>2013</v>
      </c>
      <c r="P391" s="61">
        <v>41639</v>
      </c>
      <c r="Q391" s="53" t="s">
        <v>337</v>
      </c>
      <c r="R391" s="53" t="s">
        <v>2979</v>
      </c>
      <c r="S391" s="53" t="s">
        <v>2024</v>
      </c>
      <c r="T391" s="56">
        <v>0.02</v>
      </c>
      <c r="U391" s="53">
        <v>1</v>
      </c>
      <c r="V391" s="53" t="s">
        <v>385</v>
      </c>
      <c r="W391" s="53"/>
      <c r="X391" s="56">
        <v>22263.945</v>
      </c>
      <c r="Y391" s="56">
        <v>2498.9960646664972</v>
      </c>
      <c r="Z391" s="53" t="s">
        <v>2237</v>
      </c>
      <c r="AA391" s="53" t="s">
        <v>3754</v>
      </c>
      <c r="AB391" s="53" t="s">
        <v>2098</v>
      </c>
      <c r="AC391" s="57">
        <v>2437712.9323437661</v>
      </c>
      <c r="AD391" s="53">
        <v>103.21688348427068</v>
      </c>
      <c r="AE391" s="53">
        <v>975.47689922796667</v>
      </c>
      <c r="AF391" s="53">
        <v>6025.2963182009844</v>
      </c>
      <c r="AG391" s="63">
        <v>0</v>
      </c>
      <c r="AH391" s="53" t="s">
        <v>3755</v>
      </c>
      <c r="AI391" s="53" t="s">
        <v>2179</v>
      </c>
      <c r="AJ391" s="149">
        <v>4</v>
      </c>
      <c r="AK391" s="374">
        <v>1</v>
      </c>
    </row>
    <row r="392" spans="1:37" s="149" customFormat="1" ht="80.25" customHeight="1">
      <c r="A392" s="53" t="s">
        <v>1450</v>
      </c>
      <c r="B392" s="160" t="s">
        <v>3403</v>
      </c>
      <c r="C392" s="54">
        <v>3000569</v>
      </c>
      <c r="D392" s="52" t="s">
        <v>468</v>
      </c>
      <c r="E392" s="53" t="s">
        <v>80</v>
      </c>
      <c r="F392" s="55">
        <v>41537</v>
      </c>
      <c r="G392" s="55">
        <v>41567</v>
      </c>
      <c r="H392" s="53" t="s">
        <v>102</v>
      </c>
      <c r="I392" s="57">
        <v>7488.9359999999997</v>
      </c>
      <c r="J392" s="56">
        <v>7438.7754253484945</v>
      </c>
      <c r="K392" s="56">
        <v>7438.7749999999996</v>
      </c>
      <c r="L392" s="59">
        <v>41567</v>
      </c>
      <c r="M392" s="82">
        <v>2013</v>
      </c>
      <c r="N392" s="61">
        <v>41579</v>
      </c>
      <c r="O392" s="82">
        <v>2013</v>
      </c>
      <c r="P392" s="61">
        <v>41639</v>
      </c>
      <c r="Q392" s="53" t="s">
        <v>337</v>
      </c>
      <c r="R392" s="53" t="s">
        <v>3405</v>
      </c>
      <c r="S392" s="53" t="s">
        <v>2024</v>
      </c>
      <c r="T392" s="56">
        <v>0.85</v>
      </c>
      <c r="U392" s="53">
        <v>1</v>
      </c>
      <c r="V392" s="53" t="s">
        <v>385</v>
      </c>
      <c r="W392" s="53"/>
      <c r="X392" s="56">
        <v>10326.769999999999</v>
      </c>
      <c r="Y392" s="56">
        <v>2498.9960646664972</v>
      </c>
      <c r="Z392" s="53" t="s">
        <v>2237</v>
      </c>
      <c r="AA392" s="53" t="s">
        <v>3754</v>
      </c>
      <c r="AB392" s="53" t="s">
        <v>2098</v>
      </c>
      <c r="AC392" s="57">
        <v>2437712.9323437661</v>
      </c>
      <c r="AD392" s="53">
        <v>103.21688348427068</v>
      </c>
      <c r="AE392" s="53">
        <v>975.47689922796667</v>
      </c>
      <c r="AF392" s="53">
        <v>6025.2963182009844</v>
      </c>
      <c r="AG392" s="63">
        <v>0</v>
      </c>
      <c r="AH392" s="53" t="s">
        <v>3755</v>
      </c>
      <c r="AI392" s="53" t="s">
        <v>2179</v>
      </c>
      <c r="AJ392" s="149">
        <v>4</v>
      </c>
      <c r="AK392" s="374">
        <v>1</v>
      </c>
    </row>
    <row r="393" spans="1:37" s="149" customFormat="1" ht="80.25" customHeight="1">
      <c r="A393" s="53" t="s">
        <v>1450</v>
      </c>
      <c r="B393" s="160" t="s">
        <v>3404</v>
      </c>
      <c r="C393" s="54">
        <v>3000569</v>
      </c>
      <c r="D393" s="52" t="s">
        <v>468</v>
      </c>
      <c r="E393" s="53" t="s">
        <v>80</v>
      </c>
      <c r="F393" s="55">
        <v>41537</v>
      </c>
      <c r="G393" s="55">
        <v>41567</v>
      </c>
      <c r="H393" s="53" t="s">
        <v>102</v>
      </c>
      <c r="I393" s="57">
        <v>3380.0259999999998</v>
      </c>
      <c r="J393" s="56">
        <v>3366.0162075968074</v>
      </c>
      <c r="K393" s="56">
        <v>3366.0160000000001</v>
      </c>
      <c r="L393" s="59">
        <v>41567</v>
      </c>
      <c r="M393" s="82">
        <v>2013</v>
      </c>
      <c r="N393" s="61">
        <v>41579</v>
      </c>
      <c r="O393" s="82">
        <v>2013</v>
      </c>
      <c r="P393" s="61">
        <v>41639</v>
      </c>
      <c r="Q393" s="53" t="s">
        <v>337</v>
      </c>
      <c r="R393" s="53" t="s">
        <v>3406</v>
      </c>
      <c r="S393" s="53" t="s">
        <v>2024</v>
      </c>
      <c r="T393" s="56">
        <v>2.5049999999999999</v>
      </c>
      <c r="U393" s="53">
        <v>1</v>
      </c>
      <c r="V393" s="53" t="s">
        <v>385</v>
      </c>
      <c r="W393" s="53"/>
      <c r="X393" s="56">
        <v>1585.588375249501</v>
      </c>
      <c r="Y393" s="56">
        <v>2498.9960646664972</v>
      </c>
      <c r="Z393" s="53" t="s">
        <v>2237</v>
      </c>
      <c r="AA393" s="53" t="s">
        <v>3754</v>
      </c>
      <c r="AB393" s="53" t="s">
        <v>2098</v>
      </c>
      <c r="AC393" s="57">
        <v>2437712.9323437661</v>
      </c>
      <c r="AD393" s="53">
        <v>103.21688348427068</v>
      </c>
      <c r="AE393" s="53">
        <v>975.47689922796667</v>
      </c>
      <c r="AF393" s="53">
        <v>6025.2963182009844</v>
      </c>
      <c r="AG393" s="63">
        <v>0</v>
      </c>
      <c r="AH393" s="53" t="s">
        <v>3755</v>
      </c>
      <c r="AI393" s="53" t="s">
        <v>2179</v>
      </c>
      <c r="AJ393" s="149">
        <v>4</v>
      </c>
      <c r="AK393" s="374">
        <v>1</v>
      </c>
    </row>
    <row r="394" spans="1:37" s="149" customFormat="1" ht="80.25" customHeight="1">
      <c r="A394" s="53" t="s">
        <v>1450</v>
      </c>
      <c r="B394" s="160" t="s">
        <v>3518</v>
      </c>
      <c r="C394" s="54">
        <v>3000569</v>
      </c>
      <c r="D394" s="52" t="s">
        <v>468</v>
      </c>
      <c r="E394" s="53" t="s">
        <v>80</v>
      </c>
      <c r="F394" s="55">
        <v>41537</v>
      </c>
      <c r="G394" s="55">
        <v>41567</v>
      </c>
      <c r="H394" s="53" t="s">
        <v>102</v>
      </c>
      <c r="I394" s="57">
        <v>6734.1090000000004</v>
      </c>
      <c r="J394" s="56">
        <v>6590.6194919881555</v>
      </c>
      <c r="K394" s="56">
        <v>6590.6189999999997</v>
      </c>
      <c r="L394" s="59">
        <v>41567</v>
      </c>
      <c r="M394" s="82">
        <v>2013</v>
      </c>
      <c r="N394" s="61">
        <v>41579</v>
      </c>
      <c r="O394" s="82">
        <v>2013</v>
      </c>
      <c r="P394" s="61">
        <v>41639</v>
      </c>
      <c r="Q394" s="53" t="s">
        <v>337</v>
      </c>
      <c r="R394" s="53" t="s">
        <v>3521</v>
      </c>
      <c r="S394" s="53" t="s">
        <v>2024</v>
      </c>
      <c r="T394" s="56">
        <v>2.5299999999999998</v>
      </c>
      <c r="U394" s="53">
        <v>1</v>
      </c>
      <c r="V394" s="53" t="s">
        <v>385</v>
      </c>
      <c r="W394" s="53"/>
      <c r="X394" s="56">
        <v>3073.8855415019761</v>
      </c>
      <c r="Y394" s="56">
        <v>2498.9960646664972</v>
      </c>
      <c r="Z394" s="53" t="s">
        <v>2237</v>
      </c>
      <c r="AA394" s="53" t="s">
        <v>3754</v>
      </c>
      <c r="AB394" s="53" t="s">
        <v>2098</v>
      </c>
      <c r="AC394" s="57">
        <v>2437712.9323437661</v>
      </c>
      <c r="AD394" s="53">
        <v>103.21688348427068</v>
      </c>
      <c r="AE394" s="53">
        <v>975.47689922796667</v>
      </c>
      <c r="AF394" s="53">
        <v>6025.2963182009844</v>
      </c>
      <c r="AG394" s="63">
        <v>0</v>
      </c>
      <c r="AH394" s="53" t="s">
        <v>3755</v>
      </c>
      <c r="AI394" s="53" t="s">
        <v>2179</v>
      </c>
      <c r="AJ394" s="149">
        <v>4</v>
      </c>
      <c r="AK394" s="374">
        <v>1</v>
      </c>
    </row>
    <row r="395" spans="1:37" s="149" customFormat="1" ht="80.25" customHeight="1">
      <c r="A395" s="53" t="s">
        <v>1450</v>
      </c>
      <c r="B395" s="160" t="s">
        <v>3519</v>
      </c>
      <c r="C395" s="54">
        <v>3000569</v>
      </c>
      <c r="D395" s="52" t="s">
        <v>468</v>
      </c>
      <c r="E395" s="53" t="s">
        <v>80</v>
      </c>
      <c r="F395" s="55">
        <v>41537</v>
      </c>
      <c r="G395" s="55">
        <v>41567</v>
      </c>
      <c r="H395" s="53" t="s">
        <v>102</v>
      </c>
      <c r="I395" s="57">
        <v>8724.2819999999992</v>
      </c>
      <c r="J395" s="56">
        <v>8547.824813062638</v>
      </c>
      <c r="K395" s="56">
        <v>8547.8240000000005</v>
      </c>
      <c r="L395" s="59">
        <v>41567</v>
      </c>
      <c r="M395" s="82">
        <v>2013</v>
      </c>
      <c r="N395" s="61">
        <v>41579</v>
      </c>
      <c r="O395" s="82">
        <v>2013</v>
      </c>
      <c r="P395" s="61">
        <v>41639</v>
      </c>
      <c r="Q395" s="53" t="s">
        <v>337</v>
      </c>
      <c r="R395" s="53" t="s">
        <v>3522</v>
      </c>
      <c r="S395" s="53" t="s">
        <v>2024</v>
      </c>
      <c r="T395" s="56">
        <v>8.2240000000000002</v>
      </c>
      <c r="U395" s="53">
        <v>1</v>
      </c>
      <c r="V395" s="53" t="s">
        <v>385</v>
      </c>
      <c r="W395" s="53"/>
      <c r="X395" s="56">
        <v>1226.463073929961</v>
      </c>
      <c r="Y395" s="56">
        <v>2498.9960646664972</v>
      </c>
      <c r="Z395" s="53" t="s">
        <v>2237</v>
      </c>
      <c r="AA395" s="53" t="s">
        <v>3754</v>
      </c>
      <c r="AB395" s="53" t="s">
        <v>2098</v>
      </c>
      <c r="AC395" s="57">
        <v>2437712.9323437661</v>
      </c>
      <c r="AD395" s="53">
        <v>103.21688348427068</v>
      </c>
      <c r="AE395" s="53">
        <v>975.47689922796667</v>
      </c>
      <c r="AF395" s="53">
        <v>6025.2963182009844</v>
      </c>
      <c r="AG395" s="63">
        <v>0</v>
      </c>
      <c r="AH395" s="53" t="s">
        <v>3755</v>
      </c>
      <c r="AI395" s="53" t="s">
        <v>2179</v>
      </c>
      <c r="AJ395" s="149">
        <v>4</v>
      </c>
      <c r="AK395" s="374">
        <v>1</v>
      </c>
    </row>
    <row r="396" spans="1:37" s="149" customFormat="1" ht="80.25" customHeight="1">
      <c r="A396" s="53" t="s">
        <v>1450</v>
      </c>
      <c r="B396" s="160" t="s">
        <v>3520</v>
      </c>
      <c r="C396" s="54">
        <v>3000569</v>
      </c>
      <c r="D396" s="52" t="s">
        <v>468</v>
      </c>
      <c r="E396" s="53" t="s">
        <v>80</v>
      </c>
      <c r="F396" s="55">
        <v>41537</v>
      </c>
      <c r="G396" s="55">
        <v>41567</v>
      </c>
      <c r="H396" s="53" t="s">
        <v>102</v>
      </c>
      <c r="I396" s="57">
        <v>3570.4180000000001</v>
      </c>
      <c r="J396" s="56">
        <v>3482.0256522063751</v>
      </c>
      <c r="K396" s="56">
        <v>3482.0250000000001</v>
      </c>
      <c r="L396" s="59">
        <v>41567</v>
      </c>
      <c r="M396" s="82">
        <v>2013</v>
      </c>
      <c r="N396" s="61">
        <v>41579</v>
      </c>
      <c r="O396" s="82">
        <v>2013</v>
      </c>
      <c r="P396" s="61">
        <v>41639</v>
      </c>
      <c r="Q396" s="53" t="s">
        <v>337</v>
      </c>
      <c r="R396" s="53" t="s">
        <v>3523</v>
      </c>
      <c r="S396" s="53" t="s">
        <v>2024</v>
      </c>
      <c r="T396" s="56">
        <v>0.34</v>
      </c>
      <c r="U396" s="53">
        <v>1</v>
      </c>
      <c r="V396" s="53" t="s">
        <v>385</v>
      </c>
      <c r="W396" s="53"/>
      <c r="X396" s="56">
        <v>12084.674999999999</v>
      </c>
      <c r="Y396" s="56">
        <v>2498.9960646664972</v>
      </c>
      <c r="Z396" s="53" t="s">
        <v>2237</v>
      </c>
      <c r="AA396" s="53" t="s">
        <v>3754</v>
      </c>
      <c r="AB396" s="53" t="s">
        <v>2098</v>
      </c>
      <c r="AC396" s="57">
        <v>2437712.9323437661</v>
      </c>
      <c r="AD396" s="53">
        <v>103.21688348427068</v>
      </c>
      <c r="AE396" s="53">
        <v>975.47689922796667</v>
      </c>
      <c r="AF396" s="53">
        <v>6025.2963182009844</v>
      </c>
      <c r="AG396" s="63">
        <v>0</v>
      </c>
      <c r="AH396" s="53" t="s">
        <v>3755</v>
      </c>
      <c r="AI396" s="53" t="s">
        <v>2179</v>
      </c>
      <c r="AJ396" s="149">
        <v>4</v>
      </c>
      <c r="AK396" s="374">
        <v>1</v>
      </c>
    </row>
    <row r="397" spans="1:37" s="149" customFormat="1" ht="80.25" customHeight="1">
      <c r="A397" s="53" t="s">
        <v>1450</v>
      </c>
      <c r="B397" s="160" t="s">
        <v>3528</v>
      </c>
      <c r="C397" s="54">
        <v>3000569</v>
      </c>
      <c r="D397" s="52" t="s">
        <v>468</v>
      </c>
      <c r="E397" s="53" t="s">
        <v>80</v>
      </c>
      <c r="F397" s="55">
        <v>41537</v>
      </c>
      <c r="G397" s="55">
        <v>41567</v>
      </c>
      <c r="H397" s="53" t="s">
        <v>102</v>
      </c>
      <c r="I397" s="57">
        <v>1620.5239999999999</v>
      </c>
      <c r="J397" s="56">
        <v>1572.4574957074756</v>
      </c>
      <c r="K397" s="56">
        <v>1572.4570000000001</v>
      </c>
      <c r="L397" s="59">
        <v>41567</v>
      </c>
      <c r="M397" s="82">
        <v>2013</v>
      </c>
      <c r="N397" s="61">
        <v>41579</v>
      </c>
      <c r="O397" s="82">
        <v>2013</v>
      </c>
      <c r="P397" s="61">
        <v>41639</v>
      </c>
      <c r="Q397" s="53" t="s">
        <v>337</v>
      </c>
      <c r="R397" s="53" t="s">
        <v>3531</v>
      </c>
      <c r="S397" s="53" t="s">
        <v>2024</v>
      </c>
      <c r="T397" s="56">
        <v>1.143</v>
      </c>
      <c r="U397" s="53">
        <v>1</v>
      </c>
      <c r="V397" s="53" t="s">
        <v>385</v>
      </c>
      <c r="W397" s="53"/>
      <c r="X397" s="56">
        <v>1623.3589326334209</v>
      </c>
      <c r="Y397" s="56">
        <v>2498.9960646664972</v>
      </c>
      <c r="Z397" s="53" t="s">
        <v>2237</v>
      </c>
      <c r="AA397" s="53" t="s">
        <v>3754</v>
      </c>
      <c r="AB397" s="53" t="s">
        <v>2098</v>
      </c>
      <c r="AC397" s="57">
        <v>2437712.9323437661</v>
      </c>
      <c r="AD397" s="53">
        <v>103.21688348427068</v>
      </c>
      <c r="AE397" s="53">
        <v>975.47689922796667</v>
      </c>
      <c r="AF397" s="53">
        <v>6025.2963182009844</v>
      </c>
      <c r="AG397" s="63">
        <v>0</v>
      </c>
      <c r="AH397" s="53" t="s">
        <v>3755</v>
      </c>
      <c r="AI397" s="53" t="s">
        <v>2179</v>
      </c>
      <c r="AJ397" s="149">
        <v>4</v>
      </c>
      <c r="AK397" s="374">
        <v>1</v>
      </c>
    </row>
    <row r="398" spans="1:37" s="149" customFormat="1" ht="80.25" customHeight="1">
      <c r="A398" s="53" t="s">
        <v>1450</v>
      </c>
      <c r="B398" s="160" t="s">
        <v>3529</v>
      </c>
      <c r="C398" s="54">
        <v>3000569</v>
      </c>
      <c r="D398" s="52" t="s">
        <v>468</v>
      </c>
      <c r="E398" s="53" t="s">
        <v>80</v>
      </c>
      <c r="F398" s="55">
        <v>41537</v>
      </c>
      <c r="G398" s="55">
        <v>41567</v>
      </c>
      <c r="H398" s="53" t="s">
        <v>102</v>
      </c>
      <c r="I398" s="57">
        <v>653.80999999999995</v>
      </c>
      <c r="J398" s="56">
        <v>639.63684166072335</v>
      </c>
      <c r="K398" s="56">
        <v>639.63599999999997</v>
      </c>
      <c r="L398" s="59">
        <v>41567</v>
      </c>
      <c r="M398" s="82">
        <v>2013</v>
      </c>
      <c r="N398" s="61">
        <v>41579</v>
      </c>
      <c r="O398" s="82">
        <v>2013</v>
      </c>
      <c r="P398" s="61">
        <v>41639</v>
      </c>
      <c r="Q398" s="53" t="s">
        <v>337</v>
      </c>
      <c r="R398" s="53" t="s">
        <v>3532</v>
      </c>
      <c r="S398" s="53" t="s">
        <v>2024</v>
      </c>
      <c r="T398" s="56">
        <v>0.08</v>
      </c>
      <c r="U398" s="53">
        <v>1</v>
      </c>
      <c r="V398" s="53" t="s">
        <v>385</v>
      </c>
      <c r="W398" s="53"/>
      <c r="X398" s="56">
        <v>9434.6309999999994</v>
      </c>
      <c r="Y398" s="56">
        <v>2498.9960646664972</v>
      </c>
      <c r="Z398" s="53" t="s">
        <v>2237</v>
      </c>
      <c r="AA398" s="53" t="s">
        <v>3754</v>
      </c>
      <c r="AB398" s="53" t="s">
        <v>2098</v>
      </c>
      <c r="AC398" s="57">
        <v>2437712.9323437661</v>
      </c>
      <c r="AD398" s="53">
        <v>103.21688348427068</v>
      </c>
      <c r="AE398" s="53">
        <v>975.47689922796667</v>
      </c>
      <c r="AF398" s="53">
        <v>6025.2963182009844</v>
      </c>
      <c r="AG398" s="63">
        <v>0</v>
      </c>
      <c r="AH398" s="53" t="s">
        <v>3755</v>
      </c>
      <c r="AI398" s="53" t="s">
        <v>2179</v>
      </c>
      <c r="AJ398" s="149">
        <v>4</v>
      </c>
      <c r="AK398" s="374">
        <v>1</v>
      </c>
    </row>
    <row r="399" spans="1:37" s="149" customFormat="1" ht="80.25" customHeight="1">
      <c r="A399" s="53" t="s">
        <v>1450</v>
      </c>
      <c r="B399" s="160" t="s">
        <v>3530</v>
      </c>
      <c r="C399" s="54">
        <v>3000569</v>
      </c>
      <c r="D399" s="52" t="s">
        <v>468</v>
      </c>
      <c r="E399" s="53" t="s">
        <v>80</v>
      </c>
      <c r="F399" s="55">
        <v>41537</v>
      </c>
      <c r="G399" s="55">
        <v>41567</v>
      </c>
      <c r="H399" s="53" t="s">
        <v>102</v>
      </c>
      <c r="I399" s="57">
        <v>2249.5610000000001</v>
      </c>
      <c r="J399" s="56">
        <v>2193.5754813253252</v>
      </c>
      <c r="K399" s="56">
        <v>2193.5749999999998</v>
      </c>
      <c r="L399" s="59">
        <v>41567</v>
      </c>
      <c r="M399" s="82">
        <v>2013</v>
      </c>
      <c r="N399" s="61">
        <v>41579</v>
      </c>
      <c r="O399" s="82">
        <v>2013</v>
      </c>
      <c r="P399" s="61">
        <v>41639</v>
      </c>
      <c r="Q399" s="53" t="s">
        <v>337</v>
      </c>
      <c r="R399" s="53" t="s">
        <v>3533</v>
      </c>
      <c r="S399" s="53" t="s">
        <v>2024</v>
      </c>
      <c r="T399" s="56">
        <v>2.2000000000000002</v>
      </c>
      <c r="U399" s="53">
        <v>1</v>
      </c>
      <c r="V399" s="53" t="s">
        <v>385</v>
      </c>
      <c r="W399" s="53"/>
      <c r="X399" s="56">
        <v>1176.5538636363635</v>
      </c>
      <c r="Y399" s="56">
        <v>2498.9960646664972</v>
      </c>
      <c r="Z399" s="53" t="s">
        <v>2237</v>
      </c>
      <c r="AA399" s="53" t="s">
        <v>3754</v>
      </c>
      <c r="AB399" s="53" t="s">
        <v>2098</v>
      </c>
      <c r="AC399" s="57">
        <v>2437712.9323437661</v>
      </c>
      <c r="AD399" s="53">
        <v>103.21688348427068</v>
      </c>
      <c r="AE399" s="53">
        <v>975.47689922796667</v>
      </c>
      <c r="AF399" s="53">
        <v>6025.2963182009844</v>
      </c>
      <c r="AG399" s="63">
        <v>0</v>
      </c>
      <c r="AH399" s="53" t="s">
        <v>3755</v>
      </c>
      <c r="AI399" s="53" t="s">
        <v>2179</v>
      </c>
      <c r="AJ399" s="149">
        <v>4</v>
      </c>
      <c r="AK399" s="374">
        <v>1</v>
      </c>
    </row>
    <row r="400" spans="1:37" s="149" customFormat="1" ht="80.25" customHeight="1">
      <c r="A400" s="53" t="s">
        <v>1450</v>
      </c>
      <c r="B400" s="160" t="s">
        <v>3756</v>
      </c>
      <c r="C400" s="54">
        <v>3000560</v>
      </c>
      <c r="D400" s="52" t="s">
        <v>468</v>
      </c>
      <c r="E400" s="53" t="s">
        <v>80</v>
      </c>
      <c r="F400" s="55">
        <v>41537</v>
      </c>
      <c r="G400" s="55">
        <v>41567</v>
      </c>
      <c r="H400" s="53" t="s">
        <v>102</v>
      </c>
      <c r="I400" s="57">
        <v>8702.7080000000005</v>
      </c>
      <c r="J400" s="56">
        <v>8518.8407890871822</v>
      </c>
      <c r="K400" s="56">
        <v>8518.84</v>
      </c>
      <c r="L400" s="59">
        <v>41567</v>
      </c>
      <c r="M400" s="82">
        <v>2013</v>
      </c>
      <c r="N400" s="61">
        <v>41579</v>
      </c>
      <c r="O400" s="82">
        <v>2013</v>
      </c>
      <c r="P400" s="61">
        <v>41639</v>
      </c>
      <c r="Q400" s="53" t="s">
        <v>337</v>
      </c>
      <c r="R400" s="53" t="s">
        <v>3757</v>
      </c>
      <c r="S400" s="53" t="s">
        <v>2024</v>
      </c>
      <c r="T400" s="56">
        <v>6.1120000000000001</v>
      </c>
      <c r="U400" s="53">
        <v>1</v>
      </c>
      <c r="V400" s="53" t="s">
        <v>385</v>
      </c>
      <c r="W400" s="53"/>
      <c r="X400" s="56">
        <v>1644.671335078534</v>
      </c>
      <c r="Y400" s="56">
        <v>2498.9960646664972</v>
      </c>
      <c r="Z400" s="53" t="s">
        <v>2237</v>
      </c>
      <c r="AA400" s="53" t="s">
        <v>3754</v>
      </c>
      <c r="AB400" s="53" t="s">
        <v>2098</v>
      </c>
      <c r="AC400" s="57">
        <v>2437712.9323437661</v>
      </c>
      <c r="AD400" s="53">
        <v>103.21688348427068</v>
      </c>
      <c r="AE400" s="53">
        <v>975.47689922796667</v>
      </c>
      <c r="AF400" s="53">
        <v>6025.2963182009844</v>
      </c>
      <c r="AG400" s="63">
        <v>0</v>
      </c>
      <c r="AH400" s="53" t="s">
        <v>3755</v>
      </c>
      <c r="AI400" s="53" t="s">
        <v>2179</v>
      </c>
      <c r="AJ400" s="149">
        <v>4</v>
      </c>
      <c r="AK400" s="374">
        <v>1</v>
      </c>
    </row>
    <row r="401" spans="1:40" s="149" customFormat="1" ht="80.25" customHeight="1">
      <c r="A401" s="53" t="s">
        <v>1450</v>
      </c>
      <c r="B401" s="160" t="s">
        <v>3758</v>
      </c>
      <c r="C401" s="54">
        <v>3000560</v>
      </c>
      <c r="D401" s="52" t="s">
        <v>468</v>
      </c>
      <c r="E401" s="53" t="s">
        <v>80</v>
      </c>
      <c r="F401" s="55">
        <v>41537</v>
      </c>
      <c r="G401" s="55">
        <v>41567</v>
      </c>
      <c r="H401" s="53" t="s">
        <v>102</v>
      </c>
      <c r="I401" s="57">
        <v>6965.6750000000002</v>
      </c>
      <c r="J401" s="56">
        <v>6824.9200902389584</v>
      </c>
      <c r="K401" s="56">
        <v>6824.92</v>
      </c>
      <c r="L401" s="59">
        <v>41567</v>
      </c>
      <c r="M401" s="82">
        <v>2013</v>
      </c>
      <c r="N401" s="61">
        <v>41579</v>
      </c>
      <c r="O401" s="82">
        <v>2013</v>
      </c>
      <c r="P401" s="61">
        <v>41639</v>
      </c>
      <c r="Q401" s="53" t="s">
        <v>337</v>
      </c>
      <c r="R401" s="53" t="s">
        <v>3759</v>
      </c>
      <c r="S401" s="53" t="s">
        <v>2024</v>
      </c>
      <c r="T401" s="56">
        <v>8.18</v>
      </c>
      <c r="U401" s="53">
        <v>1</v>
      </c>
      <c r="V401" s="53" t="s">
        <v>385</v>
      </c>
      <c r="W401" s="53"/>
      <c r="X401" s="56">
        <v>984.52391198044018</v>
      </c>
      <c r="Y401" s="56">
        <v>2498.9960646664972</v>
      </c>
      <c r="Z401" s="53" t="s">
        <v>2237</v>
      </c>
      <c r="AA401" s="53" t="s">
        <v>3754</v>
      </c>
      <c r="AB401" s="53" t="s">
        <v>2098</v>
      </c>
      <c r="AC401" s="57">
        <v>2437712.9323437661</v>
      </c>
      <c r="AD401" s="53">
        <v>103.21688348427068</v>
      </c>
      <c r="AE401" s="53">
        <v>975.47689922796667</v>
      </c>
      <c r="AF401" s="53">
        <v>6025.2963182009844</v>
      </c>
      <c r="AG401" s="63">
        <v>0</v>
      </c>
      <c r="AH401" s="53" t="s">
        <v>3755</v>
      </c>
      <c r="AI401" s="53" t="s">
        <v>2179</v>
      </c>
      <c r="AJ401" s="149">
        <v>4</v>
      </c>
      <c r="AK401" s="374">
        <v>1</v>
      </c>
    </row>
    <row r="402" spans="1:40" s="149" customFormat="1" ht="80.25" customHeight="1">
      <c r="A402" s="53" t="s">
        <v>1450</v>
      </c>
      <c r="B402" s="160" t="s">
        <v>3760</v>
      </c>
      <c r="C402" s="54">
        <v>3000560</v>
      </c>
      <c r="D402" s="52" t="s">
        <v>468</v>
      </c>
      <c r="E402" s="53" t="s">
        <v>80</v>
      </c>
      <c r="F402" s="55">
        <v>41537</v>
      </c>
      <c r="G402" s="55">
        <v>41567</v>
      </c>
      <c r="H402" s="53" t="s">
        <v>102</v>
      </c>
      <c r="I402" s="57">
        <v>5810.6819999999998</v>
      </c>
      <c r="J402" s="56">
        <v>5687.623550951771</v>
      </c>
      <c r="K402" s="56">
        <v>5687.6229999999996</v>
      </c>
      <c r="L402" s="59">
        <v>41567</v>
      </c>
      <c r="M402" s="82">
        <v>2013</v>
      </c>
      <c r="N402" s="61">
        <v>41579</v>
      </c>
      <c r="O402" s="82">
        <v>2013</v>
      </c>
      <c r="P402" s="61">
        <v>41639</v>
      </c>
      <c r="Q402" s="53" t="s">
        <v>337</v>
      </c>
      <c r="R402" s="53" t="s">
        <v>3761</v>
      </c>
      <c r="S402" s="53" t="s">
        <v>2024</v>
      </c>
      <c r="T402" s="56">
        <v>2.5299999999999998</v>
      </c>
      <c r="U402" s="53">
        <v>1</v>
      </c>
      <c r="V402" s="53" t="s">
        <v>385</v>
      </c>
      <c r="W402" s="53"/>
      <c r="X402" s="56">
        <v>2652.7253517786557</v>
      </c>
      <c r="Y402" s="56">
        <v>2498.9960646664972</v>
      </c>
      <c r="Z402" s="53" t="s">
        <v>2237</v>
      </c>
      <c r="AA402" s="53" t="s">
        <v>3754</v>
      </c>
      <c r="AB402" s="53" t="s">
        <v>2098</v>
      </c>
      <c r="AC402" s="57">
        <v>2437712.9323437661</v>
      </c>
      <c r="AD402" s="53">
        <v>103.21688348427068</v>
      </c>
      <c r="AE402" s="53">
        <v>975.47689922796667</v>
      </c>
      <c r="AF402" s="53">
        <v>6025.2963182009844</v>
      </c>
      <c r="AG402" s="63">
        <v>0</v>
      </c>
      <c r="AH402" s="53" t="s">
        <v>3755</v>
      </c>
      <c r="AI402" s="53" t="s">
        <v>2179</v>
      </c>
      <c r="AJ402" s="149">
        <v>4</v>
      </c>
      <c r="AK402" s="374">
        <v>1</v>
      </c>
    </row>
    <row r="403" spans="1:40" s="149" customFormat="1" ht="80.25" customHeight="1">
      <c r="A403" s="53" t="s">
        <v>1450</v>
      </c>
      <c r="B403" s="160" t="s">
        <v>3762</v>
      </c>
      <c r="C403" s="54">
        <v>3000560</v>
      </c>
      <c r="D403" s="52" t="s">
        <v>468</v>
      </c>
      <c r="E403" s="53" t="s">
        <v>80</v>
      </c>
      <c r="F403" s="55">
        <v>41537</v>
      </c>
      <c r="G403" s="55">
        <v>41567</v>
      </c>
      <c r="H403" s="53" t="s">
        <v>102</v>
      </c>
      <c r="I403" s="57">
        <v>5718.74</v>
      </c>
      <c r="J403" s="56">
        <v>5597.4892735509711</v>
      </c>
      <c r="K403" s="56">
        <v>5597.4889999999996</v>
      </c>
      <c r="L403" s="59">
        <v>41567</v>
      </c>
      <c r="M403" s="82">
        <v>2013</v>
      </c>
      <c r="N403" s="61">
        <v>41579</v>
      </c>
      <c r="O403" s="82">
        <v>2013</v>
      </c>
      <c r="P403" s="61">
        <v>41639</v>
      </c>
      <c r="Q403" s="53" t="s">
        <v>337</v>
      </c>
      <c r="R403" s="53" t="s">
        <v>3763</v>
      </c>
      <c r="S403" s="53" t="s">
        <v>2024</v>
      </c>
      <c r="T403" s="56">
        <v>4.6399999999999997</v>
      </c>
      <c r="U403" s="53">
        <v>1</v>
      </c>
      <c r="V403" s="53" t="s">
        <v>385</v>
      </c>
      <c r="W403" s="53"/>
      <c r="X403" s="56">
        <v>1423.4993577586206</v>
      </c>
      <c r="Y403" s="56">
        <v>2498.9960646664972</v>
      </c>
      <c r="Z403" s="53" t="s">
        <v>2237</v>
      </c>
      <c r="AA403" s="53" t="s">
        <v>3754</v>
      </c>
      <c r="AB403" s="53" t="s">
        <v>2098</v>
      </c>
      <c r="AC403" s="57">
        <v>2437712.9323437661</v>
      </c>
      <c r="AD403" s="53">
        <v>103.21688348427068</v>
      </c>
      <c r="AE403" s="53">
        <v>975.47689922796667</v>
      </c>
      <c r="AF403" s="53">
        <v>6025.2963182009844</v>
      </c>
      <c r="AG403" s="63">
        <v>0</v>
      </c>
      <c r="AH403" s="53" t="s">
        <v>3755</v>
      </c>
      <c r="AI403" s="53" t="s">
        <v>2179</v>
      </c>
      <c r="AJ403" s="149">
        <v>4</v>
      </c>
      <c r="AK403" s="374">
        <v>1</v>
      </c>
    </row>
    <row r="404" spans="1:40" s="149" customFormat="1" ht="80.25" customHeight="1">
      <c r="A404" s="53" t="s">
        <v>1450</v>
      </c>
      <c r="B404" s="160" t="s">
        <v>3764</v>
      </c>
      <c r="C404" s="54">
        <v>3000560</v>
      </c>
      <c r="D404" s="52" t="s">
        <v>468</v>
      </c>
      <c r="E404" s="53" t="s">
        <v>80</v>
      </c>
      <c r="F404" s="55">
        <v>41537</v>
      </c>
      <c r="G404" s="55">
        <v>41567</v>
      </c>
      <c r="H404" s="53" t="s">
        <v>102</v>
      </c>
      <c r="I404" s="57">
        <v>3257.4789999999998</v>
      </c>
      <c r="J404" s="56">
        <v>3180.1833069815816</v>
      </c>
      <c r="K404" s="56">
        <v>3180.183</v>
      </c>
      <c r="L404" s="59">
        <v>41567</v>
      </c>
      <c r="M404" s="82">
        <v>2013</v>
      </c>
      <c r="N404" s="61">
        <v>41579</v>
      </c>
      <c r="O404" s="82">
        <v>2013</v>
      </c>
      <c r="P404" s="61">
        <v>41639</v>
      </c>
      <c r="Q404" s="53" t="s">
        <v>337</v>
      </c>
      <c r="R404" s="53" t="s">
        <v>3765</v>
      </c>
      <c r="S404" s="53" t="s">
        <v>2024</v>
      </c>
      <c r="T404" s="56">
        <v>1.62</v>
      </c>
      <c r="U404" s="53">
        <v>1</v>
      </c>
      <c r="V404" s="53" t="s">
        <v>385</v>
      </c>
      <c r="W404" s="53"/>
      <c r="X404" s="56">
        <v>2316.4295925925921</v>
      </c>
      <c r="Y404" s="56">
        <v>2498.9960646664972</v>
      </c>
      <c r="Z404" s="53" t="s">
        <v>2237</v>
      </c>
      <c r="AA404" s="53" t="s">
        <v>3754</v>
      </c>
      <c r="AB404" s="53" t="s">
        <v>2098</v>
      </c>
      <c r="AC404" s="57">
        <v>2437712.9323437661</v>
      </c>
      <c r="AD404" s="53">
        <v>103.21688348427068</v>
      </c>
      <c r="AE404" s="53">
        <v>975.47689922796667</v>
      </c>
      <c r="AF404" s="53">
        <v>6025.2963182009844</v>
      </c>
      <c r="AG404" s="63">
        <v>0</v>
      </c>
      <c r="AH404" s="53" t="s">
        <v>3755</v>
      </c>
      <c r="AI404" s="53" t="s">
        <v>2179</v>
      </c>
      <c r="AJ404" s="149">
        <v>4</v>
      </c>
      <c r="AK404" s="374">
        <v>1</v>
      </c>
    </row>
    <row r="405" spans="1:40" s="149" customFormat="1" ht="80.25" customHeight="1">
      <c r="A405" s="53" t="s">
        <v>1450</v>
      </c>
      <c r="B405" s="160" t="s">
        <v>3766</v>
      </c>
      <c r="C405" s="54">
        <v>3000560</v>
      </c>
      <c r="D405" s="52" t="s">
        <v>468</v>
      </c>
      <c r="E405" s="53" t="s">
        <v>80</v>
      </c>
      <c r="F405" s="55">
        <v>41537</v>
      </c>
      <c r="G405" s="55">
        <v>41567</v>
      </c>
      <c r="H405" s="53" t="s">
        <v>102</v>
      </c>
      <c r="I405" s="57">
        <v>1070.5150000000001</v>
      </c>
      <c r="J405" s="56">
        <v>1046.4513436420993</v>
      </c>
      <c r="K405" s="56">
        <v>1046.451</v>
      </c>
      <c r="L405" s="59">
        <v>41567</v>
      </c>
      <c r="M405" s="82">
        <v>2013</v>
      </c>
      <c r="N405" s="61">
        <v>41579</v>
      </c>
      <c r="O405" s="82">
        <v>2013</v>
      </c>
      <c r="P405" s="61">
        <v>41639</v>
      </c>
      <c r="Q405" s="53" t="s">
        <v>337</v>
      </c>
      <c r="R405" s="53" t="s">
        <v>3767</v>
      </c>
      <c r="S405" s="53" t="s">
        <v>2024</v>
      </c>
      <c r="T405" s="56">
        <v>0.64</v>
      </c>
      <c r="U405" s="53">
        <v>1</v>
      </c>
      <c r="V405" s="53" t="s">
        <v>385</v>
      </c>
      <c r="W405" s="53"/>
      <c r="X405" s="56">
        <v>1929.3940312499999</v>
      </c>
      <c r="Y405" s="56">
        <v>2498.9960646664972</v>
      </c>
      <c r="Z405" s="53" t="s">
        <v>2237</v>
      </c>
      <c r="AA405" s="53" t="s">
        <v>3754</v>
      </c>
      <c r="AB405" s="53" t="s">
        <v>2098</v>
      </c>
      <c r="AC405" s="57">
        <v>2437712.9323437661</v>
      </c>
      <c r="AD405" s="53">
        <v>103.21688348427068</v>
      </c>
      <c r="AE405" s="53">
        <v>975.47689922796667</v>
      </c>
      <c r="AF405" s="53">
        <v>6025.2963182009844</v>
      </c>
      <c r="AG405" s="63">
        <v>0</v>
      </c>
      <c r="AH405" s="53" t="s">
        <v>3755</v>
      </c>
      <c r="AI405" s="53" t="s">
        <v>2179</v>
      </c>
      <c r="AJ405" s="149">
        <v>4</v>
      </c>
      <c r="AK405" s="374">
        <v>1</v>
      </c>
    </row>
    <row r="406" spans="1:40" s="149" customFormat="1" ht="80.25" customHeight="1">
      <c r="A406" s="53" t="s">
        <v>1450</v>
      </c>
      <c r="B406" s="160" t="s">
        <v>3768</v>
      </c>
      <c r="C406" s="54">
        <v>3000560</v>
      </c>
      <c r="D406" s="52" t="s">
        <v>468</v>
      </c>
      <c r="E406" s="53" t="s">
        <v>80</v>
      </c>
      <c r="F406" s="55">
        <v>41537</v>
      </c>
      <c r="G406" s="55">
        <v>41567</v>
      </c>
      <c r="H406" s="53" t="s">
        <v>102</v>
      </c>
      <c r="I406" s="57">
        <v>7812.1109999999999</v>
      </c>
      <c r="J406" s="56">
        <v>7654.3754884495502</v>
      </c>
      <c r="K406" s="56">
        <v>7654.375</v>
      </c>
      <c r="L406" s="59">
        <v>41567</v>
      </c>
      <c r="M406" s="82">
        <v>2013</v>
      </c>
      <c r="N406" s="61">
        <v>41579</v>
      </c>
      <c r="O406" s="82">
        <v>2013</v>
      </c>
      <c r="P406" s="61">
        <v>41639</v>
      </c>
      <c r="Q406" s="53" t="s">
        <v>337</v>
      </c>
      <c r="R406" s="53" t="s">
        <v>3769</v>
      </c>
      <c r="S406" s="53" t="s">
        <v>2024</v>
      </c>
      <c r="T406" s="56">
        <v>10.09</v>
      </c>
      <c r="U406" s="53">
        <v>1</v>
      </c>
      <c r="V406" s="53" t="s">
        <v>385</v>
      </c>
      <c r="W406" s="53"/>
      <c r="X406" s="56">
        <v>895.1598116947473</v>
      </c>
      <c r="Y406" s="56">
        <v>2498.9960646664972</v>
      </c>
      <c r="Z406" s="53" t="s">
        <v>2237</v>
      </c>
      <c r="AA406" s="53" t="s">
        <v>3754</v>
      </c>
      <c r="AB406" s="53" t="s">
        <v>2098</v>
      </c>
      <c r="AC406" s="57">
        <v>2437712.9323437661</v>
      </c>
      <c r="AD406" s="53">
        <v>103.21688348427068</v>
      </c>
      <c r="AE406" s="53">
        <v>975.47689922796667</v>
      </c>
      <c r="AF406" s="53">
        <v>6025.2963182009844</v>
      </c>
      <c r="AG406" s="63">
        <v>0</v>
      </c>
      <c r="AH406" s="53" t="s">
        <v>3755</v>
      </c>
      <c r="AI406" s="53" t="s">
        <v>2179</v>
      </c>
      <c r="AJ406" s="149">
        <v>4</v>
      </c>
      <c r="AK406" s="374">
        <v>1</v>
      </c>
    </row>
    <row r="407" spans="1:40" s="149" customFormat="1" ht="80.25" customHeight="1">
      <c r="A407" s="53" t="s">
        <v>1450</v>
      </c>
      <c r="B407" s="160" t="s">
        <v>3770</v>
      </c>
      <c r="C407" s="54">
        <v>3000560</v>
      </c>
      <c r="D407" s="52" t="s">
        <v>468</v>
      </c>
      <c r="E407" s="53" t="s">
        <v>80</v>
      </c>
      <c r="F407" s="55">
        <v>41537</v>
      </c>
      <c r="G407" s="55">
        <v>41567</v>
      </c>
      <c r="H407" s="53" t="s">
        <v>102</v>
      </c>
      <c r="I407" s="57">
        <v>3514.6109999999999</v>
      </c>
      <c r="J407" s="56">
        <v>3607.9879522359752</v>
      </c>
      <c r="K407" s="56">
        <v>3514.6109999999999</v>
      </c>
      <c r="L407" s="59">
        <v>41567</v>
      </c>
      <c r="M407" s="82">
        <v>2013</v>
      </c>
      <c r="N407" s="61">
        <v>41579</v>
      </c>
      <c r="O407" s="82">
        <v>2013</v>
      </c>
      <c r="P407" s="61">
        <v>41639</v>
      </c>
      <c r="Q407" s="53" t="s">
        <v>337</v>
      </c>
      <c r="R407" s="53" t="s">
        <v>3771</v>
      </c>
      <c r="S407" s="53" t="s">
        <v>2024</v>
      </c>
      <c r="T407" s="56">
        <v>0.96</v>
      </c>
      <c r="U407" s="53">
        <v>1</v>
      </c>
      <c r="V407" s="53" t="s">
        <v>385</v>
      </c>
      <c r="W407" s="53"/>
      <c r="X407" s="56">
        <v>4320.0426874999994</v>
      </c>
      <c r="Y407" s="56">
        <v>2498.9960646664972</v>
      </c>
      <c r="Z407" s="53" t="s">
        <v>2237</v>
      </c>
      <c r="AA407" s="53" t="s">
        <v>3754</v>
      </c>
      <c r="AB407" s="53" t="s">
        <v>2098</v>
      </c>
      <c r="AC407" s="57">
        <v>2437712.9323437661</v>
      </c>
      <c r="AD407" s="53">
        <v>103.21688348427068</v>
      </c>
      <c r="AE407" s="53">
        <v>975.47689922796667</v>
      </c>
      <c r="AF407" s="53">
        <v>6025.2963182009844</v>
      </c>
      <c r="AG407" s="63">
        <v>0</v>
      </c>
      <c r="AH407" s="53" t="s">
        <v>3755</v>
      </c>
      <c r="AI407" s="53" t="s">
        <v>2179</v>
      </c>
      <c r="AJ407" s="149">
        <v>4</v>
      </c>
      <c r="AK407" s="374">
        <v>1</v>
      </c>
    </row>
    <row r="408" spans="1:40" s="149" customFormat="1" ht="80.25" customHeight="1">
      <c r="A408" s="53" t="s">
        <v>1450</v>
      </c>
      <c r="B408" s="160" t="s">
        <v>3772</v>
      </c>
      <c r="C408" s="54">
        <v>3000560</v>
      </c>
      <c r="D408" s="52" t="s">
        <v>468</v>
      </c>
      <c r="E408" s="53" t="s">
        <v>80</v>
      </c>
      <c r="F408" s="55">
        <v>41537</v>
      </c>
      <c r="G408" s="55">
        <v>41567</v>
      </c>
      <c r="H408" s="53" t="s">
        <v>102</v>
      </c>
      <c r="I408" s="57">
        <v>7609.3469999999998</v>
      </c>
      <c r="J408" s="56">
        <v>7446.0696722232215</v>
      </c>
      <c r="K408" s="56">
        <v>7446.0690000000004</v>
      </c>
      <c r="L408" s="59">
        <v>41567</v>
      </c>
      <c r="M408" s="82">
        <v>2013</v>
      </c>
      <c r="N408" s="61">
        <v>41579</v>
      </c>
      <c r="O408" s="82">
        <v>2013</v>
      </c>
      <c r="P408" s="61">
        <v>41639</v>
      </c>
      <c r="Q408" s="53" t="s">
        <v>337</v>
      </c>
      <c r="R408" s="53" t="s">
        <v>3773</v>
      </c>
      <c r="S408" s="53" t="s">
        <v>2024</v>
      </c>
      <c r="T408" s="56">
        <v>5.4790000000000001</v>
      </c>
      <c r="U408" s="53">
        <v>1</v>
      </c>
      <c r="V408" s="53" t="s">
        <v>385</v>
      </c>
      <c r="W408" s="53"/>
      <c r="X408" s="56">
        <v>1603.6432597189266</v>
      </c>
      <c r="Y408" s="56">
        <v>2498.9960646664972</v>
      </c>
      <c r="Z408" s="53" t="s">
        <v>2237</v>
      </c>
      <c r="AA408" s="53" t="s">
        <v>3754</v>
      </c>
      <c r="AB408" s="53" t="s">
        <v>2098</v>
      </c>
      <c r="AC408" s="57">
        <v>2437712.9323437661</v>
      </c>
      <c r="AD408" s="53">
        <v>103.21688348427068</v>
      </c>
      <c r="AE408" s="53">
        <v>975.47689922796667</v>
      </c>
      <c r="AF408" s="53">
        <v>6025.2963182009844</v>
      </c>
      <c r="AG408" s="63">
        <v>0</v>
      </c>
      <c r="AH408" s="53" t="s">
        <v>3755</v>
      </c>
      <c r="AI408" s="53" t="s">
        <v>2179</v>
      </c>
      <c r="AJ408" s="149">
        <v>4</v>
      </c>
      <c r="AK408" s="374">
        <v>1</v>
      </c>
    </row>
    <row r="409" spans="1:40" s="149" customFormat="1" ht="80.25" customHeight="1">
      <c r="A409" s="53" t="s">
        <v>1450</v>
      </c>
      <c r="B409" s="160" t="s">
        <v>3774</v>
      </c>
      <c r="C409" s="54">
        <v>3000560</v>
      </c>
      <c r="D409" s="52" t="s">
        <v>468</v>
      </c>
      <c r="E409" s="53" t="s">
        <v>80</v>
      </c>
      <c r="F409" s="55">
        <v>41537</v>
      </c>
      <c r="G409" s="55">
        <v>41567</v>
      </c>
      <c r="H409" s="53" t="s">
        <v>102</v>
      </c>
      <c r="I409" s="57">
        <v>8062.192</v>
      </c>
      <c r="J409" s="56">
        <v>7814.2971117229654</v>
      </c>
      <c r="K409" s="56">
        <v>7814.2969999999996</v>
      </c>
      <c r="L409" s="59">
        <v>41567</v>
      </c>
      <c r="M409" s="82">
        <v>2013</v>
      </c>
      <c r="N409" s="61">
        <v>41579</v>
      </c>
      <c r="O409" s="82">
        <v>2013</v>
      </c>
      <c r="P409" s="61">
        <v>41639</v>
      </c>
      <c r="Q409" s="53" t="s">
        <v>337</v>
      </c>
      <c r="R409" s="53" t="s">
        <v>3775</v>
      </c>
      <c r="S409" s="53" t="s">
        <v>2024</v>
      </c>
      <c r="T409" s="56">
        <v>5.0999999999999996</v>
      </c>
      <c r="U409" s="53">
        <v>1</v>
      </c>
      <c r="V409" s="53" t="s">
        <v>385</v>
      </c>
      <c r="W409" s="53"/>
      <c r="X409" s="56">
        <v>1808.0138156862743</v>
      </c>
      <c r="Y409" s="56">
        <v>2498.9960646664972</v>
      </c>
      <c r="Z409" s="53" t="s">
        <v>2237</v>
      </c>
      <c r="AA409" s="53" t="s">
        <v>3754</v>
      </c>
      <c r="AB409" s="53" t="s">
        <v>2098</v>
      </c>
      <c r="AC409" s="57">
        <v>2437712.9323437661</v>
      </c>
      <c r="AD409" s="53">
        <v>103.21688348427068</v>
      </c>
      <c r="AE409" s="53">
        <v>975.47689922796667</v>
      </c>
      <c r="AF409" s="53">
        <v>6025.2963182009844</v>
      </c>
      <c r="AG409" s="63">
        <v>0</v>
      </c>
      <c r="AH409" s="53" t="s">
        <v>3755</v>
      </c>
      <c r="AI409" s="53" t="s">
        <v>2179</v>
      </c>
      <c r="AJ409" s="149">
        <v>4</v>
      </c>
      <c r="AK409" s="374">
        <v>1</v>
      </c>
    </row>
    <row r="410" spans="1:40" s="149" customFormat="1" ht="80.25" customHeight="1">
      <c r="A410" s="53" t="s">
        <v>1450</v>
      </c>
      <c r="B410" s="160" t="s">
        <v>3776</v>
      </c>
      <c r="C410" s="54">
        <v>3000560</v>
      </c>
      <c r="D410" s="52" t="s">
        <v>468</v>
      </c>
      <c r="E410" s="53" t="s">
        <v>80</v>
      </c>
      <c r="F410" s="55">
        <v>41537</v>
      </c>
      <c r="G410" s="55">
        <v>41567</v>
      </c>
      <c r="H410" s="53" t="s">
        <v>102</v>
      </c>
      <c r="I410" s="57">
        <v>2881.4670000000001</v>
      </c>
      <c r="J410" s="56">
        <v>2789.3746214716039</v>
      </c>
      <c r="K410" s="56">
        <v>2789.3739999999998</v>
      </c>
      <c r="L410" s="59">
        <v>41567</v>
      </c>
      <c r="M410" s="82">
        <v>2013</v>
      </c>
      <c r="N410" s="61">
        <v>41579</v>
      </c>
      <c r="O410" s="82">
        <v>2013</v>
      </c>
      <c r="P410" s="61">
        <v>41639</v>
      </c>
      <c r="Q410" s="53" t="s">
        <v>337</v>
      </c>
      <c r="R410" s="53" t="s">
        <v>3777</v>
      </c>
      <c r="S410" s="53" t="s">
        <v>2024</v>
      </c>
      <c r="T410" s="56">
        <v>1.395</v>
      </c>
      <c r="U410" s="53">
        <v>1</v>
      </c>
      <c r="V410" s="53" t="s">
        <v>385</v>
      </c>
      <c r="W410" s="53"/>
      <c r="X410" s="56">
        <v>2359.4704802867377</v>
      </c>
      <c r="Y410" s="56">
        <v>2498.9960646664972</v>
      </c>
      <c r="Z410" s="53" t="s">
        <v>2237</v>
      </c>
      <c r="AA410" s="53" t="s">
        <v>3754</v>
      </c>
      <c r="AB410" s="53" t="s">
        <v>2098</v>
      </c>
      <c r="AC410" s="57">
        <v>2437712.9323437661</v>
      </c>
      <c r="AD410" s="53">
        <v>103.21688348427068</v>
      </c>
      <c r="AE410" s="53">
        <v>975.47689922796667</v>
      </c>
      <c r="AF410" s="53">
        <v>6025.2963182009844</v>
      </c>
      <c r="AG410" s="63">
        <v>0</v>
      </c>
      <c r="AH410" s="53" t="s">
        <v>3755</v>
      </c>
      <c r="AI410" s="53" t="s">
        <v>2179</v>
      </c>
      <c r="AJ410" s="149">
        <v>4</v>
      </c>
      <c r="AK410" s="374">
        <v>1</v>
      </c>
    </row>
    <row r="411" spans="1:40" s="376" customFormat="1" ht="123.75" customHeight="1">
      <c r="A411" s="53" t="s">
        <v>1450</v>
      </c>
      <c r="B411" s="60" t="s">
        <v>7014</v>
      </c>
      <c r="C411" s="81">
        <v>3000569</v>
      </c>
      <c r="D411" s="52" t="s">
        <v>468</v>
      </c>
      <c r="E411" s="53" t="s">
        <v>80</v>
      </c>
      <c r="F411" s="55">
        <v>41409</v>
      </c>
      <c r="G411" s="55">
        <v>41440</v>
      </c>
      <c r="H411" s="53" t="s">
        <v>102</v>
      </c>
      <c r="I411" s="57">
        <v>6802.8230000000003</v>
      </c>
      <c r="J411" s="56">
        <v>7149.3560943322191</v>
      </c>
      <c r="K411" s="384">
        <v>6802.8230000000003</v>
      </c>
      <c r="L411" s="59">
        <v>41460</v>
      </c>
      <c r="M411" s="53">
        <v>2013</v>
      </c>
      <c r="N411" s="61">
        <v>41470</v>
      </c>
      <c r="O411" s="53">
        <v>2013</v>
      </c>
      <c r="P411" s="61">
        <v>41590</v>
      </c>
      <c r="Q411" s="53" t="s">
        <v>337</v>
      </c>
      <c r="R411" s="53" t="s">
        <v>7015</v>
      </c>
      <c r="S411" s="53" t="s">
        <v>2024</v>
      </c>
      <c r="T411" s="380">
        <v>1</v>
      </c>
      <c r="U411" s="53">
        <v>1</v>
      </c>
      <c r="V411" s="53" t="s">
        <v>385</v>
      </c>
      <c r="W411" s="375"/>
      <c r="X411" s="58">
        <v>8027.3311400000002</v>
      </c>
      <c r="Y411" s="63">
        <v>2498.9960646664972</v>
      </c>
      <c r="Z411" s="53" t="s">
        <v>2237</v>
      </c>
      <c r="AA411" s="53" t="s">
        <v>3754</v>
      </c>
      <c r="AB411" s="72" t="s">
        <v>2098</v>
      </c>
      <c r="AC411" s="57">
        <v>2437712.9323437661</v>
      </c>
      <c r="AD411" s="53">
        <v>103.21688348427068</v>
      </c>
      <c r="AE411" s="53">
        <v>975.47689922796667</v>
      </c>
      <c r="AF411" s="53">
        <v>6025.2963182009844</v>
      </c>
      <c r="AG411" s="63">
        <v>0</v>
      </c>
      <c r="AH411" s="53" t="s">
        <v>3755</v>
      </c>
      <c r="AI411" s="53" t="s">
        <v>2179</v>
      </c>
      <c r="AJ411" s="149">
        <v>3</v>
      </c>
      <c r="AK411" s="374">
        <v>1</v>
      </c>
      <c r="AL411" s="68"/>
      <c r="AM411" s="68"/>
      <c r="AN411" s="68"/>
    </row>
    <row r="412" spans="1:40" s="376" customFormat="1" ht="123.75" customHeight="1">
      <c r="A412" s="53" t="s">
        <v>1450</v>
      </c>
      <c r="B412" s="60" t="s">
        <v>7016</v>
      </c>
      <c r="C412" s="81">
        <v>3000569</v>
      </c>
      <c r="D412" s="52" t="s">
        <v>468</v>
      </c>
      <c r="E412" s="53" t="s">
        <v>80</v>
      </c>
      <c r="F412" s="55">
        <v>41409</v>
      </c>
      <c r="G412" s="55">
        <v>41440</v>
      </c>
      <c r="H412" s="53" t="s">
        <v>102</v>
      </c>
      <c r="I412" s="57">
        <v>8033.643</v>
      </c>
      <c r="J412" s="56">
        <v>11793.032313680105</v>
      </c>
      <c r="K412" s="384">
        <v>8033.643</v>
      </c>
      <c r="L412" s="59">
        <v>41460</v>
      </c>
      <c r="M412" s="53">
        <v>2013</v>
      </c>
      <c r="N412" s="61">
        <v>41470</v>
      </c>
      <c r="O412" s="53">
        <v>2013</v>
      </c>
      <c r="P412" s="61">
        <v>41590</v>
      </c>
      <c r="Q412" s="53" t="s">
        <v>337</v>
      </c>
      <c r="R412" s="53" t="s">
        <v>7017</v>
      </c>
      <c r="S412" s="53" t="s">
        <v>2024</v>
      </c>
      <c r="T412" s="380">
        <v>6.11</v>
      </c>
      <c r="U412" s="53">
        <v>1</v>
      </c>
      <c r="V412" s="53" t="s">
        <v>385</v>
      </c>
      <c r="W412" s="375"/>
      <c r="X412" s="58">
        <v>1551.5055220949262</v>
      </c>
      <c r="Y412" s="63">
        <v>2498.9960646664972</v>
      </c>
      <c r="Z412" s="53" t="s">
        <v>2237</v>
      </c>
      <c r="AA412" s="53" t="s">
        <v>3754</v>
      </c>
      <c r="AB412" s="72" t="s">
        <v>2098</v>
      </c>
      <c r="AC412" s="57">
        <v>2437712.9323437661</v>
      </c>
      <c r="AD412" s="53">
        <v>103.21688348427068</v>
      </c>
      <c r="AE412" s="53">
        <v>975.47689922796667</v>
      </c>
      <c r="AF412" s="53">
        <v>6025.2963182009844</v>
      </c>
      <c r="AG412" s="63">
        <v>0</v>
      </c>
      <c r="AH412" s="53" t="s">
        <v>3755</v>
      </c>
      <c r="AI412" s="53" t="s">
        <v>2179</v>
      </c>
      <c r="AJ412" s="149">
        <v>3</v>
      </c>
      <c r="AK412" s="374">
        <v>1</v>
      </c>
      <c r="AL412" s="68"/>
      <c r="AM412" s="68"/>
      <c r="AN412" s="68"/>
    </row>
    <row r="413" spans="1:40" s="376" customFormat="1" ht="123.75" customHeight="1">
      <c r="A413" s="53" t="s">
        <v>1450</v>
      </c>
      <c r="B413" s="60" t="s">
        <v>7018</v>
      </c>
      <c r="C413" s="81">
        <v>3000569</v>
      </c>
      <c r="D413" s="52" t="s">
        <v>468</v>
      </c>
      <c r="E413" s="53" t="s">
        <v>80</v>
      </c>
      <c r="F413" s="55">
        <v>41409</v>
      </c>
      <c r="G413" s="55">
        <v>41440</v>
      </c>
      <c r="H413" s="53" t="s">
        <v>102</v>
      </c>
      <c r="I413" s="57">
        <v>522.25</v>
      </c>
      <c r="J413" s="56">
        <v>711.71943786489624</v>
      </c>
      <c r="K413" s="384">
        <v>522.25</v>
      </c>
      <c r="L413" s="59">
        <v>41460</v>
      </c>
      <c r="M413" s="53">
        <v>2013</v>
      </c>
      <c r="N413" s="61">
        <v>41470</v>
      </c>
      <c r="O413" s="53">
        <v>2013</v>
      </c>
      <c r="P413" s="61">
        <v>41526</v>
      </c>
      <c r="Q413" s="53" t="s">
        <v>337</v>
      </c>
      <c r="R413" s="53" t="s">
        <v>7019</v>
      </c>
      <c r="S413" s="53" t="s">
        <v>2024</v>
      </c>
      <c r="T413" s="380">
        <v>0.27300000000000002</v>
      </c>
      <c r="U413" s="53">
        <v>1</v>
      </c>
      <c r="V413" s="53" t="s">
        <v>385</v>
      </c>
      <c r="W413" s="375"/>
      <c r="X413" s="58">
        <v>2257.3443223443223</v>
      </c>
      <c r="Y413" s="63">
        <v>2498.9960646664972</v>
      </c>
      <c r="Z413" s="53" t="s">
        <v>2237</v>
      </c>
      <c r="AA413" s="53" t="s">
        <v>3754</v>
      </c>
      <c r="AB413" s="72" t="s">
        <v>2098</v>
      </c>
      <c r="AC413" s="57">
        <v>2437712.9323437661</v>
      </c>
      <c r="AD413" s="53">
        <v>103.21688348427068</v>
      </c>
      <c r="AE413" s="53">
        <v>975.47689922796667</v>
      </c>
      <c r="AF413" s="53">
        <v>6025.2963182009844</v>
      </c>
      <c r="AG413" s="63">
        <v>0</v>
      </c>
      <c r="AH413" s="53" t="s">
        <v>3755</v>
      </c>
      <c r="AI413" s="53" t="s">
        <v>2179</v>
      </c>
      <c r="AJ413" s="149">
        <v>3</v>
      </c>
      <c r="AK413" s="374">
        <v>1</v>
      </c>
      <c r="AL413" s="68"/>
      <c r="AM413" s="68"/>
      <c r="AN413" s="68"/>
    </row>
    <row r="414" spans="1:40" s="149" customFormat="1" ht="409.5" customHeight="1">
      <c r="A414" s="53" t="s">
        <v>1450</v>
      </c>
      <c r="B414" s="60">
        <v>1442</v>
      </c>
      <c r="C414" s="60" t="s">
        <v>472</v>
      </c>
      <c r="D414" s="52" t="s">
        <v>473</v>
      </c>
      <c r="E414" s="53" t="s">
        <v>80</v>
      </c>
      <c r="F414" s="55">
        <v>41495</v>
      </c>
      <c r="G414" s="55">
        <v>41526</v>
      </c>
      <c r="H414" s="53" t="s">
        <v>102</v>
      </c>
      <c r="I414" s="57">
        <v>837.78610000000003</v>
      </c>
      <c r="J414" s="56">
        <v>837.78605310934802</v>
      </c>
      <c r="K414" s="56">
        <v>837.78599999999994</v>
      </c>
      <c r="L414" s="59">
        <v>41546</v>
      </c>
      <c r="M414" s="60">
        <v>2013</v>
      </c>
      <c r="N414" s="61">
        <v>41546</v>
      </c>
      <c r="O414" s="60">
        <v>2013</v>
      </c>
      <c r="P414" s="61">
        <v>41638</v>
      </c>
      <c r="Q414" s="53" t="s">
        <v>337</v>
      </c>
      <c r="R414" s="53"/>
      <c r="S414" s="53" t="s">
        <v>430</v>
      </c>
      <c r="T414" s="60">
        <v>3955</v>
      </c>
      <c r="U414" s="53">
        <v>1</v>
      </c>
      <c r="V414" s="53" t="s">
        <v>385</v>
      </c>
      <c r="W414" s="53"/>
      <c r="X414" s="63">
        <v>0.22500000000000001</v>
      </c>
      <c r="Y414" s="56">
        <v>2498.9960646664972</v>
      </c>
      <c r="Z414" s="53"/>
      <c r="AA414" s="53" t="s">
        <v>3754</v>
      </c>
      <c r="AB414" s="53" t="s">
        <v>2098</v>
      </c>
      <c r="AC414" s="57">
        <v>2437712.9323437661</v>
      </c>
      <c r="AD414" s="53">
        <v>103.21688348427068</v>
      </c>
      <c r="AE414" s="53">
        <v>975.47689922796667</v>
      </c>
      <c r="AF414" s="53">
        <v>6025.2963182009844</v>
      </c>
      <c r="AG414" s="63">
        <v>0</v>
      </c>
      <c r="AH414" s="53" t="s">
        <v>3755</v>
      </c>
      <c r="AI414" s="53" t="s">
        <v>2179</v>
      </c>
      <c r="AJ414" s="149">
        <v>3</v>
      </c>
      <c r="AK414" s="374">
        <v>1</v>
      </c>
    </row>
    <row r="415" spans="1:40" s="149" customFormat="1" ht="409.5" customHeight="1">
      <c r="A415" s="53" t="s">
        <v>1450</v>
      </c>
      <c r="B415" s="60">
        <v>1443</v>
      </c>
      <c r="C415" s="60" t="s">
        <v>478</v>
      </c>
      <c r="D415" s="52" t="s">
        <v>479</v>
      </c>
      <c r="E415" s="53" t="s">
        <v>64</v>
      </c>
      <c r="F415" s="55">
        <v>41221</v>
      </c>
      <c r="G415" s="55">
        <v>41251</v>
      </c>
      <c r="H415" s="53" t="s">
        <v>102</v>
      </c>
      <c r="I415" s="57">
        <v>86.009619999999998</v>
      </c>
      <c r="J415" s="56">
        <v>86.009598042540489</v>
      </c>
      <c r="K415" s="56">
        <v>86.009</v>
      </c>
      <c r="L415" s="59">
        <v>41289</v>
      </c>
      <c r="M415" s="60">
        <v>2013</v>
      </c>
      <c r="N415" s="61">
        <v>41289</v>
      </c>
      <c r="O415" s="60">
        <v>2013</v>
      </c>
      <c r="P415" s="61">
        <v>41638</v>
      </c>
      <c r="Q415" s="53" t="s">
        <v>337</v>
      </c>
      <c r="R415" s="53"/>
      <c r="S415" s="53" t="s">
        <v>430</v>
      </c>
      <c r="T415" s="60">
        <v>3223</v>
      </c>
      <c r="U415" s="53">
        <v>1</v>
      </c>
      <c r="V415" s="53" t="s">
        <v>385</v>
      </c>
      <c r="W415" s="53"/>
      <c r="X415" s="63">
        <v>2.8000000000000001E-2</v>
      </c>
      <c r="Y415" s="63">
        <v>1435.127</v>
      </c>
      <c r="Z415" s="53"/>
      <c r="AA415" s="53" t="s">
        <v>3754</v>
      </c>
      <c r="AB415" s="53" t="s">
        <v>2098</v>
      </c>
      <c r="AC415" s="57">
        <v>2437712.9323437661</v>
      </c>
      <c r="AD415" s="53">
        <v>103.21688348427068</v>
      </c>
      <c r="AE415" s="53">
        <v>975.47689922796667</v>
      </c>
      <c r="AF415" s="53">
        <v>6025.2963182009844</v>
      </c>
      <c r="AG415" s="63">
        <v>0</v>
      </c>
      <c r="AH415" s="53" t="s">
        <v>3755</v>
      </c>
      <c r="AI415" s="53" t="s">
        <v>2179</v>
      </c>
      <c r="AJ415" s="149">
        <v>1</v>
      </c>
      <c r="AK415" s="374">
        <v>1</v>
      </c>
    </row>
    <row r="416" spans="1:40" s="149" customFormat="1" ht="409.5" customHeight="1">
      <c r="A416" s="53" t="s">
        <v>1450</v>
      </c>
      <c r="B416" s="60">
        <v>1444</v>
      </c>
      <c r="C416" s="60" t="s">
        <v>480</v>
      </c>
      <c r="D416" s="52" t="s">
        <v>429</v>
      </c>
      <c r="E416" s="53" t="s">
        <v>80</v>
      </c>
      <c r="F416" s="55">
        <v>41226</v>
      </c>
      <c r="G416" s="55">
        <v>41256</v>
      </c>
      <c r="H416" s="53" t="s">
        <v>102</v>
      </c>
      <c r="I416" s="57">
        <v>5150.7704199999998</v>
      </c>
      <c r="J416" s="56">
        <v>5150.7699129721295</v>
      </c>
      <c r="K416" s="56">
        <v>5150.7690000000002</v>
      </c>
      <c r="L416" s="59">
        <v>41289</v>
      </c>
      <c r="M416" s="60">
        <v>2013</v>
      </c>
      <c r="N416" s="61">
        <v>41289</v>
      </c>
      <c r="O416" s="60">
        <v>2013</v>
      </c>
      <c r="P416" s="61">
        <v>41577</v>
      </c>
      <c r="Q416" s="53" t="s">
        <v>337</v>
      </c>
      <c r="R416" s="53"/>
      <c r="S416" s="53" t="s">
        <v>430</v>
      </c>
      <c r="T416" s="60">
        <v>35981</v>
      </c>
      <c r="U416" s="53">
        <v>1</v>
      </c>
      <c r="V416" s="53" t="s">
        <v>385</v>
      </c>
      <c r="W416" s="53"/>
      <c r="X416" s="63">
        <v>0.152</v>
      </c>
      <c r="Y416" s="63">
        <v>1435.127</v>
      </c>
      <c r="Z416" s="53"/>
      <c r="AA416" s="53" t="s">
        <v>3754</v>
      </c>
      <c r="AB416" s="53" t="s">
        <v>2098</v>
      </c>
      <c r="AC416" s="57">
        <v>2437712.9323437661</v>
      </c>
      <c r="AD416" s="53">
        <v>103.21688348427068</v>
      </c>
      <c r="AE416" s="53">
        <v>975.47689922796667</v>
      </c>
      <c r="AF416" s="53">
        <v>6025.2963182009844</v>
      </c>
      <c r="AG416" s="63">
        <v>0</v>
      </c>
      <c r="AH416" s="53" t="s">
        <v>3755</v>
      </c>
      <c r="AI416" s="53" t="s">
        <v>2179</v>
      </c>
      <c r="AJ416" s="149">
        <v>1</v>
      </c>
      <c r="AK416" s="374">
        <v>1</v>
      </c>
    </row>
    <row r="417" spans="1:37" s="149" customFormat="1" ht="409.5" customHeight="1">
      <c r="A417" s="53" t="s">
        <v>1450</v>
      </c>
      <c r="B417" s="60">
        <v>1445</v>
      </c>
      <c r="C417" s="60" t="s">
        <v>481</v>
      </c>
      <c r="D417" s="52" t="s">
        <v>482</v>
      </c>
      <c r="E417" s="53" t="s">
        <v>59</v>
      </c>
      <c r="F417" s="55">
        <v>41227</v>
      </c>
      <c r="G417" s="55">
        <v>41257</v>
      </c>
      <c r="H417" s="53" t="s">
        <v>102</v>
      </c>
      <c r="I417" s="57">
        <v>30.644749999999998</v>
      </c>
      <c r="J417" s="56">
        <v>30.644616739060805</v>
      </c>
      <c r="K417" s="56">
        <v>30.643999999999998</v>
      </c>
      <c r="L417" s="59">
        <v>41289</v>
      </c>
      <c r="M417" s="60">
        <v>2013</v>
      </c>
      <c r="N417" s="61">
        <v>41289</v>
      </c>
      <c r="O417" s="60">
        <v>2013</v>
      </c>
      <c r="P417" s="61">
        <v>41638</v>
      </c>
      <c r="Q417" s="53" t="s">
        <v>337</v>
      </c>
      <c r="R417" s="53"/>
      <c r="S417" s="53" t="s">
        <v>900</v>
      </c>
      <c r="T417" s="60">
        <v>1.0489999999999999</v>
      </c>
      <c r="U417" s="53">
        <v>1</v>
      </c>
      <c r="V417" s="53" t="s">
        <v>385</v>
      </c>
      <c r="W417" s="53"/>
      <c r="X417" s="63">
        <v>31.024000000000001</v>
      </c>
      <c r="Y417" s="63">
        <v>1435.127</v>
      </c>
      <c r="Z417" s="53"/>
      <c r="AA417" s="53" t="s">
        <v>3754</v>
      </c>
      <c r="AB417" s="53" t="s">
        <v>2098</v>
      </c>
      <c r="AC417" s="57">
        <v>2437712.9323437661</v>
      </c>
      <c r="AD417" s="53">
        <v>103.21688348427068</v>
      </c>
      <c r="AE417" s="53">
        <v>975.47689922796667</v>
      </c>
      <c r="AF417" s="53">
        <v>6025.2963182009844</v>
      </c>
      <c r="AG417" s="63">
        <v>0</v>
      </c>
      <c r="AH417" s="53" t="s">
        <v>3755</v>
      </c>
      <c r="AI417" s="53" t="s">
        <v>2179</v>
      </c>
      <c r="AJ417" s="149">
        <v>1</v>
      </c>
      <c r="AK417" s="374">
        <v>1</v>
      </c>
    </row>
    <row r="418" spans="1:37" s="149" customFormat="1" ht="409.5" customHeight="1">
      <c r="A418" s="53" t="s">
        <v>1450</v>
      </c>
      <c r="B418" s="60">
        <v>1446</v>
      </c>
      <c r="C418" s="60" t="s">
        <v>483</v>
      </c>
      <c r="D418" s="52" t="s">
        <v>484</v>
      </c>
      <c r="E418" s="53" t="s">
        <v>64</v>
      </c>
      <c r="F418" s="55">
        <v>41227</v>
      </c>
      <c r="G418" s="55">
        <v>41257</v>
      </c>
      <c r="H418" s="53" t="s">
        <v>102</v>
      </c>
      <c r="I418" s="57">
        <v>543.07050000000004</v>
      </c>
      <c r="J418" s="56">
        <v>543.07000615099685</v>
      </c>
      <c r="K418" s="56">
        <v>543.07000000000005</v>
      </c>
      <c r="L418" s="59">
        <v>41289</v>
      </c>
      <c r="M418" s="60">
        <v>2013</v>
      </c>
      <c r="N418" s="61">
        <v>41289</v>
      </c>
      <c r="O418" s="60">
        <v>2013</v>
      </c>
      <c r="P418" s="61">
        <v>41577</v>
      </c>
      <c r="Q418" s="53" t="s">
        <v>337</v>
      </c>
      <c r="R418" s="53"/>
      <c r="S418" s="53" t="s">
        <v>430</v>
      </c>
      <c r="T418" s="60">
        <v>2323</v>
      </c>
      <c r="U418" s="53">
        <v>1</v>
      </c>
      <c r="V418" s="53" t="s">
        <v>385</v>
      </c>
      <c r="W418" s="53"/>
      <c r="X418" s="63">
        <v>0.248</v>
      </c>
      <c r="Y418" s="63">
        <v>1435.127</v>
      </c>
      <c r="Z418" s="53"/>
      <c r="AA418" s="53" t="s">
        <v>3754</v>
      </c>
      <c r="AB418" s="53" t="s">
        <v>2098</v>
      </c>
      <c r="AC418" s="57">
        <v>2437712.9323437661</v>
      </c>
      <c r="AD418" s="53">
        <v>103.21688348427068</v>
      </c>
      <c r="AE418" s="53">
        <v>975.47689922796667</v>
      </c>
      <c r="AF418" s="53">
        <v>6025.2963182009844</v>
      </c>
      <c r="AG418" s="63">
        <v>0</v>
      </c>
      <c r="AH418" s="53" t="s">
        <v>3755</v>
      </c>
      <c r="AI418" s="53" t="s">
        <v>2179</v>
      </c>
      <c r="AJ418" s="149">
        <v>1</v>
      </c>
      <c r="AK418" s="374">
        <v>1</v>
      </c>
    </row>
    <row r="419" spans="1:37" s="149" customFormat="1" ht="409.5" customHeight="1">
      <c r="A419" s="52" t="s">
        <v>1450</v>
      </c>
      <c r="B419" s="60">
        <v>1447</v>
      </c>
      <c r="C419" s="54" t="s">
        <v>432</v>
      </c>
      <c r="D419" s="52" t="s">
        <v>434</v>
      </c>
      <c r="E419" s="53" t="s">
        <v>59</v>
      </c>
      <c r="F419" s="55">
        <v>41333</v>
      </c>
      <c r="G419" s="55">
        <v>41373</v>
      </c>
      <c r="H419" s="53" t="s">
        <v>102</v>
      </c>
      <c r="I419" s="57">
        <v>717.32</v>
      </c>
      <c r="J419" s="56">
        <v>717.31999930995619</v>
      </c>
      <c r="K419" s="56">
        <v>717.31899999999996</v>
      </c>
      <c r="L419" s="59">
        <v>41393</v>
      </c>
      <c r="M419" s="60">
        <v>2013</v>
      </c>
      <c r="N419" s="61">
        <v>41395</v>
      </c>
      <c r="O419" s="60">
        <v>2013</v>
      </c>
      <c r="P419" s="61">
        <v>41438</v>
      </c>
      <c r="Q419" s="53" t="s">
        <v>337</v>
      </c>
      <c r="R419" s="62" t="s">
        <v>2582</v>
      </c>
      <c r="S419" s="53" t="s">
        <v>425</v>
      </c>
      <c r="T419" s="63">
        <v>1410</v>
      </c>
      <c r="U419" s="53">
        <v>1</v>
      </c>
      <c r="V419" s="53" t="s">
        <v>385</v>
      </c>
      <c r="W419" s="53"/>
      <c r="X419" s="64">
        <v>0.6003103546099291</v>
      </c>
      <c r="Y419" s="58">
        <v>1435.127</v>
      </c>
      <c r="Z419" s="53"/>
      <c r="AA419" s="62" t="s">
        <v>3754</v>
      </c>
      <c r="AB419" s="66" t="s">
        <v>2098</v>
      </c>
      <c r="AC419" s="67">
        <v>2437712.9323437661</v>
      </c>
      <c r="AD419" s="53">
        <v>103.21688348427068</v>
      </c>
      <c r="AE419" s="53">
        <v>975.47689922796667</v>
      </c>
      <c r="AF419" s="58">
        <v>6025.2963182009844</v>
      </c>
      <c r="AG419" s="63">
        <v>0</v>
      </c>
      <c r="AH419" s="52" t="s">
        <v>3755</v>
      </c>
      <c r="AI419" s="52" t="s">
        <v>2179</v>
      </c>
      <c r="AJ419" s="149">
        <v>2</v>
      </c>
      <c r="AK419" s="374">
        <v>1</v>
      </c>
    </row>
    <row r="420" spans="1:37" s="149" customFormat="1" ht="409.5" customHeight="1">
      <c r="A420" s="53" t="s">
        <v>1450</v>
      </c>
      <c r="B420" s="160" t="s">
        <v>2584</v>
      </c>
      <c r="C420" s="60" t="s">
        <v>432</v>
      </c>
      <c r="D420" s="52" t="s">
        <v>434</v>
      </c>
      <c r="E420" s="53" t="s">
        <v>64</v>
      </c>
      <c r="F420" s="55">
        <v>41227</v>
      </c>
      <c r="G420" s="55">
        <v>41257</v>
      </c>
      <c r="H420" s="53" t="s">
        <v>102</v>
      </c>
      <c r="I420" s="57">
        <v>974.50199999999984</v>
      </c>
      <c r="J420" s="56">
        <v>974.5019999842076</v>
      </c>
      <c r="K420" s="56">
        <v>974.50099999999998</v>
      </c>
      <c r="L420" s="59">
        <v>41289</v>
      </c>
      <c r="M420" s="60">
        <v>2013</v>
      </c>
      <c r="N420" s="61">
        <v>41289</v>
      </c>
      <c r="O420" s="60">
        <v>2013</v>
      </c>
      <c r="P420" s="61">
        <v>41577</v>
      </c>
      <c r="Q420" s="53" t="s">
        <v>337</v>
      </c>
      <c r="R420" s="53" t="s">
        <v>2583</v>
      </c>
      <c r="S420" s="53" t="s">
        <v>425</v>
      </c>
      <c r="T420" s="60">
        <v>2190</v>
      </c>
      <c r="U420" s="53">
        <v>1</v>
      </c>
      <c r="V420" s="53" t="s">
        <v>385</v>
      </c>
      <c r="W420" s="53"/>
      <c r="X420" s="63">
        <v>0.52507413698630123</v>
      </c>
      <c r="Y420" s="63">
        <v>1435.127</v>
      </c>
      <c r="Z420" s="53"/>
      <c r="AA420" s="53" t="s">
        <v>3754</v>
      </c>
      <c r="AB420" s="53" t="s">
        <v>2098</v>
      </c>
      <c r="AC420" s="57">
        <v>2437712.9323437661</v>
      </c>
      <c r="AD420" s="53">
        <v>103.21688348427068</v>
      </c>
      <c r="AE420" s="53">
        <v>975.47689922796667</v>
      </c>
      <c r="AF420" s="53">
        <v>6025.2963182009844</v>
      </c>
      <c r="AG420" s="63">
        <v>0</v>
      </c>
      <c r="AH420" s="53" t="s">
        <v>3755</v>
      </c>
      <c r="AI420" s="53" t="s">
        <v>2179</v>
      </c>
      <c r="AJ420" s="149">
        <v>1</v>
      </c>
      <c r="AK420" s="374">
        <v>1</v>
      </c>
    </row>
    <row r="421" spans="1:37" s="149" customFormat="1" ht="409.5" customHeight="1">
      <c r="A421" s="52" t="s">
        <v>1450</v>
      </c>
      <c r="B421" s="60">
        <v>1448</v>
      </c>
      <c r="C421" s="54" t="s">
        <v>487</v>
      </c>
      <c r="D421" s="52" t="s">
        <v>435</v>
      </c>
      <c r="E421" s="53" t="s">
        <v>59</v>
      </c>
      <c r="F421" s="55">
        <v>41333</v>
      </c>
      <c r="G421" s="55">
        <v>41373</v>
      </c>
      <c r="H421" s="53" t="s">
        <v>102</v>
      </c>
      <c r="I421" s="57">
        <v>406.29649999999998</v>
      </c>
      <c r="J421" s="56">
        <v>406.29646115866086</v>
      </c>
      <c r="K421" s="56">
        <v>406.29599999999999</v>
      </c>
      <c r="L421" s="59">
        <v>41393</v>
      </c>
      <c r="M421" s="60">
        <v>2013</v>
      </c>
      <c r="N421" s="61">
        <v>41395</v>
      </c>
      <c r="O421" s="60">
        <v>2013</v>
      </c>
      <c r="P421" s="61">
        <v>41438</v>
      </c>
      <c r="Q421" s="53" t="s">
        <v>337</v>
      </c>
      <c r="R421" s="62"/>
      <c r="S421" s="53" t="s">
        <v>425</v>
      </c>
      <c r="T421" s="63">
        <v>9921</v>
      </c>
      <c r="U421" s="53">
        <v>1</v>
      </c>
      <c r="V421" s="53" t="s">
        <v>385</v>
      </c>
      <c r="W421" s="53"/>
      <c r="X421" s="64">
        <v>4.2999999999999997E-2</v>
      </c>
      <c r="Y421" s="58">
        <v>1435.127</v>
      </c>
      <c r="Z421" s="53"/>
      <c r="AA421" s="62" t="s">
        <v>3754</v>
      </c>
      <c r="AB421" s="66" t="s">
        <v>2098</v>
      </c>
      <c r="AC421" s="67">
        <v>2437712.9323437661</v>
      </c>
      <c r="AD421" s="53">
        <v>103.21688348427068</v>
      </c>
      <c r="AE421" s="53">
        <v>975.47689922796667</v>
      </c>
      <c r="AF421" s="58">
        <v>6025.2963182009844</v>
      </c>
      <c r="AG421" s="63">
        <v>0</v>
      </c>
      <c r="AH421" s="52" t="s">
        <v>3755</v>
      </c>
      <c r="AI421" s="52" t="s">
        <v>2179</v>
      </c>
      <c r="AJ421" s="149">
        <v>2</v>
      </c>
      <c r="AK421" s="374">
        <v>1</v>
      </c>
    </row>
    <row r="422" spans="1:37" s="149" customFormat="1" ht="409.5" customHeight="1">
      <c r="A422" s="52" t="s">
        <v>1450</v>
      </c>
      <c r="B422" s="60">
        <v>1449</v>
      </c>
      <c r="C422" s="54" t="s">
        <v>437</v>
      </c>
      <c r="D422" s="52" t="s">
        <v>436</v>
      </c>
      <c r="E422" s="53" t="s">
        <v>59</v>
      </c>
      <c r="F422" s="55">
        <v>41333</v>
      </c>
      <c r="G422" s="55">
        <v>41361</v>
      </c>
      <c r="H422" s="53" t="s">
        <v>102</v>
      </c>
      <c r="I422" s="57">
        <v>8702.1743000000006</v>
      </c>
      <c r="J422" s="56">
        <v>8702.1743160297356</v>
      </c>
      <c r="K422" s="56">
        <v>8702.1740000000009</v>
      </c>
      <c r="L422" s="59">
        <v>41381</v>
      </c>
      <c r="M422" s="60">
        <v>2013</v>
      </c>
      <c r="N422" s="61">
        <v>41383</v>
      </c>
      <c r="O422" s="60">
        <v>2013</v>
      </c>
      <c r="P422" s="61">
        <v>41426</v>
      </c>
      <c r="Q422" s="53" t="s">
        <v>337</v>
      </c>
      <c r="R422" s="62"/>
      <c r="S422" s="53" t="s">
        <v>425</v>
      </c>
      <c r="T422" s="63">
        <v>104884</v>
      </c>
      <c r="U422" s="53">
        <v>1</v>
      </c>
      <c r="V422" s="53" t="s">
        <v>385</v>
      </c>
      <c r="W422" s="53"/>
      <c r="X422" s="64">
        <v>7.8E-2</v>
      </c>
      <c r="Y422" s="58">
        <v>1435.127</v>
      </c>
      <c r="Z422" s="53"/>
      <c r="AA422" s="62" t="s">
        <v>3754</v>
      </c>
      <c r="AB422" s="66" t="s">
        <v>2098</v>
      </c>
      <c r="AC422" s="67">
        <v>2437712.9323437661</v>
      </c>
      <c r="AD422" s="53">
        <v>103.21688348427068</v>
      </c>
      <c r="AE422" s="53">
        <v>975.47689922796667</v>
      </c>
      <c r="AF422" s="58">
        <v>6025.2963182009844</v>
      </c>
      <c r="AG422" s="63">
        <v>0</v>
      </c>
      <c r="AH422" s="52" t="s">
        <v>3755</v>
      </c>
      <c r="AI422" s="52" t="s">
        <v>2179</v>
      </c>
      <c r="AJ422" s="149">
        <v>2</v>
      </c>
      <c r="AK422" s="374">
        <v>1</v>
      </c>
    </row>
    <row r="423" spans="1:37" s="149" customFormat="1" ht="409.5" customHeight="1">
      <c r="A423" s="53" t="s">
        <v>1450</v>
      </c>
      <c r="B423" s="60">
        <v>1450</v>
      </c>
      <c r="C423" s="60" t="s">
        <v>488</v>
      </c>
      <c r="D423" s="52" t="s">
        <v>489</v>
      </c>
      <c r="E423" s="53" t="s">
        <v>80</v>
      </c>
      <c r="F423" s="55">
        <v>41226</v>
      </c>
      <c r="G423" s="55">
        <v>41256</v>
      </c>
      <c r="H423" s="53" t="s">
        <v>102</v>
      </c>
      <c r="I423" s="57">
        <v>1257.4631999999999</v>
      </c>
      <c r="J423" s="56">
        <v>1257.4631944942098</v>
      </c>
      <c r="K423" s="56">
        <v>1257.463</v>
      </c>
      <c r="L423" s="59">
        <v>41289</v>
      </c>
      <c r="M423" s="60">
        <v>2013</v>
      </c>
      <c r="N423" s="61">
        <v>41289</v>
      </c>
      <c r="O423" s="60">
        <v>2013</v>
      </c>
      <c r="P423" s="61">
        <v>41577</v>
      </c>
      <c r="Q423" s="53" t="s">
        <v>337</v>
      </c>
      <c r="R423" s="53"/>
      <c r="S423" s="53" t="s">
        <v>430</v>
      </c>
      <c r="T423" s="60">
        <v>620</v>
      </c>
      <c r="U423" s="53">
        <v>1</v>
      </c>
      <c r="V423" s="53" t="s">
        <v>385</v>
      </c>
      <c r="W423" s="53"/>
      <c r="X423" s="63">
        <v>2.1539999999999999</v>
      </c>
      <c r="Y423" s="63">
        <v>1435.127</v>
      </c>
      <c r="Z423" s="53"/>
      <c r="AA423" s="53" t="s">
        <v>3754</v>
      </c>
      <c r="AB423" s="53" t="s">
        <v>2098</v>
      </c>
      <c r="AC423" s="57">
        <v>2437712.9323437661</v>
      </c>
      <c r="AD423" s="53">
        <v>103.21688348427068</v>
      </c>
      <c r="AE423" s="53">
        <v>975.47689922796667</v>
      </c>
      <c r="AF423" s="53">
        <v>6025.2963182009844</v>
      </c>
      <c r="AG423" s="63">
        <v>0</v>
      </c>
      <c r="AH423" s="53" t="s">
        <v>3755</v>
      </c>
      <c r="AI423" s="53" t="s">
        <v>2179</v>
      </c>
      <c r="AJ423" s="149">
        <v>1</v>
      </c>
      <c r="AK423" s="374">
        <v>1</v>
      </c>
    </row>
    <row r="424" spans="1:37" s="149" customFormat="1" ht="409.5" customHeight="1">
      <c r="A424" s="53" t="s">
        <v>1450</v>
      </c>
      <c r="B424" s="60">
        <v>1451</v>
      </c>
      <c r="C424" s="60" t="s">
        <v>490</v>
      </c>
      <c r="D424" s="52" t="s">
        <v>491</v>
      </c>
      <c r="E424" s="53" t="s">
        <v>64</v>
      </c>
      <c r="F424" s="55">
        <v>41228</v>
      </c>
      <c r="G424" s="55">
        <v>41258</v>
      </c>
      <c r="H424" s="53" t="s">
        <v>102</v>
      </c>
      <c r="I424" s="57">
        <v>6049.6</v>
      </c>
      <c r="J424" s="56">
        <v>6049.599967880039</v>
      </c>
      <c r="K424" s="56">
        <v>6049.5990000000002</v>
      </c>
      <c r="L424" s="59">
        <v>41289</v>
      </c>
      <c r="M424" s="60">
        <v>2013</v>
      </c>
      <c r="N424" s="61">
        <v>41289</v>
      </c>
      <c r="O424" s="60">
        <v>2013</v>
      </c>
      <c r="P424" s="61">
        <v>41577</v>
      </c>
      <c r="Q424" s="53" t="s">
        <v>337</v>
      </c>
      <c r="R424" s="53"/>
      <c r="S424" s="53" t="s">
        <v>430</v>
      </c>
      <c r="T424" s="60">
        <v>939</v>
      </c>
      <c r="U424" s="53">
        <v>1</v>
      </c>
      <c r="V424" s="53" t="s">
        <v>385</v>
      </c>
      <c r="W424" s="53"/>
      <c r="X424" s="63">
        <v>6.8419999999999996</v>
      </c>
      <c r="Y424" s="63">
        <v>1435.127</v>
      </c>
      <c r="Z424" s="53"/>
      <c r="AA424" s="53" t="s">
        <v>3754</v>
      </c>
      <c r="AB424" s="53" t="s">
        <v>2098</v>
      </c>
      <c r="AC424" s="57">
        <v>2437712.9323437661</v>
      </c>
      <c r="AD424" s="53">
        <v>103.21688348427068</v>
      </c>
      <c r="AE424" s="53">
        <v>975.47689922796667</v>
      </c>
      <c r="AF424" s="53">
        <v>6025.2963182009844</v>
      </c>
      <c r="AG424" s="63">
        <v>0</v>
      </c>
      <c r="AH424" s="53" t="s">
        <v>3755</v>
      </c>
      <c r="AI424" s="53" t="s">
        <v>2179</v>
      </c>
      <c r="AJ424" s="149">
        <v>1</v>
      </c>
      <c r="AK424" s="374">
        <v>1</v>
      </c>
    </row>
    <row r="425" spans="1:37" s="149" customFormat="1" ht="409.5" customHeight="1">
      <c r="A425" s="53" t="s">
        <v>1450</v>
      </c>
      <c r="B425" s="60">
        <v>1452</v>
      </c>
      <c r="C425" s="60" t="s">
        <v>492</v>
      </c>
      <c r="D425" s="52" t="s">
        <v>493</v>
      </c>
      <c r="E425" s="53" t="s">
        <v>64</v>
      </c>
      <c r="F425" s="55">
        <v>41228</v>
      </c>
      <c r="G425" s="55">
        <v>41258</v>
      </c>
      <c r="H425" s="53" t="s">
        <v>102</v>
      </c>
      <c r="I425" s="57">
        <v>108.97629999999999</v>
      </c>
      <c r="J425" s="56">
        <v>108.97629778592929</v>
      </c>
      <c r="K425" s="56">
        <v>108.976</v>
      </c>
      <c r="L425" s="59">
        <v>41289</v>
      </c>
      <c r="M425" s="60">
        <v>2013</v>
      </c>
      <c r="N425" s="61">
        <v>41289</v>
      </c>
      <c r="O425" s="60">
        <v>2013</v>
      </c>
      <c r="P425" s="61">
        <v>41577</v>
      </c>
      <c r="Q425" s="53" t="s">
        <v>337</v>
      </c>
      <c r="R425" s="53"/>
      <c r="S425" s="53" t="s">
        <v>430</v>
      </c>
      <c r="T425" s="60">
        <v>35</v>
      </c>
      <c r="U425" s="53">
        <v>1</v>
      </c>
      <c r="V425" s="53" t="s">
        <v>385</v>
      </c>
      <c r="W425" s="53"/>
      <c r="X425" s="63">
        <v>3.3069999999999999</v>
      </c>
      <c r="Y425" s="63">
        <v>1435.127</v>
      </c>
      <c r="Z425" s="53"/>
      <c r="AA425" s="53" t="s">
        <v>3754</v>
      </c>
      <c r="AB425" s="53" t="s">
        <v>2098</v>
      </c>
      <c r="AC425" s="57">
        <v>2437712.9323437661</v>
      </c>
      <c r="AD425" s="53">
        <v>103.21688348427068</v>
      </c>
      <c r="AE425" s="53">
        <v>975.47689922796667</v>
      </c>
      <c r="AF425" s="53">
        <v>6025.2963182009844</v>
      </c>
      <c r="AG425" s="63">
        <v>0</v>
      </c>
      <c r="AH425" s="53" t="s">
        <v>3755</v>
      </c>
      <c r="AI425" s="53" t="s">
        <v>2179</v>
      </c>
      <c r="AJ425" s="149">
        <v>1</v>
      </c>
      <c r="AK425" s="374">
        <v>1</v>
      </c>
    </row>
    <row r="426" spans="1:37" s="149" customFormat="1" ht="409.5" customHeight="1">
      <c r="A426" s="53" t="s">
        <v>1450</v>
      </c>
      <c r="B426" s="60">
        <v>1455</v>
      </c>
      <c r="C426" s="53" t="s">
        <v>542</v>
      </c>
      <c r="D426" s="52" t="s">
        <v>543</v>
      </c>
      <c r="E426" s="53" t="s">
        <v>80</v>
      </c>
      <c r="F426" s="55">
        <v>41408</v>
      </c>
      <c r="G426" s="55">
        <v>41439</v>
      </c>
      <c r="H426" s="53" t="s">
        <v>102</v>
      </c>
      <c r="I426" s="57">
        <v>200</v>
      </c>
      <c r="J426" s="56">
        <v>199.99957013064</v>
      </c>
      <c r="K426" s="56">
        <v>199.999</v>
      </c>
      <c r="L426" s="59">
        <v>41459</v>
      </c>
      <c r="M426" s="60">
        <v>2013</v>
      </c>
      <c r="N426" s="61">
        <v>41459</v>
      </c>
      <c r="O426" s="60">
        <v>2013</v>
      </c>
      <c r="P426" s="61">
        <v>41518</v>
      </c>
      <c r="Q426" s="53" t="s">
        <v>337</v>
      </c>
      <c r="R426" s="53" t="s">
        <v>2254</v>
      </c>
      <c r="S426" s="53" t="s">
        <v>430</v>
      </c>
      <c r="T426" s="53" t="s">
        <v>9</v>
      </c>
      <c r="U426" s="53">
        <v>1</v>
      </c>
      <c r="V426" s="53" t="s">
        <v>385</v>
      </c>
      <c r="W426" s="53"/>
      <c r="X426" s="63">
        <v>235.99881999999999</v>
      </c>
      <c r="Y426" s="63">
        <v>2498.9960646664972</v>
      </c>
      <c r="Z426" s="53"/>
      <c r="AA426" s="53" t="s">
        <v>3754</v>
      </c>
      <c r="AB426" s="53" t="s">
        <v>2098</v>
      </c>
      <c r="AC426" s="57">
        <v>2437712.9323437661</v>
      </c>
      <c r="AD426" s="53">
        <v>103.21688348427068</v>
      </c>
      <c r="AE426" s="53">
        <v>975.47689922796667</v>
      </c>
      <c r="AF426" s="53">
        <v>6025.2963182009844</v>
      </c>
      <c r="AG426" s="63">
        <v>0</v>
      </c>
      <c r="AH426" s="53" t="s">
        <v>3755</v>
      </c>
      <c r="AI426" s="53" t="s">
        <v>2179</v>
      </c>
      <c r="AJ426" s="149">
        <v>3</v>
      </c>
      <c r="AK426" s="374">
        <v>1</v>
      </c>
    </row>
    <row r="427" spans="1:37" s="149" customFormat="1" ht="75" customHeight="1">
      <c r="A427" s="53" t="s">
        <v>1450</v>
      </c>
      <c r="B427" s="60">
        <v>1456</v>
      </c>
      <c r="C427" s="53" t="s">
        <v>544</v>
      </c>
      <c r="D427" s="52" t="s">
        <v>855</v>
      </c>
      <c r="E427" s="53" t="s">
        <v>80</v>
      </c>
      <c r="F427" s="55">
        <v>41389</v>
      </c>
      <c r="G427" s="55">
        <v>41419</v>
      </c>
      <c r="H427" s="53" t="s">
        <v>102</v>
      </c>
      <c r="I427" s="57">
        <v>4840</v>
      </c>
      <c r="J427" s="56">
        <v>4841.0147111040014</v>
      </c>
      <c r="K427" s="56">
        <v>4840</v>
      </c>
      <c r="L427" s="59">
        <v>41439</v>
      </c>
      <c r="M427" s="82">
        <v>2013</v>
      </c>
      <c r="N427" s="61">
        <v>41439</v>
      </c>
      <c r="O427" s="82">
        <v>2013</v>
      </c>
      <c r="P427" s="61">
        <v>41561</v>
      </c>
      <c r="Q427" s="53" t="s">
        <v>337</v>
      </c>
      <c r="R427" s="53" t="s">
        <v>2255</v>
      </c>
      <c r="S427" s="53" t="s">
        <v>430</v>
      </c>
      <c r="T427" s="60">
        <v>1</v>
      </c>
      <c r="U427" s="53">
        <v>1</v>
      </c>
      <c r="V427" s="53" t="s">
        <v>385</v>
      </c>
      <c r="W427" s="53"/>
      <c r="X427" s="63">
        <v>5711.2</v>
      </c>
      <c r="Y427" s="63">
        <v>15390.386</v>
      </c>
      <c r="Z427" s="53"/>
      <c r="AA427" s="53" t="s">
        <v>2256</v>
      </c>
      <c r="AB427" s="72">
        <v>41009</v>
      </c>
      <c r="AC427" s="57">
        <v>30780.772000000001</v>
      </c>
      <c r="AD427" s="71">
        <v>8</v>
      </c>
      <c r="AE427" s="71"/>
      <c r="AF427" s="71">
        <v>2</v>
      </c>
      <c r="AG427" s="63">
        <v>8539</v>
      </c>
      <c r="AH427" s="53" t="s">
        <v>1242</v>
      </c>
      <c r="AI427" s="53" t="s">
        <v>2179</v>
      </c>
      <c r="AJ427" s="149">
        <v>2</v>
      </c>
      <c r="AK427" s="374">
        <v>1</v>
      </c>
    </row>
    <row r="428" spans="1:37" s="149" customFormat="1" ht="409.5" customHeight="1">
      <c r="A428" s="53" t="s">
        <v>1450</v>
      </c>
      <c r="B428" s="60">
        <v>1457</v>
      </c>
      <c r="C428" s="53" t="s">
        <v>545</v>
      </c>
      <c r="D428" s="52" t="s">
        <v>546</v>
      </c>
      <c r="E428" s="53" t="s">
        <v>81</v>
      </c>
      <c r="F428" s="55">
        <v>41372</v>
      </c>
      <c r="G428" s="55">
        <v>41430</v>
      </c>
      <c r="H428" s="53" t="s">
        <v>102</v>
      </c>
      <c r="I428" s="57">
        <v>1540</v>
      </c>
      <c r="J428" s="56">
        <v>1540.0021860095042</v>
      </c>
      <c r="K428" s="56">
        <v>1540</v>
      </c>
      <c r="L428" s="59">
        <v>41453</v>
      </c>
      <c r="M428" s="82">
        <v>2013</v>
      </c>
      <c r="N428" s="61">
        <v>41453</v>
      </c>
      <c r="O428" s="82">
        <v>2013</v>
      </c>
      <c r="P428" s="61">
        <v>41547</v>
      </c>
      <c r="Q428" s="53" t="s">
        <v>337</v>
      </c>
      <c r="R428" s="53" t="s">
        <v>2257</v>
      </c>
      <c r="S428" s="53" t="s">
        <v>430</v>
      </c>
      <c r="T428" s="53" t="s">
        <v>678</v>
      </c>
      <c r="U428" s="53">
        <v>1</v>
      </c>
      <c r="V428" s="53" t="s">
        <v>385</v>
      </c>
      <c r="W428" s="53"/>
      <c r="X428" s="63">
        <v>389.4</v>
      </c>
      <c r="Y428" s="63">
        <v>1435.127</v>
      </c>
      <c r="Z428" s="53"/>
      <c r="AA428" s="53" t="s">
        <v>3754</v>
      </c>
      <c r="AB428" s="53" t="s">
        <v>2098</v>
      </c>
      <c r="AC428" s="57">
        <v>2437712.9323437661</v>
      </c>
      <c r="AD428" s="53">
        <v>103.21688348427068</v>
      </c>
      <c r="AE428" s="53">
        <v>975.47689922796667</v>
      </c>
      <c r="AF428" s="53">
        <v>6025.2963182009844</v>
      </c>
      <c r="AG428" s="63">
        <v>0</v>
      </c>
      <c r="AH428" s="53" t="s">
        <v>3755</v>
      </c>
      <c r="AI428" s="53" t="s">
        <v>2179</v>
      </c>
      <c r="AJ428" s="149">
        <v>2</v>
      </c>
      <c r="AK428" s="374">
        <v>1</v>
      </c>
    </row>
    <row r="429" spans="1:37" s="149" customFormat="1" ht="75" customHeight="1">
      <c r="A429" s="53" t="s">
        <v>1522</v>
      </c>
      <c r="B429" s="60">
        <v>1459</v>
      </c>
      <c r="C429" s="60">
        <v>3000579</v>
      </c>
      <c r="D429" s="52" t="s">
        <v>1085</v>
      </c>
      <c r="E429" s="53" t="s">
        <v>80</v>
      </c>
      <c r="F429" s="55">
        <v>41394</v>
      </c>
      <c r="G429" s="55">
        <v>41453</v>
      </c>
      <c r="H429" s="53" t="s">
        <v>109</v>
      </c>
      <c r="I429" s="57">
        <v>3904</v>
      </c>
      <c r="J429" s="56">
        <v>4334.6152328394246</v>
      </c>
      <c r="K429" s="56">
        <v>3904</v>
      </c>
      <c r="L429" s="59">
        <v>41481</v>
      </c>
      <c r="M429" s="82">
        <v>2013</v>
      </c>
      <c r="N429" s="61">
        <v>41487</v>
      </c>
      <c r="O429" s="60">
        <v>2013</v>
      </c>
      <c r="P429" s="61">
        <v>41578</v>
      </c>
      <c r="Q429" s="53" t="s">
        <v>337</v>
      </c>
      <c r="R429" s="53" t="s">
        <v>2258</v>
      </c>
      <c r="S429" s="53" t="s">
        <v>2024</v>
      </c>
      <c r="T429" s="60">
        <v>4.2699999999999996</v>
      </c>
      <c r="U429" s="53">
        <v>1</v>
      </c>
      <c r="V429" s="53" t="s">
        <v>385</v>
      </c>
      <c r="W429" s="53"/>
      <c r="X429" s="63">
        <v>1078.8571428571427</v>
      </c>
      <c r="Y429" s="63">
        <v>1384.6170212765958</v>
      </c>
      <c r="Z429" s="53"/>
      <c r="AA429" s="53" t="s">
        <v>2259</v>
      </c>
      <c r="AB429" s="53" t="s">
        <v>2094</v>
      </c>
      <c r="AC429" s="57">
        <v>65077</v>
      </c>
      <c r="AD429" s="53"/>
      <c r="AE429" s="60">
        <v>47</v>
      </c>
      <c r="AF429" s="53"/>
      <c r="AG429" s="63"/>
      <c r="AH429" s="53" t="s">
        <v>109</v>
      </c>
      <c r="AI429" s="53" t="s">
        <v>2179</v>
      </c>
      <c r="AJ429" s="149">
        <v>3</v>
      </c>
      <c r="AK429" s="374">
        <v>1</v>
      </c>
    </row>
    <row r="430" spans="1:37" s="149" customFormat="1" ht="75" customHeight="1">
      <c r="A430" s="53" t="s">
        <v>1522</v>
      </c>
      <c r="B430" s="60">
        <v>1460</v>
      </c>
      <c r="C430" s="60">
        <v>3000579</v>
      </c>
      <c r="D430" s="52" t="s">
        <v>1085</v>
      </c>
      <c r="E430" s="53" t="s">
        <v>80</v>
      </c>
      <c r="F430" s="55">
        <v>41394</v>
      </c>
      <c r="G430" s="55">
        <v>41453</v>
      </c>
      <c r="H430" s="53" t="s">
        <v>109</v>
      </c>
      <c r="I430" s="57">
        <v>928.37</v>
      </c>
      <c r="J430" s="56">
        <v>1030.7750321347203</v>
      </c>
      <c r="K430" s="56">
        <v>928.37</v>
      </c>
      <c r="L430" s="59">
        <v>41481</v>
      </c>
      <c r="M430" s="82">
        <v>2013</v>
      </c>
      <c r="N430" s="61">
        <v>41487</v>
      </c>
      <c r="O430" s="60">
        <v>2013</v>
      </c>
      <c r="P430" s="61">
        <v>41578</v>
      </c>
      <c r="Q430" s="53" t="s">
        <v>337</v>
      </c>
      <c r="R430" s="53" t="s">
        <v>2258</v>
      </c>
      <c r="S430" s="53" t="s">
        <v>2024</v>
      </c>
      <c r="T430" s="60">
        <v>1</v>
      </c>
      <c r="U430" s="53">
        <v>1</v>
      </c>
      <c r="V430" s="53" t="s">
        <v>385</v>
      </c>
      <c r="W430" s="53"/>
      <c r="X430" s="63">
        <v>1095.4766</v>
      </c>
      <c r="Y430" s="63">
        <v>1311.8574358974361</v>
      </c>
      <c r="Z430" s="53"/>
      <c r="AA430" s="53" t="s">
        <v>2260</v>
      </c>
      <c r="AB430" s="53" t="s">
        <v>2094</v>
      </c>
      <c r="AC430" s="57">
        <v>25581.22</v>
      </c>
      <c r="AD430" s="53"/>
      <c r="AE430" s="60">
        <v>19.5</v>
      </c>
      <c r="AF430" s="53"/>
      <c r="AG430" s="63">
        <v>1224.8399999999999</v>
      </c>
      <c r="AH430" s="53" t="s">
        <v>109</v>
      </c>
      <c r="AI430" s="53" t="s">
        <v>2179</v>
      </c>
      <c r="AJ430" s="149">
        <v>3</v>
      </c>
      <c r="AK430" s="374">
        <v>1</v>
      </c>
    </row>
    <row r="431" spans="1:37" s="149" customFormat="1" ht="75" customHeight="1">
      <c r="A431" s="53" t="s">
        <v>1522</v>
      </c>
      <c r="B431" s="60">
        <v>1461</v>
      </c>
      <c r="C431" s="54">
        <v>3000560</v>
      </c>
      <c r="D431" s="52" t="s">
        <v>468</v>
      </c>
      <c r="E431" s="53" t="s">
        <v>80</v>
      </c>
      <c r="F431" s="55">
        <v>41394</v>
      </c>
      <c r="G431" s="55">
        <v>41453</v>
      </c>
      <c r="H431" s="53" t="s">
        <v>109</v>
      </c>
      <c r="I431" s="57">
        <v>891.74</v>
      </c>
      <c r="J431" s="56">
        <v>990.10599479481618</v>
      </c>
      <c r="K431" s="56">
        <v>891.74</v>
      </c>
      <c r="L431" s="59">
        <v>41481</v>
      </c>
      <c r="M431" s="82">
        <v>2013</v>
      </c>
      <c r="N431" s="61">
        <v>41487</v>
      </c>
      <c r="O431" s="60">
        <v>2013</v>
      </c>
      <c r="P431" s="61">
        <v>41578</v>
      </c>
      <c r="Q431" s="53" t="s">
        <v>337</v>
      </c>
      <c r="R431" s="53" t="s">
        <v>2258</v>
      </c>
      <c r="S431" s="53" t="s">
        <v>419</v>
      </c>
      <c r="T431" s="60">
        <v>1</v>
      </c>
      <c r="U431" s="53">
        <v>1</v>
      </c>
      <c r="V431" s="53" t="s">
        <v>385</v>
      </c>
      <c r="W431" s="53"/>
      <c r="X431" s="63">
        <v>1052.2531999999999</v>
      </c>
      <c r="Y431" s="63">
        <v>1038.4000000000001</v>
      </c>
      <c r="Z431" s="53"/>
      <c r="AA431" s="53" t="s">
        <v>2261</v>
      </c>
      <c r="AB431" s="53" t="s">
        <v>2094</v>
      </c>
      <c r="AC431" s="57">
        <v>10384</v>
      </c>
      <c r="AD431" s="53"/>
      <c r="AE431" s="60"/>
      <c r="AF431" s="60">
        <v>10</v>
      </c>
      <c r="AG431" s="63"/>
      <c r="AH431" s="53" t="s">
        <v>109</v>
      </c>
      <c r="AI431" s="53" t="s">
        <v>2179</v>
      </c>
      <c r="AJ431" s="149">
        <v>3</v>
      </c>
      <c r="AK431" s="374">
        <v>1</v>
      </c>
    </row>
    <row r="432" spans="1:37" s="149" customFormat="1" ht="75" customHeight="1">
      <c r="A432" s="53" t="s">
        <v>1522</v>
      </c>
      <c r="B432" s="60">
        <v>1462</v>
      </c>
      <c r="C432" s="54">
        <v>3000560</v>
      </c>
      <c r="D432" s="52" t="s">
        <v>468</v>
      </c>
      <c r="E432" s="53" t="s">
        <v>80</v>
      </c>
      <c r="F432" s="55">
        <v>41394</v>
      </c>
      <c r="G432" s="55">
        <v>41453</v>
      </c>
      <c r="H432" s="53" t="s">
        <v>109</v>
      </c>
      <c r="I432" s="57">
        <v>892.37</v>
      </c>
      <c r="J432" s="56">
        <v>990.80562862252816</v>
      </c>
      <c r="K432" s="56">
        <v>892.37</v>
      </c>
      <c r="L432" s="59">
        <v>41481</v>
      </c>
      <c r="M432" s="82">
        <v>2013</v>
      </c>
      <c r="N432" s="61">
        <v>41487</v>
      </c>
      <c r="O432" s="60">
        <v>2013</v>
      </c>
      <c r="P432" s="61">
        <v>41578</v>
      </c>
      <c r="Q432" s="53" t="s">
        <v>337</v>
      </c>
      <c r="R432" s="53" t="s">
        <v>2258</v>
      </c>
      <c r="S432" s="53" t="s">
        <v>7</v>
      </c>
      <c r="T432" s="60">
        <v>0.46300000000000002</v>
      </c>
      <c r="U432" s="53">
        <v>1</v>
      </c>
      <c r="V432" s="53" t="s">
        <v>385</v>
      </c>
      <c r="W432" s="53"/>
      <c r="X432" s="63">
        <v>2274.2907127429803</v>
      </c>
      <c r="Y432" s="63">
        <v>2050.7705882352943</v>
      </c>
      <c r="Z432" s="53"/>
      <c r="AA432" s="53" t="s">
        <v>2262</v>
      </c>
      <c r="AB432" s="53" t="s">
        <v>2094</v>
      </c>
      <c r="AC432" s="57">
        <v>6972.62</v>
      </c>
      <c r="AD432" s="60">
        <v>3.4</v>
      </c>
      <c r="AE432" s="60"/>
      <c r="AF432" s="53"/>
      <c r="AG432" s="63">
        <v>5919.6234000000004</v>
      </c>
      <c r="AH432" s="53" t="s">
        <v>109</v>
      </c>
      <c r="AI432" s="53" t="s">
        <v>2179</v>
      </c>
      <c r="AJ432" s="149">
        <v>3</v>
      </c>
      <c r="AK432" s="374">
        <v>1</v>
      </c>
    </row>
    <row r="433" spans="1:37" s="149" customFormat="1" ht="75" customHeight="1">
      <c r="A433" s="53" t="s">
        <v>1522</v>
      </c>
      <c r="B433" s="60">
        <v>1463</v>
      </c>
      <c r="C433" s="60">
        <v>3000579</v>
      </c>
      <c r="D433" s="52" t="s">
        <v>1085</v>
      </c>
      <c r="E433" s="53" t="s">
        <v>80</v>
      </c>
      <c r="F433" s="55">
        <v>41394</v>
      </c>
      <c r="G433" s="55">
        <v>41453</v>
      </c>
      <c r="H433" s="53" t="s">
        <v>109</v>
      </c>
      <c r="I433" s="57">
        <v>3369.3</v>
      </c>
      <c r="J433" s="56">
        <v>3173.3133541701127</v>
      </c>
      <c r="K433" s="56">
        <v>3173.3130000000001</v>
      </c>
      <c r="L433" s="59">
        <v>41481</v>
      </c>
      <c r="M433" s="82">
        <v>2013</v>
      </c>
      <c r="N433" s="61">
        <v>41487</v>
      </c>
      <c r="O433" s="60">
        <v>2013</v>
      </c>
      <c r="P433" s="61">
        <v>41639</v>
      </c>
      <c r="Q433" s="53" t="s">
        <v>337</v>
      </c>
      <c r="R433" s="53" t="s">
        <v>2263</v>
      </c>
      <c r="S433" s="53" t="s">
        <v>2024</v>
      </c>
      <c r="T433" s="60">
        <v>2.1</v>
      </c>
      <c r="U433" s="53">
        <v>1</v>
      </c>
      <c r="V433" s="53" t="s">
        <v>385</v>
      </c>
      <c r="W433" s="53"/>
      <c r="X433" s="63">
        <v>1783.0996857142857</v>
      </c>
      <c r="Y433" s="63">
        <v>1366.6250980392158</v>
      </c>
      <c r="Z433" s="53"/>
      <c r="AA433" s="53" t="s">
        <v>2263</v>
      </c>
      <c r="AB433" s="53" t="s">
        <v>2094</v>
      </c>
      <c r="AC433" s="57">
        <v>34848.94</v>
      </c>
      <c r="AD433" s="60"/>
      <c r="AE433" s="60">
        <v>25.5</v>
      </c>
      <c r="AF433" s="53"/>
      <c r="AG433" s="63"/>
      <c r="AH433" s="53" t="s">
        <v>109</v>
      </c>
      <c r="AI433" s="53" t="s">
        <v>2179</v>
      </c>
      <c r="AJ433" s="149">
        <v>3</v>
      </c>
      <c r="AK433" s="374">
        <v>1</v>
      </c>
    </row>
    <row r="434" spans="1:37" s="149" customFormat="1" ht="60" customHeight="1">
      <c r="A434" s="53" t="s">
        <v>1522</v>
      </c>
      <c r="B434" s="60">
        <v>1464</v>
      </c>
      <c r="C434" s="60">
        <v>3000579</v>
      </c>
      <c r="D434" s="52" t="s">
        <v>1085</v>
      </c>
      <c r="E434" s="53" t="s">
        <v>80</v>
      </c>
      <c r="F434" s="55">
        <v>41242</v>
      </c>
      <c r="G434" s="55">
        <v>41274</v>
      </c>
      <c r="H434" s="53" t="s">
        <v>109</v>
      </c>
      <c r="I434" s="57">
        <v>9988.8709999999992</v>
      </c>
      <c r="J434" s="56">
        <v>9060.8561429489291</v>
      </c>
      <c r="K434" s="56">
        <v>9060.8559999999998</v>
      </c>
      <c r="L434" s="59">
        <v>41306</v>
      </c>
      <c r="M434" s="82">
        <v>2013</v>
      </c>
      <c r="N434" s="61">
        <v>41339</v>
      </c>
      <c r="O434" s="60">
        <v>2013</v>
      </c>
      <c r="P434" s="61">
        <v>41639</v>
      </c>
      <c r="Q434" s="53" t="s">
        <v>337</v>
      </c>
      <c r="R434" s="53" t="s">
        <v>2264</v>
      </c>
      <c r="S434" s="53" t="s">
        <v>2024</v>
      </c>
      <c r="T434" s="60">
        <v>8.9499999999999993</v>
      </c>
      <c r="U434" s="53">
        <v>1</v>
      </c>
      <c r="V434" s="53" t="s">
        <v>385</v>
      </c>
      <c r="W434" s="53"/>
      <c r="X434" s="63">
        <v>1194.6156513966482</v>
      </c>
      <c r="Y434" s="63">
        <v>1493.1142553191489</v>
      </c>
      <c r="Z434" s="53"/>
      <c r="AA434" s="53" t="s">
        <v>2264</v>
      </c>
      <c r="AB434" s="53" t="s">
        <v>2094</v>
      </c>
      <c r="AC434" s="57">
        <v>140352.74</v>
      </c>
      <c r="AD434" s="60"/>
      <c r="AE434" s="60">
        <v>94</v>
      </c>
      <c r="AF434" s="53"/>
      <c r="AG434" s="63"/>
      <c r="AH434" s="53" t="s">
        <v>109</v>
      </c>
      <c r="AI434" s="53" t="s">
        <v>2179</v>
      </c>
      <c r="AJ434" s="149">
        <v>1</v>
      </c>
      <c r="AK434" s="374">
        <v>1</v>
      </c>
    </row>
    <row r="435" spans="1:37" s="149" customFormat="1" ht="75" customHeight="1">
      <c r="A435" s="53" t="s">
        <v>1522</v>
      </c>
      <c r="B435" s="160" t="s">
        <v>2700</v>
      </c>
      <c r="C435" s="60">
        <v>3000579</v>
      </c>
      <c r="D435" s="52" t="s">
        <v>1085</v>
      </c>
      <c r="E435" s="53" t="s">
        <v>80</v>
      </c>
      <c r="F435" s="55">
        <v>41394</v>
      </c>
      <c r="G435" s="55">
        <v>41453</v>
      </c>
      <c r="H435" s="53" t="s">
        <v>109</v>
      </c>
      <c r="I435" s="57">
        <v>5400.86</v>
      </c>
      <c r="J435" s="56">
        <v>5143.9223052535699</v>
      </c>
      <c r="K435" s="56">
        <v>5143.9219999999996</v>
      </c>
      <c r="L435" s="59">
        <v>41481</v>
      </c>
      <c r="M435" s="82">
        <v>2013</v>
      </c>
      <c r="N435" s="61">
        <v>41487</v>
      </c>
      <c r="O435" s="60">
        <v>2013</v>
      </c>
      <c r="P435" s="61">
        <v>41639</v>
      </c>
      <c r="Q435" s="53" t="s">
        <v>337</v>
      </c>
      <c r="R435" s="53" t="s">
        <v>2264</v>
      </c>
      <c r="S435" s="53" t="s">
        <v>2024</v>
      </c>
      <c r="T435" s="60">
        <v>4.5</v>
      </c>
      <c r="U435" s="53">
        <v>1</v>
      </c>
      <c r="V435" s="53" t="s">
        <v>385</v>
      </c>
      <c r="W435" s="53"/>
      <c r="X435" s="63">
        <v>1348.8506577777778</v>
      </c>
      <c r="Y435" s="63">
        <v>1493.1142553191489</v>
      </c>
      <c r="Z435" s="53"/>
      <c r="AA435" s="53" t="s">
        <v>2264</v>
      </c>
      <c r="AB435" s="53" t="s">
        <v>2094</v>
      </c>
      <c r="AC435" s="57">
        <v>140352.74</v>
      </c>
      <c r="AD435" s="60"/>
      <c r="AE435" s="60">
        <v>94</v>
      </c>
      <c r="AF435" s="53"/>
      <c r="AG435" s="63"/>
      <c r="AH435" s="53" t="s">
        <v>109</v>
      </c>
      <c r="AI435" s="53" t="s">
        <v>2179</v>
      </c>
      <c r="AJ435" s="149">
        <v>3</v>
      </c>
      <c r="AK435" s="374">
        <v>1</v>
      </c>
    </row>
    <row r="436" spans="1:37" s="149" customFormat="1" ht="75" customHeight="1">
      <c r="A436" s="53" t="s">
        <v>1522</v>
      </c>
      <c r="B436" s="160" t="s">
        <v>3778</v>
      </c>
      <c r="C436" s="60">
        <v>3000579</v>
      </c>
      <c r="D436" s="52" t="s">
        <v>1085</v>
      </c>
      <c r="E436" s="53" t="s">
        <v>80</v>
      </c>
      <c r="F436" s="55">
        <v>41394</v>
      </c>
      <c r="G436" s="55">
        <v>41453</v>
      </c>
      <c r="H436" s="53" t="s">
        <v>109</v>
      </c>
      <c r="I436" s="57">
        <v>550.72</v>
      </c>
      <c r="J436" s="56">
        <v>518.21426241964809</v>
      </c>
      <c r="K436" s="56">
        <v>518.21400000000006</v>
      </c>
      <c r="L436" s="59">
        <v>41481</v>
      </c>
      <c r="M436" s="82">
        <v>2013</v>
      </c>
      <c r="N436" s="61">
        <v>41487</v>
      </c>
      <c r="O436" s="60">
        <v>2013</v>
      </c>
      <c r="P436" s="61">
        <v>41639</v>
      </c>
      <c r="Q436" s="53" t="s">
        <v>337</v>
      </c>
      <c r="R436" s="53" t="s">
        <v>2264</v>
      </c>
      <c r="S436" s="53" t="s">
        <v>2024</v>
      </c>
      <c r="T436" s="60">
        <v>0.46</v>
      </c>
      <c r="U436" s="53">
        <v>1</v>
      </c>
      <c r="V436" s="53" t="s">
        <v>385</v>
      </c>
      <c r="W436" s="53"/>
      <c r="X436" s="63">
        <v>1329.3315652173912</v>
      </c>
      <c r="Y436" s="63">
        <v>1493.1142553191489</v>
      </c>
      <c r="Z436" s="53"/>
      <c r="AA436" s="53" t="s">
        <v>2264</v>
      </c>
      <c r="AB436" s="53" t="s">
        <v>2094</v>
      </c>
      <c r="AC436" s="57">
        <v>140352.74</v>
      </c>
      <c r="AD436" s="60"/>
      <c r="AE436" s="60">
        <v>94</v>
      </c>
      <c r="AF436" s="53"/>
      <c r="AG436" s="63"/>
      <c r="AH436" s="53" t="s">
        <v>109</v>
      </c>
      <c r="AI436" s="53" t="s">
        <v>2179</v>
      </c>
      <c r="AJ436" s="149">
        <v>3</v>
      </c>
      <c r="AK436" s="374">
        <v>1</v>
      </c>
    </row>
    <row r="437" spans="1:37" s="149" customFormat="1" ht="60" customHeight="1">
      <c r="A437" s="53" t="s">
        <v>1522</v>
      </c>
      <c r="B437" s="60">
        <v>1465</v>
      </c>
      <c r="C437" s="54">
        <v>3000560</v>
      </c>
      <c r="D437" s="52" t="s">
        <v>468</v>
      </c>
      <c r="E437" s="53" t="s">
        <v>80</v>
      </c>
      <c r="F437" s="55">
        <v>41242</v>
      </c>
      <c r="G437" s="55">
        <v>41274</v>
      </c>
      <c r="H437" s="53" t="s">
        <v>109</v>
      </c>
      <c r="I437" s="57">
        <v>1304.4010000000001</v>
      </c>
      <c r="J437" s="56">
        <v>1195.4823764780165</v>
      </c>
      <c r="K437" s="56">
        <v>1195.482</v>
      </c>
      <c r="L437" s="59">
        <v>41306</v>
      </c>
      <c r="M437" s="82">
        <v>2013</v>
      </c>
      <c r="N437" s="61">
        <v>41339</v>
      </c>
      <c r="O437" s="60">
        <v>2013</v>
      </c>
      <c r="P437" s="61">
        <v>41639</v>
      </c>
      <c r="Q437" s="53" t="s">
        <v>337</v>
      </c>
      <c r="R437" s="53" t="s">
        <v>2265</v>
      </c>
      <c r="S437" s="53" t="s">
        <v>7</v>
      </c>
      <c r="T437" s="60">
        <v>0.52200000000000002</v>
      </c>
      <c r="U437" s="53">
        <v>1</v>
      </c>
      <c r="V437" s="53" t="s">
        <v>385</v>
      </c>
      <c r="W437" s="53"/>
      <c r="X437" s="63">
        <v>2702.4305747126427</v>
      </c>
      <c r="Y437" s="63">
        <v>2483.6125290023206</v>
      </c>
      <c r="Z437" s="53"/>
      <c r="AA437" s="53" t="s">
        <v>2265</v>
      </c>
      <c r="AB437" s="53" t="s">
        <v>2094</v>
      </c>
      <c r="AC437" s="57">
        <v>21408.74</v>
      </c>
      <c r="AD437" s="60">
        <v>8.6199999999999992</v>
      </c>
      <c r="AE437" s="60"/>
      <c r="AF437" s="53"/>
      <c r="AG437" s="63"/>
      <c r="AH437" s="53" t="s">
        <v>109</v>
      </c>
      <c r="AI437" s="53" t="s">
        <v>2179</v>
      </c>
      <c r="AJ437" s="149">
        <v>1</v>
      </c>
      <c r="AK437" s="374">
        <v>1</v>
      </c>
    </row>
    <row r="438" spans="1:37" s="149" customFormat="1" ht="75" customHeight="1">
      <c r="A438" s="53" t="s">
        <v>1522</v>
      </c>
      <c r="B438" s="160" t="s">
        <v>2699</v>
      </c>
      <c r="C438" s="54">
        <v>3000560</v>
      </c>
      <c r="D438" s="52" t="s">
        <v>468</v>
      </c>
      <c r="E438" s="53" t="s">
        <v>80</v>
      </c>
      <c r="F438" s="55">
        <v>41394</v>
      </c>
      <c r="G438" s="55">
        <v>41453</v>
      </c>
      <c r="H438" s="53" t="s">
        <v>109</v>
      </c>
      <c r="I438" s="57">
        <v>813.49800000000005</v>
      </c>
      <c r="J438" s="56">
        <v>742.17607820352021</v>
      </c>
      <c r="K438" s="56">
        <v>742.17600000000004</v>
      </c>
      <c r="L438" s="59">
        <v>41481</v>
      </c>
      <c r="M438" s="82">
        <v>2013</v>
      </c>
      <c r="N438" s="61">
        <v>41487</v>
      </c>
      <c r="O438" s="60">
        <v>2013</v>
      </c>
      <c r="P438" s="61">
        <v>41639</v>
      </c>
      <c r="Q438" s="53" t="s">
        <v>337</v>
      </c>
      <c r="R438" s="53" t="s">
        <v>2265</v>
      </c>
      <c r="S438" s="53" t="s">
        <v>7</v>
      </c>
      <c r="T438" s="60">
        <v>0.32400000000000001</v>
      </c>
      <c r="U438" s="53">
        <v>1</v>
      </c>
      <c r="V438" s="53" t="s">
        <v>385</v>
      </c>
      <c r="W438" s="53"/>
      <c r="X438" s="63">
        <v>2702.9866666666667</v>
      </c>
      <c r="Y438" s="63">
        <v>2483.6125290023206</v>
      </c>
      <c r="Z438" s="53"/>
      <c r="AA438" s="53" t="s">
        <v>2265</v>
      </c>
      <c r="AB438" s="53" t="s">
        <v>2094</v>
      </c>
      <c r="AC438" s="57">
        <v>21408.74</v>
      </c>
      <c r="AD438" s="60">
        <v>8.6199999999999992</v>
      </c>
      <c r="AE438" s="60"/>
      <c r="AF438" s="53"/>
      <c r="AG438" s="63"/>
      <c r="AH438" s="53" t="s">
        <v>109</v>
      </c>
      <c r="AI438" s="53" t="s">
        <v>2179</v>
      </c>
      <c r="AJ438" s="149">
        <v>3</v>
      </c>
      <c r="AK438" s="374">
        <v>1</v>
      </c>
    </row>
    <row r="439" spans="1:37" s="149" customFormat="1" ht="90" customHeight="1">
      <c r="A439" s="105" t="s">
        <v>1568</v>
      </c>
      <c r="B439" s="116">
        <v>1467</v>
      </c>
      <c r="C439" s="116">
        <v>3000559</v>
      </c>
      <c r="D439" s="156" t="s">
        <v>383</v>
      </c>
      <c r="E439" s="105" t="s">
        <v>80</v>
      </c>
      <c r="F439" s="113">
        <v>41487</v>
      </c>
      <c r="G439" s="113">
        <v>41518</v>
      </c>
      <c r="H439" s="105" t="s">
        <v>106</v>
      </c>
      <c r="I439" s="114">
        <v>4000</v>
      </c>
      <c r="J439" s="67">
        <v>4083.262876633527</v>
      </c>
      <c r="K439" s="67">
        <v>4000</v>
      </c>
      <c r="L439" s="115">
        <v>41544</v>
      </c>
      <c r="M439" s="116">
        <v>2013</v>
      </c>
      <c r="N439" s="117">
        <v>41544</v>
      </c>
      <c r="O439" s="116">
        <v>2013</v>
      </c>
      <c r="P439" s="117">
        <v>41608</v>
      </c>
      <c r="Q439" s="105" t="s">
        <v>337</v>
      </c>
      <c r="R439" s="105"/>
      <c r="S439" s="105" t="s">
        <v>384</v>
      </c>
      <c r="T439" s="116">
        <v>1</v>
      </c>
      <c r="U439" s="105">
        <v>1</v>
      </c>
      <c r="V439" s="105" t="s">
        <v>385</v>
      </c>
      <c r="W439" s="105" t="s">
        <v>2266</v>
      </c>
      <c r="X439" s="109">
        <v>4720</v>
      </c>
      <c r="Y439" s="109">
        <v>103840</v>
      </c>
      <c r="Z439" s="105"/>
      <c r="AA439" s="105" t="s">
        <v>2266</v>
      </c>
      <c r="AB439" s="105" t="s">
        <v>2098</v>
      </c>
      <c r="AC439" s="114">
        <v>103840</v>
      </c>
      <c r="AD439" s="105"/>
      <c r="AE439" s="105"/>
      <c r="AF439" s="116">
        <v>1</v>
      </c>
      <c r="AG439" s="108">
        <v>0</v>
      </c>
      <c r="AH439" s="105" t="s">
        <v>106</v>
      </c>
      <c r="AI439" s="105" t="s">
        <v>2179</v>
      </c>
      <c r="AJ439" s="149">
        <v>3</v>
      </c>
      <c r="AK439" s="374">
        <v>1</v>
      </c>
    </row>
    <row r="440" spans="1:37" s="149" customFormat="1" ht="60" customHeight="1">
      <c r="A440" s="105" t="s">
        <v>1568</v>
      </c>
      <c r="B440" s="116">
        <v>1469</v>
      </c>
      <c r="C440" s="157">
        <v>3000560</v>
      </c>
      <c r="D440" s="156" t="s">
        <v>468</v>
      </c>
      <c r="E440" s="105" t="s">
        <v>81</v>
      </c>
      <c r="F440" s="113">
        <v>41306</v>
      </c>
      <c r="G440" s="113">
        <v>41385</v>
      </c>
      <c r="H440" s="105" t="s">
        <v>94</v>
      </c>
      <c r="I440" s="114">
        <v>17000</v>
      </c>
      <c r="J440" s="67">
        <v>17353.867225692491</v>
      </c>
      <c r="K440" s="67">
        <v>17000</v>
      </c>
      <c r="L440" s="115">
        <v>41418</v>
      </c>
      <c r="M440" s="116">
        <v>2013</v>
      </c>
      <c r="N440" s="117">
        <v>41418</v>
      </c>
      <c r="O440" s="116">
        <v>2013</v>
      </c>
      <c r="P440" s="117">
        <v>41547</v>
      </c>
      <c r="Q440" s="105" t="s">
        <v>337</v>
      </c>
      <c r="R440" s="105"/>
      <c r="S440" s="105" t="s">
        <v>384</v>
      </c>
      <c r="T440" s="116">
        <v>1</v>
      </c>
      <c r="U440" s="105">
        <v>1</v>
      </c>
      <c r="V440" s="105" t="s">
        <v>385</v>
      </c>
      <c r="W440" s="105" t="s">
        <v>2267</v>
      </c>
      <c r="X440" s="109">
        <v>20060</v>
      </c>
      <c r="Y440" s="109">
        <v>26867.476190476187</v>
      </c>
      <c r="Z440" s="105"/>
      <c r="AA440" s="105" t="s">
        <v>2267</v>
      </c>
      <c r="AB440" s="158">
        <v>39783</v>
      </c>
      <c r="AC440" s="114">
        <v>33853.019999999997</v>
      </c>
      <c r="AD440" s="105">
        <v>1.26</v>
      </c>
      <c r="AE440" s="105"/>
      <c r="AF440" s="105"/>
      <c r="AG440" s="108">
        <v>26079.18</v>
      </c>
      <c r="AH440" s="105" t="s">
        <v>2268</v>
      </c>
      <c r="AI440" s="105" t="s">
        <v>2179</v>
      </c>
      <c r="AJ440" s="149">
        <v>2</v>
      </c>
      <c r="AK440" s="374">
        <v>1</v>
      </c>
    </row>
    <row r="441" spans="1:37" s="149" customFormat="1" ht="114.75" customHeight="1">
      <c r="A441" s="53" t="s">
        <v>1568</v>
      </c>
      <c r="B441" s="60">
        <v>1471</v>
      </c>
      <c r="C441" s="54">
        <v>3000560</v>
      </c>
      <c r="D441" s="52" t="s">
        <v>468</v>
      </c>
      <c r="E441" s="53" t="s">
        <v>80</v>
      </c>
      <c r="F441" s="55">
        <v>41239</v>
      </c>
      <c r="G441" s="55">
        <v>41269</v>
      </c>
      <c r="H441" s="53" t="s">
        <v>94</v>
      </c>
      <c r="I441" s="57">
        <v>9947.3200000000033</v>
      </c>
      <c r="J441" s="56">
        <v>9913.4649070901596</v>
      </c>
      <c r="K441" s="56">
        <v>9913.4639999999999</v>
      </c>
      <c r="L441" s="59">
        <v>41304</v>
      </c>
      <c r="M441" s="60">
        <v>2013</v>
      </c>
      <c r="N441" s="61">
        <v>41304</v>
      </c>
      <c r="O441" s="60">
        <v>2013</v>
      </c>
      <c r="P441" s="61">
        <v>41395</v>
      </c>
      <c r="Q441" s="53" t="s">
        <v>337</v>
      </c>
      <c r="R441" s="53"/>
      <c r="S441" s="53" t="s">
        <v>384</v>
      </c>
      <c r="T441" s="60">
        <v>1</v>
      </c>
      <c r="U441" s="53">
        <v>1</v>
      </c>
      <c r="V441" s="53" t="s">
        <v>385</v>
      </c>
      <c r="W441" s="53" t="s">
        <v>2269</v>
      </c>
      <c r="X441" s="58">
        <v>11697.88752</v>
      </c>
      <c r="Y441" s="58">
        <v>54675.768028846149</v>
      </c>
      <c r="Z441" s="53"/>
      <c r="AA441" s="53" t="s">
        <v>3779</v>
      </c>
      <c r="AB441" s="72">
        <v>41214</v>
      </c>
      <c r="AC441" s="57">
        <v>454902.38999999996</v>
      </c>
      <c r="AD441" s="53"/>
      <c r="AE441" s="60">
        <v>8.32</v>
      </c>
      <c r="AF441" s="53"/>
      <c r="AG441" s="63"/>
      <c r="AH441" s="53" t="s">
        <v>2268</v>
      </c>
      <c r="AI441" s="53" t="s">
        <v>2179</v>
      </c>
      <c r="AJ441" s="149">
        <v>1</v>
      </c>
      <c r="AK441" s="374">
        <v>1</v>
      </c>
    </row>
    <row r="442" spans="1:37" s="149" customFormat="1" ht="114.75" customHeight="1">
      <c r="A442" s="53" t="s">
        <v>1568</v>
      </c>
      <c r="B442" s="60">
        <v>1472</v>
      </c>
      <c r="C442" s="54">
        <v>3000560</v>
      </c>
      <c r="D442" s="52" t="s">
        <v>468</v>
      </c>
      <c r="E442" s="53" t="s">
        <v>80</v>
      </c>
      <c r="F442" s="55">
        <v>41239</v>
      </c>
      <c r="G442" s="55">
        <v>41269</v>
      </c>
      <c r="H442" s="53" t="s">
        <v>94</v>
      </c>
      <c r="I442" s="57">
        <v>9879.3100000000013</v>
      </c>
      <c r="J442" s="56">
        <v>9847.0008218991752</v>
      </c>
      <c r="K442" s="56">
        <v>9847</v>
      </c>
      <c r="L442" s="59">
        <v>41304</v>
      </c>
      <c r="M442" s="60">
        <v>2013</v>
      </c>
      <c r="N442" s="61">
        <v>41304</v>
      </c>
      <c r="O442" s="60">
        <v>2013</v>
      </c>
      <c r="P442" s="61">
        <v>41395</v>
      </c>
      <c r="Q442" s="53" t="s">
        <v>337</v>
      </c>
      <c r="R442" s="53"/>
      <c r="S442" s="53" t="s">
        <v>384</v>
      </c>
      <c r="T442" s="60">
        <v>1</v>
      </c>
      <c r="U442" s="53">
        <v>1</v>
      </c>
      <c r="V442" s="53" t="s">
        <v>385</v>
      </c>
      <c r="W442" s="53" t="s">
        <v>2270</v>
      </c>
      <c r="X442" s="58">
        <v>11619.46</v>
      </c>
      <c r="Y442" s="58">
        <v>54807.516867469873</v>
      </c>
      <c r="Z442" s="53"/>
      <c r="AA442" s="53" t="s">
        <v>3779</v>
      </c>
      <c r="AB442" s="72">
        <v>41234</v>
      </c>
      <c r="AC442" s="57">
        <v>454902.38999999996</v>
      </c>
      <c r="AD442" s="53"/>
      <c r="AE442" s="60">
        <v>8.3000000000000007</v>
      </c>
      <c r="AF442" s="53"/>
      <c r="AG442" s="63"/>
      <c r="AH442" s="53" t="s">
        <v>2268</v>
      </c>
      <c r="AI442" s="53" t="s">
        <v>2179</v>
      </c>
      <c r="AJ442" s="149">
        <v>1</v>
      </c>
      <c r="AK442" s="374">
        <v>1</v>
      </c>
    </row>
    <row r="443" spans="1:37" s="149" customFormat="1" ht="114.75" customHeight="1">
      <c r="A443" s="53" t="s">
        <v>1568</v>
      </c>
      <c r="B443" s="60">
        <v>1473</v>
      </c>
      <c r="C443" s="54">
        <v>3000560</v>
      </c>
      <c r="D443" s="52" t="s">
        <v>468</v>
      </c>
      <c r="E443" s="53" t="s">
        <v>80</v>
      </c>
      <c r="F443" s="55">
        <v>41253</v>
      </c>
      <c r="G443" s="55">
        <v>41284</v>
      </c>
      <c r="H443" s="53" t="s">
        <v>94</v>
      </c>
      <c r="I443" s="57">
        <v>9371.1700000000037</v>
      </c>
      <c r="J443" s="56">
        <v>9336.316650660694</v>
      </c>
      <c r="K443" s="56">
        <v>9336.3160000000007</v>
      </c>
      <c r="L443" s="59">
        <v>41311</v>
      </c>
      <c r="M443" s="60">
        <v>2013</v>
      </c>
      <c r="N443" s="61">
        <v>41311</v>
      </c>
      <c r="O443" s="60">
        <v>2013</v>
      </c>
      <c r="P443" s="61">
        <v>41395</v>
      </c>
      <c r="Q443" s="53" t="s">
        <v>337</v>
      </c>
      <c r="R443" s="53"/>
      <c r="S443" s="53" t="s">
        <v>384</v>
      </c>
      <c r="T443" s="60">
        <v>1</v>
      </c>
      <c r="U443" s="53">
        <v>1</v>
      </c>
      <c r="V443" s="53" t="s">
        <v>385</v>
      </c>
      <c r="W443" s="53" t="s">
        <v>2271</v>
      </c>
      <c r="X443" s="58">
        <v>11016.85288</v>
      </c>
      <c r="Y443" s="58">
        <v>54741.563176895295</v>
      </c>
      <c r="Z443" s="53"/>
      <c r="AA443" s="53" t="s">
        <v>3779</v>
      </c>
      <c r="AB443" s="72">
        <v>41267</v>
      </c>
      <c r="AC443" s="57">
        <v>454902.38999999996</v>
      </c>
      <c r="AD443" s="53"/>
      <c r="AE443" s="60">
        <v>8.31</v>
      </c>
      <c r="AF443" s="53"/>
      <c r="AG443" s="63"/>
      <c r="AH443" s="53" t="s">
        <v>2268</v>
      </c>
      <c r="AI443" s="53" t="s">
        <v>2179</v>
      </c>
      <c r="AJ443" s="149">
        <v>1</v>
      </c>
      <c r="AK443" s="374">
        <v>1</v>
      </c>
    </row>
    <row r="444" spans="1:37" s="149" customFormat="1" ht="114.75" customHeight="1">
      <c r="A444" s="53" t="s">
        <v>1568</v>
      </c>
      <c r="B444" s="60">
        <v>1474</v>
      </c>
      <c r="C444" s="54">
        <v>3000560</v>
      </c>
      <c r="D444" s="52" t="s">
        <v>468</v>
      </c>
      <c r="E444" s="53" t="s">
        <v>80</v>
      </c>
      <c r="F444" s="55">
        <v>41253</v>
      </c>
      <c r="G444" s="55">
        <v>41284</v>
      </c>
      <c r="H444" s="53" t="s">
        <v>94</v>
      </c>
      <c r="I444" s="57">
        <v>9945.6700000000019</v>
      </c>
      <c r="J444" s="56">
        <v>9890.4390550668304</v>
      </c>
      <c r="K444" s="56">
        <v>9890.4390000000003</v>
      </c>
      <c r="L444" s="59">
        <v>41311</v>
      </c>
      <c r="M444" s="60">
        <v>2013</v>
      </c>
      <c r="N444" s="61">
        <v>41311</v>
      </c>
      <c r="O444" s="60">
        <v>2013</v>
      </c>
      <c r="P444" s="61">
        <v>41395</v>
      </c>
      <c r="Q444" s="53" t="s">
        <v>337</v>
      </c>
      <c r="R444" s="53"/>
      <c r="S444" s="53" t="s">
        <v>384</v>
      </c>
      <c r="T444" s="60">
        <v>1</v>
      </c>
      <c r="U444" s="53">
        <v>1</v>
      </c>
      <c r="V444" s="53" t="s">
        <v>385</v>
      </c>
      <c r="W444" s="53" t="s">
        <v>2272</v>
      </c>
      <c r="X444" s="58">
        <v>11670.71802</v>
      </c>
      <c r="Y444" s="58">
        <v>54610.130852340932</v>
      </c>
      <c r="Z444" s="53"/>
      <c r="AA444" s="53" t="s">
        <v>3779</v>
      </c>
      <c r="AB444" s="72">
        <v>41268</v>
      </c>
      <c r="AC444" s="57">
        <v>454902.38999999996</v>
      </c>
      <c r="AD444" s="53"/>
      <c r="AE444" s="60">
        <v>8.33</v>
      </c>
      <c r="AF444" s="53"/>
      <c r="AG444" s="63"/>
      <c r="AH444" s="53" t="s">
        <v>2268</v>
      </c>
      <c r="AI444" s="53" t="s">
        <v>2179</v>
      </c>
      <c r="AJ444" s="149">
        <v>1</v>
      </c>
      <c r="AK444" s="374">
        <v>1</v>
      </c>
    </row>
    <row r="445" spans="1:37" s="149" customFormat="1" ht="114.75" customHeight="1">
      <c r="A445" s="53" t="s">
        <v>1568</v>
      </c>
      <c r="B445" s="60">
        <v>1475</v>
      </c>
      <c r="C445" s="54">
        <v>3000560</v>
      </c>
      <c r="D445" s="52" t="s">
        <v>468</v>
      </c>
      <c r="E445" s="53" t="s">
        <v>80</v>
      </c>
      <c r="F445" s="55">
        <v>41284</v>
      </c>
      <c r="G445" s="55">
        <v>41315</v>
      </c>
      <c r="H445" s="53" t="s">
        <v>94</v>
      </c>
      <c r="I445" s="57">
        <v>9925.75</v>
      </c>
      <c r="J445" s="56">
        <v>9667.3912770256156</v>
      </c>
      <c r="K445" s="56">
        <v>9667.3909999999996</v>
      </c>
      <c r="L445" s="59">
        <v>41344</v>
      </c>
      <c r="M445" s="60">
        <v>2013</v>
      </c>
      <c r="N445" s="61">
        <v>41344</v>
      </c>
      <c r="O445" s="60">
        <v>2013</v>
      </c>
      <c r="P445" s="61">
        <v>41395</v>
      </c>
      <c r="Q445" s="53" t="s">
        <v>337</v>
      </c>
      <c r="R445" s="53"/>
      <c r="S445" s="53" t="s">
        <v>384</v>
      </c>
      <c r="T445" s="60">
        <v>1</v>
      </c>
      <c r="U445" s="53">
        <v>1</v>
      </c>
      <c r="V445" s="53" t="s">
        <v>385</v>
      </c>
      <c r="W445" s="53" t="s">
        <v>2273</v>
      </c>
      <c r="X445" s="58">
        <v>11407.521379999998</v>
      </c>
      <c r="Y445" s="58">
        <v>54610.130852340932</v>
      </c>
      <c r="Z445" s="53"/>
      <c r="AA445" s="53" t="s">
        <v>3779</v>
      </c>
      <c r="AB445" s="72">
        <v>41257</v>
      </c>
      <c r="AC445" s="57">
        <v>454902.38999999996</v>
      </c>
      <c r="AD445" s="53"/>
      <c r="AE445" s="60">
        <v>8.33</v>
      </c>
      <c r="AF445" s="53"/>
      <c r="AG445" s="63"/>
      <c r="AH445" s="53" t="s">
        <v>2268</v>
      </c>
      <c r="AI445" s="53" t="s">
        <v>2179</v>
      </c>
      <c r="AJ445" s="149">
        <v>1</v>
      </c>
      <c r="AK445" s="374">
        <v>1</v>
      </c>
    </row>
    <row r="446" spans="1:37" s="149" customFormat="1" ht="114.75" customHeight="1">
      <c r="A446" s="53" t="s">
        <v>1568</v>
      </c>
      <c r="B446" s="60">
        <v>1476</v>
      </c>
      <c r="C446" s="54">
        <v>3000560</v>
      </c>
      <c r="D446" s="52" t="s">
        <v>468</v>
      </c>
      <c r="E446" s="53" t="s">
        <v>80</v>
      </c>
      <c r="F446" s="55">
        <v>41306</v>
      </c>
      <c r="G446" s="55">
        <v>41334</v>
      </c>
      <c r="H446" s="53" t="s">
        <v>94</v>
      </c>
      <c r="I446" s="57">
        <v>9677.64</v>
      </c>
      <c r="J446" s="56">
        <v>9484.9177472250649</v>
      </c>
      <c r="K446" s="56">
        <v>9484.9169999999995</v>
      </c>
      <c r="L446" s="59">
        <v>41362</v>
      </c>
      <c r="M446" s="60">
        <v>2013</v>
      </c>
      <c r="N446" s="61">
        <v>41362</v>
      </c>
      <c r="O446" s="60">
        <v>2013</v>
      </c>
      <c r="P446" s="61">
        <v>41455</v>
      </c>
      <c r="Q446" s="53" t="s">
        <v>337</v>
      </c>
      <c r="R446" s="53"/>
      <c r="S446" s="53" t="s">
        <v>384</v>
      </c>
      <c r="T446" s="60">
        <v>1</v>
      </c>
      <c r="U446" s="53">
        <v>1</v>
      </c>
      <c r="V446" s="53" t="s">
        <v>385</v>
      </c>
      <c r="W446" s="53" t="s">
        <v>2274</v>
      </c>
      <c r="X446" s="58">
        <v>11192.20206</v>
      </c>
      <c r="Y446" s="58">
        <v>54675.768028846149</v>
      </c>
      <c r="Z446" s="53"/>
      <c r="AA446" s="53" t="s">
        <v>3779</v>
      </c>
      <c r="AB446" s="72">
        <v>41272</v>
      </c>
      <c r="AC446" s="57">
        <v>454902.38999999996</v>
      </c>
      <c r="AD446" s="53"/>
      <c r="AE446" s="60">
        <v>8.32</v>
      </c>
      <c r="AF446" s="53"/>
      <c r="AG446" s="63"/>
      <c r="AH446" s="53" t="s">
        <v>2268</v>
      </c>
      <c r="AI446" s="53" t="s">
        <v>2179</v>
      </c>
      <c r="AJ446" s="149">
        <v>1</v>
      </c>
      <c r="AK446" s="374">
        <v>1</v>
      </c>
    </row>
    <row r="447" spans="1:37" s="149" customFormat="1" ht="114.75" customHeight="1">
      <c r="A447" s="53" t="s">
        <v>1568</v>
      </c>
      <c r="B447" s="60">
        <v>1477</v>
      </c>
      <c r="C447" s="54">
        <v>3000560</v>
      </c>
      <c r="D447" s="52" t="s">
        <v>468</v>
      </c>
      <c r="E447" s="53" t="s">
        <v>80</v>
      </c>
      <c r="F447" s="55">
        <v>41334</v>
      </c>
      <c r="G447" s="55">
        <v>41365</v>
      </c>
      <c r="H447" s="53" t="s">
        <v>94</v>
      </c>
      <c r="I447" s="57">
        <v>9453.58</v>
      </c>
      <c r="J447" s="56">
        <v>9261.1056756491562</v>
      </c>
      <c r="K447" s="56">
        <v>9261.1049999999996</v>
      </c>
      <c r="L447" s="59">
        <v>41390</v>
      </c>
      <c r="M447" s="60">
        <v>2013</v>
      </c>
      <c r="N447" s="61">
        <v>41390</v>
      </c>
      <c r="O447" s="60">
        <v>2013</v>
      </c>
      <c r="P447" s="61">
        <v>41485</v>
      </c>
      <c r="Q447" s="53" t="s">
        <v>337</v>
      </c>
      <c r="R447" s="53"/>
      <c r="S447" s="53" t="s">
        <v>384</v>
      </c>
      <c r="T447" s="60">
        <v>1</v>
      </c>
      <c r="U447" s="53">
        <v>1</v>
      </c>
      <c r="V447" s="53" t="s">
        <v>385</v>
      </c>
      <c r="W447" s="53" t="s">
        <v>2275</v>
      </c>
      <c r="X447" s="58">
        <v>10928.103899999998</v>
      </c>
      <c r="Y447" s="58">
        <v>54675.768028846149</v>
      </c>
      <c r="Z447" s="53"/>
      <c r="AA447" s="53" t="s">
        <v>3779</v>
      </c>
      <c r="AB447" s="72">
        <v>41328</v>
      </c>
      <c r="AC447" s="57">
        <v>454902.38999999996</v>
      </c>
      <c r="AD447" s="53"/>
      <c r="AE447" s="60">
        <v>8.32</v>
      </c>
      <c r="AF447" s="53"/>
      <c r="AG447" s="63"/>
      <c r="AH447" s="53" t="s">
        <v>2268</v>
      </c>
      <c r="AI447" s="53" t="s">
        <v>2179</v>
      </c>
      <c r="AJ447" s="149">
        <v>2</v>
      </c>
      <c r="AK447" s="374">
        <v>1</v>
      </c>
    </row>
    <row r="448" spans="1:37" s="154" customFormat="1" ht="52.15" customHeight="1">
      <c r="A448" s="105" t="s">
        <v>1568</v>
      </c>
      <c r="B448" s="116">
        <v>1478</v>
      </c>
      <c r="C448" s="54">
        <v>3000579</v>
      </c>
      <c r="D448" s="52" t="s">
        <v>1085</v>
      </c>
      <c r="E448" s="53" t="s">
        <v>332</v>
      </c>
      <c r="F448" s="55">
        <v>41414</v>
      </c>
      <c r="G448" s="55">
        <v>41442</v>
      </c>
      <c r="H448" s="105" t="s">
        <v>94</v>
      </c>
      <c r="I448" s="114">
        <v>9695.76</v>
      </c>
      <c r="J448" s="56">
        <v>16822.785662667651</v>
      </c>
      <c r="K448" s="56">
        <v>9695.76</v>
      </c>
      <c r="L448" s="59">
        <v>41470</v>
      </c>
      <c r="M448" s="116">
        <v>2013</v>
      </c>
      <c r="N448" s="117">
        <v>41470</v>
      </c>
      <c r="O448" s="116">
        <v>2013</v>
      </c>
      <c r="P448" s="117">
        <v>41623</v>
      </c>
      <c r="Q448" s="105" t="s">
        <v>337</v>
      </c>
      <c r="R448" s="105"/>
      <c r="S448" s="105" t="s">
        <v>384</v>
      </c>
      <c r="T448" s="116">
        <v>1</v>
      </c>
      <c r="U448" s="105">
        <v>1</v>
      </c>
      <c r="V448" s="105" t="s">
        <v>385</v>
      </c>
      <c r="W448" s="105" t="s">
        <v>2276</v>
      </c>
      <c r="X448" s="109">
        <v>11440.996799999999</v>
      </c>
      <c r="Y448" s="109">
        <v>54675.768028846149</v>
      </c>
      <c r="Z448" s="105"/>
      <c r="AA448" s="105" t="s">
        <v>3779</v>
      </c>
      <c r="AB448" s="158">
        <v>41372</v>
      </c>
      <c r="AC448" s="114">
        <v>454902.38999999996</v>
      </c>
      <c r="AD448" s="105"/>
      <c r="AE448" s="116">
        <v>8.32</v>
      </c>
      <c r="AF448" s="105"/>
      <c r="AG448" s="108"/>
      <c r="AH448" s="105" t="s">
        <v>2268</v>
      </c>
      <c r="AI448" s="105" t="s">
        <v>2179</v>
      </c>
      <c r="AJ448" s="154">
        <v>3</v>
      </c>
      <c r="AK448" s="154">
        <v>1</v>
      </c>
    </row>
    <row r="449" spans="1:37" s="149" customFormat="1" ht="114.75" customHeight="1">
      <c r="A449" s="53" t="s">
        <v>1568</v>
      </c>
      <c r="B449" s="60">
        <v>1479</v>
      </c>
      <c r="C449" s="54">
        <v>3000560</v>
      </c>
      <c r="D449" s="52" t="s">
        <v>468</v>
      </c>
      <c r="E449" s="53" t="s">
        <v>80</v>
      </c>
      <c r="F449" s="55">
        <v>41400</v>
      </c>
      <c r="G449" s="55">
        <v>41431</v>
      </c>
      <c r="H449" s="53" t="s">
        <v>94</v>
      </c>
      <c r="I449" s="57">
        <v>9984.34</v>
      </c>
      <c r="J449" s="56">
        <v>9959.5084303206877</v>
      </c>
      <c r="K449" s="56">
        <v>9959.5079999999998</v>
      </c>
      <c r="L449" s="59">
        <v>41456</v>
      </c>
      <c r="M449" s="60">
        <v>2013</v>
      </c>
      <c r="N449" s="61">
        <v>41456</v>
      </c>
      <c r="O449" s="60">
        <v>2013</v>
      </c>
      <c r="P449" s="61">
        <v>41547</v>
      </c>
      <c r="Q449" s="53" t="s">
        <v>337</v>
      </c>
      <c r="R449" s="53"/>
      <c r="S449" s="53" t="s">
        <v>384</v>
      </c>
      <c r="T449" s="60">
        <v>1</v>
      </c>
      <c r="U449" s="53">
        <v>1</v>
      </c>
      <c r="V449" s="53" t="s">
        <v>385</v>
      </c>
      <c r="W449" s="53" t="s">
        <v>2277</v>
      </c>
      <c r="X449" s="58">
        <v>11752.219439999999</v>
      </c>
      <c r="Y449" s="58">
        <v>54675.768028846149</v>
      </c>
      <c r="Z449" s="53"/>
      <c r="AA449" s="53" t="s">
        <v>3779</v>
      </c>
      <c r="AB449" s="72" t="s">
        <v>2094</v>
      </c>
      <c r="AC449" s="57">
        <v>454902.38999999996</v>
      </c>
      <c r="AD449" s="53"/>
      <c r="AE449" s="60">
        <v>8.32</v>
      </c>
      <c r="AF449" s="53"/>
      <c r="AG449" s="63"/>
      <c r="AH449" s="53" t="s">
        <v>2268</v>
      </c>
      <c r="AI449" s="53" t="s">
        <v>2179</v>
      </c>
      <c r="AJ449" s="149">
        <v>3</v>
      </c>
      <c r="AK449" s="374">
        <v>1</v>
      </c>
    </row>
    <row r="450" spans="1:37" s="149" customFormat="1" ht="90.75" customHeight="1">
      <c r="A450" s="53" t="s">
        <v>1568</v>
      </c>
      <c r="B450" s="60">
        <v>1480</v>
      </c>
      <c r="C450" s="54">
        <v>3000560</v>
      </c>
      <c r="D450" s="52" t="s">
        <v>468</v>
      </c>
      <c r="E450" s="53" t="s">
        <v>80</v>
      </c>
      <c r="F450" s="55">
        <v>41428</v>
      </c>
      <c r="G450" s="55">
        <v>41458</v>
      </c>
      <c r="H450" s="53" t="s">
        <v>94</v>
      </c>
      <c r="I450" s="57">
        <v>7880.51</v>
      </c>
      <c r="J450" s="56">
        <v>7860.9107642795088</v>
      </c>
      <c r="K450" s="56">
        <v>7860.91</v>
      </c>
      <c r="L450" s="59">
        <v>41481</v>
      </c>
      <c r="M450" s="60">
        <v>2013</v>
      </c>
      <c r="N450" s="61">
        <v>41481</v>
      </c>
      <c r="O450" s="60">
        <v>2013</v>
      </c>
      <c r="P450" s="61">
        <v>41577</v>
      </c>
      <c r="Q450" s="53" t="s">
        <v>337</v>
      </c>
      <c r="R450" s="53"/>
      <c r="S450" s="53" t="s">
        <v>384</v>
      </c>
      <c r="T450" s="60">
        <v>1</v>
      </c>
      <c r="U450" s="53">
        <v>1</v>
      </c>
      <c r="V450" s="53" t="s">
        <v>385</v>
      </c>
      <c r="W450" s="53" t="s">
        <v>2278</v>
      </c>
      <c r="X450" s="58">
        <v>9275.8737999999994</v>
      </c>
      <c r="Y450" s="58">
        <v>69344.876524390245</v>
      </c>
      <c r="Z450" s="53"/>
      <c r="AA450" s="53" t="s">
        <v>3779</v>
      </c>
      <c r="AB450" s="72" t="s">
        <v>2094</v>
      </c>
      <c r="AC450" s="57">
        <v>454902.38999999996</v>
      </c>
      <c r="AD450" s="53"/>
      <c r="AE450" s="60">
        <v>6.56</v>
      </c>
      <c r="AF450" s="53"/>
      <c r="AG450" s="63"/>
      <c r="AH450" s="53" t="s">
        <v>2268</v>
      </c>
      <c r="AI450" s="53" t="s">
        <v>2179</v>
      </c>
      <c r="AJ450" s="149">
        <v>3</v>
      </c>
      <c r="AK450" s="374">
        <v>1</v>
      </c>
    </row>
    <row r="451" spans="1:37" s="149" customFormat="1" ht="90.75" customHeight="1">
      <c r="A451" s="53" t="s">
        <v>1568</v>
      </c>
      <c r="B451" s="60">
        <v>1481</v>
      </c>
      <c r="C451" s="54">
        <v>3000560</v>
      </c>
      <c r="D451" s="52" t="s">
        <v>468</v>
      </c>
      <c r="E451" s="53" t="s">
        <v>80</v>
      </c>
      <c r="F451" s="55">
        <v>41236</v>
      </c>
      <c r="G451" s="55">
        <v>41268</v>
      </c>
      <c r="H451" s="53" t="s">
        <v>94</v>
      </c>
      <c r="I451" s="57">
        <v>9534.0400000000009</v>
      </c>
      <c r="J451" s="56">
        <v>9921.0660900957519</v>
      </c>
      <c r="K451" s="56">
        <v>9534.0400000000009</v>
      </c>
      <c r="L451" s="59">
        <v>41303</v>
      </c>
      <c r="M451" s="60">
        <v>2013</v>
      </c>
      <c r="N451" s="61">
        <v>41303</v>
      </c>
      <c r="O451" s="60">
        <v>2013</v>
      </c>
      <c r="P451" s="61">
        <v>41395</v>
      </c>
      <c r="Q451" s="53" t="s">
        <v>337</v>
      </c>
      <c r="R451" s="53"/>
      <c r="S451" s="53" t="s">
        <v>384</v>
      </c>
      <c r="T451" s="60">
        <v>1</v>
      </c>
      <c r="U451" s="53">
        <v>1</v>
      </c>
      <c r="V451" s="53" t="s">
        <v>385</v>
      </c>
      <c r="W451" s="53" t="s">
        <v>2279</v>
      </c>
      <c r="X451" s="58">
        <v>11250.1672</v>
      </c>
      <c r="Y451" s="58">
        <v>54873.629674306394</v>
      </c>
      <c r="Z451" s="53"/>
      <c r="AA451" s="53" t="s">
        <v>3779</v>
      </c>
      <c r="AB451" s="72">
        <v>41234</v>
      </c>
      <c r="AC451" s="57">
        <v>454902.38999999996</v>
      </c>
      <c r="AD451" s="53"/>
      <c r="AE451" s="60">
        <v>8.2899999999999991</v>
      </c>
      <c r="AF451" s="53"/>
      <c r="AG451" s="63"/>
      <c r="AH451" s="53" t="s">
        <v>2268</v>
      </c>
      <c r="AI451" s="53" t="s">
        <v>2179</v>
      </c>
      <c r="AJ451" s="149">
        <v>1</v>
      </c>
      <c r="AK451" s="374">
        <v>1</v>
      </c>
    </row>
    <row r="452" spans="1:37" s="149" customFormat="1" ht="90.75" customHeight="1">
      <c r="A452" s="53" t="s">
        <v>1568</v>
      </c>
      <c r="B452" s="60">
        <v>1482</v>
      </c>
      <c r="C452" s="54">
        <v>3000560</v>
      </c>
      <c r="D452" s="52" t="s">
        <v>468</v>
      </c>
      <c r="E452" s="53" t="s">
        <v>80</v>
      </c>
      <c r="F452" s="55">
        <v>41236</v>
      </c>
      <c r="G452" s="55">
        <v>41268</v>
      </c>
      <c r="H452" s="53" t="s">
        <v>94</v>
      </c>
      <c r="I452" s="57">
        <v>9358.19</v>
      </c>
      <c r="J452" s="56">
        <v>9970.8292387542551</v>
      </c>
      <c r="K452" s="56">
        <v>9358.19</v>
      </c>
      <c r="L452" s="59">
        <v>41303</v>
      </c>
      <c r="M452" s="60">
        <v>2013</v>
      </c>
      <c r="N452" s="61">
        <v>41303</v>
      </c>
      <c r="O452" s="60">
        <v>2013</v>
      </c>
      <c r="P452" s="61">
        <v>41395</v>
      </c>
      <c r="Q452" s="53" t="s">
        <v>337</v>
      </c>
      <c r="R452" s="53"/>
      <c r="S452" s="53" t="s">
        <v>384</v>
      </c>
      <c r="T452" s="60">
        <v>1</v>
      </c>
      <c r="U452" s="53">
        <v>1</v>
      </c>
      <c r="V452" s="53" t="s">
        <v>385</v>
      </c>
      <c r="W452" s="53" t="s">
        <v>2280</v>
      </c>
      <c r="X452" s="58">
        <v>11042.664199999999</v>
      </c>
      <c r="Y452" s="58">
        <v>54610.130852340932</v>
      </c>
      <c r="Z452" s="53"/>
      <c r="AA452" s="53" t="s">
        <v>3779</v>
      </c>
      <c r="AB452" s="72">
        <v>41234</v>
      </c>
      <c r="AC452" s="57">
        <v>454902.38999999996</v>
      </c>
      <c r="AD452" s="53"/>
      <c r="AE452" s="60">
        <v>8.33</v>
      </c>
      <c r="AF452" s="53"/>
      <c r="AG452" s="63"/>
      <c r="AH452" s="53" t="s">
        <v>2268</v>
      </c>
      <c r="AI452" s="53" t="s">
        <v>2179</v>
      </c>
      <c r="AJ452" s="149">
        <v>1</v>
      </c>
      <c r="AK452" s="374">
        <v>1</v>
      </c>
    </row>
    <row r="453" spans="1:37" s="149" customFormat="1" ht="90.75" customHeight="1">
      <c r="A453" s="53" t="s">
        <v>1568</v>
      </c>
      <c r="B453" s="60">
        <v>1483</v>
      </c>
      <c r="C453" s="54">
        <v>3000560</v>
      </c>
      <c r="D453" s="52" t="s">
        <v>468</v>
      </c>
      <c r="E453" s="53" t="s">
        <v>80</v>
      </c>
      <c r="F453" s="55">
        <v>41253</v>
      </c>
      <c r="G453" s="55">
        <v>41284</v>
      </c>
      <c r="H453" s="53" t="s">
        <v>94</v>
      </c>
      <c r="I453" s="57">
        <v>9759.09</v>
      </c>
      <c r="J453" s="56">
        <v>9710.1682433819151</v>
      </c>
      <c r="K453" s="56">
        <v>9710.1679999999997</v>
      </c>
      <c r="L453" s="59">
        <v>41311</v>
      </c>
      <c r="M453" s="60">
        <v>2013</v>
      </c>
      <c r="N453" s="61">
        <v>41311</v>
      </c>
      <c r="O453" s="60">
        <v>2013</v>
      </c>
      <c r="P453" s="61">
        <v>41395</v>
      </c>
      <c r="Q453" s="53" t="s">
        <v>337</v>
      </c>
      <c r="R453" s="53"/>
      <c r="S453" s="53" t="s">
        <v>384</v>
      </c>
      <c r="T453" s="60">
        <v>1</v>
      </c>
      <c r="U453" s="53">
        <v>1</v>
      </c>
      <c r="V453" s="53" t="s">
        <v>385</v>
      </c>
      <c r="W453" s="53" t="s">
        <v>2281</v>
      </c>
      <c r="X453" s="58">
        <v>11457.998239999999</v>
      </c>
      <c r="Y453" s="58">
        <v>54873.629674306394</v>
      </c>
      <c r="Z453" s="53"/>
      <c r="AA453" s="53" t="s">
        <v>3779</v>
      </c>
      <c r="AB453" s="72">
        <v>41272</v>
      </c>
      <c r="AC453" s="57">
        <v>454902.38999999996</v>
      </c>
      <c r="AD453" s="53"/>
      <c r="AE453" s="60">
        <v>8.2899999999999991</v>
      </c>
      <c r="AF453" s="53"/>
      <c r="AG453" s="63"/>
      <c r="AH453" s="53" t="s">
        <v>2268</v>
      </c>
      <c r="AI453" s="53" t="s">
        <v>2179</v>
      </c>
      <c r="AJ453" s="149">
        <v>1</v>
      </c>
      <c r="AK453" s="374">
        <v>1</v>
      </c>
    </row>
    <row r="454" spans="1:37" s="149" customFormat="1" ht="90.75" customHeight="1">
      <c r="A454" s="53" t="s">
        <v>1568</v>
      </c>
      <c r="B454" s="60">
        <v>1484</v>
      </c>
      <c r="C454" s="54">
        <v>3000560</v>
      </c>
      <c r="D454" s="52" t="s">
        <v>468</v>
      </c>
      <c r="E454" s="53" t="s">
        <v>80</v>
      </c>
      <c r="F454" s="55">
        <v>41253</v>
      </c>
      <c r="G454" s="55">
        <v>41284</v>
      </c>
      <c r="H454" s="53" t="s">
        <v>94</v>
      </c>
      <c r="I454" s="57">
        <v>9851.1383299999979</v>
      </c>
      <c r="J454" s="56">
        <v>9784.9060628064217</v>
      </c>
      <c r="K454" s="56">
        <v>9784.9060000000009</v>
      </c>
      <c r="L454" s="59">
        <v>41311</v>
      </c>
      <c r="M454" s="60">
        <v>2013</v>
      </c>
      <c r="N454" s="61">
        <v>41311</v>
      </c>
      <c r="O454" s="60">
        <v>2013</v>
      </c>
      <c r="P454" s="61">
        <v>41395</v>
      </c>
      <c r="Q454" s="53" t="s">
        <v>337</v>
      </c>
      <c r="R454" s="53"/>
      <c r="S454" s="53" t="s">
        <v>384</v>
      </c>
      <c r="T454" s="60">
        <v>1</v>
      </c>
      <c r="U454" s="53">
        <v>1</v>
      </c>
      <c r="V454" s="53" t="s">
        <v>385</v>
      </c>
      <c r="W454" s="53" t="s">
        <v>2282</v>
      </c>
      <c r="X454" s="58">
        <v>11546.18908</v>
      </c>
      <c r="Y454" s="58">
        <v>54873.629674306394</v>
      </c>
      <c r="Z454" s="53"/>
      <c r="AA454" s="53" t="s">
        <v>3779</v>
      </c>
      <c r="AB454" s="72">
        <v>41272</v>
      </c>
      <c r="AC454" s="57">
        <v>454902.38999999996</v>
      </c>
      <c r="AD454" s="53"/>
      <c r="AE454" s="60">
        <v>8.2899999999999991</v>
      </c>
      <c r="AF454" s="53"/>
      <c r="AG454" s="63"/>
      <c r="AH454" s="53" t="s">
        <v>2268</v>
      </c>
      <c r="AI454" s="53" t="s">
        <v>2179</v>
      </c>
      <c r="AJ454" s="149">
        <v>1</v>
      </c>
      <c r="AK454" s="374">
        <v>1</v>
      </c>
    </row>
    <row r="455" spans="1:37" s="149" customFormat="1" ht="90.75" customHeight="1">
      <c r="A455" s="53" t="s">
        <v>1568</v>
      </c>
      <c r="B455" s="60">
        <v>1485</v>
      </c>
      <c r="C455" s="54">
        <v>3000560</v>
      </c>
      <c r="D455" s="52" t="s">
        <v>468</v>
      </c>
      <c r="E455" s="53" t="s">
        <v>80</v>
      </c>
      <c r="F455" s="55">
        <v>41284</v>
      </c>
      <c r="G455" s="55">
        <v>41315</v>
      </c>
      <c r="H455" s="53" t="s">
        <v>94</v>
      </c>
      <c r="I455" s="57">
        <v>9791.4376510999991</v>
      </c>
      <c r="J455" s="56">
        <v>9665.1118248772636</v>
      </c>
      <c r="K455" s="56">
        <v>9665.1110000000008</v>
      </c>
      <c r="L455" s="59">
        <v>41344</v>
      </c>
      <c r="M455" s="60">
        <v>2013</v>
      </c>
      <c r="N455" s="61">
        <v>41344</v>
      </c>
      <c r="O455" s="60">
        <v>2013</v>
      </c>
      <c r="P455" s="61">
        <v>41395</v>
      </c>
      <c r="Q455" s="53" t="s">
        <v>337</v>
      </c>
      <c r="R455" s="53"/>
      <c r="S455" s="53" t="s">
        <v>384</v>
      </c>
      <c r="T455" s="60">
        <v>1</v>
      </c>
      <c r="U455" s="53">
        <v>1</v>
      </c>
      <c r="V455" s="53" t="s">
        <v>385</v>
      </c>
      <c r="W455" s="53" t="s">
        <v>2283</v>
      </c>
      <c r="X455" s="58">
        <v>11404.830980000001</v>
      </c>
      <c r="Y455" s="58">
        <v>54675.768028846149</v>
      </c>
      <c r="Z455" s="53"/>
      <c r="AA455" s="53" t="s">
        <v>3779</v>
      </c>
      <c r="AB455" s="72">
        <v>41303</v>
      </c>
      <c r="AC455" s="57">
        <v>454902.38999999996</v>
      </c>
      <c r="AD455" s="53"/>
      <c r="AE455" s="60">
        <v>8.32</v>
      </c>
      <c r="AF455" s="53"/>
      <c r="AG455" s="63"/>
      <c r="AH455" s="53" t="s">
        <v>2268</v>
      </c>
      <c r="AI455" s="53" t="s">
        <v>2179</v>
      </c>
      <c r="AJ455" s="149">
        <v>1</v>
      </c>
      <c r="AK455" s="374">
        <v>1</v>
      </c>
    </row>
    <row r="456" spans="1:37" s="149" customFormat="1" ht="90.75" customHeight="1">
      <c r="A456" s="53" t="s">
        <v>1568</v>
      </c>
      <c r="B456" s="60">
        <v>1486</v>
      </c>
      <c r="C456" s="54">
        <v>3000560</v>
      </c>
      <c r="D456" s="52" t="s">
        <v>468</v>
      </c>
      <c r="E456" s="53" t="s">
        <v>80</v>
      </c>
      <c r="F456" s="55">
        <v>41306</v>
      </c>
      <c r="G456" s="55">
        <v>41334</v>
      </c>
      <c r="H456" s="53" t="s">
        <v>94</v>
      </c>
      <c r="I456" s="57">
        <v>9972.5499999999993</v>
      </c>
      <c r="J456" s="56">
        <v>9947.7477526601233</v>
      </c>
      <c r="K456" s="56">
        <v>9947.7469999999994</v>
      </c>
      <c r="L456" s="59">
        <v>41362</v>
      </c>
      <c r="M456" s="60">
        <v>2013</v>
      </c>
      <c r="N456" s="61">
        <v>41362</v>
      </c>
      <c r="O456" s="60">
        <v>2013</v>
      </c>
      <c r="P456" s="61">
        <v>41485</v>
      </c>
      <c r="Q456" s="53" t="s">
        <v>337</v>
      </c>
      <c r="R456" s="53"/>
      <c r="S456" s="53" t="s">
        <v>384</v>
      </c>
      <c r="T456" s="60">
        <v>1</v>
      </c>
      <c r="U456" s="53">
        <v>1</v>
      </c>
      <c r="V456" s="53" t="s">
        <v>385</v>
      </c>
      <c r="W456" s="53" t="s">
        <v>2284</v>
      </c>
      <c r="X456" s="58">
        <v>11738.341459999998</v>
      </c>
      <c r="Y456" s="58">
        <v>54741.563176895295</v>
      </c>
      <c r="Z456" s="53"/>
      <c r="AA456" s="53" t="s">
        <v>3779</v>
      </c>
      <c r="AB456" s="72">
        <v>41303</v>
      </c>
      <c r="AC456" s="57">
        <v>454902.38999999996</v>
      </c>
      <c r="AD456" s="53"/>
      <c r="AE456" s="60">
        <v>8.31</v>
      </c>
      <c r="AF456" s="53"/>
      <c r="AG456" s="63"/>
      <c r="AH456" s="53" t="s">
        <v>2268</v>
      </c>
      <c r="AI456" s="53" t="s">
        <v>2179</v>
      </c>
      <c r="AJ456" s="149">
        <v>1</v>
      </c>
      <c r="AK456" s="374">
        <v>1</v>
      </c>
    </row>
    <row r="457" spans="1:37" s="154" customFormat="1" ht="46.9" customHeight="1">
      <c r="A457" s="105" t="s">
        <v>1568</v>
      </c>
      <c r="B457" s="116">
        <v>1487</v>
      </c>
      <c r="C457" s="54">
        <v>3000579</v>
      </c>
      <c r="D457" s="52" t="s">
        <v>1085</v>
      </c>
      <c r="E457" s="53" t="s">
        <v>332</v>
      </c>
      <c r="F457" s="55">
        <v>41414</v>
      </c>
      <c r="G457" s="55">
        <v>41442</v>
      </c>
      <c r="H457" s="105" t="s">
        <v>94</v>
      </c>
      <c r="I457" s="114">
        <v>9901.3700000000008</v>
      </c>
      <c r="J457" s="56">
        <v>16278.199718709891</v>
      </c>
      <c r="K457" s="56">
        <v>9901.3700000000008</v>
      </c>
      <c r="L457" s="59">
        <v>41470</v>
      </c>
      <c r="M457" s="116">
        <v>2013</v>
      </c>
      <c r="N457" s="117">
        <v>41470</v>
      </c>
      <c r="O457" s="116">
        <v>2013</v>
      </c>
      <c r="P457" s="117">
        <v>41623</v>
      </c>
      <c r="Q457" s="105" t="s">
        <v>337</v>
      </c>
      <c r="R457" s="105"/>
      <c r="S457" s="105" t="s">
        <v>384</v>
      </c>
      <c r="T457" s="116">
        <v>1</v>
      </c>
      <c r="U457" s="105">
        <v>1</v>
      </c>
      <c r="V457" s="105" t="s">
        <v>385</v>
      </c>
      <c r="W457" s="105" t="s">
        <v>2285</v>
      </c>
      <c r="X457" s="109">
        <v>11683.616600000001</v>
      </c>
      <c r="Y457" s="109">
        <v>54610.130852340932</v>
      </c>
      <c r="Z457" s="105"/>
      <c r="AA457" s="105" t="s">
        <v>3779</v>
      </c>
      <c r="AB457" s="158">
        <v>41303</v>
      </c>
      <c r="AC457" s="114">
        <v>454902.38999999996</v>
      </c>
      <c r="AD457" s="105"/>
      <c r="AE457" s="116">
        <v>8.33</v>
      </c>
      <c r="AF457" s="105"/>
      <c r="AG457" s="108"/>
      <c r="AH457" s="105" t="s">
        <v>2268</v>
      </c>
      <c r="AI457" s="105" t="s">
        <v>2179</v>
      </c>
      <c r="AJ457" s="154">
        <v>3</v>
      </c>
      <c r="AK457" s="154">
        <v>1</v>
      </c>
    </row>
    <row r="458" spans="1:37" s="149" customFormat="1" ht="90.75" customHeight="1">
      <c r="A458" s="53" t="s">
        <v>1568</v>
      </c>
      <c r="B458" s="60">
        <v>1489</v>
      </c>
      <c r="C458" s="54">
        <v>3000560</v>
      </c>
      <c r="D458" s="52" t="s">
        <v>468</v>
      </c>
      <c r="E458" s="53" t="s">
        <v>80</v>
      </c>
      <c r="F458" s="55">
        <v>41400</v>
      </c>
      <c r="G458" s="55">
        <v>41431</v>
      </c>
      <c r="H458" s="53" t="s">
        <v>94</v>
      </c>
      <c r="I458" s="57">
        <v>9981.06</v>
      </c>
      <c r="J458" s="56">
        <v>9956.2362312381701</v>
      </c>
      <c r="K458" s="56">
        <v>9956.2360000000008</v>
      </c>
      <c r="L458" s="59">
        <v>41456</v>
      </c>
      <c r="M458" s="60">
        <v>2013</v>
      </c>
      <c r="N458" s="61">
        <v>41456</v>
      </c>
      <c r="O458" s="60">
        <v>2013</v>
      </c>
      <c r="P458" s="61">
        <v>41547</v>
      </c>
      <c r="Q458" s="53" t="s">
        <v>337</v>
      </c>
      <c r="R458" s="53"/>
      <c r="S458" s="53" t="s">
        <v>384</v>
      </c>
      <c r="T458" s="60">
        <v>1</v>
      </c>
      <c r="U458" s="53">
        <v>1</v>
      </c>
      <c r="V458" s="53" t="s">
        <v>385</v>
      </c>
      <c r="W458" s="53" t="s">
        <v>2286</v>
      </c>
      <c r="X458" s="58">
        <v>11748.358480000001</v>
      </c>
      <c r="Y458" s="58">
        <v>54741.563176895295</v>
      </c>
      <c r="Z458" s="53"/>
      <c r="AA458" s="53" t="s">
        <v>3779</v>
      </c>
      <c r="AB458" s="72" t="s">
        <v>2094</v>
      </c>
      <c r="AC458" s="57">
        <v>454902.38999999996</v>
      </c>
      <c r="AD458" s="53"/>
      <c r="AE458" s="60">
        <v>8.31</v>
      </c>
      <c r="AF458" s="53"/>
      <c r="AG458" s="63"/>
      <c r="AH458" s="53" t="s">
        <v>2268</v>
      </c>
      <c r="AI458" s="53" t="s">
        <v>2179</v>
      </c>
      <c r="AJ458" s="149">
        <v>3</v>
      </c>
      <c r="AK458" s="374">
        <v>1</v>
      </c>
    </row>
    <row r="459" spans="1:37" s="149" customFormat="1" ht="90.75" customHeight="1">
      <c r="A459" s="53" t="s">
        <v>1568</v>
      </c>
      <c r="B459" s="60">
        <v>1490</v>
      </c>
      <c r="C459" s="54">
        <v>3000560</v>
      </c>
      <c r="D459" s="52" t="s">
        <v>468</v>
      </c>
      <c r="E459" s="53" t="s">
        <v>80</v>
      </c>
      <c r="F459" s="55">
        <v>41428</v>
      </c>
      <c r="G459" s="55">
        <v>41458</v>
      </c>
      <c r="H459" s="53" t="s">
        <v>94</v>
      </c>
      <c r="I459" s="57">
        <v>9994.5400000000009</v>
      </c>
      <c r="J459" s="56">
        <v>9969.6827420301342</v>
      </c>
      <c r="K459" s="56">
        <v>9969.6820000000007</v>
      </c>
      <c r="L459" s="59">
        <v>41481</v>
      </c>
      <c r="M459" s="60">
        <v>2013</v>
      </c>
      <c r="N459" s="61">
        <v>41481</v>
      </c>
      <c r="O459" s="60">
        <v>2013</v>
      </c>
      <c r="P459" s="61">
        <v>41577</v>
      </c>
      <c r="Q459" s="53" t="s">
        <v>337</v>
      </c>
      <c r="R459" s="53"/>
      <c r="S459" s="53" t="s">
        <v>384</v>
      </c>
      <c r="T459" s="60">
        <v>1</v>
      </c>
      <c r="U459" s="53">
        <v>1</v>
      </c>
      <c r="V459" s="53" t="s">
        <v>385</v>
      </c>
      <c r="W459" s="53" t="s">
        <v>2287</v>
      </c>
      <c r="X459" s="58">
        <v>11764.224760000001</v>
      </c>
      <c r="Y459" s="58">
        <v>54675.768028846149</v>
      </c>
      <c r="Z459" s="53"/>
      <c r="AA459" s="53" t="s">
        <v>3779</v>
      </c>
      <c r="AB459" s="72" t="s">
        <v>2094</v>
      </c>
      <c r="AC459" s="57">
        <v>454902.38999999996</v>
      </c>
      <c r="AD459" s="53"/>
      <c r="AE459" s="60">
        <v>8.32</v>
      </c>
      <c r="AF459" s="53"/>
      <c r="AG459" s="63"/>
      <c r="AH459" s="53" t="s">
        <v>2268</v>
      </c>
      <c r="AI459" s="53" t="s">
        <v>2179</v>
      </c>
      <c r="AJ459" s="149">
        <v>3</v>
      </c>
      <c r="AK459" s="374">
        <v>1</v>
      </c>
    </row>
    <row r="460" spans="1:37" s="149" customFormat="1" ht="90.75" customHeight="1">
      <c r="A460" s="53" t="s">
        <v>1568</v>
      </c>
      <c r="B460" s="60">
        <v>1491</v>
      </c>
      <c r="C460" s="54">
        <v>3000560</v>
      </c>
      <c r="D460" s="52" t="s">
        <v>468</v>
      </c>
      <c r="E460" s="53" t="s">
        <v>80</v>
      </c>
      <c r="F460" s="55">
        <v>41428</v>
      </c>
      <c r="G460" s="55">
        <v>41458</v>
      </c>
      <c r="H460" s="53" t="s">
        <v>94</v>
      </c>
      <c r="I460" s="57">
        <v>3328.15</v>
      </c>
      <c r="J460" s="56">
        <v>3319.8730997758857</v>
      </c>
      <c r="K460" s="56">
        <v>3319.873</v>
      </c>
      <c r="L460" s="59">
        <v>41481</v>
      </c>
      <c r="M460" s="60">
        <v>2013</v>
      </c>
      <c r="N460" s="61">
        <v>41481</v>
      </c>
      <c r="O460" s="60">
        <v>2013</v>
      </c>
      <c r="P460" s="61">
        <v>41577</v>
      </c>
      <c r="Q460" s="53" t="s">
        <v>337</v>
      </c>
      <c r="R460" s="53"/>
      <c r="S460" s="53" t="s">
        <v>384</v>
      </c>
      <c r="T460" s="60">
        <v>1</v>
      </c>
      <c r="U460" s="53">
        <v>1</v>
      </c>
      <c r="V460" s="53" t="s">
        <v>385</v>
      </c>
      <c r="W460" s="53" t="s">
        <v>2287</v>
      </c>
      <c r="X460" s="58">
        <v>3917.4501399999999</v>
      </c>
      <c r="Y460" s="58">
        <v>164224.68953068589</v>
      </c>
      <c r="Z460" s="53"/>
      <c r="AA460" s="53" t="s">
        <v>3779</v>
      </c>
      <c r="AB460" s="72" t="s">
        <v>2094</v>
      </c>
      <c r="AC460" s="57">
        <v>454902.38999999996</v>
      </c>
      <c r="AD460" s="53"/>
      <c r="AE460" s="60">
        <v>2.77</v>
      </c>
      <c r="AF460" s="53"/>
      <c r="AG460" s="63"/>
      <c r="AH460" s="53" t="s">
        <v>2268</v>
      </c>
      <c r="AI460" s="53" t="s">
        <v>2179</v>
      </c>
      <c r="AJ460" s="149">
        <v>3</v>
      </c>
      <c r="AK460" s="374">
        <v>1</v>
      </c>
    </row>
    <row r="461" spans="1:37" s="149" customFormat="1" ht="90.75" customHeight="1">
      <c r="A461" s="53" t="s">
        <v>1568</v>
      </c>
      <c r="B461" s="60">
        <v>1492</v>
      </c>
      <c r="C461" s="54">
        <v>3000560</v>
      </c>
      <c r="D461" s="52" t="s">
        <v>468</v>
      </c>
      <c r="E461" s="53" t="s">
        <v>80</v>
      </c>
      <c r="F461" s="55">
        <v>41236</v>
      </c>
      <c r="G461" s="55">
        <v>41268</v>
      </c>
      <c r="H461" s="53" t="s">
        <v>94</v>
      </c>
      <c r="I461" s="57">
        <v>9717.1200000000008</v>
      </c>
      <c r="J461" s="56">
        <v>9670.6005650998286</v>
      </c>
      <c r="K461" s="56">
        <v>9670.6</v>
      </c>
      <c r="L461" s="59">
        <v>41303</v>
      </c>
      <c r="M461" s="60">
        <v>2013</v>
      </c>
      <c r="N461" s="61">
        <v>41303</v>
      </c>
      <c r="O461" s="60">
        <v>2013</v>
      </c>
      <c r="P461" s="61">
        <v>41395</v>
      </c>
      <c r="Q461" s="53" t="s">
        <v>337</v>
      </c>
      <c r="R461" s="53"/>
      <c r="S461" s="53" t="s">
        <v>384</v>
      </c>
      <c r="T461" s="60">
        <v>1</v>
      </c>
      <c r="U461" s="53">
        <v>1</v>
      </c>
      <c r="V461" s="53" t="s">
        <v>385</v>
      </c>
      <c r="W461" s="53" t="s">
        <v>2288</v>
      </c>
      <c r="X461" s="58">
        <v>11411.308000000001</v>
      </c>
      <c r="Y461" s="58">
        <v>54807.516867469873</v>
      </c>
      <c r="Z461" s="53"/>
      <c r="AA461" s="53" t="s">
        <v>3779</v>
      </c>
      <c r="AB461" s="72">
        <v>41203</v>
      </c>
      <c r="AC461" s="57">
        <v>454902.38999999996</v>
      </c>
      <c r="AD461" s="53"/>
      <c r="AE461" s="60">
        <v>8.3000000000000007</v>
      </c>
      <c r="AF461" s="53"/>
      <c r="AG461" s="63"/>
      <c r="AH461" s="53" t="s">
        <v>2268</v>
      </c>
      <c r="AI461" s="53" t="s">
        <v>2179</v>
      </c>
      <c r="AJ461" s="149">
        <v>1</v>
      </c>
      <c r="AK461" s="374">
        <v>1</v>
      </c>
    </row>
    <row r="462" spans="1:37" s="149" customFormat="1" ht="90.75" customHeight="1">
      <c r="A462" s="53" t="s">
        <v>1568</v>
      </c>
      <c r="B462" s="60">
        <v>1493</v>
      </c>
      <c r="C462" s="54">
        <v>3000560</v>
      </c>
      <c r="D462" s="52" t="s">
        <v>468</v>
      </c>
      <c r="E462" s="53" t="s">
        <v>80</v>
      </c>
      <c r="F462" s="55">
        <v>41236</v>
      </c>
      <c r="G462" s="55">
        <v>41268</v>
      </c>
      <c r="H462" s="53" t="s">
        <v>94</v>
      </c>
      <c r="I462" s="57">
        <v>9135.98</v>
      </c>
      <c r="J462" s="56">
        <v>9927.389877144944</v>
      </c>
      <c r="K462" s="56">
        <v>9135.98</v>
      </c>
      <c r="L462" s="59">
        <v>41303</v>
      </c>
      <c r="M462" s="60">
        <v>2013</v>
      </c>
      <c r="N462" s="61">
        <v>41303</v>
      </c>
      <c r="O462" s="60">
        <v>2013</v>
      </c>
      <c r="P462" s="61">
        <v>41395</v>
      </c>
      <c r="Q462" s="53" t="s">
        <v>337</v>
      </c>
      <c r="R462" s="53"/>
      <c r="S462" s="53" t="s">
        <v>384</v>
      </c>
      <c r="T462" s="60">
        <v>1</v>
      </c>
      <c r="U462" s="53">
        <v>1</v>
      </c>
      <c r="V462" s="53" t="s">
        <v>385</v>
      </c>
      <c r="W462" s="53" t="s">
        <v>2289</v>
      </c>
      <c r="X462" s="58">
        <v>10780.456399999999</v>
      </c>
      <c r="Y462" s="58">
        <v>54873.629674306394</v>
      </c>
      <c r="Z462" s="53"/>
      <c r="AA462" s="53" t="s">
        <v>3779</v>
      </c>
      <c r="AB462" s="72">
        <v>41183</v>
      </c>
      <c r="AC462" s="57">
        <v>454902.38999999996</v>
      </c>
      <c r="AD462" s="53"/>
      <c r="AE462" s="60">
        <v>8.2899999999999991</v>
      </c>
      <c r="AF462" s="53"/>
      <c r="AG462" s="63"/>
      <c r="AH462" s="53" t="s">
        <v>2268</v>
      </c>
      <c r="AI462" s="53" t="s">
        <v>2179</v>
      </c>
      <c r="AJ462" s="149">
        <v>1</v>
      </c>
      <c r="AK462" s="374">
        <v>1</v>
      </c>
    </row>
    <row r="463" spans="1:37" s="149" customFormat="1" ht="90.75" customHeight="1">
      <c r="A463" s="53" t="s">
        <v>1568</v>
      </c>
      <c r="B463" s="60">
        <v>1494</v>
      </c>
      <c r="C463" s="54">
        <v>3000560</v>
      </c>
      <c r="D463" s="52" t="s">
        <v>468</v>
      </c>
      <c r="E463" s="53" t="s">
        <v>80</v>
      </c>
      <c r="F463" s="55">
        <v>41253</v>
      </c>
      <c r="G463" s="55">
        <v>41284</v>
      </c>
      <c r="H463" s="53" t="s">
        <v>94</v>
      </c>
      <c r="I463" s="57">
        <v>9848.65</v>
      </c>
      <c r="J463" s="56">
        <v>9900.733469983752</v>
      </c>
      <c r="K463" s="56">
        <v>9848.65</v>
      </c>
      <c r="L463" s="59">
        <v>41311</v>
      </c>
      <c r="M463" s="60">
        <v>2013</v>
      </c>
      <c r="N463" s="61">
        <v>41311</v>
      </c>
      <c r="O463" s="60">
        <v>2013</v>
      </c>
      <c r="P463" s="61">
        <v>41395</v>
      </c>
      <c r="Q463" s="53" t="s">
        <v>337</v>
      </c>
      <c r="R463" s="53"/>
      <c r="S463" s="53" t="s">
        <v>384</v>
      </c>
      <c r="T463" s="60">
        <v>1</v>
      </c>
      <c r="U463" s="53">
        <v>1</v>
      </c>
      <c r="V463" s="53" t="s">
        <v>385</v>
      </c>
      <c r="W463" s="53" t="s">
        <v>2290</v>
      </c>
      <c r="X463" s="58">
        <v>11621.406999999999</v>
      </c>
      <c r="Y463" s="58">
        <v>55006.334945586452</v>
      </c>
      <c r="Z463" s="53"/>
      <c r="AA463" s="53" t="s">
        <v>3779</v>
      </c>
      <c r="AB463" s="72">
        <v>41234</v>
      </c>
      <c r="AC463" s="57">
        <v>454902.38999999996</v>
      </c>
      <c r="AD463" s="53"/>
      <c r="AE463" s="60">
        <v>8.27</v>
      </c>
      <c r="AF463" s="53"/>
      <c r="AG463" s="63"/>
      <c r="AH463" s="53" t="s">
        <v>2268</v>
      </c>
      <c r="AI463" s="53" t="s">
        <v>2179</v>
      </c>
      <c r="AJ463" s="149">
        <v>1</v>
      </c>
      <c r="AK463" s="374">
        <v>1</v>
      </c>
    </row>
    <row r="464" spans="1:37" s="149" customFormat="1" ht="90.75" customHeight="1">
      <c r="A464" s="53" t="s">
        <v>1568</v>
      </c>
      <c r="B464" s="60">
        <v>1495</v>
      </c>
      <c r="C464" s="54">
        <v>3000560</v>
      </c>
      <c r="D464" s="52" t="s">
        <v>468</v>
      </c>
      <c r="E464" s="53" t="s">
        <v>80</v>
      </c>
      <c r="F464" s="55">
        <v>41253</v>
      </c>
      <c r="G464" s="55">
        <v>41284</v>
      </c>
      <c r="H464" s="53" t="s">
        <v>94</v>
      </c>
      <c r="I464" s="57">
        <v>9894.7200000000012</v>
      </c>
      <c r="J464" s="56">
        <v>9704.5542461353543</v>
      </c>
      <c r="K464" s="56">
        <v>9704.5540000000001</v>
      </c>
      <c r="L464" s="59">
        <v>41311</v>
      </c>
      <c r="M464" s="60">
        <v>2013</v>
      </c>
      <c r="N464" s="61">
        <v>41311</v>
      </c>
      <c r="O464" s="60">
        <v>2013</v>
      </c>
      <c r="P464" s="61">
        <v>41395</v>
      </c>
      <c r="Q464" s="53" t="s">
        <v>337</v>
      </c>
      <c r="R464" s="53"/>
      <c r="S464" s="53" t="s">
        <v>384</v>
      </c>
      <c r="T464" s="60">
        <v>1</v>
      </c>
      <c r="U464" s="53">
        <v>1</v>
      </c>
      <c r="V464" s="53" t="s">
        <v>385</v>
      </c>
      <c r="W464" s="53" t="s">
        <v>2291</v>
      </c>
      <c r="X464" s="58">
        <v>11451.37372</v>
      </c>
      <c r="Y464" s="58">
        <v>54675.768028846149</v>
      </c>
      <c r="Z464" s="53"/>
      <c r="AA464" s="53" t="s">
        <v>3779</v>
      </c>
      <c r="AB464" s="72">
        <v>41272</v>
      </c>
      <c r="AC464" s="57">
        <v>454902.38999999996</v>
      </c>
      <c r="AD464" s="53"/>
      <c r="AE464" s="60">
        <v>8.32</v>
      </c>
      <c r="AF464" s="53"/>
      <c r="AG464" s="63"/>
      <c r="AH464" s="53" t="s">
        <v>2268</v>
      </c>
      <c r="AI464" s="53" t="s">
        <v>2179</v>
      </c>
      <c r="AJ464" s="149">
        <v>1</v>
      </c>
      <c r="AK464" s="374">
        <v>1</v>
      </c>
    </row>
    <row r="465" spans="1:37" s="149" customFormat="1" ht="90.75" customHeight="1">
      <c r="A465" s="53" t="s">
        <v>1568</v>
      </c>
      <c r="B465" s="60">
        <v>1496</v>
      </c>
      <c r="C465" s="54">
        <v>3000560</v>
      </c>
      <c r="D465" s="52" t="s">
        <v>468</v>
      </c>
      <c r="E465" s="53" t="s">
        <v>80</v>
      </c>
      <c r="F465" s="55">
        <v>41284</v>
      </c>
      <c r="G465" s="55">
        <v>41315</v>
      </c>
      <c r="H465" s="53" t="s">
        <v>94</v>
      </c>
      <c r="I465" s="57">
        <v>9805.4700000000012</v>
      </c>
      <c r="J465" s="56">
        <v>9590.4620239020496</v>
      </c>
      <c r="K465" s="56">
        <v>9590.4619999999995</v>
      </c>
      <c r="L465" s="59">
        <v>41344</v>
      </c>
      <c r="M465" s="60">
        <v>2013</v>
      </c>
      <c r="N465" s="61">
        <v>41344</v>
      </c>
      <c r="O465" s="60">
        <v>2013</v>
      </c>
      <c r="P465" s="61">
        <v>41395</v>
      </c>
      <c r="Q465" s="53" t="s">
        <v>337</v>
      </c>
      <c r="R465" s="53"/>
      <c r="S465" s="53" t="s">
        <v>384</v>
      </c>
      <c r="T465" s="60">
        <v>1</v>
      </c>
      <c r="U465" s="53">
        <v>1</v>
      </c>
      <c r="V465" s="53" t="s">
        <v>385</v>
      </c>
      <c r="W465" s="53" t="s">
        <v>2292</v>
      </c>
      <c r="X465" s="58">
        <v>11316.745159999999</v>
      </c>
      <c r="Y465" s="58">
        <v>54807.516867469873</v>
      </c>
      <c r="Z465" s="53"/>
      <c r="AA465" s="53" t="s">
        <v>3779</v>
      </c>
      <c r="AB465" s="72">
        <v>41183</v>
      </c>
      <c r="AC465" s="57">
        <v>454902.38999999996</v>
      </c>
      <c r="AD465" s="53"/>
      <c r="AE465" s="60">
        <v>8.3000000000000007</v>
      </c>
      <c r="AF465" s="53"/>
      <c r="AG465" s="63"/>
      <c r="AH465" s="53" t="s">
        <v>2268</v>
      </c>
      <c r="AI465" s="53" t="s">
        <v>2179</v>
      </c>
      <c r="AJ465" s="149">
        <v>1</v>
      </c>
      <c r="AK465" s="374">
        <v>1</v>
      </c>
    </row>
    <row r="466" spans="1:37" s="149" customFormat="1" ht="90.75" customHeight="1">
      <c r="A466" s="53" t="s">
        <v>1568</v>
      </c>
      <c r="B466" s="60">
        <v>1497</v>
      </c>
      <c r="C466" s="54">
        <v>3000560</v>
      </c>
      <c r="D466" s="52" t="s">
        <v>468</v>
      </c>
      <c r="E466" s="53" t="s">
        <v>80</v>
      </c>
      <c r="F466" s="55">
        <v>41284</v>
      </c>
      <c r="G466" s="55">
        <v>41315</v>
      </c>
      <c r="H466" s="53" t="s">
        <v>94</v>
      </c>
      <c r="I466" s="57">
        <v>9651.5399999999991</v>
      </c>
      <c r="J466" s="56">
        <v>9389.478665591887</v>
      </c>
      <c r="K466" s="56">
        <v>9389.4779999999992</v>
      </c>
      <c r="L466" s="59">
        <v>41344</v>
      </c>
      <c r="M466" s="60">
        <v>2013</v>
      </c>
      <c r="N466" s="61">
        <v>41344</v>
      </c>
      <c r="O466" s="60">
        <v>2013</v>
      </c>
      <c r="P466" s="61">
        <v>41395</v>
      </c>
      <c r="Q466" s="53" t="s">
        <v>337</v>
      </c>
      <c r="R466" s="53"/>
      <c r="S466" s="53" t="s">
        <v>384</v>
      </c>
      <c r="T466" s="60">
        <v>1</v>
      </c>
      <c r="U466" s="53">
        <v>1</v>
      </c>
      <c r="V466" s="53" t="s">
        <v>385</v>
      </c>
      <c r="W466" s="53" t="s">
        <v>2293</v>
      </c>
      <c r="X466" s="58">
        <v>11079.584039999998</v>
      </c>
      <c r="Y466" s="58">
        <v>54873.629674306394</v>
      </c>
      <c r="Z466" s="53"/>
      <c r="AA466" s="53" t="s">
        <v>3779</v>
      </c>
      <c r="AB466" s="72">
        <v>41183</v>
      </c>
      <c r="AC466" s="57">
        <v>454902.38999999996</v>
      </c>
      <c r="AD466" s="53"/>
      <c r="AE466" s="60">
        <v>8.2899999999999991</v>
      </c>
      <c r="AF466" s="53"/>
      <c r="AG466" s="63"/>
      <c r="AH466" s="53" t="s">
        <v>2268</v>
      </c>
      <c r="AI466" s="53" t="s">
        <v>2179</v>
      </c>
      <c r="AJ466" s="149">
        <v>1</v>
      </c>
      <c r="AK466" s="374">
        <v>1</v>
      </c>
    </row>
    <row r="467" spans="1:37" s="149" customFormat="1" ht="90.75" customHeight="1">
      <c r="A467" s="53" t="s">
        <v>1568</v>
      </c>
      <c r="B467" s="60">
        <v>1498</v>
      </c>
      <c r="C467" s="54">
        <v>3000560</v>
      </c>
      <c r="D467" s="52" t="s">
        <v>468</v>
      </c>
      <c r="E467" s="53" t="s">
        <v>80</v>
      </c>
      <c r="F467" s="55">
        <v>41306</v>
      </c>
      <c r="G467" s="55">
        <v>41334</v>
      </c>
      <c r="H467" s="53" t="s">
        <v>94</v>
      </c>
      <c r="I467" s="57">
        <v>9947.07</v>
      </c>
      <c r="J467" s="56">
        <v>9688.223438466568</v>
      </c>
      <c r="K467" s="56">
        <v>9688.223</v>
      </c>
      <c r="L467" s="59">
        <v>41362</v>
      </c>
      <c r="M467" s="60">
        <v>2013</v>
      </c>
      <c r="N467" s="61">
        <v>41362</v>
      </c>
      <c r="O467" s="60">
        <v>2013</v>
      </c>
      <c r="P467" s="61">
        <v>41485</v>
      </c>
      <c r="Q467" s="53" t="s">
        <v>337</v>
      </c>
      <c r="R467" s="53"/>
      <c r="S467" s="53" t="s">
        <v>384</v>
      </c>
      <c r="T467" s="60">
        <v>1</v>
      </c>
      <c r="U467" s="53">
        <v>1</v>
      </c>
      <c r="V467" s="53" t="s">
        <v>385</v>
      </c>
      <c r="W467" s="53" t="s">
        <v>2294</v>
      </c>
      <c r="X467" s="58">
        <v>11432.103139999999</v>
      </c>
      <c r="Y467" s="58">
        <v>54741.563176895295</v>
      </c>
      <c r="Z467" s="53"/>
      <c r="AA467" s="53" t="s">
        <v>3779</v>
      </c>
      <c r="AB467" s="72">
        <v>41303</v>
      </c>
      <c r="AC467" s="57">
        <v>454902.38999999996</v>
      </c>
      <c r="AD467" s="53"/>
      <c r="AE467" s="60">
        <v>8.31</v>
      </c>
      <c r="AF467" s="53"/>
      <c r="AG467" s="63"/>
      <c r="AH467" s="53" t="s">
        <v>2268</v>
      </c>
      <c r="AI467" s="53" t="s">
        <v>2179</v>
      </c>
      <c r="AJ467" s="149">
        <v>1</v>
      </c>
      <c r="AK467" s="374">
        <v>1</v>
      </c>
    </row>
    <row r="468" spans="1:37" s="149" customFormat="1" ht="90.75" customHeight="1">
      <c r="A468" s="53" t="s">
        <v>1568</v>
      </c>
      <c r="B468" s="60">
        <v>1499</v>
      </c>
      <c r="C468" s="54">
        <v>3000560</v>
      </c>
      <c r="D468" s="52" t="s">
        <v>468</v>
      </c>
      <c r="E468" s="53" t="s">
        <v>80</v>
      </c>
      <c r="F468" s="55">
        <v>41306</v>
      </c>
      <c r="G468" s="55">
        <v>41334</v>
      </c>
      <c r="H468" s="53" t="s">
        <v>94</v>
      </c>
      <c r="I468" s="57">
        <v>9947.07</v>
      </c>
      <c r="J468" s="56">
        <v>9688.223438466568</v>
      </c>
      <c r="K468" s="56">
        <v>9688.223</v>
      </c>
      <c r="L468" s="59">
        <v>41362</v>
      </c>
      <c r="M468" s="60">
        <v>2013</v>
      </c>
      <c r="N468" s="61">
        <v>41362</v>
      </c>
      <c r="O468" s="60">
        <v>2013</v>
      </c>
      <c r="P468" s="61">
        <v>41485</v>
      </c>
      <c r="Q468" s="53" t="s">
        <v>337</v>
      </c>
      <c r="R468" s="53"/>
      <c r="S468" s="53" t="s">
        <v>384</v>
      </c>
      <c r="T468" s="60">
        <v>1</v>
      </c>
      <c r="U468" s="53">
        <v>1</v>
      </c>
      <c r="V468" s="53" t="s">
        <v>385</v>
      </c>
      <c r="W468" s="53" t="s">
        <v>2295</v>
      </c>
      <c r="X468" s="58">
        <v>11432.103139999999</v>
      </c>
      <c r="Y468" s="58">
        <v>54873.629674306394</v>
      </c>
      <c r="Z468" s="53"/>
      <c r="AA468" s="53" t="s">
        <v>3779</v>
      </c>
      <c r="AB468" s="72">
        <v>41283</v>
      </c>
      <c r="AC468" s="57">
        <v>454902.38999999996</v>
      </c>
      <c r="AD468" s="53"/>
      <c r="AE468" s="60">
        <v>8.2899999999999991</v>
      </c>
      <c r="AF468" s="53"/>
      <c r="AG468" s="63"/>
      <c r="AH468" s="53" t="s">
        <v>2268</v>
      </c>
      <c r="AI468" s="53" t="s">
        <v>2179</v>
      </c>
      <c r="AJ468" s="149">
        <v>1</v>
      </c>
      <c r="AK468" s="374">
        <v>1</v>
      </c>
    </row>
    <row r="469" spans="1:37" s="149" customFormat="1" ht="90.75" customHeight="1">
      <c r="A469" s="53" t="s">
        <v>1568</v>
      </c>
      <c r="B469" s="60">
        <v>1500</v>
      </c>
      <c r="C469" s="54">
        <v>3000560</v>
      </c>
      <c r="D469" s="52" t="s">
        <v>468</v>
      </c>
      <c r="E469" s="53" t="s">
        <v>80</v>
      </c>
      <c r="F469" s="55">
        <v>41428</v>
      </c>
      <c r="G469" s="55">
        <v>41458</v>
      </c>
      <c r="H469" s="53" t="s">
        <v>94</v>
      </c>
      <c r="I469" s="57">
        <v>9975.41</v>
      </c>
      <c r="J469" s="56">
        <v>9794.421082863304</v>
      </c>
      <c r="K469" s="56">
        <v>9794.4210000000003</v>
      </c>
      <c r="L469" s="59">
        <v>41481</v>
      </c>
      <c r="M469" s="60">
        <v>2013</v>
      </c>
      <c r="N469" s="61">
        <v>41481</v>
      </c>
      <c r="O469" s="60">
        <v>2013</v>
      </c>
      <c r="P469" s="61">
        <v>41608</v>
      </c>
      <c r="Q469" s="53" t="s">
        <v>337</v>
      </c>
      <c r="R469" s="53"/>
      <c r="S469" s="53" t="s">
        <v>384</v>
      </c>
      <c r="T469" s="60">
        <v>1</v>
      </c>
      <c r="U469" s="53">
        <v>1</v>
      </c>
      <c r="V469" s="53" t="s">
        <v>385</v>
      </c>
      <c r="W469" s="53" t="s">
        <v>2296</v>
      </c>
      <c r="X469" s="58">
        <v>11557.41678</v>
      </c>
      <c r="Y469" s="58">
        <v>54675.768028846149</v>
      </c>
      <c r="Z469" s="53"/>
      <c r="AA469" s="53" t="s">
        <v>3779</v>
      </c>
      <c r="AB469" s="72" t="s">
        <v>2094</v>
      </c>
      <c r="AC469" s="57">
        <v>454902.38999999996</v>
      </c>
      <c r="AD469" s="53"/>
      <c r="AE469" s="60">
        <v>8.32</v>
      </c>
      <c r="AF469" s="53"/>
      <c r="AG469" s="63"/>
      <c r="AH469" s="53" t="s">
        <v>2268</v>
      </c>
      <c r="AI469" s="53" t="s">
        <v>2179</v>
      </c>
      <c r="AJ469" s="149">
        <v>3</v>
      </c>
      <c r="AK469" s="374">
        <v>1</v>
      </c>
    </row>
    <row r="470" spans="1:37" s="149" customFormat="1" ht="90.75" customHeight="1">
      <c r="A470" s="53" t="s">
        <v>1568</v>
      </c>
      <c r="B470" s="60">
        <v>1501</v>
      </c>
      <c r="C470" s="54">
        <v>3000560</v>
      </c>
      <c r="D470" s="52" t="s">
        <v>468</v>
      </c>
      <c r="E470" s="53" t="s">
        <v>80</v>
      </c>
      <c r="F470" s="113">
        <v>41365</v>
      </c>
      <c r="G470" s="113">
        <v>41395</v>
      </c>
      <c r="H470" s="53" t="s">
        <v>94</v>
      </c>
      <c r="I470" s="57">
        <v>9307.7603999999974</v>
      </c>
      <c r="J470" s="56">
        <v>16130.197824665705</v>
      </c>
      <c r="K470" s="56">
        <v>9307.76</v>
      </c>
      <c r="L470" s="115">
        <v>41429</v>
      </c>
      <c r="M470" s="116">
        <v>2013</v>
      </c>
      <c r="N470" s="117">
        <v>41429</v>
      </c>
      <c r="O470" s="116">
        <v>2013</v>
      </c>
      <c r="P470" s="117">
        <v>41547</v>
      </c>
      <c r="Q470" s="53" t="s">
        <v>337</v>
      </c>
      <c r="R470" s="53"/>
      <c r="S470" s="53" t="s">
        <v>384</v>
      </c>
      <c r="T470" s="60">
        <v>1</v>
      </c>
      <c r="U470" s="53">
        <v>1</v>
      </c>
      <c r="V470" s="53" t="s">
        <v>385</v>
      </c>
      <c r="W470" s="53" t="s">
        <v>2297</v>
      </c>
      <c r="X470" s="58">
        <v>10983.156799999999</v>
      </c>
      <c r="Y470" s="58">
        <v>54675.768028846149</v>
      </c>
      <c r="Z470" s="53"/>
      <c r="AA470" s="53" t="s">
        <v>3779</v>
      </c>
      <c r="AB470" s="72">
        <v>41338</v>
      </c>
      <c r="AC470" s="57">
        <v>454902.38999999996</v>
      </c>
      <c r="AD470" s="53"/>
      <c r="AE470" s="60">
        <v>8.32</v>
      </c>
      <c r="AF470" s="53"/>
      <c r="AG470" s="63"/>
      <c r="AH470" s="53" t="s">
        <v>2268</v>
      </c>
      <c r="AI470" s="53" t="s">
        <v>2179</v>
      </c>
      <c r="AJ470" s="149">
        <v>2</v>
      </c>
      <c r="AK470" s="374">
        <v>1</v>
      </c>
    </row>
    <row r="471" spans="1:37" s="154" customFormat="1" ht="46.15" customHeight="1">
      <c r="A471" s="105" t="s">
        <v>1568</v>
      </c>
      <c r="B471" s="116">
        <v>1502</v>
      </c>
      <c r="C471" s="54">
        <v>3000579</v>
      </c>
      <c r="D471" s="52" t="s">
        <v>1085</v>
      </c>
      <c r="E471" s="53" t="s">
        <v>332</v>
      </c>
      <c r="F471" s="55">
        <v>41414</v>
      </c>
      <c r="G471" s="55">
        <v>41442</v>
      </c>
      <c r="H471" s="105" t="s">
        <v>94</v>
      </c>
      <c r="I471" s="114">
        <v>9939.57</v>
      </c>
      <c r="J471" s="56">
        <v>16198.915407846916</v>
      </c>
      <c r="K471" s="56">
        <v>9939.57</v>
      </c>
      <c r="L471" s="59">
        <v>41470</v>
      </c>
      <c r="M471" s="116">
        <v>2013</v>
      </c>
      <c r="N471" s="117">
        <v>41470</v>
      </c>
      <c r="O471" s="116">
        <v>2013</v>
      </c>
      <c r="P471" s="117">
        <v>41623</v>
      </c>
      <c r="Q471" s="105" t="s">
        <v>337</v>
      </c>
      <c r="R471" s="105"/>
      <c r="S471" s="105" t="s">
        <v>384</v>
      </c>
      <c r="T471" s="116">
        <v>1</v>
      </c>
      <c r="U471" s="105">
        <v>1</v>
      </c>
      <c r="V471" s="105" t="s">
        <v>385</v>
      </c>
      <c r="W471" s="105" t="s">
        <v>2298</v>
      </c>
      <c r="X471" s="109">
        <v>11728.692599999998</v>
      </c>
      <c r="Y471" s="109">
        <v>54741.563176895295</v>
      </c>
      <c r="Z471" s="105"/>
      <c r="AA471" s="105" t="s">
        <v>3779</v>
      </c>
      <c r="AB471" s="158">
        <v>41342</v>
      </c>
      <c r="AC471" s="114">
        <v>454902.38999999996</v>
      </c>
      <c r="AD471" s="105"/>
      <c r="AE471" s="116">
        <v>8.31</v>
      </c>
      <c r="AF471" s="105"/>
      <c r="AG471" s="108"/>
      <c r="AH471" s="105" t="s">
        <v>2268</v>
      </c>
      <c r="AI471" s="105" t="s">
        <v>2179</v>
      </c>
      <c r="AJ471" s="154">
        <v>3</v>
      </c>
      <c r="AK471" s="154">
        <v>1</v>
      </c>
    </row>
    <row r="472" spans="1:37" s="154" customFormat="1" ht="42" customHeight="1">
      <c r="A472" s="105" t="s">
        <v>1568</v>
      </c>
      <c r="B472" s="116">
        <v>1503</v>
      </c>
      <c r="C472" s="54">
        <v>3000579</v>
      </c>
      <c r="D472" s="52" t="s">
        <v>1085</v>
      </c>
      <c r="E472" s="53" t="s">
        <v>332</v>
      </c>
      <c r="F472" s="55">
        <v>41414</v>
      </c>
      <c r="G472" s="55">
        <v>41442</v>
      </c>
      <c r="H472" s="105" t="s">
        <v>94</v>
      </c>
      <c r="I472" s="114">
        <v>9967.81</v>
      </c>
      <c r="J472" s="56">
        <v>17793.098790788164</v>
      </c>
      <c r="K472" s="56">
        <v>9967.81</v>
      </c>
      <c r="L472" s="59">
        <v>41470</v>
      </c>
      <c r="M472" s="116">
        <v>2013</v>
      </c>
      <c r="N472" s="117">
        <v>41470</v>
      </c>
      <c r="O472" s="116">
        <v>2013</v>
      </c>
      <c r="P472" s="117">
        <v>41623</v>
      </c>
      <c r="Q472" s="105" t="s">
        <v>337</v>
      </c>
      <c r="R472" s="105"/>
      <c r="S472" s="105" t="s">
        <v>384</v>
      </c>
      <c r="T472" s="116">
        <v>1</v>
      </c>
      <c r="U472" s="105">
        <v>1</v>
      </c>
      <c r="V472" s="105" t="s">
        <v>385</v>
      </c>
      <c r="W472" s="105" t="s">
        <v>2299</v>
      </c>
      <c r="X472" s="109">
        <v>11762.015799999999</v>
      </c>
      <c r="Y472" s="109">
        <v>54675.768028846149</v>
      </c>
      <c r="Z472" s="105"/>
      <c r="AA472" s="105" t="s">
        <v>3779</v>
      </c>
      <c r="AB472" s="158">
        <v>41355</v>
      </c>
      <c r="AC472" s="114">
        <v>454902.38999999996</v>
      </c>
      <c r="AD472" s="105"/>
      <c r="AE472" s="116">
        <v>8.32</v>
      </c>
      <c r="AF472" s="105"/>
      <c r="AG472" s="108"/>
      <c r="AH472" s="105" t="s">
        <v>2268</v>
      </c>
      <c r="AI472" s="105" t="s">
        <v>2179</v>
      </c>
      <c r="AJ472" s="154">
        <v>3</v>
      </c>
      <c r="AK472" s="154">
        <v>1</v>
      </c>
    </row>
    <row r="473" spans="1:37" s="149" customFormat="1" ht="90.75" customHeight="1">
      <c r="A473" s="53" t="s">
        <v>1568</v>
      </c>
      <c r="B473" s="60">
        <v>1504</v>
      </c>
      <c r="C473" s="54">
        <v>3000560</v>
      </c>
      <c r="D473" s="52" t="s">
        <v>468</v>
      </c>
      <c r="E473" s="53" t="s">
        <v>80</v>
      </c>
      <c r="F473" s="55">
        <v>41400</v>
      </c>
      <c r="G473" s="55">
        <v>41431</v>
      </c>
      <c r="H473" s="53" t="s">
        <v>94</v>
      </c>
      <c r="I473" s="57">
        <v>6679.1</v>
      </c>
      <c r="J473" s="56">
        <v>6662.4888127190416</v>
      </c>
      <c r="K473" s="56">
        <v>6662.4880000000003</v>
      </c>
      <c r="L473" s="59">
        <v>41456</v>
      </c>
      <c r="M473" s="60">
        <v>2013</v>
      </c>
      <c r="N473" s="61">
        <v>41456</v>
      </c>
      <c r="O473" s="60">
        <v>2013</v>
      </c>
      <c r="P473" s="61">
        <v>41547</v>
      </c>
      <c r="Q473" s="53" t="s">
        <v>337</v>
      </c>
      <c r="R473" s="53"/>
      <c r="S473" s="53" t="s">
        <v>384</v>
      </c>
      <c r="T473" s="60">
        <v>1</v>
      </c>
      <c r="U473" s="53">
        <v>1</v>
      </c>
      <c r="V473" s="53" t="s">
        <v>385</v>
      </c>
      <c r="W473" s="53" t="s">
        <v>2300</v>
      </c>
      <c r="X473" s="58">
        <v>7861.7358400000003</v>
      </c>
      <c r="Y473" s="58">
        <v>81816.976618705041</v>
      </c>
      <c r="Z473" s="53"/>
      <c r="AA473" s="53" t="s">
        <v>3779</v>
      </c>
      <c r="AB473" s="72" t="s">
        <v>2094</v>
      </c>
      <c r="AC473" s="57">
        <v>454902.38999999996</v>
      </c>
      <c r="AD473" s="53"/>
      <c r="AE473" s="60">
        <v>5.56</v>
      </c>
      <c r="AF473" s="53"/>
      <c r="AG473" s="63"/>
      <c r="AH473" s="53" t="s">
        <v>2268</v>
      </c>
      <c r="AI473" s="53" t="s">
        <v>2179</v>
      </c>
      <c r="AJ473" s="149">
        <v>3</v>
      </c>
      <c r="AK473" s="374">
        <v>1</v>
      </c>
    </row>
    <row r="474" spans="1:37" s="149" customFormat="1" ht="90.75" customHeight="1">
      <c r="A474" s="53" t="s">
        <v>1568</v>
      </c>
      <c r="B474" s="60">
        <v>1505</v>
      </c>
      <c r="C474" s="54">
        <v>3000560</v>
      </c>
      <c r="D474" s="52" t="s">
        <v>468</v>
      </c>
      <c r="E474" s="53" t="s">
        <v>80</v>
      </c>
      <c r="F474" s="55">
        <v>41428</v>
      </c>
      <c r="G474" s="55">
        <v>41458</v>
      </c>
      <c r="H474" s="53" t="s">
        <v>94</v>
      </c>
      <c r="I474" s="57">
        <v>7550.3622210000003</v>
      </c>
      <c r="J474" s="56">
        <v>7531.584109477807</v>
      </c>
      <c r="K474" s="56">
        <v>7531.5839999999998</v>
      </c>
      <c r="L474" s="59">
        <v>41481</v>
      </c>
      <c r="M474" s="60">
        <v>2013</v>
      </c>
      <c r="N474" s="61">
        <v>41481</v>
      </c>
      <c r="O474" s="60">
        <v>2013</v>
      </c>
      <c r="P474" s="61">
        <v>41577</v>
      </c>
      <c r="Q474" s="53" t="s">
        <v>337</v>
      </c>
      <c r="R474" s="53"/>
      <c r="S474" s="53" t="s">
        <v>384</v>
      </c>
      <c r="T474" s="60">
        <v>1</v>
      </c>
      <c r="U474" s="53">
        <v>1</v>
      </c>
      <c r="V474" s="53" t="s">
        <v>385</v>
      </c>
      <c r="W474" s="53" t="s">
        <v>2301</v>
      </c>
      <c r="X474" s="58">
        <v>8887.269119999999</v>
      </c>
      <c r="Y474" s="58">
        <v>72321.52464228934</v>
      </c>
      <c r="Z474" s="53"/>
      <c r="AA474" s="53" t="s">
        <v>3779</v>
      </c>
      <c r="AB474" s="72" t="s">
        <v>2094</v>
      </c>
      <c r="AC474" s="57">
        <v>454902.38999999996</v>
      </c>
      <c r="AD474" s="53"/>
      <c r="AE474" s="60">
        <v>6.29</v>
      </c>
      <c r="AF474" s="53"/>
      <c r="AG474" s="63"/>
      <c r="AH474" s="53" t="s">
        <v>2268</v>
      </c>
      <c r="AI474" s="53" t="s">
        <v>2179</v>
      </c>
      <c r="AJ474" s="149">
        <v>3</v>
      </c>
      <c r="AK474" s="374">
        <v>1</v>
      </c>
    </row>
    <row r="475" spans="1:37" s="149" customFormat="1" ht="90.75" customHeight="1">
      <c r="A475" s="53" t="s">
        <v>1568</v>
      </c>
      <c r="B475" s="60">
        <v>1506</v>
      </c>
      <c r="C475" s="54">
        <v>3000560</v>
      </c>
      <c r="D475" s="52" t="s">
        <v>468</v>
      </c>
      <c r="E475" s="53" t="s">
        <v>80</v>
      </c>
      <c r="F475" s="55">
        <v>41236</v>
      </c>
      <c r="G475" s="55">
        <v>41268</v>
      </c>
      <c r="H475" s="53" t="s">
        <v>94</v>
      </c>
      <c r="I475" s="57">
        <v>9988.15</v>
      </c>
      <c r="J475" s="56">
        <v>9946.0509168366734</v>
      </c>
      <c r="K475" s="56">
        <v>9946.0499999999993</v>
      </c>
      <c r="L475" s="59">
        <v>41303</v>
      </c>
      <c r="M475" s="60">
        <v>2013</v>
      </c>
      <c r="N475" s="61">
        <v>41303</v>
      </c>
      <c r="O475" s="60">
        <v>2013</v>
      </c>
      <c r="P475" s="61">
        <v>41395</v>
      </c>
      <c r="Q475" s="53" t="s">
        <v>337</v>
      </c>
      <c r="R475" s="53"/>
      <c r="S475" s="53" t="s">
        <v>384</v>
      </c>
      <c r="T475" s="60">
        <v>1</v>
      </c>
      <c r="U475" s="53">
        <v>1</v>
      </c>
      <c r="V475" s="53" t="s">
        <v>385</v>
      </c>
      <c r="W475" s="53" t="s">
        <v>2302</v>
      </c>
      <c r="X475" s="58">
        <v>11736.338999999998</v>
      </c>
      <c r="Y475" s="58">
        <v>54610.130852340932</v>
      </c>
      <c r="Z475" s="53"/>
      <c r="AA475" s="53" t="s">
        <v>3779</v>
      </c>
      <c r="AB475" s="72">
        <v>41203</v>
      </c>
      <c r="AC475" s="57">
        <v>454902.38999999996</v>
      </c>
      <c r="AD475" s="53"/>
      <c r="AE475" s="60">
        <v>8.33</v>
      </c>
      <c r="AF475" s="53"/>
      <c r="AG475" s="63"/>
      <c r="AH475" s="53" t="s">
        <v>2268</v>
      </c>
      <c r="AI475" s="53" t="s">
        <v>2179</v>
      </c>
      <c r="AJ475" s="149">
        <v>1</v>
      </c>
      <c r="AK475" s="374">
        <v>1</v>
      </c>
    </row>
    <row r="476" spans="1:37" s="149" customFormat="1" ht="90.75" customHeight="1">
      <c r="A476" s="53" t="s">
        <v>1568</v>
      </c>
      <c r="B476" s="60">
        <v>1507</v>
      </c>
      <c r="C476" s="54">
        <v>3000560</v>
      </c>
      <c r="D476" s="52" t="s">
        <v>468</v>
      </c>
      <c r="E476" s="53" t="s">
        <v>80</v>
      </c>
      <c r="F476" s="113">
        <v>41365</v>
      </c>
      <c r="G476" s="113">
        <v>41395</v>
      </c>
      <c r="H476" s="53" t="s">
        <v>94</v>
      </c>
      <c r="I476" s="57">
        <v>9582.5469999999987</v>
      </c>
      <c r="J476" s="56">
        <v>15963.222857454122</v>
      </c>
      <c r="K476" s="56">
        <v>9582.5470000000005</v>
      </c>
      <c r="L476" s="115">
        <v>41429</v>
      </c>
      <c r="M476" s="116">
        <v>2013</v>
      </c>
      <c r="N476" s="117">
        <v>41429</v>
      </c>
      <c r="O476" s="116">
        <v>2013</v>
      </c>
      <c r="P476" s="117">
        <v>41547</v>
      </c>
      <c r="Q476" s="53" t="s">
        <v>337</v>
      </c>
      <c r="R476" s="53"/>
      <c r="S476" s="53" t="s">
        <v>384</v>
      </c>
      <c r="T476" s="60">
        <v>1</v>
      </c>
      <c r="U476" s="53">
        <v>1</v>
      </c>
      <c r="V476" s="53" t="s">
        <v>385</v>
      </c>
      <c r="W476" s="53" t="s">
        <v>2303</v>
      </c>
      <c r="X476" s="58">
        <v>11307.405459999998</v>
      </c>
      <c r="Y476" s="58">
        <v>54610.130852340932</v>
      </c>
      <c r="Z476" s="53"/>
      <c r="AA476" s="53" t="s">
        <v>3779</v>
      </c>
      <c r="AB476" s="72">
        <v>41327</v>
      </c>
      <c r="AC476" s="57">
        <v>454902.38999999996</v>
      </c>
      <c r="AD476" s="53"/>
      <c r="AE476" s="60">
        <v>8.33</v>
      </c>
      <c r="AF476" s="53"/>
      <c r="AG476" s="63"/>
      <c r="AH476" s="53" t="s">
        <v>2268</v>
      </c>
      <c r="AI476" s="53" t="s">
        <v>2179</v>
      </c>
      <c r="AJ476" s="149">
        <v>2</v>
      </c>
      <c r="AK476" s="374">
        <v>1</v>
      </c>
    </row>
    <row r="477" spans="1:37" s="149" customFormat="1" ht="90.75" customHeight="1">
      <c r="A477" s="53" t="s">
        <v>1568</v>
      </c>
      <c r="B477" s="60">
        <v>1509</v>
      </c>
      <c r="C477" s="54">
        <v>3000560</v>
      </c>
      <c r="D477" s="52" t="s">
        <v>468</v>
      </c>
      <c r="E477" s="53" t="s">
        <v>80</v>
      </c>
      <c r="F477" s="55">
        <v>41236</v>
      </c>
      <c r="G477" s="55">
        <v>41268</v>
      </c>
      <c r="H477" s="53" t="s">
        <v>94</v>
      </c>
      <c r="I477" s="57">
        <v>9965.2599999999984</v>
      </c>
      <c r="J477" s="56">
        <v>9910.3605640901023</v>
      </c>
      <c r="K477" s="56">
        <v>9910.36</v>
      </c>
      <c r="L477" s="59">
        <v>41303</v>
      </c>
      <c r="M477" s="60">
        <v>2013</v>
      </c>
      <c r="N477" s="61">
        <v>41303</v>
      </c>
      <c r="O477" s="60">
        <v>2013</v>
      </c>
      <c r="P477" s="61">
        <v>41395</v>
      </c>
      <c r="Q477" s="53" t="s">
        <v>337</v>
      </c>
      <c r="R477" s="53"/>
      <c r="S477" s="53" t="s">
        <v>384</v>
      </c>
      <c r="T477" s="60">
        <v>1</v>
      </c>
      <c r="U477" s="53">
        <v>1</v>
      </c>
      <c r="V477" s="53" t="s">
        <v>385</v>
      </c>
      <c r="W477" s="53" t="s">
        <v>2304</v>
      </c>
      <c r="X477" s="58">
        <v>11694.2248</v>
      </c>
      <c r="Y477" s="58">
        <v>54741.563176895295</v>
      </c>
      <c r="Z477" s="53"/>
      <c r="AA477" s="53" t="s">
        <v>3779</v>
      </c>
      <c r="AB477" s="72">
        <v>41206</v>
      </c>
      <c r="AC477" s="57">
        <v>454902.38999999996</v>
      </c>
      <c r="AD477" s="53"/>
      <c r="AE477" s="60">
        <v>8.31</v>
      </c>
      <c r="AF477" s="53"/>
      <c r="AG477" s="63"/>
      <c r="AH477" s="53" t="s">
        <v>2268</v>
      </c>
      <c r="AI477" s="53" t="s">
        <v>2179</v>
      </c>
      <c r="AJ477" s="149">
        <v>1</v>
      </c>
      <c r="AK477" s="374">
        <v>1</v>
      </c>
    </row>
    <row r="478" spans="1:37" s="149" customFormat="1" ht="90.75" customHeight="1">
      <c r="A478" s="53" t="s">
        <v>1568</v>
      </c>
      <c r="B478" s="60">
        <v>1510</v>
      </c>
      <c r="C478" s="54">
        <v>3000560</v>
      </c>
      <c r="D478" s="52" t="s">
        <v>468</v>
      </c>
      <c r="E478" s="53" t="s">
        <v>80</v>
      </c>
      <c r="F478" s="55">
        <v>41306</v>
      </c>
      <c r="G478" s="55">
        <v>41334</v>
      </c>
      <c r="H478" s="53" t="s">
        <v>94</v>
      </c>
      <c r="I478" s="57">
        <v>9770.61</v>
      </c>
      <c r="J478" s="56">
        <v>9509.4647386028373</v>
      </c>
      <c r="K478" s="56">
        <v>9509.4639999999999</v>
      </c>
      <c r="L478" s="59">
        <v>41362</v>
      </c>
      <c r="M478" s="60">
        <v>2013</v>
      </c>
      <c r="N478" s="61">
        <v>41362</v>
      </c>
      <c r="O478" s="60">
        <v>2013</v>
      </c>
      <c r="P478" s="61">
        <v>41485</v>
      </c>
      <c r="Q478" s="53" t="s">
        <v>337</v>
      </c>
      <c r="R478" s="53"/>
      <c r="S478" s="53" t="s">
        <v>384</v>
      </c>
      <c r="T478" s="60">
        <v>1</v>
      </c>
      <c r="U478" s="53">
        <v>1</v>
      </c>
      <c r="V478" s="53" t="s">
        <v>385</v>
      </c>
      <c r="W478" s="53" t="s">
        <v>2305</v>
      </c>
      <c r="X478" s="58">
        <v>11221.167519999999</v>
      </c>
      <c r="Y478" s="58">
        <v>54807.516867469873</v>
      </c>
      <c r="Z478" s="53"/>
      <c r="AA478" s="53" t="s">
        <v>3779</v>
      </c>
      <c r="AB478" s="72">
        <v>41303</v>
      </c>
      <c r="AC478" s="57">
        <v>454902.38999999996</v>
      </c>
      <c r="AD478" s="53"/>
      <c r="AE478" s="60">
        <v>8.3000000000000007</v>
      </c>
      <c r="AF478" s="53"/>
      <c r="AG478" s="63"/>
      <c r="AH478" s="53" t="s">
        <v>2268</v>
      </c>
      <c r="AI478" s="53" t="s">
        <v>2179</v>
      </c>
      <c r="AJ478" s="149">
        <v>1</v>
      </c>
      <c r="AK478" s="374">
        <v>1</v>
      </c>
    </row>
    <row r="479" spans="1:37" s="149" customFormat="1" ht="90.75" customHeight="1">
      <c r="A479" s="53" t="s">
        <v>1568</v>
      </c>
      <c r="B479" s="60">
        <v>1512</v>
      </c>
      <c r="C479" s="54">
        <v>3000560</v>
      </c>
      <c r="D479" s="52" t="s">
        <v>468</v>
      </c>
      <c r="E479" s="53" t="s">
        <v>80</v>
      </c>
      <c r="F479" s="55">
        <v>41236</v>
      </c>
      <c r="G479" s="55">
        <v>41268</v>
      </c>
      <c r="H479" s="53" t="s">
        <v>102</v>
      </c>
      <c r="I479" s="57">
        <v>9790.5499999999993</v>
      </c>
      <c r="J479" s="56">
        <v>9743.9447590771997</v>
      </c>
      <c r="K479" s="56">
        <v>9743.9439999999995</v>
      </c>
      <c r="L479" s="59">
        <v>41303</v>
      </c>
      <c r="M479" s="60">
        <v>2013</v>
      </c>
      <c r="N479" s="61">
        <v>41303</v>
      </c>
      <c r="O479" s="60">
        <v>2013</v>
      </c>
      <c r="P479" s="61">
        <v>41485</v>
      </c>
      <c r="Q479" s="53" t="s">
        <v>337</v>
      </c>
      <c r="R479" s="53"/>
      <c r="S479" s="53" t="s">
        <v>384</v>
      </c>
      <c r="T479" s="60">
        <v>1</v>
      </c>
      <c r="U479" s="53">
        <v>1</v>
      </c>
      <c r="V479" s="53" t="s">
        <v>385</v>
      </c>
      <c r="W479" s="53" t="s">
        <v>2306</v>
      </c>
      <c r="X479" s="58">
        <v>11497.85392</v>
      </c>
      <c r="Y479" s="58">
        <v>29378.883553421365</v>
      </c>
      <c r="Z479" s="53"/>
      <c r="AA479" s="53" t="s">
        <v>3780</v>
      </c>
      <c r="AB479" s="72">
        <v>41228</v>
      </c>
      <c r="AC479" s="57">
        <v>244726.09999999998</v>
      </c>
      <c r="AD479" s="53"/>
      <c r="AE479" s="60">
        <v>8.33</v>
      </c>
      <c r="AF479" s="53"/>
      <c r="AG479" s="63"/>
      <c r="AH479" s="53" t="s">
        <v>2307</v>
      </c>
      <c r="AI479" s="53" t="s">
        <v>2179</v>
      </c>
      <c r="AJ479" s="149">
        <v>1</v>
      </c>
      <c r="AK479" s="374">
        <v>1</v>
      </c>
    </row>
    <row r="480" spans="1:37" s="149" customFormat="1" ht="90.75" customHeight="1">
      <c r="A480" s="53" t="s">
        <v>1568</v>
      </c>
      <c r="B480" s="60">
        <v>1513</v>
      </c>
      <c r="C480" s="53" t="s">
        <v>480</v>
      </c>
      <c r="D480" s="52" t="s">
        <v>429</v>
      </c>
      <c r="E480" s="53" t="s">
        <v>80</v>
      </c>
      <c r="F480" s="55">
        <v>41226</v>
      </c>
      <c r="G480" s="55">
        <v>41256</v>
      </c>
      <c r="H480" s="53" t="s">
        <v>102</v>
      </c>
      <c r="I480" s="57">
        <v>796.81</v>
      </c>
      <c r="J480" s="56">
        <v>765.79115426553597</v>
      </c>
      <c r="K480" s="56">
        <v>765.79100000000005</v>
      </c>
      <c r="L480" s="59">
        <v>41291</v>
      </c>
      <c r="M480" s="60">
        <v>2013</v>
      </c>
      <c r="N480" s="61">
        <v>41291</v>
      </c>
      <c r="O480" s="60">
        <v>2013</v>
      </c>
      <c r="P480" s="61">
        <v>41365</v>
      </c>
      <c r="Q480" s="53" t="s">
        <v>337</v>
      </c>
      <c r="R480" s="53"/>
      <c r="S480" s="53" t="s">
        <v>419</v>
      </c>
      <c r="T480" s="60">
        <v>4620</v>
      </c>
      <c r="U480" s="53">
        <v>1</v>
      </c>
      <c r="V480" s="53" t="s">
        <v>385</v>
      </c>
      <c r="W480" s="53" t="s">
        <v>2308</v>
      </c>
      <c r="X480" s="58">
        <v>0.19559164069264068</v>
      </c>
      <c r="Y480" s="58">
        <v>2.554112554112554</v>
      </c>
      <c r="Z480" s="53"/>
      <c r="AA480" s="53" t="s">
        <v>3779</v>
      </c>
      <c r="AB480" s="53" t="s">
        <v>2098</v>
      </c>
      <c r="AC480" s="57">
        <v>11800</v>
      </c>
      <c r="AD480" s="53"/>
      <c r="AE480" s="53"/>
      <c r="AF480" s="60">
        <v>4620</v>
      </c>
      <c r="AG480" s="63"/>
      <c r="AH480" s="53" t="s">
        <v>1242</v>
      </c>
      <c r="AI480" s="53" t="s">
        <v>2179</v>
      </c>
      <c r="AJ480" s="149">
        <v>1</v>
      </c>
      <c r="AK480" s="374">
        <v>1</v>
      </c>
    </row>
    <row r="481" spans="1:37" s="149" customFormat="1" ht="90.75" customHeight="1">
      <c r="A481" s="53" t="s">
        <v>1568</v>
      </c>
      <c r="B481" s="60">
        <v>1514</v>
      </c>
      <c r="C481" s="53" t="s">
        <v>490</v>
      </c>
      <c r="D481" s="52" t="s">
        <v>491</v>
      </c>
      <c r="E481" s="53" t="s">
        <v>64</v>
      </c>
      <c r="F481" s="55">
        <v>41228</v>
      </c>
      <c r="G481" s="55">
        <v>41258</v>
      </c>
      <c r="H481" s="53" t="s">
        <v>102</v>
      </c>
      <c r="I481" s="57">
        <v>6131.5540000000001</v>
      </c>
      <c r="J481" s="56">
        <v>7338.4706244096578</v>
      </c>
      <c r="K481" s="56">
        <v>6131.5540000000001</v>
      </c>
      <c r="L481" s="59">
        <v>41295</v>
      </c>
      <c r="M481" s="60">
        <v>2013</v>
      </c>
      <c r="N481" s="61">
        <v>41295</v>
      </c>
      <c r="O481" s="60">
        <v>2013</v>
      </c>
      <c r="P481" s="61">
        <v>41450</v>
      </c>
      <c r="Q481" s="53" t="s">
        <v>337</v>
      </c>
      <c r="R481" s="53"/>
      <c r="S481" s="53" t="s">
        <v>419</v>
      </c>
      <c r="T481" s="60">
        <v>535</v>
      </c>
      <c r="U481" s="53">
        <v>1</v>
      </c>
      <c r="V481" s="53" t="s">
        <v>385</v>
      </c>
      <c r="W481" s="53" t="s">
        <v>2308</v>
      </c>
      <c r="X481" s="58">
        <v>13.523801345794393</v>
      </c>
      <c r="Y481" s="58">
        <v>22.056074766355142</v>
      </c>
      <c r="Z481" s="53"/>
      <c r="AA481" s="53" t="s">
        <v>3779</v>
      </c>
      <c r="AB481" s="53" t="s">
        <v>2098</v>
      </c>
      <c r="AC481" s="57">
        <v>11800</v>
      </c>
      <c r="AD481" s="53"/>
      <c r="AE481" s="53"/>
      <c r="AF481" s="60">
        <v>535</v>
      </c>
      <c r="AG481" s="63"/>
      <c r="AH481" s="53" t="s">
        <v>1242</v>
      </c>
      <c r="AI481" s="53" t="s">
        <v>2179</v>
      </c>
      <c r="AJ481" s="149">
        <v>1</v>
      </c>
      <c r="AK481" s="374">
        <v>1</v>
      </c>
    </row>
    <row r="482" spans="1:37" s="149" customFormat="1" ht="90.75" customHeight="1">
      <c r="A482" s="53" t="s">
        <v>1568</v>
      </c>
      <c r="B482" s="60">
        <v>1515</v>
      </c>
      <c r="C482" s="53" t="s">
        <v>481</v>
      </c>
      <c r="D482" s="52" t="s">
        <v>482</v>
      </c>
      <c r="E482" s="53" t="s">
        <v>59</v>
      </c>
      <c r="F482" s="55">
        <v>41239</v>
      </c>
      <c r="G482" s="55">
        <v>41300</v>
      </c>
      <c r="H482" s="53" t="s">
        <v>102</v>
      </c>
      <c r="I482" s="57">
        <v>365.78100000000001</v>
      </c>
      <c r="J482" s="56">
        <v>351.53963351804487</v>
      </c>
      <c r="K482" s="56">
        <v>351.53899999999999</v>
      </c>
      <c r="L482" s="59">
        <v>41327</v>
      </c>
      <c r="M482" s="60">
        <v>2013</v>
      </c>
      <c r="N482" s="61">
        <v>41327</v>
      </c>
      <c r="O482" s="60">
        <v>2013</v>
      </c>
      <c r="P482" s="61">
        <v>41426</v>
      </c>
      <c r="Q482" s="53" t="s">
        <v>337</v>
      </c>
      <c r="R482" s="53"/>
      <c r="S482" s="53" t="s">
        <v>900</v>
      </c>
      <c r="T482" s="60">
        <v>2.2000000000000002</v>
      </c>
      <c r="U482" s="53">
        <v>1</v>
      </c>
      <c r="V482" s="53" t="s">
        <v>385</v>
      </c>
      <c r="W482" s="53" t="s">
        <v>2308</v>
      </c>
      <c r="X482" s="58">
        <v>188.55273636363634</v>
      </c>
      <c r="Y482" s="58">
        <v>5363.6363636363631</v>
      </c>
      <c r="Z482" s="53"/>
      <c r="AA482" s="53" t="s">
        <v>3779</v>
      </c>
      <c r="AB482" s="53" t="s">
        <v>2098</v>
      </c>
      <c r="AC482" s="57">
        <v>11800</v>
      </c>
      <c r="AD482" s="53"/>
      <c r="AE482" s="53"/>
      <c r="AF482" s="60">
        <v>2.2000000000000002</v>
      </c>
      <c r="AG482" s="63"/>
      <c r="AH482" s="53" t="s">
        <v>1242</v>
      </c>
      <c r="AI482" s="53" t="s">
        <v>2179</v>
      </c>
      <c r="AJ482" s="149">
        <v>1</v>
      </c>
      <c r="AK482" s="374">
        <v>1</v>
      </c>
    </row>
    <row r="483" spans="1:37" s="149" customFormat="1" ht="90.75" customHeight="1">
      <c r="A483" s="53" t="s">
        <v>1568</v>
      </c>
      <c r="B483" s="60">
        <v>1516</v>
      </c>
      <c r="C483" s="53" t="s">
        <v>437</v>
      </c>
      <c r="D483" s="52" t="s">
        <v>436</v>
      </c>
      <c r="E483" s="105" t="s">
        <v>59</v>
      </c>
      <c r="F483" s="55">
        <v>41333</v>
      </c>
      <c r="G483" s="55">
        <v>41361</v>
      </c>
      <c r="H483" s="53" t="s">
        <v>102</v>
      </c>
      <c r="I483" s="57">
        <v>2399.4</v>
      </c>
      <c r="J483" s="56">
        <v>2305.9814387931492</v>
      </c>
      <c r="K483" s="56">
        <v>2305.9810000000002</v>
      </c>
      <c r="L483" s="59">
        <v>41381</v>
      </c>
      <c r="M483" s="60">
        <v>2013</v>
      </c>
      <c r="N483" s="61">
        <v>41383</v>
      </c>
      <c r="O483" s="60">
        <v>2013</v>
      </c>
      <c r="P483" s="61">
        <v>41426</v>
      </c>
      <c r="Q483" s="53" t="s">
        <v>337</v>
      </c>
      <c r="R483" s="53"/>
      <c r="S483" s="53" t="s">
        <v>2024</v>
      </c>
      <c r="T483" s="60">
        <v>10</v>
      </c>
      <c r="U483" s="53">
        <v>1</v>
      </c>
      <c r="V483" s="53" t="s">
        <v>385</v>
      </c>
      <c r="W483" s="53" t="s">
        <v>2308</v>
      </c>
      <c r="X483" s="58">
        <v>272.10575800000004</v>
      </c>
      <c r="Y483" s="58">
        <v>1180</v>
      </c>
      <c r="Z483" s="53"/>
      <c r="AA483" s="53" t="s">
        <v>3779</v>
      </c>
      <c r="AB483" s="53" t="s">
        <v>2098</v>
      </c>
      <c r="AC483" s="57">
        <v>11800</v>
      </c>
      <c r="AD483" s="53"/>
      <c r="AE483" s="53"/>
      <c r="AF483" s="60">
        <v>10</v>
      </c>
      <c r="AG483" s="63"/>
      <c r="AH483" s="53" t="s">
        <v>1242</v>
      </c>
      <c r="AI483" s="53" t="s">
        <v>2179</v>
      </c>
      <c r="AJ483" s="149">
        <v>2</v>
      </c>
      <c r="AK483" s="374">
        <v>1</v>
      </c>
    </row>
    <row r="484" spans="1:37" s="149" customFormat="1" ht="90.75" customHeight="1">
      <c r="A484" s="53" t="s">
        <v>1568</v>
      </c>
      <c r="B484" s="60">
        <v>1517</v>
      </c>
      <c r="C484" s="53" t="s">
        <v>428</v>
      </c>
      <c r="D484" s="52" t="s">
        <v>426</v>
      </c>
      <c r="E484" s="53" t="s">
        <v>59</v>
      </c>
      <c r="F484" s="55">
        <v>41233</v>
      </c>
      <c r="G484" s="55">
        <v>41294</v>
      </c>
      <c r="H484" s="53" t="s">
        <v>102</v>
      </c>
      <c r="I484" s="57">
        <v>185.00700000000001</v>
      </c>
      <c r="J484" s="56">
        <v>177.80391266433449</v>
      </c>
      <c r="K484" s="56">
        <v>177.803</v>
      </c>
      <c r="L484" s="59">
        <v>41320</v>
      </c>
      <c r="M484" s="60">
        <v>2013</v>
      </c>
      <c r="N484" s="61">
        <v>41320</v>
      </c>
      <c r="O484" s="60">
        <v>2013</v>
      </c>
      <c r="P484" s="61">
        <v>41365</v>
      </c>
      <c r="Q484" s="53" t="s">
        <v>337</v>
      </c>
      <c r="R484" s="53"/>
      <c r="S484" s="53" t="s">
        <v>419</v>
      </c>
      <c r="T484" s="60">
        <v>100</v>
      </c>
      <c r="U484" s="53">
        <v>1</v>
      </c>
      <c r="V484" s="53" t="s">
        <v>385</v>
      </c>
      <c r="W484" s="53" t="s">
        <v>2308</v>
      </c>
      <c r="X484" s="58">
        <v>2.0980753999999999</v>
      </c>
      <c r="Y484" s="58">
        <v>118</v>
      </c>
      <c r="Z484" s="53"/>
      <c r="AA484" s="53" t="s">
        <v>3779</v>
      </c>
      <c r="AB484" s="53" t="s">
        <v>2098</v>
      </c>
      <c r="AC484" s="57">
        <v>11800</v>
      </c>
      <c r="AD484" s="53"/>
      <c r="AE484" s="53"/>
      <c r="AF484" s="60">
        <v>100</v>
      </c>
      <c r="AG484" s="63"/>
      <c r="AH484" s="53" t="s">
        <v>1242</v>
      </c>
      <c r="AI484" s="53" t="s">
        <v>2179</v>
      </c>
      <c r="AJ484" s="149">
        <v>1</v>
      </c>
      <c r="AK484" s="374">
        <v>1</v>
      </c>
    </row>
    <row r="485" spans="1:37" s="149" customFormat="1" ht="90.75" customHeight="1">
      <c r="A485" s="53" t="s">
        <v>1568</v>
      </c>
      <c r="B485" s="60">
        <v>1518</v>
      </c>
      <c r="C485" s="53" t="s">
        <v>480</v>
      </c>
      <c r="D485" s="52" t="s">
        <v>429</v>
      </c>
      <c r="E485" s="53" t="s">
        <v>80</v>
      </c>
      <c r="F485" s="55">
        <v>41226</v>
      </c>
      <c r="G485" s="55">
        <v>41256</v>
      </c>
      <c r="H485" s="53" t="s">
        <v>94</v>
      </c>
      <c r="I485" s="57">
        <v>824.84299999999996</v>
      </c>
      <c r="J485" s="56">
        <v>792.72845207904368</v>
      </c>
      <c r="K485" s="56">
        <v>792.72799999999995</v>
      </c>
      <c r="L485" s="59">
        <v>41291</v>
      </c>
      <c r="M485" s="60">
        <v>2013</v>
      </c>
      <c r="N485" s="61">
        <v>41291</v>
      </c>
      <c r="O485" s="60">
        <v>2013</v>
      </c>
      <c r="P485" s="61">
        <v>41365</v>
      </c>
      <c r="Q485" s="53" t="s">
        <v>337</v>
      </c>
      <c r="R485" s="53"/>
      <c r="S485" s="53" t="s">
        <v>419</v>
      </c>
      <c r="T485" s="60">
        <v>6364</v>
      </c>
      <c r="U485" s="53">
        <v>1</v>
      </c>
      <c r="V485" s="53" t="s">
        <v>385</v>
      </c>
      <c r="W485" s="53" t="s">
        <v>2308</v>
      </c>
      <c r="X485" s="58">
        <v>0.14698602137020739</v>
      </c>
      <c r="Y485" s="58">
        <v>71.480576681332494</v>
      </c>
      <c r="Z485" s="53"/>
      <c r="AA485" s="53" t="s">
        <v>3779</v>
      </c>
      <c r="AB485" s="53" t="s">
        <v>2098</v>
      </c>
      <c r="AC485" s="57">
        <v>454902.38999999996</v>
      </c>
      <c r="AD485" s="53"/>
      <c r="AE485" s="53"/>
      <c r="AF485" s="60">
        <v>6364</v>
      </c>
      <c r="AG485" s="63"/>
      <c r="AH485" s="53" t="s">
        <v>2268</v>
      </c>
      <c r="AI485" s="53" t="s">
        <v>2179</v>
      </c>
      <c r="AJ485" s="149">
        <v>1</v>
      </c>
      <c r="AK485" s="374">
        <v>1</v>
      </c>
    </row>
    <row r="486" spans="1:37" s="149" customFormat="1" ht="90.75" customHeight="1">
      <c r="A486" s="53" t="s">
        <v>1568</v>
      </c>
      <c r="B486" s="60">
        <v>1519</v>
      </c>
      <c r="C486" s="53" t="s">
        <v>490</v>
      </c>
      <c r="D486" s="52" t="s">
        <v>491</v>
      </c>
      <c r="E486" s="53" t="s">
        <v>64</v>
      </c>
      <c r="F486" s="55">
        <v>41228</v>
      </c>
      <c r="G486" s="55">
        <v>41258</v>
      </c>
      <c r="H486" s="53" t="s">
        <v>94</v>
      </c>
      <c r="I486" s="57">
        <v>2829.9479999999999</v>
      </c>
      <c r="J486" s="56">
        <v>5337.0690453885163</v>
      </c>
      <c r="K486" s="56">
        <v>2829.9479999999999</v>
      </c>
      <c r="L486" s="59">
        <v>41295</v>
      </c>
      <c r="M486" s="60">
        <v>2013</v>
      </c>
      <c r="N486" s="61">
        <v>41295</v>
      </c>
      <c r="O486" s="60">
        <v>2013</v>
      </c>
      <c r="P486" s="61">
        <v>41450</v>
      </c>
      <c r="Q486" s="53" t="s">
        <v>337</v>
      </c>
      <c r="R486" s="53"/>
      <c r="S486" s="53" t="s">
        <v>419</v>
      </c>
      <c r="T486" s="60">
        <v>270</v>
      </c>
      <c r="U486" s="53">
        <v>1</v>
      </c>
      <c r="V486" s="53" t="s">
        <v>385</v>
      </c>
      <c r="W486" s="53" t="s">
        <v>2308</v>
      </c>
      <c r="X486" s="58">
        <v>12.367920888888888</v>
      </c>
      <c r="Y486" s="58">
        <v>1684.8236666666664</v>
      </c>
      <c r="Z486" s="53"/>
      <c r="AA486" s="53" t="s">
        <v>3779</v>
      </c>
      <c r="AB486" s="53" t="s">
        <v>2098</v>
      </c>
      <c r="AC486" s="57">
        <v>454902.38999999996</v>
      </c>
      <c r="AD486" s="53"/>
      <c r="AE486" s="53"/>
      <c r="AF486" s="60">
        <v>270</v>
      </c>
      <c r="AG486" s="63"/>
      <c r="AH486" s="53" t="s">
        <v>2268</v>
      </c>
      <c r="AI486" s="53" t="s">
        <v>2179</v>
      </c>
      <c r="AJ486" s="149">
        <v>1</v>
      </c>
      <c r="AK486" s="374">
        <v>1</v>
      </c>
    </row>
    <row r="487" spans="1:37" s="149" customFormat="1" ht="90.75" customHeight="1">
      <c r="A487" s="53" t="s">
        <v>1568</v>
      </c>
      <c r="B487" s="60">
        <v>1520</v>
      </c>
      <c r="C487" s="53" t="s">
        <v>481</v>
      </c>
      <c r="D487" s="52" t="s">
        <v>482</v>
      </c>
      <c r="E487" s="53" t="s">
        <v>59</v>
      </c>
      <c r="F487" s="55">
        <v>41239</v>
      </c>
      <c r="G487" s="55">
        <v>41300</v>
      </c>
      <c r="H487" s="53" t="s">
        <v>94</v>
      </c>
      <c r="I487" s="57">
        <v>226.62200000000001</v>
      </c>
      <c r="J487" s="56">
        <v>217.79866867641121</v>
      </c>
      <c r="K487" s="56">
        <v>217.798</v>
      </c>
      <c r="L487" s="59">
        <v>41327</v>
      </c>
      <c r="M487" s="60">
        <v>2013</v>
      </c>
      <c r="N487" s="61">
        <v>41327</v>
      </c>
      <c r="O487" s="60">
        <v>2013</v>
      </c>
      <c r="P487" s="61">
        <v>41426</v>
      </c>
      <c r="Q487" s="53" t="s">
        <v>337</v>
      </c>
      <c r="R487" s="53"/>
      <c r="S487" s="53" t="s">
        <v>900</v>
      </c>
      <c r="T487" s="60">
        <v>2</v>
      </c>
      <c r="U487" s="53">
        <v>1</v>
      </c>
      <c r="V487" s="53" t="s">
        <v>385</v>
      </c>
      <c r="W487" s="53" t="s">
        <v>2308</v>
      </c>
      <c r="X487" s="58">
        <v>128.50082</v>
      </c>
      <c r="Y487" s="58">
        <v>227451.19499999998</v>
      </c>
      <c r="Z487" s="53"/>
      <c r="AA487" s="53" t="s">
        <v>3779</v>
      </c>
      <c r="AB487" s="53" t="s">
        <v>2098</v>
      </c>
      <c r="AC487" s="57">
        <v>454902.38999999996</v>
      </c>
      <c r="AD487" s="53"/>
      <c r="AE487" s="53"/>
      <c r="AF487" s="60">
        <v>2</v>
      </c>
      <c r="AG487" s="63"/>
      <c r="AH487" s="53" t="s">
        <v>2268</v>
      </c>
      <c r="AI487" s="53" t="s">
        <v>2179</v>
      </c>
      <c r="AJ487" s="149">
        <v>1</v>
      </c>
      <c r="AK487" s="374">
        <v>1</v>
      </c>
    </row>
    <row r="488" spans="1:37" s="149" customFormat="1" ht="90.75" customHeight="1">
      <c r="A488" s="53" t="s">
        <v>1568</v>
      </c>
      <c r="B488" s="60">
        <v>1521</v>
      </c>
      <c r="C488" s="53" t="s">
        <v>437</v>
      </c>
      <c r="D488" s="52" t="s">
        <v>436</v>
      </c>
      <c r="E488" s="105" t="s">
        <v>59</v>
      </c>
      <c r="F488" s="55">
        <v>41333</v>
      </c>
      <c r="G488" s="55">
        <v>41361</v>
      </c>
      <c r="H488" s="53" t="s">
        <v>94</v>
      </c>
      <c r="I488" s="57">
        <v>1050.3599999999999</v>
      </c>
      <c r="J488" s="56">
        <v>1009.4651429735651</v>
      </c>
      <c r="K488" s="56">
        <v>1009.465</v>
      </c>
      <c r="L488" s="59">
        <v>41381</v>
      </c>
      <c r="M488" s="60">
        <v>2013</v>
      </c>
      <c r="N488" s="61">
        <v>41383</v>
      </c>
      <c r="O488" s="60">
        <v>2013</v>
      </c>
      <c r="P488" s="61">
        <v>41426</v>
      </c>
      <c r="Q488" s="53" t="s">
        <v>337</v>
      </c>
      <c r="R488" s="53"/>
      <c r="S488" s="53" t="s">
        <v>2024</v>
      </c>
      <c r="T488" s="60">
        <v>8</v>
      </c>
      <c r="U488" s="53">
        <v>1</v>
      </c>
      <c r="V488" s="53" t="s">
        <v>385</v>
      </c>
      <c r="W488" s="53" t="s">
        <v>2308</v>
      </c>
      <c r="X488" s="58">
        <v>148.89608749999999</v>
      </c>
      <c r="Y488" s="58">
        <v>56862.798749999994</v>
      </c>
      <c r="Z488" s="53"/>
      <c r="AA488" s="53" t="s">
        <v>3779</v>
      </c>
      <c r="AB488" s="53" t="s">
        <v>2098</v>
      </c>
      <c r="AC488" s="57">
        <v>454902.38999999996</v>
      </c>
      <c r="AD488" s="53"/>
      <c r="AE488" s="53"/>
      <c r="AF488" s="60">
        <v>8</v>
      </c>
      <c r="AG488" s="63"/>
      <c r="AH488" s="53" t="s">
        <v>2268</v>
      </c>
      <c r="AI488" s="53" t="s">
        <v>2179</v>
      </c>
      <c r="AJ488" s="149">
        <v>2</v>
      </c>
      <c r="AK488" s="374">
        <v>1</v>
      </c>
    </row>
    <row r="489" spans="1:37" s="149" customFormat="1" ht="90" customHeight="1">
      <c r="A489" s="53" t="s">
        <v>1828</v>
      </c>
      <c r="B489" s="60">
        <v>1522</v>
      </c>
      <c r="C489" s="169">
        <v>3000559</v>
      </c>
      <c r="D489" s="52" t="s">
        <v>383</v>
      </c>
      <c r="E489" s="53" t="s">
        <v>80</v>
      </c>
      <c r="F489" s="55">
        <v>41428</v>
      </c>
      <c r="G489" s="55">
        <v>41456</v>
      </c>
      <c r="H489" s="53" t="s">
        <v>106</v>
      </c>
      <c r="I489" s="171">
        <v>208.38</v>
      </c>
      <c r="J489" s="56">
        <v>209.50309282504327</v>
      </c>
      <c r="K489" s="56">
        <v>208.38</v>
      </c>
      <c r="L489" s="59">
        <v>41481</v>
      </c>
      <c r="M489" s="53">
        <v>2013</v>
      </c>
      <c r="N489" s="61">
        <v>41499</v>
      </c>
      <c r="O489" s="53">
        <v>2013</v>
      </c>
      <c r="P489" s="61">
        <v>41530</v>
      </c>
      <c r="Q489" s="53" t="s">
        <v>337</v>
      </c>
      <c r="R489" s="53" t="s">
        <v>2310</v>
      </c>
      <c r="S489" s="53" t="s">
        <v>384</v>
      </c>
      <c r="T489" s="83">
        <v>1</v>
      </c>
      <c r="U489" s="53">
        <v>1</v>
      </c>
      <c r="V489" s="53" t="s">
        <v>385</v>
      </c>
      <c r="W489" s="53" t="s">
        <v>3781</v>
      </c>
      <c r="X489" s="58">
        <v>245.88839999999999</v>
      </c>
      <c r="Y489" s="63">
        <v>245.88800000000001</v>
      </c>
      <c r="Z489" s="53"/>
      <c r="AA489" s="53" t="s">
        <v>2311</v>
      </c>
      <c r="AB489" s="53" t="s">
        <v>2188</v>
      </c>
      <c r="AC489" s="57">
        <v>245.88800000000001</v>
      </c>
      <c r="AD489" s="53"/>
      <c r="AE489" s="53"/>
      <c r="AF489" s="53">
        <v>1</v>
      </c>
      <c r="AG489" s="63">
        <v>0</v>
      </c>
      <c r="AH489" s="53" t="s">
        <v>2312</v>
      </c>
      <c r="AI489" s="53" t="s">
        <v>2179</v>
      </c>
      <c r="AJ489" s="149">
        <v>3</v>
      </c>
      <c r="AK489" s="374">
        <v>1</v>
      </c>
    </row>
    <row r="490" spans="1:37" s="149" customFormat="1" ht="90" customHeight="1">
      <c r="A490" s="53" t="s">
        <v>1828</v>
      </c>
      <c r="B490" s="60" t="s">
        <v>3588</v>
      </c>
      <c r="C490" s="169">
        <v>3000559</v>
      </c>
      <c r="D490" s="52" t="s">
        <v>383</v>
      </c>
      <c r="E490" s="53" t="s">
        <v>80</v>
      </c>
      <c r="F490" s="55">
        <v>41362</v>
      </c>
      <c r="G490" s="55">
        <v>41390</v>
      </c>
      <c r="H490" s="53" t="s">
        <v>106</v>
      </c>
      <c r="I490" s="171">
        <v>39.619999999999997</v>
      </c>
      <c r="J490" s="56">
        <v>39.642155431488014</v>
      </c>
      <c r="K490" s="56">
        <v>39.619999999999997</v>
      </c>
      <c r="L490" s="59">
        <v>41425</v>
      </c>
      <c r="M490" s="53">
        <v>2013</v>
      </c>
      <c r="N490" s="61">
        <v>41430</v>
      </c>
      <c r="O490" s="53">
        <v>2013</v>
      </c>
      <c r="P490" s="61">
        <v>41639</v>
      </c>
      <c r="Q490" s="53" t="s">
        <v>337</v>
      </c>
      <c r="R490" s="53" t="s">
        <v>3589</v>
      </c>
      <c r="S490" s="53" t="s">
        <v>384</v>
      </c>
      <c r="T490" s="83">
        <v>1</v>
      </c>
      <c r="U490" s="53">
        <v>1</v>
      </c>
      <c r="V490" s="53" t="s">
        <v>385</v>
      </c>
      <c r="W490" s="53"/>
      <c r="X490" s="58">
        <v>46.751599999999996</v>
      </c>
      <c r="Y490" s="63">
        <v>46.75</v>
      </c>
      <c r="Z490" s="53"/>
      <c r="AA490" s="53" t="s">
        <v>2311</v>
      </c>
      <c r="AB490" s="53" t="s">
        <v>2188</v>
      </c>
      <c r="AC490" s="57">
        <v>46.75</v>
      </c>
      <c r="AD490" s="53"/>
      <c r="AE490" s="53"/>
      <c r="AF490" s="53">
        <v>1</v>
      </c>
      <c r="AG490" s="63">
        <v>0</v>
      </c>
      <c r="AH490" s="53" t="s">
        <v>2312</v>
      </c>
      <c r="AI490" s="53" t="s">
        <v>2179</v>
      </c>
      <c r="AJ490" s="149">
        <v>2</v>
      </c>
      <c r="AK490" s="374">
        <v>1</v>
      </c>
    </row>
    <row r="491" spans="1:37" s="149" customFormat="1" ht="90" customHeight="1">
      <c r="A491" s="53" t="s">
        <v>1828</v>
      </c>
      <c r="B491" s="60">
        <v>1523</v>
      </c>
      <c r="C491" s="169">
        <v>3000559</v>
      </c>
      <c r="D491" s="52" t="s">
        <v>383</v>
      </c>
      <c r="E491" s="53" t="s">
        <v>80</v>
      </c>
      <c r="F491" s="55">
        <v>41442</v>
      </c>
      <c r="G491" s="55">
        <v>41472</v>
      </c>
      <c r="H491" s="53" t="s">
        <v>106</v>
      </c>
      <c r="I491" s="171">
        <v>1173.9100000000001</v>
      </c>
      <c r="J491" s="56">
        <v>1178.590733305402</v>
      </c>
      <c r="K491" s="56">
        <v>1173.9100000000001</v>
      </c>
      <c r="L491" s="59">
        <v>41499</v>
      </c>
      <c r="M491" s="53">
        <v>2013</v>
      </c>
      <c r="N491" s="61">
        <v>41519</v>
      </c>
      <c r="O491" s="53">
        <v>2013</v>
      </c>
      <c r="P491" s="61">
        <v>41637</v>
      </c>
      <c r="Q491" s="53" t="s">
        <v>337</v>
      </c>
      <c r="R491" s="53" t="s">
        <v>2313</v>
      </c>
      <c r="S491" s="53" t="s">
        <v>384</v>
      </c>
      <c r="T491" s="83">
        <v>1</v>
      </c>
      <c r="U491" s="53">
        <v>1</v>
      </c>
      <c r="V491" s="53" t="s">
        <v>385</v>
      </c>
      <c r="W491" s="53" t="s">
        <v>3782</v>
      </c>
      <c r="X491" s="58">
        <v>1385.2138</v>
      </c>
      <c r="Y491" s="63">
        <v>1385.2139999999999</v>
      </c>
      <c r="Z491" s="53"/>
      <c r="AA491" s="53" t="s">
        <v>2314</v>
      </c>
      <c r="AB491" s="53" t="s">
        <v>2188</v>
      </c>
      <c r="AC491" s="57">
        <v>1385.2139999999999</v>
      </c>
      <c r="AD491" s="53" t="s">
        <v>834</v>
      </c>
      <c r="AE491" s="53" t="s">
        <v>834</v>
      </c>
      <c r="AF491" s="53">
        <v>1</v>
      </c>
      <c r="AG491" s="63">
        <v>0</v>
      </c>
      <c r="AH491" s="53" t="s">
        <v>2312</v>
      </c>
      <c r="AI491" s="53" t="s">
        <v>2179</v>
      </c>
      <c r="AJ491" s="149">
        <v>3</v>
      </c>
      <c r="AK491" s="374">
        <v>1</v>
      </c>
    </row>
    <row r="492" spans="1:37" s="149" customFormat="1" ht="90" customHeight="1">
      <c r="A492" s="53" t="s">
        <v>1828</v>
      </c>
      <c r="B492" s="160" t="s">
        <v>2719</v>
      </c>
      <c r="C492" s="169">
        <v>3000559</v>
      </c>
      <c r="D492" s="52" t="s">
        <v>383</v>
      </c>
      <c r="E492" s="53" t="s">
        <v>80</v>
      </c>
      <c r="F492" s="55">
        <v>41239</v>
      </c>
      <c r="G492" s="55">
        <v>41269</v>
      </c>
      <c r="H492" s="53" t="s">
        <v>106</v>
      </c>
      <c r="I492" s="171">
        <v>535.06500000000005</v>
      </c>
      <c r="J492" s="56">
        <v>545.87913809736972</v>
      </c>
      <c r="K492" s="56">
        <v>535.06500000000005</v>
      </c>
      <c r="L492" s="59">
        <v>41303</v>
      </c>
      <c r="M492" s="53">
        <v>2013</v>
      </c>
      <c r="N492" s="61">
        <v>41365</v>
      </c>
      <c r="O492" s="53">
        <v>2013</v>
      </c>
      <c r="P492" s="61">
        <v>41454</v>
      </c>
      <c r="Q492" s="53" t="s">
        <v>337</v>
      </c>
      <c r="R492" s="53" t="s">
        <v>2721</v>
      </c>
      <c r="S492" s="53" t="s">
        <v>384</v>
      </c>
      <c r="T492" s="83" t="s">
        <v>709</v>
      </c>
      <c r="U492" s="53">
        <v>1</v>
      </c>
      <c r="V492" s="53" t="s">
        <v>385</v>
      </c>
      <c r="W492" s="53" t="s">
        <v>3782</v>
      </c>
      <c r="X492" s="58">
        <v>631.37670000000003</v>
      </c>
      <c r="Y492" s="63">
        <v>631.37699999999995</v>
      </c>
      <c r="Z492" s="53"/>
      <c r="AA492" s="53" t="s">
        <v>2314</v>
      </c>
      <c r="AB492" s="53" t="s">
        <v>2188</v>
      </c>
      <c r="AC492" s="57">
        <v>631.37699999999995</v>
      </c>
      <c r="AD492" s="53" t="s">
        <v>834</v>
      </c>
      <c r="AE492" s="53" t="s">
        <v>834</v>
      </c>
      <c r="AF492" s="53" t="s">
        <v>9</v>
      </c>
      <c r="AG492" s="63">
        <v>0</v>
      </c>
      <c r="AH492" s="53" t="s">
        <v>2312</v>
      </c>
      <c r="AI492" s="53" t="s">
        <v>2179</v>
      </c>
      <c r="AJ492" s="149">
        <v>1</v>
      </c>
      <c r="AK492" s="374">
        <v>1</v>
      </c>
    </row>
    <row r="493" spans="1:37" s="149" customFormat="1" ht="90" customHeight="1">
      <c r="A493" s="53" t="s">
        <v>1828</v>
      </c>
      <c r="B493" s="160" t="s">
        <v>2720</v>
      </c>
      <c r="C493" s="169">
        <v>3000559</v>
      </c>
      <c r="D493" s="52" t="s">
        <v>383</v>
      </c>
      <c r="E493" s="53" t="s">
        <v>80</v>
      </c>
      <c r="F493" s="55">
        <v>41239</v>
      </c>
      <c r="G493" s="55">
        <v>41269</v>
      </c>
      <c r="H493" s="53" t="s">
        <v>106</v>
      </c>
      <c r="I493" s="171">
        <v>54.384999999999998</v>
      </c>
      <c r="J493" s="56">
        <v>49.149276396768009</v>
      </c>
      <c r="K493" s="56">
        <v>49.149000000000001</v>
      </c>
      <c r="L493" s="59">
        <v>41303</v>
      </c>
      <c r="M493" s="53">
        <v>2013</v>
      </c>
      <c r="N493" s="61">
        <v>41365</v>
      </c>
      <c r="O493" s="53">
        <v>2013</v>
      </c>
      <c r="P493" s="61">
        <v>41454</v>
      </c>
      <c r="Q493" s="53" t="s">
        <v>337</v>
      </c>
      <c r="R493" s="53" t="s">
        <v>2722</v>
      </c>
      <c r="S493" s="53" t="s">
        <v>384</v>
      </c>
      <c r="T493" s="83" t="s">
        <v>709</v>
      </c>
      <c r="U493" s="53">
        <v>1</v>
      </c>
      <c r="V493" s="53" t="s">
        <v>385</v>
      </c>
      <c r="W493" s="53" t="s">
        <v>3782</v>
      </c>
      <c r="X493" s="58">
        <v>57.995819999999995</v>
      </c>
      <c r="Y493" s="63">
        <v>64.174000000000007</v>
      </c>
      <c r="Z493" s="53"/>
      <c r="AA493" s="53" t="s">
        <v>2314</v>
      </c>
      <c r="AB493" s="53" t="s">
        <v>2188</v>
      </c>
      <c r="AC493" s="57">
        <v>64.174000000000007</v>
      </c>
      <c r="AD493" s="53" t="s">
        <v>834</v>
      </c>
      <c r="AE493" s="53" t="s">
        <v>834</v>
      </c>
      <c r="AF493" s="53" t="s">
        <v>9</v>
      </c>
      <c r="AG493" s="63">
        <v>0</v>
      </c>
      <c r="AH493" s="53" t="s">
        <v>2312</v>
      </c>
      <c r="AI493" s="53" t="s">
        <v>2179</v>
      </c>
      <c r="AJ493" s="149">
        <v>1</v>
      </c>
      <c r="AK493" s="374">
        <v>1</v>
      </c>
    </row>
    <row r="494" spans="1:37" s="149" customFormat="1" ht="90" customHeight="1">
      <c r="A494" s="53" t="s">
        <v>1828</v>
      </c>
      <c r="B494" s="60" t="s">
        <v>3584</v>
      </c>
      <c r="C494" s="169">
        <v>3000559</v>
      </c>
      <c r="D494" s="52" t="s">
        <v>383</v>
      </c>
      <c r="E494" s="53" t="s">
        <v>80</v>
      </c>
      <c r="F494" s="55">
        <v>41362</v>
      </c>
      <c r="G494" s="55">
        <v>41390</v>
      </c>
      <c r="H494" s="53" t="s">
        <v>106</v>
      </c>
      <c r="I494" s="171">
        <v>522.64</v>
      </c>
      <c r="J494" s="56">
        <v>522.93904764001934</v>
      </c>
      <c r="K494" s="56">
        <v>522.64</v>
      </c>
      <c r="L494" s="59">
        <v>41425</v>
      </c>
      <c r="M494" s="53">
        <v>2013</v>
      </c>
      <c r="N494" s="61">
        <v>41430</v>
      </c>
      <c r="O494" s="53">
        <v>2013</v>
      </c>
      <c r="P494" s="61">
        <v>41639</v>
      </c>
      <c r="Q494" s="53" t="s">
        <v>337</v>
      </c>
      <c r="R494" s="53" t="s">
        <v>3585</v>
      </c>
      <c r="S494" s="53" t="s">
        <v>384</v>
      </c>
      <c r="T494" s="83">
        <v>1</v>
      </c>
      <c r="U494" s="53">
        <v>1</v>
      </c>
      <c r="V494" s="53" t="s">
        <v>385</v>
      </c>
      <c r="W494" s="53"/>
      <c r="X494" s="58">
        <v>616.71519999999998</v>
      </c>
      <c r="Y494" s="63">
        <v>616.71500000000003</v>
      </c>
      <c r="Z494" s="53"/>
      <c r="AA494" s="53" t="s">
        <v>2314</v>
      </c>
      <c r="AB494" s="53" t="s">
        <v>2188</v>
      </c>
      <c r="AC494" s="57">
        <v>616.71500000000003</v>
      </c>
      <c r="AD494" s="53" t="s">
        <v>834</v>
      </c>
      <c r="AE494" s="53" t="s">
        <v>834</v>
      </c>
      <c r="AF494" s="53">
        <v>1</v>
      </c>
      <c r="AG494" s="63">
        <v>0</v>
      </c>
      <c r="AH494" s="53" t="s">
        <v>2312</v>
      </c>
      <c r="AI494" s="53" t="s">
        <v>2179</v>
      </c>
      <c r="AJ494" s="149">
        <v>2</v>
      </c>
      <c r="AK494" s="374">
        <v>1</v>
      </c>
    </row>
    <row r="495" spans="1:37" s="149" customFormat="1" ht="165" customHeight="1">
      <c r="A495" s="53" t="s">
        <v>1828</v>
      </c>
      <c r="B495" s="60">
        <v>1524</v>
      </c>
      <c r="C495" s="169">
        <v>3000559</v>
      </c>
      <c r="D495" s="52" t="s">
        <v>383</v>
      </c>
      <c r="E495" s="53" t="s">
        <v>59</v>
      </c>
      <c r="F495" s="55">
        <v>41243</v>
      </c>
      <c r="G495" s="55">
        <v>41269</v>
      </c>
      <c r="H495" s="53" t="s">
        <v>94</v>
      </c>
      <c r="I495" s="171">
        <v>3948.0000000000005</v>
      </c>
      <c r="J495" s="56">
        <v>3553.2000000000012</v>
      </c>
      <c r="K495" s="56">
        <v>3553.2</v>
      </c>
      <c r="L495" s="59">
        <v>41303</v>
      </c>
      <c r="M495" s="53">
        <v>2013</v>
      </c>
      <c r="N495" s="61">
        <v>41365</v>
      </c>
      <c r="O495" s="53">
        <v>2013</v>
      </c>
      <c r="P495" s="61">
        <v>41454</v>
      </c>
      <c r="Q495" s="53" t="s">
        <v>337</v>
      </c>
      <c r="R495" s="60" t="s">
        <v>3783</v>
      </c>
      <c r="S495" s="53" t="s">
        <v>384</v>
      </c>
      <c r="T495" s="83" t="s">
        <v>709</v>
      </c>
      <c r="U495" s="53">
        <v>1</v>
      </c>
      <c r="V495" s="53" t="s">
        <v>385</v>
      </c>
      <c r="W495" s="53" t="s">
        <v>3782</v>
      </c>
      <c r="X495" s="58">
        <v>4192.7759999999998</v>
      </c>
      <c r="Y495" s="63">
        <v>29002</v>
      </c>
      <c r="Z495" s="53"/>
      <c r="AA495" s="53" t="s">
        <v>3784</v>
      </c>
      <c r="AB495" s="53" t="s">
        <v>2188</v>
      </c>
      <c r="AC495" s="57">
        <v>29002</v>
      </c>
      <c r="AD495" s="57" t="s">
        <v>834</v>
      </c>
      <c r="AE495" s="53" t="s">
        <v>834</v>
      </c>
      <c r="AF495" s="53" t="s">
        <v>9</v>
      </c>
      <c r="AG495" s="53" t="s">
        <v>2432</v>
      </c>
      <c r="AH495" s="53" t="s">
        <v>2430</v>
      </c>
      <c r="AI495" s="53" t="s">
        <v>386</v>
      </c>
      <c r="AJ495" s="149">
        <v>1</v>
      </c>
      <c r="AK495" s="374">
        <v>1</v>
      </c>
    </row>
    <row r="496" spans="1:37" s="149" customFormat="1" ht="75" customHeight="1">
      <c r="A496" s="53" t="s">
        <v>1828</v>
      </c>
      <c r="B496" s="60">
        <v>1525</v>
      </c>
      <c r="C496" s="73" t="s">
        <v>2164</v>
      </c>
      <c r="D496" s="52" t="s">
        <v>383</v>
      </c>
      <c r="E496" s="53" t="s">
        <v>59</v>
      </c>
      <c r="F496" s="55">
        <v>41295</v>
      </c>
      <c r="G496" s="55">
        <v>41323</v>
      </c>
      <c r="H496" s="53" t="s">
        <v>94</v>
      </c>
      <c r="I496" s="171">
        <v>850</v>
      </c>
      <c r="J496" s="56">
        <v>765.00000000000011</v>
      </c>
      <c r="K496" s="56">
        <v>765</v>
      </c>
      <c r="L496" s="59">
        <v>41351</v>
      </c>
      <c r="M496" s="53">
        <v>2013</v>
      </c>
      <c r="N496" s="61">
        <v>41365</v>
      </c>
      <c r="O496" s="53">
        <v>2013</v>
      </c>
      <c r="P496" s="61">
        <v>41454</v>
      </c>
      <c r="Q496" s="53" t="s">
        <v>337</v>
      </c>
      <c r="R496" s="53" t="s">
        <v>2315</v>
      </c>
      <c r="S496" s="53" t="s">
        <v>384</v>
      </c>
      <c r="T496" s="83" t="s">
        <v>709</v>
      </c>
      <c r="U496" s="53">
        <v>1</v>
      </c>
      <c r="V496" s="53" t="s">
        <v>385</v>
      </c>
      <c r="W496" s="53" t="s">
        <v>3782</v>
      </c>
      <c r="X496" s="58">
        <v>902.69999999999993</v>
      </c>
      <c r="Y496" s="63">
        <v>5024</v>
      </c>
      <c r="Z496" s="53"/>
      <c r="AA496" s="53" t="s">
        <v>2316</v>
      </c>
      <c r="AB496" s="53" t="s">
        <v>2188</v>
      </c>
      <c r="AC496" s="57">
        <v>5024</v>
      </c>
      <c r="AD496" s="53" t="s">
        <v>834</v>
      </c>
      <c r="AE496" s="53" t="s">
        <v>834</v>
      </c>
      <c r="AF496" s="53" t="s">
        <v>9</v>
      </c>
      <c r="AG496" s="63">
        <v>0</v>
      </c>
      <c r="AH496" s="53" t="s">
        <v>94</v>
      </c>
      <c r="AI496" s="53" t="s">
        <v>701</v>
      </c>
      <c r="AJ496" s="149">
        <v>1</v>
      </c>
      <c r="AK496" s="374">
        <v>1</v>
      </c>
    </row>
    <row r="497" spans="1:37" s="149" customFormat="1" ht="75" customHeight="1">
      <c r="A497" s="53" t="s">
        <v>1828</v>
      </c>
      <c r="B497" s="60">
        <v>1526</v>
      </c>
      <c r="C497" s="54">
        <v>3000560</v>
      </c>
      <c r="D497" s="52" t="s">
        <v>468</v>
      </c>
      <c r="E497" s="53" t="s">
        <v>80</v>
      </c>
      <c r="F497" s="55">
        <v>41387</v>
      </c>
      <c r="G497" s="55">
        <v>41421</v>
      </c>
      <c r="H497" s="53" t="s">
        <v>94</v>
      </c>
      <c r="I497" s="171">
        <v>317</v>
      </c>
      <c r="J497" s="56">
        <v>531.29290123123212</v>
      </c>
      <c r="K497" s="56">
        <v>317</v>
      </c>
      <c r="L497" s="59">
        <v>41445</v>
      </c>
      <c r="M497" s="53">
        <v>2013</v>
      </c>
      <c r="N497" s="61">
        <v>41477</v>
      </c>
      <c r="O497" s="53">
        <v>2013</v>
      </c>
      <c r="P497" s="61">
        <v>41639</v>
      </c>
      <c r="Q497" s="53" t="s">
        <v>337</v>
      </c>
      <c r="R497" s="53" t="s">
        <v>3785</v>
      </c>
      <c r="S497" s="53" t="s">
        <v>384</v>
      </c>
      <c r="T497" s="83" t="s">
        <v>709</v>
      </c>
      <c r="U497" s="53">
        <v>1</v>
      </c>
      <c r="V497" s="53" t="s">
        <v>385</v>
      </c>
      <c r="W497" s="53" t="s">
        <v>2318</v>
      </c>
      <c r="X497" s="58">
        <v>374.06</v>
      </c>
      <c r="Y497" s="63">
        <v>1700.2727272727273</v>
      </c>
      <c r="Z497" s="53"/>
      <c r="AA497" s="53" t="s">
        <v>2319</v>
      </c>
      <c r="AB497" s="53" t="s">
        <v>2188</v>
      </c>
      <c r="AC497" s="57">
        <v>374.06</v>
      </c>
      <c r="AD497" s="71"/>
      <c r="AE497" s="71">
        <v>0.22</v>
      </c>
      <c r="AF497" s="53"/>
      <c r="AG497" s="63">
        <v>0</v>
      </c>
      <c r="AH497" s="53" t="s">
        <v>94</v>
      </c>
      <c r="AI497" s="53" t="s">
        <v>2179</v>
      </c>
      <c r="AJ497" s="149">
        <v>2</v>
      </c>
      <c r="AK497" s="374">
        <v>1</v>
      </c>
    </row>
    <row r="498" spans="1:37" s="149" customFormat="1" ht="75" customHeight="1">
      <c r="A498" s="53" t="s">
        <v>1828</v>
      </c>
      <c r="B498" s="160" t="s">
        <v>2525</v>
      </c>
      <c r="C498" s="54">
        <v>3000560</v>
      </c>
      <c r="D498" s="52" t="s">
        <v>468</v>
      </c>
      <c r="E498" s="53" t="s">
        <v>80</v>
      </c>
      <c r="F498" s="55">
        <v>41295</v>
      </c>
      <c r="G498" s="55">
        <v>41323</v>
      </c>
      <c r="H498" s="53" t="s">
        <v>94</v>
      </c>
      <c r="I498" s="171">
        <v>96.77</v>
      </c>
      <c r="J498" s="56">
        <v>96.718734472896017</v>
      </c>
      <c r="K498" s="56">
        <v>96.718000000000004</v>
      </c>
      <c r="L498" s="59">
        <v>41351</v>
      </c>
      <c r="M498" s="53">
        <v>2013</v>
      </c>
      <c r="N498" s="61">
        <v>41372</v>
      </c>
      <c r="O498" s="53">
        <v>2013</v>
      </c>
      <c r="P498" s="61">
        <v>41639</v>
      </c>
      <c r="Q498" s="53" t="s">
        <v>337</v>
      </c>
      <c r="R498" s="53" t="s">
        <v>2526</v>
      </c>
      <c r="S498" s="53" t="s">
        <v>384</v>
      </c>
      <c r="T498" s="83" t="s">
        <v>709</v>
      </c>
      <c r="U498" s="53">
        <v>1</v>
      </c>
      <c r="V498" s="53" t="s">
        <v>385</v>
      </c>
      <c r="W498" s="53" t="s">
        <v>2318</v>
      </c>
      <c r="X498" s="58">
        <v>114.12724</v>
      </c>
      <c r="Y498" s="63">
        <v>7445.9872257706193</v>
      </c>
      <c r="Z498" s="53"/>
      <c r="AA498" s="53" t="s">
        <v>2319</v>
      </c>
      <c r="AB498" s="53" t="s">
        <v>2188</v>
      </c>
      <c r="AC498" s="57">
        <v>26813</v>
      </c>
      <c r="AD498" s="71"/>
      <c r="AE498" s="71">
        <v>3.601</v>
      </c>
      <c r="AF498" s="53"/>
      <c r="AG498" s="63">
        <v>0</v>
      </c>
      <c r="AH498" s="53" t="s">
        <v>94</v>
      </c>
      <c r="AI498" s="53" t="s">
        <v>2179</v>
      </c>
      <c r="AJ498" s="149">
        <v>1</v>
      </c>
      <c r="AK498" s="374">
        <v>1</v>
      </c>
    </row>
    <row r="499" spans="1:37" s="149" customFormat="1" ht="75" customHeight="1">
      <c r="A499" s="53" t="s">
        <v>1828</v>
      </c>
      <c r="B499" s="60">
        <v>1527</v>
      </c>
      <c r="C499" s="54">
        <v>3000560</v>
      </c>
      <c r="D499" s="52" t="s">
        <v>468</v>
      </c>
      <c r="E499" s="53" t="s">
        <v>80</v>
      </c>
      <c r="F499" s="55">
        <v>41428</v>
      </c>
      <c r="G499" s="55">
        <v>41456</v>
      </c>
      <c r="H499" s="53" t="s">
        <v>94</v>
      </c>
      <c r="I499" s="171">
        <v>2014</v>
      </c>
      <c r="J499" s="56">
        <v>2023.2958920768006</v>
      </c>
      <c r="K499" s="56">
        <v>2014</v>
      </c>
      <c r="L499" s="59">
        <v>41481</v>
      </c>
      <c r="M499" s="53">
        <v>2013</v>
      </c>
      <c r="N499" s="61">
        <v>41491</v>
      </c>
      <c r="O499" s="53">
        <v>2013</v>
      </c>
      <c r="P499" s="61">
        <v>41639</v>
      </c>
      <c r="Q499" s="53" t="s">
        <v>337</v>
      </c>
      <c r="R499" s="53" t="s">
        <v>3786</v>
      </c>
      <c r="S499" s="53" t="s">
        <v>384</v>
      </c>
      <c r="T499" s="83" t="s">
        <v>709</v>
      </c>
      <c r="U499" s="53">
        <v>1</v>
      </c>
      <c r="V499" s="53" t="s">
        <v>385</v>
      </c>
      <c r="W499" s="53" t="s">
        <v>2318</v>
      </c>
      <c r="X499" s="58">
        <v>2376.52</v>
      </c>
      <c r="Y499" s="63">
        <v>1188.26</v>
      </c>
      <c r="Z499" s="53"/>
      <c r="AA499" s="53" t="s">
        <v>2320</v>
      </c>
      <c r="AB499" s="53" t="s">
        <v>2188</v>
      </c>
      <c r="AC499" s="57">
        <v>2376.52</v>
      </c>
      <c r="AD499" s="71"/>
      <c r="AE499" s="71">
        <v>2</v>
      </c>
      <c r="AF499" s="53"/>
      <c r="AG499" s="63">
        <v>0</v>
      </c>
      <c r="AH499" s="53" t="s">
        <v>94</v>
      </c>
      <c r="AI499" s="53" t="s">
        <v>2179</v>
      </c>
      <c r="AJ499" s="149">
        <v>3</v>
      </c>
      <c r="AK499" s="374">
        <v>1</v>
      </c>
    </row>
    <row r="500" spans="1:37" s="149" customFormat="1" ht="75" customHeight="1">
      <c r="A500" s="53" t="s">
        <v>1828</v>
      </c>
      <c r="B500" s="60">
        <v>1528</v>
      </c>
      <c r="C500" s="54">
        <v>3000560</v>
      </c>
      <c r="D500" s="52" t="s">
        <v>468</v>
      </c>
      <c r="E500" s="53" t="s">
        <v>80</v>
      </c>
      <c r="F500" s="55">
        <v>41295</v>
      </c>
      <c r="G500" s="55">
        <v>41323</v>
      </c>
      <c r="H500" s="53" t="s">
        <v>94</v>
      </c>
      <c r="I500" s="171">
        <v>98</v>
      </c>
      <c r="J500" s="56">
        <v>88.200128399673616</v>
      </c>
      <c r="K500" s="56">
        <v>88.2</v>
      </c>
      <c r="L500" s="59">
        <v>41351</v>
      </c>
      <c r="M500" s="53">
        <v>2013</v>
      </c>
      <c r="N500" s="61">
        <v>41372</v>
      </c>
      <c r="O500" s="53">
        <v>2013</v>
      </c>
      <c r="P500" s="61">
        <v>41639</v>
      </c>
      <c r="Q500" s="53" t="s">
        <v>337</v>
      </c>
      <c r="R500" s="53" t="s">
        <v>2317</v>
      </c>
      <c r="S500" s="53" t="s">
        <v>384</v>
      </c>
      <c r="T500" s="83" t="s">
        <v>709</v>
      </c>
      <c r="U500" s="53">
        <v>1</v>
      </c>
      <c r="V500" s="53" t="s">
        <v>385</v>
      </c>
      <c r="W500" s="53" t="s">
        <v>2318</v>
      </c>
      <c r="X500" s="58">
        <v>104.07599999999999</v>
      </c>
      <c r="Y500" s="63">
        <v>34556.25</v>
      </c>
      <c r="Z500" s="53"/>
      <c r="AA500" s="53" t="s">
        <v>2321</v>
      </c>
      <c r="AB500" s="53" t="s">
        <v>2188</v>
      </c>
      <c r="AC500" s="57">
        <v>5529</v>
      </c>
      <c r="AD500" s="71">
        <v>0.16</v>
      </c>
      <c r="AE500" s="71"/>
      <c r="AF500" s="53"/>
      <c r="AG500" s="63">
        <v>0</v>
      </c>
      <c r="AH500" s="53" t="s">
        <v>94</v>
      </c>
      <c r="AI500" s="53" t="s">
        <v>2179</v>
      </c>
      <c r="AJ500" s="149">
        <v>1</v>
      </c>
      <c r="AK500" s="374">
        <v>1</v>
      </c>
    </row>
    <row r="501" spans="1:37" s="149" customFormat="1" ht="90" customHeight="1">
      <c r="A501" s="53" t="s">
        <v>1828</v>
      </c>
      <c r="B501" s="60">
        <v>1531</v>
      </c>
      <c r="C501" s="54">
        <v>3000560</v>
      </c>
      <c r="D501" s="52" t="s">
        <v>468</v>
      </c>
      <c r="E501" s="53" t="s">
        <v>80</v>
      </c>
      <c r="F501" s="55">
        <v>41295</v>
      </c>
      <c r="G501" s="55">
        <v>41323</v>
      </c>
      <c r="H501" s="53" t="s">
        <v>106</v>
      </c>
      <c r="I501" s="171">
        <v>97</v>
      </c>
      <c r="J501" s="56">
        <v>87.299631956908826</v>
      </c>
      <c r="K501" s="56">
        <v>87.299000000000007</v>
      </c>
      <c r="L501" s="59">
        <v>41351</v>
      </c>
      <c r="M501" s="53">
        <v>2013</v>
      </c>
      <c r="N501" s="61">
        <v>41372</v>
      </c>
      <c r="O501" s="53">
        <v>2013</v>
      </c>
      <c r="P501" s="61">
        <v>41639</v>
      </c>
      <c r="Q501" s="53" t="s">
        <v>337</v>
      </c>
      <c r="R501" s="53" t="s">
        <v>2322</v>
      </c>
      <c r="S501" s="53" t="s">
        <v>384</v>
      </c>
      <c r="T501" s="83" t="s">
        <v>709</v>
      </c>
      <c r="U501" s="53">
        <v>1</v>
      </c>
      <c r="V501" s="53" t="s">
        <v>385</v>
      </c>
      <c r="W501" s="53" t="s">
        <v>2318</v>
      </c>
      <c r="X501" s="58">
        <v>103.01282</v>
      </c>
      <c r="Y501" s="63">
        <v>34556.25</v>
      </c>
      <c r="Z501" s="53"/>
      <c r="AA501" s="53" t="s">
        <v>2321</v>
      </c>
      <c r="AB501" s="53" t="s">
        <v>2188</v>
      </c>
      <c r="AC501" s="57">
        <v>5529</v>
      </c>
      <c r="AD501" s="71">
        <v>0.16</v>
      </c>
      <c r="AE501" s="71"/>
      <c r="AF501" s="53"/>
      <c r="AG501" s="63">
        <v>0</v>
      </c>
      <c r="AH501" s="53" t="s">
        <v>2312</v>
      </c>
      <c r="AI501" s="53" t="s">
        <v>2179</v>
      </c>
      <c r="AJ501" s="149">
        <v>1</v>
      </c>
      <c r="AK501" s="374">
        <v>1</v>
      </c>
    </row>
    <row r="502" spans="1:37" s="149" customFormat="1" ht="90" customHeight="1">
      <c r="A502" s="53" t="s">
        <v>1828</v>
      </c>
      <c r="B502" s="60">
        <v>1534</v>
      </c>
      <c r="C502" s="54">
        <v>3000560</v>
      </c>
      <c r="D502" s="52" t="s">
        <v>468</v>
      </c>
      <c r="E502" s="53" t="s">
        <v>80</v>
      </c>
      <c r="F502" s="55">
        <v>41295</v>
      </c>
      <c r="G502" s="55">
        <v>41323</v>
      </c>
      <c r="H502" s="53" t="s">
        <v>106</v>
      </c>
      <c r="I502" s="171">
        <v>97</v>
      </c>
      <c r="J502" s="56">
        <v>87.299631956908826</v>
      </c>
      <c r="K502" s="56">
        <v>87.299000000000007</v>
      </c>
      <c r="L502" s="59">
        <v>41351</v>
      </c>
      <c r="M502" s="53">
        <v>2013</v>
      </c>
      <c r="N502" s="61">
        <v>41372</v>
      </c>
      <c r="O502" s="53">
        <v>2013</v>
      </c>
      <c r="P502" s="61">
        <v>41639</v>
      </c>
      <c r="Q502" s="53" t="s">
        <v>337</v>
      </c>
      <c r="R502" s="53" t="s">
        <v>2323</v>
      </c>
      <c r="S502" s="53" t="s">
        <v>384</v>
      </c>
      <c r="T502" s="83" t="s">
        <v>709</v>
      </c>
      <c r="U502" s="53">
        <v>1</v>
      </c>
      <c r="V502" s="53" t="s">
        <v>385</v>
      </c>
      <c r="W502" s="53" t="s">
        <v>2318</v>
      </c>
      <c r="X502" s="58">
        <v>103.01282</v>
      </c>
      <c r="Y502" s="63">
        <v>34556.25</v>
      </c>
      <c r="Z502" s="53"/>
      <c r="AA502" s="53" t="s">
        <v>2321</v>
      </c>
      <c r="AB502" s="53" t="s">
        <v>2188</v>
      </c>
      <c r="AC502" s="57">
        <v>5529</v>
      </c>
      <c r="AD502" s="71">
        <v>0.16</v>
      </c>
      <c r="AE502" s="71"/>
      <c r="AF502" s="53"/>
      <c r="AG502" s="63">
        <v>0</v>
      </c>
      <c r="AH502" s="53" t="s">
        <v>2312</v>
      </c>
      <c r="AI502" s="53" t="s">
        <v>2179</v>
      </c>
      <c r="AJ502" s="149">
        <v>1</v>
      </c>
      <c r="AK502" s="374">
        <v>1</v>
      </c>
    </row>
    <row r="503" spans="1:37" s="149" customFormat="1" ht="75" customHeight="1">
      <c r="A503" s="53" t="s">
        <v>1828</v>
      </c>
      <c r="B503" s="160" t="s">
        <v>2864</v>
      </c>
      <c r="C503" s="54">
        <v>3000560</v>
      </c>
      <c r="D503" s="52" t="s">
        <v>468</v>
      </c>
      <c r="E503" s="53" t="s">
        <v>80</v>
      </c>
      <c r="F503" s="55">
        <v>41295</v>
      </c>
      <c r="G503" s="55">
        <v>41323</v>
      </c>
      <c r="H503" s="53" t="s">
        <v>94</v>
      </c>
      <c r="I503" s="171">
        <v>605.47</v>
      </c>
      <c r="J503" s="56">
        <v>587.96324127590412</v>
      </c>
      <c r="K503" s="56">
        <v>587.96299999999997</v>
      </c>
      <c r="L503" s="59">
        <v>41351</v>
      </c>
      <c r="M503" s="53">
        <v>2013</v>
      </c>
      <c r="N503" s="61">
        <v>41372</v>
      </c>
      <c r="O503" s="53">
        <v>2013</v>
      </c>
      <c r="P503" s="61">
        <v>41639</v>
      </c>
      <c r="Q503" s="53" t="s">
        <v>337</v>
      </c>
      <c r="R503" s="53" t="s">
        <v>2865</v>
      </c>
      <c r="S503" s="53" t="s">
        <v>384</v>
      </c>
      <c r="T503" s="83" t="s">
        <v>709</v>
      </c>
      <c r="U503" s="53">
        <v>1</v>
      </c>
      <c r="V503" s="53" t="s">
        <v>385</v>
      </c>
      <c r="W503" s="53" t="s">
        <v>2318</v>
      </c>
      <c r="X503" s="58">
        <v>693.79633999999987</v>
      </c>
      <c r="Y503" s="63">
        <v>5291.666666666667</v>
      </c>
      <c r="Z503" s="53"/>
      <c r="AA503" s="53" t="s">
        <v>2320</v>
      </c>
      <c r="AB503" s="53" t="s">
        <v>2188</v>
      </c>
      <c r="AC503" s="57">
        <v>19050</v>
      </c>
      <c r="AD503" s="71"/>
      <c r="AE503" s="71">
        <v>3.6</v>
      </c>
      <c r="AF503" s="53"/>
      <c r="AG503" s="63">
        <v>0</v>
      </c>
      <c r="AH503" s="53" t="s">
        <v>94</v>
      </c>
      <c r="AI503" s="53" t="s">
        <v>2179</v>
      </c>
      <c r="AJ503" s="149">
        <v>1</v>
      </c>
      <c r="AK503" s="374">
        <v>1</v>
      </c>
    </row>
    <row r="504" spans="1:37" s="149" customFormat="1" ht="90" customHeight="1">
      <c r="A504" s="53" t="s">
        <v>1828</v>
      </c>
      <c r="B504" s="60">
        <v>1537</v>
      </c>
      <c r="C504" s="54">
        <v>3000560</v>
      </c>
      <c r="D504" s="52" t="s">
        <v>468</v>
      </c>
      <c r="E504" s="53" t="s">
        <v>80</v>
      </c>
      <c r="F504" s="55">
        <v>41295</v>
      </c>
      <c r="G504" s="55">
        <v>41323</v>
      </c>
      <c r="H504" s="53" t="s">
        <v>106</v>
      </c>
      <c r="I504" s="171">
        <v>97</v>
      </c>
      <c r="J504" s="56">
        <v>87.299631956908826</v>
      </c>
      <c r="K504" s="56">
        <v>87.299000000000007</v>
      </c>
      <c r="L504" s="59">
        <v>41351</v>
      </c>
      <c r="M504" s="53">
        <v>2013</v>
      </c>
      <c r="N504" s="61">
        <v>41372</v>
      </c>
      <c r="O504" s="53">
        <v>2013</v>
      </c>
      <c r="P504" s="61">
        <v>41639</v>
      </c>
      <c r="Q504" s="53" t="s">
        <v>337</v>
      </c>
      <c r="R504" s="53" t="s">
        <v>2324</v>
      </c>
      <c r="S504" s="53" t="s">
        <v>384</v>
      </c>
      <c r="T504" s="83" t="s">
        <v>709</v>
      </c>
      <c r="U504" s="53">
        <v>1</v>
      </c>
      <c r="V504" s="53" t="s">
        <v>385</v>
      </c>
      <c r="W504" s="53" t="s">
        <v>2318</v>
      </c>
      <c r="X504" s="58">
        <v>103.01282</v>
      </c>
      <c r="Y504" s="63">
        <v>34556.25</v>
      </c>
      <c r="Z504" s="53"/>
      <c r="AA504" s="53" t="s">
        <v>2321</v>
      </c>
      <c r="AB504" s="53" t="s">
        <v>2188</v>
      </c>
      <c r="AC504" s="57">
        <v>5529</v>
      </c>
      <c r="AD504" s="71">
        <v>0.16</v>
      </c>
      <c r="AE504" s="71"/>
      <c r="AF504" s="53"/>
      <c r="AG504" s="63">
        <v>0</v>
      </c>
      <c r="AH504" s="53" t="s">
        <v>2312</v>
      </c>
      <c r="AI504" s="53" t="s">
        <v>2179</v>
      </c>
      <c r="AJ504" s="149">
        <v>1</v>
      </c>
      <c r="AK504" s="374">
        <v>1</v>
      </c>
    </row>
    <row r="505" spans="1:37" s="149" customFormat="1" ht="75" customHeight="1">
      <c r="A505" s="53" t="s">
        <v>1828</v>
      </c>
      <c r="B505" s="160" t="s">
        <v>2527</v>
      </c>
      <c r="C505" s="54">
        <v>3000560</v>
      </c>
      <c r="D505" s="52" t="s">
        <v>468</v>
      </c>
      <c r="E505" s="53" t="s">
        <v>80</v>
      </c>
      <c r="F505" s="55">
        <v>41295</v>
      </c>
      <c r="G505" s="55">
        <v>41323</v>
      </c>
      <c r="H505" s="53" t="s">
        <v>94</v>
      </c>
      <c r="I505" s="171">
        <v>511.55</v>
      </c>
      <c r="J505" s="56">
        <v>507.96801216864009</v>
      </c>
      <c r="K505" s="56">
        <v>507.96800000000002</v>
      </c>
      <c r="L505" s="59">
        <v>41351</v>
      </c>
      <c r="M505" s="53">
        <v>2013</v>
      </c>
      <c r="N505" s="61">
        <v>41372</v>
      </c>
      <c r="O505" s="53">
        <v>2013</v>
      </c>
      <c r="P505" s="61">
        <v>41639</v>
      </c>
      <c r="Q505" s="53" t="s">
        <v>337</v>
      </c>
      <c r="R505" s="53" t="s">
        <v>2325</v>
      </c>
      <c r="S505" s="53" t="s">
        <v>384</v>
      </c>
      <c r="T505" s="83" t="s">
        <v>709</v>
      </c>
      <c r="U505" s="53">
        <v>1</v>
      </c>
      <c r="V505" s="53" t="s">
        <v>385</v>
      </c>
      <c r="W505" s="53" t="s">
        <v>2318</v>
      </c>
      <c r="X505" s="58">
        <v>599.40224000000001</v>
      </c>
      <c r="Y505" s="63">
        <v>7937.5</v>
      </c>
      <c r="Z505" s="53"/>
      <c r="AA505" s="53" t="s">
        <v>2320</v>
      </c>
      <c r="AB505" s="53" t="s">
        <v>2188</v>
      </c>
      <c r="AC505" s="57">
        <v>19050</v>
      </c>
      <c r="AD505" s="71">
        <v>0.05</v>
      </c>
      <c r="AE505" s="71">
        <v>2.4</v>
      </c>
      <c r="AF505" s="53"/>
      <c r="AG505" s="63">
        <v>0</v>
      </c>
      <c r="AH505" s="53" t="s">
        <v>94</v>
      </c>
      <c r="AI505" s="53" t="s">
        <v>2179</v>
      </c>
      <c r="AJ505" s="149">
        <v>1</v>
      </c>
      <c r="AK505" s="374">
        <v>1</v>
      </c>
    </row>
    <row r="506" spans="1:37" s="149" customFormat="1" ht="90" customHeight="1">
      <c r="A506" s="53" t="s">
        <v>1828</v>
      </c>
      <c r="B506" s="60">
        <v>1540</v>
      </c>
      <c r="C506" s="54">
        <v>3000560</v>
      </c>
      <c r="D506" s="52" t="s">
        <v>468</v>
      </c>
      <c r="E506" s="53" t="s">
        <v>80</v>
      </c>
      <c r="F506" s="55">
        <v>41295</v>
      </c>
      <c r="G506" s="55">
        <v>41323</v>
      </c>
      <c r="H506" s="53" t="s">
        <v>106</v>
      </c>
      <c r="I506" s="171">
        <v>97</v>
      </c>
      <c r="J506" s="56">
        <v>87.299631956908826</v>
      </c>
      <c r="K506" s="56">
        <v>87.299000000000007</v>
      </c>
      <c r="L506" s="59">
        <v>41351</v>
      </c>
      <c r="M506" s="53">
        <v>2013</v>
      </c>
      <c r="N506" s="61">
        <v>41372</v>
      </c>
      <c r="O506" s="53">
        <v>2013</v>
      </c>
      <c r="P506" s="61">
        <v>41639</v>
      </c>
      <c r="Q506" s="53" t="s">
        <v>337</v>
      </c>
      <c r="R506" s="53" t="s">
        <v>2325</v>
      </c>
      <c r="S506" s="53" t="s">
        <v>384</v>
      </c>
      <c r="T506" s="83" t="s">
        <v>709</v>
      </c>
      <c r="U506" s="53">
        <v>1</v>
      </c>
      <c r="V506" s="53" t="s">
        <v>385</v>
      </c>
      <c r="W506" s="53" t="s">
        <v>2318</v>
      </c>
      <c r="X506" s="58">
        <v>103.01282</v>
      </c>
      <c r="Y506" s="63">
        <v>92150</v>
      </c>
      <c r="Z506" s="53"/>
      <c r="AA506" s="53" t="s">
        <v>2321</v>
      </c>
      <c r="AB506" s="53" t="s">
        <v>2188</v>
      </c>
      <c r="AC506" s="57">
        <v>5529</v>
      </c>
      <c r="AD506" s="71">
        <v>0.06</v>
      </c>
      <c r="AE506" s="71">
        <v>2.4</v>
      </c>
      <c r="AF506" s="53"/>
      <c r="AG506" s="63">
        <v>0</v>
      </c>
      <c r="AH506" s="53" t="s">
        <v>2312</v>
      </c>
      <c r="AI506" s="53" t="s">
        <v>2179</v>
      </c>
      <c r="AJ506" s="149">
        <v>1</v>
      </c>
      <c r="AK506" s="374">
        <v>1</v>
      </c>
    </row>
    <row r="507" spans="1:37" s="149" customFormat="1" ht="75" customHeight="1">
      <c r="A507" s="53" t="s">
        <v>1828</v>
      </c>
      <c r="B507" s="60">
        <v>1541</v>
      </c>
      <c r="C507" s="54">
        <v>3000560</v>
      </c>
      <c r="D507" s="52" t="s">
        <v>468</v>
      </c>
      <c r="E507" s="53" t="s">
        <v>80</v>
      </c>
      <c r="F507" s="55">
        <v>41387</v>
      </c>
      <c r="G507" s="55">
        <v>41421</v>
      </c>
      <c r="H507" s="53" t="s">
        <v>94</v>
      </c>
      <c r="I507" s="171">
        <v>1495.3019999999999</v>
      </c>
      <c r="J507" s="56">
        <v>1437.9957731128322</v>
      </c>
      <c r="K507" s="56">
        <v>1437.9949999999999</v>
      </c>
      <c r="L507" s="59">
        <v>41445</v>
      </c>
      <c r="M507" s="53">
        <v>2013</v>
      </c>
      <c r="N507" s="61">
        <v>41477</v>
      </c>
      <c r="O507" s="53">
        <v>2013</v>
      </c>
      <c r="P507" s="61">
        <v>41639</v>
      </c>
      <c r="Q507" s="53" t="s">
        <v>337</v>
      </c>
      <c r="R507" s="53" t="s">
        <v>468</v>
      </c>
      <c r="S507" s="53" t="s">
        <v>384</v>
      </c>
      <c r="T507" s="83" t="s">
        <v>709</v>
      </c>
      <c r="U507" s="53">
        <v>1</v>
      </c>
      <c r="V507" s="53" t="s">
        <v>385</v>
      </c>
      <c r="W507" s="53" t="s">
        <v>2318</v>
      </c>
      <c r="X507" s="58">
        <v>1696.8340999999998</v>
      </c>
      <c r="Y507" s="63">
        <v>7448.0555555555557</v>
      </c>
      <c r="Z507" s="53"/>
      <c r="AA507" s="53" t="s">
        <v>2319</v>
      </c>
      <c r="AB507" s="53" t="s">
        <v>2188</v>
      </c>
      <c r="AC507" s="57">
        <v>26813</v>
      </c>
      <c r="AD507" s="71"/>
      <c r="AE507" s="71">
        <v>3.6</v>
      </c>
      <c r="AF507" s="53"/>
      <c r="AG507" s="63">
        <v>0</v>
      </c>
      <c r="AH507" s="53" t="s">
        <v>94</v>
      </c>
      <c r="AI507" s="53" t="s">
        <v>2179</v>
      </c>
      <c r="AJ507" s="149">
        <v>2</v>
      </c>
      <c r="AK507" s="374">
        <v>1</v>
      </c>
    </row>
    <row r="508" spans="1:37" s="149" customFormat="1" ht="75" customHeight="1">
      <c r="A508" s="53" t="s">
        <v>1828</v>
      </c>
      <c r="B508" s="160" t="s">
        <v>2519</v>
      </c>
      <c r="C508" s="54">
        <v>3000560</v>
      </c>
      <c r="D508" s="52" t="s">
        <v>468</v>
      </c>
      <c r="E508" s="53" t="s">
        <v>80</v>
      </c>
      <c r="F508" s="55">
        <v>41243</v>
      </c>
      <c r="G508" s="55">
        <v>41269</v>
      </c>
      <c r="H508" s="53" t="s">
        <v>94</v>
      </c>
      <c r="I508" s="171">
        <v>567.78399999999999</v>
      </c>
      <c r="J508" s="56">
        <v>511.00690555255693</v>
      </c>
      <c r="K508" s="56">
        <v>511.00599999999997</v>
      </c>
      <c r="L508" s="59">
        <v>41303</v>
      </c>
      <c r="M508" s="53">
        <v>2013</v>
      </c>
      <c r="N508" s="61">
        <v>41365</v>
      </c>
      <c r="O508" s="53">
        <v>2013</v>
      </c>
      <c r="P508" s="61">
        <v>41639</v>
      </c>
      <c r="Q508" s="53" t="s">
        <v>337</v>
      </c>
      <c r="R508" s="53" t="s">
        <v>2520</v>
      </c>
      <c r="S508" s="53" t="s">
        <v>384</v>
      </c>
      <c r="T508" s="83" t="s">
        <v>709</v>
      </c>
      <c r="U508" s="53">
        <v>1</v>
      </c>
      <c r="V508" s="53" t="s">
        <v>385</v>
      </c>
      <c r="W508" s="53" t="s">
        <v>2318</v>
      </c>
      <c r="X508" s="58">
        <v>602.98707999999999</v>
      </c>
      <c r="Y508" s="63">
        <v>7448.0555555555557</v>
      </c>
      <c r="Z508" s="53"/>
      <c r="AA508" s="53" t="s">
        <v>2319</v>
      </c>
      <c r="AB508" s="53" t="s">
        <v>2188</v>
      </c>
      <c r="AC508" s="57">
        <v>26813</v>
      </c>
      <c r="AD508" s="71"/>
      <c r="AE508" s="71">
        <v>3.6</v>
      </c>
      <c r="AF508" s="53"/>
      <c r="AG508" s="63">
        <v>0</v>
      </c>
      <c r="AH508" s="53" t="s">
        <v>94</v>
      </c>
      <c r="AI508" s="53" t="s">
        <v>2179</v>
      </c>
      <c r="AJ508" s="149">
        <v>1</v>
      </c>
      <c r="AK508" s="374">
        <v>1</v>
      </c>
    </row>
    <row r="509" spans="1:37" s="149" customFormat="1" ht="75" customHeight="1">
      <c r="A509" s="53" t="s">
        <v>1828</v>
      </c>
      <c r="B509" s="160" t="s">
        <v>2954</v>
      </c>
      <c r="C509" s="54">
        <v>3000560</v>
      </c>
      <c r="D509" s="52" t="s">
        <v>468</v>
      </c>
      <c r="E509" s="53" t="s">
        <v>80</v>
      </c>
      <c r="F509" s="55">
        <v>41243</v>
      </c>
      <c r="G509" s="55">
        <v>41269</v>
      </c>
      <c r="H509" s="53" t="s">
        <v>94</v>
      </c>
      <c r="I509" s="171">
        <v>710.13</v>
      </c>
      <c r="J509" s="56">
        <v>685.1559212449921</v>
      </c>
      <c r="K509" s="56">
        <v>685.15499999999997</v>
      </c>
      <c r="L509" s="59">
        <v>41303</v>
      </c>
      <c r="M509" s="53">
        <v>2013</v>
      </c>
      <c r="N509" s="61">
        <v>41365</v>
      </c>
      <c r="O509" s="53">
        <v>2013</v>
      </c>
      <c r="P509" s="61">
        <v>41639</v>
      </c>
      <c r="Q509" s="53" t="s">
        <v>337</v>
      </c>
      <c r="R509" s="53" t="s">
        <v>2955</v>
      </c>
      <c r="S509" s="53" t="s">
        <v>384</v>
      </c>
      <c r="T509" s="83" t="s">
        <v>709</v>
      </c>
      <c r="U509" s="53">
        <v>1</v>
      </c>
      <c r="V509" s="53" t="s">
        <v>385</v>
      </c>
      <c r="W509" s="53" t="s">
        <v>2318</v>
      </c>
      <c r="X509" s="58">
        <v>808.48289999999997</v>
      </c>
      <c r="Y509" s="63">
        <v>7448.0555555555557</v>
      </c>
      <c r="Z509" s="53"/>
      <c r="AA509" s="53" t="s">
        <v>2319</v>
      </c>
      <c r="AB509" s="53" t="s">
        <v>2188</v>
      </c>
      <c r="AC509" s="57">
        <v>26813</v>
      </c>
      <c r="AD509" s="71"/>
      <c r="AE509" s="71">
        <v>3.6</v>
      </c>
      <c r="AF509" s="53"/>
      <c r="AG509" s="63">
        <v>0</v>
      </c>
      <c r="AH509" s="53" t="s">
        <v>94</v>
      </c>
      <c r="AI509" s="53" t="s">
        <v>2179</v>
      </c>
      <c r="AJ509" s="149">
        <v>1</v>
      </c>
      <c r="AK509" s="374">
        <v>1</v>
      </c>
    </row>
    <row r="510" spans="1:37" s="149" customFormat="1" ht="75" customHeight="1">
      <c r="A510" s="53" t="s">
        <v>1828</v>
      </c>
      <c r="B510" s="160" t="s">
        <v>3429</v>
      </c>
      <c r="C510" s="54">
        <v>3000560</v>
      </c>
      <c r="D510" s="52" t="s">
        <v>468</v>
      </c>
      <c r="E510" s="53" t="s">
        <v>80</v>
      </c>
      <c r="F510" s="55">
        <v>41243</v>
      </c>
      <c r="G510" s="55">
        <v>41269</v>
      </c>
      <c r="H510" s="53" t="s">
        <v>94</v>
      </c>
      <c r="I510" s="171">
        <v>811.7</v>
      </c>
      <c r="J510" s="56">
        <v>783.33034545619216</v>
      </c>
      <c r="K510" s="56">
        <v>783.33</v>
      </c>
      <c r="L510" s="59">
        <v>41303</v>
      </c>
      <c r="M510" s="53">
        <v>2013</v>
      </c>
      <c r="N510" s="61">
        <v>41365</v>
      </c>
      <c r="O510" s="53">
        <v>2013</v>
      </c>
      <c r="P510" s="61">
        <v>41639</v>
      </c>
      <c r="Q510" s="53" t="s">
        <v>337</v>
      </c>
      <c r="R510" s="53" t="s">
        <v>3430</v>
      </c>
      <c r="S510" s="53" t="s">
        <v>384</v>
      </c>
      <c r="T510" s="83" t="s">
        <v>709</v>
      </c>
      <c r="U510" s="53">
        <v>1</v>
      </c>
      <c r="V510" s="53" t="s">
        <v>385</v>
      </c>
      <c r="W510" s="53" t="s">
        <v>2318</v>
      </c>
      <c r="X510" s="58">
        <v>924.32939999999985</v>
      </c>
      <c r="Y510" s="63">
        <v>7448.0555555555557</v>
      </c>
      <c r="Z510" s="53"/>
      <c r="AA510" s="53" t="s">
        <v>2319</v>
      </c>
      <c r="AB510" s="53" t="s">
        <v>2188</v>
      </c>
      <c r="AC510" s="57">
        <v>26813</v>
      </c>
      <c r="AD510" s="71"/>
      <c r="AE510" s="71">
        <v>3.6</v>
      </c>
      <c r="AF510" s="53"/>
      <c r="AG510" s="63">
        <v>0</v>
      </c>
      <c r="AH510" s="53" t="s">
        <v>94</v>
      </c>
      <c r="AI510" s="53" t="s">
        <v>2179</v>
      </c>
      <c r="AJ510" s="149">
        <v>1</v>
      </c>
      <c r="AK510" s="374">
        <v>1</v>
      </c>
    </row>
    <row r="511" spans="1:37" s="149" customFormat="1" ht="75" customHeight="1">
      <c r="A511" s="53" t="s">
        <v>1828</v>
      </c>
      <c r="B511" s="160" t="s">
        <v>2522</v>
      </c>
      <c r="C511" s="54">
        <v>3000560</v>
      </c>
      <c r="D511" s="52" t="s">
        <v>468</v>
      </c>
      <c r="E511" s="53" t="s">
        <v>80</v>
      </c>
      <c r="F511" s="55">
        <v>41243</v>
      </c>
      <c r="G511" s="55">
        <v>41269</v>
      </c>
      <c r="H511" s="53" t="s">
        <v>94</v>
      </c>
      <c r="I511" s="171">
        <v>7329.0690000000004</v>
      </c>
      <c r="J511" s="56">
        <v>6723.4623521808053</v>
      </c>
      <c r="K511" s="56">
        <v>6723.4620000000004</v>
      </c>
      <c r="L511" s="59">
        <v>41303</v>
      </c>
      <c r="M511" s="53">
        <v>2013</v>
      </c>
      <c r="N511" s="61">
        <v>41365</v>
      </c>
      <c r="O511" s="53">
        <v>2013</v>
      </c>
      <c r="P511" s="61">
        <v>41639</v>
      </c>
      <c r="Q511" s="53" t="s">
        <v>337</v>
      </c>
      <c r="R511" s="53" t="s">
        <v>2521</v>
      </c>
      <c r="S511" s="53" t="s">
        <v>384</v>
      </c>
      <c r="T511" s="83" t="s">
        <v>709</v>
      </c>
      <c r="U511" s="53">
        <v>1</v>
      </c>
      <c r="V511" s="53" t="s">
        <v>385</v>
      </c>
      <c r="W511" s="53" t="s">
        <v>2318</v>
      </c>
      <c r="X511" s="58">
        <v>7933.68516</v>
      </c>
      <c r="Y511" s="63">
        <v>5291.666666666667</v>
      </c>
      <c r="Z511" s="53"/>
      <c r="AA511" s="53" t="s">
        <v>3787</v>
      </c>
      <c r="AB511" s="53" t="s">
        <v>2188</v>
      </c>
      <c r="AC511" s="57">
        <v>19050</v>
      </c>
      <c r="AD511" s="71"/>
      <c r="AE511" s="71">
        <v>3.6</v>
      </c>
      <c r="AF511" s="53"/>
      <c r="AG511" s="63">
        <v>0</v>
      </c>
      <c r="AH511" s="53" t="s">
        <v>94</v>
      </c>
      <c r="AI511" s="53" t="s">
        <v>2179</v>
      </c>
      <c r="AJ511" s="149">
        <v>1</v>
      </c>
      <c r="AK511" s="374">
        <v>1</v>
      </c>
    </row>
    <row r="512" spans="1:37" s="149" customFormat="1" ht="75" customHeight="1">
      <c r="A512" s="53" t="s">
        <v>1828</v>
      </c>
      <c r="B512" s="160" t="s">
        <v>2771</v>
      </c>
      <c r="C512" s="54">
        <v>3000560</v>
      </c>
      <c r="D512" s="52" t="s">
        <v>468</v>
      </c>
      <c r="E512" s="53" t="s">
        <v>80</v>
      </c>
      <c r="F512" s="55">
        <v>41243</v>
      </c>
      <c r="G512" s="55">
        <v>41269</v>
      </c>
      <c r="H512" s="53" t="s">
        <v>94</v>
      </c>
      <c r="I512" s="171">
        <v>853.38</v>
      </c>
      <c r="J512" s="56">
        <v>845.41720545734427</v>
      </c>
      <c r="K512" s="56">
        <v>845.41700000000003</v>
      </c>
      <c r="L512" s="59">
        <v>41303</v>
      </c>
      <c r="M512" s="53">
        <v>2013</v>
      </c>
      <c r="N512" s="61">
        <v>41365</v>
      </c>
      <c r="O512" s="53">
        <v>2013</v>
      </c>
      <c r="P512" s="61">
        <v>41639</v>
      </c>
      <c r="Q512" s="53" t="s">
        <v>337</v>
      </c>
      <c r="R512" s="53" t="s">
        <v>468</v>
      </c>
      <c r="S512" s="53" t="s">
        <v>384</v>
      </c>
      <c r="T512" s="83" t="s">
        <v>709</v>
      </c>
      <c r="U512" s="53">
        <v>1</v>
      </c>
      <c r="V512" s="53" t="s">
        <v>385</v>
      </c>
      <c r="W512" s="53" t="s">
        <v>2318</v>
      </c>
      <c r="X512" s="58">
        <v>997.59205999999995</v>
      </c>
      <c r="Y512" s="63">
        <v>5291.666666666667</v>
      </c>
      <c r="Z512" s="53"/>
      <c r="AA512" s="53" t="s">
        <v>2320</v>
      </c>
      <c r="AB512" s="53" t="s">
        <v>2188</v>
      </c>
      <c r="AC512" s="57">
        <v>19050</v>
      </c>
      <c r="AD512" s="71"/>
      <c r="AE512" s="71">
        <v>3.6</v>
      </c>
      <c r="AF512" s="53"/>
      <c r="AG512" s="63">
        <v>0</v>
      </c>
      <c r="AH512" s="53" t="s">
        <v>94</v>
      </c>
      <c r="AI512" s="53" t="s">
        <v>2179</v>
      </c>
      <c r="AJ512" s="149">
        <v>1</v>
      </c>
      <c r="AK512" s="374">
        <v>1</v>
      </c>
    </row>
    <row r="513" spans="1:37" s="149" customFormat="1" ht="75" customHeight="1">
      <c r="A513" s="53" t="s">
        <v>1828</v>
      </c>
      <c r="B513" s="160" t="s">
        <v>2863</v>
      </c>
      <c r="C513" s="54">
        <v>3000560</v>
      </c>
      <c r="D513" s="52" t="s">
        <v>468</v>
      </c>
      <c r="E513" s="53" t="s">
        <v>80</v>
      </c>
      <c r="F513" s="55">
        <v>41243</v>
      </c>
      <c r="G513" s="55">
        <v>41269</v>
      </c>
      <c r="H513" s="53" t="s">
        <v>94</v>
      </c>
      <c r="I513" s="171">
        <v>1233.9000000000001</v>
      </c>
      <c r="J513" s="56">
        <v>1198.2357741225601</v>
      </c>
      <c r="K513" s="56">
        <v>1198.2349999999999</v>
      </c>
      <c r="L513" s="59">
        <v>41303</v>
      </c>
      <c r="M513" s="53">
        <v>2013</v>
      </c>
      <c r="N513" s="61">
        <v>41365</v>
      </c>
      <c r="O513" s="53">
        <v>2013</v>
      </c>
      <c r="P513" s="61">
        <v>41639</v>
      </c>
      <c r="Q513" s="53" t="s">
        <v>337</v>
      </c>
      <c r="R513" s="53" t="s">
        <v>2866</v>
      </c>
      <c r="S513" s="53" t="s">
        <v>384</v>
      </c>
      <c r="T513" s="83" t="s">
        <v>709</v>
      </c>
      <c r="U513" s="53">
        <v>1</v>
      </c>
      <c r="V513" s="53" t="s">
        <v>385</v>
      </c>
      <c r="W513" s="53" t="s">
        <v>2318</v>
      </c>
      <c r="X513" s="58">
        <v>1413.9172999999998</v>
      </c>
      <c r="Y513" s="63">
        <v>5291.666666666667</v>
      </c>
      <c r="Z513" s="53"/>
      <c r="AA513" s="53" t="s">
        <v>2320</v>
      </c>
      <c r="AB513" s="53" t="s">
        <v>2188</v>
      </c>
      <c r="AC513" s="57">
        <v>19050</v>
      </c>
      <c r="AD513" s="71"/>
      <c r="AE513" s="71">
        <v>3.6</v>
      </c>
      <c r="AF513" s="53"/>
      <c r="AG513" s="63">
        <v>0</v>
      </c>
      <c r="AH513" s="53" t="s">
        <v>94</v>
      </c>
      <c r="AI513" s="53" t="s">
        <v>2179</v>
      </c>
      <c r="AJ513" s="149">
        <v>1</v>
      </c>
      <c r="AK513" s="374">
        <v>1</v>
      </c>
    </row>
    <row r="514" spans="1:37" s="149" customFormat="1" ht="75" customHeight="1">
      <c r="A514" s="53" t="s">
        <v>1828</v>
      </c>
      <c r="B514" s="160" t="s">
        <v>2952</v>
      </c>
      <c r="C514" s="54">
        <v>3000560</v>
      </c>
      <c r="D514" s="52" t="s">
        <v>468</v>
      </c>
      <c r="E514" s="53" t="s">
        <v>80</v>
      </c>
      <c r="F514" s="55">
        <v>41243</v>
      </c>
      <c r="G514" s="55">
        <v>41269</v>
      </c>
      <c r="H514" s="53" t="s">
        <v>94</v>
      </c>
      <c r="I514" s="171">
        <v>967.39</v>
      </c>
      <c r="J514" s="56">
        <v>933.41308591699215</v>
      </c>
      <c r="K514" s="56">
        <v>933.41300000000001</v>
      </c>
      <c r="L514" s="59">
        <v>41303</v>
      </c>
      <c r="M514" s="53">
        <v>2013</v>
      </c>
      <c r="N514" s="61">
        <v>41365</v>
      </c>
      <c r="O514" s="53">
        <v>2013</v>
      </c>
      <c r="P514" s="61">
        <v>41639</v>
      </c>
      <c r="Q514" s="53" t="s">
        <v>337</v>
      </c>
      <c r="R514" s="53" t="s">
        <v>2953</v>
      </c>
      <c r="S514" s="53" t="s">
        <v>384</v>
      </c>
      <c r="T514" s="83" t="s">
        <v>709</v>
      </c>
      <c r="U514" s="53">
        <v>1</v>
      </c>
      <c r="V514" s="53" t="s">
        <v>385</v>
      </c>
      <c r="W514" s="53" t="s">
        <v>2318</v>
      </c>
      <c r="X514" s="58">
        <v>1101.42734</v>
      </c>
      <c r="Y514" s="63">
        <v>5291.666666666667</v>
      </c>
      <c r="Z514" s="53"/>
      <c r="AA514" s="53" t="s">
        <v>2320</v>
      </c>
      <c r="AB514" s="53" t="s">
        <v>2188</v>
      </c>
      <c r="AC514" s="57">
        <v>19050</v>
      </c>
      <c r="AD514" s="71"/>
      <c r="AE514" s="71">
        <v>3.6</v>
      </c>
      <c r="AF514" s="53"/>
      <c r="AG514" s="63">
        <v>0</v>
      </c>
      <c r="AH514" s="53" t="s">
        <v>94</v>
      </c>
      <c r="AI514" s="53" t="s">
        <v>2179</v>
      </c>
      <c r="AJ514" s="149">
        <v>1</v>
      </c>
      <c r="AK514" s="374">
        <v>1</v>
      </c>
    </row>
    <row r="515" spans="1:37" s="149" customFormat="1" ht="90" customHeight="1">
      <c r="A515" s="53" t="s">
        <v>1828</v>
      </c>
      <c r="B515" s="60">
        <v>1543</v>
      </c>
      <c r="C515" s="54">
        <v>3000560</v>
      </c>
      <c r="D515" s="52" t="s">
        <v>468</v>
      </c>
      <c r="E515" s="53" t="s">
        <v>80</v>
      </c>
      <c r="F515" s="55">
        <v>41382</v>
      </c>
      <c r="G515" s="55">
        <v>41414</v>
      </c>
      <c r="H515" s="53" t="s">
        <v>106</v>
      </c>
      <c r="I515" s="171">
        <v>1284.48</v>
      </c>
      <c r="J515" s="56">
        <v>1238.1036178855684</v>
      </c>
      <c r="K515" s="56">
        <v>1238.1030000000001</v>
      </c>
      <c r="L515" s="59">
        <v>41442</v>
      </c>
      <c r="M515" s="53">
        <v>2013</v>
      </c>
      <c r="N515" s="61">
        <v>41456</v>
      </c>
      <c r="O515" s="53">
        <v>2013</v>
      </c>
      <c r="P515" s="61">
        <v>41639</v>
      </c>
      <c r="Q515" s="53" t="s">
        <v>337</v>
      </c>
      <c r="R515" s="53" t="s">
        <v>468</v>
      </c>
      <c r="S515" s="53" t="s">
        <v>384</v>
      </c>
      <c r="T515" s="83" t="s">
        <v>709</v>
      </c>
      <c r="U515" s="53">
        <v>1</v>
      </c>
      <c r="V515" s="53" t="s">
        <v>385</v>
      </c>
      <c r="W515" s="53" t="s">
        <v>2318</v>
      </c>
      <c r="X515" s="58">
        <v>1460.96154</v>
      </c>
      <c r="Y515" s="63">
        <v>34556.25</v>
      </c>
      <c r="Z515" s="53"/>
      <c r="AA515" s="53" t="s">
        <v>2321</v>
      </c>
      <c r="AB515" s="53" t="s">
        <v>2188</v>
      </c>
      <c r="AC515" s="57">
        <v>5529</v>
      </c>
      <c r="AD515" s="71">
        <v>0.16</v>
      </c>
      <c r="AE515" s="71"/>
      <c r="AF515" s="53"/>
      <c r="AG515" s="63">
        <v>0</v>
      </c>
      <c r="AH515" s="53" t="s">
        <v>2312</v>
      </c>
      <c r="AI515" s="53" t="s">
        <v>2179</v>
      </c>
      <c r="AJ515" s="149">
        <v>2</v>
      </c>
      <c r="AK515" s="374">
        <v>1</v>
      </c>
    </row>
    <row r="516" spans="1:37" s="149" customFormat="1" ht="75" customHeight="1">
      <c r="A516" s="53" t="s">
        <v>1828</v>
      </c>
      <c r="B516" s="160" t="s">
        <v>2523</v>
      </c>
      <c r="C516" s="54">
        <v>3000560</v>
      </c>
      <c r="D516" s="52" t="s">
        <v>468</v>
      </c>
      <c r="E516" s="53" t="s">
        <v>80</v>
      </c>
      <c r="F516" s="55">
        <v>41243</v>
      </c>
      <c r="G516" s="55">
        <v>41269</v>
      </c>
      <c r="H516" s="53" t="s">
        <v>94</v>
      </c>
      <c r="I516" s="171">
        <v>1089.5350000000001</v>
      </c>
      <c r="J516" s="56">
        <v>980.5830756463298</v>
      </c>
      <c r="K516" s="56">
        <v>980.58299999999997</v>
      </c>
      <c r="L516" s="59">
        <v>41303</v>
      </c>
      <c r="M516" s="53">
        <v>2013</v>
      </c>
      <c r="N516" s="61">
        <v>41365</v>
      </c>
      <c r="O516" s="53">
        <v>2013</v>
      </c>
      <c r="P516" s="61">
        <v>41639</v>
      </c>
      <c r="Q516" s="53" t="s">
        <v>337</v>
      </c>
      <c r="R516" s="53" t="s">
        <v>2524</v>
      </c>
      <c r="S516" s="53" t="s">
        <v>384</v>
      </c>
      <c r="T516" s="83" t="s">
        <v>709</v>
      </c>
      <c r="U516" s="53">
        <v>1</v>
      </c>
      <c r="V516" s="53" t="s">
        <v>385</v>
      </c>
      <c r="W516" s="53" t="s">
        <v>2318</v>
      </c>
      <c r="X516" s="58">
        <v>1157.0879399999999</v>
      </c>
      <c r="Y516" s="63">
        <v>34556.25</v>
      </c>
      <c r="Z516" s="53"/>
      <c r="AA516" s="53" t="s">
        <v>2321</v>
      </c>
      <c r="AB516" s="53" t="s">
        <v>2188</v>
      </c>
      <c r="AC516" s="57">
        <v>5529</v>
      </c>
      <c r="AD516" s="71">
        <v>0.16</v>
      </c>
      <c r="AE516" s="71"/>
      <c r="AF516" s="53"/>
      <c r="AG516" s="63">
        <v>0</v>
      </c>
      <c r="AH516" s="53" t="s">
        <v>94</v>
      </c>
      <c r="AI516" s="53" t="s">
        <v>2179</v>
      </c>
      <c r="AJ516" s="149">
        <v>1</v>
      </c>
      <c r="AK516" s="374">
        <v>1</v>
      </c>
    </row>
    <row r="517" spans="1:37" s="149" customFormat="1" ht="90" customHeight="1">
      <c r="A517" s="53" t="s">
        <v>1828</v>
      </c>
      <c r="B517" s="60">
        <v>1544</v>
      </c>
      <c r="C517" s="54">
        <v>3000560</v>
      </c>
      <c r="D517" s="52" t="s">
        <v>468</v>
      </c>
      <c r="E517" s="53" t="s">
        <v>59</v>
      </c>
      <c r="F517" s="55">
        <v>41533</v>
      </c>
      <c r="G517" s="55">
        <v>41558</v>
      </c>
      <c r="H517" s="53" t="s">
        <v>106</v>
      </c>
      <c r="I517" s="171">
        <v>2701.8029999999999</v>
      </c>
      <c r="J517" s="56">
        <v>2716.9117404288199</v>
      </c>
      <c r="K517" s="56">
        <v>2701.8029999999999</v>
      </c>
      <c r="L517" s="59">
        <v>41583</v>
      </c>
      <c r="M517" s="53">
        <v>2013</v>
      </c>
      <c r="N517" s="61">
        <v>41603</v>
      </c>
      <c r="O517" s="53">
        <v>2013</v>
      </c>
      <c r="P517" s="61">
        <v>41639</v>
      </c>
      <c r="Q517" s="53" t="s">
        <v>337</v>
      </c>
      <c r="R517" s="53" t="s">
        <v>2326</v>
      </c>
      <c r="S517" s="53" t="s">
        <v>384</v>
      </c>
      <c r="T517" s="83">
        <v>1</v>
      </c>
      <c r="U517" s="53">
        <v>1</v>
      </c>
      <c r="V517" s="53" t="s">
        <v>385</v>
      </c>
      <c r="W517" s="53" t="s">
        <v>3781</v>
      </c>
      <c r="X517" s="58">
        <v>3188.1275399999995</v>
      </c>
      <c r="Y517" s="63">
        <v>99.411506080449016</v>
      </c>
      <c r="Z517" s="53"/>
      <c r="AA517" s="53" t="s">
        <v>2311</v>
      </c>
      <c r="AB517" s="53" t="s">
        <v>2188</v>
      </c>
      <c r="AC517" s="57">
        <v>3188.127</v>
      </c>
      <c r="AD517" s="53" t="s">
        <v>3788</v>
      </c>
      <c r="AE517" s="53"/>
      <c r="AF517" s="53"/>
      <c r="AG517" s="63">
        <v>0</v>
      </c>
      <c r="AH517" s="53" t="s">
        <v>2312</v>
      </c>
      <c r="AI517" s="53" t="s">
        <v>2179</v>
      </c>
      <c r="AJ517" s="149">
        <v>4</v>
      </c>
      <c r="AK517" s="374">
        <v>1</v>
      </c>
    </row>
    <row r="518" spans="1:37" s="149" customFormat="1" ht="90" customHeight="1">
      <c r="A518" s="53" t="s">
        <v>1828</v>
      </c>
      <c r="B518" s="60" t="s">
        <v>3590</v>
      </c>
      <c r="C518" s="54">
        <v>3000560</v>
      </c>
      <c r="D518" s="52" t="s">
        <v>468</v>
      </c>
      <c r="E518" s="53" t="s">
        <v>80</v>
      </c>
      <c r="F518" s="55">
        <v>41362</v>
      </c>
      <c r="G518" s="55">
        <v>41390</v>
      </c>
      <c r="H518" s="53" t="s">
        <v>106</v>
      </c>
      <c r="I518" s="171">
        <v>57.197000000000003</v>
      </c>
      <c r="J518" s="56">
        <v>54.830980142784014</v>
      </c>
      <c r="K518" s="56">
        <v>54.83</v>
      </c>
      <c r="L518" s="59">
        <v>41425</v>
      </c>
      <c r="M518" s="53">
        <v>2013</v>
      </c>
      <c r="N518" s="61">
        <v>41430</v>
      </c>
      <c r="O518" s="53">
        <v>2013</v>
      </c>
      <c r="P518" s="61">
        <v>41639</v>
      </c>
      <c r="Q518" s="53" t="s">
        <v>337</v>
      </c>
      <c r="R518" s="53" t="s">
        <v>3591</v>
      </c>
      <c r="S518" s="53" t="s">
        <v>384</v>
      </c>
      <c r="T518" s="83">
        <v>1</v>
      </c>
      <c r="U518" s="53">
        <v>1</v>
      </c>
      <c r="V518" s="53" t="s">
        <v>385</v>
      </c>
      <c r="W518" s="53"/>
      <c r="X518" s="58">
        <v>64.699399999999997</v>
      </c>
      <c r="Y518" s="63">
        <v>2.1091250000000001</v>
      </c>
      <c r="Z518" s="53"/>
      <c r="AA518" s="53" t="s">
        <v>2311</v>
      </c>
      <c r="AB518" s="53" t="s">
        <v>2188</v>
      </c>
      <c r="AC518" s="57">
        <v>67.492000000000004</v>
      </c>
      <c r="AD518" s="53">
        <v>32</v>
      </c>
      <c r="AE518" s="53"/>
      <c r="AF518" s="53"/>
      <c r="AG518" s="63">
        <v>0</v>
      </c>
      <c r="AH518" s="53" t="s">
        <v>2312</v>
      </c>
      <c r="AI518" s="53" t="s">
        <v>2179</v>
      </c>
      <c r="AJ518" s="149">
        <v>2</v>
      </c>
      <c r="AK518" s="374">
        <v>1</v>
      </c>
    </row>
    <row r="519" spans="1:37" s="149" customFormat="1" ht="90" customHeight="1">
      <c r="A519" s="53" t="s">
        <v>1828</v>
      </c>
      <c r="B519" s="60">
        <v>1545</v>
      </c>
      <c r="C519" s="54">
        <v>3000560</v>
      </c>
      <c r="D519" s="52" t="s">
        <v>468</v>
      </c>
      <c r="E519" s="53" t="s">
        <v>80</v>
      </c>
      <c r="F519" s="55">
        <v>41442</v>
      </c>
      <c r="G519" s="55">
        <v>41472</v>
      </c>
      <c r="H519" s="53" t="s">
        <v>106</v>
      </c>
      <c r="I519" s="171">
        <v>55960.72</v>
      </c>
      <c r="J519" s="56">
        <v>56534.602054562623</v>
      </c>
      <c r="K519" s="56">
        <v>55960.72</v>
      </c>
      <c r="L519" s="59">
        <v>41499</v>
      </c>
      <c r="M519" s="53">
        <v>2013</v>
      </c>
      <c r="N519" s="61">
        <v>41519</v>
      </c>
      <c r="O519" s="53">
        <v>2013</v>
      </c>
      <c r="P519" s="61">
        <v>41637</v>
      </c>
      <c r="Q519" s="53" t="s">
        <v>337</v>
      </c>
      <c r="R519" s="53" t="s">
        <v>2327</v>
      </c>
      <c r="S519" s="53" t="s">
        <v>384</v>
      </c>
      <c r="T519" s="83">
        <v>1</v>
      </c>
      <c r="U519" s="53">
        <v>1</v>
      </c>
      <c r="V519" s="53" t="s">
        <v>385</v>
      </c>
      <c r="W519" s="53" t="s">
        <v>3782</v>
      </c>
      <c r="X519" s="58">
        <v>66033.649600000004</v>
      </c>
      <c r="Y519" s="63">
        <v>349.38439153439151</v>
      </c>
      <c r="Z519" s="53"/>
      <c r="AA519" s="53" t="s">
        <v>2314</v>
      </c>
      <c r="AB519" s="53" t="s">
        <v>2188</v>
      </c>
      <c r="AC519" s="57">
        <v>66033.649999999994</v>
      </c>
      <c r="AD519" s="53"/>
      <c r="AE519" s="53">
        <v>189</v>
      </c>
      <c r="AF519" s="53"/>
      <c r="AG519" s="63">
        <v>0</v>
      </c>
      <c r="AH519" s="53" t="s">
        <v>2312</v>
      </c>
      <c r="AI519" s="53" t="s">
        <v>2179</v>
      </c>
      <c r="AJ519" s="149">
        <v>3</v>
      </c>
      <c r="AK519" s="374">
        <v>1</v>
      </c>
    </row>
    <row r="520" spans="1:37" s="149" customFormat="1" ht="90" customHeight="1">
      <c r="A520" s="53" t="s">
        <v>1828</v>
      </c>
      <c r="B520" s="60" t="s">
        <v>3586</v>
      </c>
      <c r="C520" s="54">
        <v>3000560</v>
      </c>
      <c r="D520" s="52" t="s">
        <v>468</v>
      </c>
      <c r="E520" s="53" t="s">
        <v>80</v>
      </c>
      <c r="F520" s="55">
        <v>41362</v>
      </c>
      <c r="G520" s="55">
        <v>41390</v>
      </c>
      <c r="H520" s="53" t="s">
        <v>106</v>
      </c>
      <c r="I520" s="171">
        <v>7466.28</v>
      </c>
      <c r="J520" s="56">
        <v>7185.3330712598226</v>
      </c>
      <c r="K520" s="56">
        <v>7185.3329999999996</v>
      </c>
      <c r="L520" s="59">
        <v>41425</v>
      </c>
      <c r="M520" s="53">
        <v>2013</v>
      </c>
      <c r="N520" s="61">
        <v>41430</v>
      </c>
      <c r="O520" s="53">
        <v>2013</v>
      </c>
      <c r="P520" s="61">
        <v>41639</v>
      </c>
      <c r="Q520" s="53" t="s">
        <v>337</v>
      </c>
      <c r="R520" s="53" t="s">
        <v>3587</v>
      </c>
      <c r="S520" s="53" t="s">
        <v>384</v>
      </c>
      <c r="T520" s="83">
        <v>1</v>
      </c>
      <c r="U520" s="53">
        <v>1</v>
      </c>
      <c r="V520" s="53" t="s">
        <v>385</v>
      </c>
      <c r="W520" s="53"/>
      <c r="X520" s="58">
        <v>8478.692939999999</v>
      </c>
      <c r="Y520" s="63">
        <v>46.614867724867722</v>
      </c>
      <c r="Z520" s="53"/>
      <c r="AA520" s="53" t="s">
        <v>2314</v>
      </c>
      <c r="AB520" s="53" t="s">
        <v>2188</v>
      </c>
      <c r="AC520" s="57">
        <v>8810.2099999999991</v>
      </c>
      <c r="AD520" s="53"/>
      <c r="AE520" s="53">
        <v>189</v>
      </c>
      <c r="AF520" s="53"/>
      <c r="AG520" s="63">
        <v>0</v>
      </c>
      <c r="AH520" s="53" t="s">
        <v>2312</v>
      </c>
      <c r="AI520" s="53" t="s">
        <v>2179</v>
      </c>
      <c r="AJ520" s="149">
        <v>2</v>
      </c>
      <c r="AK520" s="374">
        <v>1</v>
      </c>
    </row>
    <row r="521" spans="1:37" s="149" customFormat="1" ht="75" customHeight="1">
      <c r="A521" s="53" t="s">
        <v>1828</v>
      </c>
      <c r="B521" s="60">
        <v>1546</v>
      </c>
      <c r="C521" s="54">
        <v>3000560</v>
      </c>
      <c r="D521" s="52" t="s">
        <v>468</v>
      </c>
      <c r="E521" s="53" t="s">
        <v>59</v>
      </c>
      <c r="F521" s="55">
        <v>41386</v>
      </c>
      <c r="G521" s="55">
        <v>41414</v>
      </c>
      <c r="H521" s="53" t="s">
        <v>94</v>
      </c>
      <c r="I521" s="171">
        <v>47</v>
      </c>
      <c r="J521" s="56">
        <v>47.496109368384012</v>
      </c>
      <c r="K521" s="56">
        <v>47</v>
      </c>
      <c r="L521" s="59">
        <v>41442</v>
      </c>
      <c r="M521" s="53">
        <v>2013</v>
      </c>
      <c r="N521" s="61">
        <v>41449</v>
      </c>
      <c r="O521" s="53">
        <v>2013</v>
      </c>
      <c r="P521" s="61">
        <v>41485</v>
      </c>
      <c r="Q521" s="53" t="s">
        <v>337</v>
      </c>
      <c r="R521" s="53" t="s">
        <v>3789</v>
      </c>
      <c r="S521" s="53" t="s">
        <v>384</v>
      </c>
      <c r="T521" s="83" t="s">
        <v>709</v>
      </c>
      <c r="U521" s="53">
        <v>1</v>
      </c>
      <c r="V521" s="53" t="s">
        <v>385</v>
      </c>
      <c r="W521" s="53"/>
      <c r="X521" s="58">
        <v>55.459999999999994</v>
      </c>
      <c r="Y521" s="60">
        <v>1411.85</v>
      </c>
      <c r="Z521" s="53"/>
      <c r="AA521" s="53" t="s">
        <v>2328</v>
      </c>
      <c r="AB521" s="72">
        <v>41268</v>
      </c>
      <c r="AC521" s="57">
        <v>141.185</v>
      </c>
      <c r="AD521" s="53" t="s">
        <v>3790</v>
      </c>
      <c r="AE521" s="53"/>
      <c r="AF521" s="53"/>
      <c r="AG521" s="63">
        <v>0</v>
      </c>
      <c r="AH521" s="53" t="s">
        <v>3791</v>
      </c>
      <c r="AI521" s="53" t="s">
        <v>701</v>
      </c>
      <c r="AJ521" s="149">
        <v>2</v>
      </c>
      <c r="AK521" s="374">
        <v>1</v>
      </c>
    </row>
    <row r="522" spans="1:37" s="149" customFormat="1" ht="75" customHeight="1">
      <c r="A522" s="53" t="s">
        <v>1828</v>
      </c>
      <c r="B522" s="160" t="s">
        <v>2713</v>
      </c>
      <c r="C522" s="54">
        <v>3000560</v>
      </c>
      <c r="D522" s="52" t="s">
        <v>468</v>
      </c>
      <c r="E522" s="53" t="s">
        <v>59</v>
      </c>
      <c r="F522" s="55">
        <v>41309</v>
      </c>
      <c r="G522" s="55">
        <v>41337</v>
      </c>
      <c r="H522" s="53" t="s">
        <v>94</v>
      </c>
      <c r="I522" s="171">
        <v>63.47</v>
      </c>
      <c r="J522" s="56">
        <v>63.810515634191198</v>
      </c>
      <c r="K522" s="56">
        <v>63.47</v>
      </c>
      <c r="L522" s="59">
        <v>41365</v>
      </c>
      <c r="M522" s="53">
        <v>2013</v>
      </c>
      <c r="N522" s="61">
        <v>41394</v>
      </c>
      <c r="O522" s="53">
        <v>2013</v>
      </c>
      <c r="P522" s="61">
        <v>41547</v>
      </c>
      <c r="Q522" s="53" t="s">
        <v>337</v>
      </c>
      <c r="R522" s="53" t="s">
        <v>2714</v>
      </c>
      <c r="S522" s="53" t="s">
        <v>384</v>
      </c>
      <c r="T522" s="83" t="s">
        <v>709</v>
      </c>
      <c r="U522" s="53">
        <v>1</v>
      </c>
      <c r="V522" s="53" t="s">
        <v>385</v>
      </c>
      <c r="W522" s="53"/>
      <c r="X522" s="58">
        <v>74.894599999999997</v>
      </c>
      <c r="Y522" s="60">
        <v>249.65</v>
      </c>
      <c r="Z522" s="53"/>
      <c r="AA522" s="53" t="s">
        <v>2328</v>
      </c>
      <c r="AB522" s="59">
        <v>41243</v>
      </c>
      <c r="AC522" s="57">
        <v>74.894999999999996</v>
      </c>
      <c r="AD522" s="53">
        <v>0.3</v>
      </c>
      <c r="AE522" s="53"/>
      <c r="AF522" s="53"/>
      <c r="AG522" s="63">
        <v>0</v>
      </c>
      <c r="AH522" s="53" t="s">
        <v>3791</v>
      </c>
      <c r="AI522" s="53" t="s">
        <v>701</v>
      </c>
      <c r="AJ522" s="149">
        <v>2</v>
      </c>
      <c r="AK522" s="374">
        <v>1</v>
      </c>
    </row>
    <row r="523" spans="1:37" s="149" customFormat="1" ht="75" customHeight="1">
      <c r="A523" s="53" t="s">
        <v>1828</v>
      </c>
      <c r="B523" s="60">
        <v>1547</v>
      </c>
      <c r="C523" s="54">
        <v>3000560</v>
      </c>
      <c r="D523" s="52" t="s">
        <v>468</v>
      </c>
      <c r="E523" s="53" t="s">
        <v>80</v>
      </c>
      <c r="F523" s="55">
        <v>41386</v>
      </c>
      <c r="G523" s="55">
        <v>41414</v>
      </c>
      <c r="H523" s="53" t="s">
        <v>94</v>
      </c>
      <c r="I523" s="171">
        <v>51</v>
      </c>
      <c r="J523" s="56">
        <v>60.326491015296014</v>
      </c>
      <c r="K523" s="56">
        <v>51</v>
      </c>
      <c r="L523" s="59">
        <v>41442</v>
      </c>
      <c r="M523" s="53">
        <v>2013</v>
      </c>
      <c r="N523" s="61">
        <v>41449</v>
      </c>
      <c r="O523" s="53">
        <v>2013</v>
      </c>
      <c r="P523" s="61">
        <v>41485</v>
      </c>
      <c r="Q523" s="53" t="s">
        <v>337</v>
      </c>
      <c r="R523" s="53" t="s">
        <v>3792</v>
      </c>
      <c r="S523" s="53" t="s">
        <v>384</v>
      </c>
      <c r="T523" s="83" t="s">
        <v>709</v>
      </c>
      <c r="U523" s="53">
        <v>1</v>
      </c>
      <c r="V523" s="53" t="s">
        <v>385</v>
      </c>
      <c r="W523" s="53"/>
      <c r="X523" s="58">
        <v>60.18</v>
      </c>
      <c r="Y523" s="60">
        <v>2006</v>
      </c>
      <c r="Z523" s="53"/>
      <c r="AA523" s="53" t="s">
        <v>2329</v>
      </c>
      <c r="AB523" s="72">
        <v>41268</v>
      </c>
      <c r="AC523" s="57">
        <v>60.18</v>
      </c>
      <c r="AD523" s="53"/>
      <c r="AE523" s="53" t="s">
        <v>3793</v>
      </c>
      <c r="AF523" s="53"/>
      <c r="AG523" s="63">
        <v>0</v>
      </c>
      <c r="AH523" s="53" t="s">
        <v>3791</v>
      </c>
      <c r="AI523" s="53" t="s">
        <v>701</v>
      </c>
      <c r="AJ523" s="149">
        <v>2</v>
      </c>
      <c r="AK523" s="374">
        <v>1</v>
      </c>
    </row>
    <row r="524" spans="1:37" s="149" customFormat="1" ht="75" customHeight="1">
      <c r="A524" s="53" t="s">
        <v>1828</v>
      </c>
      <c r="B524" s="160" t="s">
        <v>2715</v>
      </c>
      <c r="C524" s="54">
        <v>3000560</v>
      </c>
      <c r="D524" s="52" t="s">
        <v>468</v>
      </c>
      <c r="E524" s="53" t="s">
        <v>80</v>
      </c>
      <c r="F524" s="55">
        <v>41302</v>
      </c>
      <c r="G524" s="55">
        <v>41330</v>
      </c>
      <c r="H524" s="53" t="s">
        <v>94</v>
      </c>
      <c r="I524" s="171">
        <v>31.26</v>
      </c>
      <c r="J524" s="56">
        <v>30.758159949534729</v>
      </c>
      <c r="K524" s="56">
        <v>30.757999999999999</v>
      </c>
      <c r="L524" s="59">
        <v>41358</v>
      </c>
      <c r="M524" s="53">
        <v>2013</v>
      </c>
      <c r="N524" s="61">
        <v>41394</v>
      </c>
      <c r="O524" s="53">
        <v>2013</v>
      </c>
      <c r="P524" s="61">
        <v>41547</v>
      </c>
      <c r="Q524" s="53" t="s">
        <v>337</v>
      </c>
      <c r="R524" s="53" t="s">
        <v>2718</v>
      </c>
      <c r="S524" s="53" t="s">
        <v>384</v>
      </c>
      <c r="T524" s="83" t="s">
        <v>709</v>
      </c>
      <c r="U524" s="53">
        <v>1</v>
      </c>
      <c r="V524" s="53" t="s">
        <v>385</v>
      </c>
      <c r="W524" s="53"/>
      <c r="X524" s="58">
        <v>36.294439999999994</v>
      </c>
      <c r="Y524" s="60">
        <v>3896.3999999999996</v>
      </c>
      <c r="Z524" s="53"/>
      <c r="AA524" s="53" t="s">
        <v>2329</v>
      </c>
      <c r="AB524" s="59">
        <v>41243</v>
      </c>
      <c r="AC524" s="57">
        <v>194.82</v>
      </c>
      <c r="AD524" s="53"/>
      <c r="AE524" s="53">
        <v>0.05</v>
      </c>
      <c r="AF524" s="53"/>
      <c r="AG524" s="63">
        <v>0</v>
      </c>
      <c r="AH524" s="53" t="s">
        <v>94</v>
      </c>
      <c r="AI524" s="53" t="s">
        <v>701</v>
      </c>
      <c r="AJ524" s="149">
        <v>1</v>
      </c>
      <c r="AK524" s="374">
        <v>1</v>
      </c>
    </row>
    <row r="525" spans="1:37" s="149" customFormat="1" ht="75" customHeight="1">
      <c r="A525" s="53" t="s">
        <v>1828</v>
      </c>
      <c r="B525" s="60">
        <v>1548</v>
      </c>
      <c r="C525" s="54">
        <v>3000560</v>
      </c>
      <c r="D525" s="52" t="s">
        <v>468</v>
      </c>
      <c r="E525" s="53" t="s">
        <v>80</v>
      </c>
      <c r="F525" s="55">
        <v>41386</v>
      </c>
      <c r="G525" s="55">
        <v>41414</v>
      </c>
      <c r="H525" s="53" t="s">
        <v>94</v>
      </c>
      <c r="I525" s="386">
        <v>565.70000000000005</v>
      </c>
      <c r="J525" s="56">
        <v>666.85259755872016</v>
      </c>
      <c r="K525" s="56">
        <v>565.70000000000005</v>
      </c>
      <c r="L525" s="59">
        <v>41442</v>
      </c>
      <c r="M525" s="53">
        <v>2013</v>
      </c>
      <c r="N525" s="61">
        <v>41449</v>
      </c>
      <c r="O525" s="53">
        <v>2013</v>
      </c>
      <c r="P525" s="61">
        <v>41485</v>
      </c>
      <c r="Q525" s="53" t="s">
        <v>337</v>
      </c>
      <c r="R525" s="53" t="s">
        <v>3794</v>
      </c>
      <c r="S525" s="53" t="s">
        <v>384</v>
      </c>
      <c r="T525" s="83" t="s">
        <v>709</v>
      </c>
      <c r="U525" s="53">
        <v>1</v>
      </c>
      <c r="V525" s="53" t="s">
        <v>385</v>
      </c>
      <c r="W525" s="53"/>
      <c r="X525" s="58">
        <v>667.52600000000007</v>
      </c>
      <c r="Y525" s="387">
        <v>981.65588235294103</v>
      </c>
      <c r="Z525" s="53"/>
      <c r="AA525" s="53" t="s">
        <v>2330</v>
      </c>
      <c r="AB525" s="72">
        <v>41268</v>
      </c>
      <c r="AC525" s="57">
        <v>667.52599999999995</v>
      </c>
      <c r="AD525" s="53"/>
      <c r="AE525" s="53" t="s">
        <v>3795</v>
      </c>
      <c r="AF525" s="53"/>
      <c r="AG525" s="63">
        <v>0</v>
      </c>
      <c r="AH525" s="53" t="s">
        <v>94</v>
      </c>
      <c r="AI525" s="53" t="s">
        <v>701</v>
      </c>
      <c r="AJ525" s="149">
        <v>2</v>
      </c>
      <c r="AK525" s="374">
        <v>1</v>
      </c>
    </row>
    <row r="526" spans="1:37" s="149" customFormat="1" ht="75" customHeight="1">
      <c r="A526" s="53" t="s">
        <v>1828</v>
      </c>
      <c r="B526" s="160" t="s">
        <v>2716</v>
      </c>
      <c r="C526" s="54">
        <v>3000560</v>
      </c>
      <c r="D526" s="52" t="s">
        <v>468</v>
      </c>
      <c r="E526" s="53" t="s">
        <v>80</v>
      </c>
      <c r="F526" s="55">
        <v>41302</v>
      </c>
      <c r="G526" s="55">
        <v>41330</v>
      </c>
      <c r="H526" s="53" t="s">
        <v>94</v>
      </c>
      <c r="I526" s="171">
        <v>306.55</v>
      </c>
      <c r="J526" s="56">
        <v>301.93713432403206</v>
      </c>
      <c r="K526" s="56">
        <v>301.93700000000001</v>
      </c>
      <c r="L526" s="59">
        <v>41358</v>
      </c>
      <c r="M526" s="53">
        <v>2013</v>
      </c>
      <c r="N526" s="61">
        <v>41394</v>
      </c>
      <c r="O526" s="53">
        <v>2013</v>
      </c>
      <c r="P526" s="61">
        <v>41547</v>
      </c>
      <c r="Q526" s="53" t="s">
        <v>337</v>
      </c>
      <c r="R526" s="53" t="s">
        <v>2717</v>
      </c>
      <c r="S526" s="53" t="s">
        <v>384</v>
      </c>
      <c r="T526" s="83" t="s">
        <v>709</v>
      </c>
      <c r="U526" s="53">
        <v>1</v>
      </c>
      <c r="V526" s="53" t="s">
        <v>385</v>
      </c>
      <c r="W526" s="53"/>
      <c r="X526" s="58">
        <v>356.28566000000001</v>
      </c>
      <c r="Y526" s="387">
        <v>284.65822784810126</v>
      </c>
      <c r="Z526" s="53"/>
      <c r="AA526" s="53" t="s">
        <v>2330</v>
      </c>
      <c r="AB526" s="72">
        <v>41243</v>
      </c>
      <c r="AC526" s="57">
        <v>449.76</v>
      </c>
      <c r="AD526" s="53"/>
      <c r="AE526" s="53">
        <v>1.58</v>
      </c>
      <c r="AF526" s="53"/>
      <c r="AG526" s="63">
        <v>0</v>
      </c>
      <c r="AH526" s="53" t="s">
        <v>94</v>
      </c>
      <c r="AI526" s="53" t="s">
        <v>701</v>
      </c>
      <c r="AJ526" s="149">
        <v>1</v>
      </c>
      <c r="AK526" s="374">
        <v>1</v>
      </c>
    </row>
    <row r="527" spans="1:37" s="149" customFormat="1" ht="90" customHeight="1">
      <c r="A527" s="53" t="s">
        <v>1828</v>
      </c>
      <c r="B527" s="60">
        <v>1549</v>
      </c>
      <c r="C527" s="54">
        <v>3000560</v>
      </c>
      <c r="D527" s="52" t="s">
        <v>468</v>
      </c>
      <c r="E527" s="53" t="s">
        <v>59</v>
      </c>
      <c r="F527" s="55">
        <v>41400</v>
      </c>
      <c r="G527" s="55">
        <v>41435</v>
      </c>
      <c r="H527" s="53" t="s">
        <v>94</v>
      </c>
      <c r="I527" s="171">
        <v>318.27</v>
      </c>
      <c r="J527" s="56">
        <v>320.63541259046406</v>
      </c>
      <c r="K527" s="56">
        <v>318.27</v>
      </c>
      <c r="L527" s="59">
        <v>41464</v>
      </c>
      <c r="M527" s="53">
        <v>2013</v>
      </c>
      <c r="N527" s="61">
        <v>41498</v>
      </c>
      <c r="O527" s="53">
        <v>2013</v>
      </c>
      <c r="P527" s="61">
        <v>41529</v>
      </c>
      <c r="Q527" s="53" t="s">
        <v>337</v>
      </c>
      <c r="R527" s="53" t="s">
        <v>3796</v>
      </c>
      <c r="S527" s="53" t="s">
        <v>384</v>
      </c>
      <c r="T527" s="83" t="s">
        <v>709</v>
      </c>
      <c r="U527" s="53">
        <v>1</v>
      </c>
      <c r="V527" s="53" t="s">
        <v>385</v>
      </c>
      <c r="W527" s="53"/>
      <c r="X527" s="58">
        <v>375.55859999999996</v>
      </c>
      <c r="Y527" s="63">
        <v>11249</v>
      </c>
      <c r="Z527" s="53"/>
      <c r="AA527" s="53" t="s">
        <v>2331</v>
      </c>
      <c r="AB527" s="72">
        <v>41272</v>
      </c>
      <c r="AC527" s="57">
        <v>11249</v>
      </c>
      <c r="AD527" s="53"/>
      <c r="AE527" s="53"/>
      <c r="AF527" s="53" t="s">
        <v>9</v>
      </c>
      <c r="AG527" s="63">
        <v>0</v>
      </c>
      <c r="AH527" s="53" t="s">
        <v>94</v>
      </c>
      <c r="AI527" s="53" t="s">
        <v>701</v>
      </c>
      <c r="AJ527" s="149">
        <v>3</v>
      </c>
      <c r="AK527" s="374">
        <v>1</v>
      </c>
    </row>
    <row r="528" spans="1:37" s="149" customFormat="1" ht="90" customHeight="1">
      <c r="A528" s="53" t="s">
        <v>1828</v>
      </c>
      <c r="B528" s="60" t="s">
        <v>6949</v>
      </c>
      <c r="C528" s="54">
        <v>3000560</v>
      </c>
      <c r="D528" s="52" t="s">
        <v>468</v>
      </c>
      <c r="E528" s="53" t="s">
        <v>59</v>
      </c>
      <c r="F528" s="55">
        <v>41400</v>
      </c>
      <c r="G528" s="55">
        <v>41435</v>
      </c>
      <c r="H528" s="53" t="s">
        <v>94</v>
      </c>
      <c r="I528" s="171">
        <v>8488.73</v>
      </c>
      <c r="J528" s="56">
        <v>8527.9382857307537</v>
      </c>
      <c r="K528" s="56">
        <v>8488.73</v>
      </c>
      <c r="L528" s="59">
        <v>41464</v>
      </c>
      <c r="M528" s="53">
        <v>2013</v>
      </c>
      <c r="N528" s="61">
        <v>41498</v>
      </c>
      <c r="O528" s="53">
        <v>2013</v>
      </c>
      <c r="P528" s="61">
        <v>41529</v>
      </c>
      <c r="Q528" s="53" t="s">
        <v>337</v>
      </c>
      <c r="R528" s="53" t="s">
        <v>3796</v>
      </c>
      <c r="S528" s="53" t="s">
        <v>384</v>
      </c>
      <c r="T528" s="83" t="s">
        <v>709</v>
      </c>
      <c r="U528" s="53">
        <v>1</v>
      </c>
      <c r="V528" s="53" t="s">
        <v>385</v>
      </c>
      <c r="W528" s="53"/>
      <c r="X528" s="58">
        <v>10016.701399999998</v>
      </c>
      <c r="Y528" s="63">
        <v>11249</v>
      </c>
      <c r="Z528" s="53"/>
      <c r="AA528" s="53" t="s">
        <v>2331</v>
      </c>
      <c r="AB528" s="72">
        <v>41272</v>
      </c>
      <c r="AC528" s="57">
        <v>11249</v>
      </c>
      <c r="AD528" s="53"/>
      <c r="AE528" s="53"/>
      <c r="AF528" s="53" t="s">
        <v>9</v>
      </c>
      <c r="AG528" s="63">
        <v>0</v>
      </c>
      <c r="AH528" s="53" t="s">
        <v>94</v>
      </c>
      <c r="AI528" s="53" t="s">
        <v>701</v>
      </c>
      <c r="AJ528" s="149">
        <v>3</v>
      </c>
      <c r="AK528" s="374">
        <v>1</v>
      </c>
    </row>
    <row r="529" spans="1:40" s="149" customFormat="1" ht="120" customHeight="1">
      <c r="A529" s="53" t="s">
        <v>1828</v>
      </c>
      <c r="B529" s="60">
        <v>1550</v>
      </c>
      <c r="C529" s="54">
        <v>3000560</v>
      </c>
      <c r="D529" s="52" t="s">
        <v>468</v>
      </c>
      <c r="E529" s="53" t="s">
        <v>81</v>
      </c>
      <c r="F529" s="55">
        <v>41400</v>
      </c>
      <c r="G529" s="55">
        <v>41459</v>
      </c>
      <c r="H529" s="53" t="s">
        <v>94</v>
      </c>
      <c r="I529" s="171">
        <v>719.16</v>
      </c>
      <c r="J529" s="56">
        <v>722.29293619660825</v>
      </c>
      <c r="K529" s="56">
        <v>719.16</v>
      </c>
      <c r="L529" s="59">
        <v>41486</v>
      </c>
      <c r="M529" s="53">
        <v>2013</v>
      </c>
      <c r="N529" s="61">
        <v>41498</v>
      </c>
      <c r="O529" s="53">
        <v>2013</v>
      </c>
      <c r="P529" s="61">
        <v>41547</v>
      </c>
      <c r="Q529" s="53" t="s">
        <v>337</v>
      </c>
      <c r="R529" s="53" t="s">
        <v>3797</v>
      </c>
      <c r="S529" s="53" t="s">
        <v>384</v>
      </c>
      <c r="T529" s="83" t="s">
        <v>709</v>
      </c>
      <c r="U529" s="53">
        <v>1</v>
      </c>
      <c r="V529" s="53" t="s">
        <v>385</v>
      </c>
      <c r="W529" s="53"/>
      <c r="X529" s="58">
        <v>848.60879999999997</v>
      </c>
      <c r="Y529" s="63">
        <v>33157</v>
      </c>
      <c r="Z529" s="53"/>
      <c r="AA529" s="53" t="s">
        <v>2332</v>
      </c>
      <c r="AB529" s="72">
        <v>41272</v>
      </c>
      <c r="AC529" s="57">
        <v>33157</v>
      </c>
      <c r="AD529" s="53"/>
      <c r="AE529" s="53"/>
      <c r="AF529" s="53" t="s">
        <v>9</v>
      </c>
      <c r="AG529" s="63">
        <v>0</v>
      </c>
      <c r="AH529" s="53" t="s">
        <v>94</v>
      </c>
      <c r="AI529" s="53" t="s">
        <v>701</v>
      </c>
      <c r="AJ529" s="149">
        <v>3</v>
      </c>
      <c r="AK529" s="374">
        <v>1</v>
      </c>
    </row>
    <row r="530" spans="1:40" s="149" customFormat="1" ht="120" customHeight="1">
      <c r="A530" s="53" t="s">
        <v>1828</v>
      </c>
      <c r="B530" s="60" t="s">
        <v>6950</v>
      </c>
      <c r="C530" s="54">
        <v>3000560</v>
      </c>
      <c r="D530" s="52" t="s">
        <v>468</v>
      </c>
      <c r="E530" s="53" t="s">
        <v>81</v>
      </c>
      <c r="F530" s="55">
        <v>41400</v>
      </c>
      <c r="G530" s="55">
        <v>41459</v>
      </c>
      <c r="H530" s="53" t="s">
        <v>94</v>
      </c>
      <c r="I530" s="171">
        <v>25050.84</v>
      </c>
      <c r="J530" s="56">
        <v>25166.52841662836</v>
      </c>
      <c r="K530" s="56">
        <v>25050.84</v>
      </c>
      <c r="L530" s="59">
        <v>41486</v>
      </c>
      <c r="M530" s="53">
        <v>2013</v>
      </c>
      <c r="N530" s="61">
        <v>41498</v>
      </c>
      <c r="O530" s="53">
        <v>2013</v>
      </c>
      <c r="P530" s="61">
        <v>41547</v>
      </c>
      <c r="Q530" s="53" t="s">
        <v>337</v>
      </c>
      <c r="R530" s="53" t="s">
        <v>3797</v>
      </c>
      <c r="S530" s="53" t="s">
        <v>384</v>
      </c>
      <c r="T530" s="83" t="s">
        <v>709</v>
      </c>
      <c r="U530" s="53">
        <v>1</v>
      </c>
      <c r="V530" s="53" t="s">
        <v>385</v>
      </c>
      <c r="W530" s="53"/>
      <c r="X530" s="58">
        <v>29559.9912</v>
      </c>
      <c r="Y530" s="63">
        <v>33157</v>
      </c>
      <c r="Z530" s="53"/>
      <c r="AA530" s="53" t="s">
        <v>2332</v>
      </c>
      <c r="AB530" s="72">
        <v>41272</v>
      </c>
      <c r="AC530" s="57">
        <v>33157</v>
      </c>
      <c r="AD530" s="53"/>
      <c r="AE530" s="53"/>
      <c r="AF530" s="53" t="s">
        <v>9</v>
      </c>
      <c r="AG530" s="63">
        <v>0</v>
      </c>
      <c r="AH530" s="53" t="s">
        <v>94</v>
      </c>
      <c r="AI530" s="53" t="s">
        <v>701</v>
      </c>
      <c r="AJ530" s="149">
        <v>3</v>
      </c>
      <c r="AK530" s="374">
        <v>1</v>
      </c>
    </row>
    <row r="531" spans="1:40" s="149" customFormat="1" ht="75" customHeight="1">
      <c r="A531" s="53" t="s">
        <v>1828</v>
      </c>
      <c r="B531" s="60">
        <v>1551</v>
      </c>
      <c r="C531" s="54">
        <v>3000560</v>
      </c>
      <c r="D531" s="52" t="s">
        <v>468</v>
      </c>
      <c r="E531" s="53" t="s">
        <v>80</v>
      </c>
      <c r="F531" s="55">
        <v>41295</v>
      </c>
      <c r="G531" s="55">
        <v>41323</v>
      </c>
      <c r="H531" s="53" t="s">
        <v>94</v>
      </c>
      <c r="I531" s="171">
        <v>8220</v>
      </c>
      <c r="J531" s="56">
        <v>7398.0000000000009</v>
      </c>
      <c r="K531" s="56">
        <v>7398</v>
      </c>
      <c r="L531" s="59">
        <v>41351</v>
      </c>
      <c r="M531" s="53">
        <v>2013</v>
      </c>
      <c r="N531" s="61">
        <v>41372</v>
      </c>
      <c r="O531" s="53">
        <v>2013</v>
      </c>
      <c r="P531" s="61">
        <v>41639</v>
      </c>
      <c r="Q531" s="53" t="s">
        <v>337</v>
      </c>
      <c r="R531" s="53" t="s">
        <v>2333</v>
      </c>
      <c r="S531" s="53" t="s">
        <v>384</v>
      </c>
      <c r="T531" s="83" t="s">
        <v>709</v>
      </c>
      <c r="U531" s="53">
        <v>1</v>
      </c>
      <c r="V531" s="53" t="s">
        <v>385</v>
      </c>
      <c r="W531" s="53" t="s">
        <v>3798</v>
      </c>
      <c r="X531" s="58">
        <v>8729.64</v>
      </c>
      <c r="Y531" s="63">
        <v>3411.3231552162847</v>
      </c>
      <c r="Z531" s="53"/>
      <c r="AA531" s="53" t="s">
        <v>3799</v>
      </c>
      <c r="AB531" s="72">
        <v>40948</v>
      </c>
      <c r="AC531" s="57">
        <v>26813</v>
      </c>
      <c r="AD531" s="53"/>
      <c r="AE531" s="53">
        <v>7.86</v>
      </c>
      <c r="AF531" s="53"/>
      <c r="AG531" s="63">
        <v>0</v>
      </c>
      <c r="AH531" s="53" t="s">
        <v>94</v>
      </c>
      <c r="AI531" s="53" t="s">
        <v>2179</v>
      </c>
      <c r="AJ531" s="149">
        <v>1</v>
      </c>
      <c r="AK531" s="374">
        <v>1</v>
      </c>
    </row>
    <row r="532" spans="1:40" s="149" customFormat="1" ht="75" customHeight="1">
      <c r="A532" s="53" t="s">
        <v>1828</v>
      </c>
      <c r="B532" s="60">
        <v>1555</v>
      </c>
      <c r="C532" s="53" t="s">
        <v>545</v>
      </c>
      <c r="D532" s="52" t="s">
        <v>546</v>
      </c>
      <c r="E532" s="53" t="s">
        <v>59</v>
      </c>
      <c r="F532" s="55">
        <v>41221</v>
      </c>
      <c r="G532" s="55">
        <v>41263</v>
      </c>
      <c r="H532" s="53" t="s">
        <v>94</v>
      </c>
      <c r="I532" s="171">
        <v>494</v>
      </c>
      <c r="J532" s="56">
        <v>444.6003708861121</v>
      </c>
      <c r="K532" s="56">
        <v>444.6</v>
      </c>
      <c r="L532" s="59">
        <v>41297</v>
      </c>
      <c r="M532" s="53">
        <v>2013</v>
      </c>
      <c r="N532" s="61">
        <v>41394</v>
      </c>
      <c r="O532" s="53">
        <v>2013</v>
      </c>
      <c r="P532" s="61">
        <v>41547</v>
      </c>
      <c r="Q532" s="53" t="s">
        <v>337</v>
      </c>
      <c r="R532" s="53" t="s">
        <v>2334</v>
      </c>
      <c r="S532" s="70" t="s">
        <v>419</v>
      </c>
      <c r="T532" s="83" t="s">
        <v>709</v>
      </c>
      <c r="U532" s="53">
        <v>1</v>
      </c>
      <c r="V532" s="53" t="s">
        <v>385</v>
      </c>
      <c r="W532" s="53" t="s">
        <v>3800</v>
      </c>
      <c r="X532" s="58">
        <v>524.62800000000004</v>
      </c>
      <c r="Y532" s="63">
        <v>582.91999999999996</v>
      </c>
      <c r="Z532" s="53"/>
      <c r="AA532" s="53" t="s">
        <v>2328</v>
      </c>
      <c r="AB532" s="53" t="s">
        <v>2188</v>
      </c>
      <c r="AC532" s="57">
        <v>582.91999999999996</v>
      </c>
      <c r="AD532" s="53"/>
      <c r="AE532" s="53"/>
      <c r="AF532" s="53" t="s">
        <v>9</v>
      </c>
      <c r="AG532" s="63">
        <v>0</v>
      </c>
      <c r="AH532" s="53" t="s">
        <v>3791</v>
      </c>
      <c r="AI532" s="53" t="s">
        <v>701</v>
      </c>
      <c r="AJ532" s="149">
        <v>1</v>
      </c>
      <c r="AK532" s="374">
        <v>1</v>
      </c>
    </row>
    <row r="533" spans="1:40" s="376" customFormat="1" ht="123.75" customHeight="1">
      <c r="A533" s="53" t="s">
        <v>1828</v>
      </c>
      <c r="B533" s="60">
        <v>1556</v>
      </c>
      <c r="C533" s="81" t="s">
        <v>545</v>
      </c>
      <c r="D533" s="52" t="s">
        <v>546</v>
      </c>
      <c r="E533" s="53" t="s">
        <v>81</v>
      </c>
      <c r="F533" s="55">
        <v>41533</v>
      </c>
      <c r="G533" s="55">
        <v>41579</v>
      </c>
      <c r="H533" s="53" t="s">
        <v>106</v>
      </c>
      <c r="I533" s="57">
        <v>56211.36967</v>
      </c>
      <c r="J533" s="56">
        <v>56702.646889236858</v>
      </c>
      <c r="K533" s="384">
        <v>56211.368999999999</v>
      </c>
      <c r="L533" s="59">
        <v>41596</v>
      </c>
      <c r="M533" s="53">
        <v>2013</v>
      </c>
      <c r="N533" s="61">
        <v>41611</v>
      </c>
      <c r="O533" s="53">
        <v>2013</v>
      </c>
      <c r="P533" s="61">
        <v>41639</v>
      </c>
      <c r="Q533" s="53" t="s">
        <v>337</v>
      </c>
      <c r="R533" s="53" t="s">
        <v>2335</v>
      </c>
      <c r="S533" s="53" t="s">
        <v>419</v>
      </c>
      <c r="T533" s="60">
        <v>6</v>
      </c>
      <c r="U533" s="53">
        <v>1</v>
      </c>
      <c r="V533" s="53" t="s">
        <v>385</v>
      </c>
      <c r="W533" s="380" t="s">
        <v>7020</v>
      </c>
      <c r="X533" s="58">
        <v>11054.902569999998</v>
      </c>
      <c r="Y533" s="63">
        <v>7520.9388124999996</v>
      </c>
      <c r="Z533" s="53"/>
      <c r="AA533" s="53" t="s">
        <v>2311</v>
      </c>
      <c r="AB533" s="72">
        <v>41362</v>
      </c>
      <c r="AC533" s="57">
        <v>120335.02099999999</v>
      </c>
      <c r="AD533" s="53" t="s">
        <v>834</v>
      </c>
      <c r="AE533" s="53" t="s">
        <v>834</v>
      </c>
      <c r="AF533" s="60">
        <v>16</v>
      </c>
      <c r="AG533" s="63">
        <v>0</v>
      </c>
      <c r="AH533" s="53" t="s">
        <v>2312</v>
      </c>
      <c r="AI533" s="53" t="s">
        <v>2179</v>
      </c>
      <c r="AJ533" s="149">
        <v>4</v>
      </c>
      <c r="AK533" s="374">
        <v>1</v>
      </c>
      <c r="AL533" s="68"/>
      <c r="AM533" s="68"/>
      <c r="AN533" s="68"/>
    </row>
    <row r="534" spans="1:40" s="149" customFormat="1" ht="90" customHeight="1">
      <c r="A534" s="53" t="s">
        <v>1828</v>
      </c>
      <c r="B534" s="60" t="s">
        <v>3592</v>
      </c>
      <c r="C534" s="53" t="s">
        <v>545</v>
      </c>
      <c r="D534" s="52" t="s">
        <v>546</v>
      </c>
      <c r="E534" s="53" t="s">
        <v>80</v>
      </c>
      <c r="F534" s="55">
        <v>41362</v>
      </c>
      <c r="G534" s="55">
        <v>41390</v>
      </c>
      <c r="H534" s="53" t="s">
        <v>106</v>
      </c>
      <c r="I534" s="171">
        <v>525.16899999999998</v>
      </c>
      <c r="J534" s="56">
        <v>507.30223159065611</v>
      </c>
      <c r="K534" s="56">
        <v>507.30200000000002</v>
      </c>
      <c r="L534" s="59">
        <v>41425</v>
      </c>
      <c r="M534" s="53">
        <v>2013</v>
      </c>
      <c r="N534" s="61">
        <v>41430</v>
      </c>
      <c r="O534" s="53">
        <v>2013</v>
      </c>
      <c r="P534" s="61">
        <v>41639</v>
      </c>
      <c r="Q534" s="53" t="s">
        <v>337</v>
      </c>
      <c r="R534" s="53" t="s">
        <v>3593</v>
      </c>
      <c r="S534" s="70" t="s">
        <v>419</v>
      </c>
      <c r="T534" s="83">
        <v>1</v>
      </c>
      <c r="U534" s="53">
        <v>1</v>
      </c>
      <c r="V534" s="53" t="s">
        <v>385</v>
      </c>
      <c r="W534" s="53"/>
      <c r="X534" s="58">
        <v>598.61635999999999</v>
      </c>
      <c r="Y534" s="63">
        <v>619.69899999999996</v>
      </c>
      <c r="Z534" s="53"/>
      <c r="AA534" s="53" t="s">
        <v>2311</v>
      </c>
      <c r="AB534" s="53" t="s">
        <v>2188</v>
      </c>
      <c r="AC534" s="57">
        <v>619.69899999999996</v>
      </c>
      <c r="AD534" s="53" t="s">
        <v>834</v>
      </c>
      <c r="AE534" s="53" t="s">
        <v>834</v>
      </c>
      <c r="AF534" s="53">
        <v>1</v>
      </c>
      <c r="AG534" s="63">
        <v>0</v>
      </c>
      <c r="AH534" s="53" t="s">
        <v>2312</v>
      </c>
      <c r="AI534" s="53" t="s">
        <v>2179</v>
      </c>
      <c r="AJ534" s="149">
        <v>2</v>
      </c>
      <c r="AK534" s="374">
        <v>1</v>
      </c>
    </row>
    <row r="535" spans="1:40" s="376" customFormat="1" ht="123.75" customHeight="1">
      <c r="A535" s="53" t="s">
        <v>1828</v>
      </c>
      <c r="B535" s="60" t="s">
        <v>7021</v>
      </c>
      <c r="C535" s="81" t="s">
        <v>545</v>
      </c>
      <c r="D535" s="52" t="s">
        <v>546</v>
      </c>
      <c r="E535" s="53" t="s">
        <v>81</v>
      </c>
      <c r="F535" s="55">
        <v>41393</v>
      </c>
      <c r="G535" s="55">
        <v>41442</v>
      </c>
      <c r="H535" s="53" t="s">
        <v>106</v>
      </c>
      <c r="I535" s="57">
        <v>45767.461329999998</v>
      </c>
      <c r="J535" s="56">
        <v>45767.461313665845</v>
      </c>
      <c r="K535" s="384">
        <v>45767.461000000003</v>
      </c>
      <c r="L535" s="59">
        <v>41467</v>
      </c>
      <c r="M535" s="53">
        <v>2013</v>
      </c>
      <c r="N535" s="61">
        <v>41529</v>
      </c>
      <c r="O535" s="53">
        <v>2013</v>
      </c>
      <c r="P535" s="61">
        <v>41639</v>
      </c>
      <c r="Q535" s="53" t="s">
        <v>337</v>
      </c>
      <c r="R535" s="53" t="s">
        <v>2335</v>
      </c>
      <c r="S535" s="53" t="s">
        <v>419</v>
      </c>
      <c r="T535" s="60">
        <v>5</v>
      </c>
      <c r="U535" s="53">
        <v>1</v>
      </c>
      <c r="V535" s="53" t="s">
        <v>385</v>
      </c>
      <c r="W535" s="380" t="s">
        <v>7020</v>
      </c>
      <c r="X535" s="58">
        <v>10801.120795999999</v>
      </c>
      <c r="Y535" s="63">
        <v>7520.9388124999996</v>
      </c>
      <c r="Z535" s="53"/>
      <c r="AA535" s="53" t="s">
        <v>2311</v>
      </c>
      <c r="AB535" s="72">
        <v>41362</v>
      </c>
      <c r="AC535" s="57">
        <v>120335.02099999999</v>
      </c>
      <c r="AD535" s="53" t="s">
        <v>834</v>
      </c>
      <c r="AE535" s="53" t="s">
        <v>834</v>
      </c>
      <c r="AF535" s="60">
        <v>16</v>
      </c>
      <c r="AG535" s="63">
        <v>0</v>
      </c>
      <c r="AH535" s="53" t="s">
        <v>2312</v>
      </c>
      <c r="AI535" s="53" t="s">
        <v>2179</v>
      </c>
      <c r="AJ535" s="149">
        <v>3</v>
      </c>
      <c r="AK535" s="374">
        <v>1</v>
      </c>
      <c r="AL535" s="68"/>
      <c r="AM535" s="68"/>
      <c r="AN535" s="68"/>
    </row>
    <row r="536" spans="1:40" s="149" customFormat="1" ht="75" customHeight="1">
      <c r="A536" s="53" t="s">
        <v>1828</v>
      </c>
      <c r="B536" s="60">
        <v>1557</v>
      </c>
      <c r="C536" s="54">
        <v>3000560</v>
      </c>
      <c r="D536" s="52" t="s">
        <v>468</v>
      </c>
      <c r="E536" s="53" t="s">
        <v>64</v>
      </c>
      <c r="F536" s="55">
        <v>41232</v>
      </c>
      <c r="G536" s="76">
        <v>41260</v>
      </c>
      <c r="H536" s="53" t="s">
        <v>2429</v>
      </c>
      <c r="I536" s="57">
        <v>362.29737984246901</v>
      </c>
      <c r="J536" s="56">
        <v>326.06769164010427</v>
      </c>
      <c r="K536" s="56">
        <v>326.06700000000001</v>
      </c>
      <c r="L536" s="59">
        <v>41305</v>
      </c>
      <c r="M536" s="53">
        <v>2013</v>
      </c>
      <c r="N536" s="61">
        <v>41394</v>
      </c>
      <c r="O536" s="60">
        <v>2013</v>
      </c>
      <c r="P536" s="61">
        <v>41639</v>
      </c>
      <c r="Q536" s="53" t="s">
        <v>337</v>
      </c>
      <c r="R536" s="53" t="s">
        <v>2336</v>
      </c>
      <c r="S536" s="53" t="s">
        <v>384</v>
      </c>
      <c r="T536" s="83" t="s">
        <v>709</v>
      </c>
      <c r="U536" s="53">
        <v>1</v>
      </c>
      <c r="V536" s="53" t="s">
        <v>385</v>
      </c>
      <c r="W536" s="53" t="s">
        <v>2318</v>
      </c>
      <c r="X536" s="58">
        <v>384.75905999999998</v>
      </c>
      <c r="Y536" s="63">
        <v>0.28199868073878626</v>
      </c>
      <c r="Z536" s="53" t="s">
        <v>2491</v>
      </c>
      <c r="AA536" s="53" t="s">
        <v>3801</v>
      </c>
      <c r="AB536" s="72" t="s">
        <v>2123</v>
      </c>
      <c r="AC536" s="57">
        <v>427.51</v>
      </c>
      <c r="AD536" s="84"/>
      <c r="AE536" s="84"/>
      <c r="AF536" s="53" t="s">
        <v>2309</v>
      </c>
      <c r="AG536" s="63">
        <v>0</v>
      </c>
      <c r="AH536" s="53" t="s">
        <v>2429</v>
      </c>
      <c r="AI536" s="53" t="s">
        <v>701</v>
      </c>
      <c r="AJ536" s="149">
        <v>1</v>
      </c>
      <c r="AK536" s="374">
        <v>1</v>
      </c>
    </row>
    <row r="537" spans="1:40" s="149" customFormat="1" ht="75" customHeight="1">
      <c r="A537" s="53" t="s">
        <v>1828</v>
      </c>
      <c r="B537" s="160" t="s">
        <v>3537</v>
      </c>
      <c r="C537" s="54">
        <v>3000560</v>
      </c>
      <c r="D537" s="52" t="s">
        <v>468</v>
      </c>
      <c r="E537" s="53" t="s">
        <v>64</v>
      </c>
      <c r="F537" s="55">
        <v>41232</v>
      </c>
      <c r="G537" s="76">
        <v>41260</v>
      </c>
      <c r="H537" s="53" t="s">
        <v>2429</v>
      </c>
      <c r="I537" s="57">
        <v>69.702620157530987</v>
      </c>
      <c r="J537" s="56">
        <v>62.732367719345383</v>
      </c>
      <c r="K537" s="56">
        <v>62.731999999999999</v>
      </c>
      <c r="L537" s="59">
        <v>41305</v>
      </c>
      <c r="M537" s="53">
        <v>2013</v>
      </c>
      <c r="N537" s="61">
        <v>41394</v>
      </c>
      <c r="O537" s="60">
        <v>2013</v>
      </c>
      <c r="P537" s="61">
        <v>41639</v>
      </c>
      <c r="Q537" s="53" t="s">
        <v>337</v>
      </c>
      <c r="R537" s="53" t="s">
        <v>2336</v>
      </c>
      <c r="S537" s="53" t="s">
        <v>384</v>
      </c>
      <c r="T537" s="83" t="s">
        <v>709</v>
      </c>
      <c r="U537" s="53">
        <v>1</v>
      </c>
      <c r="V537" s="53" t="s">
        <v>385</v>
      </c>
      <c r="W537" s="53" t="s">
        <v>2318</v>
      </c>
      <c r="X537" s="58">
        <v>74.023759999999996</v>
      </c>
      <c r="Y537" s="63">
        <v>5.4253957783641157E-2</v>
      </c>
      <c r="Z537" s="53" t="s">
        <v>3538</v>
      </c>
      <c r="AA537" s="53" t="s">
        <v>3801</v>
      </c>
      <c r="AB537" s="72" t="s">
        <v>2123</v>
      </c>
      <c r="AC537" s="57">
        <v>82.248999999999995</v>
      </c>
      <c r="AD537" s="84"/>
      <c r="AE537" s="84"/>
      <c r="AF537" s="53" t="s">
        <v>2309</v>
      </c>
      <c r="AG537" s="63">
        <v>0</v>
      </c>
      <c r="AH537" s="53" t="s">
        <v>2429</v>
      </c>
      <c r="AI537" s="53" t="s">
        <v>701</v>
      </c>
      <c r="AJ537" s="149">
        <v>1</v>
      </c>
      <c r="AK537" s="374">
        <v>1</v>
      </c>
    </row>
    <row r="538" spans="1:40" s="149" customFormat="1" ht="75" customHeight="1">
      <c r="A538" s="53" t="s">
        <v>1828</v>
      </c>
      <c r="B538" s="60">
        <v>1558</v>
      </c>
      <c r="C538" s="54">
        <v>3000560</v>
      </c>
      <c r="D538" s="52" t="s">
        <v>468</v>
      </c>
      <c r="E538" s="53" t="s">
        <v>64</v>
      </c>
      <c r="F538" s="55">
        <v>41232</v>
      </c>
      <c r="G538" s="76">
        <v>41260</v>
      </c>
      <c r="H538" s="53" t="s">
        <v>2429</v>
      </c>
      <c r="I538" s="57">
        <v>17767.667336441085</v>
      </c>
      <c r="J538" s="56">
        <v>15990.901072581133</v>
      </c>
      <c r="K538" s="56">
        <v>15990.901</v>
      </c>
      <c r="L538" s="59">
        <v>41305</v>
      </c>
      <c r="M538" s="53">
        <v>2013</v>
      </c>
      <c r="N538" s="61">
        <v>41310</v>
      </c>
      <c r="O538" s="60">
        <v>2013</v>
      </c>
      <c r="P538" s="61">
        <v>41533</v>
      </c>
      <c r="Q538" s="53" t="s">
        <v>337</v>
      </c>
      <c r="R538" s="53" t="s">
        <v>2336</v>
      </c>
      <c r="S538" s="53" t="s">
        <v>384</v>
      </c>
      <c r="T538" s="83" t="s">
        <v>709</v>
      </c>
      <c r="U538" s="53">
        <v>1</v>
      </c>
      <c r="V538" s="53" t="s">
        <v>385</v>
      </c>
      <c r="W538" s="53" t="s">
        <v>2318</v>
      </c>
      <c r="X538" s="58">
        <v>18869.263179999998</v>
      </c>
      <c r="Y538" s="63">
        <v>13.82971437994723</v>
      </c>
      <c r="Z538" s="53" t="s">
        <v>2492</v>
      </c>
      <c r="AA538" s="53" t="s">
        <v>2337</v>
      </c>
      <c r="AB538" s="72" t="s">
        <v>2123</v>
      </c>
      <c r="AC538" s="57">
        <v>20965.847000000002</v>
      </c>
      <c r="AD538" s="84"/>
      <c r="AE538" s="84"/>
      <c r="AF538" s="53" t="s">
        <v>2309</v>
      </c>
      <c r="AG538" s="63">
        <v>0</v>
      </c>
      <c r="AH538" s="53" t="s">
        <v>2429</v>
      </c>
      <c r="AI538" s="53" t="s">
        <v>701</v>
      </c>
      <c r="AJ538" s="149">
        <v>1</v>
      </c>
      <c r="AK538" s="374">
        <v>1</v>
      </c>
    </row>
    <row r="539" spans="1:40" s="149" customFormat="1" ht="75" customHeight="1">
      <c r="A539" s="53" t="s">
        <v>1828</v>
      </c>
      <c r="B539" s="160" t="s">
        <v>3539</v>
      </c>
      <c r="C539" s="54">
        <v>3000560</v>
      </c>
      <c r="D539" s="52" t="s">
        <v>468</v>
      </c>
      <c r="E539" s="53" t="s">
        <v>64</v>
      </c>
      <c r="F539" s="55">
        <v>41232</v>
      </c>
      <c r="G539" s="76">
        <v>41260</v>
      </c>
      <c r="H539" s="53" t="s">
        <v>2429</v>
      </c>
      <c r="I539" s="57">
        <v>3418.3326635589146</v>
      </c>
      <c r="J539" s="56">
        <v>3076.4994875850921</v>
      </c>
      <c r="K539" s="56">
        <v>3076.4989999999998</v>
      </c>
      <c r="L539" s="59">
        <v>41305</v>
      </c>
      <c r="M539" s="53">
        <v>2013</v>
      </c>
      <c r="N539" s="61">
        <v>41310</v>
      </c>
      <c r="O539" s="60">
        <v>2013</v>
      </c>
      <c r="P539" s="61">
        <v>41533</v>
      </c>
      <c r="Q539" s="53" t="s">
        <v>337</v>
      </c>
      <c r="R539" s="53" t="s">
        <v>2336</v>
      </c>
      <c r="S539" s="53" t="s">
        <v>384</v>
      </c>
      <c r="T539" s="83" t="s">
        <v>709</v>
      </c>
      <c r="U539" s="53">
        <v>1</v>
      </c>
      <c r="V539" s="53" t="s">
        <v>385</v>
      </c>
      <c r="W539" s="53" t="s">
        <v>2318</v>
      </c>
      <c r="X539" s="58">
        <v>3630.2688199999998</v>
      </c>
      <c r="Y539" s="63">
        <v>2.6607077836411608</v>
      </c>
      <c r="Z539" s="53" t="s">
        <v>3540</v>
      </c>
      <c r="AA539" s="53" t="s">
        <v>3802</v>
      </c>
      <c r="AB539" s="72" t="s">
        <v>2123</v>
      </c>
      <c r="AC539" s="57">
        <v>4033.6329999999998</v>
      </c>
      <c r="AD539" s="84"/>
      <c r="AE539" s="84"/>
      <c r="AF539" s="53" t="s">
        <v>2309</v>
      </c>
      <c r="AG539" s="63">
        <v>0</v>
      </c>
      <c r="AH539" s="53" t="s">
        <v>2429</v>
      </c>
      <c r="AI539" s="53" t="s">
        <v>701</v>
      </c>
      <c r="AJ539" s="149">
        <v>1</v>
      </c>
      <c r="AK539" s="374">
        <v>1</v>
      </c>
    </row>
    <row r="540" spans="1:40" s="149" customFormat="1" ht="75" customHeight="1">
      <c r="A540" s="53" t="s">
        <v>1828</v>
      </c>
      <c r="B540" s="60">
        <v>1559</v>
      </c>
      <c r="C540" s="54">
        <v>3000560</v>
      </c>
      <c r="D540" s="52" t="s">
        <v>468</v>
      </c>
      <c r="E540" s="53" t="s">
        <v>64</v>
      </c>
      <c r="F540" s="55">
        <v>41232</v>
      </c>
      <c r="G540" s="76">
        <v>41260</v>
      </c>
      <c r="H540" s="53" t="s">
        <v>2429</v>
      </c>
      <c r="I540" s="57">
        <v>2733.1647243208486</v>
      </c>
      <c r="J540" s="56">
        <v>2459.8480184363129</v>
      </c>
      <c r="K540" s="56">
        <v>2459.848</v>
      </c>
      <c r="L540" s="59">
        <v>41305</v>
      </c>
      <c r="M540" s="53">
        <v>2013</v>
      </c>
      <c r="N540" s="61">
        <v>41310</v>
      </c>
      <c r="O540" s="60">
        <v>2013</v>
      </c>
      <c r="P540" s="61">
        <v>41533</v>
      </c>
      <c r="Q540" s="53" t="s">
        <v>337</v>
      </c>
      <c r="R540" s="53" t="s">
        <v>2336</v>
      </c>
      <c r="S540" s="53" t="s">
        <v>384</v>
      </c>
      <c r="T540" s="83" t="s">
        <v>709</v>
      </c>
      <c r="U540" s="53">
        <v>1</v>
      </c>
      <c r="V540" s="53" t="s">
        <v>385</v>
      </c>
      <c r="W540" s="53" t="s">
        <v>2318</v>
      </c>
      <c r="X540" s="58">
        <v>2902.6206399999996</v>
      </c>
      <c r="Y540" s="63">
        <v>2.1273977572559368</v>
      </c>
      <c r="Z540" s="53" t="s">
        <v>3542</v>
      </c>
      <c r="AA540" s="53" t="s">
        <v>2338</v>
      </c>
      <c r="AB540" s="72" t="s">
        <v>2123</v>
      </c>
      <c r="AC540" s="57">
        <v>3225.1350000000002</v>
      </c>
      <c r="AD540" s="84"/>
      <c r="AE540" s="84"/>
      <c r="AF540" s="53" t="s">
        <v>2309</v>
      </c>
      <c r="AG540" s="63">
        <v>0</v>
      </c>
      <c r="AH540" s="53" t="s">
        <v>2429</v>
      </c>
      <c r="AI540" s="53" t="s">
        <v>701</v>
      </c>
      <c r="AJ540" s="149">
        <v>1</v>
      </c>
      <c r="AK540" s="374">
        <v>1</v>
      </c>
    </row>
    <row r="541" spans="1:40" s="149" customFormat="1" ht="75" customHeight="1">
      <c r="A541" s="53" t="s">
        <v>1828</v>
      </c>
      <c r="B541" s="160" t="s">
        <v>3541</v>
      </c>
      <c r="C541" s="54">
        <v>3000560</v>
      </c>
      <c r="D541" s="52" t="s">
        <v>468</v>
      </c>
      <c r="E541" s="53" t="s">
        <v>64</v>
      </c>
      <c r="F541" s="55">
        <v>41232</v>
      </c>
      <c r="G541" s="76">
        <v>41260</v>
      </c>
      <c r="H541" s="53" t="s">
        <v>2429</v>
      </c>
      <c r="I541" s="57">
        <v>525.83527567915144</v>
      </c>
      <c r="J541" s="56">
        <v>473.25170319717273</v>
      </c>
      <c r="K541" s="56">
        <v>473.25099999999998</v>
      </c>
      <c r="L541" s="59">
        <v>41305</v>
      </c>
      <c r="M541" s="53">
        <v>2013</v>
      </c>
      <c r="N541" s="61">
        <v>41310</v>
      </c>
      <c r="O541" s="60">
        <v>2013</v>
      </c>
      <c r="P541" s="61">
        <v>41533</v>
      </c>
      <c r="Q541" s="53" t="s">
        <v>337</v>
      </c>
      <c r="R541" s="53" t="s">
        <v>2336</v>
      </c>
      <c r="S541" s="53" t="s">
        <v>384</v>
      </c>
      <c r="T541" s="83" t="s">
        <v>709</v>
      </c>
      <c r="U541" s="53">
        <v>1</v>
      </c>
      <c r="V541" s="53" t="s">
        <v>385</v>
      </c>
      <c r="W541" s="53" t="s">
        <v>2318</v>
      </c>
      <c r="X541" s="58">
        <v>558.43617999999992</v>
      </c>
      <c r="Y541" s="63">
        <v>0.40929089709762534</v>
      </c>
      <c r="Z541" s="53" t="s">
        <v>3543</v>
      </c>
      <c r="AA541" s="53" t="s">
        <v>2338</v>
      </c>
      <c r="AB541" s="72" t="s">
        <v>2123</v>
      </c>
      <c r="AC541" s="57">
        <v>620.48500000000001</v>
      </c>
      <c r="AD541" s="84"/>
      <c r="AE541" s="84"/>
      <c r="AF541" s="53" t="s">
        <v>2309</v>
      </c>
      <c r="AG541" s="63">
        <v>0</v>
      </c>
      <c r="AH541" s="53" t="s">
        <v>2429</v>
      </c>
      <c r="AI541" s="53" t="s">
        <v>701</v>
      </c>
      <c r="AJ541" s="149">
        <v>1</v>
      </c>
      <c r="AK541" s="374">
        <v>1</v>
      </c>
    </row>
    <row r="542" spans="1:40" s="149" customFormat="1" ht="75" customHeight="1">
      <c r="A542" s="53" t="s">
        <v>1084</v>
      </c>
      <c r="B542" s="60">
        <v>1560</v>
      </c>
      <c r="C542" s="54">
        <v>3000560</v>
      </c>
      <c r="D542" s="52" t="s">
        <v>468</v>
      </c>
      <c r="E542" s="85" t="s">
        <v>81</v>
      </c>
      <c r="F542" s="86">
        <v>41409</v>
      </c>
      <c r="G542" s="86">
        <v>41469</v>
      </c>
      <c r="H542" s="85" t="s">
        <v>114</v>
      </c>
      <c r="I542" s="87">
        <v>19700</v>
      </c>
      <c r="J542" s="56">
        <v>19760.432248149504</v>
      </c>
      <c r="K542" s="56">
        <v>19700</v>
      </c>
      <c r="L542" s="88">
        <v>41495</v>
      </c>
      <c r="M542" s="89">
        <v>2013</v>
      </c>
      <c r="N542" s="90">
        <v>41496</v>
      </c>
      <c r="O542" s="89">
        <v>2013</v>
      </c>
      <c r="P542" s="90">
        <v>41621</v>
      </c>
      <c r="Q542" s="53" t="s">
        <v>337</v>
      </c>
      <c r="R542" s="176" t="s">
        <v>2339</v>
      </c>
      <c r="S542" s="53" t="s">
        <v>384</v>
      </c>
      <c r="T542" s="85">
        <v>1</v>
      </c>
      <c r="U542" s="91">
        <v>1</v>
      </c>
      <c r="V542" s="53" t="s">
        <v>385</v>
      </c>
      <c r="W542" s="168">
        <v>41286</v>
      </c>
      <c r="X542" s="60">
        <v>23246</v>
      </c>
      <c r="Y542" s="60">
        <v>23246</v>
      </c>
      <c r="Z542" s="53"/>
      <c r="AA542" s="74" t="s">
        <v>3803</v>
      </c>
      <c r="AB542" s="86">
        <v>41306</v>
      </c>
      <c r="AC542" s="87">
        <v>23246</v>
      </c>
      <c r="AD542" s="74"/>
      <c r="AE542" s="74"/>
      <c r="AF542" s="74">
        <v>1</v>
      </c>
      <c r="AG542" s="74"/>
      <c r="AH542" s="74" t="s">
        <v>114</v>
      </c>
      <c r="AI542" s="74" t="s">
        <v>2179</v>
      </c>
      <c r="AJ542" s="149">
        <v>3</v>
      </c>
      <c r="AK542" s="374">
        <v>1</v>
      </c>
    </row>
    <row r="543" spans="1:40" s="149" customFormat="1" ht="105" customHeight="1">
      <c r="A543" s="53" t="s">
        <v>1084</v>
      </c>
      <c r="B543" s="60">
        <v>1561</v>
      </c>
      <c r="C543" s="85" t="s">
        <v>541</v>
      </c>
      <c r="D543" s="52" t="s">
        <v>469</v>
      </c>
      <c r="E543" s="85" t="s">
        <v>64</v>
      </c>
      <c r="F543" s="86">
        <v>41229</v>
      </c>
      <c r="G543" s="86">
        <v>41260</v>
      </c>
      <c r="H543" s="85" t="s">
        <v>114</v>
      </c>
      <c r="I543" s="87">
        <v>7240</v>
      </c>
      <c r="J543" s="56">
        <v>8169.9176010240017</v>
      </c>
      <c r="K543" s="56">
        <v>7240</v>
      </c>
      <c r="L543" s="88">
        <v>41298</v>
      </c>
      <c r="M543" s="89">
        <v>2013</v>
      </c>
      <c r="N543" s="90">
        <v>41298</v>
      </c>
      <c r="O543" s="89">
        <v>2013</v>
      </c>
      <c r="P543" s="90">
        <v>41388</v>
      </c>
      <c r="Q543" s="53" t="s">
        <v>337</v>
      </c>
      <c r="R543" s="85" t="s">
        <v>2340</v>
      </c>
      <c r="S543" s="53" t="s">
        <v>419</v>
      </c>
      <c r="T543" s="85">
        <v>8</v>
      </c>
      <c r="U543" s="91">
        <v>1</v>
      </c>
      <c r="V543" s="53" t="s">
        <v>385</v>
      </c>
      <c r="W543" s="53"/>
      <c r="X543" s="60">
        <v>1067.8999999999999</v>
      </c>
      <c r="Y543" s="60">
        <v>33187.5</v>
      </c>
      <c r="Z543" s="53"/>
      <c r="AA543" s="74" t="s">
        <v>2341</v>
      </c>
      <c r="AB543" s="86">
        <v>41166</v>
      </c>
      <c r="AC543" s="87">
        <v>265500</v>
      </c>
      <c r="AD543" s="74"/>
      <c r="AE543" s="74"/>
      <c r="AF543" s="74">
        <v>8</v>
      </c>
      <c r="AG543" s="74">
        <v>122760</v>
      </c>
      <c r="AH543" s="74" t="s">
        <v>114</v>
      </c>
      <c r="AI543" s="74" t="s">
        <v>2179</v>
      </c>
      <c r="AJ543" s="149">
        <v>1</v>
      </c>
      <c r="AK543" s="374">
        <v>1</v>
      </c>
    </row>
    <row r="544" spans="1:40" s="149" customFormat="1" ht="75" customHeight="1">
      <c r="A544" s="53" t="s">
        <v>1084</v>
      </c>
      <c r="B544" s="60">
        <v>1562</v>
      </c>
      <c r="C544" s="54">
        <v>3000560</v>
      </c>
      <c r="D544" s="52" t="s">
        <v>468</v>
      </c>
      <c r="E544" s="85" t="s">
        <v>81</v>
      </c>
      <c r="F544" s="86">
        <v>41424</v>
      </c>
      <c r="G544" s="86">
        <v>41484</v>
      </c>
      <c r="H544" s="85" t="s">
        <v>114</v>
      </c>
      <c r="I544" s="87">
        <v>45000</v>
      </c>
      <c r="J544" s="56">
        <v>47213.395105605356</v>
      </c>
      <c r="K544" s="56">
        <v>45000</v>
      </c>
      <c r="L544" s="88">
        <v>41504</v>
      </c>
      <c r="M544" s="89">
        <v>2013</v>
      </c>
      <c r="N544" s="90">
        <v>41504</v>
      </c>
      <c r="O544" s="89">
        <v>2013</v>
      </c>
      <c r="P544" s="90">
        <v>41639</v>
      </c>
      <c r="Q544" s="53" t="s">
        <v>337</v>
      </c>
      <c r="R544" s="85" t="s">
        <v>3804</v>
      </c>
      <c r="S544" s="53" t="s">
        <v>384</v>
      </c>
      <c r="T544" s="85">
        <v>1</v>
      </c>
      <c r="U544" s="91">
        <v>1</v>
      </c>
      <c r="V544" s="53" t="s">
        <v>385</v>
      </c>
      <c r="W544" s="53"/>
      <c r="X544" s="60">
        <v>53100</v>
      </c>
      <c r="Y544" s="60">
        <v>58399.376379999994</v>
      </c>
      <c r="Z544" s="53"/>
      <c r="AA544" s="74" t="s">
        <v>3805</v>
      </c>
      <c r="AB544" s="86">
        <v>41395</v>
      </c>
      <c r="AC544" s="87">
        <v>58399.376379999994</v>
      </c>
      <c r="AD544" s="74"/>
      <c r="AE544" s="74"/>
      <c r="AF544" s="74">
        <v>1</v>
      </c>
      <c r="AG544" s="74"/>
      <c r="AH544" s="74" t="s">
        <v>114</v>
      </c>
      <c r="AI544" s="74" t="s">
        <v>2179</v>
      </c>
      <c r="AJ544" s="149">
        <v>3</v>
      </c>
      <c r="AK544" s="374">
        <v>1</v>
      </c>
    </row>
    <row r="545" spans="1:37" s="149" customFormat="1" ht="60" customHeight="1">
      <c r="A545" s="53" t="s">
        <v>1084</v>
      </c>
      <c r="B545" s="60">
        <v>1563</v>
      </c>
      <c r="C545" s="89">
        <v>3000579</v>
      </c>
      <c r="D545" s="52" t="s">
        <v>1085</v>
      </c>
      <c r="E545" s="85" t="s">
        <v>80</v>
      </c>
      <c r="F545" s="86">
        <v>41243</v>
      </c>
      <c r="G545" s="86">
        <v>41289</v>
      </c>
      <c r="H545" s="85" t="s">
        <v>94</v>
      </c>
      <c r="I545" s="87">
        <v>9737.44</v>
      </c>
      <c r="J545" s="56">
        <v>9876.8269463599463</v>
      </c>
      <c r="K545" s="56">
        <v>9737.44</v>
      </c>
      <c r="L545" s="88">
        <v>41316</v>
      </c>
      <c r="M545" s="89">
        <v>2013</v>
      </c>
      <c r="N545" s="90">
        <v>41323</v>
      </c>
      <c r="O545" s="89">
        <v>2013</v>
      </c>
      <c r="P545" s="90">
        <v>41406</v>
      </c>
      <c r="Q545" s="53" t="s">
        <v>337</v>
      </c>
      <c r="R545" s="85" t="s">
        <v>2342</v>
      </c>
      <c r="S545" s="53" t="s">
        <v>384</v>
      </c>
      <c r="T545" s="85">
        <v>1</v>
      </c>
      <c r="U545" s="91">
        <v>1</v>
      </c>
      <c r="V545" s="53" t="s">
        <v>385</v>
      </c>
      <c r="W545" s="53"/>
      <c r="X545" s="60">
        <v>11490.1792</v>
      </c>
      <c r="Y545" s="60">
        <v>47543.749987440009</v>
      </c>
      <c r="Z545" s="53"/>
      <c r="AA545" s="74" t="s">
        <v>2343</v>
      </c>
      <c r="AB545" s="74" t="s">
        <v>2098</v>
      </c>
      <c r="AC545" s="87">
        <v>286959.48</v>
      </c>
      <c r="AD545" s="74"/>
      <c r="AE545" s="74">
        <v>6.0356930211817161</v>
      </c>
      <c r="AF545" s="74"/>
      <c r="AG545" s="74"/>
      <c r="AH545" s="74" t="s">
        <v>94</v>
      </c>
      <c r="AI545" s="74" t="s">
        <v>2179</v>
      </c>
      <c r="AJ545" s="149">
        <v>1</v>
      </c>
      <c r="AK545" s="374">
        <v>1</v>
      </c>
    </row>
    <row r="546" spans="1:37" s="149" customFormat="1" ht="60" customHeight="1">
      <c r="A546" s="53" t="s">
        <v>1084</v>
      </c>
      <c r="B546" s="60">
        <v>1564</v>
      </c>
      <c r="C546" s="89">
        <v>3000579</v>
      </c>
      <c r="D546" s="52" t="s">
        <v>1085</v>
      </c>
      <c r="E546" s="85" t="s">
        <v>80</v>
      </c>
      <c r="F546" s="86">
        <v>41243</v>
      </c>
      <c r="G546" s="86">
        <v>41289</v>
      </c>
      <c r="H546" s="85" t="s">
        <v>94</v>
      </c>
      <c r="I546" s="87">
        <v>9924.44</v>
      </c>
      <c r="J546" s="56">
        <v>10066.503764801892</v>
      </c>
      <c r="K546" s="56">
        <v>9924.44</v>
      </c>
      <c r="L546" s="88">
        <v>41316</v>
      </c>
      <c r="M546" s="89">
        <v>2013</v>
      </c>
      <c r="N546" s="90">
        <v>41323</v>
      </c>
      <c r="O546" s="89">
        <v>2013</v>
      </c>
      <c r="P546" s="90">
        <v>41465</v>
      </c>
      <c r="Q546" s="53" t="s">
        <v>337</v>
      </c>
      <c r="R546" s="85" t="s">
        <v>2344</v>
      </c>
      <c r="S546" s="53" t="s">
        <v>384</v>
      </c>
      <c r="T546" s="85">
        <v>1</v>
      </c>
      <c r="U546" s="91">
        <v>1</v>
      </c>
      <c r="V546" s="53" t="s">
        <v>385</v>
      </c>
      <c r="W546" s="53"/>
      <c r="X546" s="60">
        <v>11710.8392</v>
      </c>
      <c r="Y546" s="60">
        <v>46647.912917776506</v>
      </c>
      <c r="Z546" s="53"/>
      <c r="AA546" s="74" t="s">
        <v>2343</v>
      </c>
      <c r="AB546" s="74" t="s">
        <v>2098</v>
      </c>
      <c r="AC546" s="87">
        <v>286959.48</v>
      </c>
      <c r="AD546" s="74"/>
      <c r="AE546" s="74">
        <v>6.1516038350055737</v>
      </c>
      <c r="AF546" s="74"/>
      <c r="AG546" s="74"/>
      <c r="AH546" s="74" t="s">
        <v>94</v>
      </c>
      <c r="AI546" s="74" t="s">
        <v>2179</v>
      </c>
      <c r="AJ546" s="149">
        <v>1</v>
      </c>
      <c r="AK546" s="374">
        <v>1</v>
      </c>
    </row>
    <row r="547" spans="1:37" s="149" customFormat="1" ht="60" customHeight="1">
      <c r="A547" s="53" t="s">
        <v>1084</v>
      </c>
      <c r="B547" s="60">
        <v>1565</v>
      </c>
      <c r="C547" s="89">
        <v>3000579</v>
      </c>
      <c r="D547" s="52" t="s">
        <v>1085</v>
      </c>
      <c r="E547" s="85" t="s">
        <v>80</v>
      </c>
      <c r="F547" s="86">
        <v>41243</v>
      </c>
      <c r="G547" s="86">
        <v>41289</v>
      </c>
      <c r="H547" s="85" t="s">
        <v>94</v>
      </c>
      <c r="I547" s="87">
        <v>9878.44</v>
      </c>
      <c r="J547" s="56">
        <v>10019.845296094247</v>
      </c>
      <c r="K547" s="56">
        <v>9878.44</v>
      </c>
      <c r="L547" s="88">
        <v>41316</v>
      </c>
      <c r="M547" s="89">
        <v>2013</v>
      </c>
      <c r="N547" s="90">
        <v>41323</v>
      </c>
      <c r="O547" s="89">
        <v>2013</v>
      </c>
      <c r="P547" s="90">
        <v>41465</v>
      </c>
      <c r="Q547" s="53" t="s">
        <v>337</v>
      </c>
      <c r="R547" s="85" t="s">
        <v>2345</v>
      </c>
      <c r="S547" s="53" t="s">
        <v>384</v>
      </c>
      <c r="T547" s="85">
        <v>1</v>
      </c>
      <c r="U547" s="91">
        <v>1</v>
      </c>
      <c r="V547" s="53" t="s">
        <v>385</v>
      </c>
      <c r="W547" s="53"/>
      <c r="X547" s="60">
        <v>11656.5592</v>
      </c>
      <c r="Y547" s="60">
        <v>46865.133854910076</v>
      </c>
      <c r="Z547" s="53"/>
      <c r="AA547" s="74" t="s">
        <v>2343</v>
      </c>
      <c r="AB547" s="74" t="s">
        <v>2098</v>
      </c>
      <c r="AC547" s="87">
        <v>286959.48</v>
      </c>
      <c r="AD547" s="74"/>
      <c r="AE547" s="74">
        <v>6.1230910144927524</v>
      </c>
      <c r="AF547" s="74"/>
      <c r="AG547" s="74"/>
      <c r="AH547" s="74" t="s">
        <v>94</v>
      </c>
      <c r="AI547" s="74" t="s">
        <v>2179</v>
      </c>
      <c r="AJ547" s="149">
        <v>1</v>
      </c>
      <c r="AK547" s="374">
        <v>1</v>
      </c>
    </row>
    <row r="548" spans="1:37" s="149" customFormat="1" ht="60" customHeight="1">
      <c r="A548" s="53" t="s">
        <v>1084</v>
      </c>
      <c r="B548" s="60">
        <v>1566</v>
      </c>
      <c r="C548" s="89">
        <v>3000579</v>
      </c>
      <c r="D548" s="52" t="s">
        <v>1085</v>
      </c>
      <c r="E548" s="85" t="s">
        <v>80</v>
      </c>
      <c r="F548" s="86">
        <v>41257</v>
      </c>
      <c r="G548" s="86">
        <v>41301</v>
      </c>
      <c r="H548" s="85" t="s">
        <v>94</v>
      </c>
      <c r="I548" s="87">
        <v>9975.44</v>
      </c>
      <c r="J548" s="56">
        <v>10118.233806195147</v>
      </c>
      <c r="K548" s="56">
        <v>9975.44</v>
      </c>
      <c r="L548" s="88">
        <v>41316</v>
      </c>
      <c r="M548" s="89">
        <v>2013</v>
      </c>
      <c r="N548" s="90">
        <v>41323</v>
      </c>
      <c r="O548" s="89">
        <v>2013</v>
      </c>
      <c r="P548" s="90">
        <v>41465</v>
      </c>
      <c r="Q548" s="53" t="s">
        <v>337</v>
      </c>
      <c r="R548" s="85" t="s">
        <v>2346</v>
      </c>
      <c r="S548" s="53" t="s">
        <v>384</v>
      </c>
      <c r="T548" s="85">
        <v>1</v>
      </c>
      <c r="U548" s="91">
        <v>1</v>
      </c>
      <c r="V548" s="53" t="s">
        <v>385</v>
      </c>
      <c r="W548" s="53"/>
      <c r="X548" s="60">
        <v>11771.019200000001</v>
      </c>
      <c r="Y548" s="60">
        <v>46409.422830240852</v>
      </c>
      <c r="Z548" s="53"/>
      <c r="AA548" s="74" t="s">
        <v>2343</v>
      </c>
      <c r="AB548" s="74" t="s">
        <v>2098</v>
      </c>
      <c r="AC548" s="87">
        <v>286959.48</v>
      </c>
      <c r="AD548" s="74"/>
      <c r="AE548" s="74">
        <v>6.1832158751393536</v>
      </c>
      <c r="AF548" s="74"/>
      <c r="AG548" s="74"/>
      <c r="AH548" s="74" t="s">
        <v>94</v>
      </c>
      <c r="AI548" s="74" t="s">
        <v>2179</v>
      </c>
      <c r="AJ548" s="149">
        <v>1</v>
      </c>
      <c r="AK548" s="374">
        <v>1</v>
      </c>
    </row>
    <row r="549" spans="1:37" s="149" customFormat="1" ht="60" customHeight="1">
      <c r="A549" s="53" t="s">
        <v>1084</v>
      </c>
      <c r="B549" s="60">
        <v>1567</v>
      </c>
      <c r="C549" s="89">
        <v>3000579</v>
      </c>
      <c r="D549" s="52" t="s">
        <v>1085</v>
      </c>
      <c r="E549" s="85" t="s">
        <v>80</v>
      </c>
      <c r="F549" s="86">
        <v>41257</v>
      </c>
      <c r="G549" s="86">
        <v>41301</v>
      </c>
      <c r="H549" s="85" t="s">
        <v>94</v>
      </c>
      <c r="I549" s="87">
        <v>9875.44</v>
      </c>
      <c r="J549" s="56">
        <v>10016.80235248288</v>
      </c>
      <c r="K549" s="56">
        <v>9875.44</v>
      </c>
      <c r="L549" s="88">
        <v>41316</v>
      </c>
      <c r="M549" s="89">
        <v>2013</v>
      </c>
      <c r="N549" s="90">
        <v>41323</v>
      </c>
      <c r="O549" s="89">
        <v>2013</v>
      </c>
      <c r="P549" s="90">
        <v>41465</v>
      </c>
      <c r="Q549" s="53" t="s">
        <v>337</v>
      </c>
      <c r="R549" s="85" t="s">
        <v>2347</v>
      </c>
      <c r="S549" s="53" t="s">
        <v>384</v>
      </c>
      <c r="T549" s="85">
        <v>1</v>
      </c>
      <c r="U549" s="91">
        <v>1</v>
      </c>
      <c r="V549" s="53" t="s">
        <v>385</v>
      </c>
      <c r="W549" s="53"/>
      <c r="X549" s="60">
        <v>11653.019200000001</v>
      </c>
      <c r="Y549" s="60">
        <v>46879.370729577407</v>
      </c>
      <c r="Z549" s="53"/>
      <c r="AA549" s="74" t="s">
        <v>2343</v>
      </c>
      <c r="AB549" s="74" t="s">
        <v>2098</v>
      </c>
      <c r="AC549" s="87">
        <v>286959.48</v>
      </c>
      <c r="AD549" s="74"/>
      <c r="AE549" s="74">
        <v>6.1212314827201775</v>
      </c>
      <c r="AF549" s="74"/>
      <c r="AG549" s="74"/>
      <c r="AH549" s="74" t="s">
        <v>94</v>
      </c>
      <c r="AI549" s="74" t="s">
        <v>2179</v>
      </c>
      <c r="AJ549" s="149">
        <v>1</v>
      </c>
      <c r="AK549" s="374">
        <v>1</v>
      </c>
    </row>
    <row r="550" spans="1:37" s="149" customFormat="1" ht="60" customHeight="1">
      <c r="A550" s="53" t="s">
        <v>1084</v>
      </c>
      <c r="B550" s="60">
        <v>1568</v>
      </c>
      <c r="C550" s="89">
        <v>3000579</v>
      </c>
      <c r="D550" s="52" t="s">
        <v>1085</v>
      </c>
      <c r="E550" s="85" t="s">
        <v>80</v>
      </c>
      <c r="F550" s="86">
        <v>41257</v>
      </c>
      <c r="G550" s="86">
        <v>41301</v>
      </c>
      <c r="H550" s="85" t="s">
        <v>94</v>
      </c>
      <c r="I550" s="87">
        <v>9851.44</v>
      </c>
      <c r="J550" s="56">
        <v>9992.4588035919351</v>
      </c>
      <c r="K550" s="56">
        <v>9851.44</v>
      </c>
      <c r="L550" s="88">
        <v>41316</v>
      </c>
      <c r="M550" s="89">
        <v>2013</v>
      </c>
      <c r="N550" s="90">
        <v>41323</v>
      </c>
      <c r="O550" s="89">
        <v>2013</v>
      </c>
      <c r="P550" s="90">
        <v>41465</v>
      </c>
      <c r="Q550" s="53" t="s">
        <v>337</v>
      </c>
      <c r="R550" s="85" t="s">
        <v>2348</v>
      </c>
      <c r="S550" s="53" t="s">
        <v>384</v>
      </c>
      <c r="T550" s="85">
        <v>1</v>
      </c>
      <c r="U550" s="91">
        <v>1</v>
      </c>
      <c r="V550" s="53" t="s">
        <v>385</v>
      </c>
      <c r="W550" s="53"/>
      <c r="X550" s="60">
        <v>11624.699199999999</v>
      </c>
      <c r="Y550" s="60">
        <v>46993.577880766454</v>
      </c>
      <c r="Z550" s="53"/>
      <c r="AA550" s="74" t="s">
        <v>2343</v>
      </c>
      <c r="AB550" s="74" t="s">
        <v>2098</v>
      </c>
      <c r="AC550" s="87">
        <v>286959.48</v>
      </c>
      <c r="AD550" s="74"/>
      <c r="AE550" s="74">
        <v>6.1063552285395755</v>
      </c>
      <c r="AF550" s="74"/>
      <c r="AG550" s="74"/>
      <c r="AH550" s="74" t="s">
        <v>94</v>
      </c>
      <c r="AI550" s="74" t="s">
        <v>2179</v>
      </c>
      <c r="AJ550" s="149">
        <v>1</v>
      </c>
      <c r="AK550" s="374">
        <v>1</v>
      </c>
    </row>
    <row r="551" spans="1:37" s="149" customFormat="1" ht="60" customHeight="1">
      <c r="A551" s="53" t="s">
        <v>1084</v>
      </c>
      <c r="B551" s="60">
        <v>1569</v>
      </c>
      <c r="C551" s="89">
        <v>3000579</v>
      </c>
      <c r="D551" s="52" t="s">
        <v>1085</v>
      </c>
      <c r="E551" s="85" t="s">
        <v>80</v>
      </c>
      <c r="F551" s="86">
        <v>41257</v>
      </c>
      <c r="G551" s="86">
        <v>41301</v>
      </c>
      <c r="H551" s="85" t="s">
        <v>94</v>
      </c>
      <c r="I551" s="87">
        <v>9869.44</v>
      </c>
      <c r="J551" s="56">
        <v>10010.716465260144</v>
      </c>
      <c r="K551" s="56">
        <v>9869.44</v>
      </c>
      <c r="L551" s="88">
        <v>41316</v>
      </c>
      <c r="M551" s="89">
        <v>2013</v>
      </c>
      <c r="N551" s="90">
        <v>41323</v>
      </c>
      <c r="O551" s="89">
        <v>2013</v>
      </c>
      <c r="P551" s="90">
        <v>41465</v>
      </c>
      <c r="Q551" s="53" t="s">
        <v>337</v>
      </c>
      <c r="R551" s="85" t="s">
        <v>2349</v>
      </c>
      <c r="S551" s="53" t="s">
        <v>384</v>
      </c>
      <c r="T551" s="85">
        <v>1</v>
      </c>
      <c r="U551" s="91">
        <v>1</v>
      </c>
      <c r="V551" s="53" t="s">
        <v>385</v>
      </c>
      <c r="W551" s="53"/>
      <c r="X551" s="60">
        <v>11645.939200000001</v>
      </c>
      <c r="Y551" s="60">
        <v>46907.870444290442</v>
      </c>
      <c r="Z551" s="53"/>
      <c r="AA551" s="74" t="s">
        <v>2343</v>
      </c>
      <c r="AB551" s="74" t="s">
        <v>2098</v>
      </c>
      <c r="AC551" s="87">
        <v>286959.48</v>
      </c>
      <c r="AD551" s="74"/>
      <c r="AE551" s="74">
        <v>6.1175124191750276</v>
      </c>
      <c r="AF551" s="74"/>
      <c r="AG551" s="74"/>
      <c r="AH551" s="74" t="s">
        <v>94</v>
      </c>
      <c r="AI551" s="74" t="s">
        <v>2179</v>
      </c>
      <c r="AJ551" s="149">
        <v>1</v>
      </c>
      <c r="AK551" s="374">
        <v>1</v>
      </c>
    </row>
    <row r="552" spans="1:37" s="149" customFormat="1" ht="60" customHeight="1">
      <c r="A552" s="53" t="s">
        <v>1084</v>
      </c>
      <c r="B552" s="60">
        <v>1570</v>
      </c>
      <c r="C552" s="89">
        <v>3000579</v>
      </c>
      <c r="D552" s="52" t="s">
        <v>1085</v>
      </c>
      <c r="E552" s="85" t="s">
        <v>80</v>
      </c>
      <c r="F552" s="86">
        <v>41257</v>
      </c>
      <c r="G552" s="86">
        <v>41301</v>
      </c>
      <c r="H552" s="85" t="s">
        <v>94</v>
      </c>
      <c r="I552" s="87">
        <v>9790.44</v>
      </c>
      <c r="J552" s="56">
        <v>9930.5856168274495</v>
      </c>
      <c r="K552" s="56">
        <v>9790.44</v>
      </c>
      <c r="L552" s="88">
        <v>41316</v>
      </c>
      <c r="M552" s="89">
        <v>2013</v>
      </c>
      <c r="N552" s="90">
        <v>41323</v>
      </c>
      <c r="O552" s="89">
        <v>2013</v>
      </c>
      <c r="P552" s="90">
        <v>41465</v>
      </c>
      <c r="Q552" s="53" t="s">
        <v>337</v>
      </c>
      <c r="R552" s="85" t="s">
        <v>2350</v>
      </c>
      <c r="S552" s="53" t="s">
        <v>384</v>
      </c>
      <c r="T552" s="85">
        <v>1</v>
      </c>
      <c r="U552" s="91">
        <v>1</v>
      </c>
      <c r="V552" s="53" t="s">
        <v>385</v>
      </c>
      <c r="W552" s="53"/>
      <c r="X552" s="60">
        <v>11552.7192</v>
      </c>
      <c r="Y552" s="60">
        <v>47286.374552900365</v>
      </c>
      <c r="Z552" s="53"/>
      <c r="AA552" s="74" t="s">
        <v>2343</v>
      </c>
      <c r="AB552" s="74" t="s">
        <v>2098</v>
      </c>
      <c r="AC552" s="87">
        <v>286959.48</v>
      </c>
      <c r="AD552" s="74"/>
      <c r="AE552" s="74">
        <v>6.0685447491638795</v>
      </c>
      <c r="AF552" s="74"/>
      <c r="AG552" s="74"/>
      <c r="AH552" s="74" t="s">
        <v>94</v>
      </c>
      <c r="AI552" s="74" t="s">
        <v>2179</v>
      </c>
      <c r="AJ552" s="149">
        <v>1</v>
      </c>
      <c r="AK552" s="374">
        <v>1</v>
      </c>
    </row>
    <row r="553" spans="1:37" s="149" customFormat="1" ht="60" customHeight="1">
      <c r="A553" s="53" t="s">
        <v>1084</v>
      </c>
      <c r="B553" s="60">
        <v>1571</v>
      </c>
      <c r="C553" s="89">
        <v>3000579</v>
      </c>
      <c r="D553" s="52" t="s">
        <v>1085</v>
      </c>
      <c r="E553" s="85" t="s">
        <v>80</v>
      </c>
      <c r="F553" s="86">
        <v>41257</v>
      </c>
      <c r="G553" s="86">
        <v>41301</v>
      </c>
      <c r="H553" s="85" t="s">
        <v>94</v>
      </c>
      <c r="I553" s="87">
        <v>9814.44</v>
      </c>
      <c r="J553" s="56">
        <v>9954.9291657183949</v>
      </c>
      <c r="K553" s="56">
        <v>9814.44</v>
      </c>
      <c r="L553" s="88">
        <v>41316</v>
      </c>
      <c r="M553" s="89">
        <v>2013</v>
      </c>
      <c r="N553" s="90">
        <v>41323</v>
      </c>
      <c r="O553" s="89">
        <v>2013</v>
      </c>
      <c r="P553" s="90">
        <v>41465</v>
      </c>
      <c r="Q553" s="53" t="s">
        <v>337</v>
      </c>
      <c r="R553" s="85" t="s">
        <v>2351</v>
      </c>
      <c r="S553" s="53" t="s">
        <v>384</v>
      </c>
      <c r="T553" s="85">
        <v>1</v>
      </c>
      <c r="U553" s="91">
        <v>1</v>
      </c>
      <c r="V553" s="53" t="s">
        <v>385</v>
      </c>
      <c r="W553" s="53"/>
      <c r="X553" s="60">
        <v>11581.039199999999</v>
      </c>
      <c r="Y553" s="60">
        <v>47170.741568311372</v>
      </c>
      <c r="Z553" s="53"/>
      <c r="AA553" s="74" t="s">
        <v>2343</v>
      </c>
      <c r="AB553" s="74" t="s">
        <v>2098</v>
      </c>
      <c r="AC553" s="87">
        <v>286959.48</v>
      </c>
      <c r="AD553" s="74"/>
      <c r="AE553" s="74">
        <v>6.0834210033444807</v>
      </c>
      <c r="AF553" s="74"/>
      <c r="AG553" s="74"/>
      <c r="AH553" s="74" t="s">
        <v>94</v>
      </c>
      <c r="AI553" s="74" t="s">
        <v>2179</v>
      </c>
      <c r="AJ553" s="149">
        <v>1</v>
      </c>
      <c r="AK553" s="374">
        <v>1</v>
      </c>
    </row>
    <row r="554" spans="1:37" s="149" customFormat="1" ht="60" customHeight="1">
      <c r="A554" s="53" t="s">
        <v>1084</v>
      </c>
      <c r="B554" s="60">
        <v>1572</v>
      </c>
      <c r="C554" s="89">
        <v>3000579</v>
      </c>
      <c r="D554" s="52" t="s">
        <v>1085</v>
      </c>
      <c r="E554" s="85" t="s">
        <v>80</v>
      </c>
      <c r="F554" s="86">
        <v>41257</v>
      </c>
      <c r="G554" s="86">
        <v>41301</v>
      </c>
      <c r="H554" s="85" t="s">
        <v>94</v>
      </c>
      <c r="I554" s="87">
        <v>9812.44</v>
      </c>
      <c r="J554" s="56">
        <v>9952.9005366441488</v>
      </c>
      <c r="K554" s="56">
        <v>9812.44</v>
      </c>
      <c r="L554" s="88">
        <v>41316</v>
      </c>
      <c r="M554" s="89">
        <v>2013</v>
      </c>
      <c r="N554" s="90">
        <v>41323</v>
      </c>
      <c r="O554" s="89">
        <v>2013</v>
      </c>
      <c r="P554" s="90">
        <v>41465</v>
      </c>
      <c r="Q554" s="53" t="s">
        <v>337</v>
      </c>
      <c r="R554" s="85" t="s">
        <v>2352</v>
      </c>
      <c r="S554" s="53" t="s">
        <v>384</v>
      </c>
      <c r="T554" s="85">
        <v>1</v>
      </c>
      <c r="U554" s="91">
        <v>1</v>
      </c>
      <c r="V554" s="53" t="s">
        <v>385</v>
      </c>
      <c r="W554" s="53"/>
      <c r="X554" s="60">
        <v>11578.6792</v>
      </c>
      <c r="Y554" s="60">
        <v>47180.356045764136</v>
      </c>
      <c r="Z554" s="53"/>
      <c r="AA554" s="74" t="s">
        <v>2343</v>
      </c>
      <c r="AB554" s="74" t="s">
        <v>2098</v>
      </c>
      <c r="AC554" s="87">
        <v>286959.48</v>
      </c>
      <c r="AD554" s="74"/>
      <c r="AE554" s="74">
        <v>6.082181315496098</v>
      </c>
      <c r="AF554" s="74"/>
      <c r="AG554" s="74"/>
      <c r="AH554" s="74" t="s">
        <v>94</v>
      </c>
      <c r="AI554" s="74" t="s">
        <v>2179</v>
      </c>
      <c r="AJ554" s="149">
        <v>1</v>
      </c>
      <c r="AK554" s="374">
        <v>1</v>
      </c>
    </row>
    <row r="555" spans="1:37" s="149" customFormat="1" ht="60" customHeight="1">
      <c r="A555" s="53" t="s">
        <v>1084</v>
      </c>
      <c r="B555" s="60">
        <v>1573</v>
      </c>
      <c r="C555" s="89">
        <v>3000579</v>
      </c>
      <c r="D555" s="52" t="s">
        <v>1085</v>
      </c>
      <c r="E555" s="85" t="s">
        <v>80</v>
      </c>
      <c r="F555" s="86">
        <v>41256</v>
      </c>
      <c r="G555" s="86">
        <v>41302</v>
      </c>
      <c r="H555" s="85" t="s">
        <v>94</v>
      </c>
      <c r="I555" s="87">
        <v>9955.44</v>
      </c>
      <c r="J555" s="56">
        <v>10097.947515452694</v>
      </c>
      <c r="K555" s="56">
        <v>9955.44</v>
      </c>
      <c r="L555" s="88">
        <v>41331</v>
      </c>
      <c r="M555" s="89">
        <v>2013</v>
      </c>
      <c r="N555" s="90">
        <v>41331</v>
      </c>
      <c r="O555" s="89">
        <v>2013</v>
      </c>
      <c r="P555" s="90">
        <v>41421</v>
      </c>
      <c r="Q555" s="53" t="s">
        <v>337</v>
      </c>
      <c r="R555" s="85" t="s">
        <v>2353</v>
      </c>
      <c r="S555" s="53" t="s">
        <v>384</v>
      </c>
      <c r="T555" s="85">
        <v>1</v>
      </c>
      <c r="U555" s="91">
        <v>1</v>
      </c>
      <c r="V555" s="53" t="s">
        <v>385</v>
      </c>
      <c r="W555" s="53"/>
      <c r="X555" s="60">
        <v>11747.4192</v>
      </c>
      <c r="Y555" s="60">
        <v>46502.65712793186</v>
      </c>
      <c r="Z555" s="53"/>
      <c r="AA555" s="74" t="s">
        <v>2343</v>
      </c>
      <c r="AB555" s="74" t="s">
        <v>2098</v>
      </c>
      <c r="AC555" s="87">
        <v>286959.48</v>
      </c>
      <c r="AD555" s="74"/>
      <c r="AE555" s="74">
        <v>6.1708189966555169</v>
      </c>
      <c r="AF555" s="74"/>
      <c r="AG555" s="74"/>
      <c r="AH555" s="74" t="s">
        <v>94</v>
      </c>
      <c r="AI555" s="74" t="s">
        <v>2179</v>
      </c>
      <c r="AJ555" s="149">
        <v>1</v>
      </c>
      <c r="AK555" s="374">
        <v>1</v>
      </c>
    </row>
    <row r="556" spans="1:37" s="149" customFormat="1" ht="60" customHeight="1">
      <c r="A556" s="53" t="s">
        <v>1084</v>
      </c>
      <c r="B556" s="60">
        <v>1574</v>
      </c>
      <c r="C556" s="89">
        <v>3000579</v>
      </c>
      <c r="D556" s="52" t="s">
        <v>1085</v>
      </c>
      <c r="E556" s="85" t="s">
        <v>80</v>
      </c>
      <c r="F556" s="86">
        <v>41257</v>
      </c>
      <c r="G556" s="86">
        <v>41301</v>
      </c>
      <c r="H556" s="85" t="s">
        <v>94</v>
      </c>
      <c r="I556" s="87">
        <v>9896.44</v>
      </c>
      <c r="J556" s="56">
        <v>10038.102957762454</v>
      </c>
      <c r="K556" s="56">
        <v>9896.44</v>
      </c>
      <c r="L556" s="88">
        <v>41316</v>
      </c>
      <c r="M556" s="89">
        <v>2013</v>
      </c>
      <c r="N556" s="90">
        <v>41323</v>
      </c>
      <c r="O556" s="89">
        <v>2013</v>
      </c>
      <c r="P556" s="90">
        <v>41464</v>
      </c>
      <c r="Q556" s="53" t="s">
        <v>337</v>
      </c>
      <c r="R556" s="85" t="s">
        <v>2354</v>
      </c>
      <c r="S556" s="53" t="s">
        <v>384</v>
      </c>
      <c r="T556" s="85">
        <v>1</v>
      </c>
      <c r="U556" s="91">
        <v>1</v>
      </c>
      <c r="V556" s="53" t="s">
        <v>385</v>
      </c>
      <c r="W556" s="53"/>
      <c r="X556" s="60">
        <v>11677.799199999999</v>
      </c>
      <c r="Y556" s="60">
        <v>46779.893868673767</v>
      </c>
      <c r="Z556" s="53"/>
      <c r="AA556" s="74" t="s">
        <v>2343</v>
      </c>
      <c r="AB556" s="74" t="s">
        <v>2098</v>
      </c>
      <c r="AC556" s="87">
        <v>286959.48</v>
      </c>
      <c r="AD556" s="74"/>
      <c r="AE556" s="74">
        <v>6.1342482051282046</v>
      </c>
      <c r="AF556" s="74"/>
      <c r="AG556" s="74"/>
      <c r="AH556" s="74" t="s">
        <v>94</v>
      </c>
      <c r="AI556" s="74" t="s">
        <v>2179</v>
      </c>
      <c r="AJ556" s="149">
        <v>1</v>
      </c>
      <c r="AK556" s="374">
        <v>1</v>
      </c>
    </row>
    <row r="557" spans="1:37" s="149" customFormat="1" ht="60" customHeight="1">
      <c r="A557" s="53" t="s">
        <v>1084</v>
      </c>
      <c r="B557" s="60">
        <v>1575</v>
      </c>
      <c r="C557" s="89">
        <v>3000579</v>
      </c>
      <c r="D557" s="52" t="s">
        <v>1085</v>
      </c>
      <c r="E557" s="85" t="s">
        <v>80</v>
      </c>
      <c r="F557" s="86">
        <v>41257</v>
      </c>
      <c r="G557" s="86">
        <v>41301</v>
      </c>
      <c r="H557" s="85" t="s">
        <v>94</v>
      </c>
      <c r="I557" s="87">
        <v>9864.44</v>
      </c>
      <c r="J557" s="56">
        <v>10005.644892574528</v>
      </c>
      <c r="K557" s="56">
        <v>9864.44</v>
      </c>
      <c r="L557" s="88">
        <v>41316</v>
      </c>
      <c r="M557" s="89">
        <v>2013</v>
      </c>
      <c r="N557" s="90">
        <v>41323</v>
      </c>
      <c r="O557" s="89">
        <v>2013</v>
      </c>
      <c r="P557" s="90">
        <v>41464</v>
      </c>
      <c r="Q557" s="53" t="s">
        <v>337</v>
      </c>
      <c r="R557" s="85" t="s">
        <v>2355</v>
      </c>
      <c r="S557" s="53" t="s">
        <v>384</v>
      </c>
      <c r="T557" s="85">
        <v>1</v>
      </c>
      <c r="U557" s="91">
        <v>1</v>
      </c>
      <c r="V557" s="53" t="s">
        <v>385</v>
      </c>
      <c r="W557" s="53"/>
      <c r="X557" s="60">
        <v>11640.039199999999</v>
      </c>
      <c r="Y557" s="60">
        <v>46931.646690303533</v>
      </c>
      <c r="Z557" s="53"/>
      <c r="AA557" s="74" t="s">
        <v>2343</v>
      </c>
      <c r="AB557" s="74" t="s">
        <v>2098</v>
      </c>
      <c r="AC557" s="87">
        <v>286959.48</v>
      </c>
      <c r="AD557" s="74"/>
      <c r="AE557" s="74">
        <v>6.1144131995540691</v>
      </c>
      <c r="AF557" s="74"/>
      <c r="AG557" s="74"/>
      <c r="AH557" s="74" t="s">
        <v>94</v>
      </c>
      <c r="AI557" s="74" t="s">
        <v>2179</v>
      </c>
      <c r="AJ557" s="149">
        <v>1</v>
      </c>
      <c r="AK557" s="374">
        <v>1</v>
      </c>
    </row>
    <row r="558" spans="1:37" s="149" customFormat="1" ht="60" customHeight="1">
      <c r="A558" s="53" t="s">
        <v>1084</v>
      </c>
      <c r="B558" s="60">
        <v>1576</v>
      </c>
      <c r="C558" s="89">
        <v>3000579</v>
      </c>
      <c r="D558" s="52" t="s">
        <v>1085</v>
      </c>
      <c r="E558" s="85" t="s">
        <v>80</v>
      </c>
      <c r="F558" s="86">
        <v>41257</v>
      </c>
      <c r="G558" s="86">
        <v>41301</v>
      </c>
      <c r="H558" s="85" t="s">
        <v>94</v>
      </c>
      <c r="I558" s="87">
        <v>9907.44</v>
      </c>
      <c r="J558" s="56">
        <v>10049.260417670805</v>
      </c>
      <c r="K558" s="56">
        <v>9907.44</v>
      </c>
      <c r="L558" s="88">
        <v>41316</v>
      </c>
      <c r="M558" s="89">
        <v>2013</v>
      </c>
      <c r="N558" s="90">
        <v>41323</v>
      </c>
      <c r="O558" s="89">
        <v>2013</v>
      </c>
      <c r="P558" s="90">
        <v>41464</v>
      </c>
      <c r="Q558" s="53" t="s">
        <v>337</v>
      </c>
      <c r="R558" s="85" t="s">
        <v>2356</v>
      </c>
      <c r="S558" s="53" t="s">
        <v>384</v>
      </c>
      <c r="T558" s="85">
        <v>1</v>
      </c>
      <c r="U558" s="91">
        <v>1</v>
      </c>
      <c r="V558" s="53" t="s">
        <v>385</v>
      </c>
      <c r="W558" s="53"/>
      <c r="X558" s="60">
        <v>11690.779200000001</v>
      </c>
      <c r="Y558" s="60">
        <v>46727.955241484968</v>
      </c>
      <c r="Z558" s="53"/>
      <c r="AA558" s="74" t="s">
        <v>2343</v>
      </c>
      <c r="AB558" s="74" t="s">
        <v>2098</v>
      </c>
      <c r="AC558" s="87">
        <v>286959.48</v>
      </c>
      <c r="AD558" s="74"/>
      <c r="AE558" s="74">
        <v>6.1410664882943138</v>
      </c>
      <c r="AF558" s="74"/>
      <c r="AG558" s="74"/>
      <c r="AH558" s="74" t="s">
        <v>94</v>
      </c>
      <c r="AI558" s="74" t="s">
        <v>2179</v>
      </c>
      <c r="AJ558" s="149">
        <v>1</v>
      </c>
      <c r="AK558" s="374">
        <v>1</v>
      </c>
    </row>
    <row r="559" spans="1:37" s="149" customFormat="1" ht="60" customHeight="1">
      <c r="A559" s="53" t="s">
        <v>1084</v>
      </c>
      <c r="B559" s="60">
        <v>1577</v>
      </c>
      <c r="C559" s="89">
        <v>3000579</v>
      </c>
      <c r="D559" s="52" t="s">
        <v>1085</v>
      </c>
      <c r="E559" s="85" t="s">
        <v>80</v>
      </c>
      <c r="F559" s="86">
        <v>41257</v>
      </c>
      <c r="G559" s="86">
        <v>41301</v>
      </c>
      <c r="H559" s="85" t="s">
        <v>94</v>
      </c>
      <c r="I559" s="87">
        <v>9905.44</v>
      </c>
      <c r="J559" s="56">
        <v>10047.23178859656</v>
      </c>
      <c r="K559" s="56">
        <v>9905.44</v>
      </c>
      <c r="L559" s="88">
        <v>41316</v>
      </c>
      <c r="M559" s="89">
        <v>2013</v>
      </c>
      <c r="N559" s="90">
        <v>41323</v>
      </c>
      <c r="O559" s="89">
        <v>2013</v>
      </c>
      <c r="P559" s="90">
        <v>41464</v>
      </c>
      <c r="Q559" s="53" t="s">
        <v>337</v>
      </c>
      <c r="R559" s="85" t="s">
        <v>2357</v>
      </c>
      <c r="S559" s="53" t="s">
        <v>384</v>
      </c>
      <c r="T559" s="85">
        <v>1</v>
      </c>
      <c r="U559" s="91">
        <v>1</v>
      </c>
      <c r="V559" s="53" t="s">
        <v>385</v>
      </c>
      <c r="W559" s="53"/>
      <c r="X559" s="60">
        <v>11688.4192</v>
      </c>
      <c r="Y559" s="60">
        <v>46737.390048064284</v>
      </c>
      <c r="Z559" s="53"/>
      <c r="AA559" s="74" t="s">
        <v>2343</v>
      </c>
      <c r="AB559" s="74" t="s">
        <v>2098</v>
      </c>
      <c r="AC559" s="87">
        <v>286959.48</v>
      </c>
      <c r="AD559" s="74"/>
      <c r="AE559" s="74">
        <v>6.1398268004459302</v>
      </c>
      <c r="AF559" s="74"/>
      <c r="AG559" s="74"/>
      <c r="AH559" s="74" t="s">
        <v>94</v>
      </c>
      <c r="AI559" s="74" t="s">
        <v>2179</v>
      </c>
      <c r="AJ559" s="149">
        <v>1</v>
      </c>
      <c r="AK559" s="374">
        <v>1</v>
      </c>
    </row>
    <row r="560" spans="1:37" s="149" customFormat="1" ht="60" customHeight="1">
      <c r="A560" s="53" t="s">
        <v>1084</v>
      </c>
      <c r="B560" s="60">
        <v>1578</v>
      </c>
      <c r="C560" s="89">
        <v>3000579</v>
      </c>
      <c r="D560" s="52" t="s">
        <v>1085</v>
      </c>
      <c r="E560" s="85" t="s">
        <v>80</v>
      </c>
      <c r="F560" s="86">
        <v>41256</v>
      </c>
      <c r="G560" s="86">
        <v>41302</v>
      </c>
      <c r="H560" s="85" t="s">
        <v>94</v>
      </c>
      <c r="I560" s="87">
        <v>9049.74</v>
      </c>
      <c r="J560" s="56">
        <v>9506.3874782025632</v>
      </c>
      <c r="K560" s="56">
        <v>9049.74</v>
      </c>
      <c r="L560" s="88">
        <v>41331</v>
      </c>
      <c r="M560" s="89">
        <v>2013</v>
      </c>
      <c r="N560" s="90">
        <v>41331</v>
      </c>
      <c r="O560" s="89">
        <v>2013</v>
      </c>
      <c r="P560" s="90">
        <v>41421</v>
      </c>
      <c r="Q560" s="53" t="s">
        <v>337</v>
      </c>
      <c r="R560" s="85" t="s">
        <v>2358</v>
      </c>
      <c r="S560" s="53" t="s">
        <v>384</v>
      </c>
      <c r="T560" s="85">
        <v>1</v>
      </c>
      <c r="U560" s="91">
        <v>1</v>
      </c>
      <c r="V560" s="53" t="s">
        <v>385</v>
      </c>
      <c r="W560" s="53"/>
      <c r="X560" s="60">
        <v>10678.6932</v>
      </c>
      <c r="Y560" s="60">
        <v>46502.65712793186</v>
      </c>
      <c r="Z560" s="53"/>
      <c r="AA560" s="74" t="s">
        <v>2343</v>
      </c>
      <c r="AB560" s="74" t="s">
        <v>2098</v>
      </c>
      <c r="AC560" s="87">
        <v>286959.48</v>
      </c>
      <c r="AD560" s="74"/>
      <c r="AE560" s="74">
        <v>6.1708189966555169</v>
      </c>
      <c r="AF560" s="74"/>
      <c r="AG560" s="74"/>
      <c r="AH560" s="74" t="s">
        <v>94</v>
      </c>
      <c r="AI560" s="74" t="s">
        <v>2179</v>
      </c>
      <c r="AJ560" s="149">
        <v>1</v>
      </c>
      <c r="AK560" s="374">
        <v>1</v>
      </c>
    </row>
    <row r="561" spans="1:37" s="149" customFormat="1" ht="60" customHeight="1">
      <c r="A561" s="53" t="s">
        <v>1084</v>
      </c>
      <c r="B561" s="60" t="s">
        <v>6951</v>
      </c>
      <c r="C561" s="89">
        <v>3000579</v>
      </c>
      <c r="D561" s="52" t="s">
        <v>1085</v>
      </c>
      <c r="E561" s="85" t="s">
        <v>80</v>
      </c>
      <c r="F561" s="86">
        <v>41256</v>
      </c>
      <c r="G561" s="86">
        <v>41302</v>
      </c>
      <c r="H561" s="85" t="s">
        <v>94</v>
      </c>
      <c r="I561" s="87">
        <v>905.70000000000073</v>
      </c>
      <c r="J561" s="56">
        <v>591.56003725013124</v>
      </c>
      <c r="K561" s="56">
        <v>591.55999999999995</v>
      </c>
      <c r="L561" s="88">
        <v>41331</v>
      </c>
      <c r="M561" s="89">
        <v>2013</v>
      </c>
      <c r="N561" s="90">
        <v>41331</v>
      </c>
      <c r="O561" s="89">
        <v>2013</v>
      </c>
      <c r="P561" s="90">
        <v>41421</v>
      </c>
      <c r="Q561" s="53" t="s">
        <v>337</v>
      </c>
      <c r="R561" s="85" t="s">
        <v>2358</v>
      </c>
      <c r="S561" s="53" t="s">
        <v>384</v>
      </c>
      <c r="T561" s="85">
        <v>1</v>
      </c>
      <c r="U561" s="91">
        <v>1</v>
      </c>
      <c r="V561" s="53" t="s">
        <v>385</v>
      </c>
      <c r="W561" s="53"/>
      <c r="X561" s="60">
        <v>698.04079999999988</v>
      </c>
      <c r="Y561" s="60">
        <v>46502.65712793186</v>
      </c>
      <c r="Z561" s="53"/>
      <c r="AA561" s="74" t="s">
        <v>2343</v>
      </c>
      <c r="AB561" s="74" t="s">
        <v>2098</v>
      </c>
      <c r="AC561" s="87">
        <v>286959.48</v>
      </c>
      <c r="AD561" s="74"/>
      <c r="AE561" s="74">
        <v>6.1708189966555169</v>
      </c>
      <c r="AF561" s="74"/>
      <c r="AG561" s="74"/>
      <c r="AH561" s="74" t="s">
        <v>94</v>
      </c>
      <c r="AI561" s="74" t="s">
        <v>2179</v>
      </c>
      <c r="AJ561" s="149">
        <v>1</v>
      </c>
      <c r="AK561" s="374">
        <v>1</v>
      </c>
    </row>
    <row r="562" spans="1:37" s="149" customFormat="1" ht="60" customHeight="1">
      <c r="A562" s="53" t="s">
        <v>1084</v>
      </c>
      <c r="B562" s="60">
        <v>1579</v>
      </c>
      <c r="C562" s="89">
        <v>3000579</v>
      </c>
      <c r="D562" s="52" t="s">
        <v>1085</v>
      </c>
      <c r="E562" s="85" t="s">
        <v>80</v>
      </c>
      <c r="F562" s="86">
        <v>41257</v>
      </c>
      <c r="G562" s="86">
        <v>41301</v>
      </c>
      <c r="H562" s="85" t="s">
        <v>94</v>
      </c>
      <c r="I562" s="87">
        <v>9774.44</v>
      </c>
      <c r="J562" s="56">
        <v>9914.3565842334865</v>
      </c>
      <c r="K562" s="56">
        <v>9774.44</v>
      </c>
      <c r="L562" s="88">
        <v>41316</v>
      </c>
      <c r="M562" s="89">
        <v>2013</v>
      </c>
      <c r="N562" s="90">
        <v>41323</v>
      </c>
      <c r="O562" s="89">
        <v>2013</v>
      </c>
      <c r="P562" s="90">
        <v>41466</v>
      </c>
      <c r="Q562" s="53" t="s">
        <v>337</v>
      </c>
      <c r="R562" s="85" t="s">
        <v>2359</v>
      </c>
      <c r="S562" s="53" t="s">
        <v>384</v>
      </c>
      <c r="T562" s="85">
        <v>1</v>
      </c>
      <c r="U562" s="91">
        <v>1</v>
      </c>
      <c r="V562" s="53" t="s">
        <v>385</v>
      </c>
      <c r="W562" s="53"/>
      <c r="X562" s="60">
        <v>11533.8392</v>
      </c>
      <c r="Y562" s="60">
        <v>47363.778679668387</v>
      </c>
      <c r="Z562" s="53"/>
      <c r="AA562" s="74" t="s">
        <v>2343</v>
      </c>
      <c r="AB562" s="74" t="s">
        <v>2098</v>
      </c>
      <c r="AC562" s="87">
        <v>286959.48</v>
      </c>
      <c r="AD562" s="74"/>
      <c r="AE562" s="74">
        <v>6.0586272463768109</v>
      </c>
      <c r="AF562" s="74"/>
      <c r="AG562" s="74"/>
      <c r="AH562" s="74" t="s">
        <v>94</v>
      </c>
      <c r="AI562" s="74" t="s">
        <v>2179</v>
      </c>
      <c r="AJ562" s="149">
        <v>1</v>
      </c>
      <c r="AK562" s="374">
        <v>1</v>
      </c>
    </row>
    <row r="563" spans="1:37" s="149" customFormat="1" ht="60" customHeight="1">
      <c r="A563" s="53" t="s">
        <v>1084</v>
      </c>
      <c r="B563" s="60">
        <v>1580</v>
      </c>
      <c r="C563" s="89">
        <v>3000579</v>
      </c>
      <c r="D563" s="52" t="s">
        <v>1085</v>
      </c>
      <c r="E563" s="85" t="s">
        <v>80</v>
      </c>
      <c r="F563" s="86">
        <v>41257</v>
      </c>
      <c r="G563" s="86">
        <v>41301</v>
      </c>
      <c r="H563" s="85" t="s">
        <v>94</v>
      </c>
      <c r="I563" s="87">
        <v>9857.44</v>
      </c>
      <c r="J563" s="56">
        <v>9998.5446908146696</v>
      </c>
      <c r="K563" s="56">
        <v>9857.44</v>
      </c>
      <c r="L563" s="88">
        <v>41316</v>
      </c>
      <c r="M563" s="89">
        <v>2013</v>
      </c>
      <c r="N563" s="90">
        <v>41323</v>
      </c>
      <c r="O563" s="89">
        <v>2013</v>
      </c>
      <c r="P563" s="90">
        <v>41466</v>
      </c>
      <c r="Q563" s="53" t="s">
        <v>337</v>
      </c>
      <c r="R563" s="85" t="s">
        <v>2360</v>
      </c>
      <c r="S563" s="53" t="s">
        <v>384</v>
      </c>
      <c r="T563" s="85">
        <v>1</v>
      </c>
      <c r="U563" s="91">
        <v>1</v>
      </c>
      <c r="V563" s="53" t="s">
        <v>385</v>
      </c>
      <c r="W563" s="53"/>
      <c r="X563" s="60">
        <v>11631.779200000001</v>
      </c>
      <c r="Y563" s="60">
        <v>46964.973956493559</v>
      </c>
      <c r="Z563" s="53"/>
      <c r="AA563" s="74" t="s">
        <v>2343</v>
      </c>
      <c r="AB563" s="74" t="s">
        <v>2098</v>
      </c>
      <c r="AC563" s="87">
        <v>286959.48</v>
      </c>
      <c r="AD563" s="74"/>
      <c r="AE563" s="74">
        <v>6.1100742920847262</v>
      </c>
      <c r="AF563" s="74"/>
      <c r="AG563" s="74"/>
      <c r="AH563" s="74" t="s">
        <v>94</v>
      </c>
      <c r="AI563" s="74" t="s">
        <v>2179</v>
      </c>
      <c r="AJ563" s="149">
        <v>1</v>
      </c>
      <c r="AK563" s="374">
        <v>1</v>
      </c>
    </row>
    <row r="564" spans="1:37" s="149" customFormat="1" ht="60" customHeight="1">
      <c r="A564" s="53" t="s">
        <v>1084</v>
      </c>
      <c r="B564" s="60">
        <v>1581</v>
      </c>
      <c r="C564" s="89">
        <v>3000579</v>
      </c>
      <c r="D564" s="52" t="s">
        <v>1085</v>
      </c>
      <c r="E564" s="85" t="s">
        <v>80</v>
      </c>
      <c r="F564" s="86">
        <v>41243</v>
      </c>
      <c r="G564" s="86">
        <v>41288</v>
      </c>
      <c r="H564" s="85" t="s">
        <v>94</v>
      </c>
      <c r="I564" s="87">
        <v>9955.44</v>
      </c>
      <c r="J564" s="56">
        <v>10097.947515452694</v>
      </c>
      <c r="K564" s="56">
        <v>9955.44</v>
      </c>
      <c r="L564" s="88">
        <v>41316</v>
      </c>
      <c r="M564" s="89">
        <v>2013</v>
      </c>
      <c r="N564" s="90">
        <v>41323</v>
      </c>
      <c r="O564" s="89">
        <v>2013</v>
      </c>
      <c r="P564" s="90">
        <v>41466</v>
      </c>
      <c r="Q564" s="53" t="s">
        <v>337</v>
      </c>
      <c r="R564" s="85" t="s">
        <v>2361</v>
      </c>
      <c r="S564" s="53" t="s">
        <v>384</v>
      </c>
      <c r="T564" s="85">
        <v>1</v>
      </c>
      <c r="U564" s="91">
        <v>1</v>
      </c>
      <c r="V564" s="53" t="s">
        <v>385</v>
      </c>
      <c r="W564" s="53"/>
      <c r="X564" s="60">
        <v>11747.4192</v>
      </c>
      <c r="Y564" s="60">
        <v>46502.65712793186</v>
      </c>
      <c r="Z564" s="53"/>
      <c r="AA564" s="74" t="s">
        <v>2343</v>
      </c>
      <c r="AB564" s="74" t="s">
        <v>2098</v>
      </c>
      <c r="AC564" s="87">
        <v>286959.48</v>
      </c>
      <c r="AD564" s="74"/>
      <c r="AE564" s="74">
        <v>6.1708189966555169</v>
      </c>
      <c r="AF564" s="74"/>
      <c r="AG564" s="74"/>
      <c r="AH564" s="74" t="s">
        <v>94</v>
      </c>
      <c r="AI564" s="74" t="s">
        <v>2179</v>
      </c>
      <c r="AJ564" s="149">
        <v>1</v>
      </c>
      <c r="AK564" s="374">
        <v>1</v>
      </c>
    </row>
    <row r="565" spans="1:37" s="149" customFormat="1" ht="60" customHeight="1">
      <c r="A565" s="53" t="s">
        <v>1084</v>
      </c>
      <c r="B565" s="60">
        <v>1582</v>
      </c>
      <c r="C565" s="89">
        <v>3000579</v>
      </c>
      <c r="D565" s="52" t="s">
        <v>1085</v>
      </c>
      <c r="E565" s="85" t="s">
        <v>80</v>
      </c>
      <c r="F565" s="86">
        <v>41257</v>
      </c>
      <c r="G565" s="86">
        <v>41301</v>
      </c>
      <c r="H565" s="85" t="s">
        <v>94</v>
      </c>
      <c r="I565" s="87">
        <v>9747.44</v>
      </c>
      <c r="J565" s="56">
        <v>9886.9700917311748</v>
      </c>
      <c r="K565" s="56">
        <v>9747.44</v>
      </c>
      <c r="L565" s="88">
        <v>41316</v>
      </c>
      <c r="M565" s="89">
        <v>2013</v>
      </c>
      <c r="N565" s="90">
        <v>41323</v>
      </c>
      <c r="O565" s="89">
        <v>2013</v>
      </c>
      <c r="P565" s="90">
        <v>41466</v>
      </c>
      <c r="Q565" s="53" t="s">
        <v>337</v>
      </c>
      <c r="R565" s="85" t="s">
        <v>2362</v>
      </c>
      <c r="S565" s="53" t="s">
        <v>384</v>
      </c>
      <c r="T565" s="85">
        <v>1</v>
      </c>
      <c r="U565" s="91">
        <v>1</v>
      </c>
      <c r="V565" s="53" t="s">
        <v>385</v>
      </c>
      <c r="W565" s="53"/>
      <c r="X565" s="60">
        <v>11501.9792</v>
      </c>
      <c r="Y565" s="60">
        <v>47494.974360211279</v>
      </c>
      <c r="Z565" s="53"/>
      <c r="AA565" s="74" t="s">
        <v>2343</v>
      </c>
      <c r="AB565" s="74" t="s">
        <v>2098</v>
      </c>
      <c r="AC565" s="87">
        <v>286959.48</v>
      </c>
      <c r="AD565" s="74"/>
      <c r="AE565" s="74">
        <v>6.041891460423634</v>
      </c>
      <c r="AF565" s="74"/>
      <c r="AG565" s="74"/>
      <c r="AH565" s="74" t="s">
        <v>94</v>
      </c>
      <c r="AI565" s="74" t="s">
        <v>2179</v>
      </c>
      <c r="AJ565" s="149">
        <v>1</v>
      </c>
      <c r="AK565" s="374">
        <v>1</v>
      </c>
    </row>
    <row r="566" spans="1:37" s="149" customFormat="1" ht="60" customHeight="1">
      <c r="A566" s="53" t="s">
        <v>1084</v>
      </c>
      <c r="B566" s="60">
        <v>1583</v>
      </c>
      <c r="C566" s="89">
        <v>3000579</v>
      </c>
      <c r="D566" s="52" t="s">
        <v>1085</v>
      </c>
      <c r="E566" s="85" t="s">
        <v>80</v>
      </c>
      <c r="F566" s="86">
        <v>41256</v>
      </c>
      <c r="G566" s="86">
        <v>41302</v>
      </c>
      <c r="H566" s="85" t="s">
        <v>94</v>
      </c>
      <c r="I566" s="87">
        <v>9886.44</v>
      </c>
      <c r="J566" s="56">
        <v>10027.959812391227</v>
      </c>
      <c r="K566" s="56">
        <v>9886.44</v>
      </c>
      <c r="L566" s="88">
        <v>41331</v>
      </c>
      <c r="M566" s="89">
        <v>2013</v>
      </c>
      <c r="N566" s="90">
        <v>41331</v>
      </c>
      <c r="O566" s="89">
        <v>2013</v>
      </c>
      <c r="P566" s="90">
        <v>41421</v>
      </c>
      <c r="Q566" s="53" t="s">
        <v>337</v>
      </c>
      <c r="R566" s="85" t="s">
        <v>2363</v>
      </c>
      <c r="S566" s="53" t="s">
        <v>384</v>
      </c>
      <c r="T566" s="85">
        <v>1</v>
      </c>
      <c r="U566" s="91">
        <v>1</v>
      </c>
      <c r="V566" s="53" t="s">
        <v>385</v>
      </c>
      <c r="W566" s="53"/>
      <c r="X566" s="60">
        <v>11665.999200000002</v>
      </c>
      <c r="Y566" s="60">
        <v>46827.211096987165</v>
      </c>
      <c r="Z566" s="53"/>
      <c r="AA566" s="74" t="s">
        <v>2343</v>
      </c>
      <c r="AB566" s="74" t="s">
        <v>2098</v>
      </c>
      <c r="AC566" s="87">
        <v>286959.48</v>
      </c>
      <c r="AD566" s="74"/>
      <c r="AE566" s="74">
        <v>6.1280497658862876</v>
      </c>
      <c r="AF566" s="74"/>
      <c r="AG566" s="74"/>
      <c r="AH566" s="74" t="s">
        <v>94</v>
      </c>
      <c r="AI566" s="74" t="s">
        <v>2179</v>
      </c>
      <c r="AJ566" s="149">
        <v>1</v>
      </c>
      <c r="AK566" s="374">
        <v>1</v>
      </c>
    </row>
    <row r="567" spans="1:37" s="149" customFormat="1" ht="60" customHeight="1">
      <c r="A567" s="53" t="s">
        <v>1084</v>
      </c>
      <c r="B567" s="60">
        <v>1584</v>
      </c>
      <c r="C567" s="89">
        <v>3000579</v>
      </c>
      <c r="D567" s="52" t="s">
        <v>1085</v>
      </c>
      <c r="E567" s="85" t="s">
        <v>80</v>
      </c>
      <c r="F567" s="86">
        <v>41257</v>
      </c>
      <c r="G567" s="86">
        <v>41301</v>
      </c>
      <c r="H567" s="85" t="s">
        <v>94</v>
      </c>
      <c r="I567" s="87">
        <v>9795.44</v>
      </c>
      <c r="J567" s="56">
        <v>9935.6571895130655</v>
      </c>
      <c r="K567" s="56">
        <v>9795.44</v>
      </c>
      <c r="L567" s="88">
        <v>41316</v>
      </c>
      <c r="M567" s="89">
        <v>2013</v>
      </c>
      <c r="N567" s="90">
        <v>41323</v>
      </c>
      <c r="O567" s="89">
        <v>2013</v>
      </c>
      <c r="P567" s="90">
        <v>41467</v>
      </c>
      <c r="Q567" s="53" t="s">
        <v>337</v>
      </c>
      <c r="R567" s="85" t="s">
        <v>2364</v>
      </c>
      <c r="S567" s="53" t="s">
        <v>384</v>
      </c>
      <c r="T567" s="85">
        <v>1</v>
      </c>
      <c r="U567" s="91">
        <v>1</v>
      </c>
      <c r="V567" s="53" t="s">
        <v>385</v>
      </c>
      <c r="W567" s="53"/>
      <c r="X567" s="60">
        <v>11558.619199999999</v>
      </c>
      <c r="Y567" s="60">
        <v>47262.237620535459</v>
      </c>
      <c r="Z567" s="53"/>
      <c r="AA567" s="74" t="s">
        <v>2343</v>
      </c>
      <c r="AB567" s="74" t="s">
        <v>2098</v>
      </c>
      <c r="AC567" s="87">
        <v>286959.48</v>
      </c>
      <c r="AD567" s="74"/>
      <c r="AE567" s="74">
        <v>6.071643968784838</v>
      </c>
      <c r="AF567" s="74"/>
      <c r="AG567" s="74"/>
      <c r="AH567" s="74" t="s">
        <v>94</v>
      </c>
      <c r="AI567" s="74" t="s">
        <v>2179</v>
      </c>
      <c r="AJ567" s="149">
        <v>1</v>
      </c>
      <c r="AK567" s="374">
        <v>1</v>
      </c>
    </row>
    <row r="568" spans="1:37" s="149" customFormat="1" ht="60" customHeight="1">
      <c r="A568" s="53" t="s">
        <v>1084</v>
      </c>
      <c r="B568" s="60">
        <v>1585</v>
      </c>
      <c r="C568" s="89">
        <v>3000579</v>
      </c>
      <c r="D568" s="52" t="s">
        <v>1085</v>
      </c>
      <c r="E568" s="85" t="s">
        <v>80</v>
      </c>
      <c r="F568" s="86">
        <v>41257</v>
      </c>
      <c r="G568" s="86">
        <v>41301</v>
      </c>
      <c r="H568" s="85" t="s">
        <v>94</v>
      </c>
      <c r="I568" s="87">
        <v>9972.44</v>
      </c>
      <c r="J568" s="56">
        <v>10115.190862583777</v>
      </c>
      <c r="K568" s="56">
        <v>9972.44</v>
      </c>
      <c r="L568" s="88">
        <v>41316</v>
      </c>
      <c r="M568" s="89">
        <v>2013</v>
      </c>
      <c r="N568" s="90">
        <v>41323</v>
      </c>
      <c r="O568" s="89">
        <v>2013</v>
      </c>
      <c r="P568" s="90">
        <v>41467</v>
      </c>
      <c r="Q568" s="53" t="s">
        <v>337</v>
      </c>
      <c r="R568" s="85" t="s">
        <v>2365</v>
      </c>
      <c r="S568" s="53" t="s">
        <v>384</v>
      </c>
      <c r="T568" s="85">
        <v>1</v>
      </c>
      <c r="U568" s="91">
        <v>1</v>
      </c>
      <c r="V568" s="53" t="s">
        <v>385</v>
      </c>
      <c r="W568" s="53"/>
      <c r="X568" s="60">
        <v>11767.4792</v>
      </c>
      <c r="Y568" s="60">
        <v>46423.384134444314</v>
      </c>
      <c r="Z568" s="53"/>
      <c r="AA568" s="74" t="s">
        <v>2343</v>
      </c>
      <c r="AB568" s="74" t="s">
        <v>2098</v>
      </c>
      <c r="AC568" s="87">
        <v>286959.48</v>
      </c>
      <c r="AD568" s="74"/>
      <c r="AE568" s="74">
        <v>6.1813563433667778</v>
      </c>
      <c r="AF568" s="74"/>
      <c r="AG568" s="74"/>
      <c r="AH568" s="74" t="s">
        <v>94</v>
      </c>
      <c r="AI568" s="74" t="s">
        <v>2179</v>
      </c>
      <c r="AJ568" s="149">
        <v>1</v>
      </c>
      <c r="AK568" s="374">
        <v>1</v>
      </c>
    </row>
    <row r="569" spans="1:37" s="149" customFormat="1" ht="60" customHeight="1">
      <c r="A569" s="53" t="s">
        <v>1084</v>
      </c>
      <c r="B569" s="60">
        <v>1586</v>
      </c>
      <c r="C569" s="89">
        <v>3000579</v>
      </c>
      <c r="D569" s="52" t="s">
        <v>1085</v>
      </c>
      <c r="E569" s="85" t="s">
        <v>80</v>
      </c>
      <c r="F569" s="86">
        <v>41257</v>
      </c>
      <c r="G569" s="86">
        <v>41301</v>
      </c>
      <c r="H569" s="85" t="s">
        <v>94</v>
      </c>
      <c r="I569" s="87">
        <v>6405.4400000000005</v>
      </c>
      <c r="J569" s="56">
        <v>6497.1309086671517</v>
      </c>
      <c r="K569" s="56">
        <v>6405.44</v>
      </c>
      <c r="L569" s="88">
        <v>41316</v>
      </c>
      <c r="M569" s="89">
        <v>2013</v>
      </c>
      <c r="N569" s="90">
        <v>41323</v>
      </c>
      <c r="O569" s="89">
        <v>2013</v>
      </c>
      <c r="P569" s="90">
        <v>41467</v>
      </c>
      <c r="Q569" s="53" t="s">
        <v>337</v>
      </c>
      <c r="R569" s="85" t="s">
        <v>2366</v>
      </c>
      <c r="S569" s="53" t="s">
        <v>384</v>
      </c>
      <c r="T569" s="85">
        <v>1</v>
      </c>
      <c r="U569" s="91">
        <v>1</v>
      </c>
      <c r="V569" s="53" t="s">
        <v>385</v>
      </c>
      <c r="W569" s="53"/>
      <c r="X569" s="60">
        <v>7558.4191999999994</v>
      </c>
      <c r="Y569" s="60">
        <v>72275.193098006988</v>
      </c>
      <c r="Z569" s="53"/>
      <c r="AA569" s="74" t="s">
        <v>2343</v>
      </c>
      <c r="AB569" s="74" t="s">
        <v>2098</v>
      </c>
      <c r="AC569" s="87">
        <v>286959.48</v>
      </c>
      <c r="AD569" s="74"/>
      <c r="AE569" s="74">
        <v>3.9703730657748042</v>
      </c>
      <c r="AF569" s="74"/>
      <c r="AG569" s="74"/>
      <c r="AH569" s="74" t="s">
        <v>94</v>
      </c>
      <c r="AI569" s="74" t="s">
        <v>2179</v>
      </c>
      <c r="AJ569" s="149">
        <v>1</v>
      </c>
      <c r="AK569" s="374">
        <v>1</v>
      </c>
    </row>
    <row r="570" spans="1:37" s="149" customFormat="1" ht="60" customHeight="1">
      <c r="A570" s="53" t="s">
        <v>1084</v>
      </c>
      <c r="B570" s="60">
        <v>1587</v>
      </c>
      <c r="C570" s="89" t="s">
        <v>490</v>
      </c>
      <c r="D570" s="52" t="s">
        <v>491</v>
      </c>
      <c r="E570" s="85" t="s">
        <v>64</v>
      </c>
      <c r="F570" s="86">
        <v>41257</v>
      </c>
      <c r="G570" s="86">
        <v>41288</v>
      </c>
      <c r="H570" s="85" t="s">
        <v>94</v>
      </c>
      <c r="I570" s="87">
        <v>4894.9371300000003</v>
      </c>
      <c r="J570" s="56">
        <v>5003.8821065641841</v>
      </c>
      <c r="K570" s="56">
        <v>4894.9369999999999</v>
      </c>
      <c r="L570" s="88">
        <v>41317</v>
      </c>
      <c r="M570" s="89">
        <v>2013</v>
      </c>
      <c r="N570" s="90">
        <v>41317</v>
      </c>
      <c r="O570" s="89">
        <v>2013</v>
      </c>
      <c r="P570" s="90">
        <v>41376</v>
      </c>
      <c r="Q570" s="53" t="s">
        <v>337</v>
      </c>
      <c r="R570" s="85" t="s">
        <v>2367</v>
      </c>
      <c r="S570" s="53" t="s">
        <v>419</v>
      </c>
      <c r="T570" s="85">
        <v>1057</v>
      </c>
      <c r="U570" s="91">
        <v>1</v>
      </c>
      <c r="V570" s="53" t="s">
        <v>385</v>
      </c>
      <c r="W570" s="53"/>
      <c r="X570" s="60">
        <v>5.4645465089877003</v>
      </c>
      <c r="Y570" s="60">
        <v>271.48484389782402</v>
      </c>
      <c r="Z570" s="53"/>
      <c r="AA570" s="74" t="s">
        <v>2343</v>
      </c>
      <c r="AB570" s="74" t="s">
        <v>2098</v>
      </c>
      <c r="AC570" s="87">
        <v>286959.48</v>
      </c>
      <c r="AD570" s="74"/>
      <c r="AE570" s="74"/>
      <c r="AF570" s="85">
        <v>1057</v>
      </c>
      <c r="AG570" s="74"/>
      <c r="AH570" s="74" t="s">
        <v>94</v>
      </c>
      <c r="AI570" s="74" t="s">
        <v>2179</v>
      </c>
      <c r="AJ570" s="149">
        <v>1</v>
      </c>
      <c r="AK570" s="374">
        <v>1</v>
      </c>
    </row>
    <row r="571" spans="1:37" s="149" customFormat="1" ht="60" customHeight="1">
      <c r="A571" s="53" t="s">
        <v>1084</v>
      </c>
      <c r="B571" s="60">
        <v>1588</v>
      </c>
      <c r="C571" s="89" t="s">
        <v>437</v>
      </c>
      <c r="D571" s="52" t="s">
        <v>436</v>
      </c>
      <c r="E571" s="53" t="s">
        <v>59</v>
      </c>
      <c r="F571" s="86">
        <v>41333</v>
      </c>
      <c r="G571" s="86">
        <v>41361</v>
      </c>
      <c r="H571" s="85" t="s">
        <v>94</v>
      </c>
      <c r="I571" s="87">
        <v>3705.2739099999999</v>
      </c>
      <c r="J571" s="56">
        <v>3787.7409506520275</v>
      </c>
      <c r="K571" s="56">
        <v>3705.2730000000001</v>
      </c>
      <c r="L571" s="59">
        <v>41381</v>
      </c>
      <c r="M571" s="89">
        <v>2013</v>
      </c>
      <c r="N571" s="61">
        <v>41383</v>
      </c>
      <c r="O571" s="89">
        <v>2013</v>
      </c>
      <c r="P571" s="61">
        <v>41426</v>
      </c>
      <c r="Q571" s="53" t="s">
        <v>337</v>
      </c>
      <c r="R571" s="85" t="s">
        <v>2368</v>
      </c>
      <c r="S571" s="53" t="s">
        <v>419</v>
      </c>
      <c r="T571" s="85">
        <v>41</v>
      </c>
      <c r="U571" s="91">
        <v>1</v>
      </c>
      <c r="V571" s="53" t="s">
        <v>385</v>
      </c>
      <c r="W571" s="53"/>
      <c r="X571" s="60">
        <v>106.6395643902439</v>
      </c>
      <c r="Y571" s="63">
        <v>6999.0117073170732</v>
      </c>
      <c r="Z571" s="53"/>
      <c r="AA571" s="74" t="s">
        <v>2343</v>
      </c>
      <c r="AB571" s="74" t="s">
        <v>2098</v>
      </c>
      <c r="AC571" s="87">
        <v>286959.48</v>
      </c>
      <c r="AD571" s="74"/>
      <c r="AE571" s="74"/>
      <c r="AF571" s="85">
        <v>41</v>
      </c>
      <c r="AG571" s="74"/>
      <c r="AH571" s="74" t="s">
        <v>94</v>
      </c>
      <c r="AI571" s="74" t="s">
        <v>2179</v>
      </c>
      <c r="AJ571" s="149">
        <v>2</v>
      </c>
      <c r="AK571" s="374">
        <v>1</v>
      </c>
    </row>
    <row r="572" spans="1:37" s="149" customFormat="1" ht="60" customHeight="1">
      <c r="A572" s="53" t="s">
        <v>1084</v>
      </c>
      <c r="B572" s="60">
        <v>1589</v>
      </c>
      <c r="C572" s="89" t="s">
        <v>480</v>
      </c>
      <c r="D572" s="52" t="s">
        <v>429</v>
      </c>
      <c r="E572" s="85" t="s">
        <v>80</v>
      </c>
      <c r="F572" s="86">
        <v>41257</v>
      </c>
      <c r="G572" s="86">
        <v>41288</v>
      </c>
      <c r="H572" s="85" t="s">
        <v>94</v>
      </c>
      <c r="I572" s="87">
        <v>1177.2288799999999</v>
      </c>
      <c r="J572" s="56">
        <v>1203.4300689705883</v>
      </c>
      <c r="K572" s="56">
        <v>1177.2280000000001</v>
      </c>
      <c r="L572" s="88">
        <v>41317</v>
      </c>
      <c r="M572" s="89">
        <v>2013</v>
      </c>
      <c r="N572" s="90">
        <v>41317</v>
      </c>
      <c r="O572" s="89">
        <v>2013</v>
      </c>
      <c r="P572" s="90">
        <v>41376</v>
      </c>
      <c r="Q572" s="53" t="s">
        <v>337</v>
      </c>
      <c r="R572" s="85" t="s">
        <v>2369</v>
      </c>
      <c r="S572" s="53" t="s">
        <v>419</v>
      </c>
      <c r="T572" s="85">
        <v>11528</v>
      </c>
      <c r="U572" s="91">
        <v>1</v>
      </c>
      <c r="V572" s="53" t="s">
        <v>385</v>
      </c>
      <c r="W572" s="53"/>
      <c r="X572" s="60">
        <v>0.12050043719639139</v>
      </c>
      <c r="Y572" s="60">
        <v>24.892390700902151</v>
      </c>
      <c r="Z572" s="53"/>
      <c r="AA572" s="74" t="s">
        <v>2343</v>
      </c>
      <c r="AB572" s="74" t="s">
        <v>2098</v>
      </c>
      <c r="AC572" s="87">
        <v>286959.48</v>
      </c>
      <c r="AD572" s="74"/>
      <c r="AE572" s="74"/>
      <c r="AF572" s="85">
        <v>11528</v>
      </c>
      <c r="AG572" s="74"/>
      <c r="AH572" s="74" t="s">
        <v>94</v>
      </c>
      <c r="AI572" s="74" t="s">
        <v>2179</v>
      </c>
      <c r="AJ572" s="149">
        <v>1</v>
      </c>
      <c r="AK572" s="374">
        <v>1</v>
      </c>
    </row>
    <row r="573" spans="1:37" s="149" customFormat="1" ht="45" customHeight="1">
      <c r="A573" s="53" t="s">
        <v>1084</v>
      </c>
      <c r="B573" s="60">
        <v>1590</v>
      </c>
      <c r="C573" s="89">
        <v>3000579</v>
      </c>
      <c r="D573" s="52" t="s">
        <v>1085</v>
      </c>
      <c r="E573" s="85" t="s">
        <v>80</v>
      </c>
      <c r="F573" s="86">
        <v>41225</v>
      </c>
      <c r="G573" s="86">
        <v>41255</v>
      </c>
      <c r="H573" s="85" t="s">
        <v>114</v>
      </c>
      <c r="I573" s="87">
        <v>635.59</v>
      </c>
      <c r="J573" s="56">
        <v>644.68817664980929</v>
      </c>
      <c r="K573" s="56">
        <v>635.59</v>
      </c>
      <c r="L573" s="88">
        <v>41292</v>
      </c>
      <c r="M573" s="89">
        <v>2013</v>
      </c>
      <c r="N573" s="90">
        <v>41292</v>
      </c>
      <c r="O573" s="89">
        <v>2013</v>
      </c>
      <c r="P573" s="90">
        <v>41351</v>
      </c>
      <c r="Q573" s="53" t="s">
        <v>337</v>
      </c>
      <c r="R573" s="176" t="s">
        <v>2370</v>
      </c>
      <c r="S573" s="53" t="s">
        <v>384</v>
      </c>
      <c r="T573" s="85">
        <v>1</v>
      </c>
      <c r="U573" s="91">
        <v>1</v>
      </c>
      <c r="V573" s="53" t="s">
        <v>385</v>
      </c>
      <c r="W573" s="53"/>
      <c r="X573" s="60">
        <v>749.99620000000004</v>
      </c>
      <c r="Y573" s="60">
        <v>1249.9936666666667</v>
      </c>
      <c r="Z573" s="53"/>
      <c r="AA573" s="74" t="s">
        <v>3803</v>
      </c>
      <c r="AB573" s="74" t="s">
        <v>2098</v>
      </c>
      <c r="AC573" s="87">
        <v>749.99620000000004</v>
      </c>
      <c r="AD573" s="74"/>
      <c r="AE573" s="74">
        <v>0.6</v>
      </c>
      <c r="AF573" s="74"/>
      <c r="AG573" s="74"/>
      <c r="AH573" s="74" t="s">
        <v>114</v>
      </c>
      <c r="AI573" s="74" t="s">
        <v>2179</v>
      </c>
      <c r="AJ573" s="149">
        <v>1</v>
      </c>
      <c r="AK573" s="374">
        <v>1</v>
      </c>
    </row>
    <row r="574" spans="1:37" s="149" customFormat="1" ht="90" customHeight="1">
      <c r="A574" s="53" t="s">
        <v>1084</v>
      </c>
      <c r="B574" s="60">
        <v>1591</v>
      </c>
      <c r="C574" s="54">
        <v>3000560</v>
      </c>
      <c r="D574" s="52" t="s">
        <v>468</v>
      </c>
      <c r="E574" s="85" t="s">
        <v>332</v>
      </c>
      <c r="F574" s="86">
        <v>41264</v>
      </c>
      <c r="G574" s="86">
        <v>41303</v>
      </c>
      <c r="H574" s="85" t="s">
        <v>114</v>
      </c>
      <c r="I574" s="87">
        <v>2525.81</v>
      </c>
      <c r="J574" s="56">
        <v>2560.1412731656815</v>
      </c>
      <c r="K574" s="56">
        <v>2525.81</v>
      </c>
      <c r="L574" s="88">
        <v>41332</v>
      </c>
      <c r="M574" s="89">
        <v>2013</v>
      </c>
      <c r="N574" s="90">
        <v>41332</v>
      </c>
      <c r="O574" s="89">
        <v>2013</v>
      </c>
      <c r="P574" s="90">
        <v>41421</v>
      </c>
      <c r="Q574" s="53" t="s">
        <v>347</v>
      </c>
      <c r="R574" s="176" t="s">
        <v>2371</v>
      </c>
      <c r="S574" s="53" t="s">
        <v>384</v>
      </c>
      <c r="T574" s="85">
        <v>1</v>
      </c>
      <c r="U574" s="91">
        <v>1</v>
      </c>
      <c r="V574" s="53" t="s">
        <v>385</v>
      </c>
      <c r="W574" s="168">
        <v>41261</v>
      </c>
      <c r="X574" s="60">
        <v>2980.4557999999997</v>
      </c>
      <c r="Y574" s="60">
        <v>1490.2278999999999</v>
      </c>
      <c r="Z574" s="53"/>
      <c r="AA574" s="74" t="s">
        <v>3803</v>
      </c>
      <c r="AB574" s="74" t="s">
        <v>2094</v>
      </c>
      <c r="AC574" s="87">
        <v>2980.4557999999997</v>
      </c>
      <c r="AD574" s="74"/>
      <c r="AE574" s="74">
        <v>2</v>
      </c>
      <c r="AF574" s="74"/>
      <c r="AG574" s="74"/>
      <c r="AH574" s="74" t="s">
        <v>114</v>
      </c>
      <c r="AI574" s="74" t="s">
        <v>2179</v>
      </c>
      <c r="AJ574" s="149">
        <v>1</v>
      </c>
      <c r="AK574" s="374">
        <v>1</v>
      </c>
    </row>
    <row r="575" spans="1:37" s="149" customFormat="1" ht="75" customHeight="1">
      <c r="A575" s="53" t="s">
        <v>1084</v>
      </c>
      <c r="B575" s="60">
        <v>1597</v>
      </c>
      <c r="C575" s="54">
        <v>3000560</v>
      </c>
      <c r="D575" s="52" t="s">
        <v>468</v>
      </c>
      <c r="E575" s="85" t="s">
        <v>81</v>
      </c>
      <c r="F575" s="86">
        <v>41470</v>
      </c>
      <c r="G575" s="86">
        <v>41530</v>
      </c>
      <c r="H575" s="85" t="s">
        <v>114</v>
      </c>
      <c r="I575" s="87">
        <v>12700</v>
      </c>
      <c r="J575" s="56">
        <v>12698.353972972804</v>
      </c>
      <c r="K575" s="56">
        <v>12698.352999999999</v>
      </c>
      <c r="L575" s="88">
        <v>41556</v>
      </c>
      <c r="M575" s="89">
        <v>2013</v>
      </c>
      <c r="N575" s="90">
        <v>41556</v>
      </c>
      <c r="O575" s="89">
        <v>2013</v>
      </c>
      <c r="P575" s="90">
        <v>41639</v>
      </c>
      <c r="Q575" s="53" t="s">
        <v>337</v>
      </c>
      <c r="R575" s="85" t="s">
        <v>2372</v>
      </c>
      <c r="S575" s="53" t="s">
        <v>384</v>
      </c>
      <c r="T575" s="85">
        <v>1</v>
      </c>
      <c r="U575" s="91">
        <v>1</v>
      </c>
      <c r="V575" s="53" t="s">
        <v>385</v>
      </c>
      <c r="W575" s="168"/>
      <c r="X575" s="60">
        <v>14984.056539999998</v>
      </c>
      <c r="Y575" s="60">
        <v>4994.6855133333329</v>
      </c>
      <c r="Z575" s="53"/>
      <c r="AA575" s="74" t="s">
        <v>3806</v>
      </c>
      <c r="AB575" s="74" t="s">
        <v>2094</v>
      </c>
      <c r="AC575" s="87">
        <v>14984.056539999998</v>
      </c>
      <c r="AD575" s="74">
        <v>1</v>
      </c>
      <c r="AE575" s="74">
        <v>1</v>
      </c>
      <c r="AF575" s="74">
        <v>1</v>
      </c>
      <c r="AG575" s="74"/>
      <c r="AH575" s="74" t="s">
        <v>114</v>
      </c>
      <c r="AI575" s="74" t="s">
        <v>2179</v>
      </c>
      <c r="AJ575" s="149">
        <v>4</v>
      </c>
      <c r="AK575" s="374">
        <v>1</v>
      </c>
    </row>
    <row r="576" spans="1:37" s="149" customFormat="1" ht="75" customHeight="1">
      <c r="A576" s="53" t="s">
        <v>1704</v>
      </c>
      <c r="B576" s="60">
        <v>1598</v>
      </c>
      <c r="C576" s="53">
        <v>3000580</v>
      </c>
      <c r="D576" s="52" t="s">
        <v>2374</v>
      </c>
      <c r="E576" s="53" t="s">
        <v>332</v>
      </c>
      <c r="F576" s="55">
        <v>41456</v>
      </c>
      <c r="G576" s="55">
        <v>41487</v>
      </c>
      <c r="H576" s="53" t="s">
        <v>102</v>
      </c>
      <c r="I576" s="57">
        <v>9814.65</v>
      </c>
      <c r="J576" s="56">
        <v>11738.738471766339</v>
      </c>
      <c r="K576" s="56">
        <v>9814.65</v>
      </c>
      <c r="L576" s="59">
        <v>41507</v>
      </c>
      <c r="M576" s="60">
        <v>2013</v>
      </c>
      <c r="N576" s="61">
        <v>41507</v>
      </c>
      <c r="O576" s="60">
        <v>2013</v>
      </c>
      <c r="P576" s="61">
        <v>41639</v>
      </c>
      <c r="Q576" s="53" t="s">
        <v>337</v>
      </c>
      <c r="R576" s="53"/>
      <c r="S576" s="53" t="s">
        <v>2024</v>
      </c>
      <c r="T576" s="60">
        <v>2</v>
      </c>
      <c r="U576" s="91">
        <v>1</v>
      </c>
      <c r="V576" s="53" t="s">
        <v>385</v>
      </c>
      <c r="W576" s="53"/>
      <c r="X576" s="63">
        <v>5790.6434999999992</v>
      </c>
      <c r="Y576" s="63">
        <v>21181</v>
      </c>
      <c r="Z576" s="53"/>
      <c r="AA576" s="53" t="s">
        <v>2373</v>
      </c>
      <c r="AB576" s="53" t="s">
        <v>2188</v>
      </c>
      <c r="AC576" s="57">
        <v>42362</v>
      </c>
      <c r="AD576" s="53"/>
      <c r="AE576" s="53" t="s">
        <v>708</v>
      </c>
      <c r="AF576" s="53"/>
      <c r="AG576" s="63">
        <v>0</v>
      </c>
      <c r="AH576" s="53" t="s">
        <v>669</v>
      </c>
      <c r="AI576" s="74" t="s">
        <v>2179</v>
      </c>
      <c r="AJ576" s="149">
        <v>3</v>
      </c>
      <c r="AK576" s="374">
        <v>1</v>
      </c>
    </row>
    <row r="577" spans="1:37" s="149" customFormat="1" ht="60" customHeight="1">
      <c r="A577" s="53" t="s">
        <v>1704</v>
      </c>
      <c r="B577" s="60">
        <v>1599</v>
      </c>
      <c r="C577" s="53" t="s">
        <v>9</v>
      </c>
      <c r="D577" s="52" t="s">
        <v>2374</v>
      </c>
      <c r="E577" s="53" t="s">
        <v>80</v>
      </c>
      <c r="F577" s="55">
        <v>41244</v>
      </c>
      <c r="G577" s="55">
        <v>41306</v>
      </c>
      <c r="H577" s="53" t="s">
        <v>102</v>
      </c>
      <c r="I577" s="57">
        <v>421.01894067796599</v>
      </c>
      <c r="J577" s="56">
        <v>416.86378481738848</v>
      </c>
      <c r="K577" s="56">
        <v>416.863</v>
      </c>
      <c r="L577" s="59">
        <v>41325</v>
      </c>
      <c r="M577" s="60">
        <v>2013</v>
      </c>
      <c r="N577" s="61">
        <v>41325</v>
      </c>
      <c r="O577" s="60">
        <v>2013</v>
      </c>
      <c r="P577" s="61">
        <v>41414</v>
      </c>
      <c r="Q577" s="53" t="s">
        <v>337</v>
      </c>
      <c r="R577" s="53" t="s">
        <v>2375</v>
      </c>
      <c r="S577" s="53" t="s">
        <v>2024</v>
      </c>
      <c r="T577" s="60">
        <v>0.35</v>
      </c>
      <c r="U577" s="91">
        <v>1</v>
      </c>
      <c r="V577" s="53" t="s">
        <v>385</v>
      </c>
      <c r="W577" s="53"/>
      <c r="X577" s="63">
        <v>1405.4238285714287</v>
      </c>
      <c r="Y577" s="63">
        <v>121034.28571428572</v>
      </c>
      <c r="Z577" s="53"/>
      <c r="AA577" s="53" t="s">
        <v>2373</v>
      </c>
      <c r="AB577" s="53" t="s">
        <v>2188</v>
      </c>
      <c r="AC577" s="57">
        <v>42362</v>
      </c>
      <c r="AD577" s="53"/>
      <c r="AE577" s="53" t="s">
        <v>2376</v>
      </c>
      <c r="AF577" s="53"/>
      <c r="AG577" s="63">
        <v>0</v>
      </c>
      <c r="AH577" s="53" t="s">
        <v>669</v>
      </c>
      <c r="AI577" s="74" t="s">
        <v>2179</v>
      </c>
      <c r="AJ577" s="149">
        <v>1</v>
      </c>
      <c r="AK577" s="374">
        <v>1</v>
      </c>
    </row>
    <row r="578" spans="1:37" s="149" customFormat="1" ht="180" customHeight="1">
      <c r="A578" s="53" t="s">
        <v>1704</v>
      </c>
      <c r="B578" s="60">
        <v>1600</v>
      </c>
      <c r="C578" s="53">
        <v>3000580</v>
      </c>
      <c r="D578" s="52" t="s">
        <v>1705</v>
      </c>
      <c r="E578" s="53" t="s">
        <v>81</v>
      </c>
      <c r="F578" s="55">
        <v>41233</v>
      </c>
      <c r="G578" s="55">
        <v>41294</v>
      </c>
      <c r="H578" s="53" t="s">
        <v>106</v>
      </c>
      <c r="I578" s="57">
        <v>19864.848150000002</v>
      </c>
      <c r="J578" s="56">
        <v>19680.885484301652</v>
      </c>
      <c r="K578" s="56">
        <v>19680.884999999998</v>
      </c>
      <c r="L578" s="59">
        <v>41315</v>
      </c>
      <c r="M578" s="60">
        <v>2013</v>
      </c>
      <c r="N578" s="61">
        <v>41315</v>
      </c>
      <c r="O578" s="60">
        <v>2013</v>
      </c>
      <c r="P578" s="61">
        <v>41578</v>
      </c>
      <c r="Q578" s="53" t="s">
        <v>337</v>
      </c>
      <c r="R578" s="53"/>
      <c r="S578" s="53" t="s">
        <v>2024</v>
      </c>
      <c r="T578" s="60">
        <v>3</v>
      </c>
      <c r="U578" s="53">
        <v>1</v>
      </c>
      <c r="V578" s="53" t="s">
        <v>385</v>
      </c>
      <c r="W578" s="53"/>
      <c r="X578" s="63">
        <v>7741.1480999999985</v>
      </c>
      <c r="Y578" s="63">
        <v>11416.893333333333</v>
      </c>
      <c r="Z578" s="53"/>
      <c r="AA578" s="60" t="s">
        <v>2377</v>
      </c>
      <c r="AB578" s="72">
        <v>40999</v>
      </c>
      <c r="AC578" s="57">
        <v>34250.68</v>
      </c>
      <c r="AD578" s="53"/>
      <c r="AE578" s="53" t="s">
        <v>677</v>
      </c>
      <c r="AF578" s="53"/>
      <c r="AG578" s="63">
        <v>499.14</v>
      </c>
      <c r="AH578" s="53" t="s">
        <v>2378</v>
      </c>
      <c r="AI578" s="53" t="s">
        <v>386</v>
      </c>
      <c r="AJ578" s="149">
        <v>1</v>
      </c>
      <c r="AK578" s="374">
        <v>1</v>
      </c>
    </row>
    <row r="579" spans="1:37" s="149" customFormat="1" ht="75" customHeight="1">
      <c r="A579" s="53" t="s">
        <v>1704</v>
      </c>
      <c r="B579" s="60">
        <v>1602</v>
      </c>
      <c r="C579" s="54">
        <v>3000560</v>
      </c>
      <c r="D579" s="52" t="s">
        <v>468</v>
      </c>
      <c r="E579" s="53" t="s">
        <v>59</v>
      </c>
      <c r="F579" s="55">
        <v>41461</v>
      </c>
      <c r="G579" s="55">
        <v>41521</v>
      </c>
      <c r="H579" s="53" t="s">
        <v>114</v>
      </c>
      <c r="I579" s="57">
        <v>700</v>
      </c>
      <c r="J579" s="56">
        <v>693.0915005920624</v>
      </c>
      <c r="K579" s="56">
        <v>693.09100000000001</v>
      </c>
      <c r="L579" s="59">
        <v>41541</v>
      </c>
      <c r="M579" s="60">
        <v>2013</v>
      </c>
      <c r="N579" s="61">
        <v>41541</v>
      </c>
      <c r="O579" s="60">
        <v>2013</v>
      </c>
      <c r="P579" s="61">
        <v>41578</v>
      </c>
      <c r="Q579" s="53" t="s">
        <v>337</v>
      </c>
      <c r="R579" s="53" t="s">
        <v>2380</v>
      </c>
      <c r="S579" s="53" t="s">
        <v>7</v>
      </c>
      <c r="T579" s="60">
        <v>80</v>
      </c>
      <c r="U579" s="53">
        <v>1</v>
      </c>
      <c r="V579" s="53" t="s">
        <v>385</v>
      </c>
      <c r="W579" s="53"/>
      <c r="X579" s="63">
        <v>10.223092249999997</v>
      </c>
      <c r="Y579" s="63">
        <v>3366.0250000000001</v>
      </c>
      <c r="Z579" s="53"/>
      <c r="AA579" s="53" t="s">
        <v>2382</v>
      </c>
      <c r="AB579" s="72">
        <v>41090</v>
      </c>
      <c r="AC579" s="57">
        <v>269282</v>
      </c>
      <c r="AD579" s="53" t="s">
        <v>854</v>
      </c>
      <c r="AE579" s="53"/>
      <c r="AF579" s="53"/>
      <c r="AG579" s="63">
        <v>267314</v>
      </c>
      <c r="AH579" s="53" t="s">
        <v>2379</v>
      </c>
      <c r="AI579" s="53" t="s">
        <v>2124</v>
      </c>
      <c r="AJ579" s="149">
        <v>3</v>
      </c>
      <c r="AK579" s="374">
        <v>1</v>
      </c>
    </row>
    <row r="580" spans="1:37" s="149" customFormat="1" ht="60" customHeight="1">
      <c r="A580" s="53" t="s">
        <v>1704</v>
      </c>
      <c r="B580" s="60">
        <v>1603</v>
      </c>
      <c r="C580" s="60">
        <v>18</v>
      </c>
      <c r="D580" s="52" t="s">
        <v>1706</v>
      </c>
      <c r="E580" s="53" t="s">
        <v>59</v>
      </c>
      <c r="F580" s="55">
        <v>41251</v>
      </c>
      <c r="G580" s="55">
        <v>41311</v>
      </c>
      <c r="H580" s="53" t="s">
        <v>114</v>
      </c>
      <c r="I580" s="57">
        <v>397.15899999999999</v>
      </c>
      <c r="J580" s="56">
        <v>383.6435549297139</v>
      </c>
      <c r="K580" s="56">
        <v>383.64299999999997</v>
      </c>
      <c r="L580" s="59">
        <v>41336</v>
      </c>
      <c r="M580" s="60">
        <v>2013</v>
      </c>
      <c r="N580" s="61">
        <v>41336</v>
      </c>
      <c r="O580" s="60">
        <v>2013</v>
      </c>
      <c r="P580" s="61">
        <v>41364</v>
      </c>
      <c r="Q580" s="53" t="s">
        <v>337</v>
      </c>
      <c r="R580" s="53" t="s">
        <v>2381</v>
      </c>
      <c r="S580" s="53" t="s">
        <v>419</v>
      </c>
      <c r="T580" s="60">
        <v>5</v>
      </c>
      <c r="U580" s="53">
        <v>1</v>
      </c>
      <c r="V580" s="53" t="s">
        <v>385</v>
      </c>
      <c r="W580" s="53"/>
      <c r="X580" s="63">
        <v>90.539747999999989</v>
      </c>
      <c r="Y580" s="63">
        <v>3872.8352249999998</v>
      </c>
      <c r="Z580" s="53"/>
      <c r="AA580" s="53" t="s">
        <v>2382</v>
      </c>
      <c r="AB580" s="72">
        <v>41090</v>
      </c>
      <c r="AC580" s="57">
        <v>309826.81799999997</v>
      </c>
      <c r="AD580" s="53" t="s">
        <v>854</v>
      </c>
      <c r="AE580" s="53"/>
      <c r="AF580" s="53"/>
      <c r="AG580" s="63">
        <v>266866</v>
      </c>
      <c r="AH580" s="53" t="s">
        <v>2379</v>
      </c>
      <c r="AI580" s="53" t="s">
        <v>2124</v>
      </c>
      <c r="AJ580" s="149">
        <v>1</v>
      </c>
      <c r="AK580" s="374">
        <v>1</v>
      </c>
    </row>
    <row r="581" spans="1:37" s="149" customFormat="1" ht="75" customHeight="1">
      <c r="A581" s="53" t="s">
        <v>1704</v>
      </c>
      <c r="B581" s="60">
        <v>1604</v>
      </c>
      <c r="C581" s="60" t="s">
        <v>708</v>
      </c>
      <c r="D581" s="52" t="s">
        <v>1707</v>
      </c>
      <c r="E581" s="53" t="s">
        <v>332</v>
      </c>
      <c r="F581" s="55">
        <v>41401</v>
      </c>
      <c r="G581" s="55">
        <v>41431</v>
      </c>
      <c r="H581" s="53" t="s">
        <v>102</v>
      </c>
      <c r="I581" s="57">
        <v>28882.567120901611</v>
      </c>
      <c r="J581" s="56">
        <v>26610.914167101855</v>
      </c>
      <c r="K581" s="56">
        <v>26610.914000000001</v>
      </c>
      <c r="L581" s="59">
        <v>41456</v>
      </c>
      <c r="M581" s="60">
        <v>2013</v>
      </c>
      <c r="N581" s="61">
        <v>41456</v>
      </c>
      <c r="O581" s="60">
        <v>2013</v>
      </c>
      <c r="P581" s="61">
        <v>41639</v>
      </c>
      <c r="Q581" s="53" t="s">
        <v>337</v>
      </c>
      <c r="R581" s="53"/>
      <c r="S581" s="53" t="s">
        <v>7</v>
      </c>
      <c r="T581" s="60" t="s">
        <v>2383</v>
      </c>
      <c r="U581" s="53">
        <v>1</v>
      </c>
      <c r="V581" s="53" t="s">
        <v>385</v>
      </c>
      <c r="W581" s="53"/>
      <c r="X581" s="63">
        <v>49842.664317460316</v>
      </c>
      <c r="Y581" s="63">
        <v>22133.428571428569</v>
      </c>
      <c r="Z581" s="53"/>
      <c r="AA581" s="53" t="s">
        <v>2384</v>
      </c>
      <c r="AB581" s="72" t="s">
        <v>2188</v>
      </c>
      <c r="AC581" s="57">
        <v>13944.06</v>
      </c>
      <c r="AD581" s="53" t="s">
        <v>2383</v>
      </c>
      <c r="AE581" s="53"/>
      <c r="AF581" s="53"/>
      <c r="AG581" s="63">
        <v>0</v>
      </c>
      <c r="AH581" s="53" t="s">
        <v>669</v>
      </c>
      <c r="AI581" s="53" t="s">
        <v>2124</v>
      </c>
      <c r="AJ581" s="149">
        <v>3</v>
      </c>
      <c r="AK581" s="374">
        <v>1</v>
      </c>
    </row>
    <row r="582" spans="1:37" s="149" customFormat="1" ht="75" customHeight="1">
      <c r="A582" s="53" t="s">
        <v>1704</v>
      </c>
      <c r="B582" s="60">
        <v>1607</v>
      </c>
      <c r="C582" s="60">
        <v>55</v>
      </c>
      <c r="D582" s="52" t="s">
        <v>3807</v>
      </c>
      <c r="E582" s="53" t="s">
        <v>59</v>
      </c>
      <c r="F582" s="55">
        <v>41371</v>
      </c>
      <c r="G582" s="55">
        <v>41431</v>
      </c>
      <c r="H582" s="53" t="s">
        <v>102</v>
      </c>
      <c r="I582" s="57">
        <v>1135.9269999999999</v>
      </c>
      <c r="J582" s="56">
        <v>1311.7852159185602</v>
      </c>
      <c r="K582" s="56">
        <v>1135.9269999999999</v>
      </c>
      <c r="L582" s="59">
        <v>41451</v>
      </c>
      <c r="M582" s="60">
        <v>2013</v>
      </c>
      <c r="N582" s="61">
        <v>41451</v>
      </c>
      <c r="O582" s="60">
        <v>2013</v>
      </c>
      <c r="P582" s="61">
        <v>41639</v>
      </c>
      <c r="Q582" s="53" t="s">
        <v>337</v>
      </c>
      <c r="R582" s="53" t="s">
        <v>2385</v>
      </c>
      <c r="S582" s="53" t="s">
        <v>419</v>
      </c>
      <c r="T582" s="60">
        <v>1</v>
      </c>
      <c r="U582" s="53">
        <v>1</v>
      </c>
      <c r="V582" s="53" t="s">
        <v>385</v>
      </c>
      <c r="W582" s="53"/>
      <c r="X582" s="63">
        <v>1340.3938599999999</v>
      </c>
      <c r="Y582" s="63">
        <v>1583.0407999999998</v>
      </c>
      <c r="Z582" s="53"/>
      <c r="AA582" s="53" t="s">
        <v>3808</v>
      </c>
      <c r="AB582" s="72">
        <v>41333</v>
      </c>
      <c r="AC582" s="57">
        <v>1583.0407999999998</v>
      </c>
      <c r="AD582" s="53"/>
      <c r="AE582" s="53"/>
      <c r="AF582" s="53" t="s">
        <v>9</v>
      </c>
      <c r="AG582" s="63">
        <v>148.67999999999998</v>
      </c>
      <c r="AH582" s="53" t="s">
        <v>669</v>
      </c>
      <c r="AI582" s="53" t="s">
        <v>386</v>
      </c>
      <c r="AJ582" s="149">
        <v>2</v>
      </c>
      <c r="AK582" s="374">
        <v>1</v>
      </c>
    </row>
    <row r="583" spans="1:37" s="149" customFormat="1" ht="75" customHeight="1">
      <c r="A583" s="53" t="s">
        <v>1704</v>
      </c>
      <c r="B583" s="60">
        <v>1610</v>
      </c>
      <c r="C583" s="54">
        <v>3000560</v>
      </c>
      <c r="D583" s="52" t="s">
        <v>468</v>
      </c>
      <c r="E583" s="53" t="s">
        <v>59</v>
      </c>
      <c r="F583" s="55">
        <v>41384</v>
      </c>
      <c r="G583" s="55">
        <v>41444</v>
      </c>
      <c r="H583" s="53" t="s">
        <v>102</v>
      </c>
      <c r="I583" s="57">
        <v>1510.8</v>
      </c>
      <c r="J583" s="56">
        <v>1495.889484420697</v>
      </c>
      <c r="K583" s="56">
        <v>1495.8889999999999</v>
      </c>
      <c r="L583" s="59">
        <v>41464</v>
      </c>
      <c r="M583" s="60">
        <v>2013</v>
      </c>
      <c r="N583" s="61">
        <v>41464</v>
      </c>
      <c r="O583" s="60">
        <v>2013</v>
      </c>
      <c r="P583" s="61">
        <v>41608</v>
      </c>
      <c r="Q583" s="53" t="s">
        <v>337</v>
      </c>
      <c r="R583" s="53"/>
      <c r="S583" s="53" t="s">
        <v>419</v>
      </c>
      <c r="T583" s="60">
        <v>3</v>
      </c>
      <c r="U583" s="53">
        <v>1</v>
      </c>
      <c r="V583" s="53" t="s">
        <v>385</v>
      </c>
      <c r="W583" s="53"/>
      <c r="X583" s="63">
        <v>588.38300666666657</v>
      </c>
      <c r="Y583" s="63">
        <v>1197.2533333333331</v>
      </c>
      <c r="Z583" s="53"/>
      <c r="AA583" s="53" t="s">
        <v>3809</v>
      </c>
      <c r="AB583" s="53" t="s">
        <v>2188</v>
      </c>
      <c r="AC583" s="57">
        <v>3591.7599999999993</v>
      </c>
      <c r="AD583" s="53"/>
      <c r="AE583" s="53"/>
      <c r="AF583" s="53" t="s">
        <v>677</v>
      </c>
      <c r="AG583" s="63">
        <v>577.02</v>
      </c>
      <c r="AH583" s="53" t="s">
        <v>669</v>
      </c>
      <c r="AI583" s="53" t="s">
        <v>386</v>
      </c>
      <c r="AJ583" s="149">
        <v>3</v>
      </c>
      <c r="AK583" s="374">
        <v>1</v>
      </c>
    </row>
    <row r="584" spans="1:37" s="149" customFormat="1" ht="75" customHeight="1">
      <c r="A584" s="53" t="s">
        <v>1704</v>
      </c>
      <c r="B584" s="60">
        <v>1611</v>
      </c>
      <c r="C584" s="60">
        <v>18</v>
      </c>
      <c r="D584" s="52" t="s">
        <v>1706</v>
      </c>
      <c r="E584" s="53" t="s">
        <v>59</v>
      </c>
      <c r="F584" s="55">
        <v>41384</v>
      </c>
      <c r="G584" s="55">
        <v>41444</v>
      </c>
      <c r="H584" s="53" t="s">
        <v>102</v>
      </c>
      <c r="I584" s="57">
        <v>620</v>
      </c>
      <c r="J584" s="56">
        <v>613.88104338154096</v>
      </c>
      <c r="K584" s="56">
        <v>613.88099999999997</v>
      </c>
      <c r="L584" s="59">
        <v>41464</v>
      </c>
      <c r="M584" s="60">
        <v>2013</v>
      </c>
      <c r="N584" s="61">
        <v>41464</v>
      </c>
      <c r="O584" s="60">
        <v>2013</v>
      </c>
      <c r="P584" s="61">
        <v>41517</v>
      </c>
      <c r="Q584" s="53" t="s">
        <v>337</v>
      </c>
      <c r="R584" s="53"/>
      <c r="S584" s="53" t="s">
        <v>419</v>
      </c>
      <c r="T584" s="60">
        <v>3</v>
      </c>
      <c r="U584" s="53">
        <v>1</v>
      </c>
      <c r="V584" s="53" t="s">
        <v>385</v>
      </c>
      <c r="W584" s="53"/>
      <c r="X584" s="63">
        <v>241.45985999999999</v>
      </c>
      <c r="Y584" s="63">
        <v>1197.2533333333331</v>
      </c>
      <c r="Z584" s="53"/>
      <c r="AA584" s="53" t="s">
        <v>3809</v>
      </c>
      <c r="AB584" s="53" t="s">
        <v>2188</v>
      </c>
      <c r="AC584" s="57">
        <v>3591.7599999999993</v>
      </c>
      <c r="AD584" s="53"/>
      <c r="AE584" s="53"/>
      <c r="AF584" s="53" t="s">
        <v>677</v>
      </c>
      <c r="AG584" s="63">
        <v>577.02</v>
      </c>
      <c r="AH584" s="53" t="s">
        <v>669</v>
      </c>
      <c r="AI584" s="53" t="s">
        <v>386</v>
      </c>
      <c r="AJ584" s="149">
        <v>3</v>
      </c>
      <c r="AK584" s="374">
        <v>1</v>
      </c>
    </row>
    <row r="585" spans="1:37" s="149" customFormat="1" ht="60" customHeight="1">
      <c r="A585" s="53" t="s">
        <v>1704</v>
      </c>
      <c r="B585" s="60">
        <v>1612</v>
      </c>
      <c r="C585" s="60">
        <v>18</v>
      </c>
      <c r="D585" s="52" t="s">
        <v>1706</v>
      </c>
      <c r="E585" s="53" t="s">
        <v>59</v>
      </c>
      <c r="F585" s="55">
        <v>41214</v>
      </c>
      <c r="G585" s="55">
        <v>41281</v>
      </c>
      <c r="H585" s="53" t="s">
        <v>102</v>
      </c>
      <c r="I585" s="57">
        <v>1601.98305</v>
      </c>
      <c r="J585" s="56">
        <v>1716.8783873188179</v>
      </c>
      <c r="K585" s="56">
        <v>1601.9829999999999</v>
      </c>
      <c r="L585" s="59">
        <v>41306</v>
      </c>
      <c r="M585" s="60">
        <v>2013</v>
      </c>
      <c r="N585" s="61">
        <v>41306</v>
      </c>
      <c r="O585" s="60">
        <v>2013</v>
      </c>
      <c r="P585" s="61">
        <v>41333</v>
      </c>
      <c r="Q585" s="53" t="s">
        <v>337</v>
      </c>
      <c r="R585" s="53" t="s">
        <v>2386</v>
      </c>
      <c r="S585" s="53" t="s">
        <v>419</v>
      </c>
      <c r="T585" s="60">
        <v>1</v>
      </c>
      <c r="U585" s="53">
        <v>1</v>
      </c>
      <c r="V585" s="53" t="s">
        <v>385</v>
      </c>
      <c r="W585" s="53"/>
      <c r="X585" s="63">
        <v>1890.3399399999998</v>
      </c>
      <c r="Y585" s="63">
        <v>1858.5</v>
      </c>
      <c r="Z585" s="53"/>
      <c r="AA585" s="53" t="s">
        <v>2387</v>
      </c>
      <c r="AB585" s="53" t="s">
        <v>2123</v>
      </c>
      <c r="AC585" s="57">
        <v>1858.5</v>
      </c>
      <c r="AD585" s="53"/>
      <c r="AE585" s="53"/>
      <c r="AF585" s="53" t="s">
        <v>9</v>
      </c>
      <c r="AG585" s="63">
        <v>0</v>
      </c>
      <c r="AH585" s="53" t="s">
        <v>669</v>
      </c>
      <c r="AI585" s="53" t="s">
        <v>386</v>
      </c>
      <c r="AJ585" s="149">
        <v>1</v>
      </c>
      <c r="AK585" s="374">
        <v>1</v>
      </c>
    </row>
    <row r="586" spans="1:37" s="149" customFormat="1" ht="165" customHeight="1">
      <c r="A586" s="53" t="s">
        <v>1704</v>
      </c>
      <c r="B586" s="60">
        <v>1613</v>
      </c>
      <c r="C586" s="60">
        <v>81</v>
      </c>
      <c r="D586" s="52" t="s">
        <v>1708</v>
      </c>
      <c r="E586" s="53" t="s">
        <v>64</v>
      </c>
      <c r="F586" s="55">
        <v>41221</v>
      </c>
      <c r="G586" s="55">
        <v>41271</v>
      </c>
      <c r="H586" s="53" t="s">
        <v>102</v>
      </c>
      <c r="I586" s="57">
        <v>28.54</v>
      </c>
      <c r="J586" s="56">
        <v>28.158481403434784</v>
      </c>
      <c r="K586" s="56">
        <v>28.158000000000001</v>
      </c>
      <c r="L586" s="59">
        <v>41299</v>
      </c>
      <c r="M586" s="60">
        <v>2013</v>
      </c>
      <c r="N586" s="61">
        <v>41306</v>
      </c>
      <c r="O586" s="60">
        <v>2013</v>
      </c>
      <c r="P586" s="61">
        <v>41547</v>
      </c>
      <c r="Q586" s="53" t="s">
        <v>337</v>
      </c>
      <c r="R586" s="53" t="s">
        <v>2388</v>
      </c>
      <c r="S586" s="53" t="s">
        <v>384</v>
      </c>
      <c r="T586" s="53" t="s">
        <v>9</v>
      </c>
      <c r="U586" s="53">
        <v>1</v>
      </c>
      <c r="V586" s="53" t="s">
        <v>385</v>
      </c>
      <c r="W586" s="53"/>
      <c r="X586" s="63">
        <v>33.226439999999997</v>
      </c>
      <c r="Y586" s="63">
        <v>4697.3233820959995</v>
      </c>
      <c r="Z586" s="53" t="s">
        <v>2491</v>
      </c>
      <c r="AA586" s="53" t="s">
        <v>2389</v>
      </c>
      <c r="AB586" s="53" t="s">
        <v>2094</v>
      </c>
      <c r="AC586" s="57">
        <v>4697.3233820959995</v>
      </c>
      <c r="AD586" s="53"/>
      <c r="AE586" s="53"/>
      <c r="AF586" s="53">
        <v>2</v>
      </c>
      <c r="AG586" s="63">
        <v>3955.8291047401067</v>
      </c>
      <c r="AH586" s="53" t="s">
        <v>2390</v>
      </c>
      <c r="AI586" s="53" t="s">
        <v>386</v>
      </c>
      <c r="AJ586" s="149">
        <v>1</v>
      </c>
      <c r="AK586" s="374">
        <v>1</v>
      </c>
    </row>
    <row r="587" spans="1:37" s="149" customFormat="1" ht="165" customHeight="1">
      <c r="A587" s="53" t="s">
        <v>1704</v>
      </c>
      <c r="B587" s="60">
        <v>1614</v>
      </c>
      <c r="C587" s="60">
        <v>79</v>
      </c>
      <c r="D587" s="52" t="s">
        <v>1709</v>
      </c>
      <c r="E587" s="53" t="s">
        <v>64</v>
      </c>
      <c r="F587" s="55">
        <v>41221</v>
      </c>
      <c r="G587" s="55">
        <v>41271</v>
      </c>
      <c r="H587" s="53" t="s">
        <v>102</v>
      </c>
      <c r="I587" s="57">
        <v>57.07</v>
      </c>
      <c r="J587" s="56">
        <v>56.307096485424772</v>
      </c>
      <c r="K587" s="56">
        <v>56.307000000000002</v>
      </c>
      <c r="L587" s="59">
        <v>41299</v>
      </c>
      <c r="M587" s="60">
        <v>2013</v>
      </c>
      <c r="N587" s="61">
        <v>41306</v>
      </c>
      <c r="O587" s="60">
        <v>2013</v>
      </c>
      <c r="P587" s="61">
        <v>41547</v>
      </c>
      <c r="Q587" s="53" t="s">
        <v>337</v>
      </c>
      <c r="R587" s="53" t="s">
        <v>2391</v>
      </c>
      <c r="S587" s="53" t="s">
        <v>384</v>
      </c>
      <c r="T587" s="53" t="s">
        <v>9</v>
      </c>
      <c r="U587" s="53">
        <v>1</v>
      </c>
      <c r="V587" s="53" t="s">
        <v>385</v>
      </c>
      <c r="W587" s="53"/>
      <c r="X587" s="63">
        <v>66.442260000000005</v>
      </c>
      <c r="Y587" s="63">
        <v>15926.986108191999</v>
      </c>
      <c r="Z587" s="53" t="s">
        <v>2493</v>
      </c>
      <c r="AA587" s="53" t="s">
        <v>2389</v>
      </c>
      <c r="AB587" s="53" t="s">
        <v>2094</v>
      </c>
      <c r="AC587" s="57">
        <v>15926.986108191999</v>
      </c>
      <c r="AD587" s="53"/>
      <c r="AE587" s="53"/>
      <c r="AF587" s="53">
        <v>4</v>
      </c>
      <c r="AG587" s="63">
        <v>13447.547752795721</v>
      </c>
      <c r="AH587" s="53" t="s">
        <v>2390</v>
      </c>
      <c r="AI587" s="53" t="s">
        <v>386</v>
      </c>
      <c r="AJ587" s="149">
        <v>1</v>
      </c>
      <c r="AK587" s="374">
        <v>1</v>
      </c>
    </row>
    <row r="588" spans="1:37" s="149" customFormat="1" ht="180" customHeight="1">
      <c r="A588" s="53" t="s">
        <v>1704</v>
      </c>
      <c r="B588" s="60">
        <v>1615</v>
      </c>
      <c r="C588" s="60">
        <v>38</v>
      </c>
      <c r="D588" s="52" t="s">
        <v>1710</v>
      </c>
      <c r="E588" s="53" t="s">
        <v>64</v>
      </c>
      <c r="F588" s="55">
        <v>41221</v>
      </c>
      <c r="G588" s="55">
        <v>41271</v>
      </c>
      <c r="H588" s="53" t="s">
        <v>102</v>
      </c>
      <c r="I588" s="57">
        <v>1997.53</v>
      </c>
      <c r="J588" s="56">
        <v>1970.8273075614254</v>
      </c>
      <c r="K588" s="56">
        <v>1970.827</v>
      </c>
      <c r="L588" s="59">
        <v>41299</v>
      </c>
      <c r="M588" s="60">
        <v>2013</v>
      </c>
      <c r="N588" s="61">
        <v>41306</v>
      </c>
      <c r="O588" s="60">
        <v>2013</v>
      </c>
      <c r="P588" s="61">
        <v>41547</v>
      </c>
      <c r="Q588" s="53" t="s">
        <v>337</v>
      </c>
      <c r="R588" s="53" t="s">
        <v>2392</v>
      </c>
      <c r="S588" s="53" t="s">
        <v>384</v>
      </c>
      <c r="T588" s="53" t="s">
        <v>9</v>
      </c>
      <c r="U588" s="53">
        <v>1</v>
      </c>
      <c r="V588" s="53" t="s">
        <v>385</v>
      </c>
      <c r="W588" s="53"/>
      <c r="X588" s="63">
        <v>2325.5758599999999</v>
      </c>
      <c r="Y588" s="63">
        <v>12692.159723631999</v>
      </c>
      <c r="Z588" s="53" t="s">
        <v>2494</v>
      </c>
      <c r="AA588" s="53" t="s">
        <v>2389</v>
      </c>
      <c r="AB588" s="53" t="s">
        <v>2094</v>
      </c>
      <c r="AC588" s="57">
        <v>12692.159723631999</v>
      </c>
      <c r="AD588" s="53"/>
      <c r="AE588" s="53"/>
      <c r="AF588" s="53">
        <v>140</v>
      </c>
      <c r="AG588" s="63">
        <v>9009.5640597262027</v>
      </c>
      <c r="AH588" s="53" t="s">
        <v>2390</v>
      </c>
      <c r="AI588" s="53" t="s">
        <v>386</v>
      </c>
      <c r="AJ588" s="149">
        <v>1</v>
      </c>
      <c r="AK588" s="374">
        <v>1</v>
      </c>
    </row>
    <row r="589" spans="1:37" s="149" customFormat="1" ht="180" customHeight="1">
      <c r="A589" s="53" t="s">
        <v>1704</v>
      </c>
      <c r="B589" s="60">
        <v>1616</v>
      </c>
      <c r="C589" s="60">
        <v>11</v>
      </c>
      <c r="D589" s="52" t="s">
        <v>1711</v>
      </c>
      <c r="E589" s="53" t="s">
        <v>64</v>
      </c>
      <c r="F589" s="55">
        <v>41221</v>
      </c>
      <c r="G589" s="55">
        <v>41271</v>
      </c>
      <c r="H589" s="53" t="s">
        <v>102</v>
      </c>
      <c r="I589" s="57">
        <v>28355.9</v>
      </c>
      <c r="J589" s="56">
        <v>27976.84242563618</v>
      </c>
      <c r="K589" s="56">
        <v>27976.842000000001</v>
      </c>
      <c r="L589" s="59">
        <v>41299</v>
      </c>
      <c r="M589" s="60">
        <v>2013</v>
      </c>
      <c r="N589" s="61">
        <v>41306</v>
      </c>
      <c r="O589" s="60">
        <v>2013</v>
      </c>
      <c r="P589" s="61">
        <v>41547</v>
      </c>
      <c r="Q589" s="53" t="s">
        <v>337</v>
      </c>
      <c r="R589" s="53" t="s">
        <v>2393</v>
      </c>
      <c r="S589" s="53" t="s">
        <v>384</v>
      </c>
      <c r="T589" s="53" t="s">
        <v>9</v>
      </c>
      <c r="U589" s="53">
        <v>1</v>
      </c>
      <c r="V589" s="53" t="s">
        <v>385</v>
      </c>
      <c r="W589" s="53"/>
      <c r="X589" s="63">
        <v>33012.673559999996</v>
      </c>
      <c r="Y589" s="63">
        <v>552512.92637568002</v>
      </c>
      <c r="Z589" s="53" t="s">
        <v>2495</v>
      </c>
      <c r="AA589" s="53" t="s">
        <v>2389</v>
      </c>
      <c r="AB589" s="53" t="s">
        <v>2094</v>
      </c>
      <c r="AC589" s="57">
        <v>552512.92637568002</v>
      </c>
      <c r="AD589" s="53"/>
      <c r="AE589" s="53"/>
      <c r="AF589" s="53">
        <v>2931</v>
      </c>
      <c r="AG589" s="63">
        <v>443438.83551732154</v>
      </c>
      <c r="AH589" s="53" t="s">
        <v>2390</v>
      </c>
      <c r="AI589" s="53" t="s">
        <v>386</v>
      </c>
      <c r="AJ589" s="149">
        <v>1</v>
      </c>
      <c r="AK589" s="374">
        <v>1</v>
      </c>
    </row>
    <row r="590" spans="1:37" s="149" customFormat="1" ht="180" customHeight="1">
      <c r="A590" s="53" t="s">
        <v>1704</v>
      </c>
      <c r="B590" s="60">
        <v>1617</v>
      </c>
      <c r="C590" s="60">
        <v>19</v>
      </c>
      <c r="D590" s="52" t="s">
        <v>1712</v>
      </c>
      <c r="E590" s="53" t="s">
        <v>64</v>
      </c>
      <c r="F590" s="55">
        <v>41221</v>
      </c>
      <c r="G590" s="55">
        <v>41271</v>
      </c>
      <c r="H590" s="53" t="s">
        <v>102</v>
      </c>
      <c r="I590" s="57">
        <v>14243.81</v>
      </c>
      <c r="J590" s="56">
        <v>14053.400805853484</v>
      </c>
      <c r="K590" s="56">
        <v>14053.4</v>
      </c>
      <c r="L590" s="59">
        <v>41299</v>
      </c>
      <c r="M590" s="60">
        <v>2013</v>
      </c>
      <c r="N590" s="61">
        <v>41306</v>
      </c>
      <c r="O590" s="60">
        <v>2013</v>
      </c>
      <c r="P590" s="61">
        <v>41547</v>
      </c>
      <c r="Q590" s="53" t="s">
        <v>337</v>
      </c>
      <c r="R590" s="53" t="s">
        <v>2394</v>
      </c>
      <c r="S590" s="53" t="s">
        <v>384</v>
      </c>
      <c r="T590" s="53" t="s">
        <v>9</v>
      </c>
      <c r="U590" s="53">
        <v>1</v>
      </c>
      <c r="V590" s="53" t="s">
        <v>385</v>
      </c>
      <c r="W590" s="53"/>
      <c r="X590" s="63">
        <v>16583.011999999999</v>
      </c>
      <c r="Y590" s="63">
        <v>174045.34710248641</v>
      </c>
      <c r="Z590" s="53" t="s">
        <v>2496</v>
      </c>
      <c r="AA590" s="53" t="s">
        <v>2389</v>
      </c>
      <c r="AB590" s="53" t="s">
        <v>2094</v>
      </c>
      <c r="AC590" s="57">
        <v>174045.34710248641</v>
      </c>
      <c r="AD590" s="53"/>
      <c r="AE590" s="53"/>
      <c r="AF590" s="53">
        <v>4155</v>
      </c>
      <c r="AG590" s="63">
        <v>135042.2443798829</v>
      </c>
      <c r="AH590" s="53" t="s">
        <v>2390</v>
      </c>
      <c r="AI590" s="53" t="s">
        <v>386</v>
      </c>
      <c r="AJ590" s="149">
        <v>1</v>
      </c>
      <c r="AK590" s="374">
        <v>1</v>
      </c>
    </row>
    <row r="591" spans="1:37" s="149" customFormat="1" ht="90" customHeight="1">
      <c r="A591" s="53" t="s">
        <v>1704</v>
      </c>
      <c r="B591" s="60">
        <v>1618</v>
      </c>
      <c r="C591" s="60">
        <v>32</v>
      </c>
      <c r="D591" s="52" t="s">
        <v>1713</v>
      </c>
      <c r="E591" s="53" t="s">
        <v>59</v>
      </c>
      <c r="F591" s="55">
        <v>41374</v>
      </c>
      <c r="G591" s="55">
        <v>41434</v>
      </c>
      <c r="H591" s="53" t="s">
        <v>106</v>
      </c>
      <c r="I591" s="57">
        <v>3729.36</v>
      </c>
      <c r="J591" s="56">
        <v>3565.1184536637516</v>
      </c>
      <c r="K591" s="56">
        <v>3565.1179999999999</v>
      </c>
      <c r="L591" s="59">
        <v>41454</v>
      </c>
      <c r="M591" s="60">
        <v>2013</v>
      </c>
      <c r="N591" s="61">
        <v>41456</v>
      </c>
      <c r="O591" s="60">
        <v>2013</v>
      </c>
      <c r="P591" s="61">
        <v>41547</v>
      </c>
      <c r="Q591" s="53" t="s">
        <v>337</v>
      </c>
      <c r="R591" s="53" t="s">
        <v>2395</v>
      </c>
      <c r="S591" s="53" t="s">
        <v>419</v>
      </c>
      <c r="T591" s="53">
        <v>44</v>
      </c>
      <c r="U591" s="53">
        <v>1</v>
      </c>
      <c r="V591" s="53" t="s">
        <v>385</v>
      </c>
      <c r="W591" s="53"/>
      <c r="X591" s="63">
        <v>95.609982727272708</v>
      </c>
      <c r="Y591" s="63">
        <v>205.26974058181821</v>
      </c>
      <c r="Z591" s="53"/>
      <c r="AA591" s="53" t="s">
        <v>2396</v>
      </c>
      <c r="AB591" s="72">
        <v>40939</v>
      </c>
      <c r="AC591" s="57">
        <v>9031.8685856000011</v>
      </c>
      <c r="AD591" s="53"/>
      <c r="AE591" s="53"/>
      <c r="AF591" s="53">
        <v>44</v>
      </c>
      <c r="AG591" s="63">
        <v>57281.919999999998</v>
      </c>
      <c r="AH591" s="53" t="s">
        <v>2397</v>
      </c>
      <c r="AI591" s="53" t="s">
        <v>386</v>
      </c>
      <c r="AJ591" s="149">
        <v>2</v>
      </c>
      <c r="AK591" s="374">
        <v>1</v>
      </c>
    </row>
    <row r="592" spans="1:37" s="149" customFormat="1" ht="90" customHeight="1">
      <c r="A592" s="53" t="s">
        <v>1704</v>
      </c>
      <c r="B592" s="60">
        <v>1619</v>
      </c>
      <c r="C592" s="54">
        <v>3000560</v>
      </c>
      <c r="D592" s="52" t="s">
        <v>468</v>
      </c>
      <c r="E592" s="53" t="s">
        <v>59</v>
      </c>
      <c r="F592" s="55">
        <v>41374</v>
      </c>
      <c r="G592" s="55">
        <v>41434</v>
      </c>
      <c r="H592" s="53" t="s">
        <v>106</v>
      </c>
      <c r="I592" s="57">
        <v>3631.5715599999999</v>
      </c>
      <c r="J592" s="56">
        <v>4110.6415571337311</v>
      </c>
      <c r="K592" s="56">
        <v>3631.5709999999999</v>
      </c>
      <c r="L592" s="59">
        <v>41454</v>
      </c>
      <c r="M592" s="60">
        <v>2013</v>
      </c>
      <c r="N592" s="61">
        <v>41456</v>
      </c>
      <c r="O592" s="60">
        <v>2013</v>
      </c>
      <c r="P592" s="61">
        <v>41639</v>
      </c>
      <c r="Q592" s="53" t="s">
        <v>337</v>
      </c>
      <c r="R592" s="53" t="s">
        <v>2395</v>
      </c>
      <c r="S592" s="53" t="s">
        <v>419</v>
      </c>
      <c r="T592" s="53">
        <v>44</v>
      </c>
      <c r="U592" s="53">
        <v>1</v>
      </c>
      <c r="V592" s="53" t="s">
        <v>385</v>
      </c>
      <c r="W592" s="53"/>
      <c r="X592" s="63">
        <v>97.392131363636366</v>
      </c>
      <c r="Y592" s="63">
        <v>205.26974058181821</v>
      </c>
      <c r="Z592" s="53"/>
      <c r="AA592" s="53" t="s">
        <v>2396</v>
      </c>
      <c r="AB592" s="72">
        <v>40939</v>
      </c>
      <c r="AC592" s="57">
        <v>9031.8685856000011</v>
      </c>
      <c r="AD592" s="53"/>
      <c r="AE592" s="53"/>
      <c r="AF592" s="53">
        <v>44</v>
      </c>
      <c r="AG592" s="63">
        <v>57281.919999999998</v>
      </c>
      <c r="AH592" s="53" t="s">
        <v>2397</v>
      </c>
      <c r="AI592" s="53" t="s">
        <v>386</v>
      </c>
      <c r="AJ592" s="149">
        <v>2</v>
      </c>
      <c r="AK592" s="374">
        <v>1</v>
      </c>
    </row>
    <row r="593" spans="1:37" s="149" customFormat="1" ht="180" customHeight="1">
      <c r="A593" s="53" t="s">
        <v>1704</v>
      </c>
      <c r="B593" s="60">
        <v>1621</v>
      </c>
      <c r="C593" s="60">
        <v>80</v>
      </c>
      <c r="D593" s="52" t="s">
        <v>1714</v>
      </c>
      <c r="E593" s="53" t="s">
        <v>63</v>
      </c>
      <c r="F593" s="55">
        <v>41628</v>
      </c>
      <c r="G593" s="55">
        <v>41628</v>
      </c>
      <c r="H593" s="53" t="s">
        <v>106</v>
      </c>
      <c r="I593" s="57">
        <v>50</v>
      </c>
      <c r="J593" s="56">
        <v>50</v>
      </c>
      <c r="K593" s="56">
        <v>50</v>
      </c>
      <c r="L593" s="59">
        <v>41628</v>
      </c>
      <c r="M593" s="60">
        <v>2014</v>
      </c>
      <c r="N593" s="61">
        <v>41640</v>
      </c>
      <c r="O593" s="60">
        <v>2014</v>
      </c>
      <c r="P593" s="61">
        <v>41973</v>
      </c>
      <c r="Q593" s="53" t="s">
        <v>348</v>
      </c>
      <c r="R593" s="53" t="s">
        <v>2434</v>
      </c>
      <c r="S593" s="53" t="s">
        <v>419</v>
      </c>
      <c r="T593" s="60">
        <v>2</v>
      </c>
      <c r="U593" s="53">
        <v>1</v>
      </c>
      <c r="V593" s="53" t="s">
        <v>389</v>
      </c>
      <c r="W593" s="53"/>
      <c r="X593" s="63">
        <v>29.5</v>
      </c>
      <c r="Y593" s="63">
        <v>25175.34</v>
      </c>
      <c r="Z593" s="53"/>
      <c r="AA593" s="53" t="s">
        <v>2398</v>
      </c>
      <c r="AB593" s="53" t="s">
        <v>2188</v>
      </c>
      <c r="AC593" s="57">
        <v>50350.68</v>
      </c>
      <c r="AD593" s="53"/>
      <c r="AE593" s="53"/>
      <c r="AF593" s="53" t="s">
        <v>708</v>
      </c>
      <c r="AG593" s="63">
        <v>4249.3684696</v>
      </c>
      <c r="AH593" s="53" t="s">
        <v>2378</v>
      </c>
      <c r="AI593" s="53" t="s">
        <v>386</v>
      </c>
      <c r="AJ593" s="149">
        <v>4</v>
      </c>
      <c r="AK593" s="374">
        <v>1</v>
      </c>
    </row>
    <row r="594" spans="1:37" s="149" customFormat="1" ht="60" customHeight="1">
      <c r="A594" s="53" t="s">
        <v>1704</v>
      </c>
      <c r="B594" s="60">
        <v>1625</v>
      </c>
      <c r="C594" s="53" t="s">
        <v>708</v>
      </c>
      <c r="D594" s="52" t="s">
        <v>1707</v>
      </c>
      <c r="E594" s="53" t="s">
        <v>59</v>
      </c>
      <c r="F594" s="55">
        <v>41249</v>
      </c>
      <c r="G594" s="55">
        <v>41309</v>
      </c>
      <c r="H594" s="53" t="s">
        <v>102</v>
      </c>
      <c r="I594" s="57">
        <v>498.69972000000001</v>
      </c>
      <c r="J594" s="56">
        <v>493.77791474640298</v>
      </c>
      <c r="K594" s="56">
        <v>493.77699999999999</v>
      </c>
      <c r="L594" s="59">
        <v>41334</v>
      </c>
      <c r="M594" s="60">
        <v>2013</v>
      </c>
      <c r="N594" s="61">
        <v>41334</v>
      </c>
      <c r="O594" s="60">
        <v>2013</v>
      </c>
      <c r="P594" s="61">
        <v>41486</v>
      </c>
      <c r="Q594" s="53" t="s">
        <v>337</v>
      </c>
      <c r="R594" s="53" t="s">
        <v>2677</v>
      </c>
      <c r="S594" s="53" t="s">
        <v>419</v>
      </c>
      <c r="T594" s="60">
        <v>1</v>
      </c>
      <c r="U594" s="53">
        <v>1</v>
      </c>
      <c r="V594" s="53" t="s">
        <v>385</v>
      </c>
      <c r="W594" s="53"/>
      <c r="X594" s="63">
        <v>582.65685999999994</v>
      </c>
      <c r="Y594" s="63">
        <v>27671</v>
      </c>
      <c r="Z594" s="53"/>
      <c r="AA594" s="53" t="s">
        <v>2400</v>
      </c>
      <c r="AB594" s="72">
        <v>41268</v>
      </c>
      <c r="AC594" s="57">
        <v>27671</v>
      </c>
      <c r="AD594" s="53"/>
      <c r="AE594" s="53"/>
      <c r="AF594" s="53" t="s">
        <v>9</v>
      </c>
      <c r="AG594" s="63">
        <v>0</v>
      </c>
      <c r="AH594" s="53" t="s">
        <v>669</v>
      </c>
      <c r="AI594" s="53" t="s">
        <v>386</v>
      </c>
      <c r="AJ594" s="149">
        <v>1</v>
      </c>
      <c r="AK594" s="374">
        <v>1</v>
      </c>
    </row>
    <row r="595" spans="1:37" s="149" customFormat="1" ht="75" customHeight="1">
      <c r="A595" s="53" t="s">
        <v>1704</v>
      </c>
      <c r="B595" s="60">
        <v>1627</v>
      </c>
      <c r="C595" s="53" t="s">
        <v>708</v>
      </c>
      <c r="D595" s="52" t="s">
        <v>1707</v>
      </c>
      <c r="E595" s="53" t="s">
        <v>332</v>
      </c>
      <c r="F595" s="55">
        <v>41456</v>
      </c>
      <c r="G595" s="55">
        <v>41487</v>
      </c>
      <c r="H595" s="53" t="s">
        <v>102</v>
      </c>
      <c r="I595" s="57">
        <v>86850.616080000007</v>
      </c>
      <c r="J595" s="56">
        <v>126409.74313685673</v>
      </c>
      <c r="K595" s="56">
        <v>86850.615999999995</v>
      </c>
      <c r="L595" s="59">
        <v>41507</v>
      </c>
      <c r="M595" s="60">
        <v>2013</v>
      </c>
      <c r="N595" s="61">
        <v>41507</v>
      </c>
      <c r="O595" s="60">
        <v>2013</v>
      </c>
      <c r="P595" s="61">
        <v>41639</v>
      </c>
      <c r="Q595" s="53" t="s">
        <v>337</v>
      </c>
      <c r="R595" s="53"/>
      <c r="S595" s="53" t="s">
        <v>2024</v>
      </c>
      <c r="T595" s="60">
        <v>86.675692284815995</v>
      </c>
      <c r="U595" s="53">
        <v>1</v>
      </c>
      <c r="V595" s="53" t="s">
        <v>385</v>
      </c>
      <c r="W595" s="53"/>
      <c r="X595" s="63">
        <v>1182.3814056568347</v>
      </c>
      <c r="Y595" s="63">
        <v>1933.7962068965517</v>
      </c>
      <c r="Z595" s="53"/>
      <c r="AA595" s="53" t="s">
        <v>2401</v>
      </c>
      <c r="AB595" s="53" t="s">
        <v>2188</v>
      </c>
      <c r="AC595" s="57">
        <v>224320.36</v>
      </c>
      <c r="AD595" s="53"/>
      <c r="AE595" s="53" t="s">
        <v>880</v>
      </c>
      <c r="AF595" s="53"/>
      <c r="AG595" s="63">
        <v>0</v>
      </c>
      <c r="AH595" s="53" t="s">
        <v>669</v>
      </c>
      <c r="AI595" s="53" t="s">
        <v>2124</v>
      </c>
      <c r="AJ595" s="149">
        <v>3</v>
      </c>
      <c r="AK595" s="374">
        <v>1</v>
      </c>
    </row>
    <row r="596" spans="1:37" s="149" customFormat="1" ht="60" customHeight="1">
      <c r="A596" s="53" t="s">
        <v>1704</v>
      </c>
      <c r="B596" s="160" t="s">
        <v>2891</v>
      </c>
      <c r="C596" s="53" t="s">
        <v>708</v>
      </c>
      <c r="D596" s="52" t="s">
        <v>1707</v>
      </c>
      <c r="E596" s="53" t="s">
        <v>80</v>
      </c>
      <c r="F596" s="55">
        <v>41456</v>
      </c>
      <c r="G596" s="55">
        <v>41487</v>
      </c>
      <c r="H596" s="53" t="s">
        <v>102</v>
      </c>
      <c r="I596" s="57">
        <v>6823.5996100000002</v>
      </c>
      <c r="J596" s="56">
        <v>6624.916422407091</v>
      </c>
      <c r="K596" s="56">
        <v>6624.9160000000002</v>
      </c>
      <c r="L596" s="59">
        <v>41507</v>
      </c>
      <c r="M596" s="60">
        <v>2013</v>
      </c>
      <c r="N596" s="61">
        <v>41507</v>
      </c>
      <c r="O596" s="60">
        <v>2013</v>
      </c>
      <c r="P596" s="61">
        <v>41639</v>
      </c>
      <c r="Q596" s="53" t="s">
        <v>337</v>
      </c>
      <c r="R596" s="53" t="s">
        <v>2894</v>
      </c>
      <c r="S596" s="53" t="s">
        <v>2024</v>
      </c>
      <c r="T596" s="60">
        <v>6.795398608811734</v>
      </c>
      <c r="U596" s="53">
        <v>1</v>
      </c>
      <c r="V596" s="53" t="s">
        <v>385</v>
      </c>
      <c r="W596" s="53"/>
      <c r="X596" s="63">
        <v>1150.3962210344828</v>
      </c>
      <c r="Y596" s="63">
        <v>1933.7962068965517</v>
      </c>
      <c r="Z596" s="53"/>
      <c r="AA596" s="53" t="s">
        <v>2401</v>
      </c>
      <c r="AB596" s="53" t="s">
        <v>2188</v>
      </c>
      <c r="AC596" s="57">
        <v>224320.36</v>
      </c>
      <c r="AD596" s="53"/>
      <c r="AE596" s="53" t="s">
        <v>880</v>
      </c>
      <c r="AF596" s="53"/>
      <c r="AG596" s="63">
        <v>0</v>
      </c>
      <c r="AH596" s="53" t="s">
        <v>669</v>
      </c>
      <c r="AI596" s="53" t="s">
        <v>2124</v>
      </c>
      <c r="AJ596" s="149">
        <v>3</v>
      </c>
      <c r="AK596" s="374">
        <v>1</v>
      </c>
    </row>
    <row r="597" spans="1:37" s="149" customFormat="1" ht="60" customHeight="1">
      <c r="A597" s="53" t="s">
        <v>1704</v>
      </c>
      <c r="B597" s="160" t="s">
        <v>2892</v>
      </c>
      <c r="C597" s="53" t="s">
        <v>708</v>
      </c>
      <c r="D597" s="52" t="s">
        <v>1707</v>
      </c>
      <c r="E597" s="53" t="s">
        <v>80</v>
      </c>
      <c r="F597" s="55">
        <v>41456</v>
      </c>
      <c r="G597" s="55">
        <v>41487</v>
      </c>
      <c r="H597" s="53" t="s">
        <v>102</v>
      </c>
      <c r="I597" s="57">
        <v>5385.5404099999996</v>
      </c>
      <c r="J597" s="56">
        <v>5231.413219355858</v>
      </c>
      <c r="K597" s="56">
        <v>5231.4129999999996</v>
      </c>
      <c r="L597" s="59">
        <v>41507</v>
      </c>
      <c r="M597" s="60">
        <v>2013</v>
      </c>
      <c r="N597" s="61">
        <v>41507</v>
      </c>
      <c r="O597" s="60">
        <v>2013</v>
      </c>
      <c r="P597" s="61">
        <v>41639</v>
      </c>
      <c r="Q597" s="53" t="s">
        <v>337</v>
      </c>
      <c r="R597" s="53" t="s">
        <v>2895</v>
      </c>
      <c r="S597" s="53" t="s">
        <v>2024</v>
      </c>
      <c r="T597" s="60">
        <v>5.3660358293327226</v>
      </c>
      <c r="U597" s="53">
        <v>1</v>
      </c>
      <c r="V597" s="53" t="s">
        <v>385</v>
      </c>
      <c r="W597" s="53"/>
      <c r="X597" s="63">
        <v>1150.3962210344826</v>
      </c>
      <c r="Y597" s="63">
        <v>1933.7962068965517</v>
      </c>
      <c r="Z597" s="53"/>
      <c r="AA597" s="53" t="s">
        <v>2401</v>
      </c>
      <c r="AB597" s="53" t="s">
        <v>2188</v>
      </c>
      <c r="AC597" s="57">
        <v>224320.36</v>
      </c>
      <c r="AD597" s="53"/>
      <c r="AE597" s="53" t="s">
        <v>880</v>
      </c>
      <c r="AF597" s="53"/>
      <c r="AG597" s="63">
        <v>0</v>
      </c>
      <c r="AH597" s="53" t="s">
        <v>669</v>
      </c>
      <c r="AI597" s="53" t="s">
        <v>2124</v>
      </c>
      <c r="AJ597" s="149">
        <v>3</v>
      </c>
      <c r="AK597" s="374">
        <v>1</v>
      </c>
    </row>
    <row r="598" spans="1:37" s="149" customFormat="1" ht="60" customHeight="1">
      <c r="A598" s="53" t="s">
        <v>1704</v>
      </c>
      <c r="B598" s="160" t="s">
        <v>2893</v>
      </c>
      <c r="C598" s="53" t="s">
        <v>708</v>
      </c>
      <c r="D598" s="52" t="s">
        <v>1707</v>
      </c>
      <c r="E598" s="53" t="s">
        <v>80</v>
      </c>
      <c r="F598" s="55">
        <v>41456</v>
      </c>
      <c r="G598" s="55">
        <v>41487</v>
      </c>
      <c r="H598" s="53" t="s">
        <v>102</v>
      </c>
      <c r="I598" s="57">
        <v>6731.92551</v>
      </c>
      <c r="J598" s="56">
        <v>6539.2665157315096</v>
      </c>
      <c r="K598" s="56">
        <v>6539.2659999999996</v>
      </c>
      <c r="L598" s="59">
        <v>41507</v>
      </c>
      <c r="M598" s="60">
        <v>2013</v>
      </c>
      <c r="N598" s="61">
        <v>41507</v>
      </c>
      <c r="O598" s="60">
        <v>2013</v>
      </c>
      <c r="P598" s="61">
        <v>41639</v>
      </c>
      <c r="Q598" s="53" t="s">
        <v>337</v>
      </c>
      <c r="R598" s="53" t="s">
        <v>2896</v>
      </c>
      <c r="S598" s="53" t="s">
        <v>2024</v>
      </c>
      <c r="T598" s="60">
        <v>6.7075445302325161</v>
      </c>
      <c r="U598" s="53">
        <v>1</v>
      </c>
      <c r="V598" s="53" t="s">
        <v>385</v>
      </c>
      <c r="W598" s="53"/>
      <c r="X598" s="63">
        <v>1150.3962210344823</v>
      </c>
      <c r="Y598" s="63">
        <v>1933.7962068965517</v>
      </c>
      <c r="Z598" s="53"/>
      <c r="AA598" s="53" t="s">
        <v>2401</v>
      </c>
      <c r="AB598" s="53" t="s">
        <v>2188</v>
      </c>
      <c r="AC598" s="57">
        <v>224320.36</v>
      </c>
      <c r="AD598" s="53"/>
      <c r="AE598" s="53" t="s">
        <v>880</v>
      </c>
      <c r="AF598" s="53"/>
      <c r="AG598" s="63">
        <v>0</v>
      </c>
      <c r="AH598" s="53" t="s">
        <v>669</v>
      </c>
      <c r="AI598" s="53" t="s">
        <v>2124</v>
      </c>
      <c r="AJ598" s="149">
        <v>3</v>
      </c>
      <c r="AK598" s="374">
        <v>1</v>
      </c>
    </row>
    <row r="599" spans="1:37" s="149" customFormat="1" ht="60" customHeight="1">
      <c r="A599" s="53" t="s">
        <v>1704</v>
      </c>
      <c r="B599" s="160" t="s">
        <v>2680</v>
      </c>
      <c r="C599" s="53" t="s">
        <v>708</v>
      </c>
      <c r="D599" s="52" t="s">
        <v>1707</v>
      </c>
      <c r="E599" s="53" t="s">
        <v>80</v>
      </c>
      <c r="F599" s="55">
        <v>41244</v>
      </c>
      <c r="G599" s="55">
        <v>41306</v>
      </c>
      <c r="H599" s="53" t="s">
        <v>102</v>
      </c>
      <c r="I599" s="57">
        <v>1294.6726699999999</v>
      </c>
      <c r="J599" s="56">
        <v>1285.8678788450479</v>
      </c>
      <c r="K599" s="56">
        <v>1285.867</v>
      </c>
      <c r="L599" s="59">
        <v>41325</v>
      </c>
      <c r="M599" s="60">
        <v>2013</v>
      </c>
      <c r="N599" s="61">
        <v>41325</v>
      </c>
      <c r="O599" s="60">
        <v>2013</v>
      </c>
      <c r="P599" s="61">
        <v>41414</v>
      </c>
      <c r="Q599" s="53" t="s">
        <v>337</v>
      </c>
      <c r="R599" s="53" t="s">
        <v>2681</v>
      </c>
      <c r="S599" s="53" t="s">
        <v>2024</v>
      </c>
      <c r="T599" s="60">
        <v>17.575774643041463</v>
      </c>
      <c r="U599" s="53">
        <v>1</v>
      </c>
      <c r="V599" s="53" t="s">
        <v>385</v>
      </c>
      <c r="W599" s="53"/>
      <c r="X599" s="63">
        <v>86.3303661327231</v>
      </c>
      <c r="Y599" s="63">
        <v>1933.7962068965517</v>
      </c>
      <c r="Z599" s="53"/>
      <c r="AA599" s="53" t="s">
        <v>2401</v>
      </c>
      <c r="AB599" s="53" t="s">
        <v>2188</v>
      </c>
      <c r="AC599" s="57">
        <v>224320.36</v>
      </c>
      <c r="AD599" s="53"/>
      <c r="AE599" s="53" t="s">
        <v>880</v>
      </c>
      <c r="AF599" s="53"/>
      <c r="AG599" s="63">
        <v>0</v>
      </c>
      <c r="AH599" s="53" t="s">
        <v>669</v>
      </c>
      <c r="AI599" s="53" t="s">
        <v>2124</v>
      </c>
      <c r="AJ599" s="149">
        <v>1</v>
      </c>
      <c r="AK599" s="374">
        <v>1</v>
      </c>
    </row>
    <row r="600" spans="1:37" s="149" customFormat="1" ht="60" customHeight="1">
      <c r="A600" s="53" t="s">
        <v>1704</v>
      </c>
      <c r="B600" s="60">
        <v>1629</v>
      </c>
      <c r="C600" s="53" t="s">
        <v>708</v>
      </c>
      <c r="D600" s="52" t="s">
        <v>1707</v>
      </c>
      <c r="E600" s="53" t="s">
        <v>80</v>
      </c>
      <c r="F600" s="55">
        <v>41244</v>
      </c>
      <c r="G600" s="55">
        <v>41306</v>
      </c>
      <c r="H600" s="53" t="s">
        <v>102</v>
      </c>
      <c r="I600" s="57">
        <v>8254.8834499999994</v>
      </c>
      <c r="J600" s="56">
        <v>8189.0538839198316</v>
      </c>
      <c r="K600" s="56">
        <v>8189.0529999999999</v>
      </c>
      <c r="L600" s="59">
        <v>41325</v>
      </c>
      <c r="M600" s="60">
        <v>2013</v>
      </c>
      <c r="N600" s="61">
        <v>41325</v>
      </c>
      <c r="O600" s="60">
        <v>2013</v>
      </c>
      <c r="P600" s="61">
        <v>41414</v>
      </c>
      <c r="Q600" s="53" t="s">
        <v>337</v>
      </c>
      <c r="R600" s="53" t="s">
        <v>2402</v>
      </c>
      <c r="S600" s="53" t="s">
        <v>2024</v>
      </c>
      <c r="T600" s="60">
        <v>116</v>
      </c>
      <c r="U600" s="53">
        <v>1</v>
      </c>
      <c r="V600" s="53" t="s">
        <v>385</v>
      </c>
      <c r="W600" s="53"/>
      <c r="X600" s="63">
        <v>83.302435689655155</v>
      </c>
      <c r="Y600" s="63">
        <v>1933.7962068965517</v>
      </c>
      <c r="Z600" s="53"/>
      <c r="AA600" s="53" t="s">
        <v>2401</v>
      </c>
      <c r="AB600" s="53" t="s">
        <v>2188</v>
      </c>
      <c r="AC600" s="57">
        <v>224320.36</v>
      </c>
      <c r="AD600" s="53"/>
      <c r="AE600" s="53" t="s">
        <v>880</v>
      </c>
      <c r="AF600" s="53"/>
      <c r="AG600" s="63">
        <v>0</v>
      </c>
      <c r="AH600" s="53" t="s">
        <v>669</v>
      </c>
      <c r="AI600" s="53" t="s">
        <v>2124</v>
      </c>
      <c r="AJ600" s="149">
        <v>1</v>
      </c>
      <c r="AK600" s="374">
        <v>1</v>
      </c>
    </row>
    <row r="601" spans="1:37" s="149" customFormat="1" ht="60" customHeight="1">
      <c r="A601" s="53" t="s">
        <v>1704</v>
      </c>
      <c r="B601" s="60">
        <v>1630</v>
      </c>
      <c r="C601" s="53" t="s">
        <v>708</v>
      </c>
      <c r="D601" s="52" t="s">
        <v>1707</v>
      </c>
      <c r="E601" s="53" t="s">
        <v>80</v>
      </c>
      <c r="F601" s="55">
        <v>41244</v>
      </c>
      <c r="G601" s="55">
        <v>41306</v>
      </c>
      <c r="H601" s="53" t="s">
        <v>102</v>
      </c>
      <c r="I601" s="57">
        <v>5619.5215200000002</v>
      </c>
      <c r="J601" s="56">
        <v>5573.4301752082783</v>
      </c>
      <c r="K601" s="56">
        <v>5573.43</v>
      </c>
      <c r="L601" s="59">
        <v>41325</v>
      </c>
      <c r="M601" s="60">
        <v>2013</v>
      </c>
      <c r="N601" s="61">
        <v>41325</v>
      </c>
      <c r="O601" s="60">
        <v>2013</v>
      </c>
      <c r="P601" s="61">
        <v>41414</v>
      </c>
      <c r="Q601" s="53" t="s">
        <v>337</v>
      </c>
      <c r="R601" s="53" t="s">
        <v>2403</v>
      </c>
      <c r="S601" s="53" t="s">
        <v>2024</v>
      </c>
      <c r="T601" s="60">
        <v>116</v>
      </c>
      <c r="U601" s="53">
        <v>1</v>
      </c>
      <c r="V601" s="53" t="s">
        <v>385</v>
      </c>
      <c r="W601" s="53"/>
      <c r="X601" s="63">
        <v>56.695236206896546</v>
      </c>
      <c r="Y601" s="63">
        <v>1933.7962068965517</v>
      </c>
      <c r="Z601" s="53"/>
      <c r="AA601" s="53" t="s">
        <v>2401</v>
      </c>
      <c r="AB601" s="53" t="s">
        <v>2188</v>
      </c>
      <c r="AC601" s="57">
        <v>224320.36</v>
      </c>
      <c r="AD601" s="53"/>
      <c r="AE601" s="53" t="s">
        <v>880</v>
      </c>
      <c r="AF601" s="53"/>
      <c r="AG601" s="63">
        <v>0</v>
      </c>
      <c r="AH601" s="53" t="s">
        <v>669</v>
      </c>
      <c r="AI601" s="53" t="s">
        <v>2124</v>
      </c>
      <c r="AJ601" s="149">
        <v>1</v>
      </c>
      <c r="AK601" s="374">
        <v>1</v>
      </c>
    </row>
    <row r="602" spans="1:37" s="149" customFormat="1" ht="60" customHeight="1">
      <c r="A602" s="53" t="s">
        <v>1704</v>
      </c>
      <c r="B602" s="60">
        <v>1631</v>
      </c>
      <c r="C602" s="53" t="s">
        <v>708</v>
      </c>
      <c r="D602" s="52" t="s">
        <v>1707</v>
      </c>
      <c r="E602" s="53" t="s">
        <v>80</v>
      </c>
      <c r="F602" s="55">
        <v>41244</v>
      </c>
      <c r="G602" s="55">
        <v>41306</v>
      </c>
      <c r="H602" s="53" t="s">
        <v>102</v>
      </c>
      <c r="I602" s="57">
        <v>4069.3638900000001</v>
      </c>
      <c r="J602" s="56">
        <v>4033.6074492113426</v>
      </c>
      <c r="K602" s="56">
        <v>4033.607</v>
      </c>
      <c r="L602" s="59">
        <v>41325</v>
      </c>
      <c r="M602" s="60">
        <v>2013</v>
      </c>
      <c r="N602" s="61">
        <v>41325</v>
      </c>
      <c r="O602" s="60">
        <v>2013</v>
      </c>
      <c r="P602" s="61">
        <v>41414</v>
      </c>
      <c r="Q602" s="53" t="s">
        <v>337</v>
      </c>
      <c r="R602" s="53" t="s">
        <v>2404</v>
      </c>
      <c r="S602" s="53" t="s">
        <v>2024</v>
      </c>
      <c r="T602" s="60">
        <v>116</v>
      </c>
      <c r="U602" s="53">
        <v>1</v>
      </c>
      <c r="V602" s="53" t="s">
        <v>385</v>
      </c>
      <c r="W602" s="53"/>
      <c r="X602" s="63">
        <v>41.031519482758618</v>
      </c>
      <c r="Y602" s="63">
        <v>1933.7962068965517</v>
      </c>
      <c r="Z602" s="53"/>
      <c r="AA602" s="53" t="s">
        <v>2401</v>
      </c>
      <c r="AB602" s="53" t="s">
        <v>2188</v>
      </c>
      <c r="AC602" s="57">
        <v>224320.36</v>
      </c>
      <c r="AD602" s="53"/>
      <c r="AE602" s="53" t="s">
        <v>880</v>
      </c>
      <c r="AF602" s="53"/>
      <c r="AG602" s="63">
        <v>0</v>
      </c>
      <c r="AH602" s="53" t="s">
        <v>669</v>
      </c>
      <c r="AI602" s="53" t="s">
        <v>2124</v>
      </c>
      <c r="AJ602" s="149">
        <v>1</v>
      </c>
      <c r="AK602" s="374">
        <v>1</v>
      </c>
    </row>
    <row r="603" spans="1:37" s="149" customFormat="1" ht="60" customHeight="1">
      <c r="A603" s="53" t="s">
        <v>1704</v>
      </c>
      <c r="B603" s="160" t="s">
        <v>2562</v>
      </c>
      <c r="C603" s="53" t="s">
        <v>708</v>
      </c>
      <c r="D603" s="52" t="s">
        <v>1707</v>
      </c>
      <c r="E603" s="53" t="s">
        <v>80</v>
      </c>
      <c r="F603" s="55">
        <v>41244</v>
      </c>
      <c r="G603" s="55">
        <v>41306</v>
      </c>
      <c r="H603" s="53" t="s">
        <v>102</v>
      </c>
      <c r="I603" s="57">
        <v>1166.8768600000001</v>
      </c>
      <c r="J603" s="56">
        <v>1156.8482579792624</v>
      </c>
      <c r="K603" s="56">
        <v>1156.848</v>
      </c>
      <c r="L603" s="59">
        <v>41325</v>
      </c>
      <c r="M603" s="60">
        <v>2013</v>
      </c>
      <c r="N603" s="61">
        <v>41325</v>
      </c>
      <c r="O603" s="60">
        <v>2013</v>
      </c>
      <c r="P603" s="61">
        <v>41414</v>
      </c>
      <c r="Q603" s="53" t="s">
        <v>337</v>
      </c>
      <c r="R603" s="53" t="s">
        <v>2560</v>
      </c>
      <c r="S603" s="53" t="s">
        <v>2024</v>
      </c>
      <c r="T603" s="60">
        <v>17.708157838827891</v>
      </c>
      <c r="U603" s="53">
        <v>1</v>
      </c>
      <c r="V603" s="53" t="s">
        <v>385</v>
      </c>
      <c r="W603" s="53"/>
      <c r="X603" s="63">
        <v>77.087670689655141</v>
      </c>
      <c r="Y603" s="63">
        <v>1933.7962068965517</v>
      </c>
      <c r="Z603" s="53"/>
      <c r="AA603" s="53" t="s">
        <v>2401</v>
      </c>
      <c r="AB603" s="53" t="s">
        <v>2188</v>
      </c>
      <c r="AC603" s="57">
        <v>224320.36</v>
      </c>
      <c r="AD603" s="53"/>
      <c r="AE603" s="53" t="s">
        <v>880</v>
      </c>
      <c r="AF603" s="53"/>
      <c r="AG603" s="63">
        <v>0</v>
      </c>
      <c r="AH603" s="53" t="s">
        <v>669</v>
      </c>
      <c r="AI603" s="53" t="s">
        <v>2124</v>
      </c>
      <c r="AJ603" s="149">
        <v>1</v>
      </c>
      <c r="AK603" s="374">
        <v>1</v>
      </c>
    </row>
    <row r="604" spans="1:37" s="149" customFormat="1" ht="75" customHeight="1">
      <c r="A604" s="53" t="s">
        <v>1704</v>
      </c>
      <c r="B604" s="60">
        <v>1633</v>
      </c>
      <c r="C604" s="53">
        <v>3000559</v>
      </c>
      <c r="D604" s="52" t="s">
        <v>383</v>
      </c>
      <c r="E604" s="53" t="s">
        <v>332</v>
      </c>
      <c r="F604" s="55">
        <v>41456</v>
      </c>
      <c r="G604" s="55">
        <v>41487</v>
      </c>
      <c r="H604" s="53" t="s">
        <v>102</v>
      </c>
      <c r="I604" s="57">
        <v>7913</v>
      </c>
      <c r="J604" s="56">
        <v>7790.4089737264112</v>
      </c>
      <c r="K604" s="56">
        <v>7790.4080000000004</v>
      </c>
      <c r="L604" s="59">
        <v>41507</v>
      </c>
      <c r="M604" s="60">
        <v>2013</v>
      </c>
      <c r="N604" s="61">
        <v>41507</v>
      </c>
      <c r="O604" s="60">
        <v>2013</v>
      </c>
      <c r="P604" s="61">
        <v>41639</v>
      </c>
      <c r="Q604" s="53" t="s">
        <v>337</v>
      </c>
      <c r="R604" s="53"/>
      <c r="S604" s="53" t="s">
        <v>2024</v>
      </c>
      <c r="T604" s="60">
        <v>116</v>
      </c>
      <c r="U604" s="53">
        <v>1</v>
      </c>
      <c r="V604" s="53" t="s">
        <v>385</v>
      </c>
      <c r="W604" s="53"/>
      <c r="X604" s="63">
        <v>79.24725379310344</v>
      </c>
      <c r="Y604" s="63">
        <v>1933.7962068965517</v>
      </c>
      <c r="Z604" s="53"/>
      <c r="AA604" s="53" t="s">
        <v>2401</v>
      </c>
      <c r="AB604" s="53" t="s">
        <v>2188</v>
      </c>
      <c r="AC604" s="57">
        <v>224320.36</v>
      </c>
      <c r="AD604" s="53"/>
      <c r="AE604" s="53" t="s">
        <v>880</v>
      </c>
      <c r="AF604" s="53"/>
      <c r="AG604" s="63">
        <v>0</v>
      </c>
      <c r="AH604" s="53" t="s">
        <v>669</v>
      </c>
      <c r="AI604" s="53" t="s">
        <v>2124</v>
      </c>
      <c r="AJ604" s="149">
        <v>3</v>
      </c>
      <c r="AK604" s="374">
        <v>1</v>
      </c>
    </row>
    <row r="605" spans="1:37" s="149" customFormat="1" ht="75" customHeight="1">
      <c r="A605" s="53" t="s">
        <v>1704</v>
      </c>
      <c r="B605" s="60">
        <v>1634</v>
      </c>
      <c r="C605" s="53">
        <v>3000579</v>
      </c>
      <c r="D605" s="52" t="s">
        <v>1085</v>
      </c>
      <c r="E605" s="53" t="s">
        <v>332</v>
      </c>
      <c r="F605" s="55">
        <v>41456</v>
      </c>
      <c r="G605" s="55">
        <v>41487</v>
      </c>
      <c r="H605" s="53" t="s">
        <v>102</v>
      </c>
      <c r="I605" s="57">
        <v>25895.67254</v>
      </c>
      <c r="J605" s="56">
        <v>38042.689892138456</v>
      </c>
      <c r="K605" s="56">
        <v>25895.671999999999</v>
      </c>
      <c r="L605" s="59">
        <v>41507</v>
      </c>
      <c r="M605" s="60">
        <v>2013</v>
      </c>
      <c r="N605" s="61">
        <v>41507</v>
      </c>
      <c r="O605" s="60">
        <v>2013</v>
      </c>
      <c r="P605" s="61">
        <v>41639</v>
      </c>
      <c r="Q605" s="53" t="s">
        <v>337</v>
      </c>
      <c r="R605" s="53"/>
      <c r="S605" s="53" t="s">
        <v>2024</v>
      </c>
      <c r="T605" s="60">
        <v>116</v>
      </c>
      <c r="U605" s="53">
        <v>1</v>
      </c>
      <c r="V605" s="53" t="s">
        <v>385</v>
      </c>
      <c r="W605" s="53"/>
      <c r="X605" s="63">
        <v>263.4214910344827</v>
      </c>
      <c r="Y605" s="63">
        <v>1933.7962068965517</v>
      </c>
      <c r="Z605" s="53"/>
      <c r="AA605" s="53" t="s">
        <v>2401</v>
      </c>
      <c r="AB605" s="53" t="s">
        <v>2188</v>
      </c>
      <c r="AC605" s="57">
        <v>224320.36</v>
      </c>
      <c r="AD605" s="53"/>
      <c r="AE605" s="53" t="s">
        <v>880</v>
      </c>
      <c r="AF605" s="53"/>
      <c r="AG605" s="63">
        <v>0</v>
      </c>
      <c r="AH605" s="53" t="s">
        <v>669</v>
      </c>
      <c r="AI605" s="53" t="s">
        <v>2124</v>
      </c>
      <c r="AJ605" s="149">
        <v>3</v>
      </c>
      <c r="AK605" s="374">
        <v>1</v>
      </c>
    </row>
    <row r="606" spans="1:37" s="149" customFormat="1" ht="60" customHeight="1">
      <c r="A606" s="53" t="s">
        <v>1704</v>
      </c>
      <c r="B606" s="160" t="s">
        <v>2563</v>
      </c>
      <c r="C606" s="53">
        <v>3000579</v>
      </c>
      <c r="D606" s="52" t="s">
        <v>1085</v>
      </c>
      <c r="E606" s="53" t="s">
        <v>80</v>
      </c>
      <c r="F606" s="55">
        <v>41244</v>
      </c>
      <c r="G606" s="55">
        <v>41306</v>
      </c>
      <c r="H606" s="53" t="s">
        <v>102</v>
      </c>
      <c r="I606" s="57">
        <v>7757.3274600000004</v>
      </c>
      <c r="J606" s="56">
        <v>7750.6010149271597</v>
      </c>
      <c r="K606" s="56">
        <v>7750.6009999999997</v>
      </c>
      <c r="L606" s="59">
        <v>41325</v>
      </c>
      <c r="M606" s="60">
        <v>2013</v>
      </c>
      <c r="N606" s="61">
        <v>41325</v>
      </c>
      <c r="O606" s="60">
        <v>2013</v>
      </c>
      <c r="P606" s="61">
        <v>41414</v>
      </c>
      <c r="Q606" s="53" t="s">
        <v>337</v>
      </c>
      <c r="R606" s="53" t="s">
        <v>2561</v>
      </c>
      <c r="S606" s="53" t="s">
        <v>2024</v>
      </c>
      <c r="T606" s="60">
        <v>81.787196029252982</v>
      </c>
      <c r="U606" s="53">
        <v>1</v>
      </c>
      <c r="V606" s="53" t="s">
        <v>385</v>
      </c>
      <c r="W606" s="53"/>
      <c r="X606" s="63">
        <v>111.82323913793103</v>
      </c>
      <c r="Y606" s="63">
        <v>1933.7962068965517</v>
      </c>
      <c r="Z606" s="53"/>
      <c r="AA606" s="53" t="s">
        <v>2401</v>
      </c>
      <c r="AB606" s="55">
        <v>41229</v>
      </c>
      <c r="AC606" s="57">
        <v>224320.36</v>
      </c>
      <c r="AD606" s="53"/>
      <c r="AE606" s="53" t="s">
        <v>880</v>
      </c>
      <c r="AF606" s="53"/>
      <c r="AG606" s="63">
        <v>0</v>
      </c>
      <c r="AH606" s="53" t="s">
        <v>669</v>
      </c>
      <c r="AI606" s="53" t="s">
        <v>2124</v>
      </c>
      <c r="AJ606" s="149">
        <v>1</v>
      </c>
      <c r="AK606" s="374">
        <v>1</v>
      </c>
    </row>
    <row r="607" spans="1:37" s="149" customFormat="1" ht="75" customHeight="1">
      <c r="A607" s="53" t="s">
        <v>1704</v>
      </c>
      <c r="B607" s="60">
        <v>1636</v>
      </c>
      <c r="C607" s="53">
        <v>3000559</v>
      </c>
      <c r="D607" s="52" t="s">
        <v>383</v>
      </c>
      <c r="E607" s="53" t="s">
        <v>80</v>
      </c>
      <c r="F607" s="55">
        <v>41401</v>
      </c>
      <c r="G607" s="55">
        <v>41431</v>
      </c>
      <c r="H607" s="53" t="s">
        <v>102</v>
      </c>
      <c r="I607" s="57">
        <v>500</v>
      </c>
      <c r="J607" s="56">
        <v>510.40785957919087</v>
      </c>
      <c r="K607" s="56">
        <v>500</v>
      </c>
      <c r="L607" s="59">
        <v>41456</v>
      </c>
      <c r="M607" s="60">
        <v>2013</v>
      </c>
      <c r="N607" s="61">
        <v>41456</v>
      </c>
      <c r="O607" s="60">
        <v>2013</v>
      </c>
      <c r="P607" s="61">
        <v>41639</v>
      </c>
      <c r="Q607" s="53" t="s">
        <v>337</v>
      </c>
      <c r="R607" s="53" t="s">
        <v>2405</v>
      </c>
      <c r="S607" s="53" t="s">
        <v>2024</v>
      </c>
      <c r="T607" s="60">
        <v>116</v>
      </c>
      <c r="U607" s="53">
        <v>1</v>
      </c>
      <c r="V607" s="53" t="s">
        <v>385</v>
      </c>
      <c r="W607" s="53"/>
      <c r="X607" s="63">
        <v>5.0862068965517233</v>
      </c>
      <c r="Y607" s="63">
        <v>1933.7962068965517</v>
      </c>
      <c r="Z607" s="53"/>
      <c r="AA607" s="53" t="s">
        <v>2401</v>
      </c>
      <c r="AB607" s="53" t="s">
        <v>2188</v>
      </c>
      <c r="AC607" s="57">
        <v>224320.36</v>
      </c>
      <c r="AD607" s="53"/>
      <c r="AE607" s="53" t="s">
        <v>880</v>
      </c>
      <c r="AF607" s="53"/>
      <c r="AG607" s="63">
        <v>0</v>
      </c>
      <c r="AH607" s="53" t="s">
        <v>2406</v>
      </c>
      <c r="AI607" s="53" t="s">
        <v>2124</v>
      </c>
      <c r="AJ607" s="149">
        <v>3</v>
      </c>
      <c r="AK607" s="374">
        <v>1</v>
      </c>
    </row>
    <row r="608" spans="1:37" s="149" customFormat="1" ht="75" customHeight="1">
      <c r="A608" s="53" t="s">
        <v>1704</v>
      </c>
      <c r="B608" s="60">
        <v>1637</v>
      </c>
      <c r="C608" s="53" t="s">
        <v>708</v>
      </c>
      <c r="D608" s="52" t="s">
        <v>1707</v>
      </c>
      <c r="E608" s="53" t="s">
        <v>332</v>
      </c>
      <c r="F608" s="55">
        <v>41456</v>
      </c>
      <c r="G608" s="55">
        <v>41487</v>
      </c>
      <c r="H608" s="53" t="s">
        <v>102</v>
      </c>
      <c r="I608" s="57">
        <v>76971.08768770298</v>
      </c>
      <c r="J608" s="56">
        <v>95961.559787469145</v>
      </c>
      <c r="K608" s="56">
        <v>76971.087</v>
      </c>
      <c r="L608" s="59">
        <v>41507</v>
      </c>
      <c r="M608" s="60">
        <v>2013</v>
      </c>
      <c r="N608" s="61">
        <v>41507</v>
      </c>
      <c r="O608" s="60">
        <v>2013</v>
      </c>
      <c r="P608" s="61">
        <v>41639</v>
      </c>
      <c r="Q608" s="53" t="s">
        <v>337</v>
      </c>
      <c r="R608" s="53"/>
      <c r="S608" s="53" t="s">
        <v>2024</v>
      </c>
      <c r="T608" s="71">
        <v>4.6123160105508623</v>
      </c>
      <c r="U608" s="53">
        <v>1</v>
      </c>
      <c r="V608" s="53" t="s">
        <v>385</v>
      </c>
      <c r="W608" s="53"/>
      <c r="X608" s="63">
        <v>19692.033774839376</v>
      </c>
      <c r="Y608" s="63">
        <v>1700.3524416135881</v>
      </c>
      <c r="Z608" s="53"/>
      <c r="AA608" s="53" t="s">
        <v>2408</v>
      </c>
      <c r="AB608" s="53" t="s">
        <v>2188</v>
      </c>
      <c r="AC608" s="57">
        <v>24025.98</v>
      </c>
      <c r="AD608" s="53"/>
      <c r="AE608" s="53" t="s">
        <v>2407</v>
      </c>
      <c r="AF608" s="53"/>
      <c r="AG608" s="63">
        <v>0</v>
      </c>
      <c r="AH608" s="53" t="s">
        <v>669</v>
      </c>
      <c r="AI608" s="53" t="s">
        <v>2124</v>
      </c>
      <c r="AJ608" s="149">
        <v>3</v>
      </c>
      <c r="AK608" s="374">
        <v>1</v>
      </c>
    </row>
    <row r="609" spans="1:37" s="149" customFormat="1" ht="75" customHeight="1">
      <c r="A609" s="53" t="s">
        <v>1704</v>
      </c>
      <c r="B609" s="160" t="s">
        <v>2682</v>
      </c>
      <c r="C609" s="53" t="s">
        <v>708</v>
      </c>
      <c r="D609" s="52" t="s">
        <v>1707</v>
      </c>
      <c r="E609" s="53" t="s">
        <v>332</v>
      </c>
      <c r="F609" s="55">
        <v>41456</v>
      </c>
      <c r="G609" s="55">
        <v>41487</v>
      </c>
      <c r="H609" s="53" t="s">
        <v>102</v>
      </c>
      <c r="I609" s="57">
        <v>54.29</v>
      </c>
      <c r="J609" s="56">
        <v>79.340732945856018</v>
      </c>
      <c r="K609" s="56">
        <v>54.29</v>
      </c>
      <c r="L609" s="59">
        <v>41507</v>
      </c>
      <c r="M609" s="60">
        <v>2013</v>
      </c>
      <c r="N609" s="61">
        <v>41507</v>
      </c>
      <c r="O609" s="60">
        <v>2013</v>
      </c>
      <c r="P609" s="61">
        <v>41639</v>
      </c>
      <c r="Q609" s="53" t="s">
        <v>337</v>
      </c>
      <c r="R609" s="53" t="s">
        <v>3810</v>
      </c>
      <c r="S609" s="53" t="s">
        <v>2024</v>
      </c>
      <c r="T609" s="71">
        <v>7.4238017874223363</v>
      </c>
      <c r="U609" s="53">
        <v>1</v>
      </c>
      <c r="V609" s="53" t="s">
        <v>385</v>
      </c>
      <c r="W609" s="53"/>
      <c r="X609" s="63">
        <v>8.6292982806378813</v>
      </c>
      <c r="Y609" s="63">
        <v>1700.3524416135881</v>
      </c>
      <c r="Z609" s="53"/>
      <c r="AA609" s="53" t="s">
        <v>2408</v>
      </c>
      <c r="AB609" s="53" t="s">
        <v>2188</v>
      </c>
      <c r="AC609" s="57">
        <v>24025.98</v>
      </c>
      <c r="AD609" s="53"/>
      <c r="AE609" s="53" t="s">
        <v>2407</v>
      </c>
      <c r="AF609" s="53"/>
      <c r="AG609" s="63">
        <v>0</v>
      </c>
      <c r="AH609" s="53" t="s">
        <v>669</v>
      </c>
      <c r="AI609" s="53" t="s">
        <v>2124</v>
      </c>
      <c r="AJ609" s="149">
        <v>3</v>
      </c>
      <c r="AK609" s="374">
        <v>1</v>
      </c>
    </row>
    <row r="610" spans="1:37" s="149" customFormat="1" ht="75" customHeight="1">
      <c r="A610" s="53" t="s">
        <v>1704</v>
      </c>
      <c r="B610" s="160" t="s">
        <v>2890</v>
      </c>
      <c r="C610" s="53" t="s">
        <v>708</v>
      </c>
      <c r="D610" s="52" t="s">
        <v>1707</v>
      </c>
      <c r="E610" s="53" t="s">
        <v>332</v>
      </c>
      <c r="F610" s="55">
        <v>41456</v>
      </c>
      <c r="G610" s="55">
        <v>41487</v>
      </c>
      <c r="H610" s="53" t="s">
        <v>102</v>
      </c>
      <c r="I610" s="57">
        <v>3224.23</v>
      </c>
      <c r="J610" s="56">
        <v>4680.2004904794248</v>
      </c>
      <c r="K610" s="56">
        <v>3224.23</v>
      </c>
      <c r="L610" s="59">
        <v>41507</v>
      </c>
      <c r="M610" s="60">
        <v>2013</v>
      </c>
      <c r="N610" s="61">
        <v>41507</v>
      </c>
      <c r="O610" s="60">
        <v>2013</v>
      </c>
      <c r="P610" s="61">
        <v>41639</v>
      </c>
      <c r="Q610" s="53" t="s">
        <v>337</v>
      </c>
      <c r="R610" s="53" t="s">
        <v>3811</v>
      </c>
      <c r="S610" s="53" t="s">
        <v>2024</v>
      </c>
      <c r="T610" s="71">
        <v>2.0938822020267978</v>
      </c>
      <c r="U610" s="53">
        <v>1</v>
      </c>
      <c r="V610" s="53" t="s">
        <v>385</v>
      </c>
      <c r="W610" s="53"/>
      <c r="X610" s="63">
        <v>1817.003552691408</v>
      </c>
      <c r="Y610" s="63">
        <v>1700.3524416135881</v>
      </c>
      <c r="Z610" s="53"/>
      <c r="AA610" s="53" t="s">
        <v>2408</v>
      </c>
      <c r="AB610" s="53" t="s">
        <v>2188</v>
      </c>
      <c r="AC610" s="57">
        <v>24025.98</v>
      </c>
      <c r="AD610" s="53"/>
      <c r="AE610" s="53" t="s">
        <v>2407</v>
      </c>
      <c r="AF610" s="53"/>
      <c r="AG610" s="63">
        <v>0</v>
      </c>
      <c r="AH610" s="53" t="s">
        <v>669</v>
      </c>
      <c r="AI610" s="53" t="s">
        <v>2124</v>
      </c>
      <c r="AJ610" s="149">
        <v>3</v>
      </c>
      <c r="AK610" s="374">
        <v>1</v>
      </c>
    </row>
    <row r="611" spans="1:37" s="149" customFormat="1" ht="75" customHeight="1">
      <c r="A611" s="53" t="s">
        <v>1704</v>
      </c>
      <c r="B611" s="60">
        <v>1638</v>
      </c>
      <c r="C611" s="53">
        <v>3000559</v>
      </c>
      <c r="D611" s="52" t="s">
        <v>383</v>
      </c>
      <c r="E611" s="53" t="s">
        <v>332</v>
      </c>
      <c r="F611" s="55">
        <v>41456</v>
      </c>
      <c r="G611" s="55">
        <v>41487</v>
      </c>
      <c r="H611" s="53" t="s">
        <v>102</v>
      </c>
      <c r="I611" s="57">
        <v>8024</v>
      </c>
      <c r="J611" s="56">
        <v>7916.018228064002</v>
      </c>
      <c r="K611" s="56">
        <v>7916.018</v>
      </c>
      <c r="L611" s="59">
        <v>41507</v>
      </c>
      <c r="M611" s="60">
        <v>2013</v>
      </c>
      <c r="N611" s="61">
        <v>41507</v>
      </c>
      <c r="O611" s="60">
        <v>2013</v>
      </c>
      <c r="P611" s="61">
        <v>41639</v>
      </c>
      <c r="Q611" s="53" t="s">
        <v>337</v>
      </c>
      <c r="R611" s="53"/>
      <c r="S611" s="53" t="s">
        <v>2024</v>
      </c>
      <c r="T611" s="53" t="s">
        <v>2407</v>
      </c>
      <c r="U611" s="53">
        <v>1</v>
      </c>
      <c r="V611" s="53" t="s">
        <v>385</v>
      </c>
      <c r="W611" s="53"/>
      <c r="X611" s="63">
        <v>661.0687360226467</v>
      </c>
      <c r="Y611" s="63">
        <v>1700.3524416135881</v>
      </c>
      <c r="Z611" s="53"/>
      <c r="AA611" s="53" t="s">
        <v>2408</v>
      </c>
      <c r="AB611" s="53" t="s">
        <v>2188</v>
      </c>
      <c r="AC611" s="57">
        <v>24025.98</v>
      </c>
      <c r="AD611" s="53"/>
      <c r="AE611" s="53" t="s">
        <v>2409</v>
      </c>
      <c r="AF611" s="53"/>
      <c r="AG611" s="63">
        <v>0</v>
      </c>
      <c r="AH611" s="53" t="s">
        <v>669</v>
      </c>
      <c r="AI611" s="53" t="s">
        <v>2124</v>
      </c>
      <c r="AJ611" s="149">
        <v>3</v>
      </c>
      <c r="AK611" s="374">
        <v>1</v>
      </c>
    </row>
    <row r="612" spans="1:37" s="149" customFormat="1" ht="75" customHeight="1">
      <c r="A612" s="53" t="s">
        <v>1704</v>
      </c>
      <c r="B612" s="60">
        <v>1639</v>
      </c>
      <c r="C612" s="53">
        <v>3000579</v>
      </c>
      <c r="D612" s="52" t="s">
        <v>1085</v>
      </c>
      <c r="E612" s="53" t="s">
        <v>332</v>
      </c>
      <c r="F612" s="55">
        <v>41456</v>
      </c>
      <c r="G612" s="55">
        <v>41487</v>
      </c>
      <c r="H612" s="53" t="s">
        <v>102</v>
      </c>
      <c r="I612" s="57">
        <v>32096</v>
      </c>
      <c r="J612" s="56">
        <v>43675.205915750412</v>
      </c>
      <c r="K612" s="56">
        <v>32096</v>
      </c>
      <c r="L612" s="59">
        <v>41507</v>
      </c>
      <c r="M612" s="60">
        <v>2013</v>
      </c>
      <c r="N612" s="61">
        <v>41507</v>
      </c>
      <c r="O612" s="60">
        <v>2013</v>
      </c>
      <c r="P612" s="61">
        <v>41639</v>
      </c>
      <c r="Q612" s="53" t="s">
        <v>337</v>
      </c>
      <c r="R612" s="53"/>
      <c r="S612" s="53" t="s">
        <v>2024</v>
      </c>
      <c r="T612" s="53" t="s">
        <v>2407</v>
      </c>
      <c r="U612" s="53">
        <v>1</v>
      </c>
      <c r="V612" s="53" t="s">
        <v>385</v>
      </c>
      <c r="W612" s="53"/>
      <c r="X612" s="63">
        <v>2680.3453644727529</v>
      </c>
      <c r="Y612" s="63">
        <v>1700.3524416135881</v>
      </c>
      <c r="Z612" s="53"/>
      <c r="AA612" s="53" t="s">
        <v>2408</v>
      </c>
      <c r="AB612" s="53" t="s">
        <v>2188</v>
      </c>
      <c r="AC612" s="57">
        <v>24025.98</v>
      </c>
      <c r="AD612" s="53"/>
      <c r="AE612" s="53" t="s">
        <v>2410</v>
      </c>
      <c r="AF612" s="53"/>
      <c r="AG612" s="63">
        <v>0</v>
      </c>
      <c r="AH612" s="53" t="s">
        <v>669</v>
      </c>
      <c r="AI612" s="53" t="s">
        <v>2124</v>
      </c>
      <c r="AJ612" s="149">
        <v>3</v>
      </c>
      <c r="AK612" s="374">
        <v>1</v>
      </c>
    </row>
    <row r="613" spans="1:37" s="149" customFormat="1" ht="75" customHeight="1">
      <c r="A613" s="53" t="s">
        <v>1704</v>
      </c>
      <c r="B613" s="60">
        <v>1640</v>
      </c>
      <c r="C613" s="53">
        <v>3000559</v>
      </c>
      <c r="D613" s="52" t="s">
        <v>383</v>
      </c>
      <c r="E613" s="53" t="s">
        <v>332</v>
      </c>
      <c r="F613" s="55">
        <v>41430</v>
      </c>
      <c r="G613" s="55">
        <v>41460</v>
      </c>
      <c r="H613" s="53" t="s">
        <v>102</v>
      </c>
      <c r="I613" s="57">
        <v>3918.7719999999995</v>
      </c>
      <c r="J613" s="56">
        <v>3866.2543124570234</v>
      </c>
      <c r="K613" s="56">
        <v>3866.2539999999999</v>
      </c>
      <c r="L613" s="59">
        <v>41480</v>
      </c>
      <c r="M613" s="60">
        <v>2013</v>
      </c>
      <c r="N613" s="61">
        <v>41480</v>
      </c>
      <c r="O613" s="60">
        <v>2013</v>
      </c>
      <c r="P613" s="61">
        <v>41608</v>
      </c>
      <c r="Q613" s="53" t="s">
        <v>337</v>
      </c>
      <c r="R613" s="53" t="s">
        <v>2411</v>
      </c>
      <c r="S613" s="53" t="s">
        <v>2024</v>
      </c>
      <c r="T613" s="53" t="s">
        <v>3812</v>
      </c>
      <c r="U613" s="53">
        <v>1</v>
      </c>
      <c r="V613" s="53" t="s">
        <v>385</v>
      </c>
      <c r="W613" s="53"/>
      <c r="X613" s="63">
        <v>349.05736189747506</v>
      </c>
      <c r="Y613" s="63">
        <v>2611.2371843917367</v>
      </c>
      <c r="Z613" s="53"/>
      <c r="AA613" s="53" t="s">
        <v>3813</v>
      </c>
      <c r="AB613" s="53" t="s">
        <v>2188</v>
      </c>
      <c r="AC613" s="57">
        <v>34128.870000000003</v>
      </c>
      <c r="AD613" s="53"/>
      <c r="AE613" s="53">
        <v>13.07</v>
      </c>
      <c r="AF613" s="53"/>
      <c r="AG613" s="63">
        <v>11097.9</v>
      </c>
      <c r="AH613" s="53" t="s">
        <v>669</v>
      </c>
      <c r="AI613" s="53" t="s">
        <v>386</v>
      </c>
      <c r="AJ613" s="149">
        <v>3</v>
      </c>
      <c r="AK613" s="374">
        <v>1</v>
      </c>
    </row>
    <row r="614" spans="1:37" s="149" customFormat="1" ht="60" customHeight="1">
      <c r="A614" s="53" t="s">
        <v>1704</v>
      </c>
      <c r="B614" s="60">
        <v>1641</v>
      </c>
      <c r="C614" s="53">
        <v>3000559</v>
      </c>
      <c r="D614" s="52" t="s">
        <v>383</v>
      </c>
      <c r="E614" s="53" t="s">
        <v>80</v>
      </c>
      <c r="F614" s="55">
        <v>41251</v>
      </c>
      <c r="G614" s="55">
        <v>41281</v>
      </c>
      <c r="H614" s="53" t="s">
        <v>102</v>
      </c>
      <c r="I614" s="57">
        <v>215.41274999999999</v>
      </c>
      <c r="J614" s="56">
        <v>219.89671755653382</v>
      </c>
      <c r="K614" s="56">
        <v>215.41200000000001</v>
      </c>
      <c r="L614" s="59">
        <v>41306</v>
      </c>
      <c r="M614" s="60">
        <v>2013</v>
      </c>
      <c r="N614" s="61">
        <v>41306</v>
      </c>
      <c r="O614" s="60">
        <v>2013</v>
      </c>
      <c r="P614" s="61">
        <v>41455</v>
      </c>
      <c r="Q614" s="53" t="s">
        <v>337</v>
      </c>
      <c r="R614" s="53" t="s">
        <v>2414</v>
      </c>
      <c r="S614" s="53" t="s">
        <v>2024</v>
      </c>
      <c r="T614" s="53" t="s">
        <v>2412</v>
      </c>
      <c r="U614" s="53">
        <v>1</v>
      </c>
      <c r="V614" s="53" t="s">
        <v>385</v>
      </c>
      <c r="W614" s="53"/>
      <c r="X614" s="63">
        <v>14.377045248868779</v>
      </c>
      <c r="Y614" s="63">
        <v>2277.8318212669683</v>
      </c>
      <c r="Z614" s="53"/>
      <c r="AA614" s="53" t="s">
        <v>2413</v>
      </c>
      <c r="AB614" s="53" t="s">
        <v>2188</v>
      </c>
      <c r="AC614" s="57">
        <v>40272.066599999998</v>
      </c>
      <c r="AD614" s="53"/>
      <c r="AE614" s="53" t="s">
        <v>2412</v>
      </c>
      <c r="AF614" s="53"/>
      <c r="AG614" s="63">
        <v>0</v>
      </c>
      <c r="AH614" s="53" t="s">
        <v>669</v>
      </c>
      <c r="AI614" s="53" t="s">
        <v>386</v>
      </c>
      <c r="AJ614" s="149">
        <v>1</v>
      </c>
      <c r="AK614" s="374">
        <v>1</v>
      </c>
    </row>
    <row r="615" spans="1:37" s="149" customFormat="1" ht="75" customHeight="1">
      <c r="A615" s="53" t="s">
        <v>1704</v>
      </c>
      <c r="B615" s="60">
        <v>1642</v>
      </c>
      <c r="C615" s="54">
        <v>3000560</v>
      </c>
      <c r="D615" s="52" t="s">
        <v>468</v>
      </c>
      <c r="E615" s="53" t="s">
        <v>332</v>
      </c>
      <c r="F615" s="55">
        <v>41399</v>
      </c>
      <c r="G615" s="55">
        <v>41429</v>
      </c>
      <c r="H615" s="53" t="s">
        <v>102</v>
      </c>
      <c r="I615" s="57">
        <v>14253.638000000001</v>
      </c>
      <c r="J615" s="56">
        <v>14090.963822616965</v>
      </c>
      <c r="K615" s="56">
        <v>14090.963</v>
      </c>
      <c r="L615" s="59">
        <v>41449</v>
      </c>
      <c r="M615" s="60">
        <v>2013</v>
      </c>
      <c r="N615" s="61">
        <v>41449</v>
      </c>
      <c r="O615" s="60">
        <v>2013</v>
      </c>
      <c r="P615" s="61">
        <v>41578</v>
      </c>
      <c r="Q615" s="53" t="s">
        <v>337</v>
      </c>
      <c r="R615" s="53"/>
      <c r="S615" s="53" t="s">
        <v>2024</v>
      </c>
      <c r="T615" s="53" t="s">
        <v>3812</v>
      </c>
      <c r="U615" s="53">
        <v>1</v>
      </c>
      <c r="V615" s="53" t="s">
        <v>385</v>
      </c>
      <c r="W615" s="53"/>
      <c r="X615" s="63">
        <v>1272.1756954858452</v>
      </c>
      <c r="Y615" s="63">
        <v>2611.2371843917367</v>
      </c>
      <c r="Z615" s="53"/>
      <c r="AA615" s="53" t="s">
        <v>3813</v>
      </c>
      <c r="AB615" s="53" t="s">
        <v>2188</v>
      </c>
      <c r="AC615" s="57">
        <v>34128.870000000003</v>
      </c>
      <c r="AD615" s="53"/>
      <c r="AE615" s="53">
        <v>13.07</v>
      </c>
      <c r="AF615" s="53"/>
      <c r="AG615" s="63">
        <v>11097.9</v>
      </c>
      <c r="AH615" s="53" t="s">
        <v>669</v>
      </c>
      <c r="AI615" s="53" t="s">
        <v>386</v>
      </c>
      <c r="AJ615" s="149">
        <v>2</v>
      </c>
      <c r="AK615" s="374">
        <v>1</v>
      </c>
    </row>
    <row r="616" spans="1:37" s="149" customFormat="1" ht="75" customHeight="1">
      <c r="A616" s="53" t="s">
        <v>1704</v>
      </c>
      <c r="B616" s="60">
        <v>1643</v>
      </c>
      <c r="C616" s="53" t="s">
        <v>708</v>
      </c>
      <c r="D616" s="52" t="s">
        <v>1707</v>
      </c>
      <c r="E616" s="53" t="s">
        <v>332</v>
      </c>
      <c r="F616" s="55">
        <v>41456</v>
      </c>
      <c r="G616" s="55">
        <v>41487</v>
      </c>
      <c r="H616" s="53" t="s">
        <v>102</v>
      </c>
      <c r="I616" s="57">
        <v>42073.240759999986</v>
      </c>
      <c r="J616" s="56">
        <v>55026.071953285384</v>
      </c>
      <c r="K616" s="56">
        <v>42073.24</v>
      </c>
      <c r="L616" s="59">
        <v>41507</v>
      </c>
      <c r="M616" s="60">
        <v>2013</v>
      </c>
      <c r="N616" s="61">
        <v>41507</v>
      </c>
      <c r="O616" s="60">
        <v>2013</v>
      </c>
      <c r="P616" s="61">
        <v>41639</v>
      </c>
      <c r="Q616" s="53" t="s">
        <v>337</v>
      </c>
      <c r="R616" s="53"/>
      <c r="S616" s="53" t="s">
        <v>2024</v>
      </c>
      <c r="T616" s="71">
        <v>11.241097239295016</v>
      </c>
      <c r="U616" s="53">
        <v>1</v>
      </c>
      <c r="V616" s="53" t="s">
        <v>385</v>
      </c>
      <c r="W616" s="53"/>
      <c r="X616" s="63">
        <v>281.27992247474748</v>
      </c>
      <c r="Y616" s="63">
        <v>2475.235328282828</v>
      </c>
      <c r="Z616" s="53"/>
      <c r="AA616" s="53" t="s">
        <v>2416</v>
      </c>
      <c r="AB616" s="53" t="s">
        <v>2188</v>
      </c>
      <c r="AC616" s="57">
        <v>196038.63800000001</v>
      </c>
      <c r="AD616" s="53"/>
      <c r="AE616" s="53" t="s">
        <v>2415</v>
      </c>
      <c r="AF616" s="53"/>
      <c r="AG616" s="63">
        <v>0</v>
      </c>
      <c r="AH616" s="53" t="s">
        <v>669</v>
      </c>
      <c r="AI616" s="53" t="s">
        <v>2124</v>
      </c>
      <c r="AJ616" s="149">
        <v>3</v>
      </c>
      <c r="AK616" s="374">
        <v>1</v>
      </c>
    </row>
    <row r="617" spans="1:37" s="149" customFormat="1" ht="60" customHeight="1">
      <c r="A617" s="53" t="s">
        <v>1704</v>
      </c>
      <c r="B617" s="160" t="s">
        <v>2564</v>
      </c>
      <c r="C617" s="53" t="s">
        <v>708</v>
      </c>
      <c r="D617" s="52" t="s">
        <v>1707</v>
      </c>
      <c r="E617" s="53" t="s">
        <v>80</v>
      </c>
      <c r="F617" s="55">
        <v>41244</v>
      </c>
      <c r="G617" s="55">
        <v>41306</v>
      </c>
      <c r="H617" s="53" t="s">
        <v>102</v>
      </c>
      <c r="I617" s="57">
        <v>8048.5480699999998</v>
      </c>
      <c r="J617" s="56">
        <v>7993.3711094702467</v>
      </c>
      <c r="K617" s="56">
        <v>7993.3710000000001</v>
      </c>
      <c r="L617" s="59">
        <v>41325</v>
      </c>
      <c r="M617" s="60">
        <v>2013</v>
      </c>
      <c r="N617" s="61">
        <v>41325</v>
      </c>
      <c r="O617" s="60">
        <v>2013</v>
      </c>
      <c r="P617" s="61">
        <v>41414</v>
      </c>
      <c r="Q617" s="53" t="s">
        <v>337</v>
      </c>
      <c r="R617" s="53" t="s">
        <v>2566</v>
      </c>
      <c r="S617" s="53" t="s">
        <v>2024</v>
      </c>
      <c r="T617" s="71">
        <v>33.533064489687476</v>
      </c>
      <c r="U617" s="53">
        <v>1</v>
      </c>
      <c r="V617" s="53" t="s">
        <v>385</v>
      </c>
      <c r="W617" s="53"/>
      <c r="X617" s="63">
        <v>281.27992247474742</v>
      </c>
      <c r="Y617" s="63">
        <v>2475.235328282828</v>
      </c>
      <c r="Z617" s="53"/>
      <c r="AA617" s="53" t="s">
        <v>2416</v>
      </c>
      <c r="AB617" s="53" t="s">
        <v>2188</v>
      </c>
      <c r="AC617" s="57">
        <v>196038.63800000001</v>
      </c>
      <c r="AD617" s="53"/>
      <c r="AE617" s="53" t="s">
        <v>2415</v>
      </c>
      <c r="AF617" s="53"/>
      <c r="AG617" s="63">
        <v>0</v>
      </c>
      <c r="AH617" s="53" t="s">
        <v>669</v>
      </c>
      <c r="AI617" s="53" t="s">
        <v>2124</v>
      </c>
      <c r="AJ617" s="149">
        <v>1</v>
      </c>
      <c r="AK617" s="374">
        <v>1</v>
      </c>
    </row>
    <row r="618" spans="1:37" s="149" customFormat="1" ht="60" customHeight="1">
      <c r="A618" s="53" t="s">
        <v>1704</v>
      </c>
      <c r="B618" s="160" t="s">
        <v>2565</v>
      </c>
      <c r="C618" s="53" t="s">
        <v>708</v>
      </c>
      <c r="D618" s="52" t="s">
        <v>1707</v>
      </c>
      <c r="E618" s="53" t="s">
        <v>80</v>
      </c>
      <c r="F618" s="55">
        <v>41244</v>
      </c>
      <c r="G618" s="55">
        <v>41306</v>
      </c>
      <c r="H618" s="53" t="s">
        <v>102</v>
      </c>
      <c r="I618" s="57">
        <v>8272.4140000000007</v>
      </c>
      <c r="J618" s="56">
        <v>8206.1857158992661</v>
      </c>
      <c r="K618" s="56">
        <v>8206.1849999999995</v>
      </c>
      <c r="L618" s="59">
        <v>41325</v>
      </c>
      <c r="M618" s="60">
        <v>2013</v>
      </c>
      <c r="N618" s="61">
        <v>41325</v>
      </c>
      <c r="O618" s="60">
        <v>2013</v>
      </c>
      <c r="P618" s="61">
        <v>41414</v>
      </c>
      <c r="Q618" s="53" t="s">
        <v>337</v>
      </c>
      <c r="R618" s="53" t="s">
        <v>2567</v>
      </c>
      <c r="S618" s="53" t="s">
        <v>2024</v>
      </c>
      <c r="T618" s="71">
        <v>34.425838271017511</v>
      </c>
      <c r="U618" s="53">
        <v>1</v>
      </c>
      <c r="V618" s="53" t="s">
        <v>385</v>
      </c>
      <c r="W618" s="53"/>
      <c r="X618" s="63">
        <v>281.27992247474748</v>
      </c>
      <c r="Y618" s="63">
        <v>2475.235328282828</v>
      </c>
      <c r="Z618" s="53"/>
      <c r="AA618" s="53" t="s">
        <v>2416</v>
      </c>
      <c r="AB618" s="53" t="s">
        <v>2188</v>
      </c>
      <c r="AC618" s="57">
        <v>196038.63800000001</v>
      </c>
      <c r="AD618" s="53"/>
      <c r="AE618" s="53" t="s">
        <v>2415</v>
      </c>
      <c r="AF618" s="53"/>
      <c r="AG618" s="63">
        <v>0</v>
      </c>
      <c r="AH618" s="53" t="s">
        <v>669</v>
      </c>
      <c r="AI618" s="53" t="s">
        <v>2124</v>
      </c>
      <c r="AJ618" s="149">
        <v>1</v>
      </c>
      <c r="AK618" s="374">
        <v>1</v>
      </c>
    </row>
    <row r="619" spans="1:37" s="149" customFormat="1" ht="75" customHeight="1">
      <c r="A619" s="53" t="s">
        <v>1704</v>
      </c>
      <c r="B619" s="60">
        <v>1644</v>
      </c>
      <c r="C619" s="53" t="s">
        <v>708</v>
      </c>
      <c r="D619" s="52" t="s">
        <v>1707</v>
      </c>
      <c r="E619" s="53" t="s">
        <v>332</v>
      </c>
      <c r="F619" s="55">
        <v>41456</v>
      </c>
      <c r="G619" s="55">
        <v>41487</v>
      </c>
      <c r="H619" s="53" t="s">
        <v>102</v>
      </c>
      <c r="I619" s="57">
        <v>202.44</v>
      </c>
      <c r="J619" s="56">
        <v>203.37903994924804</v>
      </c>
      <c r="K619" s="56">
        <v>202.44</v>
      </c>
      <c r="L619" s="59">
        <v>41507</v>
      </c>
      <c r="M619" s="60">
        <v>2013</v>
      </c>
      <c r="N619" s="61">
        <v>41507</v>
      </c>
      <c r="O619" s="60">
        <v>2013</v>
      </c>
      <c r="P619" s="61">
        <v>41639</v>
      </c>
      <c r="Q619" s="53" t="s">
        <v>337</v>
      </c>
      <c r="R619" s="53" t="s">
        <v>3814</v>
      </c>
      <c r="S619" s="53" t="s">
        <v>2024</v>
      </c>
      <c r="T619" s="53" t="s">
        <v>2415</v>
      </c>
      <c r="U619" s="53">
        <v>1</v>
      </c>
      <c r="V619" s="53" t="s">
        <v>385</v>
      </c>
      <c r="W619" s="53"/>
      <c r="X619" s="63">
        <v>3.016151515151515</v>
      </c>
      <c r="Y619" s="63">
        <v>2475.235328282828</v>
      </c>
      <c r="Z619" s="53"/>
      <c r="AA619" s="53" t="s">
        <v>2416</v>
      </c>
      <c r="AB619" s="53" t="s">
        <v>2188</v>
      </c>
      <c r="AC619" s="57">
        <v>196038.63800000001</v>
      </c>
      <c r="AD619" s="53"/>
      <c r="AE619" s="53" t="s">
        <v>2415</v>
      </c>
      <c r="AF619" s="53"/>
      <c r="AG619" s="63">
        <v>0</v>
      </c>
      <c r="AH619" s="53" t="s">
        <v>669</v>
      </c>
      <c r="AI619" s="53" t="s">
        <v>2124</v>
      </c>
      <c r="AJ619" s="149">
        <v>3</v>
      </c>
      <c r="AK619" s="374">
        <v>1</v>
      </c>
    </row>
    <row r="620" spans="1:37" s="149" customFormat="1" ht="75" customHeight="1">
      <c r="A620" s="53" t="s">
        <v>1704</v>
      </c>
      <c r="B620" s="60">
        <v>1645</v>
      </c>
      <c r="C620" s="53" t="s">
        <v>708</v>
      </c>
      <c r="D620" s="52" t="s">
        <v>1707</v>
      </c>
      <c r="E620" s="53" t="s">
        <v>332</v>
      </c>
      <c r="F620" s="55">
        <v>41456</v>
      </c>
      <c r="G620" s="55">
        <v>41487</v>
      </c>
      <c r="H620" s="53" t="s">
        <v>102</v>
      </c>
      <c r="I620" s="57">
        <v>181.98</v>
      </c>
      <c r="J620" s="56">
        <v>263.15259455232007</v>
      </c>
      <c r="K620" s="56">
        <v>181.98</v>
      </c>
      <c r="L620" s="59">
        <v>41507</v>
      </c>
      <c r="M620" s="60">
        <v>2013</v>
      </c>
      <c r="N620" s="61">
        <v>41507</v>
      </c>
      <c r="O620" s="60">
        <v>2013</v>
      </c>
      <c r="P620" s="61">
        <v>41639</v>
      </c>
      <c r="Q620" s="53" t="s">
        <v>337</v>
      </c>
      <c r="R620" s="53" t="s">
        <v>3810</v>
      </c>
      <c r="S620" s="53" t="s">
        <v>2024</v>
      </c>
      <c r="T620" s="53" t="s">
        <v>2415</v>
      </c>
      <c r="U620" s="53">
        <v>1</v>
      </c>
      <c r="V620" s="53" t="s">
        <v>385</v>
      </c>
      <c r="W620" s="53"/>
      <c r="X620" s="63">
        <v>2.7113181818181813</v>
      </c>
      <c r="Y620" s="63">
        <v>2475.235328282828</v>
      </c>
      <c r="Z620" s="53"/>
      <c r="AA620" s="53" t="s">
        <v>2416</v>
      </c>
      <c r="AB620" s="53" t="s">
        <v>2188</v>
      </c>
      <c r="AC620" s="57">
        <v>196038.63800000001</v>
      </c>
      <c r="AD620" s="53"/>
      <c r="AE620" s="53" t="s">
        <v>2415</v>
      </c>
      <c r="AF620" s="53"/>
      <c r="AG620" s="63">
        <v>0</v>
      </c>
      <c r="AH620" s="53" t="s">
        <v>669</v>
      </c>
      <c r="AI620" s="53" t="s">
        <v>2124</v>
      </c>
      <c r="AJ620" s="149">
        <v>3</v>
      </c>
      <c r="AK620" s="374">
        <v>1</v>
      </c>
    </row>
    <row r="621" spans="1:37" s="149" customFormat="1" ht="75" customHeight="1">
      <c r="A621" s="53" t="s">
        <v>1704</v>
      </c>
      <c r="B621" s="60">
        <v>1646</v>
      </c>
      <c r="C621" s="53" t="s">
        <v>708</v>
      </c>
      <c r="D621" s="52" t="s">
        <v>1707</v>
      </c>
      <c r="E621" s="53" t="s">
        <v>332</v>
      </c>
      <c r="F621" s="55">
        <v>41379</v>
      </c>
      <c r="G621" s="55">
        <v>41409</v>
      </c>
      <c r="H621" s="53" t="s">
        <v>102</v>
      </c>
      <c r="I621" s="57">
        <v>242.64</v>
      </c>
      <c r="J621" s="56">
        <v>350.86636459756807</v>
      </c>
      <c r="K621" s="56">
        <v>242.64</v>
      </c>
      <c r="L621" s="59">
        <v>41429</v>
      </c>
      <c r="M621" s="60">
        <v>2013</v>
      </c>
      <c r="N621" s="61">
        <v>41429</v>
      </c>
      <c r="O621" s="60">
        <v>2013</v>
      </c>
      <c r="P621" s="61">
        <v>41639</v>
      </c>
      <c r="Q621" s="53" t="s">
        <v>337</v>
      </c>
      <c r="R621" s="53" t="s">
        <v>3815</v>
      </c>
      <c r="S621" s="53" t="s">
        <v>2024</v>
      </c>
      <c r="T621" s="53" t="s">
        <v>2415</v>
      </c>
      <c r="U621" s="53">
        <v>1</v>
      </c>
      <c r="V621" s="53" t="s">
        <v>385</v>
      </c>
      <c r="W621" s="53"/>
      <c r="X621" s="63">
        <v>3.6150909090909087</v>
      </c>
      <c r="Y621" s="63">
        <v>2475.235328282828</v>
      </c>
      <c r="Z621" s="53"/>
      <c r="AA621" s="53" t="s">
        <v>2416</v>
      </c>
      <c r="AB621" s="53" t="s">
        <v>2188</v>
      </c>
      <c r="AC621" s="57">
        <v>196038.63800000001</v>
      </c>
      <c r="AD621" s="53"/>
      <c r="AE621" s="53" t="s">
        <v>2415</v>
      </c>
      <c r="AF621" s="53"/>
      <c r="AG621" s="63">
        <v>0</v>
      </c>
      <c r="AH621" s="53" t="s">
        <v>669</v>
      </c>
      <c r="AI621" s="53" t="s">
        <v>2124</v>
      </c>
      <c r="AJ621" s="149">
        <v>2</v>
      </c>
      <c r="AK621" s="374">
        <v>1</v>
      </c>
    </row>
    <row r="622" spans="1:37" s="149" customFormat="1" ht="60" customHeight="1">
      <c r="A622" s="53" t="s">
        <v>1704</v>
      </c>
      <c r="B622" s="60">
        <v>1647</v>
      </c>
      <c r="C622" s="53" t="s">
        <v>708</v>
      </c>
      <c r="D622" s="52" t="s">
        <v>1707</v>
      </c>
      <c r="E622" s="53" t="s">
        <v>80</v>
      </c>
      <c r="F622" s="55">
        <v>41232</v>
      </c>
      <c r="G622" s="55">
        <v>41262</v>
      </c>
      <c r="H622" s="53" t="s">
        <v>102</v>
      </c>
      <c r="I622" s="57">
        <v>6849.7321700000002</v>
      </c>
      <c r="J622" s="56">
        <v>6806.1626477764185</v>
      </c>
      <c r="K622" s="56">
        <v>6806.1620000000003</v>
      </c>
      <c r="L622" s="59">
        <v>41284</v>
      </c>
      <c r="M622" s="60">
        <v>2013</v>
      </c>
      <c r="N622" s="61">
        <v>41284</v>
      </c>
      <c r="O622" s="60">
        <v>2013</v>
      </c>
      <c r="P622" s="61">
        <v>41639</v>
      </c>
      <c r="Q622" s="53" t="s">
        <v>337</v>
      </c>
      <c r="R622" s="53" t="s">
        <v>2417</v>
      </c>
      <c r="S622" s="53" t="s">
        <v>2024</v>
      </c>
      <c r="T622" s="53" t="s">
        <v>2415</v>
      </c>
      <c r="U622" s="53">
        <v>1</v>
      </c>
      <c r="V622" s="53" t="s">
        <v>385</v>
      </c>
      <c r="W622" s="53"/>
      <c r="X622" s="63">
        <v>101.40493888888889</v>
      </c>
      <c r="Y622" s="63">
        <v>2475.235328282828</v>
      </c>
      <c r="Z622" s="53"/>
      <c r="AA622" s="53" t="s">
        <v>2416</v>
      </c>
      <c r="AB622" s="53" t="s">
        <v>2188</v>
      </c>
      <c r="AC622" s="57">
        <v>196038.63800000001</v>
      </c>
      <c r="AD622" s="53"/>
      <c r="AE622" s="53" t="s">
        <v>2415</v>
      </c>
      <c r="AF622" s="53"/>
      <c r="AG622" s="63">
        <v>0</v>
      </c>
      <c r="AH622" s="53" t="s">
        <v>669</v>
      </c>
      <c r="AI622" s="53" t="s">
        <v>2124</v>
      </c>
      <c r="AJ622" s="149">
        <v>1</v>
      </c>
      <c r="AK622" s="374">
        <v>1</v>
      </c>
    </row>
    <row r="623" spans="1:37" s="149" customFormat="1" ht="75" customHeight="1">
      <c r="A623" s="53" t="s">
        <v>1704</v>
      </c>
      <c r="B623" s="60">
        <v>1648</v>
      </c>
      <c r="C623" s="53">
        <v>3000559</v>
      </c>
      <c r="D623" s="52" t="s">
        <v>383</v>
      </c>
      <c r="E623" s="53" t="s">
        <v>80</v>
      </c>
      <c r="F623" s="55">
        <v>41456</v>
      </c>
      <c r="G623" s="55">
        <v>41487</v>
      </c>
      <c r="H623" s="53" t="s">
        <v>102</v>
      </c>
      <c r="I623" s="57">
        <v>5802.7461700000003</v>
      </c>
      <c r="J623" s="56">
        <v>5719.315281969054</v>
      </c>
      <c r="K623" s="56">
        <v>5719.3149999999996</v>
      </c>
      <c r="L623" s="59">
        <v>41507</v>
      </c>
      <c r="M623" s="60">
        <v>2013</v>
      </c>
      <c r="N623" s="61">
        <v>41507</v>
      </c>
      <c r="O623" s="60">
        <v>2013</v>
      </c>
      <c r="P623" s="61">
        <v>41639</v>
      </c>
      <c r="Q623" s="53" t="s">
        <v>337</v>
      </c>
      <c r="R623" s="53"/>
      <c r="S623" s="53" t="s">
        <v>2024</v>
      </c>
      <c r="T623" s="53">
        <v>77.410266270438328</v>
      </c>
      <c r="U623" s="53">
        <v>1</v>
      </c>
      <c r="V623" s="53" t="s">
        <v>385</v>
      </c>
      <c r="W623" s="53"/>
      <c r="X623" s="63">
        <v>87.182127450932811</v>
      </c>
      <c r="Y623" s="63">
        <v>2474.6104266599345</v>
      </c>
      <c r="Z623" s="53"/>
      <c r="AA623" s="53" t="s">
        <v>2416</v>
      </c>
      <c r="AB623" s="53" t="s">
        <v>2188</v>
      </c>
      <c r="AC623" s="57">
        <v>196038.63800000001</v>
      </c>
      <c r="AD623" s="53"/>
      <c r="AE623" s="53" t="s">
        <v>2418</v>
      </c>
      <c r="AF623" s="53"/>
      <c r="AG623" s="63">
        <v>0</v>
      </c>
      <c r="AH623" s="53" t="s">
        <v>669</v>
      </c>
      <c r="AI623" s="53" t="s">
        <v>2124</v>
      </c>
      <c r="AJ623" s="149">
        <v>3</v>
      </c>
      <c r="AK623" s="374">
        <v>1</v>
      </c>
    </row>
    <row r="624" spans="1:37" s="149" customFormat="1" ht="75" customHeight="1">
      <c r="A624" s="53" t="s">
        <v>1704</v>
      </c>
      <c r="B624" s="160" t="s">
        <v>2678</v>
      </c>
      <c r="C624" s="53">
        <v>3000559</v>
      </c>
      <c r="D624" s="52" t="s">
        <v>383</v>
      </c>
      <c r="E624" s="53" t="s">
        <v>80</v>
      </c>
      <c r="F624" s="55">
        <v>41456</v>
      </c>
      <c r="G624" s="55">
        <v>41487</v>
      </c>
      <c r="H624" s="53" t="s">
        <v>102</v>
      </c>
      <c r="I624" s="57">
        <v>77.007649999999998</v>
      </c>
      <c r="J624" s="56">
        <v>78.610608624555667</v>
      </c>
      <c r="K624" s="56">
        <v>77.007000000000005</v>
      </c>
      <c r="L624" s="59">
        <v>41507</v>
      </c>
      <c r="M624" s="60">
        <v>2013</v>
      </c>
      <c r="N624" s="61">
        <v>41507</v>
      </c>
      <c r="O624" s="60">
        <v>2013</v>
      </c>
      <c r="P624" s="61">
        <v>41639</v>
      </c>
      <c r="Q624" s="53" t="s">
        <v>337</v>
      </c>
      <c r="R624" s="53" t="s">
        <v>2679</v>
      </c>
      <c r="S624" s="53" t="s">
        <v>2024</v>
      </c>
      <c r="T624" s="53">
        <v>0.7730508614826701</v>
      </c>
      <c r="U624" s="53">
        <v>1</v>
      </c>
      <c r="V624" s="53" t="s">
        <v>385</v>
      </c>
      <c r="W624" s="53"/>
      <c r="X624" s="63">
        <v>117.54499545569298</v>
      </c>
      <c r="Y624" s="63">
        <v>2474.6104266599345</v>
      </c>
      <c r="Z624" s="53"/>
      <c r="AA624" s="53" t="s">
        <v>2416</v>
      </c>
      <c r="AB624" s="53" t="s">
        <v>2188</v>
      </c>
      <c r="AC624" s="57">
        <v>196038.63800000001</v>
      </c>
      <c r="AD624" s="53"/>
      <c r="AE624" s="53" t="s">
        <v>2418</v>
      </c>
      <c r="AF624" s="53"/>
      <c r="AG624" s="63">
        <v>0</v>
      </c>
      <c r="AH624" s="53" t="s">
        <v>669</v>
      </c>
      <c r="AI624" s="53" t="s">
        <v>2124</v>
      </c>
      <c r="AJ624" s="149">
        <v>3</v>
      </c>
      <c r="AK624" s="374">
        <v>1</v>
      </c>
    </row>
    <row r="625" spans="1:37" s="149" customFormat="1" ht="60" customHeight="1">
      <c r="A625" s="53" t="s">
        <v>1704</v>
      </c>
      <c r="B625" s="160" t="s">
        <v>2897</v>
      </c>
      <c r="C625" s="53">
        <v>3000559</v>
      </c>
      <c r="D625" s="52" t="s">
        <v>383</v>
      </c>
      <c r="E625" s="53" t="s">
        <v>80</v>
      </c>
      <c r="F625" s="55">
        <v>41456</v>
      </c>
      <c r="G625" s="55">
        <v>41487</v>
      </c>
      <c r="H625" s="53" t="s">
        <v>102</v>
      </c>
      <c r="I625" s="57">
        <v>103.24618</v>
      </c>
      <c r="J625" s="56">
        <v>104.95242031199099</v>
      </c>
      <c r="K625" s="56">
        <v>103.246</v>
      </c>
      <c r="L625" s="59">
        <v>41507</v>
      </c>
      <c r="M625" s="60">
        <v>2013</v>
      </c>
      <c r="N625" s="61">
        <v>41507</v>
      </c>
      <c r="O625" s="60">
        <v>2013</v>
      </c>
      <c r="P625" s="61">
        <v>41639</v>
      </c>
      <c r="Q625" s="53" t="s">
        <v>337</v>
      </c>
      <c r="R625" s="53" t="s">
        <v>2898</v>
      </c>
      <c r="S625" s="53" t="s">
        <v>2024</v>
      </c>
      <c r="T625" s="53">
        <v>1.0366828680789695</v>
      </c>
      <c r="U625" s="53">
        <v>1</v>
      </c>
      <c r="V625" s="53" t="s">
        <v>385</v>
      </c>
      <c r="W625" s="53"/>
      <c r="X625" s="63">
        <v>117.51933378214132</v>
      </c>
      <c r="Y625" s="63">
        <v>2474.6104266599345</v>
      </c>
      <c r="Z625" s="53"/>
      <c r="AA625" s="53" t="s">
        <v>2416</v>
      </c>
      <c r="AB625" s="53" t="s">
        <v>2188</v>
      </c>
      <c r="AC625" s="57">
        <v>196038.63800000001</v>
      </c>
      <c r="AD625" s="53"/>
      <c r="AE625" s="53" t="s">
        <v>2418</v>
      </c>
      <c r="AF625" s="53"/>
      <c r="AG625" s="63">
        <v>0</v>
      </c>
      <c r="AH625" s="53" t="s">
        <v>669</v>
      </c>
      <c r="AI625" s="53" t="s">
        <v>2124</v>
      </c>
      <c r="AJ625" s="149">
        <v>3</v>
      </c>
      <c r="AK625" s="374">
        <v>1</v>
      </c>
    </row>
    <row r="626" spans="1:37" s="149" customFormat="1" ht="75" customHeight="1">
      <c r="A626" s="53" t="s">
        <v>1704</v>
      </c>
      <c r="B626" s="60">
        <v>1649</v>
      </c>
      <c r="C626" s="53" t="s">
        <v>708</v>
      </c>
      <c r="D626" s="52" t="s">
        <v>1707</v>
      </c>
      <c r="E626" s="53" t="s">
        <v>332</v>
      </c>
      <c r="F626" s="55">
        <v>41456</v>
      </c>
      <c r="G626" s="55">
        <v>41487</v>
      </c>
      <c r="H626" s="53" t="s">
        <v>102</v>
      </c>
      <c r="I626" s="57">
        <v>18136.065620000005</v>
      </c>
      <c r="J626" s="56">
        <v>21391.82900766519</v>
      </c>
      <c r="K626" s="56">
        <v>18136.064999999999</v>
      </c>
      <c r="L626" s="59">
        <v>41507</v>
      </c>
      <c r="M626" s="60">
        <v>2013</v>
      </c>
      <c r="N626" s="61">
        <v>41507</v>
      </c>
      <c r="O626" s="60">
        <v>2013</v>
      </c>
      <c r="P626" s="61">
        <v>41639</v>
      </c>
      <c r="Q626" s="53" t="s">
        <v>337</v>
      </c>
      <c r="R626" s="53"/>
      <c r="S626" s="53" t="s">
        <v>2024</v>
      </c>
      <c r="T626" s="60">
        <v>6.0456563843901376</v>
      </c>
      <c r="U626" s="53">
        <v>1</v>
      </c>
      <c r="V626" s="53" t="s">
        <v>385</v>
      </c>
      <c r="W626" s="53"/>
      <c r="X626" s="63">
        <v>3539.8235260700812</v>
      </c>
      <c r="Y626" s="63">
        <v>1519.4495210449927</v>
      </c>
      <c r="Z626" s="53"/>
      <c r="AA626" s="53" t="s">
        <v>2419</v>
      </c>
      <c r="AB626" s="53" t="s">
        <v>2188</v>
      </c>
      <c r="AC626" s="57">
        <v>31407.0216</v>
      </c>
      <c r="AD626" s="53"/>
      <c r="AE626" s="53" t="s">
        <v>2676</v>
      </c>
      <c r="AF626" s="53"/>
      <c r="AG626" s="63">
        <v>0</v>
      </c>
      <c r="AH626" s="53" t="s">
        <v>669</v>
      </c>
      <c r="AI626" s="53" t="s">
        <v>2124</v>
      </c>
      <c r="AJ626" s="149">
        <v>3</v>
      </c>
      <c r="AK626" s="374">
        <v>1</v>
      </c>
    </row>
    <row r="627" spans="1:37" s="149" customFormat="1" ht="60" customHeight="1">
      <c r="A627" s="53" t="s">
        <v>1704</v>
      </c>
      <c r="B627" s="160" t="s">
        <v>2670</v>
      </c>
      <c r="C627" s="53" t="s">
        <v>708</v>
      </c>
      <c r="D627" s="52" t="s">
        <v>1707</v>
      </c>
      <c r="E627" s="53" t="s">
        <v>80</v>
      </c>
      <c r="F627" s="55">
        <v>41456</v>
      </c>
      <c r="G627" s="55">
        <v>41487</v>
      </c>
      <c r="H627" s="53" t="s">
        <v>102</v>
      </c>
      <c r="I627" s="57">
        <v>9204.5213100000001</v>
      </c>
      <c r="J627" s="56">
        <v>9144.868082705254</v>
      </c>
      <c r="K627" s="56">
        <v>9144.8680000000004</v>
      </c>
      <c r="L627" s="59">
        <v>41507</v>
      </c>
      <c r="M627" s="60">
        <v>2013</v>
      </c>
      <c r="N627" s="61">
        <v>41507</v>
      </c>
      <c r="O627" s="60">
        <v>2013</v>
      </c>
      <c r="P627" s="61">
        <v>41639</v>
      </c>
      <c r="Q627" s="53" t="s">
        <v>337</v>
      </c>
      <c r="R627" s="53" t="s">
        <v>2673</v>
      </c>
      <c r="S627" s="53" t="s">
        <v>2024</v>
      </c>
      <c r="T627" s="60">
        <v>7.1312346831720728</v>
      </c>
      <c r="U627" s="53">
        <v>1</v>
      </c>
      <c r="V627" s="53" t="s">
        <v>385</v>
      </c>
      <c r="W627" s="53"/>
      <c r="X627" s="63">
        <v>1513.1943792936622</v>
      </c>
      <c r="Y627" s="63">
        <v>1519.4495210449927</v>
      </c>
      <c r="Z627" s="53"/>
      <c r="AA627" s="53" t="s">
        <v>2419</v>
      </c>
      <c r="AB627" s="53" t="s">
        <v>2188</v>
      </c>
      <c r="AC627" s="57">
        <v>31407.0216</v>
      </c>
      <c r="AD627" s="53"/>
      <c r="AE627" s="53" t="s">
        <v>2676</v>
      </c>
      <c r="AF627" s="53"/>
      <c r="AG627" s="63">
        <v>0</v>
      </c>
      <c r="AH627" s="53" t="s">
        <v>669</v>
      </c>
      <c r="AI627" s="53" t="s">
        <v>2124</v>
      </c>
      <c r="AJ627" s="149">
        <v>3</v>
      </c>
      <c r="AK627" s="374">
        <v>1</v>
      </c>
    </row>
    <row r="628" spans="1:37" s="149" customFormat="1" ht="60" customHeight="1">
      <c r="A628" s="53" t="s">
        <v>1704</v>
      </c>
      <c r="B628" s="160" t="s">
        <v>2671</v>
      </c>
      <c r="C628" s="53" t="s">
        <v>708</v>
      </c>
      <c r="D628" s="52" t="s">
        <v>1707</v>
      </c>
      <c r="E628" s="53" t="s">
        <v>80</v>
      </c>
      <c r="F628" s="55">
        <v>41456</v>
      </c>
      <c r="G628" s="55">
        <v>41487</v>
      </c>
      <c r="H628" s="53" t="s">
        <v>102</v>
      </c>
      <c r="I628" s="57">
        <v>5634.65607</v>
      </c>
      <c r="J628" s="56">
        <v>5584.8594836931134</v>
      </c>
      <c r="K628" s="56">
        <v>5584.8590000000004</v>
      </c>
      <c r="L628" s="59">
        <v>41507</v>
      </c>
      <c r="M628" s="60">
        <v>2013</v>
      </c>
      <c r="N628" s="61">
        <v>41507</v>
      </c>
      <c r="O628" s="60">
        <v>2013</v>
      </c>
      <c r="P628" s="61">
        <v>41639</v>
      </c>
      <c r="Q628" s="53" t="s">
        <v>337</v>
      </c>
      <c r="R628" s="53" t="s">
        <v>2674</v>
      </c>
      <c r="S628" s="53" t="s">
        <v>2024</v>
      </c>
      <c r="T628" s="60">
        <v>4.3551137317045692</v>
      </c>
      <c r="U628" s="53">
        <v>1</v>
      </c>
      <c r="V628" s="53" t="s">
        <v>385</v>
      </c>
      <c r="W628" s="53"/>
      <c r="X628" s="63">
        <v>1513.194379293662</v>
      </c>
      <c r="Y628" s="63">
        <v>1519.4495210449927</v>
      </c>
      <c r="Z628" s="53"/>
      <c r="AA628" s="53" t="s">
        <v>2419</v>
      </c>
      <c r="AB628" s="53" t="s">
        <v>2188</v>
      </c>
      <c r="AC628" s="57">
        <v>31407.0216</v>
      </c>
      <c r="AD628" s="53"/>
      <c r="AE628" s="53" t="s">
        <v>2676</v>
      </c>
      <c r="AF628" s="53"/>
      <c r="AG628" s="63">
        <v>0</v>
      </c>
      <c r="AH628" s="53" t="s">
        <v>669</v>
      </c>
      <c r="AI628" s="53" t="s">
        <v>2124</v>
      </c>
      <c r="AJ628" s="149">
        <v>3</v>
      </c>
      <c r="AK628" s="374">
        <v>1</v>
      </c>
    </row>
    <row r="629" spans="1:37" s="149" customFormat="1" ht="75" customHeight="1">
      <c r="A629" s="53" t="s">
        <v>1704</v>
      </c>
      <c r="B629" s="160" t="s">
        <v>2672</v>
      </c>
      <c r="C629" s="53" t="s">
        <v>708</v>
      </c>
      <c r="D629" s="52" t="s">
        <v>1707</v>
      </c>
      <c r="E629" s="53" t="s">
        <v>332</v>
      </c>
      <c r="F629" s="55">
        <v>41456</v>
      </c>
      <c r="G629" s="55">
        <v>41487</v>
      </c>
      <c r="H629" s="53" t="s">
        <v>102</v>
      </c>
      <c r="I629" s="57">
        <v>1363.4</v>
      </c>
      <c r="J629" s="56">
        <v>1987.1857590336006</v>
      </c>
      <c r="K629" s="56">
        <v>1363.4</v>
      </c>
      <c r="L629" s="59">
        <v>41507</v>
      </c>
      <c r="M629" s="60">
        <v>2013</v>
      </c>
      <c r="N629" s="61">
        <v>41507</v>
      </c>
      <c r="O629" s="60">
        <v>2013</v>
      </c>
      <c r="P629" s="61">
        <v>41639</v>
      </c>
      <c r="Q629" s="53" t="s">
        <v>337</v>
      </c>
      <c r="R629" s="53" t="s">
        <v>3810</v>
      </c>
      <c r="S629" s="53" t="s">
        <v>2024</v>
      </c>
      <c r="T629" s="60">
        <v>3.137995200733223</v>
      </c>
      <c r="U629" s="53">
        <v>1</v>
      </c>
      <c r="V629" s="53" t="s">
        <v>385</v>
      </c>
      <c r="W629" s="53"/>
      <c r="X629" s="63">
        <v>512.68784592917336</v>
      </c>
      <c r="Y629" s="63">
        <v>1519.4495210449927</v>
      </c>
      <c r="Z629" s="53"/>
      <c r="AA629" s="53" t="s">
        <v>2419</v>
      </c>
      <c r="AB629" s="53" t="s">
        <v>2188</v>
      </c>
      <c r="AC629" s="57">
        <v>31407.0216</v>
      </c>
      <c r="AD629" s="53"/>
      <c r="AE629" s="53" t="s">
        <v>2676</v>
      </c>
      <c r="AF629" s="53"/>
      <c r="AG629" s="63">
        <v>0</v>
      </c>
      <c r="AH629" s="53" t="s">
        <v>669</v>
      </c>
      <c r="AI629" s="53" t="s">
        <v>2124</v>
      </c>
      <c r="AJ629" s="149">
        <v>3</v>
      </c>
      <c r="AK629" s="374">
        <v>1</v>
      </c>
    </row>
    <row r="630" spans="1:37" s="149" customFormat="1" ht="60" customHeight="1">
      <c r="A630" s="53" t="s">
        <v>1704</v>
      </c>
      <c r="B630" s="60">
        <v>1652</v>
      </c>
      <c r="C630" s="53" t="s">
        <v>474</v>
      </c>
      <c r="D630" s="52" t="s">
        <v>475</v>
      </c>
      <c r="E630" s="53" t="s">
        <v>80</v>
      </c>
      <c r="F630" s="55">
        <v>41225</v>
      </c>
      <c r="G630" s="55">
        <v>41286</v>
      </c>
      <c r="H630" s="53" t="s">
        <v>102</v>
      </c>
      <c r="I630" s="57">
        <v>27.788135593220339</v>
      </c>
      <c r="J630" s="56">
        <v>27.795712051509561</v>
      </c>
      <c r="K630" s="56">
        <v>27.788</v>
      </c>
      <c r="L630" s="59">
        <v>41305</v>
      </c>
      <c r="M630" s="60">
        <v>2013</v>
      </c>
      <c r="N630" s="61">
        <v>41305</v>
      </c>
      <c r="O630" s="60">
        <v>2013</v>
      </c>
      <c r="P630" s="61">
        <v>41639</v>
      </c>
      <c r="Q630" s="53" t="s">
        <v>337</v>
      </c>
      <c r="R630" s="53"/>
      <c r="S630" s="53" t="s">
        <v>419</v>
      </c>
      <c r="T630" s="60">
        <v>174</v>
      </c>
      <c r="U630" s="53">
        <v>1</v>
      </c>
      <c r="V630" s="53" t="s">
        <v>385</v>
      </c>
      <c r="W630" s="53"/>
      <c r="X630" s="63">
        <v>0.18844735632183907</v>
      </c>
      <c r="Y630" s="63">
        <v>1126.6588390804598</v>
      </c>
      <c r="Z630" s="53"/>
      <c r="AA630" s="53" t="s">
        <v>2416</v>
      </c>
      <c r="AB630" s="53" t="s">
        <v>2188</v>
      </c>
      <c r="AC630" s="57">
        <v>196038.63800000001</v>
      </c>
      <c r="AD630" s="53"/>
      <c r="AE630" s="53" t="s">
        <v>2420</v>
      </c>
      <c r="AF630" s="53"/>
      <c r="AG630" s="63">
        <v>0</v>
      </c>
      <c r="AH630" s="53" t="s">
        <v>669</v>
      </c>
      <c r="AI630" s="53" t="s">
        <v>2124</v>
      </c>
      <c r="AJ630" s="149">
        <v>1</v>
      </c>
      <c r="AK630" s="374">
        <v>1</v>
      </c>
    </row>
    <row r="631" spans="1:37" s="149" customFormat="1" ht="60" customHeight="1">
      <c r="A631" s="53" t="s">
        <v>1704</v>
      </c>
      <c r="B631" s="60">
        <v>1653</v>
      </c>
      <c r="C631" s="53" t="s">
        <v>476</v>
      </c>
      <c r="D631" s="52" t="s">
        <v>477</v>
      </c>
      <c r="E631" s="53" t="s">
        <v>59</v>
      </c>
      <c r="F631" s="55">
        <v>41232</v>
      </c>
      <c r="G631" s="55">
        <v>41293</v>
      </c>
      <c r="H631" s="53" t="s">
        <v>102</v>
      </c>
      <c r="I631" s="57">
        <v>96.915254237288138</v>
      </c>
      <c r="J631" s="56">
        <v>96.941678261989438</v>
      </c>
      <c r="K631" s="56">
        <v>96.915000000000006</v>
      </c>
      <c r="L631" s="59">
        <v>41305</v>
      </c>
      <c r="M631" s="60">
        <v>2013</v>
      </c>
      <c r="N631" s="61">
        <v>41305</v>
      </c>
      <c r="O631" s="60">
        <v>2013</v>
      </c>
      <c r="P631" s="61">
        <v>41639</v>
      </c>
      <c r="Q631" s="53" t="s">
        <v>337</v>
      </c>
      <c r="R631" s="53"/>
      <c r="S631" s="53" t="s">
        <v>419</v>
      </c>
      <c r="T631" s="60">
        <v>122</v>
      </c>
      <c r="U631" s="53">
        <v>1</v>
      </c>
      <c r="V631" s="53" t="s">
        <v>385</v>
      </c>
      <c r="W631" s="53"/>
      <c r="X631" s="63">
        <v>0.93737459016393443</v>
      </c>
      <c r="Y631" s="63">
        <v>1606.8740819672132</v>
      </c>
      <c r="Z631" s="53"/>
      <c r="AA631" s="53" t="s">
        <v>2416</v>
      </c>
      <c r="AB631" s="53" t="s">
        <v>2188</v>
      </c>
      <c r="AC631" s="57">
        <v>196038.63800000001</v>
      </c>
      <c r="AD631" s="53"/>
      <c r="AE631" s="53" t="s">
        <v>2420</v>
      </c>
      <c r="AF631" s="53"/>
      <c r="AG631" s="63">
        <v>0</v>
      </c>
      <c r="AH631" s="53" t="s">
        <v>669</v>
      </c>
      <c r="AI631" s="53" t="s">
        <v>2124</v>
      </c>
      <c r="AJ631" s="149">
        <v>1</v>
      </c>
      <c r="AK631" s="374">
        <v>1</v>
      </c>
    </row>
    <row r="632" spans="1:37" s="149" customFormat="1" ht="60" customHeight="1">
      <c r="A632" s="53" t="s">
        <v>1704</v>
      </c>
      <c r="B632" s="60">
        <v>1654</v>
      </c>
      <c r="C632" s="53" t="s">
        <v>478</v>
      </c>
      <c r="D632" s="52" t="s">
        <v>479</v>
      </c>
      <c r="E632" s="53" t="s">
        <v>64</v>
      </c>
      <c r="F632" s="55">
        <v>41221</v>
      </c>
      <c r="G632" s="55">
        <v>41282</v>
      </c>
      <c r="H632" s="53" t="s">
        <v>102</v>
      </c>
      <c r="I632" s="57">
        <v>157.38983050847457</v>
      </c>
      <c r="J632" s="56">
        <v>157.43274297671107</v>
      </c>
      <c r="K632" s="56">
        <v>157.38900000000001</v>
      </c>
      <c r="L632" s="59">
        <v>41302</v>
      </c>
      <c r="M632" s="60">
        <v>2013</v>
      </c>
      <c r="N632" s="61">
        <v>41302</v>
      </c>
      <c r="O632" s="60">
        <v>2013</v>
      </c>
      <c r="P632" s="61">
        <v>41639</v>
      </c>
      <c r="Q632" s="53" t="s">
        <v>337</v>
      </c>
      <c r="R632" s="53"/>
      <c r="S632" s="53" t="s">
        <v>419</v>
      </c>
      <c r="T632" s="60">
        <v>455</v>
      </c>
      <c r="U632" s="53">
        <v>1</v>
      </c>
      <c r="V632" s="53" t="s">
        <v>385</v>
      </c>
      <c r="W632" s="53"/>
      <c r="X632" s="63">
        <v>0.40817367032967028</v>
      </c>
      <c r="Y632" s="63">
        <v>430.85414945054947</v>
      </c>
      <c r="Z632" s="53"/>
      <c r="AA632" s="53" t="s">
        <v>2416</v>
      </c>
      <c r="AB632" s="53" t="s">
        <v>2188</v>
      </c>
      <c r="AC632" s="57">
        <v>196038.63800000001</v>
      </c>
      <c r="AD632" s="53"/>
      <c r="AE632" s="53" t="s">
        <v>2420</v>
      </c>
      <c r="AF632" s="53"/>
      <c r="AG632" s="63">
        <v>0</v>
      </c>
      <c r="AH632" s="53" t="s">
        <v>669</v>
      </c>
      <c r="AI632" s="53" t="s">
        <v>2124</v>
      </c>
      <c r="AJ632" s="149">
        <v>1</v>
      </c>
      <c r="AK632" s="374">
        <v>1</v>
      </c>
    </row>
    <row r="633" spans="1:37" s="149" customFormat="1" ht="60" customHeight="1">
      <c r="A633" s="53" t="s">
        <v>1704</v>
      </c>
      <c r="B633" s="60">
        <v>1655</v>
      </c>
      <c r="C633" s="53" t="s">
        <v>480</v>
      </c>
      <c r="D633" s="52" t="s">
        <v>429</v>
      </c>
      <c r="E633" s="53" t="s">
        <v>80</v>
      </c>
      <c r="F633" s="55">
        <v>41226</v>
      </c>
      <c r="G633" s="55">
        <v>41287</v>
      </c>
      <c r="H633" s="53" t="s">
        <v>94</v>
      </c>
      <c r="I633" s="57">
        <v>4425.5677966101694</v>
      </c>
      <c r="J633" s="56">
        <v>4426.7744313519879</v>
      </c>
      <c r="K633" s="56">
        <v>4425.567</v>
      </c>
      <c r="L633" s="59">
        <v>41307</v>
      </c>
      <c r="M633" s="60">
        <v>2013</v>
      </c>
      <c r="N633" s="61">
        <v>41307</v>
      </c>
      <c r="O633" s="60">
        <v>2013</v>
      </c>
      <c r="P633" s="61">
        <v>41639</v>
      </c>
      <c r="Q633" s="53" t="s">
        <v>337</v>
      </c>
      <c r="R633" s="53"/>
      <c r="S633" s="53" t="s">
        <v>419</v>
      </c>
      <c r="T633" s="60">
        <v>1</v>
      </c>
      <c r="U633" s="53">
        <v>1</v>
      </c>
      <c r="V633" s="53" t="s">
        <v>385</v>
      </c>
      <c r="W633" s="53"/>
      <c r="X633" s="63">
        <v>5222.1690600000002</v>
      </c>
      <c r="Y633" s="63">
        <v>126868.821</v>
      </c>
      <c r="Z633" s="53"/>
      <c r="AA633" s="53" t="s">
        <v>2421</v>
      </c>
      <c r="AB633" s="53" t="s">
        <v>2123</v>
      </c>
      <c r="AC633" s="57">
        <v>126868.821</v>
      </c>
      <c r="AD633" s="53"/>
      <c r="AE633" s="53" t="s">
        <v>2422</v>
      </c>
      <c r="AF633" s="53"/>
      <c r="AG633" s="63">
        <v>20903.699999999997</v>
      </c>
      <c r="AH633" s="53" t="s">
        <v>2095</v>
      </c>
      <c r="AI633" s="53" t="s">
        <v>386</v>
      </c>
      <c r="AJ633" s="149">
        <v>1</v>
      </c>
      <c r="AK633" s="374">
        <v>1</v>
      </c>
    </row>
    <row r="634" spans="1:37" s="149" customFormat="1" ht="60" customHeight="1">
      <c r="A634" s="53" t="s">
        <v>1704</v>
      </c>
      <c r="B634" s="60">
        <v>1657</v>
      </c>
      <c r="C634" s="53" t="s">
        <v>483</v>
      </c>
      <c r="D634" s="52" t="s">
        <v>484</v>
      </c>
      <c r="E634" s="53" t="s">
        <v>64</v>
      </c>
      <c r="F634" s="55">
        <v>41232</v>
      </c>
      <c r="G634" s="55">
        <v>41293</v>
      </c>
      <c r="H634" s="53" t="s">
        <v>102</v>
      </c>
      <c r="I634" s="57">
        <v>633.4406779661017</v>
      </c>
      <c r="J634" s="56">
        <v>633.61338609397183</v>
      </c>
      <c r="K634" s="56">
        <v>633.44000000000005</v>
      </c>
      <c r="L634" s="59">
        <v>41305</v>
      </c>
      <c r="M634" s="60">
        <v>2013</v>
      </c>
      <c r="N634" s="61">
        <v>41305</v>
      </c>
      <c r="O634" s="60">
        <v>2013</v>
      </c>
      <c r="P634" s="61">
        <v>41639</v>
      </c>
      <c r="Q634" s="53" t="s">
        <v>337</v>
      </c>
      <c r="R634" s="53"/>
      <c r="S634" s="53" t="s">
        <v>419</v>
      </c>
      <c r="T634" s="60">
        <v>1659</v>
      </c>
      <c r="U634" s="53">
        <v>1</v>
      </c>
      <c r="V634" s="53" t="s">
        <v>385</v>
      </c>
      <c r="W634" s="53"/>
      <c r="X634" s="63">
        <v>0.45054804098854734</v>
      </c>
      <c r="Y634" s="63">
        <v>118.16674984930681</v>
      </c>
      <c r="Z634" s="53"/>
      <c r="AA634" s="53" t="s">
        <v>2416</v>
      </c>
      <c r="AB634" s="53" t="s">
        <v>2188</v>
      </c>
      <c r="AC634" s="57">
        <v>196038.63800000001</v>
      </c>
      <c r="AD634" s="53"/>
      <c r="AE634" s="53" t="s">
        <v>2420</v>
      </c>
      <c r="AF634" s="53"/>
      <c r="AG634" s="63">
        <v>0</v>
      </c>
      <c r="AH634" s="53" t="s">
        <v>669</v>
      </c>
      <c r="AI634" s="53" t="s">
        <v>2124</v>
      </c>
      <c r="AJ634" s="149">
        <v>1</v>
      </c>
      <c r="AK634" s="374">
        <v>1</v>
      </c>
    </row>
    <row r="635" spans="1:37" s="149" customFormat="1" ht="60" customHeight="1">
      <c r="A635" s="53" t="s">
        <v>1704</v>
      </c>
      <c r="B635" s="60">
        <v>1660</v>
      </c>
      <c r="C635" s="53" t="s">
        <v>437</v>
      </c>
      <c r="D635" s="52" t="s">
        <v>436</v>
      </c>
      <c r="E635" s="53" t="s">
        <v>59</v>
      </c>
      <c r="F635" s="55">
        <v>41333</v>
      </c>
      <c r="G635" s="55">
        <v>41361</v>
      </c>
      <c r="H635" s="53" t="s">
        <v>102</v>
      </c>
      <c r="I635" s="57">
        <v>12392.5423728814</v>
      </c>
      <c r="J635" s="56">
        <v>12395.921209869965</v>
      </c>
      <c r="K635" s="56">
        <v>12392.541999999999</v>
      </c>
      <c r="L635" s="59">
        <v>41381</v>
      </c>
      <c r="M635" s="60">
        <v>2013</v>
      </c>
      <c r="N635" s="61">
        <v>41383</v>
      </c>
      <c r="O635" s="60">
        <v>2013</v>
      </c>
      <c r="P635" s="61">
        <v>41426</v>
      </c>
      <c r="Q635" s="53" t="s">
        <v>337</v>
      </c>
      <c r="R635" s="53"/>
      <c r="S635" s="53" t="s">
        <v>308</v>
      </c>
      <c r="T635" s="60">
        <v>189226</v>
      </c>
      <c r="U635" s="53">
        <v>1</v>
      </c>
      <c r="V635" s="53" t="s">
        <v>385</v>
      </c>
      <c r="W635" s="53"/>
      <c r="X635" s="63">
        <v>7.7279018528109228E-2</v>
      </c>
      <c r="Y635" s="63">
        <v>1.0360026529123905</v>
      </c>
      <c r="Z635" s="53"/>
      <c r="AA635" s="53" t="s">
        <v>2416</v>
      </c>
      <c r="AB635" s="72" t="s">
        <v>2188</v>
      </c>
      <c r="AC635" s="57">
        <v>196038.63800000001</v>
      </c>
      <c r="AD635" s="53"/>
      <c r="AE635" s="53" t="s">
        <v>2420</v>
      </c>
      <c r="AF635" s="53"/>
      <c r="AG635" s="63">
        <v>0</v>
      </c>
      <c r="AH635" s="53" t="s">
        <v>669</v>
      </c>
      <c r="AI635" s="53" t="s">
        <v>2124</v>
      </c>
      <c r="AJ635" s="149">
        <v>2</v>
      </c>
      <c r="AK635" s="374">
        <v>1</v>
      </c>
    </row>
    <row r="636" spans="1:37" s="149" customFormat="1" ht="60" customHeight="1">
      <c r="A636" s="53" t="s">
        <v>1704</v>
      </c>
      <c r="B636" s="60">
        <v>1661</v>
      </c>
      <c r="C636" s="53" t="s">
        <v>488</v>
      </c>
      <c r="D636" s="52" t="s">
        <v>489</v>
      </c>
      <c r="E636" s="53" t="s">
        <v>80</v>
      </c>
      <c r="F636" s="55">
        <v>41221</v>
      </c>
      <c r="G636" s="55">
        <v>41282</v>
      </c>
      <c r="H636" s="53" t="s">
        <v>102</v>
      </c>
      <c r="I636" s="57">
        <v>135.33050847457628</v>
      </c>
      <c r="J636" s="56">
        <v>135.36740645030687</v>
      </c>
      <c r="K636" s="56">
        <v>135.33000000000001</v>
      </c>
      <c r="L636" s="59">
        <v>41302</v>
      </c>
      <c r="M636" s="60">
        <v>2013</v>
      </c>
      <c r="N636" s="61">
        <v>41302</v>
      </c>
      <c r="O636" s="60">
        <v>2013</v>
      </c>
      <c r="P636" s="61">
        <v>41639</v>
      </c>
      <c r="Q636" s="53" t="s">
        <v>337</v>
      </c>
      <c r="R636" s="53"/>
      <c r="S636" s="53" t="s">
        <v>419</v>
      </c>
      <c r="T636" s="60">
        <v>1</v>
      </c>
      <c r="U636" s="53">
        <v>1</v>
      </c>
      <c r="V636" s="53" t="s">
        <v>385</v>
      </c>
      <c r="W636" s="53"/>
      <c r="X636" s="63">
        <v>159.68940000000001</v>
      </c>
      <c r="Y636" s="63">
        <v>196038.63800000001</v>
      </c>
      <c r="Z636" s="53"/>
      <c r="AA636" s="53" t="s">
        <v>2416</v>
      </c>
      <c r="AB636" s="53" t="s">
        <v>2188</v>
      </c>
      <c r="AC636" s="57">
        <v>196038.63800000001</v>
      </c>
      <c r="AD636" s="53"/>
      <c r="AE636" s="53" t="s">
        <v>2420</v>
      </c>
      <c r="AF636" s="53"/>
      <c r="AG636" s="63">
        <v>0</v>
      </c>
      <c r="AH636" s="53" t="s">
        <v>669</v>
      </c>
      <c r="AI636" s="53" t="s">
        <v>2124</v>
      </c>
      <c r="AJ636" s="149">
        <v>1</v>
      </c>
      <c r="AK636" s="374">
        <v>1</v>
      </c>
    </row>
    <row r="637" spans="1:37" s="149" customFormat="1" ht="60" customHeight="1">
      <c r="A637" s="53" t="s">
        <v>1704</v>
      </c>
      <c r="B637" s="60">
        <v>1662</v>
      </c>
      <c r="C637" s="53" t="s">
        <v>490</v>
      </c>
      <c r="D637" s="52" t="s">
        <v>491</v>
      </c>
      <c r="E637" s="53" t="s">
        <v>64</v>
      </c>
      <c r="F637" s="55">
        <v>41228</v>
      </c>
      <c r="G637" s="55">
        <v>41289</v>
      </c>
      <c r="H637" s="53" t="s">
        <v>102</v>
      </c>
      <c r="I637" s="57">
        <v>20290.432203389799</v>
      </c>
      <c r="J637" s="56">
        <v>20295.964406611693</v>
      </c>
      <c r="K637" s="56">
        <v>20290.432000000001</v>
      </c>
      <c r="L637" s="59">
        <v>41305</v>
      </c>
      <c r="M637" s="60">
        <v>2013</v>
      </c>
      <c r="N637" s="61">
        <v>41305</v>
      </c>
      <c r="O637" s="60">
        <v>2013</v>
      </c>
      <c r="P637" s="61">
        <v>41639</v>
      </c>
      <c r="Q637" s="53" t="s">
        <v>337</v>
      </c>
      <c r="R637" s="53"/>
      <c r="S637" s="53" t="s">
        <v>419</v>
      </c>
      <c r="T637" s="60">
        <v>3213</v>
      </c>
      <c r="U637" s="53">
        <v>1</v>
      </c>
      <c r="V637" s="53" t="s">
        <v>385</v>
      </c>
      <c r="W637" s="53"/>
      <c r="X637" s="63">
        <v>7.4518237659508237</v>
      </c>
      <c r="Y637" s="63">
        <v>61.014204170557115</v>
      </c>
      <c r="Z637" s="53"/>
      <c r="AA637" s="53" t="s">
        <v>2416</v>
      </c>
      <c r="AB637" s="53" t="s">
        <v>2188</v>
      </c>
      <c r="AC637" s="57">
        <v>196038.63800000001</v>
      </c>
      <c r="AD637" s="53"/>
      <c r="AE637" s="53" t="s">
        <v>2420</v>
      </c>
      <c r="AF637" s="53"/>
      <c r="AG637" s="63">
        <v>0</v>
      </c>
      <c r="AH637" s="53" t="s">
        <v>669</v>
      </c>
      <c r="AI637" s="53" t="s">
        <v>2124</v>
      </c>
      <c r="AJ637" s="149">
        <v>1</v>
      </c>
      <c r="AK637" s="374">
        <v>1</v>
      </c>
    </row>
    <row r="638" spans="1:37" s="149" customFormat="1" ht="60" customHeight="1">
      <c r="A638" s="53" t="s">
        <v>1704</v>
      </c>
      <c r="B638" s="60">
        <v>1663</v>
      </c>
      <c r="C638" s="53" t="s">
        <v>492</v>
      </c>
      <c r="D638" s="52" t="s">
        <v>493</v>
      </c>
      <c r="E638" s="53" t="s">
        <v>64</v>
      </c>
      <c r="F638" s="55">
        <v>41233</v>
      </c>
      <c r="G638" s="55">
        <v>41294</v>
      </c>
      <c r="H638" s="53" t="s">
        <v>102</v>
      </c>
      <c r="I638" s="57">
        <v>51.203389830508478</v>
      </c>
      <c r="J638" s="56">
        <v>51.217350477346997</v>
      </c>
      <c r="K638" s="56">
        <v>51.203000000000003</v>
      </c>
      <c r="L638" s="59">
        <v>41305</v>
      </c>
      <c r="M638" s="60">
        <v>2013</v>
      </c>
      <c r="N638" s="61">
        <v>41305</v>
      </c>
      <c r="O638" s="60">
        <v>2013</v>
      </c>
      <c r="P638" s="61">
        <v>41639</v>
      </c>
      <c r="Q638" s="53" t="s">
        <v>337</v>
      </c>
      <c r="R638" s="53"/>
      <c r="S638" s="53" t="s">
        <v>419</v>
      </c>
      <c r="T638" s="60">
        <v>24</v>
      </c>
      <c r="U638" s="53">
        <v>1</v>
      </c>
      <c r="V638" s="53" t="s">
        <v>385</v>
      </c>
      <c r="W638" s="53"/>
      <c r="X638" s="63">
        <v>2.5174808333333334</v>
      </c>
      <c r="Y638" s="63">
        <v>8168.2765833333333</v>
      </c>
      <c r="Z638" s="53"/>
      <c r="AA638" s="53" t="s">
        <v>2416</v>
      </c>
      <c r="AB638" s="53" t="s">
        <v>2188</v>
      </c>
      <c r="AC638" s="57">
        <v>196038.63800000001</v>
      </c>
      <c r="AD638" s="53"/>
      <c r="AE638" s="53" t="s">
        <v>2420</v>
      </c>
      <c r="AF638" s="53"/>
      <c r="AG638" s="63">
        <v>0</v>
      </c>
      <c r="AH638" s="53" t="s">
        <v>669</v>
      </c>
      <c r="AI638" s="53" t="s">
        <v>2124</v>
      </c>
      <c r="AJ638" s="149">
        <v>1</v>
      </c>
      <c r="AK638" s="374">
        <v>1</v>
      </c>
    </row>
    <row r="639" spans="1:37" s="149" customFormat="1" ht="60" customHeight="1">
      <c r="A639" s="53" t="s">
        <v>1704</v>
      </c>
      <c r="B639" s="60">
        <v>1664</v>
      </c>
      <c r="C639" s="53" t="s">
        <v>494</v>
      </c>
      <c r="D639" s="52" t="s">
        <v>495</v>
      </c>
      <c r="E639" s="53" t="s">
        <v>59</v>
      </c>
      <c r="F639" s="55">
        <v>41233</v>
      </c>
      <c r="G639" s="55">
        <v>41294</v>
      </c>
      <c r="H639" s="53" t="s">
        <v>94</v>
      </c>
      <c r="I639" s="57">
        <v>679.00610169491506</v>
      </c>
      <c r="J639" s="56">
        <v>679.19123327347529</v>
      </c>
      <c r="K639" s="56">
        <v>679.00599999999997</v>
      </c>
      <c r="L639" s="59">
        <v>41305</v>
      </c>
      <c r="M639" s="60">
        <v>2013</v>
      </c>
      <c r="N639" s="61">
        <v>41305</v>
      </c>
      <c r="O639" s="60">
        <v>2013</v>
      </c>
      <c r="P639" s="61">
        <v>41639</v>
      </c>
      <c r="Q639" s="53" t="s">
        <v>337</v>
      </c>
      <c r="R639" s="53"/>
      <c r="S639" s="53" t="s">
        <v>419</v>
      </c>
      <c r="T639" s="60">
        <v>931</v>
      </c>
      <c r="U639" s="53">
        <v>1</v>
      </c>
      <c r="V639" s="53" t="s">
        <v>385</v>
      </c>
      <c r="W639" s="53"/>
      <c r="X639" s="63">
        <v>0.86060910848549932</v>
      </c>
      <c r="Y639" s="63">
        <v>136.27155853920516</v>
      </c>
      <c r="Z639" s="53"/>
      <c r="AA639" s="53" t="s">
        <v>2421</v>
      </c>
      <c r="AB639" s="53" t="s">
        <v>2123</v>
      </c>
      <c r="AC639" s="57">
        <v>126868.821</v>
      </c>
      <c r="AD639" s="53"/>
      <c r="AE639" s="53" t="s">
        <v>2422</v>
      </c>
      <c r="AF639" s="53"/>
      <c r="AG639" s="63">
        <v>20903.699999999997</v>
      </c>
      <c r="AH639" s="53" t="s">
        <v>2095</v>
      </c>
      <c r="AI639" s="53" t="s">
        <v>386</v>
      </c>
      <c r="AJ639" s="149">
        <v>1</v>
      </c>
      <c r="AK639" s="374">
        <v>1</v>
      </c>
    </row>
    <row r="640" spans="1:37" s="149" customFormat="1" ht="60" customHeight="1">
      <c r="A640" s="53" t="s">
        <v>1704</v>
      </c>
      <c r="B640" s="60">
        <v>1666</v>
      </c>
      <c r="C640" s="53" t="s">
        <v>498</v>
      </c>
      <c r="D640" s="52" t="s">
        <v>499</v>
      </c>
      <c r="E640" s="53" t="s">
        <v>81</v>
      </c>
      <c r="F640" s="55">
        <v>41214</v>
      </c>
      <c r="G640" s="55">
        <v>41274</v>
      </c>
      <c r="H640" s="53" t="s">
        <v>100</v>
      </c>
      <c r="I640" s="57">
        <v>6847.17</v>
      </c>
      <c r="J640" s="56">
        <v>6847.17</v>
      </c>
      <c r="K640" s="56">
        <v>6847.17</v>
      </c>
      <c r="L640" s="59">
        <v>41305</v>
      </c>
      <c r="M640" s="60">
        <v>2013</v>
      </c>
      <c r="N640" s="61">
        <v>41305</v>
      </c>
      <c r="O640" s="60">
        <v>2013</v>
      </c>
      <c r="P640" s="61">
        <v>41639</v>
      </c>
      <c r="Q640" s="53" t="s">
        <v>337</v>
      </c>
      <c r="R640" s="53" t="s">
        <v>2737</v>
      </c>
      <c r="S640" s="53" t="s">
        <v>500</v>
      </c>
      <c r="T640" s="60">
        <v>265936.45620000002</v>
      </c>
      <c r="U640" s="53">
        <v>1</v>
      </c>
      <c r="V640" s="53" t="s">
        <v>385</v>
      </c>
      <c r="W640" s="53"/>
      <c r="X640" s="63">
        <v>2.6513739176829816E-2</v>
      </c>
      <c r="Y640" s="63">
        <v>0.54455813268071962</v>
      </c>
      <c r="Z640" s="53"/>
      <c r="AA640" s="53" t="s">
        <v>2416</v>
      </c>
      <c r="AB640" s="53" t="s">
        <v>2188</v>
      </c>
      <c r="AC640" s="57">
        <v>196038.63800000001</v>
      </c>
      <c r="AD640" s="53"/>
      <c r="AE640" s="53" t="s">
        <v>2420</v>
      </c>
      <c r="AF640" s="53"/>
      <c r="AG640" s="63">
        <v>0</v>
      </c>
      <c r="AH640" s="53" t="s">
        <v>669</v>
      </c>
      <c r="AI640" s="53" t="s">
        <v>2124</v>
      </c>
      <c r="AJ640" s="149">
        <v>1</v>
      </c>
      <c r="AK640" s="374">
        <v>1</v>
      </c>
    </row>
    <row r="641" spans="1:37" s="149" customFormat="1" ht="60" customHeight="1">
      <c r="A641" s="53" t="s">
        <v>1704</v>
      </c>
      <c r="B641" s="60">
        <v>1668</v>
      </c>
      <c r="C641" s="53" t="s">
        <v>542</v>
      </c>
      <c r="D641" s="52" t="s">
        <v>543</v>
      </c>
      <c r="E641" s="53" t="s">
        <v>80</v>
      </c>
      <c r="F641" s="55">
        <v>41227</v>
      </c>
      <c r="G641" s="55">
        <v>41288</v>
      </c>
      <c r="H641" s="53" t="s">
        <v>102</v>
      </c>
      <c r="I641" s="57">
        <v>3051.5932203389834</v>
      </c>
      <c r="J641" s="56">
        <v>3052.4252397694345</v>
      </c>
      <c r="K641" s="56">
        <v>3051.5929999999998</v>
      </c>
      <c r="L641" s="59">
        <v>41309</v>
      </c>
      <c r="M641" s="60">
        <v>2013</v>
      </c>
      <c r="N641" s="61">
        <v>41309</v>
      </c>
      <c r="O641" s="60">
        <v>2013</v>
      </c>
      <c r="P641" s="61">
        <v>41639</v>
      </c>
      <c r="Q641" s="53" t="s">
        <v>337</v>
      </c>
      <c r="R641" s="53"/>
      <c r="S641" s="53" t="s">
        <v>419</v>
      </c>
      <c r="T641" s="60">
        <v>40</v>
      </c>
      <c r="U641" s="53">
        <v>1</v>
      </c>
      <c r="V641" s="53" t="s">
        <v>385</v>
      </c>
      <c r="W641" s="53"/>
      <c r="X641" s="63">
        <v>90.021993499999994</v>
      </c>
      <c r="Y641" s="63">
        <v>4900.9659499999998</v>
      </c>
      <c r="Z641" s="53"/>
      <c r="AA641" s="53" t="s">
        <v>2416</v>
      </c>
      <c r="AB641" s="53" t="s">
        <v>2188</v>
      </c>
      <c r="AC641" s="57">
        <v>196038.63800000001</v>
      </c>
      <c r="AD641" s="53"/>
      <c r="AE641" s="53" t="s">
        <v>2420</v>
      </c>
      <c r="AF641" s="53"/>
      <c r="AG641" s="63">
        <v>0</v>
      </c>
      <c r="AH641" s="53" t="s">
        <v>669</v>
      </c>
      <c r="AI641" s="53" t="s">
        <v>2124</v>
      </c>
      <c r="AJ641" s="149">
        <v>1</v>
      </c>
      <c r="AK641" s="374">
        <v>1</v>
      </c>
    </row>
    <row r="642" spans="1:37" s="149" customFormat="1" ht="75" customHeight="1">
      <c r="A642" s="53" t="s">
        <v>1704</v>
      </c>
      <c r="B642" s="60">
        <v>1669</v>
      </c>
      <c r="C642" s="53" t="s">
        <v>545</v>
      </c>
      <c r="D642" s="52" t="s">
        <v>546</v>
      </c>
      <c r="E642" s="53" t="s">
        <v>81</v>
      </c>
      <c r="F642" s="55">
        <v>41221</v>
      </c>
      <c r="G642" s="55">
        <v>41282</v>
      </c>
      <c r="H642" s="53" t="s">
        <v>102</v>
      </c>
      <c r="I642" s="57">
        <v>2676.2711864406783</v>
      </c>
      <c r="J642" s="56">
        <v>2677.0008740063195</v>
      </c>
      <c r="K642" s="56">
        <v>2676.2710000000002</v>
      </c>
      <c r="L642" s="59">
        <v>41302</v>
      </c>
      <c r="M642" s="60">
        <v>2013</v>
      </c>
      <c r="N642" s="61">
        <v>41302</v>
      </c>
      <c r="O642" s="60">
        <v>2013</v>
      </c>
      <c r="P642" s="61">
        <v>41639</v>
      </c>
      <c r="Q642" s="53" t="s">
        <v>337</v>
      </c>
      <c r="R642" s="53"/>
      <c r="S642" s="53" t="s">
        <v>419</v>
      </c>
      <c r="T642" s="60">
        <v>1</v>
      </c>
      <c r="U642" s="53">
        <v>1</v>
      </c>
      <c r="V642" s="53" t="s">
        <v>385</v>
      </c>
      <c r="W642" s="53"/>
      <c r="X642" s="63">
        <v>3157.9997800000001</v>
      </c>
      <c r="Y642" s="63">
        <v>196038.63800000001</v>
      </c>
      <c r="Z642" s="53"/>
      <c r="AA642" s="53" t="s">
        <v>2416</v>
      </c>
      <c r="AB642" s="53" t="s">
        <v>2188</v>
      </c>
      <c r="AC642" s="57">
        <v>196038.63800000001</v>
      </c>
      <c r="AD642" s="53"/>
      <c r="AE642" s="53" t="s">
        <v>2420</v>
      </c>
      <c r="AF642" s="53"/>
      <c r="AG642" s="63">
        <v>0</v>
      </c>
      <c r="AH642" s="53" t="s">
        <v>669</v>
      </c>
      <c r="AI642" s="53" t="s">
        <v>2124</v>
      </c>
      <c r="AJ642" s="149">
        <v>1</v>
      </c>
      <c r="AK642" s="374">
        <v>1</v>
      </c>
    </row>
    <row r="643" spans="1:37" s="149" customFormat="1" ht="60" customHeight="1">
      <c r="A643" s="53" t="s">
        <v>1704</v>
      </c>
      <c r="B643" s="60">
        <v>1670</v>
      </c>
      <c r="C643" s="53" t="s">
        <v>508</v>
      </c>
      <c r="D643" s="52" t="s">
        <v>509</v>
      </c>
      <c r="E643" s="53" t="s">
        <v>80</v>
      </c>
      <c r="F643" s="55">
        <v>41222</v>
      </c>
      <c r="G643" s="55">
        <v>41283</v>
      </c>
      <c r="H643" s="53" t="s">
        <v>102</v>
      </c>
      <c r="I643" s="57">
        <v>161.38135593220341</v>
      </c>
      <c r="J643" s="56">
        <v>161.42535669316763</v>
      </c>
      <c r="K643" s="56">
        <v>161.381</v>
      </c>
      <c r="L643" s="59">
        <v>41303</v>
      </c>
      <c r="M643" s="60">
        <v>2013</v>
      </c>
      <c r="N643" s="61">
        <v>41303</v>
      </c>
      <c r="O643" s="60">
        <v>2013</v>
      </c>
      <c r="P643" s="61">
        <v>41639</v>
      </c>
      <c r="Q643" s="53" t="s">
        <v>337</v>
      </c>
      <c r="R643" s="53"/>
      <c r="S643" s="53" t="s">
        <v>419</v>
      </c>
      <c r="T643" s="60">
        <v>159</v>
      </c>
      <c r="U643" s="53">
        <v>1</v>
      </c>
      <c r="V643" s="53" t="s">
        <v>385</v>
      </c>
      <c r="W643" s="53"/>
      <c r="X643" s="63">
        <v>1.1976703144654086</v>
      </c>
      <c r="Y643" s="63">
        <v>1232.9474088050315</v>
      </c>
      <c r="Z643" s="53"/>
      <c r="AA643" s="53" t="s">
        <v>2416</v>
      </c>
      <c r="AB643" s="53" t="s">
        <v>2188</v>
      </c>
      <c r="AC643" s="57">
        <v>196038.63800000001</v>
      </c>
      <c r="AD643" s="53"/>
      <c r="AE643" s="53" t="s">
        <v>2420</v>
      </c>
      <c r="AF643" s="53"/>
      <c r="AG643" s="63">
        <v>0</v>
      </c>
      <c r="AH643" s="53" t="s">
        <v>669</v>
      </c>
      <c r="AI643" s="53" t="s">
        <v>2124</v>
      </c>
      <c r="AJ643" s="149">
        <v>1</v>
      </c>
      <c r="AK643" s="374">
        <v>1</v>
      </c>
    </row>
    <row r="644" spans="1:37" s="149" customFormat="1" ht="60" customHeight="1">
      <c r="A644" s="53" t="s">
        <v>1704</v>
      </c>
      <c r="B644" s="60">
        <v>1675</v>
      </c>
      <c r="C644" s="53" t="s">
        <v>526</v>
      </c>
      <c r="D644" s="52" t="s">
        <v>527</v>
      </c>
      <c r="E644" s="53" t="s">
        <v>59</v>
      </c>
      <c r="F644" s="55">
        <v>41236</v>
      </c>
      <c r="G644" s="55">
        <v>41297</v>
      </c>
      <c r="H644" s="53" t="s">
        <v>102</v>
      </c>
      <c r="I644" s="57">
        <v>516.23728813559319</v>
      </c>
      <c r="J644" s="56">
        <v>516.37804066171282</v>
      </c>
      <c r="K644" s="56">
        <v>516.23699999999997</v>
      </c>
      <c r="L644" s="59">
        <v>41305</v>
      </c>
      <c r="M644" s="60">
        <v>2013</v>
      </c>
      <c r="N644" s="61">
        <v>41305</v>
      </c>
      <c r="O644" s="60">
        <v>2013</v>
      </c>
      <c r="P644" s="61">
        <v>41639</v>
      </c>
      <c r="Q644" s="53" t="s">
        <v>337</v>
      </c>
      <c r="R644" s="53"/>
      <c r="S644" s="53" t="s">
        <v>419</v>
      </c>
      <c r="T644" s="60">
        <v>971</v>
      </c>
      <c r="U644" s="53">
        <v>1</v>
      </c>
      <c r="V644" s="53" t="s">
        <v>385</v>
      </c>
      <c r="W644" s="53"/>
      <c r="X644" s="63">
        <v>0.62735289392378979</v>
      </c>
      <c r="Y644" s="63">
        <v>201.89355097837282</v>
      </c>
      <c r="Z644" s="53"/>
      <c r="AA644" s="53" t="s">
        <v>2416</v>
      </c>
      <c r="AB644" s="53" t="s">
        <v>2188</v>
      </c>
      <c r="AC644" s="57">
        <v>196038.63800000001</v>
      </c>
      <c r="AD644" s="53"/>
      <c r="AE644" s="53" t="s">
        <v>2420</v>
      </c>
      <c r="AF644" s="53"/>
      <c r="AG644" s="63">
        <v>0</v>
      </c>
      <c r="AH644" s="53" t="s">
        <v>669</v>
      </c>
      <c r="AI644" s="53" t="s">
        <v>2124</v>
      </c>
      <c r="AJ644" s="149">
        <v>1</v>
      </c>
      <c r="AK644" s="374">
        <v>1</v>
      </c>
    </row>
    <row r="645" spans="1:37" s="149" customFormat="1" ht="75" customHeight="1">
      <c r="A645" s="53" t="s">
        <v>1704</v>
      </c>
      <c r="B645" s="60">
        <v>1677</v>
      </c>
      <c r="C645" s="60">
        <v>3000577</v>
      </c>
      <c r="D645" s="52" t="s">
        <v>411</v>
      </c>
      <c r="E645" s="53" t="s">
        <v>59</v>
      </c>
      <c r="F645" s="55">
        <v>41429</v>
      </c>
      <c r="G645" s="55">
        <v>41489</v>
      </c>
      <c r="H645" s="53" t="s">
        <v>102</v>
      </c>
      <c r="I645" s="57">
        <v>144.57599999999999</v>
      </c>
      <c r="J645" s="56">
        <v>114.55890670170827</v>
      </c>
      <c r="K645" s="56">
        <v>114.55800000000001</v>
      </c>
      <c r="L645" s="59">
        <v>41509</v>
      </c>
      <c r="M645" s="60">
        <v>2013</v>
      </c>
      <c r="N645" s="61">
        <v>41509</v>
      </c>
      <c r="O645" s="60">
        <v>2013</v>
      </c>
      <c r="P645" s="61">
        <v>41578</v>
      </c>
      <c r="Q645" s="53" t="s">
        <v>337</v>
      </c>
      <c r="R645" s="53" t="s">
        <v>2423</v>
      </c>
      <c r="S645" s="53" t="s">
        <v>384</v>
      </c>
      <c r="T645" s="60">
        <v>1</v>
      </c>
      <c r="U645" s="53">
        <v>1</v>
      </c>
      <c r="V645" s="53" t="s">
        <v>385</v>
      </c>
      <c r="W645" s="53"/>
      <c r="X645" s="63">
        <v>135.17843999999999</v>
      </c>
      <c r="Y645" s="63">
        <v>0</v>
      </c>
      <c r="Z645" s="53"/>
      <c r="AA645" s="53" t="s">
        <v>3816</v>
      </c>
      <c r="AB645" s="72" t="s">
        <v>2123</v>
      </c>
      <c r="AC645" s="57">
        <v>0</v>
      </c>
      <c r="AD645" s="53">
        <v>2.61</v>
      </c>
      <c r="AE645" s="53">
        <v>11.5275</v>
      </c>
      <c r="AF645" s="53" t="s">
        <v>9</v>
      </c>
      <c r="AG645" s="63">
        <v>0</v>
      </c>
      <c r="AH645" s="53" t="s">
        <v>835</v>
      </c>
      <c r="AI645" s="53" t="s">
        <v>386</v>
      </c>
      <c r="AJ645" s="149">
        <v>3</v>
      </c>
      <c r="AK645" s="374">
        <v>1</v>
      </c>
    </row>
    <row r="646" spans="1:37" s="149" customFormat="1" ht="75" customHeight="1">
      <c r="A646" s="388" t="s">
        <v>1084</v>
      </c>
      <c r="B646" s="60">
        <v>1678</v>
      </c>
      <c r="C646" s="389">
        <v>3000560</v>
      </c>
      <c r="D646" s="390" t="s">
        <v>468</v>
      </c>
      <c r="E646" s="44" t="s">
        <v>332</v>
      </c>
      <c r="F646" s="55">
        <v>41361</v>
      </c>
      <c r="G646" s="55">
        <v>41391</v>
      </c>
      <c r="H646" s="85" t="s">
        <v>94</v>
      </c>
      <c r="I646" s="57">
        <v>45943.93</v>
      </c>
      <c r="J646" s="56">
        <v>46155.227284324232</v>
      </c>
      <c r="K646" s="56">
        <v>45943.93</v>
      </c>
      <c r="L646" s="59">
        <v>41417</v>
      </c>
      <c r="M646" s="60">
        <v>2013</v>
      </c>
      <c r="N646" s="61">
        <v>41417</v>
      </c>
      <c r="O646" s="60">
        <v>2013</v>
      </c>
      <c r="P646" s="61">
        <v>41600</v>
      </c>
      <c r="Q646" s="53" t="s">
        <v>337</v>
      </c>
      <c r="R646" s="62"/>
      <c r="S646" s="53" t="s">
        <v>384</v>
      </c>
      <c r="T646" s="53">
        <v>1</v>
      </c>
      <c r="U646" s="53">
        <v>1</v>
      </c>
      <c r="V646" s="388" t="s">
        <v>385</v>
      </c>
      <c r="W646" s="388"/>
      <c r="X646" s="58">
        <v>54213.837399999997</v>
      </c>
      <c r="Y646" s="58">
        <v>1536.8184895833335</v>
      </c>
      <c r="Z646" s="391"/>
      <c r="AA646" s="392" t="s">
        <v>3596</v>
      </c>
      <c r="AB646" s="393">
        <v>41626</v>
      </c>
      <c r="AC646" s="394">
        <v>59013.83</v>
      </c>
      <c r="AD646" s="395">
        <v>0</v>
      </c>
      <c r="AE646" s="395">
        <v>38.4</v>
      </c>
      <c r="AF646" s="396">
        <v>0</v>
      </c>
      <c r="AG646" s="397">
        <v>0</v>
      </c>
      <c r="AH646" s="396" t="s">
        <v>3597</v>
      </c>
      <c r="AI646" s="396" t="s">
        <v>386</v>
      </c>
      <c r="AJ646" s="149">
        <v>2</v>
      </c>
      <c r="AK646" s="374">
        <v>1</v>
      </c>
    </row>
    <row r="647" spans="1:37" s="149" customFormat="1" ht="60" customHeight="1">
      <c r="A647" s="52" t="s">
        <v>377</v>
      </c>
      <c r="B647" s="60">
        <v>1679</v>
      </c>
      <c r="C647" s="54">
        <v>3000560</v>
      </c>
      <c r="D647" s="52" t="s">
        <v>468</v>
      </c>
      <c r="E647" s="53" t="s">
        <v>332</v>
      </c>
      <c r="F647" s="55">
        <v>41361</v>
      </c>
      <c r="G647" s="55">
        <v>41401</v>
      </c>
      <c r="H647" s="53" t="s">
        <v>114</v>
      </c>
      <c r="I647" s="57">
        <v>78152.570330000002</v>
      </c>
      <c r="J647" s="57">
        <v>75312.579898387601</v>
      </c>
      <c r="K647" s="56">
        <v>75312.578999999998</v>
      </c>
      <c r="L647" s="59">
        <v>41421</v>
      </c>
      <c r="M647" s="60">
        <v>2013</v>
      </c>
      <c r="N647" s="61">
        <v>41423</v>
      </c>
      <c r="O647" s="60">
        <v>2013</v>
      </c>
      <c r="P647" s="61">
        <v>41533</v>
      </c>
      <c r="Q647" s="53" t="s">
        <v>338</v>
      </c>
      <c r="R647" s="174" t="s">
        <v>3599</v>
      </c>
      <c r="S647" s="53" t="s">
        <v>384</v>
      </c>
      <c r="T647" s="63">
        <v>1</v>
      </c>
      <c r="U647" s="53">
        <v>1</v>
      </c>
      <c r="V647" s="53" t="s">
        <v>385</v>
      </c>
      <c r="W647" s="53" t="s">
        <v>3600</v>
      </c>
      <c r="X647" s="58">
        <v>88868.843219999995</v>
      </c>
      <c r="Y647" s="58">
        <v>572185.28</v>
      </c>
      <c r="Z647" s="53"/>
      <c r="AA647" s="174" t="s">
        <v>2126</v>
      </c>
      <c r="AB647" s="66">
        <v>41234</v>
      </c>
      <c r="AC647" s="67">
        <v>572185.28</v>
      </c>
      <c r="AD647" s="53"/>
      <c r="AE647" s="53"/>
      <c r="AF647" s="58">
        <v>1</v>
      </c>
      <c r="AG647" s="63"/>
      <c r="AH647" s="52" t="s">
        <v>3598</v>
      </c>
      <c r="AI647" s="52" t="s">
        <v>2124</v>
      </c>
      <c r="AJ647" s="149">
        <v>2</v>
      </c>
      <c r="AK647" s="374">
        <v>1</v>
      </c>
    </row>
    <row r="648" spans="1:37" s="149" customFormat="1" ht="60" customHeight="1">
      <c r="A648" s="52" t="s">
        <v>377</v>
      </c>
      <c r="B648" s="60">
        <v>1680</v>
      </c>
      <c r="C648" s="54">
        <v>3000560</v>
      </c>
      <c r="D648" s="52" t="s">
        <v>468</v>
      </c>
      <c r="E648" s="53" t="s">
        <v>332</v>
      </c>
      <c r="F648" s="55">
        <v>41361</v>
      </c>
      <c r="G648" s="55">
        <v>41401</v>
      </c>
      <c r="H648" s="53" t="s">
        <v>114</v>
      </c>
      <c r="I648" s="57">
        <v>34649.855900000002</v>
      </c>
      <c r="J648" s="57">
        <v>33574.460317398327</v>
      </c>
      <c r="K648" s="56">
        <v>33574.46</v>
      </c>
      <c r="L648" s="59">
        <v>41421</v>
      </c>
      <c r="M648" s="60">
        <v>2013</v>
      </c>
      <c r="N648" s="61">
        <v>41423</v>
      </c>
      <c r="O648" s="60">
        <v>2013</v>
      </c>
      <c r="P648" s="61">
        <v>41533</v>
      </c>
      <c r="Q648" s="53" t="s">
        <v>338</v>
      </c>
      <c r="R648" s="174" t="s">
        <v>3599</v>
      </c>
      <c r="S648" s="53" t="s">
        <v>384</v>
      </c>
      <c r="T648" s="63">
        <v>1</v>
      </c>
      <c r="U648" s="53">
        <v>1</v>
      </c>
      <c r="V648" s="53" t="s">
        <v>385</v>
      </c>
      <c r="W648" s="53" t="s">
        <v>3600</v>
      </c>
      <c r="X648" s="58">
        <v>39617.862799999995</v>
      </c>
      <c r="Y648" s="58">
        <v>616454.22</v>
      </c>
      <c r="Z648" s="53"/>
      <c r="AA648" s="174" t="s">
        <v>2128</v>
      </c>
      <c r="AB648" s="66">
        <v>41234</v>
      </c>
      <c r="AC648" s="67">
        <v>616454.22</v>
      </c>
      <c r="AD648" s="53"/>
      <c r="AE648" s="53"/>
      <c r="AF648" s="58">
        <v>1</v>
      </c>
      <c r="AG648" s="63"/>
      <c r="AH648" s="52" t="s">
        <v>3598</v>
      </c>
      <c r="AI648" s="52" t="s">
        <v>2124</v>
      </c>
      <c r="AJ648" s="149">
        <v>2</v>
      </c>
      <c r="AK648" s="374">
        <v>1</v>
      </c>
    </row>
    <row r="649" spans="1:37" s="149" customFormat="1" ht="90" customHeight="1">
      <c r="A649" s="52" t="s">
        <v>1349</v>
      </c>
      <c r="B649" s="60">
        <v>1681</v>
      </c>
      <c r="C649" s="54" t="s">
        <v>595</v>
      </c>
      <c r="D649" s="52" t="s">
        <v>832</v>
      </c>
      <c r="E649" s="53" t="s">
        <v>80</v>
      </c>
      <c r="F649" s="76">
        <v>41362</v>
      </c>
      <c r="G649" s="76">
        <v>41407</v>
      </c>
      <c r="H649" s="53" t="s">
        <v>94</v>
      </c>
      <c r="I649" s="57">
        <v>1194.55729</v>
      </c>
      <c r="J649" s="56">
        <v>1157.2264890540566</v>
      </c>
      <c r="K649" s="56">
        <v>1157.2260000000001</v>
      </c>
      <c r="L649" s="77">
        <v>41427</v>
      </c>
      <c r="M649" s="60">
        <v>2013</v>
      </c>
      <c r="N649" s="78">
        <v>41427</v>
      </c>
      <c r="O649" s="60">
        <v>2013</v>
      </c>
      <c r="P649" s="78">
        <v>41487</v>
      </c>
      <c r="Q649" s="52" t="s">
        <v>337</v>
      </c>
      <c r="R649" s="52" t="s">
        <v>3601</v>
      </c>
      <c r="S649" s="53" t="s">
        <v>419</v>
      </c>
      <c r="T649" s="60">
        <v>3</v>
      </c>
      <c r="U649" s="53">
        <v>1</v>
      </c>
      <c r="V649" s="53" t="s">
        <v>385</v>
      </c>
      <c r="W649" s="88"/>
      <c r="X649" s="63">
        <v>455.17556000000008</v>
      </c>
      <c r="Y649" s="63">
        <v>13060.046853625172</v>
      </c>
      <c r="Z649" s="53"/>
      <c r="AA649" s="53" t="s">
        <v>3602</v>
      </c>
      <c r="AB649" s="55">
        <v>41159</v>
      </c>
      <c r="AC649" s="80">
        <v>381875.77</v>
      </c>
      <c r="AD649" s="60">
        <v>29.24</v>
      </c>
      <c r="AE649" s="60">
        <v>111.61</v>
      </c>
      <c r="AF649" s="60">
        <v>132</v>
      </c>
      <c r="AG649" s="63">
        <v>0</v>
      </c>
      <c r="AH649" s="53" t="s">
        <v>2222</v>
      </c>
      <c r="AI649" s="53" t="s">
        <v>2179</v>
      </c>
      <c r="AJ649" s="149">
        <v>2</v>
      </c>
      <c r="AK649" s="374">
        <v>1</v>
      </c>
    </row>
    <row r="650" spans="1:37" s="149" customFormat="1" ht="90" customHeight="1">
      <c r="A650" s="52" t="s">
        <v>1349</v>
      </c>
      <c r="B650" s="60">
        <v>1682</v>
      </c>
      <c r="C650" s="52" t="s">
        <v>545</v>
      </c>
      <c r="D650" s="52" t="s">
        <v>546</v>
      </c>
      <c r="E650" s="53" t="s">
        <v>80</v>
      </c>
      <c r="F650" s="76">
        <v>41362</v>
      </c>
      <c r="G650" s="76">
        <v>41407</v>
      </c>
      <c r="H650" s="53" t="s">
        <v>94</v>
      </c>
      <c r="I650" s="57">
        <v>15661.37492</v>
      </c>
      <c r="J650" s="56">
        <v>15124.131309047627</v>
      </c>
      <c r="K650" s="56">
        <v>15124.130999999999</v>
      </c>
      <c r="L650" s="77">
        <v>41427</v>
      </c>
      <c r="M650" s="60">
        <v>2013</v>
      </c>
      <c r="N650" s="78">
        <v>41427</v>
      </c>
      <c r="O650" s="60">
        <v>2013</v>
      </c>
      <c r="P650" s="78">
        <v>41487</v>
      </c>
      <c r="Q650" s="52" t="s">
        <v>337</v>
      </c>
      <c r="R650" s="52" t="s">
        <v>3601</v>
      </c>
      <c r="S650" s="53" t="s">
        <v>419</v>
      </c>
      <c r="T650" s="60">
        <v>4</v>
      </c>
      <c r="U650" s="53">
        <v>1</v>
      </c>
      <c r="V650" s="53" t="s">
        <v>385</v>
      </c>
      <c r="W650" s="88"/>
      <c r="X650" s="63">
        <v>4461.6186449999996</v>
      </c>
      <c r="Y650" s="63">
        <v>13060.046853625172</v>
      </c>
      <c r="Z650" s="53"/>
      <c r="AA650" s="53" t="s">
        <v>3602</v>
      </c>
      <c r="AB650" s="55">
        <v>41159</v>
      </c>
      <c r="AC650" s="80">
        <v>381875.77</v>
      </c>
      <c r="AD650" s="60">
        <v>29.24</v>
      </c>
      <c r="AE650" s="60">
        <v>111.61</v>
      </c>
      <c r="AF650" s="60">
        <v>132</v>
      </c>
      <c r="AG650" s="63">
        <v>0</v>
      </c>
      <c r="AH650" s="53" t="s">
        <v>2222</v>
      </c>
      <c r="AI650" s="53" t="s">
        <v>2179</v>
      </c>
      <c r="AJ650" s="149">
        <v>2</v>
      </c>
      <c r="AK650" s="374">
        <v>1</v>
      </c>
    </row>
    <row r="651" spans="1:37" s="149" customFormat="1" ht="90" customHeight="1">
      <c r="A651" s="52" t="s">
        <v>1349</v>
      </c>
      <c r="B651" s="60">
        <v>1683</v>
      </c>
      <c r="C651" s="52" t="s">
        <v>635</v>
      </c>
      <c r="D651" s="52" t="s">
        <v>715</v>
      </c>
      <c r="E651" s="53" t="s">
        <v>80</v>
      </c>
      <c r="F651" s="76">
        <v>41362</v>
      </c>
      <c r="G651" s="76">
        <v>41407</v>
      </c>
      <c r="H651" s="53" t="s">
        <v>94</v>
      </c>
      <c r="I651" s="57">
        <v>483.05085000000003</v>
      </c>
      <c r="J651" s="56">
        <v>476.43189325593937</v>
      </c>
      <c r="K651" s="56">
        <v>476.43099999999998</v>
      </c>
      <c r="L651" s="77">
        <v>41427</v>
      </c>
      <c r="M651" s="60">
        <v>2013</v>
      </c>
      <c r="N651" s="78">
        <v>41427</v>
      </c>
      <c r="O651" s="60">
        <v>2013</v>
      </c>
      <c r="P651" s="78">
        <v>41487</v>
      </c>
      <c r="Q651" s="52" t="s">
        <v>337</v>
      </c>
      <c r="R651" s="52" t="s">
        <v>3601</v>
      </c>
      <c r="S651" s="53" t="s">
        <v>419</v>
      </c>
      <c r="T651" s="60">
        <v>3</v>
      </c>
      <c r="U651" s="53">
        <v>1</v>
      </c>
      <c r="V651" s="53" t="s">
        <v>385</v>
      </c>
      <c r="W651" s="88"/>
      <c r="X651" s="63">
        <v>187.39619333333331</v>
      </c>
      <c r="Y651" s="63">
        <v>13060.046853625172</v>
      </c>
      <c r="Z651" s="53"/>
      <c r="AA651" s="53" t="s">
        <v>3602</v>
      </c>
      <c r="AB651" s="55">
        <v>41159</v>
      </c>
      <c r="AC651" s="80">
        <v>381875.77</v>
      </c>
      <c r="AD651" s="60">
        <v>29.24</v>
      </c>
      <c r="AE651" s="60">
        <v>111.61</v>
      </c>
      <c r="AF651" s="60">
        <v>132</v>
      </c>
      <c r="AG651" s="63">
        <v>0</v>
      </c>
      <c r="AH651" s="53" t="s">
        <v>2222</v>
      </c>
      <c r="AI651" s="53" t="s">
        <v>2179</v>
      </c>
      <c r="AJ651" s="149">
        <v>2</v>
      </c>
      <c r="AK651" s="374">
        <v>1</v>
      </c>
    </row>
    <row r="652" spans="1:37" s="149" customFormat="1" ht="90" customHeight="1">
      <c r="A652" s="52" t="s">
        <v>1349</v>
      </c>
      <c r="B652" s="60">
        <v>1684</v>
      </c>
      <c r="C652" s="54">
        <v>3000560</v>
      </c>
      <c r="D652" s="52" t="s">
        <v>468</v>
      </c>
      <c r="E652" s="53" t="s">
        <v>332</v>
      </c>
      <c r="F652" s="76">
        <v>41362</v>
      </c>
      <c r="G652" s="76">
        <v>41407</v>
      </c>
      <c r="H652" s="53" t="s">
        <v>94</v>
      </c>
      <c r="I652" s="57">
        <v>14231.61</v>
      </c>
      <c r="J652" s="56">
        <v>13747.579026209281</v>
      </c>
      <c r="K652" s="56">
        <v>13747.579</v>
      </c>
      <c r="L652" s="77">
        <v>41427</v>
      </c>
      <c r="M652" s="60">
        <v>2013</v>
      </c>
      <c r="N652" s="78">
        <v>41427</v>
      </c>
      <c r="O652" s="60">
        <v>2013</v>
      </c>
      <c r="P652" s="78">
        <v>41487</v>
      </c>
      <c r="Q652" s="52" t="s">
        <v>337</v>
      </c>
      <c r="R652" s="52" t="s">
        <v>3603</v>
      </c>
      <c r="S652" s="53" t="s">
        <v>384</v>
      </c>
      <c r="T652" s="60">
        <v>1</v>
      </c>
      <c r="U652" s="53">
        <v>1</v>
      </c>
      <c r="V652" s="53" t="s">
        <v>385</v>
      </c>
      <c r="W652" s="88"/>
      <c r="X652" s="63">
        <v>16222.143219999998</v>
      </c>
      <c r="Y652" s="63">
        <v>13060.046853625172</v>
      </c>
      <c r="Z652" s="53"/>
      <c r="AA652" s="53" t="s">
        <v>3602</v>
      </c>
      <c r="AB652" s="55">
        <v>41159</v>
      </c>
      <c r="AC652" s="80">
        <v>381875.77</v>
      </c>
      <c r="AD652" s="60">
        <v>29.24</v>
      </c>
      <c r="AE652" s="60">
        <v>111.61</v>
      </c>
      <c r="AF652" s="60">
        <v>132</v>
      </c>
      <c r="AG652" s="63">
        <v>0</v>
      </c>
      <c r="AH652" s="53" t="s">
        <v>2222</v>
      </c>
      <c r="AI652" s="53" t="s">
        <v>2179</v>
      </c>
      <c r="AJ652" s="149">
        <v>2</v>
      </c>
      <c r="AK652" s="374">
        <v>1</v>
      </c>
    </row>
    <row r="653" spans="1:37" s="149" customFormat="1" ht="75" customHeight="1">
      <c r="A653" s="53" t="s">
        <v>1568</v>
      </c>
      <c r="B653" s="60">
        <v>1685</v>
      </c>
      <c r="C653" s="53">
        <v>3000560</v>
      </c>
      <c r="D653" s="52" t="s">
        <v>468</v>
      </c>
      <c r="E653" s="53" t="s">
        <v>332</v>
      </c>
      <c r="F653" s="55">
        <v>41361</v>
      </c>
      <c r="G653" s="55">
        <v>41400</v>
      </c>
      <c r="H653" s="53" t="s">
        <v>114</v>
      </c>
      <c r="I653" s="57">
        <v>8521.74</v>
      </c>
      <c r="J653" s="56">
        <v>8267.1971710007256</v>
      </c>
      <c r="K653" s="56">
        <v>8267.1970000000001</v>
      </c>
      <c r="L653" s="59">
        <v>41422</v>
      </c>
      <c r="M653" s="60">
        <v>2013</v>
      </c>
      <c r="N653" s="61">
        <v>41422</v>
      </c>
      <c r="O653" s="60">
        <v>2013</v>
      </c>
      <c r="P653" s="61">
        <v>41547</v>
      </c>
      <c r="Q653" s="53" t="s">
        <v>337</v>
      </c>
      <c r="R653" s="62" t="s">
        <v>3817</v>
      </c>
      <c r="S653" s="53" t="s">
        <v>384</v>
      </c>
      <c r="T653" s="53">
        <v>1</v>
      </c>
      <c r="U653" s="53">
        <v>1</v>
      </c>
      <c r="V653" s="53" t="s">
        <v>385</v>
      </c>
      <c r="W653" s="398" t="s">
        <v>3604</v>
      </c>
      <c r="X653" s="58">
        <v>9755.2924999999996</v>
      </c>
      <c r="Y653" s="58">
        <v>9755.2924000000003</v>
      </c>
      <c r="Z653" s="53"/>
      <c r="AA653" s="62" t="s">
        <v>3605</v>
      </c>
      <c r="AB653" s="72" t="s">
        <v>2094</v>
      </c>
      <c r="AC653" s="57">
        <v>9755.2924000000003</v>
      </c>
      <c r="AD653" s="64"/>
      <c r="AE653" s="64"/>
      <c r="AF653" s="64">
        <v>1</v>
      </c>
      <c r="AG653" s="63"/>
      <c r="AH653" s="53" t="s">
        <v>114</v>
      </c>
      <c r="AI653" s="162" t="s">
        <v>2179</v>
      </c>
      <c r="AJ653" s="149">
        <v>2</v>
      </c>
      <c r="AK653" s="374">
        <v>1</v>
      </c>
    </row>
    <row r="654" spans="1:37" s="149" customFormat="1" ht="105" customHeight="1">
      <c r="A654" s="53" t="s">
        <v>1568</v>
      </c>
      <c r="B654" s="60">
        <v>1686</v>
      </c>
      <c r="C654" s="53">
        <v>3000560</v>
      </c>
      <c r="D654" s="52" t="s">
        <v>468</v>
      </c>
      <c r="E654" s="53" t="s">
        <v>332</v>
      </c>
      <c r="F654" s="55">
        <v>41361</v>
      </c>
      <c r="G654" s="55">
        <v>41400</v>
      </c>
      <c r="H654" s="53" t="s">
        <v>114</v>
      </c>
      <c r="I654" s="57">
        <v>6968.21</v>
      </c>
      <c r="J654" s="56">
        <v>6728.1392914748949</v>
      </c>
      <c r="K654" s="56">
        <v>6728.1390000000001</v>
      </c>
      <c r="L654" s="59">
        <v>41422</v>
      </c>
      <c r="M654" s="60">
        <v>2013</v>
      </c>
      <c r="N654" s="61">
        <v>41422</v>
      </c>
      <c r="O654" s="60">
        <v>2013</v>
      </c>
      <c r="P654" s="61">
        <v>41547</v>
      </c>
      <c r="Q654" s="53" t="s">
        <v>337</v>
      </c>
      <c r="R654" s="62" t="s">
        <v>3817</v>
      </c>
      <c r="S654" s="53" t="s">
        <v>384</v>
      </c>
      <c r="T654" s="53">
        <v>1</v>
      </c>
      <c r="U654" s="53">
        <v>1</v>
      </c>
      <c r="V654" s="53" t="s">
        <v>385</v>
      </c>
      <c r="W654" s="398" t="s">
        <v>3606</v>
      </c>
      <c r="X654" s="58">
        <v>7939.2040200000001</v>
      </c>
      <c r="Y654" s="58">
        <v>7270</v>
      </c>
      <c r="Z654" s="53"/>
      <c r="AA654" s="62" t="s">
        <v>3607</v>
      </c>
      <c r="AB654" s="72">
        <v>41317</v>
      </c>
      <c r="AC654" s="57">
        <v>29080</v>
      </c>
      <c r="AD654" s="64">
        <v>4</v>
      </c>
      <c r="AE654" s="64">
        <v>1.613</v>
      </c>
      <c r="AF654" s="58"/>
      <c r="AG654" s="63"/>
      <c r="AH654" s="53" t="s">
        <v>114</v>
      </c>
      <c r="AI654" s="162" t="s">
        <v>2179</v>
      </c>
      <c r="AJ654" s="149">
        <v>2</v>
      </c>
      <c r="AK654" s="374">
        <v>1</v>
      </c>
    </row>
    <row r="655" spans="1:37" s="149" customFormat="1" ht="75" customHeight="1">
      <c r="A655" s="52" t="s">
        <v>377</v>
      </c>
      <c r="B655" s="60">
        <v>1687</v>
      </c>
      <c r="C655" s="52">
        <v>3000559</v>
      </c>
      <c r="D655" s="52" t="s">
        <v>383</v>
      </c>
      <c r="E655" s="53" t="s">
        <v>80</v>
      </c>
      <c r="F655" s="55">
        <v>41365</v>
      </c>
      <c r="G655" s="55">
        <v>41405</v>
      </c>
      <c r="H655" s="53" t="s">
        <v>109</v>
      </c>
      <c r="I655" s="57">
        <v>1162.18759</v>
      </c>
      <c r="J655" s="56">
        <v>1186.2151847779751</v>
      </c>
      <c r="K655" s="56">
        <v>1162.1869999999999</v>
      </c>
      <c r="L655" s="59">
        <v>41425</v>
      </c>
      <c r="M655" s="60">
        <v>2013</v>
      </c>
      <c r="N655" s="61">
        <v>41427</v>
      </c>
      <c r="O655" s="60">
        <v>2013</v>
      </c>
      <c r="P655" s="61">
        <v>41517</v>
      </c>
      <c r="Q655" s="53" t="s">
        <v>337</v>
      </c>
      <c r="R655" s="62" t="s">
        <v>3664</v>
      </c>
      <c r="S655" s="53" t="s">
        <v>384</v>
      </c>
      <c r="T655" s="63">
        <v>1</v>
      </c>
      <c r="U655" s="53">
        <v>1</v>
      </c>
      <c r="V655" s="53" t="s">
        <v>385</v>
      </c>
      <c r="W655" s="53"/>
      <c r="X655" s="64">
        <v>1.0247358002709902E-2</v>
      </c>
      <c r="Y655" s="58">
        <v>1371.38066</v>
      </c>
      <c r="Z655" s="53"/>
      <c r="AA655" s="174" t="s">
        <v>2115</v>
      </c>
      <c r="AB655" s="66" t="s">
        <v>2098</v>
      </c>
      <c r="AC655" s="67">
        <v>133827.73000000001</v>
      </c>
      <c r="AD655" s="53"/>
      <c r="AE655" s="53"/>
      <c r="AF655" s="58">
        <v>1</v>
      </c>
      <c r="AG655" s="63">
        <v>6250.8566599999995</v>
      </c>
      <c r="AH655" s="53" t="s">
        <v>470</v>
      </c>
      <c r="AI655" s="52" t="s">
        <v>386</v>
      </c>
      <c r="AJ655" s="149">
        <v>2</v>
      </c>
      <c r="AK655" s="374">
        <v>1</v>
      </c>
    </row>
    <row r="656" spans="1:37" s="149" customFormat="1" ht="75" customHeight="1">
      <c r="A656" s="52" t="s">
        <v>377</v>
      </c>
      <c r="B656" s="60">
        <v>1688</v>
      </c>
      <c r="C656" s="52">
        <v>3000559</v>
      </c>
      <c r="D656" s="52" t="s">
        <v>383</v>
      </c>
      <c r="E656" s="53" t="s">
        <v>80</v>
      </c>
      <c r="F656" s="55">
        <v>41365</v>
      </c>
      <c r="G656" s="55">
        <v>41405</v>
      </c>
      <c r="H656" s="53" t="s">
        <v>109</v>
      </c>
      <c r="I656" s="57">
        <v>84.481608999999992</v>
      </c>
      <c r="J656" s="56">
        <v>86.240154446992221</v>
      </c>
      <c r="K656" s="56">
        <v>84.480999999999995</v>
      </c>
      <c r="L656" s="59">
        <v>41425</v>
      </c>
      <c r="M656" s="60">
        <v>2013</v>
      </c>
      <c r="N656" s="61">
        <v>41427</v>
      </c>
      <c r="O656" s="60">
        <v>2013</v>
      </c>
      <c r="P656" s="61">
        <v>41517</v>
      </c>
      <c r="Q656" s="53" t="s">
        <v>337</v>
      </c>
      <c r="R656" s="62" t="s">
        <v>3664</v>
      </c>
      <c r="S656" s="53" t="s">
        <v>384</v>
      </c>
      <c r="T656" s="63">
        <v>1</v>
      </c>
      <c r="U656" s="53">
        <v>1</v>
      </c>
      <c r="V656" s="53" t="s">
        <v>385</v>
      </c>
      <c r="W656" s="53"/>
      <c r="X656" s="64">
        <v>6.2796125027858606E-4</v>
      </c>
      <c r="Y656" s="58">
        <v>99.687579999999983</v>
      </c>
      <c r="Z656" s="53"/>
      <c r="AA656" s="174" t="s">
        <v>2117</v>
      </c>
      <c r="AB656" s="66" t="s">
        <v>2098</v>
      </c>
      <c r="AC656" s="67">
        <v>158747.98000000001</v>
      </c>
      <c r="AD656" s="53"/>
      <c r="AE656" s="53"/>
      <c r="AF656" s="58">
        <v>1</v>
      </c>
      <c r="AG656" s="63">
        <v>2180.2332500000002</v>
      </c>
      <c r="AH656" s="53" t="s">
        <v>470</v>
      </c>
      <c r="AI656" s="52" t="s">
        <v>386</v>
      </c>
      <c r="AJ656" s="149">
        <v>2</v>
      </c>
      <c r="AK656" s="374">
        <v>1</v>
      </c>
    </row>
    <row r="657" spans="1:37" s="149" customFormat="1" ht="75" customHeight="1">
      <c r="A657" s="52" t="s">
        <v>377</v>
      </c>
      <c r="B657" s="60">
        <v>1689</v>
      </c>
      <c r="C657" s="52">
        <v>3000559</v>
      </c>
      <c r="D657" s="52" t="s">
        <v>383</v>
      </c>
      <c r="E657" s="53" t="s">
        <v>80</v>
      </c>
      <c r="F657" s="55">
        <v>41365</v>
      </c>
      <c r="G657" s="55">
        <v>41405</v>
      </c>
      <c r="H657" s="53" t="s">
        <v>109</v>
      </c>
      <c r="I657" s="57">
        <v>604.11602399999992</v>
      </c>
      <c r="J657" s="56">
        <v>616.62859332725384</v>
      </c>
      <c r="K657" s="56">
        <v>604.11599999999999</v>
      </c>
      <c r="L657" s="59">
        <v>41425</v>
      </c>
      <c r="M657" s="60">
        <v>2013</v>
      </c>
      <c r="N657" s="61">
        <v>41427</v>
      </c>
      <c r="O657" s="60">
        <v>2013</v>
      </c>
      <c r="P657" s="61">
        <v>41517</v>
      </c>
      <c r="Q657" s="53" t="s">
        <v>337</v>
      </c>
      <c r="R657" s="62" t="s">
        <v>3665</v>
      </c>
      <c r="S657" s="53" t="s">
        <v>384</v>
      </c>
      <c r="T657" s="63">
        <v>1</v>
      </c>
      <c r="U657" s="53">
        <v>1</v>
      </c>
      <c r="V657" s="53" t="s">
        <v>385</v>
      </c>
      <c r="W657" s="53"/>
      <c r="X657" s="64">
        <v>5.3122072361935944E-3</v>
      </c>
      <c r="Y657" s="58">
        <v>712.85687999999993</v>
      </c>
      <c r="Z657" s="53"/>
      <c r="AA657" s="174" t="s">
        <v>2115</v>
      </c>
      <c r="AB657" s="66" t="s">
        <v>2098</v>
      </c>
      <c r="AC657" s="67">
        <v>133827.73000000001</v>
      </c>
      <c r="AD657" s="53"/>
      <c r="AE657" s="53"/>
      <c r="AF657" s="58">
        <v>1</v>
      </c>
      <c r="AG657" s="63">
        <v>6250.8566599999995</v>
      </c>
      <c r="AH657" s="53" t="s">
        <v>470</v>
      </c>
      <c r="AI657" s="52" t="s">
        <v>386</v>
      </c>
      <c r="AJ657" s="149">
        <v>2</v>
      </c>
      <c r="AK657" s="374">
        <v>1</v>
      </c>
    </row>
    <row r="658" spans="1:37" s="149" customFormat="1" ht="75" customHeight="1">
      <c r="A658" s="52" t="s">
        <v>377</v>
      </c>
      <c r="B658" s="60">
        <v>1690</v>
      </c>
      <c r="C658" s="52">
        <v>3000559</v>
      </c>
      <c r="D658" s="52" t="s">
        <v>383</v>
      </c>
      <c r="E658" s="53" t="s">
        <v>80</v>
      </c>
      <c r="F658" s="55">
        <v>41365</v>
      </c>
      <c r="G658" s="55">
        <v>41405</v>
      </c>
      <c r="H658" s="53" t="s">
        <v>109</v>
      </c>
      <c r="I658" s="57">
        <v>247.092883</v>
      </c>
      <c r="J658" s="56">
        <v>252.20783891525767</v>
      </c>
      <c r="K658" s="56">
        <v>247.09200000000001</v>
      </c>
      <c r="L658" s="59">
        <v>41425</v>
      </c>
      <c r="M658" s="60">
        <v>2013</v>
      </c>
      <c r="N658" s="61">
        <v>41427</v>
      </c>
      <c r="O658" s="60">
        <v>2013</v>
      </c>
      <c r="P658" s="61">
        <v>41517</v>
      </c>
      <c r="Q658" s="53" t="s">
        <v>337</v>
      </c>
      <c r="R658" s="62" t="s">
        <v>3665</v>
      </c>
      <c r="S658" s="53" t="s">
        <v>384</v>
      </c>
      <c r="T658" s="63">
        <v>1</v>
      </c>
      <c r="U658" s="53">
        <v>1</v>
      </c>
      <c r="V658" s="53" t="s">
        <v>385</v>
      </c>
      <c r="W658" s="53"/>
      <c r="X658" s="64">
        <v>2.1727679955597066E-3</v>
      </c>
      <c r="Y658" s="58">
        <v>291.56855999999999</v>
      </c>
      <c r="Z658" s="53"/>
      <c r="AA658" s="174" t="s">
        <v>2116</v>
      </c>
      <c r="AB658" s="66" t="s">
        <v>2098</v>
      </c>
      <c r="AC658" s="67">
        <v>90240.8</v>
      </c>
      <c r="AD658" s="53"/>
      <c r="AE658" s="53"/>
      <c r="AF658" s="58">
        <v>1</v>
      </c>
      <c r="AG658" s="63">
        <v>5038.5732699999999</v>
      </c>
      <c r="AH658" s="53" t="s">
        <v>470</v>
      </c>
      <c r="AI658" s="52" t="s">
        <v>386</v>
      </c>
      <c r="AJ658" s="149">
        <v>2</v>
      </c>
      <c r="AK658" s="374">
        <v>1</v>
      </c>
    </row>
    <row r="659" spans="1:37" s="149" customFormat="1" ht="75" customHeight="1">
      <c r="A659" s="52" t="s">
        <v>377</v>
      </c>
      <c r="B659" s="60">
        <v>1691</v>
      </c>
      <c r="C659" s="52">
        <v>3000559</v>
      </c>
      <c r="D659" s="52" t="s">
        <v>383</v>
      </c>
      <c r="E659" s="53" t="s">
        <v>80</v>
      </c>
      <c r="F659" s="55">
        <v>41365</v>
      </c>
      <c r="G659" s="55">
        <v>41405</v>
      </c>
      <c r="H659" s="53" t="s">
        <v>109</v>
      </c>
      <c r="I659" s="57">
        <v>268.87660000000005</v>
      </c>
      <c r="J659" s="56">
        <v>274.47345979386057</v>
      </c>
      <c r="K659" s="56">
        <v>268.87599999999998</v>
      </c>
      <c r="L659" s="59">
        <v>41425</v>
      </c>
      <c r="M659" s="60">
        <v>2013</v>
      </c>
      <c r="N659" s="61">
        <v>41427</v>
      </c>
      <c r="O659" s="60">
        <v>2013</v>
      </c>
      <c r="P659" s="61">
        <v>41517</v>
      </c>
      <c r="Q659" s="53" t="s">
        <v>337</v>
      </c>
      <c r="R659" s="62" t="s">
        <v>3665</v>
      </c>
      <c r="S659" s="53" t="s">
        <v>384</v>
      </c>
      <c r="T659" s="63">
        <v>1</v>
      </c>
      <c r="U659" s="53">
        <v>1</v>
      </c>
      <c r="V659" s="53" t="s">
        <v>385</v>
      </c>
      <c r="W659" s="53"/>
      <c r="X659" s="64">
        <v>2.3643224692588656E-3</v>
      </c>
      <c r="Y659" s="58">
        <v>317.27367999999996</v>
      </c>
      <c r="Z659" s="53"/>
      <c r="AA659" s="174" t="s">
        <v>2117</v>
      </c>
      <c r="AB659" s="66" t="s">
        <v>2098</v>
      </c>
      <c r="AC659" s="67">
        <v>158747.98000000001</v>
      </c>
      <c r="AD659" s="53"/>
      <c r="AE659" s="53"/>
      <c r="AF659" s="58">
        <v>1</v>
      </c>
      <c r="AG659" s="63">
        <v>2180.2332500000002</v>
      </c>
      <c r="AH659" s="53" t="s">
        <v>470</v>
      </c>
      <c r="AI659" s="52" t="s">
        <v>386</v>
      </c>
      <c r="AJ659" s="149">
        <v>2</v>
      </c>
      <c r="AK659" s="374">
        <v>1</v>
      </c>
    </row>
    <row r="660" spans="1:37" s="149" customFormat="1" ht="75" customHeight="1">
      <c r="A660" s="52" t="s">
        <v>377</v>
      </c>
      <c r="B660" s="60">
        <v>1692</v>
      </c>
      <c r="C660" s="52">
        <v>3000559</v>
      </c>
      <c r="D660" s="52" t="s">
        <v>383</v>
      </c>
      <c r="E660" s="53" t="s">
        <v>80</v>
      </c>
      <c r="F660" s="55">
        <v>41365</v>
      </c>
      <c r="G660" s="55">
        <v>41405</v>
      </c>
      <c r="H660" s="53" t="s">
        <v>109</v>
      </c>
      <c r="I660" s="57">
        <v>4372.6920750000008</v>
      </c>
      <c r="J660" s="56">
        <v>4462.9309995056992</v>
      </c>
      <c r="K660" s="56">
        <v>4372.692</v>
      </c>
      <c r="L660" s="59">
        <v>41425</v>
      </c>
      <c r="M660" s="60">
        <v>2013</v>
      </c>
      <c r="N660" s="61">
        <v>41427</v>
      </c>
      <c r="O660" s="60">
        <v>2013</v>
      </c>
      <c r="P660" s="61">
        <v>41517</v>
      </c>
      <c r="Q660" s="53" t="s">
        <v>337</v>
      </c>
      <c r="R660" s="62" t="s">
        <v>3666</v>
      </c>
      <c r="S660" s="53" t="s">
        <v>384</v>
      </c>
      <c r="T660" s="63">
        <v>1</v>
      </c>
      <c r="U660" s="53">
        <v>1</v>
      </c>
      <c r="V660" s="53" t="s">
        <v>385</v>
      </c>
      <c r="W660" s="53"/>
      <c r="X660" s="64">
        <v>5159.7765599999993</v>
      </c>
      <c r="Y660" s="58">
        <v>96455.441999999995</v>
      </c>
      <c r="Z660" s="53"/>
      <c r="AA660" s="174" t="s">
        <v>2115</v>
      </c>
      <c r="AB660" s="66" t="s">
        <v>2098</v>
      </c>
      <c r="AC660" s="67">
        <v>133827.73000000001</v>
      </c>
      <c r="AD660" s="53"/>
      <c r="AE660" s="53"/>
      <c r="AF660" s="58">
        <v>1</v>
      </c>
      <c r="AG660" s="63">
        <v>6250.8566599999995</v>
      </c>
      <c r="AH660" s="53" t="s">
        <v>470</v>
      </c>
      <c r="AI660" s="52" t="s">
        <v>386</v>
      </c>
      <c r="AJ660" s="149">
        <v>2</v>
      </c>
      <c r="AK660" s="374">
        <v>1</v>
      </c>
    </row>
    <row r="661" spans="1:37" s="149" customFormat="1" ht="75" customHeight="1">
      <c r="A661" s="52" t="s">
        <v>377</v>
      </c>
      <c r="B661" s="60">
        <v>1693</v>
      </c>
      <c r="C661" s="52">
        <v>3000559</v>
      </c>
      <c r="D661" s="52" t="s">
        <v>383</v>
      </c>
      <c r="E661" s="53" t="s">
        <v>80</v>
      </c>
      <c r="F661" s="55">
        <v>41365</v>
      </c>
      <c r="G661" s="55">
        <v>41405</v>
      </c>
      <c r="H661" s="53" t="s">
        <v>109</v>
      </c>
      <c r="I661" s="57">
        <v>2167.8796100000004</v>
      </c>
      <c r="J661" s="56">
        <v>2212.5495281640415</v>
      </c>
      <c r="K661" s="56">
        <v>2167.8789999999999</v>
      </c>
      <c r="L661" s="59">
        <v>41425</v>
      </c>
      <c r="M661" s="60">
        <v>2013</v>
      </c>
      <c r="N661" s="61">
        <v>41427</v>
      </c>
      <c r="O661" s="60">
        <v>2013</v>
      </c>
      <c r="P661" s="61">
        <v>41517</v>
      </c>
      <c r="Q661" s="53" t="s">
        <v>337</v>
      </c>
      <c r="R661" s="62" t="s">
        <v>3666</v>
      </c>
      <c r="S661" s="53" t="s">
        <v>384</v>
      </c>
      <c r="T661" s="63">
        <v>1</v>
      </c>
      <c r="U661" s="53">
        <v>1</v>
      </c>
      <c r="V661" s="53" t="s">
        <v>385</v>
      </c>
      <c r="W661" s="53"/>
      <c r="X661" s="64">
        <v>2558.0972199999997</v>
      </c>
      <c r="Y661" s="58">
        <v>96455.441999999995</v>
      </c>
      <c r="Z661" s="53"/>
      <c r="AA661" s="174" t="s">
        <v>2116</v>
      </c>
      <c r="AB661" s="66" t="s">
        <v>2098</v>
      </c>
      <c r="AC661" s="67">
        <v>90240.8</v>
      </c>
      <c r="AD661" s="53"/>
      <c r="AE661" s="53"/>
      <c r="AF661" s="58">
        <v>1</v>
      </c>
      <c r="AG661" s="63">
        <v>5038.5732699999999</v>
      </c>
      <c r="AH661" s="53" t="s">
        <v>470</v>
      </c>
      <c r="AI661" s="52" t="s">
        <v>386</v>
      </c>
      <c r="AJ661" s="149">
        <v>2</v>
      </c>
      <c r="AK661" s="374">
        <v>1</v>
      </c>
    </row>
    <row r="662" spans="1:37" s="149" customFormat="1" ht="75" customHeight="1">
      <c r="A662" s="52" t="s">
        <v>377</v>
      </c>
      <c r="B662" s="60">
        <v>1694</v>
      </c>
      <c r="C662" s="52">
        <v>3000559</v>
      </c>
      <c r="D662" s="52" t="s">
        <v>383</v>
      </c>
      <c r="E662" s="53" t="s">
        <v>80</v>
      </c>
      <c r="F662" s="55">
        <v>41365</v>
      </c>
      <c r="G662" s="55">
        <v>41405</v>
      </c>
      <c r="H662" s="53" t="s">
        <v>109</v>
      </c>
      <c r="I662" s="57">
        <v>2272.1372506666671</v>
      </c>
      <c r="J662" s="56">
        <v>2319.4334117860139</v>
      </c>
      <c r="K662" s="56">
        <v>2272.1370000000002</v>
      </c>
      <c r="L662" s="59">
        <v>41425</v>
      </c>
      <c r="M662" s="60">
        <v>2013</v>
      </c>
      <c r="N662" s="61">
        <v>41427</v>
      </c>
      <c r="O662" s="60">
        <v>2013</v>
      </c>
      <c r="P662" s="61">
        <v>41517</v>
      </c>
      <c r="Q662" s="53" t="s">
        <v>337</v>
      </c>
      <c r="R662" s="62" t="s">
        <v>3666</v>
      </c>
      <c r="S662" s="53" t="s">
        <v>384</v>
      </c>
      <c r="T662" s="63">
        <v>1</v>
      </c>
      <c r="U662" s="53">
        <v>1</v>
      </c>
      <c r="V662" s="53" t="s">
        <v>385</v>
      </c>
      <c r="W662" s="53"/>
      <c r="X662" s="64">
        <v>2681.1216600000002</v>
      </c>
      <c r="Y662" s="58">
        <v>96455.441999999995</v>
      </c>
      <c r="Z662" s="53"/>
      <c r="AA662" s="174" t="s">
        <v>2117</v>
      </c>
      <c r="AB662" s="66" t="s">
        <v>2098</v>
      </c>
      <c r="AC662" s="67">
        <v>158747.98000000001</v>
      </c>
      <c r="AD662" s="53"/>
      <c r="AE662" s="53"/>
      <c r="AF662" s="58">
        <v>1</v>
      </c>
      <c r="AG662" s="63">
        <v>2180.2332500000002</v>
      </c>
      <c r="AH662" s="53" t="s">
        <v>470</v>
      </c>
      <c r="AI662" s="52" t="s">
        <v>386</v>
      </c>
      <c r="AJ662" s="149">
        <v>2</v>
      </c>
      <c r="AK662" s="374">
        <v>1</v>
      </c>
    </row>
    <row r="663" spans="1:37" s="149" customFormat="1" ht="75" customHeight="1">
      <c r="A663" s="52" t="s">
        <v>377</v>
      </c>
      <c r="B663" s="60">
        <v>1695</v>
      </c>
      <c r="C663" s="52">
        <v>3000559</v>
      </c>
      <c r="D663" s="52" t="s">
        <v>383</v>
      </c>
      <c r="E663" s="53" t="s">
        <v>80</v>
      </c>
      <c r="F663" s="55">
        <v>41365</v>
      </c>
      <c r="G663" s="55">
        <v>41405</v>
      </c>
      <c r="H663" s="53" t="s">
        <v>109</v>
      </c>
      <c r="I663" s="57">
        <v>677.25869999999998</v>
      </c>
      <c r="J663" s="56">
        <v>691.27814604530204</v>
      </c>
      <c r="K663" s="56">
        <v>677.25800000000004</v>
      </c>
      <c r="L663" s="59">
        <v>41425</v>
      </c>
      <c r="M663" s="60">
        <v>2013</v>
      </c>
      <c r="N663" s="61">
        <v>41427</v>
      </c>
      <c r="O663" s="60">
        <v>2013</v>
      </c>
      <c r="P663" s="61">
        <v>41517</v>
      </c>
      <c r="Q663" s="53" t="s">
        <v>337</v>
      </c>
      <c r="R663" s="62" t="s">
        <v>3669</v>
      </c>
      <c r="S663" s="53" t="s">
        <v>384</v>
      </c>
      <c r="T663" s="63">
        <v>1</v>
      </c>
      <c r="U663" s="53">
        <v>1</v>
      </c>
      <c r="V663" s="53" t="s">
        <v>385</v>
      </c>
      <c r="W663" s="53"/>
      <c r="X663" s="64">
        <v>5.9715907906380842E-3</v>
      </c>
      <c r="Y663" s="58">
        <v>799.16444000000013</v>
      </c>
      <c r="Z663" s="53"/>
      <c r="AA663" s="174" t="s">
        <v>2115</v>
      </c>
      <c r="AB663" s="66" t="s">
        <v>2098</v>
      </c>
      <c r="AC663" s="67">
        <v>133827.73000000001</v>
      </c>
      <c r="AD663" s="53"/>
      <c r="AE663" s="53"/>
      <c r="AF663" s="58">
        <v>1</v>
      </c>
      <c r="AG663" s="63">
        <v>6250.8566599999995</v>
      </c>
      <c r="AH663" s="53" t="s">
        <v>470</v>
      </c>
      <c r="AI663" s="52" t="s">
        <v>386</v>
      </c>
      <c r="AJ663" s="149">
        <v>2</v>
      </c>
      <c r="AK663" s="374">
        <v>1</v>
      </c>
    </row>
    <row r="664" spans="1:37" s="149" customFormat="1" ht="75" customHeight="1">
      <c r="A664" s="52" t="s">
        <v>377</v>
      </c>
      <c r="B664" s="60">
        <v>1696</v>
      </c>
      <c r="C664" s="52">
        <v>3000559</v>
      </c>
      <c r="D664" s="52" t="s">
        <v>383</v>
      </c>
      <c r="E664" s="53" t="s">
        <v>80</v>
      </c>
      <c r="F664" s="55">
        <v>41365</v>
      </c>
      <c r="G664" s="55">
        <v>41405</v>
      </c>
      <c r="H664" s="53" t="s">
        <v>109</v>
      </c>
      <c r="I664" s="57">
        <v>1024.6384896</v>
      </c>
      <c r="J664" s="56">
        <v>1045.6804135163302</v>
      </c>
      <c r="K664" s="56">
        <v>1024.6379999999999</v>
      </c>
      <c r="L664" s="59">
        <v>41425</v>
      </c>
      <c r="M664" s="60">
        <v>2013</v>
      </c>
      <c r="N664" s="61">
        <v>41427</v>
      </c>
      <c r="O664" s="60">
        <v>2013</v>
      </c>
      <c r="P664" s="61">
        <v>41517</v>
      </c>
      <c r="Q664" s="53" t="s">
        <v>337</v>
      </c>
      <c r="R664" s="62" t="s">
        <v>3669</v>
      </c>
      <c r="S664" s="53" t="s">
        <v>384</v>
      </c>
      <c r="T664" s="63">
        <v>1</v>
      </c>
      <c r="U664" s="53">
        <v>1</v>
      </c>
      <c r="V664" s="53" t="s">
        <v>385</v>
      </c>
      <c r="W664" s="53"/>
      <c r="X664" s="64">
        <v>6.8402606038632614E-3</v>
      </c>
      <c r="Y664" s="58">
        <v>1209.0728399999998</v>
      </c>
      <c r="Z664" s="53"/>
      <c r="AA664" s="174" t="s">
        <v>2114</v>
      </c>
      <c r="AB664" s="66" t="s">
        <v>2098</v>
      </c>
      <c r="AC664" s="67">
        <v>234493.81</v>
      </c>
      <c r="AD664" s="53"/>
      <c r="AE664" s="53"/>
      <c r="AF664" s="58">
        <v>1</v>
      </c>
      <c r="AG664" s="63">
        <v>17087.56856</v>
      </c>
      <c r="AH664" s="53" t="s">
        <v>470</v>
      </c>
      <c r="AI664" s="52" t="s">
        <v>386</v>
      </c>
      <c r="AJ664" s="149">
        <v>2</v>
      </c>
      <c r="AK664" s="374">
        <v>1</v>
      </c>
    </row>
    <row r="665" spans="1:37" s="149" customFormat="1" ht="75" customHeight="1">
      <c r="A665" s="52" t="s">
        <v>377</v>
      </c>
      <c r="B665" s="60">
        <v>1697</v>
      </c>
      <c r="C665" s="54">
        <v>3000559</v>
      </c>
      <c r="D665" s="52" t="s">
        <v>383</v>
      </c>
      <c r="E665" s="53" t="s">
        <v>80</v>
      </c>
      <c r="F665" s="55">
        <v>41365</v>
      </c>
      <c r="G665" s="55">
        <v>41405</v>
      </c>
      <c r="H665" s="53" t="s">
        <v>109</v>
      </c>
      <c r="I665" s="57">
        <v>1689.85085</v>
      </c>
      <c r="J665" s="56">
        <v>1724.7006602905838</v>
      </c>
      <c r="K665" s="56">
        <v>1689.85</v>
      </c>
      <c r="L665" s="59">
        <v>41425</v>
      </c>
      <c r="M665" s="60">
        <v>2013</v>
      </c>
      <c r="N665" s="61">
        <v>41427</v>
      </c>
      <c r="O665" s="60">
        <v>2013</v>
      </c>
      <c r="P665" s="61">
        <v>41517</v>
      </c>
      <c r="Q665" s="53" t="s">
        <v>337</v>
      </c>
      <c r="R665" s="62" t="s">
        <v>3818</v>
      </c>
      <c r="S665" s="53" t="s">
        <v>384</v>
      </c>
      <c r="T665" s="63">
        <v>1</v>
      </c>
      <c r="U665" s="53">
        <v>1</v>
      </c>
      <c r="V665" s="53" t="s">
        <v>385</v>
      </c>
      <c r="W665" s="53"/>
      <c r="X665" s="64">
        <v>2.2096690188916763E-2</v>
      </c>
      <c r="Y665" s="58">
        <v>1994.0229999999999</v>
      </c>
      <c r="Z665" s="53"/>
      <c r="AA665" s="174" t="s">
        <v>2116</v>
      </c>
      <c r="AB665" s="66" t="s">
        <v>2098</v>
      </c>
      <c r="AC665" s="67">
        <v>90240.8</v>
      </c>
      <c r="AD665" s="53"/>
      <c r="AE665" s="53"/>
      <c r="AF665" s="58">
        <v>1</v>
      </c>
      <c r="AG665" s="63">
        <v>5177.5405599999995</v>
      </c>
      <c r="AH665" s="53" t="s">
        <v>470</v>
      </c>
      <c r="AI665" s="52" t="s">
        <v>386</v>
      </c>
      <c r="AJ665" s="149">
        <v>2</v>
      </c>
      <c r="AK665" s="374">
        <v>1</v>
      </c>
    </row>
    <row r="666" spans="1:37" s="149" customFormat="1" ht="195" customHeight="1">
      <c r="A666" s="52" t="s">
        <v>377</v>
      </c>
      <c r="B666" s="60">
        <v>1698</v>
      </c>
      <c r="C666" s="52">
        <v>3000559</v>
      </c>
      <c r="D666" s="52" t="s">
        <v>383</v>
      </c>
      <c r="E666" s="53" t="s">
        <v>81</v>
      </c>
      <c r="F666" s="55">
        <v>41477</v>
      </c>
      <c r="G666" s="55">
        <v>41557</v>
      </c>
      <c r="H666" s="53" t="s">
        <v>114</v>
      </c>
      <c r="I666" s="57">
        <v>48093.220338983054</v>
      </c>
      <c r="J666" s="56">
        <v>48026.896706764681</v>
      </c>
      <c r="K666" s="56">
        <v>48026.896000000001</v>
      </c>
      <c r="L666" s="59">
        <v>41577</v>
      </c>
      <c r="M666" s="60">
        <v>2013</v>
      </c>
      <c r="N666" s="61">
        <v>41579</v>
      </c>
      <c r="O666" s="60">
        <v>2013</v>
      </c>
      <c r="P666" s="61">
        <v>41639</v>
      </c>
      <c r="Q666" s="53" t="s">
        <v>337</v>
      </c>
      <c r="R666" s="174" t="s">
        <v>3819</v>
      </c>
      <c r="S666" s="53" t="s">
        <v>384</v>
      </c>
      <c r="T666" s="63">
        <v>1</v>
      </c>
      <c r="U666" s="53">
        <v>1</v>
      </c>
      <c r="V666" s="53" t="s">
        <v>385</v>
      </c>
      <c r="W666" s="53"/>
      <c r="X666" s="64">
        <v>3.201165945597946E-2</v>
      </c>
      <c r="Y666" s="58">
        <v>56671.737280000001</v>
      </c>
      <c r="Z666" s="53"/>
      <c r="AA666" s="174" t="s">
        <v>3820</v>
      </c>
      <c r="AB666" s="66" t="s">
        <v>2098</v>
      </c>
      <c r="AC666" s="67">
        <v>1770346.75</v>
      </c>
      <c r="AD666" s="53"/>
      <c r="AE666" s="53"/>
      <c r="AF666" s="58">
        <v>1</v>
      </c>
      <c r="AG666" s="63"/>
      <c r="AH666" s="53" t="s">
        <v>114</v>
      </c>
      <c r="AI666" s="52" t="s">
        <v>2124</v>
      </c>
      <c r="AJ666" s="149">
        <v>4</v>
      </c>
      <c r="AK666" s="374">
        <v>1</v>
      </c>
    </row>
    <row r="667" spans="1:37" s="149" customFormat="1" ht="75" customHeight="1">
      <c r="A667" s="52" t="s">
        <v>377</v>
      </c>
      <c r="B667" s="60">
        <v>1699</v>
      </c>
      <c r="C667" s="54">
        <v>3000560</v>
      </c>
      <c r="D667" s="52" t="s">
        <v>468</v>
      </c>
      <c r="E667" s="53" t="s">
        <v>81</v>
      </c>
      <c r="F667" s="76">
        <v>41374</v>
      </c>
      <c r="G667" s="55">
        <v>41454</v>
      </c>
      <c r="H667" s="52" t="s">
        <v>94</v>
      </c>
      <c r="I667" s="56">
        <v>11745.8474576271</v>
      </c>
      <c r="J667" s="56">
        <v>11325.209103781976</v>
      </c>
      <c r="K667" s="56">
        <v>11325.209000000001</v>
      </c>
      <c r="L667" s="59">
        <v>41474</v>
      </c>
      <c r="M667" s="60">
        <v>2013</v>
      </c>
      <c r="N667" s="61">
        <v>41476</v>
      </c>
      <c r="O667" s="60">
        <v>2013</v>
      </c>
      <c r="P667" s="61">
        <v>41536</v>
      </c>
      <c r="Q667" s="53" t="s">
        <v>337</v>
      </c>
      <c r="R667" s="62" t="s">
        <v>3821</v>
      </c>
      <c r="S667" s="53" t="s">
        <v>384</v>
      </c>
      <c r="T667" s="63">
        <v>1</v>
      </c>
      <c r="U667" s="53" t="s">
        <v>9</v>
      </c>
      <c r="V667" s="53" t="s">
        <v>385</v>
      </c>
      <c r="W667" s="53" t="s">
        <v>3822</v>
      </c>
      <c r="X667" s="64">
        <v>4.2061127715307844E-2</v>
      </c>
      <c r="Y667" s="58">
        <v>13363.74662</v>
      </c>
      <c r="Z667" s="53"/>
      <c r="AA667" s="62" t="s">
        <v>3823</v>
      </c>
      <c r="AB667" s="66">
        <v>41169</v>
      </c>
      <c r="AC667" s="67">
        <v>317722.02377580001</v>
      </c>
      <c r="AD667" s="52"/>
      <c r="AE667" s="52"/>
      <c r="AF667" s="58">
        <v>1</v>
      </c>
      <c r="AG667" s="63">
        <v>302381.39</v>
      </c>
      <c r="AH667" s="53" t="s">
        <v>94</v>
      </c>
      <c r="AI667" s="52" t="s">
        <v>386</v>
      </c>
      <c r="AJ667" s="149">
        <v>3</v>
      </c>
      <c r="AK667" s="374" t="s">
        <v>9</v>
      </c>
    </row>
    <row r="668" spans="1:37" s="149" customFormat="1" ht="75" customHeight="1">
      <c r="A668" s="52" t="s">
        <v>377</v>
      </c>
      <c r="B668" s="60">
        <v>1700</v>
      </c>
      <c r="C668" s="52" t="s">
        <v>9</v>
      </c>
      <c r="D668" s="52" t="s">
        <v>548</v>
      </c>
      <c r="E668" s="53" t="s">
        <v>64</v>
      </c>
      <c r="F668" s="76">
        <v>41519</v>
      </c>
      <c r="G668" s="55">
        <v>41599</v>
      </c>
      <c r="H668" s="52" t="s">
        <v>109</v>
      </c>
      <c r="I668" s="56">
        <v>246101.609576271</v>
      </c>
      <c r="J668" s="56">
        <v>245797.16185843205</v>
      </c>
      <c r="K668" s="56">
        <v>245797.16099999999</v>
      </c>
      <c r="L668" s="59">
        <v>41619</v>
      </c>
      <c r="M668" s="60">
        <v>2014</v>
      </c>
      <c r="N668" s="61">
        <v>41640</v>
      </c>
      <c r="O668" s="60">
        <v>2014</v>
      </c>
      <c r="P668" s="61">
        <v>42004</v>
      </c>
      <c r="Q668" s="53" t="s">
        <v>337</v>
      </c>
      <c r="R668" s="52" t="s">
        <v>548</v>
      </c>
      <c r="S668" s="53" t="s">
        <v>384</v>
      </c>
      <c r="T668" s="63">
        <v>1</v>
      </c>
      <c r="U668" s="53">
        <v>1</v>
      </c>
      <c r="V668" s="53" t="s">
        <v>385</v>
      </c>
      <c r="W668" s="53"/>
      <c r="X668" s="64">
        <v>0.89697894128180655</v>
      </c>
      <c r="Y668" s="58">
        <v>290040.64997999999</v>
      </c>
      <c r="Z668" s="53"/>
      <c r="AA668" s="62" t="s">
        <v>2159</v>
      </c>
      <c r="AB668" s="66" t="s">
        <v>2098</v>
      </c>
      <c r="AC668" s="67">
        <v>323352.79752000002</v>
      </c>
      <c r="AD668" s="52"/>
      <c r="AE668" s="52"/>
      <c r="AF668" s="58">
        <v>1</v>
      </c>
      <c r="AG668" s="63"/>
      <c r="AH668" s="53" t="s">
        <v>109</v>
      </c>
      <c r="AI668" s="52" t="s">
        <v>386</v>
      </c>
      <c r="AJ668" s="149">
        <v>4</v>
      </c>
      <c r="AK668" s="374">
        <v>1</v>
      </c>
    </row>
    <row r="669" spans="1:37" s="149" customFormat="1" ht="75" customHeight="1">
      <c r="A669" s="53" t="s">
        <v>1827</v>
      </c>
      <c r="B669" s="60">
        <v>1701</v>
      </c>
      <c r="C669" s="70" t="s">
        <v>545</v>
      </c>
      <c r="D669" s="52" t="s">
        <v>546</v>
      </c>
      <c r="E669" s="53" t="s">
        <v>59</v>
      </c>
      <c r="F669" s="55">
        <v>41425</v>
      </c>
      <c r="G669" s="55">
        <v>41485</v>
      </c>
      <c r="H669" s="53" t="s">
        <v>94</v>
      </c>
      <c r="I669" s="57">
        <v>868.12699999999995</v>
      </c>
      <c r="J669" s="56">
        <v>945.31261507200009</v>
      </c>
      <c r="K669" s="56">
        <v>868.12699999999995</v>
      </c>
      <c r="L669" s="59">
        <v>41500</v>
      </c>
      <c r="M669" s="60">
        <v>2013</v>
      </c>
      <c r="N669" s="61">
        <v>41530</v>
      </c>
      <c r="O669" s="60">
        <v>2013</v>
      </c>
      <c r="P669" s="61">
        <v>41639</v>
      </c>
      <c r="Q669" s="53" t="s">
        <v>337</v>
      </c>
      <c r="R669" s="71"/>
      <c r="S669" s="53" t="s">
        <v>419</v>
      </c>
      <c r="T669" s="53" t="s">
        <v>684</v>
      </c>
      <c r="U669" s="53">
        <v>1</v>
      </c>
      <c r="V669" s="53" t="s">
        <v>385</v>
      </c>
      <c r="W669" s="53"/>
      <c r="X669" s="63">
        <v>0.18466858115294618</v>
      </c>
      <c r="Y669" s="63">
        <v>0</v>
      </c>
      <c r="Z669" s="53"/>
      <c r="AA669" s="53" t="s">
        <v>3824</v>
      </c>
      <c r="AB669" s="72">
        <v>41366</v>
      </c>
      <c r="AC669" s="57">
        <v>4701</v>
      </c>
      <c r="AD669" s="53" t="s">
        <v>3825</v>
      </c>
      <c r="AE669" s="53"/>
      <c r="AF669" s="53"/>
      <c r="AG669" s="63">
        <v>0</v>
      </c>
      <c r="AH669" s="53" t="s">
        <v>2095</v>
      </c>
      <c r="AI669" s="53" t="s">
        <v>701</v>
      </c>
      <c r="AJ669" s="149">
        <v>3</v>
      </c>
      <c r="AK669" s="374">
        <v>1</v>
      </c>
    </row>
    <row r="670" spans="1:37" s="149" customFormat="1" ht="75" customHeight="1">
      <c r="A670" s="53" t="s">
        <v>1827</v>
      </c>
      <c r="B670" s="60">
        <v>1702</v>
      </c>
      <c r="C670" s="70" t="s">
        <v>547</v>
      </c>
      <c r="D670" s="52" t="s">
        <v>642</v>
      </c>
      <c r="E670" s="53" t="s">
        <v>64</v>
      </c>
      <c r="F670" s="55">
        <v>41425</v>
      </c>
      <c r="G670" s="55">
        <v>41485</v>
      </c>
      <c r="H670" s="53" t="s">
        <v>94</v>
      </c>
      <c r="I670" s="57">
        <v>392.81</v>
      </c>
      <c r="J670" s="56">
        <v>428.13867857040003</v>
      </c>
      <c r="K670" s="56">
        <v>392.81</v>
      </c>
      <c r="L670" s="59">
        <v>41500</v>
      </c>
      <c r="M670" s="60">
        <v>2013</v>
      </c>
      <c r="N670" s="61">
        <v>41530</v>
      </c>
      <c r="O670" s="60">
        <v>2013</v>
      </c>
      <c r="P670" s="61">
        <v>41639</v>
      </c>
      <c r="Q670" s="53" t="s">
        <v>337</v>
      </c>
      <c r="R670" s="71"/>
      <c r="S670" s="53" t="s">
        <v>419</v>
      </c>
      <c r="T670" s="53" t="s">
        <v>684</v>
      </c>
      <c r="U670" s="53">
        <v>1</v>
      </c>
      <c r="V670" s="53" t="s">
        <v>385</v>
      </c>
      <c r="W670" s="53"/>
      <c r="X670" s="63">
        <v>8.3558817272920652E-2</v>
      </c>
      <c r="Y670" s="63">
        <v>0</v>
      </c>
      <c r="Z670" s="53"/>
      <c r="AA670" s="53" t="s">
        <v>3824</v>
      </c>
      <c r="AB670" s="72">
        <v>41366</v>
      </c>
      <c r="AC670" s="57">
        <v>4701</v>
      </c>
      <c r="AD670" s="53" t="s">
        <v>3825</v>
      </c>
      <c r="AE670" s="53"/>
      <c r="AF670" s="53"/>
      <c r="AG670" s="63">
        <v>0</v>
      </c>
      <c r="AH670" s="53" t="s">
        <v>2095</v>
      </c>
      <c r="AI670" s="53" t="s">
        <v>701</v>
      </c>
      <c r="AJ670" s="149">
        <v>3</v>
      </c>
      <c r="AK670" s="374">
        <v>1</v>
      </c>
    </row>
    <row r="671" spans="1:37" s="149" customFormat="1" ht="75" customHeight="1">
      <c r="A671" s="53" t="s">
        <v>1827</v>
      </c>
      <c r="B671" s="60">
        <v>1703</v>
      </c>
      <c r="C671" s="70" t="s">
        <v>437</v>
      </c>
      <c r="D671" s="52" t="s">
        <v>436</v>
      </c>
      <c r="E671" s="53" t="s">
        <v>80</v>
      </c>
      <c r="F671" s="55">
        <v>41417</v>
      </c>
      <c r="G671" s="55">
        <v>41477</v>
      </c>
      <c r="H671" s="53" t="s">
        <v>94</v>
      </c>
      <c r="I671" s="57">
        <v>567.55200000000002</v>
      </c>
      <c r="J671" s="56">
        <v>615.55240051200008</v>
      </c>
      <c r="K671" s="56">
        <v>567.55200000000002</v>
      </c>
      <c r="L671" s="59">
        <v>41492</v>
      </c>
      <c r="M671" s="60" t="s">
        <v>702</v>
      </c>
      <c r="N671" s="61">
        <v>41502</v>
      </c>
      <c r="O671" s="60" t="s">
        <v>702</v>
      </c>
      <c r="P671" s="61">
        <v>41592</v>
      </c>
      <c r="Q671" s="53" t="s">
        <v>337</v>
      </c>
      <c r="R671" s="71"/>
      <c r="S671" s="53" t="s">
        <v>419</v>
      </c>
      <c r="T671" s="53" t="s">
        <v>3826</v>
      </c>
      <c r="U671" s="53">
        <v>1</v>
      </c>
      <c r="V671" s="53" t="s">
        <v>385</v>
      </c>
      <c r="W671" s="53"/>
      <c r="X671" s="63">
        <v>0.16446015647638365</v>
      </c>
      <c r="Y671" s="63">
        <v>0</v>
      </c>
      <c r="Z671" s="53"/>
      <c r="AA671" s="53" t="s">
        <v>3827</v>
      </c>
      <c r="AB671" s="72">
        <v>41366</v>
      </c>
      <c r="AC671" s="57">
        <v>3451</v>
      </c>
      <c r="AD671" s="53"/>
      <c r="AE671" s="53" t="s">
        <v>3828</v>
      </c>
      <c r="AF671" s="53"/>
      <c r="AG671" s="63">
        <v>0</v>
      </c>
      <c r="AH671" s="53" t="s">
        <v>2095</v>
      </c>
      <c r="AI671" s="53" t="s">
        <v>701</v>
      </c>
      <c r="AJ671" s="149">
        <v>3</v>
      </c>
      <c r="AK671" s="374">
        <v>1</v>
      </c>
    </row>
    <row r="672" spans="1:37" s="149" customFormat="1" ht="75" customHeight="1">
      <c r="A672" s="53" t="s">
        <v>1827</v>
      </c>
      <c r="B672" s="60">
        <v>1704</v>
      </c>
      <c r="C672" s="70" t="s">
        <v>483</v>
      </c>
      <c r="D672" s="52" t="s">
        <v>484</v>
      </c>
      <c r="E672" s="53" t="s">
        <v>59</v>
      </c>
      <c r="F672" s="55">
        <v>41417</v>
      </c>
      <c r="G672" s="55">
        <v>41477</v>
      </c>
      <c r="H672" s="53" t="s">
        <v>94</v>
      </c>
      <c r="I672" s="57">
        <v>141.27600000000001</v>
      </c>
      <c r="J672" s="56">
        <v>153.33849977040001</v>
      </c>
      <c r="K672" s="56">
        <v>141.27600000000001</v>
      </c>
      <c r="L672" s="59">
        <v>41492</v>
      </c>
      <c r="M672" s="60" t="s">
        <v>702</v>
      </c>
      <c r="N672" s="61">
        <v>41502</v>
      </c>
      <c r="O672" s="60" t="s">
        <v>702</v>
      </c>
      <c r="P672" s="61">
        <v>41592</v>
      </c>
      <c r="Q672" s="53" t="s">
        <v>337</v>
      </c>
      <c r="R672" s="71"/>
      <c r="S672" s="53" t="s">
        <v>419</v>
      </c>
      <c r="T672" s="71">
        <v>94</v>
      </c>
      <c r="U672" s="53">
        <v>1</v>
      </c>
      <c r="V672" s="53" t="s">
        <v>385</v>
      </c>
      <c r="W672" s="53"/>
      <c r="X672" s="63">
        <v>4.0937699217618084E-2</v>
      </c>
      <c r="Y672" s="63">
        <v>0</v>
      </c>
      <c r="Z672" s="53"/>
      <c r="AA672" s="53" t="s">
        <v>3827</v>
      </c>
      <c r="AB672" s="72">
        <v>41366</v>
      </c>
      <c r="AC672" s="57">
        <v>3451</v>
      </c>
      <c r="AD672" s="53"/>
      <c r="AE672" s="53" t="s">
        <v>3828</v>
      </c>
      <c r="AF672" s="53"/>
      <c r="AG672" s="63">
        <v>0</v>
      </c>
      <c r="AH672" s="53" t="s">
        <v>2095</v>
      </c>
      <c r="AI672" s="53" t="s">
        <v>701</v>
      </c>
      <c r="AJ672" s="149">
        <v>3</v>
      </c>
      <c r="AK672" s="374">
        <v>1</v>
      </c>
    </row>
    <row r="673" spans="1:37" s="149" customFormat="1" ht="75" customHeight="1">
      <c r="A673" s="53" t="s">
        <v>1827</v>
      </c>
      <c r="B673" s="60">
        <v>1705</v>
      </c>
      <c r="C673" s="70" t="s">
        <v>472</v>
      </c>
      <c r="D673" s="52" t="s">
        <v>473</v>
      </c>
      <c r="E673" s="53" t="s">
        <v>80</v>
      </c>
      <c r="F673" s="55">
        <v>41417</v>
      </c>
      <c r="G673" s="55">
        <v>41477</v>
      </c>
      <c r="H673" s="53" t="s">
        <v>94</v>
      </c>
      <c r="I673" s="57">
        <v>137.04012</v>
      </c>
      <c r="J673" s="56">
        <v>148.392096552</v>
      </c>
      <c r="K673" s="56">
        <v>137.04</v>
      </c>
      <c r="L673" s="59">
        <v>41492</v>
      </c>
      <c r="M673" s="60" t="s">
        <v>702</v>
      </c>
      <c r="N673" s="61">
        <v>41502</v>
      </c>
      <c r="O673" s="60" t="s">
        <v>702</v>
      </c>
      <c r="P673" s="61">
        <v>41592</v>
      </c>
      <c r="Q673" s="53" t="s">
        <v>337</v>
      </c>
      <c r="R673" s="71"/>
      <c r="S673" s="53" t="s">
        <v>419</v>
      </c>
      <c r="T673" s="71">
        <v>497</v>
      </c>
      <c r="U673" s="53">
        <v>1</v>
      </c>
      <c r="V673" s="53" t="s">
        <v>385</v>
      </c>
      <c r="W673" s="53"/>
      <c r="X673" s="63">
        <v>3.9710263691683567E-2</v>
      </c>
      <c r="Y673" s="63">
        <v>0</v>
      </c>
      <c r="Z673" s="53"/>
      <c r="AA673" s="53" t="s">
        <v>3827</v>
      </c>
      <c r="AB673" s="72">
        <v>41366</v>
      </c>
      <c r="AC673" s="57">
        <v>3451</v>
      </c>
      <c r="AD673" s="53"/>
      <c r="AE673" s="53" t="s">
        <v>3828</v>
      </c>
      <c r="AF673" s="53"/>
      <c r="AG673" s="63">
        <v>0</v>
      </c>
      <c r="AH673" s="53" t="s">
        <v>2095</v>
      </c>
      <c r="AI673" s="53" t="s">
        <v>701</v>
      </c>
      <c r="AJ673" s="149">
        <v>3</v>
      </c>
      <c r="AK673" s="374">
        <v>1</v>
      </c>
    </row>
    <row r="674" spans="1:37" s="149" customFormat="1" ht="75" customHeight="1">
      <c r="A674" s="53" t="s">
        <v>1827</v>
      </c>
      <c r="B674" s="60">
        <v>1706</v>
      </c>
      <c r="C674" s="70" t="s">
        <v>490</v>
      </c>
      <c r="D674" s="52" t="s">
        <v>491</v>
      </c>
      <c r="E674" s="53" t="s">
        <v>81</v>
      </c>
      <c r="F674" s="55">
        <v>41417</v>
      </c>
      <c r="G674" s="55">
        <v>41477</v>
      </c>
      <c r="H674" s="53" t="s">
        <v>94</v>
      </c>
      <c r="I674" s="57">
        <v>738.07799999999997</v>
      </c>
      <c r="J674" s="56">
        <v>803.51572281120002</v>
      </c>
      <c r="K674" s="56">
        <v>738.07799999999997</v>
      </c>
      <c r="L674" s="59">
        <v>41492</v>
      </c>
      <c r="M674" s="60" t="s">
        <v>702</v>
      </c>
      <c r="N674" s="61">
        <v>41502</v>
      </c>
      <c r="O674" s="60" t="s">
        <v>702</v>
      </c>
      <c r="P674" s="61">
        <v>41592</v>
      </c>
      <c r="Q674" s="53" t="s">
        <v>337</v>
      </c>
      <c r="R674" s="71"/>
      <c r="S674" s="53" t="s">
        <v>419</v>
      </c>
      <c r="T674" s="53" t="s">
        <v>2054</v>
      </c>
      <c r="U674" s="53">
        <v>1</v>
      </c>
      <c r="V674" s="53" t="s">
        <v>385</v>
      </c>
      <c r="W674" s="53"/>
      <c r="X674" s="63">
        <v>0.21387365980875109</v>
      </c>
      <c r="Y674" s="63">
        <v>0</v>
      </c>
      <c r="Z674" s="53"/>
      <c r="AA674" s="53" t="s">
        <v>3827</v>
      </c>
      <c r="AB674" s="72">
        <v>41366</v>
      </c>
      <c r="AC674" s="57">
        <v>3451</v>
      </c>
      <c r="AD674" s="53"/>
      <c r="AE674" s="53" t="s">
        <v>3828</v>
      </c>
      <c r="AF674" s="53"/>
      <c r="AG674" s="63">
        <v>0</v>
      </c>
      <c r="AH674" s="53" t="s">
        <v>2095</v>
      </c>
      <c r="AI674" s="53" t="s">
        <v>701</v>
      </c>
      <c r="AJ674" s="149">
        <v>3</v>
      </c>
      <c r="AK674" s="374">
        <v>1</v>
      </c>
    </row>
    <row r="675" spans="1:37" s="149" customFormat="1" ht="75" customHeight="1">
      <c r="A675" s="52" t="s">
        <v>827</v>
      </c>
      <c r="B675" s="60">
        <v>1707</v>
      </c>
      <c r="C675" s="54">
        <v>3000559</v>
      </c>
      <c r="D675" s="52" t="s">
        <v>383</v>
      </c>
      <c r="E675" s="53" t="s">
        <v>59</v>
      </c>
      <c r="F675" s="55">
        <v>41492</v>
      </c>
      <c r="G675" s="55">
        <v>41523</v>
      </c>
      <c r="H675" s="53" t="s">
        <v>94</v>
      </c>
      <c r="I675" s="57">
        <v>800</v>
      </c>
      <c r="J675" s="56">
        <v>789.2787459861454</v>
      </c>
      <c r="K675" s="56">
        <v>789.27800000000002</v>
      </c>
      <c r="L675" s="59">
        <v>41543</v>
      </c>
      <c r="M675" s="60">
        <v>2013</v>
      </c>
      <c r="N675" s="61">
        <v>41562</v>
      </c>
      <c r="O675" s="60">
        <v>2013</v>
      </c>
      <c r="P675" s="61">
        <v>41623</v>
      </c>
      <c r="Q675" s="53" t="s">
        <v>337</v>
      </c>
      <c r="R675" s="53"/>
      <c r="S675" s="53" t="s">
        <v>384</v>
      </c>
      <c r="T675" s="53" t="s">
        <v>9</v>
      </c>
      <c r="U675" s="53">
        <v>1</v>
      </c>
      <c r="V675" s="53" t="s">
        <v>385</v>
      </c>
      <c r="W675" s="53"/>
      <c r="X675" s="63">
        <v>931.34803999999997</v>
      </c>
      <c r="Y675" s="63">
        <v>11800</v>
      </c>
      <c r="Z675" s="53"/>
      <c r="AA675" s="129" t="s">
        <v>3829</v>
      </c>
      <c r="AB675" s="53" t="s">
        <v>2123</v>
      </c>
      <c r="AC675" s="57">
        <v>11800</v>
      </c>
      <c r="AD675" s="53"/>
      <c r="AE675" s="53"/>
      <c r="AF675" s="53" t="s">
        <v>9</v>
      </c>
      <c r="AG675" s="63"/>
      <c r="AH675" s="53" t="s">
        <v>2095</v>
      </c>
      <c r="AI675" s="53" t="s">
        <v>701</v>
      </c>
      <c r="AJ675" s="149">
        <v>3</v>
      </c>
      <c r="AK675" s="374">
        <v>1</v>
      </c>
    </row>
    <row r="676" spans="1:37" s="149" customFormat="1" ht="90" customHeight="1">
      <c r="A676" s="52" t="s">
        <v>827</v>
      </c>
      <c r="B676" s="60">
        <v>1708</v>
      </c>
      <c r="C676" s="54">
        <v>1</v>
      </c>
      <c r="D676" s="52" t="s">
        <v>3830</v>
      </c>
      <c r="E676" s="53" t="s">
        <v>81</v>
      </c>
      <c r="F676" s="55">
        <v>41365</v>
      </c>
      <c r="G676" s="55">
        <v>41415</v>
      </c>
      <c r="H676" s="53" t="s">
        <v>106</v>
      </c>
      <c r="I676" s="57">
        <v>156779.66099999999</v>
      </c>
      <c r="J676" s="56">
        <v>158344.06183608965</v>
      </c>
      <c r="K676" s="56">
        <v>156779.66099999999</v>
      </c>
      <c r="L676" s="59">
        <v>41435</v>
      </c>
      <c r="M676" s="60">
        <v>2013</v>
      </c>
      <c r="N676" s="61">
        <v>41518</v>
      </c>
      <c r="O676" s="60">
        <v>2013</v>
      </c>
      <c r="P676" s="61">
        <v>41537</v>
      </c>
      <c r="Q676" s="53" t="s">
        <v>337</v>
      </c>
      <c r="R676" s="53" t="s">
        <v>3831</v>
      </c>
      <c r="S676" s="53" t="s">
        <v>866</v>
      </c>
      <c r="T676" s="53" t="s">
        <v>9</v>
      </c>
      <c r="U676" s="53">
        <v>1</v>
      </c>
      <c r="V676" s="53" t="s">
        <v>385</v>
      </c>
      <c r="W676" s="53"/>
      <c r="X676" s="63">
        <v>26428.571425714286</v>
      </c>
      <c r="Y676" s="63">
        <v>50571.428571428572</v>
      </c>
      <c r="Z676" s="53"/>
      <c r="AA676" s="74" t="s">
        <v>2195</v>
      </c>
      <c r="AB676" s="53" t="s">
        <v>2188</v>
      </c>
      <c r="AC676" s="57">
        <v>354000</v>
      </c>
      <c r="AD676" s="53"/>
      <c r="AE676" s="53" t="s">
        <v>681</v>
      </c>
      <c r="AF676" s="53"/>
      <c r="AG676" s="63"/>
      <c r="AH676" s="53" t="s">
        <v>2190</v>
      </c>
      <c r="AI676" s="53" t="s">
        <v>701</v>
      </c>
      <c r="AJ676" s="149">
        <v>2</v>
      </c>
      <c r="AK676" s="374">
        <v>1</v>
      </c>
    </row>
    <row r="677" spans="1:37" s="149" customFormat="1" ht="75" customHeight="1">
      <c r="A677" s="52" t="s">
        <v>827</v>
      </c>
      <c r="B677" s="60">
        <v>1709</v>
      </c>
      <c r="C677" s="69">
        <v>1</v>
      </c>
      <c r="D677" s="52" t="s">
        <v>3830</v>
      </c>
      <c r="E677" s="53" t="s">
        <v>81</v>
      </c>
      <c r="F677" s="55">
        <v>41476</v>
      </c>
      <c r="G677" s="55">
        <v>41538</v>
      </c>
      <c r="H677" s="53" t="s">
        <v>94</v>
      </c>
      <c r="I677" s="57">
        <v>8474.5762699999996</v>
      </c>
      <c r="J677" s="56">
        <v>8474.5762658001677</v>
      </c>
      <c r="K677" s="56">
        <v>8474.5759999999991</v>
      </c>
      <c r="L677" s="59">
        <v>41557</v>
      </c>
      <c r="M677" s="60">
        <v>2013</v>
      </c>
      <c r="N677" s="61">
        <v>41562</v>
      </c>
      <c r="O677" s="60">
        <v>2014</v>
      </c>
      <c r="P677" s="61">
        <v>41690</v>
      </c>
      <c r="Q677" s="53" t="s">
        <v>337</v>
      </c>
      <c r="R677" s="52"/>
      <c r="S677" s="53" t="s">
        <v>308</v>
      </c>
      <c r="T677" s="53" t="s">
        <v>3832</v>
      </c>
      <c r="U677" s="53">
        <v>1</v>
      </c>
      <c r="V677" s="53" t="s">
        <v>385</v>
      </c>
      <c r="W677" s="53"/>
      <c r="X677" s="63">
        <v>10905.125059978189</v>
      </c>
      <c r="Y677" s="63">
        <v>26971.853871319519</v>
      </c>
      <c r="Z677" s="53"/>
      <c r="AA677" s="74" t="s">
        <v>3833</v>
      </c>
      <c r="AB677" s="53" t="s">
        <v>2188</v>
      </c>
      <c r="AC677" s="57">
        <v>24733.19</v>
      </c>
      <c r="AD677" s="53"/>
      <c r="AE677" s="53" t="s">
        <v>3834</v>
      </c>
      <c r="AF677" s="53"/>
      <c r="AG677" s="63"/>
      <c r="AH677" s="53" t="s">
        <v>2095</v>
      </c>
      <c r="AI677" s="53" t="s">
        <v>701</v>
      </c>
      <c r="AJ677" s="149">
        <v>4</v>
      </c>
      <c r="AK677" s="374">
        <v>1</v>
      </c>
    </row>
    <row r="678" spans="1:37" s="149" customFormat="1" ht="75" customHeight="1">
      <c r="A678" s="52" t="s">
        <v>827</v>
      </c>
      <c r="B678" s="60">
        <v>1710</v>
      </c>
      <c r="C678" s="54">
        <v>3000560</v>
      </c>
      <c r="D678" s="52" t="s">
        <v>468</v>
      </c>
      <c r="E678" s="53" t="s">
        <v>59</v>
      </c>
      <c r="F678" s="55">
        <v>41506</v>
      </c>
      <c r="G678" s="55">
        <v>41537</v>
      </c>
      <c r="H678" s="53" t="s">
        <v>102</v>
      </c>
      <c r="I678" s="57">
        <v>4348.58</v>
      </c>
      <c r="J678" s="56">
        <v>4281.2108102166412</v>
      </c>
      <c r="K678" s="56">
        <v>4281.21</v>
      </c>
      <c r="L678" s="59">
        <v>41557</v>
      </c>
      <c r="M678" s="60">
        <v>2013</v>
      </c>
      <c r="N678" s="61">
        <v>41562</v>
      </c>
      <c r="O678" s="60">
        <v>2013</v>
      </c>
      <c r="P678" s="61">
        <v>41628</v>
      </c>
      <c r="Q678" s="53" t="s">
        <v>337</v>
      </c>
      <c r="R678" s="69" t="s">
        <v>3835</v>
      </c>
      <c r="S678" s="53" t="s">
        <v>384</v>
      </c>
      <c r="T678" s="69">
        <v>1</v>
      </c>
      <c r="U678" s="53">
        <v>1</v>
      </c>
      <c r="V678" s="53" t="s">
        <v>385</v>
      </c>
      <c r="W678" s="53"/>
      <c r="X678" s="63">
        <v>5051.8278</v>
      </c>
      <c r="Y678" s="63">
        <v>6287.73</v>
      </c>
      <c r="Z678" s="53"/>
      <c r="AA678" s="65" t="s">
        <v>3836</v>
      </c>
      <c r="AB678" s="182">
        <v>41273</v>
      </c>
      <c r="AC678" s="75">
        <v>6287.73</v>
      </c>
      <c r="AD678" s="53"/>
      <c r="AE678" s="69"/>
      <c r="AF678" s="53" t="s">
        <v>9</v>
      </c>
      <c r="AG678" s="63"/>
      <c r="AH678" s="69" t="s">
        <v>835</v>
      </c>
      <c r="AI678" s="53" t="s">
        <v>701</v>
      </c>
      <c r="AJ678" s="149">
        <v>4</v>
      </c>
      <c r="AK678" s="374">
        <v>1</v>
      </c>
    </row>
    <row r="679" spans="1:37" s="149" customFormat="1" ht="75" customHeight="1">
      <c r="A679" s="52" t="s">
        <v>827</v>
      </c>
      <c r="B679" s="60">
        <v>1711</v>
      </c>
      <c r="C679" s="54">
        <v>3000560</v>
      </c>
      <c r="D679" s="52" t="s">
        <v>468</v>
      </c>
      <c r="E679" s="53" t="s">
        <v>59</v>
      </c>
      <c r="F679" s="55">
        <v>41506</v>
      </c>
      <c r="G679" s="55">
        <v>41537</v>
      </c>
      <c r="H679" s="53" t="s">
        <v>102</v>
      </c>
      <c r="I679" s="57">
        <v>1132.75</v>
      </c>
      <c r="J679" s="56">
        <v>1234.7408617459203</v>
      </c>
      <c r="K679" s="56">
        <v>1132.75</v>
      </c>
      <c r="L679" s="59">
        <v>41557</v>
      </c>
      <c r="M679" s="60">
        <v>2013</v>
      </c>
      <c r="N679" s="61">
        <v>41562</v>
      </c>
      <c r="O679" s="60">
        <v>2013</v>
      </c>
      <c r="P679" s="61">
        <v>41628</v>
      </c>
      <c r="Q679" s="53" t="s">
        <v>337</v>
      </c>
      <c r="R679" s="69" t="s">
        <v>3837</v>
      </c>
      <c r="S679" s="53" t="s">
        <v>384</v>
      </c>
      <c r="T679" s="69">
        <v>1</v>
      </c>
      <c r="U679" s="53">
        <v>1</v>
      </c>
      <c r="V679" s="53" t="s">
        <v>385</v>
      </c>
      <c r="W679" s="53"/>
      <c r="X679" s="63">
        <v>1336.645</v>
      </c>
      <c r="Y679" s="60">
        <v>2470.25</v>
      </c>
      <c r="Z679" s="53"/>
      <c r="AA679" s="399" t="s">
        <v>3838</v>
      </c>
      <c r="AB679" s="182">
        <v>41273</v>
      </c>
      <c r="AC679" s="75">
        <v>2470.25</v>
      </c>
      <c r="AD679" s="53"/>
      <c r="AE679" s="69"/>
      <c r="AF679" s="60">
        <v>1</v>
      </c>
      <c r="AG679" s="63"/>
      <c r="AH679" s="69" t="s">
        <v>835</v>
      </c>
      <c r="AI679" s="53" t="s">
        <v>701</v>
      </c>
      <c r="AJ679" s="149">
        <v>4</v>
      </c>
      <c r="AK679" s="374">
        <v>1</v>
      </c>
    </row>
    <row r="680" spans="1:37" s="150" customFormat="1" ht="90" customHeight="1">
      <c r="A680" s="53" t="s">
        <v>1240</v>
      </c>
      <c r="B680" s="60">
        <v>1712</v>
      </c>
      <c r="C680" s="54">
        <v>3000560</v>
      </c>
      <c r="D680" s="52" t="s">
        <v>468</v>
      </c>
      <c r="E680" s="53" t="s">
        <v>332</v>
      </c>
      <c r="F680" s="55">
        <v>41557</v>
      </c>
      <c r="G680" s="55">
        <v>41598</v>
      </c>
      <c r="H680" s="53" t="s">
        <v>106</v>
      </c>
      <c r="I680" s="57">
        <v>5000</v>
      </c>
      <c r="J680" s="56">
        <v>5271.842451559105</v>
      </c>
      <c r="K680" s="56">
        <v>5000</v>
      </c>
      <c r="L680" s="59">
        <v>41628</v>
      </c>
      <c r="M680" s="60">
        <v>2014</v>
      </c>
      <c r="N680" s="61">
        <v>41649</v>
      </c>
      <c r="O680" s="60">
        <v>2014</v>
      </c>
      <c r="P680" s="61">
        <v>41728</v>
      </c>
      <c r="Q680" s="53" t="s">
        <v>337</v>
      </c>
      <c r="R680" s="53" t="s">
        <v>3839</v>
      </c>
      <c r="S680" s="53" t="s">
        <v>2024</v>
      </c>
      <c r="T680" s="63">
        <v>8</v>
      </c>
      <c r="U680" s="53">
        <v>1</v>
      </c>
      <c r="V680" s="53" t="s">
        <v>385</v>
      </c>
      <c r="W680" s="53"/>
      <c r="X680" s="63">
        <v>737.5</v>
      </c>
      <c r="Y680" s="63">
        <v>737.5</v>
      </c>
      <c r="Z680" s="53"/>
      <c r="AA680" s="53" t="s">
        <v>3840</v>
      </c>
      <c r="AB680" s="53" t="s">
        <v>2094</v>
      </c>
      <c r="AC680" s="57">
        <v>5900</v>
      </c>
      <c r="AD680" s="63"/>
      <c r="AE680" s="63">
        <v>77.400000000000006</v>
      </c>
      <c r="AF680" s="63"/>
      <c r="AG680" s="63">
        <v>0</v>
      </c>
      <c r="AH680" s="53" t="s">
        <v>106</v>
      </c>
      <c r="AI680" s="53" t="s">
        <v>2179</v>
      </c>
      <c r="AJ680" s="149">
        <v>4</v>
      </c>
      <c r="AK680" s="374">
        <v>1</v>
      </c>
    </row>
    <row r="681" spans="1:37" s="150" customFormat="1" ht="90" customHeight="1">
      <c r="A681" s="53" t="s">
        <v>1240</v>
      </c>
      <c r="B681" s="60">
        <v>1713</v>
      </c>
      <c r="C681" s="54">
        <v>3000560</v>
      </c>
      <c r="D681" s="52" t="s">
        <v>468</v>
      </c>
      <c r="E681" s="53" t="s">
        <v>332</v>
      </c>
      <c r="F681" s="55">
        <v>41557</v>
      </c>
      <c r="G681" s="55">
        <v>41598</v>
      </c>
      <c r="H681" s="53" t="s">
        <v>106</v>
      </c>
      <c r="I681" s="57">
        <v>5000</v>
      </c>
      <c r="J681" s="56">
        <v>5271.842451559105</v>
      </c>
      <c r="K681" s="56">
        <v>5000</v>
      </c>
      <c r="L681" s="59">
        <v>41628</v>
      </c>
      <c r="M681" s="60">
        <v>2014</v>
      </c>
      <c r="N681" s="61">
        <v>41649</v>
      </c>
      <c r="O681" s="60">
        <v>2014</v>
      </c>
      <c r="P681" s="61">
        <v>41728</v>
      </c>
      <c r="Q681" s="53" t="s">
        <v>337</v>
      </c>
      <c r="R681" s="53" t="s">
        <v>3839</v>
      </c>
      <c r="S681" s="53" t="s">
        <v>2024</v>
      </c>
      <c r="T681" s="63">
        <v>8</v>
      </c>
      <c r="U681" s="53">
        <v>1</v>
      </c>
      <c r="V681" s="53" t="s">
        <v>385</v>
      </c>
      <c r="W681" s="53"/>
      <c r="X681" s="63">
        <v>737.5</v>
      </c>
      <c r="Y681" s="63">
        <v>737.5</v>
      </c>
      <c r="Z681" s="53"/>
      <c r="AA681" s="53" t="s">
        <v>3840</v>
      </c>
      <c r="AB681" s="53" t="s">
        <v>2094</v>
      </c>
      <c r="AC681" s="57">
        <v>5900</v>
      </c>
      <c r="AD681" s="63"/>
      <c r="AE681" s="63">
        <v>77.400000000000006</v>
      </c>
      <c r="AF681" s="63"/>
      <c r="AG681" s="63">
        <v>0</v>
      </c>
      <c r="AH681" s="53" t="s">
        <v>106</v>
      </c>
      <c r="AI681" s="53" t="s">
        <v>2179</v>
      </c>
      <c r="AJ681" s="149">
        <v>4</v>
      </c>
      <c r="AK681" s="374">
        <v>1</v>
      </c>
    </row>
    <row r="682" spans="1:37" s="150" customFormat="1" ht="90" customHeight="1">
      <c r="A682" s="53" t="s">
        <v>1240</v>
      </c>
      <c r="B682" s="60">
        <v>1714</v>
      </c>
      <c r="C682" s="54">
        <v>3000560</v>
      </c>
      <c r="D682" s="52" t="s">
        <v>468</v>
      </c>
      <c r="E682" s="53" t="s">
        <v>332</v>
      </c>
      <c r="F682" s="55">
        <v>41557</v>
      </c>
      <c r="G682" s="55">
        <v>41598</v>
      </c>
      <c r="H682" s="53" t="s">
        <v>106</v>
      </c>
      <c r="I682" s="57">
        <v>5000</v>
      </c>
      <c r="J682" s="56">
        <v>5271.842451559105</v>
      </c>
      <c r="K682" s="56">
        <v>5000</v>
      </c>
      <c r="L682" s="59">
        <v>41628</v>
      </c>
      <c r="M682" s="60">
        <v>2014</v>
      </c>
      <c r="N682" s="61">
        <v>41730</v>
      </c>
      <c r="O682" s="60">
        <v>2014</v>
      </c>
      <c r="P682" s="61">
        <v>41820</v>
      </c>
      <c r="Q682" s="53" t="s">
        <v>337</v>
      </c>
      <c r="R682" s="53" t="s">
        <v>3841</v>
      </c>
      <c r="S682" s="53" t="s">
        <v>2024</v>
      </c>
      <c r="T682" s="63">
        <v>8</v>
      </c>
      <c r="U682" s="53">
        <v>1</v>
      </c>
      <c r="V682" s="53" t="s">
        <v>385</v>
      </c>
      <c r="W682" s="53"/>
      <c r="X682" s="63">
        <v>737.5</v>
      </c>
      <c r="Y682" s="63">
        <v>737.5</v>
      </c>
      <c r="Z682" s="53"/>
      <c r="AA682" s="53" t="s">
        <v>3840</v>
      </c>
      <c r="AB682" s="53" t="s">
        <v>2094</v>
      </c>
      <c r="AC682" s="57">
        <v>5900</v>
      </c>
      <c r="AD682" s="63"/>
      <c r="AE682" s="63">
        <v>77.400000000000006</v>
      </c>
      <c r="AF682" s="63"/>
      <c r="AG682" s="63">
        <v>0</v>
      </c>
      <c r="AH682" s="53" t="s">
        <v>106</v>
      </c>
      <c r="AI682" s="53" t="s">
        <v>2179</v>
      </c>
      <c r="AJ682" s="149">
        <v>4</v>
      </c>
      <c r="AK682" s="374">
        <v>1</v>
      </c>
    </row>
    <row r="683" spans="1:37" s="150" customFormat="1" ht="90" customHeight="1">
      <c r="A683" s="53" t="s">
        <v>1240</v>
      </c>
      <c r="B683" s="60">
        <v>1715</v>
      </c>
      <c r="C683" s="54">
        <v>3000560</v>
      </c>
      <c r="D683" s="52" t="s">
        <v>468</v>
      </c>
      <c r="E683" s="53" t="s">
        <v>332</v>
      </c>
      <c r="F683" s="55">
        <v>41557</v>
      </c>
      <c r="G683" s="55">
        <v>41598</v>
      </c>
      <c r="H683" s="53" t="s">
        <v>106</v>
      </c>
      <c r="I683" s="57">
        <v>10000</v>
      </c>
      <c r="J683" s="56">
        <v>10532.784156705795</v>
      </c>
      <c r="K683" s="56">
        <v>10000</v>
      </c>
      <c r="L683" s="59">
        <v>41628</v>
      </c>
      <c r="M683" s="60">
        <v>2014</v>
      </c>
      <c r="N683" s="61">
        <v>41649</v>
      </c>
      <c r="O683" s="60">
        <v>2014</v>
      </c>
      <c r="P683" s="61">
        <v>41728</v>
      </c>
      <c r="Q683" s="53" t="s">
        <v>337</v>
      </c>
      <c r="R683" s="53" t="s">
        <v>3839</v>
      </c>
      <c r="S683" s="53" t="s">
        <v>2024</v>
      </c>
      <c r="T683" s="63">
        <v>8</v>
      </c>
      <c r="U683" s="53">
        <v>1</v>
      </c>
      <c r="V683" s="53" t="s">
        <v>385</v>
      </c>
      <c r="W683" s="53"/>
      <c r="X683" s="63">
        <v>1475</v>
      </c>
      <c r="Y683" s="63">
        <v>1475</v>
      </c>
      <c r="Z683" s="53"/>
      <c r="AA683" s="53" t="s">
        <v>3840</v>
      </c>
      <c r="AB683" s="53" t="s">
        <v>2094</v>
      </c>
      <c r="AC683" s="57">
        <v>11800</v>
      </c>
      <c r="AD683" s="63"/>
      <c r="AE683" s="63">
        <v>77.400000000000006</v>
      </c>
      <c r="AF683" s="63"/>
      <c r="AG683" s="63">
        <v>0</v>
      </c>
      <c r="AH683" s="53" t="s">
        <v>106</v>
      </c>
      <c r="AI683" s="53" t="s">
        <v>2179</v>
      </c>
      <c r="AJ683" s="149">
        <v>4</v>
      </c>
      <c r="AK683" s="374">
        <v>1</v>
      </c>
    </row>
    <row r="684" spans="1:37" s="150" customFormat="1" ht="90" customHeight="1">
      <c r="A684" s="53" t="s">
        <v>1240</v>
      </c>
      <c r="B684" s="60">
        <v>1716</v>
      </c>
      <c r="C684" s="54">
        <v>3000560</v>
      </c>
      <c r="D684" s="52" t="s">
        <v>468</v>
      </c>
      <c r="E684" s="53" t="s">
        <v>332</v>
      </c>
      <c r="F684" s="55">
        <v>41557</v>
      </c>
      <c r="G684" s="55">
        <v>41598</v>
      </c>
      <c r="H684" s="53" t="s">
        <v>106</v>
      </c>
      <c r="I684" s="57">
        <v>10000</v>
      </c>
      <c r="J684" s="56">
        <v>10532.784156705795</v>
      </c>
      <c r="K684" s="56">
        <v>10000</v>
      </c>
      <c r="L684" s="59">
        <v>41628</v>
      </c>
      <c r="M684" s="60">
        <v>2014</v>
      </c>
      <c r="N684" s="61">
        <v>41649</v>
      </c>
      <c r="O684" s="60">
        <v>2014</v>
      </c>
      <c r="P684" s="61">
        <v>41728</v>
      </c>
      <c r="Q684" s="53" t="s">
        <v>337</v>
      </c>
      <c r="R684" s="53" t="s">
        <v>3839</v>
      </c>
      <c r="S684" s="53" t="s">
        <v>2024</v>
      </c>
      <c r="T684" s="63">
        <v>8</v>
      </c>
      <c r="U684" s="53">
        <v>1</v>
      </c>
      <c r="V684" s="53" t="s">
        <v>385</v>
      </c>
      <c r="W684" s="53"/>
      <c r="X684" s="63">
        <v>1475</v>
      </c>
      <c r="Y684" s="63">
        <v>1475</v>
      </c>
      <c r="Z684" s="53"/>
      <c r="AA684" s="53" t="s">
        <v>3840</v>
      </c>
      <c r="AB684" s="53" t="s">
        <v>2094</v>
      </c>
      <c r="AC684" s="57">
        <v>11800</v>
      </c>
      <c r="AD684" s="63"/>
      <c r="AE684" s="63">
        <v>77.400000000000006</v>
      </c>
      <c r="AF684" s="63"/>
      <c r="AG684" s="63">
        <v>0</v>
      </c>
      <c r="AH684" s="53" t="s">
        <v>106</v>
      </c>
      <c r="AI684" s="53" t="s">
        <v>2179</v>
      </c>
      <c r="AJ684" s="149">
        <v>4</v>
      </c>
      <c r="AK684" s="374">
        <v>1</v>
      </c>
    </row>
    <row r="685" spans="1:37" s="150" customFormat="1" ht="90" customHeight="1">
      <c r="A685" s="53" t="s">
        <v>1240</v>
      </c>
      <c r="B685" s="60">
        <v>1717</v>
      </c>
      <c r="C685" s="54">
        <v>3000560</v>
      </c>
      <c r="D685" s="52" t="s">
        <v>468</v>
      </c>
      <c r="E685" s="53" t="s">
        <v>332</v>
      </c>
      <c r="F685" s="55">
        <v>41557</v>
      </c>
      <c r="G685" s="55">
        <v>41598</v>
      </c>
      <c r="H685" s="53" t="s">
        <v>106</v>
      </c>
      <c r="I685" s="57">
        <v>10000</v>
      </c>
      <c r="J685" s="56">
        <v>10532.784156705795</v>
      </c>
      <c r="K685" s="56">
        <v>10000</v>
      </c>
      <c r="L685" s="59">
        <v>41628</v>
      </c>
      <c r="M685" s="60">
        <v>2014</v>
      </c>
      <c r="N685" s="61">
        <v>41649</v>
      </c>
      <c r="O685" s="60">
        <v>2014</v>
      </c>
      <c r="P685" s="61">
        <v>41728</v>
      </c>
      <c r="Q685" s="53" t="s">
        <v>337</v>
      </c>
      <c r="R685" s="53" t="s">
        <v>3839</v>
      </c>
      <c r="S685" s="53" t="s">
        <v>2024</v>
      </c>
      <c r="T685" s="63">
        <v>8</v>
      </c>
      <c r="U685" s="53">
        <v>1</v>
      </c>
      <c r="V685" s="53" t="s">
        <v>385</v>
      </c>
      <c r="W685" s="53"/>
      <c r="X685" s="63">
        <v>1475</v>
      </c>
      <c r="Y685" s="63">
        <v>1475</v>
      </c>
      <c r="Z685" s="53"/>
      <c r="AA685" s="53" t="s">
        <v>3840</v>
      </c>
      <c r="AB685" s="53" t="s">
        <v>2094</v>
      </c>
      <c r="AC685" s="57">
        <v>11800</v>
      </c>
      <c r="AD685" s="63"/>
      <c r="AE685" s="63">
        <v>77.400000000000006</v>
      </c>
      <c r="AF685" s="63"/>
      <c r="AG685" s="63">
        <v>0</v>
      </c>
      <c r="AH685" s="53" t="s">
        <v>106</v>
      </c>
      <c r="AI685" s="53" t="s">
        <v>2179</v>
      </c>
      <c r="AJ685" s="149">
        <v>4</v>
      </c>
      <c r="AK685" s="374">
        <v>1</v>
      </c>
    </row>
    <row r="686" spans="1:37" s="150" customFormat="1" ht="90" customHeight="1">
      <c r="A686" s="53" t="s">
        <v>1240</v>
      </c>
      <c r="B686" s="60">
        <v>1718</v>
      </c>
      <c r="C686" s="54">
        <v>3000560</v>
      </c>
      <c r="D686" s="52" t="s">
        <v>468</v>
      </c>
      <c r="E686" s="53" t="s">
        <v>332</v>
      </c>
      <c r="F686" s="55">
        <v>41557</v>
      </c>
      <c r="G686" s="55">
        <v>41598</v>
      </c>
      <c r="H686" s="53" t="s">
        <v>106</v>
      </c>
      <c r="I686" s="57">
        <v>10000</v>
      </c>
      <c r="J686" s="56">
        <v>10532.784156705795</v>
      </c>
      <c r="K686" s="56">
        <v>10000</v>
      </c>
      <c r="L686" s="59">
        <v>41628</v>
      </c>
      <c r="M686" s="60">
        <v>2014</v>
      </c>
      <c r="N686" s="61">
        <v>41649</v>
      </c>
      <c r="O686" s="60">
        <v>2014</v>
      </c>
      <c r="P686" s="61">
        <v>41728</v>
      </c>
      <c r="Q686" s="53" t="s">
        <v>337</v>
      </c>
      <c r="R686" s="53" t="s">
        <v>3839</v>
      </c>
      <c r="S686" s="53" t="s">
        <v>2024</v>
      </c>
      <c r="T686" s="63">
        <v>8</v>
      </c>
      <c r="U686" s="53">
        <v>1</v>
      </c>
      <c r="V686" s="53" t="s">
        <v>385</v>
      </c>
      <c r="W686" s="53"/>
      <c r="X686" s="63">
        <v>1475</v>
      </c>
      <c r="Y686" s="63">
        <v>1475</v>
      </c>
      <c r="Z686" s="53"/>
      <c r="AA686" s="53" t="s">
        <v>3840</v>
      </c>
      <c r="AB686" s="53" t="s">
        <v>2094</v>
      </c>
      <c r="AC686" s="57">
        <v>11800</v>
      </c>
      <c r="AD686" s="63"/>
      <c r="AE686" s="63">
        <v>77.400000000000006</v>
      </c>
      <c r="AF686" s="63"/>
      <c r="AG686" s="63">
        <v>0</v>
      </c>
      <c r="AH686" s="53" t="s">
        <v>106</v>
      </c>
      <c r="AI686" s="53" t="s">
        <v>2179</v>
      </c>
      <c r="AJ686" s="149">
        <v>4</v>
      </c>
      <c r="AK686" s="374">
        <v>1</v>
      </c>
    </row>
    <row r="687" spans="1:37" s="150" customFormat="1" ht="90" customHeight="1">
      <c r="A687" s="53" t="s">
        <v>1240</v>
      </c>
      <c r="B687" s="60">
        <v>1719</v>
      </c>
      <c r="C687" s="54">
        <v>3000560</v>
      </c>
      <c r="D687" s="52" t="s">
        <v>468</v>
      </c>
      <c r="E687" s="53" t="s">
        <v>332</v>
      </c>
      <c r="F687" s="55">
        <v>41557</v>
      </c>
      <c r="G687" s="55">
        <v>41598</v>
      </c>
      <c r="H687" s="53" t="s">
        <v>106</v>
      </c>
      <c r="I687" s="57">
        <v>10000</v>
      </c>
      <c r="J687" s="56">
        <v>10532.784156705795</v>
      </c>
      <c r="K687" s="56">
        <v>10000</v>
      </c>
      <c r="L687" s="59">
        <v>41628</v>
      </c>
      <c r="M687" s="60">
        <v>2014</v>
      </c>
      <c r="N687" s="61">
        <v>41649</v>
      </c>
      <c r="O687" s="60">
        <v>2014</v>
      </c>
      <c r="P687" s="61">
        <v>41728</v>
      </c>
      <c r="Q687" s="53" t="s">
        <v>337</v>
      </c>
      <c r="R687" s="53" t="s">
        <v>3839</v>
      </c>
      <c r="S687" s="53" t="s">
        <v>2024</v>
      </c>
      <c r="T687" s="63">
        <v>8</v>
      </c>
      <c r="U687" s="53">
        <v>1</v>
      </c>
      <c r="V687" s="53" t="s">
        <v>385</v>
      </c>
      <c r="W687" s="53"/>
      <c r="X687" s="63">
        <v>1475</v>
      </c>
      <c r="Y687" s="63">
        <v>1475</v>
      </c>
      <c r="Z687" s="53"/>
      <c r="AA687" s="53" t="s">
        <v>3840</v>
      </c>
      <c r="AB687" s="53" t="s">
        <v>2094</v>
      </c>
      <c r="AC687" s="57">
        <v>11800</v>
      </c>
      <c r="AD687" s="63"/>
      <c r="AE687" s="63">
        <v>77.400000000000006</v>
      </c>
      <c r="AF687" s="63"/>
      <c r="AG687" s="63">
        <v>0</v>
      </c>
      <c r="AH687" s="53" t="s">
        <v>106</v>
      </c>
      <c r="AI687" s="53" t="s">
        <v>2179</v>
      </c>
      <c r="AJ687" s="149">
        <v>4</v>
      </c>
      <c r="AK687" s="374">
        <v>1</v>
      </c>
    </row>
    <row r="688" spans="1:37" s="150" customFormat="1" ht="90" customHeight="1">
      <c r="A688" s="53" t="s">
        <v>1240</v>
      </c>
      <c r="B688" s="60">
        <v>1720</v>
      </c>
      <c r="C688" s="54">
        <v>3000560</v>
      </c>
      <c r="D688" s="52" t="s">
        <v>468</v>
      </c>
      <c r="E688" s="53" t="s">
        <v>332</v>
      </c>
      <c r="F688" s="55">
        <v>41557</v>
      </c>
      <c r="G688" s="55">
        <v>41598</v>
      </c>
      <c r="H688" s="53" t="s">
        <v>106</v>
      </c>
      <c r="I688" s="57">
        <v>10000</v>
      </c>
      <c r="J688" s="56">
        <v>10532.784156705795</v>
      </c>
      <c r="K688" s="56">
        <v>10000</v>
      </c>
      <c r="L688" s="59">
        <v>41628</v>
      </c>
      <c r="M688" s="60">
        <v>2014</v>
      </c>
      <c r="N688" s="61">
        <v>41649</v>
      </c>
      <c r="O688" s="60">
        <v>2014</v>
      </c>
      <c r="P688" s="61">
        <v>41728</v>
      </c>
      <c r="Q688" s="53" t="s">
        <v>337</v>
      </c>
      <c r="R688" s="53" t="s">
        <v>3839</v>
      </c>
      <c r="S688" s="53" t="s">
        <v>2024</v>
      </c>
      <c r="T688" s="63">
        <v>8</v>
      </c>
      <c r="U688" s="53">
        <v>1</v>
      </c>
      <c r="V688" s="53" t="s">
        <v>385</v>
      </c>
      <c r="W688" s="53"/>
      <c r="X688" s="63">
        <v>1475</v>
      </c>
      <c r="Y688" s="63">
        <v>1475</v>
      </c>
      <c r="Z688" s="53"/>
      <c r="AA688" s="53" t="s">
        <v>3840</v>
      </c>
      <c r="AB688" s="53" t="s">
        <v>2094</v>
      </c>
      <c r="AC688" s="57">
        <v>11800</v>
      </c>
      <c r="AD688" s="63"/>
      <c r="AE688" s="63">
        <v>77.400000000000006</v>
      </c>
      <c r="AF688" s="63"/>
      <c r="AG688" s="63">
        <v>0</v>
      </c>
      <c r="AH688" s="53" t="s">
        <v>106</v>
      </c>
      <c r="AI688" s="53" t="s">
        <v>2179</v>
      </c>
      <c r="AJ688" s="149">
        <v>4</v>
      </c>
      <c r="AK688" s="374">
        <v>1</v>
      </c>
    </row>
    <row r="689" spans="1:37" s="150" customFormat="1" ht="90" customHeight="1">
      <c r="A689" s="53" t="s">
        <v>1240</v>
      </c>
      <c r="B689" s="60">
        <v>1721</v>
      </c>
      <c r="C689" s="54">
        <v>3000560</v>
      </c>
      <c r="D689" s="52" t="s">
        <v>468</v>
      </c>
      <c r="E689" s="53" t="s">
        <v>332</v>
      </c>
      <c r="F689" s="55">
        <v>41557</v>
      </c>
      <c r="G689" s="55">
        <v>41598</v>
      </c>
      <c r="H689" s="53" t="s">
        <v>106</v>
      </c>
      <c r="I689" s="57">
        <v>10000</v>
      </c>
      <c r="J689" s="56">
        <v>10532.784156705795</v>
      </c>
      <c r="K689" s="56">
        <v>10000</v>
      </c>
      <c r="L689" s="59">
        <v>41628</v>
      </c>
      <c r="M689" s="60">
        <v>2014</v>
      </c>
      <c r="N689" s="61">
        <v>41730</v>
      </c>
      <c r="O689" s="60">
        <v>2014</v>
      </c>
      <c r="P689" s="61">
        <v>41820</v>
      </c>
      <c r="Q689" s="53" t="s">
        <v>337</v>
      </c>
      <c r="R689" s="53" t="s">
        <v>3841</v>
      </c>
      <c r="S689" s="53" t="s">
        <v>2024</v>
      </c>
      <c r="T689" s="63">
        <v>8</v>
      </c>
      <c r="U689" s="53">
        <v>1</v>
      </c>
      <c r="V689" s="53" t="s">
        <v>385</v>
      </c>
      <c r="W689" s="53"/>
      <c r="X689" s="63">
        <v>1475</v>
      </c>
      <c r="Y689" s="63">
        <v>1475</v>
      </c>
      <c r="Z689" s="53"/>
      <c r="AA689" s="53" t="s">
        <v>3840</v>
      </c>
      <c r="AB689" s="53" t="s">
        <v>2094</v>
      </c>
      <c r="AC689" s="57">
        <v>11800</v>
      </c>
      <c r="AD689" s="63"/>
      <c r="AE689" s="63">
        <v>77.400000000000006</v>
      </c>
      <c r="AF689" s="63"/>
      <c r="AG689" s="63">
        <v>0</v>
      </c>
      <c r="AH689" s="53" t="s">
        <v>106</v>
      </c>
      <c r="AI689" s="53" t="s">
        <v>2179</v>
      </c>
      <c r="AJ689" s="149">
        <v>4</v>
      </c>
      <c r="AK689" s="374">
        <v>1</v>
      </c>
    </row>
    <row r="690" spans="1:37" s="150" customFormat="1" ht="90" customHeight="1">
      <c r="A690" s="53" t="s">
        <v>1240</v>
      </c>
      <c r="B690" s="60">
        <v>1722</v>
      </c>
      <c r="C690" s="54">
        <v>3000560</v>
      </c>
      <c r="D690" s="52" t="s">
        <v>468</v>
      </c>
      <c r="E690" s="53" t="s">
        <v>332</v>
      </c>
      <c r="F690" s="55">
        <v>41557</v>
      </c>
      <c r="G690" s="55">
        <v>41598</v>
      </c>
      <c r="H690" s="53" t="s">
        <v>106</v>
      </c>
      <c r="I690" s="57">
        <v>10000</v>
      </c>
      <c r="J690" s="56">
        <v>10532.784156705795</v>
      </c>
      <c r="K690" s="56">
        <v>10000</v>
      </c>
      <c r="L690" s="59">
        <v>41628</v>
      </c>
      <c r="M690" s="60">
        <v>2014</v>
      </c>
      <c r="N690" s="61">
        <v>41730</v>
      </c>
      <c r="O690" s="60">
        <v>2014</v>
      </c>
      <c r="P690" s="61">
        <v>41820</v>
      </c>
      <c r="Q690" s="53" t="s">
        <v>337</v>
      </c>
      <c r="R690" s="53" t="s">
        <v>3841</v>
      </c>
      <c r="S690" s="53" t="s">
        <v>2024</v>
      </c>
      <c r="T690" s="63">
        <v>8</v>
      </c>
      <c r="U690" s="53">
        <v>1</v>
      </c>
      <c r="V690" s="53" t="s">
        <v>385</v>
      </c>
      <c r="W690" s="53"/>
      <c r="X690" s="63">
        <v>1475</v>
      </c>
      <c r="Y690" s="63">
        <v>1475</v>
      </c>
      <c r="Z690" s="53"/>
      <c r="AA690" s="53" t="s">
        <v>3840</v>
      </c>
      <c r="AB690" s="53" t="s">
        <v>2094</v>
      </c>
      <c r="AC690" s="57">
        <v>11800</v>
      </c>
      <c r="AD690" s="63"/>
      <c r="AE690" s="63">
        <v>77.400000000000006</v>
      </c>
      <c r="AF690" s="63"/>
      <c r="AG690" s="63">
        <v>0</v>
      </c>
      <c r="AH690" s="53" t="s">
        <v>106</v>
      </c>
      <c r="AI690" s="53" t="s">
        <v>2179</v>
      </c>
      <c r="AJ690" s="149">
        <v>4</v>
      </c>
      <c r="AK690" s="374">
        <v>1</v>
      </c>
    </row>
    <row r="691" spans="1:37" s="150" customFormat="1" ht="90" customHeight="1">
      <c r="A691" s="53" t="s">
        <v>1240</v>
      </c>
      <c r="B691" s="60">
        <v>1723</v>
      </c>
      <c r="C691" s="54">
        <v>3000560</v>
      </c>
      <c r="D691" s="52" t="s">
        <v>468</v>
      </c>
      <c r="E691" s="53" t="s">
        <v>332</v>
      </c>
      <c r="F691" s="55">
        <v>41557</v>
      </c>
      <c r="G691" s="55">
        <v>41598</v>
      </c>
      <c r="H691" s="53" t="s">
        <v>106</v>
      </c>
      <c r="I691" s="57">
        <v>10000</v>
      </c>
      <c r="J691" s="56">
        <v>10532.784156705795</v>
      </c>
      <c r="K691" s="56">
        <v>10000</v>
      </c>
      <c r="L691" s="59">
        <v>41628</v>
      </c>
      <c r="M691" s="60">
        <v>2014</v>
      </c>
      <c r="N691" s="61">
        <v>41730</v>
      </c>
      <c r="O691" s="60">
        <v>2014</v>
      </c>
      <c r="P691" s="61">
        <v>41820</v>
      </c>
      <c r="Q691" s="53" t="s">
        <v>337</v>
      </c>
      <c r="R691" s="53" t="s">
        <v>3841</v>
      </c>
      <c r="S691" s="53" t="s">
        <v>2024</v>
      </c>
      <c r="T691" s="63">
        <v>8</v>
      </c>
      <c r="U691" s="53">
        <v>1</v>
      </c>
      <c r="V691" s="53" t="s">
        <v>385</v>
      </c>
      <c r="W691" s="53"/>
      <c r="X691" s="63">
        <v>1475</v>
      </c>
      <c r="Y691" s="63">
        <v>1475</v>
      </c>
      <c r="Z691" s="53"/>
      <c r="AA691" s="53" t="s">
        <v>3842</v>
      </c>
      <c r="AB691" s="53" t="s">
        <v>2094</v>
      </c>
      <c r="AC691" s="57">
        <v>11800</v>
      </c>
      <c r="AD691" s="63"/>
      <c r="AE691" s="63">
        <v>29.46</v>
      </c>
      <c r="AF691" s="63"/>
      <c r="AG691" s="63">
        <v>0</v>
      </c>
      <c r="AH691" s="53" t="s">
        <v>106</v>
      </c>
      <c r="AI691" s="53" t="s">
        <v>2179</v>
      </c>
      <c r="AJ691" s="149">
        <v>4</v>
      </c>
      <c r="AK691" s="374">
        <v>1</v>
      </c>
    </row>
    <row r="692" spans="1:37" s="150" customFormat="1" ht="90" customHeight="1">
      <c r="A692" s="53" t="s">
        <v>1240</v>
      </c>
      <c r="B692" s="60">
        <v>1724</v>
      </c>
      <c r="C692" s="54">
        <v>3000560</v>
      </c>
      <c r="D692" s="52" t="s">
        <v>468</v>
      </c>
      <c r="E692" s="53" t="s">
        <v>332</v>
      </c>
      <c r="F692" s="55">
        <v>41557</v>
      </c>
      <c r="G692" s="55">
        <v>41598</v>
      </c>
      <c r="H692" s="53" t="s">
        <v>106</v>
      </c>
      <c r="I692" s="57">
        <v>10000</v>
      </c>
      <c r="J692" s="56">
        <v>10532.784156705795</v>
      </c>
      <c r="K692" s="56">
        <v>10000</v>
      </c>
      <c r="L692" s="59">
        <v>41628</v>
      </c>
      <c r="M692" s="60">
        <v>2014</v>
      </c>
      <c r="N692" s="61">
        <v>41730</v>
      </c>
      <c r="O692" s="60">
        <v>2014</v>
      </c>
      <c r="P692" s="61">
        <v>41820</v>
      </c>
      <c r="Q692" s="53" t="s">
        <v>337</v>
      </c>
      <c r="R692" s="53" t="s">
        <v>3841</v>
      </c>
      <c r="S692" s="53" t="s">
        <v>2024</v>
      </c>
      <c r="T692" s="63">
        <v>8</v>
      </c>
      <c r="U692" s="53">
        <v>1</v>
      </c>
      <c r="V692" s="53" t="s">
        <v>385</v>
      </c>
      <c r="W692" s="53"/>
      <c r="X692" s="63">
        <v>1475</v>
      </c>
      <c r="Y692" s="63">
        <v>1475</v>
      </c>
      <c r="Z692" s="53"/>
      <c r="AA692" s="53" t="s">
        <v>3842</v>
      </c>
      <c r="AB692" s="53" t="s">
        <v>2094</v>
      </c>
      <c r="AC692" s="57">
        <v>11800</v>
      </c>
      <c r="AD692" s="63"/>
      <c r="AE692" s="63">
        <v>29.46</v>
      </c>
      <c r="AF692" s="63"/>
      <c r="AG692" s="63">
        <v>0</v>
      </c>
      <c r="AH692" s="53" t="s">
        <v>106</v>
      </c>
      <c r="AI692" s="53" t="s">
        <v>2179</v>
      </c>
      <c r="AJ692" s="149">
        <v>4</v>
      </c>
      <c r="AK692" s="374">
        <v>1</v>
      </c>
    </row>
    <row r="693" spans="1:37" s="150" customFormat="1" ht="90" customHeight="1">
      <c r="A693" s="53" t="s">
        <v>1240</v>
      </c>
      <c r="B693" s="60">
        <v>1725</v>
      </c>
      <c r="C693" s="54">
        <v>3000560</v>
      </c>
      <c r="D693" s="52" t="s">
        <v>468</v>
      </c>
      <c r="E693" s="53" t="s">
        <v>332</v>
      </c>
      <c r="F693" s="55">
        <v>41557</v>
      </c>
      <c r="G693" s="55">
        <v>41598</v>
      </c>
      <c r="H693" s="53" t="s">
        <v>106</v>
      </c>
      <c r="I693" s="57">
        <v>10000</v>
      </c>
      <c r="J693" s="56">
        <v>10532.784156705795</v>
      </c>
      <c r="K693" s="56">
        <v>10000</v>
      </c>
      <c r="L693" s="59">
        <v>41628</v>
      </c>
      <c r="M693" s="60">
        <v>2014</v>
      </c>
      <c r="N693" s="61">
        <v>41730</v>
      </c>
      <c r="O693" s="60">
        <v>2014</v>
      </c>
      <c r="P693" s="61">
        <v>41820</v>
      </c>
      <c r="Q693" s="53" t="s">
        <v>337</v>
      </c>
      <c r="R693" s="53" t="s">
        <v>3841</v>
      </c>
      <c r="S693" s="53" t="s">
        <v>2024</v>
      </c>
      <c r="T693" s="63">
        <v>8</v>
      </c>
      <c r="U693" s="53">
        <v>1</v>
      </c>
      <c r="V693" s="53" t="s">
        <v>385</v>
      </c>
      <c r="W693" s="53"/>
      <c r="X693" s="63">
        <v>1475</v>
      </c>
      <c r="Y693" s="63">
        <v>1475</v>
      </c>
      <c r="Z693" s="53"/>
      <c r="AA693" s="53" t="s">
        <v>3842</v>
      </c>
      <c r="AB693" s="53" t="s">
        <v>2094</v>
      </c>
      <c r="AC693" s="57">
        <v>11800</v>
      </c>
      <c r="AD693" s="63"/>
      <c r="AE693" s="63">
        <v>29.46</v>
      </c>
      <c r="AF693" s="63"/>
      <c r="AG693" s="63">
        <v>0</v>
      </c>
      <c r="AH693" s="53" t="s">
        <v>106</v>
      </c>
      <c r="AI693" s="53" t="s">
        <v>2179</v>
      </c>
      <c r="AJ693" s="149">
        <v>4</v>
      </c>
      <c r="AK693" s="374">
        <v>1</v>
      </c>
    </row>
    <row r="694" spans="1:37" s="150" customFormat="1" ht="90" customHeight="1">
      <c r="A694" s="53" t="s">
        <v>1240</v>
      </c>
      <c r="B694" s="60">
        <v>1726</v>
      </c>
      <c r="C694" s="54">
        <v>3000560</v>
      </c>
      <c r="D694" s="52" t="s">
        <v>468</v>
      </c>
      <c r="E694" s="53" t="s">
        <v>332</v>
      </c>
      <c r="F694" s="55">
        <v>41557</v>
      </c>
      <c r="G694" s="55">
        <v>41598</v>
      </c>
      <c r="H694" s="53" t="s">
        <v>106</v>
      </c>
      <c r="I694" s="57">
        <v>10000</v>
      </c>
      <c r="J694" s="56">
        <v>10532.784156705795</v>
      </c>
      <c r="K694" s="56">
        <v>10000</v>
      </c>
      <c r="L694" s="59">
        <v>41628</v>
      </c>
      <c r="M694" s="60">
        <v>2014</v>
      </c>
      <c r="N694" s="61">
        <v>41730</v>
      </c>
      <c r="O694" s="60">
        <v>2014</v>
      </c>
      <c r="P694" s="61">
        <v>41820</v>
      </c>
      <c r="Q694" s="53" t="s">
        <v>337</v>
      </c>
      <c r="R694" s="53" t="s">
        <v>3841</v>
      </c>
      <c r="S694" s="53" t="s">
        <v>2024</v>
      </c>
      <c r="T694" s="63">
        <v>8</v>
      </c>
      <c r="U694" s="53">
        <v>1</v>
      </c>
      <c r="V694" s="53" t="s">
        <v>385</v>
      </c>
      <c r="W694" s="53"/>
      <c r="X694" s="63">
        <v>1475</v>
      </c>
      <c r="Y694" s="63">
        <v>1475</v>
      </c>
      <c r="Z694" s="53"/>
      <c r="AA694" s="53" t="s">
        <v>3842</v>
      </c>
      <c r="AB694" s="53" t="s">
        <v>2094</v>
      </c>
      <c r="AC694" s="57">
        <v>11800</v>
      </c>
      <c r="AD694" s="63"/>
      <c r="AE694" s="63">
        <v>29.46</v>
      </c>
      <c r="AF694" s="63"/>
      <c r="AG694" s="63">
        <v>0</v>
      </c>
      <c r="AH694" s="53" t="s">
        <v>106</v>
      </c>
      <c r="AI694" s="53" t="s">
        <v>2179</v>
      </c>
      <c r="AJ694" s="149">
        <v>4</v>
      </c>
      <c r="AK694" s="374">
        <v>1</v>
      </c>
    </row>
    <row r="695" spans="1:37" s="149" customFormat="1" ht="75" customHeight="1">
      <c r="A695" s="52" t="s">
        <v>1349</v>
      </c>
      <c r="B695" s="60">
        <v>1727</v>
      </c>
      <c r="C695" s="54">
        <v>3000560</v>
      </c>
      <c r="D695" s="52" t="s">
        <v>468</v>
      </c>
      <c r="E695" s="53" t="s">
        <v>80</v>
      </c>
      <c r="F695" s="76">
        <v>41537</v>
      </c>
      <c r="G695" s="76">
        <v>41567</v>
      </c>
      <c r="H695" s="53" t="s">
        <v>102</v>
      </c>
      <c r="I695" s="57">
        <v>5311</v>
      </c>
      <c r="J695" s="56">
        <v>5009.9165182262623</v>
      </c>
      <c r="K695" s="56">
        <v>5009.9160000000002</v>
      </c>
      <c r="L695" s="77">
        <v>41587</v>
      </c>
      <c r="M695" s="60">
        <v>2013</v>
      </c>
      <c r="N695" s="78">
        <v>41587</v>
      </c>
      <c r="O695" s="60">
        <v>2013</v>
      </c>
      <c r="P695" s="78">
        <v>41624</v>
      </c>
      <c r="Q695" s="52" t="s">
        <v>337</v>
      </c>
      <c r="R695" s="54" t="s">
        <v>3843</v>
      </c>
      <c r="S695" s="53" t="s">
        <v>384</v>
      </c>
      <c r="T695" s="53" t="s">
        <v>9</v>
      </c>
      <c r="U695" s="53">
        <v>1</v>
      </c>
      <c r="V695" s="53" t="s">
        <v>385</v>
      </c>
      <c r="W695" s="53"/>
      <c r="X695" s="63">
        <v>5911.7008800000003</v>
      </c>
      <c r="Y695" s="63">
        <v>981.60750000000007</v>
      </c>
      <c r="Z695" s="53"/>
      <c r="AA695" s="53" t="s">
        <v>3844</v>
      </c>
      <c r="AB695" s="72" t="s">
        <v>3845</v>
      </c>
      <c r="AC695" s="400">
        <v>11779.29</v>
      </c>
      <c r="AD695" s="53"/>
      <c r="AE695" s="53"/>
      <c r="AF695" s="53" t="s">
        <v>685</v>
      </c>
      <c r="AG695" s="63">
        <v>0</v>
      </c>
      <c r="AH695" s="53" t="s">
        <v>835</v>
      </c>
      <c r="AI695" s="53" t="s">
        <v>2179</v>
      </c>
      <c r="AJ695" s="149">
        <v>4</v>
      </c>
      <c r="AK695" s="374">
        <v>1</v>
      </c>
    </row>
    <row r="696" spans="1:37" s="149" customFormat="1" ht="75" customHeight="1">
      <c r="A696" s="52" t="s">
        <v>1349</v>
      </c>
      <c r="B696" s="60">
        <v>1728</v>
      </c>
      <c r="C696" s="54">
        <v>3000560</v>
      </c>
      <c r="D696" s="52" t="s">
        <v>468</v>
      </c>
      <c r="E696" s="53" t="s">
        <v>80</v>
      </c>
      <c r="F696" s="76">
        <v>41537</v>
      </c>
      <c r="G696" s="76">
        <v>41567</v>
      </c>
      <c r="H696" s="53" t="s">
        <v>102</v>
      </c>
      <c r="I696" s="57">
        <v>1023.04</v>
      </c>
      <c r="J696" s="56">
        <v>965.04330557952028</v>
      </c>
      <c r="K696" s="56">
        <v>965.04300000000001</v>
      </c>
      <c r="L696" s="77">
        <v>41587</v>
      </c>
      <c r="M696" s="60">
        <v>2013</v>
      </c>
      <c r="N696" s="78">
        <v>41587</v>
      </c>
      <c r="O696" s="60">
        <v>2013</v>
      </c>
      <c r="P696" s="78">
        <v>41624</v>
      </c>
      <c r="Q696" s="52" t="s">
        <v>337</v>
      </c>
      <c r="R696" s="54" t="s">
        <v>3843</v>
      </c>
      <c r="S696" s="53" t="s">
        <v>384</v>
      </c>
      <c r="T696" s="53" t="s">
        <v>9</v>
      </c>
      <c r="U696" s="53">
        <v>1</v>
      </c>
      <c r="V696" s="53" t="s">
        <v>385</v>
      </c>
      <c r="W696" s="53"/>
      <c r="X696" s="63">
        <v>1138.75074</v>
      </c>
      <c r="Y696" s="63">
        <v>981.60750000000007</v>
      </c>
      <c r="Z696" s="53"/>
      <c r="AA696" s="53" t="s">
        <v>3844</v>
      </c>
      <c r="AB696" s="72" t="s">
        <v>3845</v>
      </c>
      <c r="AC696" s="400">
        <v>11779.29</v>
      </c>
      <c r="AD696" s="53"/>
      <c r="AE696" s="53"/>
      <c r="AF696" s="53" t="s">
        <v>685</v>
      </c>
      <c r="AG696" s="63">
        <v>0</v>
      </c>
      <c r="AH696" s="53" t="s">
        <v>835</v>
      </c>
      <c r="AI696" s="53" t="s">
        <v>2179</v>
      </c>
      <c r="AJ696" s="149">
        <v>4</v>
      </c>
      <c r="AK696" s="374">
        <v>1</v>
      </c>
    </row>
    <row r="697" spans="1:37" s="149" customFormat="1" ht="75" customHeight="1">
      <c r="A697" s="52" t="s">
        <v>1349</v>
      </c>
      <c r="B697" s="60">
        <v>1729</v>
      </c>
      <c r="C697" s="54">
        <v>3000560</v>
      </c>
      <c r="D697" s="52" t="s">
        <v>468</v>
      </c>
      <c r="E697" s="53" t="s">
        <v>80</v>
      </c>
      <c r="F697" s="76">
        <v>41537</v>
      </c>
      <c r="G697" s="76">
        <v>41567</v>
      </c>
      <c r="H697" s="53" t="s">
        <v>102</v>
      </c>
      <c r="I697" s="57">
        <v>509.97</v>
      </c>
      <c r="J697" s="56">
        <v>481.74302804601615</v>
      </c>
      <c r="K697" s="56">
        <v>481.74299999999999</v>
      </c>
      <c r="L697" s="77">
        <v>41587</v>
      </c>
      <c r="M697" s="60">
        <v>2013</v>
      </c>
      <c r="N697" s="78">
        <v>41587</v>
      </c>
      <c r="O697" s="60">
        <v>2013</v>
      </c>
      <c r="P697" s="78">
        <v>41624</v>
      </c>
      <c r="Q697" s="52" t="s">
        <v>337</v>
      </c>
      <c r="R697" s="54" t="s">
        <v>3843</v>
      </c>
      <c r="S697" s="53" t="s">
        <v>384</v>
      </c>
      <c r="T697" s="53" t="s">
        <v>9</v>
      </c>
      <c r="U697" s="53">
        <v>1</v>
      </c>
      <c r="V697" s="53" t="s">
        <v>385</v>
      </c>
      <c r="W697" s="53"/>
      <c r="X697" s="63">
        <v>568.45673999999997</v>
      </c>
      <c r="Y697" s="63">
        <v>981.60750000000007</v>
      </c>
      <c r="Z697" s="53"/>
      <c r="AA697" s="53" t="s">
        <v>3844</v>
      </c>
      <c r="AB697" s="72" t="s">
        <v>3845</v>
      </c>
      <c r="AC697" s="400">
        <v>11779.29</v>
      </c>
      <c r="AD697" s="53"/>
      <c r="AE697" s="53"/>
      <c r="AF697" s="53" t="s">
        <v>685</v>
      </c>
      <c r="AG697" s="63">
        <v>0</v>
      </c>
      <c r="AH697" s="53" t="s">
        <v>835</v>
      </c>
      <c r="AI697" s="53" t="s">
        <v>2179</v>
      </c>
      <c r="AJ697" s="149">
        <v>4</v>
      </c>
      <c r="AK697" s="374">
        <v>1</v>
      </c>
    </row>
    <row r="698" spans="1:37" s="149" customFormat="1" ht="75" customHeight="1">
      <c r="A698" s="52" t="s">
        <v>1349</v>
      </c>
      <c r="B698" s="60">
        <v>1730</v>
      </c>
      <c r="C698" s="54">
        <v>3000560</v>
      </c>
      <c r="D698" s="52" t="s">
        <v>468</v>
      </c>
      <c r="E698" s="53" t="s">
        <v>59</v>
      </c>
      <c r="F698" s="76">
        <v>41572</v>
      </c>
      <c r="G698" s="76">
        <v>41617</v>
      </c>
      <c r="H698" s="53" t="s">
        <v>102</v>
      </c>
      <c r="I698" s="57">
        <v>3322.31</v>
      </c>
      <c r="J698" s="56">
        <v>2797.7792549374085</v>
      </c>
      <c r="K698" s="56">
        <v>2797.779</v>
      </c>
      <c r="L698" s="77">
        <v>41637</v>
      </c>
      <c r="M698" s="60">
        <v>2014</v>
      </c>
      <c r="N698" s="78">
        <v>41671</v>
      </c>
      <c r="O698" s="60">
        <v>2014</v>
      </c>
      <c r="P698" s="78">
        <v>41882</v>
      </c>
      <c r="Q698" s="52" t="s">
        <v>337</v>
      </c>
      <c r="R698" s="54" t="s">
        <v>3846</v>
      </c>
      <c r="S698" s="53" t="s">
        <v>384</v>
      </c>
      <c r="T698" s="53" t="s">
        <v>9</v>
      </c>
      <c r="U698" s="53">
        <v>1</v>
      </c>
      <c r="V698" s="53" t="s">
        <v>385</v>
      </c>
      <c r="W698" s="53"/>
      <c r="X698" s="63">
        <v>3301.3792199999998</v>
      </c>
      <c r="Y698" s="63">
        <v>3964.8</v>
      </c>
      <c r="Z698" s="53"/>
      <c r="AA698" s="53" t="s">
        <v>3847</v>
      </c>
      <c r="AB698" s="53" t="s">
        <v>2094</v>
      </c>
      <c r="AC698" s="385">
        <v>3964.8</v>
      </c>
      <c r="AD698" s="53"/>
      <c r="AE698" s="53"/>
      <c r="AF698" s="53" t="s">
        <v>9</v>
      </c>
      <c r="AG698" s="63">
        <v>0</v>
      </c>
      <c r="AH698" s="53" t="s">
        <v>835</v>
      </c>
      <c r="AI698" s="53" t="s">
        <v>386</v>
      </c>
      <c r="AJ698" s="149">
        <v>4</v>
      </c>
      <c r="AK698" s="374">
        <v>1</v>
      </c>
    </row>
    <row r="699" spans="1:37" s="149" customFormat="1" ht="75" customHeight="1">
      <c r="A699" s="52" t="s">
        <v>1349</v>
      </c>
      <c r="B699" s="60">
        <v>1731</v>
      </c>
      <c r="C699" s="54" t="s">
        <v>1350</v>
      </c>
      <c r="D699" s="52" t="s">
        <v>1085</v>
      </c>
      <c r="E699" s="53" t="s">
        <v>80</v>
      </c>
      <c r="F699" s="76">
        <v>41583</v>
      </c>
      <c r="G699" s="76">
        <v>41613</v>
      </c>
      <c r="H699" s="53" t="s">
        <v>102</v>
      </c>
      <c r="I699" s="57">
        <v>65972.67</v>
      </c>
      <c r="J699" s="56">
        <v>55556.940514367823</v>
      </c>
      <c r="K699" s="56">
        <v>55556.94</v>
      </c>
      <c r="L699" s="77">
        <v>41633</v>
      </c>
      <c r="M699" s="60">
        <v>2014</v>
      </c>
      <c r="N699" s="78">
        <v>41649</v>
      </c>
      <c r="O699" s="60">
        <v>2014</v>
      </c>
      <c r="P699" s="78">
        <v>41973</v>
      </c>
      <c r="Q699" s="52" t="s">
        <v>337</v>
      </c>
      <c r="R699" s="54" t="s">
        <v>3848</v>
      </c>
      <c r="S699" s="53" t="s">
        <v>8</v>
      </c>
      <c r="T699" s="401">
        <v>71.18570562918967</v>
      </c>
      <c r="U699" s="53">
        <v>1</v>
      </c>
      <c r="V699" s="53" t="s">
        <v>385</v>
      </c>
      <c r="W699" s="53"/>
      <c r="X699" s="63">
        <v>920.93192896746814</v>
      </c>
      <c r="Y699" s="63">
        <v>1316.5774687456103</v>
      </c>
      <c r="Z699" s="53"/>
      <c r="AA699" s="53" t="s">
        <v>3849</v>
      </c>
      <c r="AB699" s="53" t="s">
        <v>2098</v>
      </c>
      <c r="AC699" s="385">
        <v>93727.15</v>
      </c>
      <c r="AD699" s="53" t="s">
        <v>3850</v>
      </c>
      <c r="AE699" s="53"/>
      <c r="AF699" s="53"/>
      <c r="AG699" s="63">
        <v>0</v>
      </c>
      <c r="AH699" s="53" t="s">
        <v>835</v>
      </c>
      <c r="AI699" s="53" t="s">
        <v>2179</v>
      </c>
      <c r="AJ699" s="149">
        <v>4</v>
      </c>
      <c r="AK699" s="374">
        <v>1</v>
      </c>
    </row>
    <row r="700" spans="1:37" s="149" customFormat="1" ht="75" customHeight="1">
      <c r="A700" s="52" t="s">
        <v>1349</v>
      </c>
      <c r="B700" s="60">
        <v>1732</v>
      </c>
      <c r="C700" s="54" t="s">
        <v>1350</v>
      </c>
      <c r="D700" s="52" t="s">
        <v>1085</v>
      </c>
      <c r="E700" s="53" t="s">
        <v>80</v>
      </c>
      <c r="F700" s="76">
        <v>41583</v>
      </c>
      <c r="G700" s="76">
        <v>41613</v>
      </c>
      <c r="H700" s="53" t="s">
        <v>102</v>
      </c>
      <c r="I700" s="57">
        <v>98009.26</v>
      </c>
      <c r="J700" s="56">
        <v>82535.610820102869</v>
      </c>
      <c r="K700" s="56">
        <v>82535.61</v>
      </c>
      <c r="L700" s="77">
        <v>41633</v>
      </c>
      <c r="M700" s="60">
        <v>2014</v>
      </c>
      <c r="N700" s="78">
        <v>41649</v>
      </c>
      <c r="O700" s="60">
        <v>2014</v>
      </c>
      <c r="P700" s="78">
        <v>41973</v>
      </c>
      <c r="Q700" s="52" t="s">
        <v>337</v>
      </c>
      <c r="R700" s="54" t="s">
        <v>3851</v>
      </c>
      <c r="S700" s="53" t="s">
        <v>8</v>
      </c>
      <c r="T700" s="401">
        <v>69.48789356499816</v>
      </c>
      <c r="U700" s="53">
        <v>1</v>
      </c>
      <c r="V700" s="53" t="s">
        <v>385</v>
      </c>
      <c r="W700" s="53"/>
      <c r="X700" s="63">
        <v>1401.5681696970803</v>
      </c>
      <c r="Y700" s="63">
        <v>2003.7618362354297</v>
      </c>
      <c r="Z700" s="53"/>
      <c r="AA700" s="53" t="s">
        <v>3852</v>
      </c>
      <c r="AB700" s="53" t="s">
        <v>2098</v>
      </c>
      <c r="AC700" s="385">
        <v>139241.41</v>
      </c>
      <c r="AD700" s="53" t="s">
        <v>3853</v>
      </c>
      <c r="AE700" s="53"/>
      <c r="AF700" s="53"/>
      <c r="AG700" s="63">
        <v>0</v>
      </c>
      <c r="AH700" s="53" t="s">
        <v>835</v>
      </c>
      <c r="AI700" s="53" t="s">
        <v>2179</v>
      </c>
      <c r="AJ700" s="149">
        <v>4</v>
      </c>
      <c r="AK700" s="374">
        <v>1</v>
      </c>
    </row>
    <row r="701" spans="1:37" s="149" customFormat="1" ht="75" customHeight="1">
      <c r="A701" s="52" t="s">
        <v>1349</v>
      </c>
      <c r="B701" s="60">
        <v>1733</v>
      </c>
      <c r="C701" s="54" t="s">
        <v>1350</v>
      </c>
      <c r="D701" s="52" t="s">
        <v>1085</v>
      </c>
      <c r="E701" s="53" t="s">
        <v>80</v>
      </c>
      <c r="F701" s="76">
        <v>41583</v>
      </c>
      <c r="G701" s="76">
        <v>41613</v>
      </c>
      <c r="H701" s="53" t="s">
        <v>102</v>
      </c>
      <c r="I701" s="57">
        <v>12612.61</v>
      </c>
      <c r="J701" s="56">
        <v>10621.332973577666</v>
      </c>
      <c r="K701" s="56">
        <v>10621.332</v>
      </c>
      <c r="L701" s="77">
        <v>41633</v>
      </c>
      <c r="M701" s="60">
        <v>2014</v>
      </c>
      <c r="N701" s="78">
        <v>41649</v>
      </c>
      <c r="O701" s="60">
        <v>2014</v>
      </c>
      <c r="P701" s="78">
        <v>41973</v>
      </c>
      <c r="Q701" s="52" t="s">
        <v>337</v>
      </c>
      <c r="R701" s="54" t="s">
        <v>3851</v>
      </c>
      <c r="S701" s="53" t="s">
        <v>8</v>
      </c>
      <c r="T701" s="401">
        <v>8.9694611868815723</v>
      </c>
      <c r="U701" s="53">
        <v>1</v>
      </c>
      <c r="V701" s="53" t="s">
        <v>385</v>
      </c>
      <c r="W701" s="53"/>
      <c r="X701" s="63">
        <v>1397.3160147379408</v>
      </c>
      <c r="Y701" s="63">
        <v>0.50272564037819489</v>
      </c>
      <c r="Z701" s="53"/>
      <c r="AA701" s="53" t="s">
        <v>3852</v>
      </c>
      <c r="AB701" s="53" t="s">
        <v>2098</v>
      </c>
      <c r="AC701" s="385">
        <v>17918.650000000001</v>
      </c>
      <c r="AD701" s="53" t="s">
        <v>3854</v>
      </c>
      <c r="AE701" s="53"/>
      <c r="AF701" s="53"/>
      <c r="AG701" s="63">
        <v>0</v>
      </c>
      <c r="AH701" s="53" t="s">
        <v>835</v>
      </c>
      <c r="AI701" s="53" t="s">
        <v>2179</v>
      </c>
      <c r="AJ701" s="149">
        <v>4</v>
      </c>
      <c r="AK701" s="374">
        <v>1</v>
      </c>
    </row>
    <row r="702" spans="1:37" s="149" customFormat="1" ht="75" customHeight="1">
      <c r="A702" s="52" t="s">
        <v>1349</v>
      </c>
      <c r="B702" s="60">
        <v>1734</v>
      </c>
      <c r="C702" s="54" t="s">
        <v>1350</v>
      </c>
      <c r="D702" s="52" t="s">
        <v>1085</v>
      </c>
      <c r="E702" s="53" t="s">
        <v>80</v>
      </c>
      <c r="F702" s="76">
        <v>41583</v>
      </c>
      <c r="G702" s="76">
        <v>41613</v>
      </c>
      <c r="H702" s="53" t="s">
        <v>102</v>
      </c>
      <c r="I702" s="57">
        <v>11659.66</v>
      </c>
      <c r="J702" s="56">
        <v>9818.8304043588505</v>
      </c>
      <c r="K702" s="56">
        <v>9818.83</v>
      </c>
      <c r="L702" s="77">
        <v>41633</v>
      </c>
      <c r="M702" s="60">
        <v>2014</v>
      </c>
      <c r="N702" s="78">
        <v>41649</v>
      </c>
      <c r="O702" s="60">
        <v>2014</v>
      </c>
      <c r="P702" s="78">
        <v>41973</v>
      </c>
      <c r="Q702" s="52" t="s">
        <v>337</v>
      </c>
      <c r="R702" s="54" t="s">
        <v>3855</v>
      </c>
      <c r="S702" s="53" t="s">
        <v>8</v>
      </c>
      <c r="T702" s="401">
        <v>4.04726314627821</v>
      </c>
      <c r="U702" s="53">
        <v>1</v>
      </c>
      <c r="V702" s="53" t="s">
        <v>385</v>
      </c>
      <c r="W702" s="53"/>
      <c r="X702" s="63">
        <v>2862.729449814618</v>
      </c>
      <c r="Y702" s="63">
        <v>0.40013623846562635</v>
      </c>
      <c r="Z702" s="53"/>
      <c r="AA702" s="53" t="s">
        <v>3856</v>
      </c>
      <c r="AB702" s="53" t="s">
        <v>2098</v>
      </c>
      <c r="AC702" s="385">
        <v>16564.84</v>
      </c>
      <c r="AD702" s="53" t="s">
        <v>3857</v>
      </c>
      <c r="AE702" s="53"/>
      <c r="AF702" s="53"/>
      <c r="AG702" s="63">
        <v>0</v>
      </c>
      <c r="AH702" s="53" t="s">
        <v>835</v>
      </c>
      <c r="AI702" s="53" t="s">
        <v>2179</v>
      </c>
      <c r="AJ702" s="149">
        <v>4</v>
      </c>
      <c r="AK702" s="374">
        <v>1</v>
      </c>
    </row>
    <row r="703" spans="1:37" s="149" customFormat="1" ht="75" customHeight="1">
      <c r="A703" s="52" t="s">
        <v>1349</v>
      </c>
      <c r="B703" s="60">
        <v>1735</v>
      </c>
      <c r="C703" s="54" t="s">
        <v>1350</v>
      </c>
      <c r="D703" s="52" t="s">
        <v>1085</v>
      </c>
      <c r="E703" s="53" t="s">
        <v>80</v>
      </c>
      <c r="F703" s="76">
        <v>41583</v>
      </c>
      <c r="G703" s="76">
        <v>41613</v>
      </c>
      <c r="H703" s="53" t="s">
        <v>102</v>
      </c>
      <c r="I703" s="57">
        <v>103652.87</v>
      </c>
      <c r="J703" s="56">
        <v>87288.223411750485</v>
      </c>
      <c r="K703" s="56">
        <v>87288.222999999998</v>
      </c>
      <c r="L703" s="77">
        <v>41633</v>
      </c>
      <c r="M703" s="60">
        <v>2014</v>
      </c>
      <c r="N703" s="78">
        <v>41649</v>
      </c>
      <c r="O703" s="60">
        <v>2014</v>
      </c>
      <c r="P703" s="78">
        <v>41973</v>
      </c>
      <c r="Q703" s="52" t="s">
        <v>337</v>
      </c>
      <c r="R703" s="54" t="s">
        <v>3858</v>
      </c>
      <c r="S703" s="53" t="s">
        <v>7</v>
      </c>
      <c r="T703" s="401">
        <v>37.895710805637727</v>
      </c>
      <c r="U703" s="53">
        <v>1</v>
      </c>
      <c r="V703" s="53" t="s">
        <v>385</v>
      </c>
      <c r="W703" s="53"/>
      <c r="X703" s="63">
        <v>2717.9884200688143</v>
      </c>
      <c r="Y703" s="63">
        <v>775.04884210526313</v>
      </c>
      <c r="Z703" s="53"/>
      <c r="AA703" s="53" t="s">
        <v>3859</v>
      </c>
      <c r="AB703" s="53" t="s">
        <v>2098</v>
      </c>
      <c r="AC703" s="385">
        <v>147259.28</v>
      </c>
      <c r="AD703" s="53"/>
      <c r="AE703" s="53">
        <v>37.895710805637727</v>
      </c>
      <c r="AF703" s="53">
        <v>190</v>
      </c>
      <c r="AG703" s="63">
        <v>0</v>
      </c>
      <c r="AH703" s="53" t="s">
        <v>835</v>
      </c>
      <c r="AI703" s="53" t="s">
        <v>2179</v>
      </c>
      <c r="AJ703" s="149">
        <v>4</v>
      </c>
      <c r="AK703" s="374">
        <v>1</v>
      </c>
    </row>
    <row r="704" spans="1:37" s="149" customFormat="1" ht="75" customHeight="1">
      <c r="A704" s="52" t="s">
        <v>1349</v>
      </c>
      <c r="B704" s="60">
        <v>1736</v>
      </c>
      <c r="C704" s="52" t="s">
        <v>545</v>
      </c>
      <c r="D704" s="52" t="s">
        <v>546</v>
      </c>
      <c r="E704" s="53" t="s">
        <v>81</v>
      </c>
      <c r="F704" s="76">
        <v>41389</v>
      </c>
      <c r="G704" s="76">
        <v>41439</v>
      </c>
      <c r="H704" s="53" t="s">
        <v>94</v>
      </c>
      <c r="I704" s="57">
        <v>4002.0678800000001</v>
      </c>
      <c r="J704" s="56">
        <v>3890.8880388235475</v>
      </c>
      <c r="K704" s="56">
        <v>3890.8879999999999</v>
      </c>
      <c r="L704" s="77">
        <v>41449</v>
      </c>
      <c r="M704" s="60">
        <v>2013</v>
      </c>
      <c r="N704" s="78">
        <v>41494</v>
      </c>
      <c r="O704" s="60">
        <v>2013</v>
      </c>
      <c r="P704" s="78">
        <v>41547</v>
      </c>
      <c r="Q704" s="52" t="s">
        <v>337</v>
      </c>
      <c r="R704" s="54" t="s">
        <v>3860</v>
      </c>
      <c r="S704" s="53" t="s">
        <v>419</v>
      </c>
      <c r="T704" s="53" t="s">
        <v>690</v>
      </c>
      <c r="U704" s="53">
        <v>1</v>
      </c>
      <c r="V704" s="53" t="s">
        <v>385</v>
      </c>
      <c r="W704" s="53"/>
      <c r="X704" s="63">
        <v>241.64462315789473</v>
      </c>
      <c r="Y704" s="63">
        <v>3515.6815151515152</v>
      </c>
      <c r="Z704" s="53"/>
      <c r="AA704" s="53" t="s">
        <v>3733</v>
      </c>
      <c r="AB704" s="72">
        <v>41290</v>
      </c>
      <c r="AC704" s="385">
        <v>116017.49</v>
      </c>
      <c r="AD704" s="53" t="s">
        <v>3861</v>
      </c>
      <c r="AE704" s="53"/>
      <c r="AF704" s="53" t="s">
        <v>836</v>
      </c>
      <c r="AG704" s="63">
        <v>0</v>
      </c>
      <c r="AH704" s="53" t="s">
        <v>2222</v>
      </c>
      <c r="AI704" s="53" t="s">
        <v>2179</v>
      </c>
      <c r="AJ704" s="149">
        <v>2</v>
      </c>
      <c r="AK704" s="374">
        <v>1</v>
      </c>
    </row>
    <row r="705" spans="1:37" s="149" customFormat="1" ht="75" customHeight="1">
      <c r="A705" s="52" t="s">
        <v>1349</v>
      </c>
      <c r="B705" s="60">
        <v>1737</v>
      </c>
      <c r="C705" s="53" t="s">
        <v>547</v>
      </c>
      <c r="D705" s="52" t="s">
        <v>642</v>
      </c>
      <c r="E705" s="53" t="s">
        <v>64</v>
      </c>
      <c r="F705" s="76">
        <v>41389</v>
      </c>
      <c r="G705" s="76">
        <v>41429</v>
      </c>
      <c r="H705" s="53" t="s">
        <v>94</v>
      </c>
      <c r="I705" s="57">
        <v>954.35</v>
      </c>
      <c r="J705" s="56">
        <v>936.33203723712268</v>
      </c>
      <c r="K705" s="56">
        <v>936.33199999999999</v>
      </c>
      <c r="L705" s="77">
        <v>41449</v>
      </c>
      <c r="M705" s="60">
        <v>2013</v>
      </c>
      <c r="N705" s="78">
        <v>41494</v>
      </c>
      <c r="O705" s="60">
        <v>2013</v>
      </c>
      <c r="P705" s="78">
        <v>41547</v>
      </c>
      <c r="Q705" s="52" t="s">
        <v>337</v>
      </c>
      <c r="R705" s="54" t="s">
        <v>3860</v>
      </c>
      <c r="S705" s="53" t="s">
        <v>419</v>
      </c>
      <c r="T705" s="53" t="s">
        <v>695</v>
      </c>
      <c r="U705" s="53">
        <v>1</v>
      </c>
      <c r="V705" s="53" t="s">
        <v>385</v>
      </c>
      <c r="W705" s="53"/>
      <c r="X705" s="63">
        <v>44.194870399999999</v>
      </c>
      <c r="Y705" s="63">
        <v>3515.6815151515152</v>
      </c>
      <c r="Z705" s="53"/>
      <c r="AA705" s="53" t="s">
        <v>3733</v>
      </c>
      <c r="AB705" s="72">
        <v>41290</v>
      </c>
      <c r="AC705" s="385">
        <v>116017.49</v>
      </c>
      <c r="AD705" s="53" t="s">
        <v>3861</v>
      </c>
      <c r="AE705" s="53"/>
      <c r="AF705" s="53" t="s">
        <v>836</v>
      </c>
      <c r="AG705" s="63">
        <v>0</v>
      </c>
      <c r="AH705" s="53" t="s">
        <v>2222</v>
      </c>
      <c r="AI705" s="53" t="s">
        <v>2179</v>
      </c>
      <c r="AJ705" s="149">
        <v>2</v>
      </c>
      <c r="AK705" s="374">
        <v>1</v>
      </c>
    </row>
    <row r="706" spans="1:37" s="149" customFormat="1" ht="75" customHeight="1">
      <c r="A706" s="52" t="s">
        <v>1349</v>
      </c>
      <c r="B706" s="60">
        <v>1738</v>
      </c>
      <c r="C706" s="53" t="s">
        <v>480</v>
      </c>
      <c r="D706" s="52" t="s">
        <v>429</v>
      </c>
      <c r="E706" s="53" t="s">
        <v>80</v>
      </c>
      <c r="F706" s="76">
        <v>41389</v>
      </c>
      <c r="G706" s="76">
        <v>41419</v>
      </c>
      <c r="H706" s="53" t="s">
        <v>94</v>
      </c>
      <c r="I706" s="57">
        <v>208.89096000000001</v>
      </c>
      <c r="J706" s="56">
        <v>201.57419713917832</v>
      </c>
      <c r="K706" s="56">
        <v>201.57400000000001</v>
      </c>
      <c r="L706" s="77">
        <v>41439</v>
      </c>
      <c r="M706" s="60">
        <v>2013</v>
      </c>
      <c r="N706" s="78">
        <v>41469</v>
      </c>
      <c r="O706" s="60">
        <v>2013</v>
      </c>
      <c r="P706" s="78">
        <v>41486</v>
      </c>
      <c r="Q706" s="52" t="s">
        <v>337</v>
      </c>
      <c r="R706" s="54" t="s">
        <v>3862</v>
      </c>
      <c r="S706" s="53" t="s">
        <v>419</v>
      </c>
      <c r="T706" s="53" t="s">
        <v>3863</v>
      </c>
      <c r="U706" s="53">
        <v>1</v>
      </c>
      <c r="V706" s="53" t="s">
        <v>385</v>
      </c>
      <c r="W706" s="53"/>
      <c r="X706" s="63">
        <v>0.1156893579766537</v>
      </c>
      <c r="Y706" s="63">
        <v>1393.7008928571427</v>
      </c>
      <c r="Z706" s="53"/>
      <c r="AA706" s="79" t="s">
        <v>3716</v>
      </c>
      <c r="AB706" s="53" t="s">
        <v>2098</v>
      </c>
      <c r="AC706" s="385">
        <v>109266.15</v>
      </c>
      <c r="AD706" s="184"/>
      <c r="AE706" s="402">
        <v>78.400000000000006</v>
      </c>
      <c r="AF706" s="79"/>
      <c r="AG706" s="63">
        <v>0</v>
      </c>
      <c r="AH706" s="79" t="s">
        <v>94</v>
      </c>
      <c r="AI706" s="53" t="s">
        <v>2179</v>
      </c>
      <c r="AJ706" s="149">
        <v>2</v>
      </c>
      <c r="AK706" s="374">
        <v>1</v>
      </c>
    </row>
    <row r="707" spans="1:37" s="149" customFormat="1" ht="75" customHeight="1">
      <c r="A707" s="52" t="s">
        <v>1349</v>
      </c>
      <c r="B707" s="60">
        <v>1739</v>
      </c>
      <c r="C707" s="53" t="s">
        <v>483</v>
      </c>
      <c r="D707" s="52" t="s">
        <v>484</v>
      </c>
      <c r="E707" s="53" t="s">
        <v>59</v>
      </c>
      <c r="F707" s="76">
        <v>41389</v>
      </c>
      <c r="G707" s="76">
        <v>41429</v>
      </c>
      <c r="H707" s="53" t="s">
        <v>94</v>
      </c>
      <c r="I707" s="57">
        <v>14</v>
      </c>
      <c r="J707" s="56">
        <v>13.504296338632512</v>
      </c>
      <c r="K707" s="56">
        <v>13.504</v>
      </c>
      <c r="L707" s="77">
        <v>41449</v>
      </c>
      <c r="M707" s="60">
        <v>2013</v>
      </c>
      <c r="N707" s="78">
        <v>41494</v>
      </c>
      <c r="O707" s="60">
        <v>2013</v>
      </c>
      <c r="P707" s="78">
        <v>41547</v>
      </c>
      <c r="Q707" s="52" t="s">
        <v>337</v>
      </c>
      <c r="R707" s="54" t="s">
        <v>3862</v>
      </c>
      <c r="S707" s="53" t="s">
        <v>419</v>
      </c>
      <c r="T707" s="53" t="s">
        <v>840</v>
      </c>
      <c r="U707" s="53">
        <v>1</v>
      </c>
      <c r="V707" s="53" t="s">
        <v>385</v>
      </c>
      <c r="W707" s="53"/>
      <c r="X707" s="63">
        <v>0.398368</v>
      </c>
      <c r="Y707" s="63">
        <v>1393.7008928571427</v>
      </c>
      <c r="Z707" s="53"/>
      <c r="AA707" s="79" t="s">
        <v>3716</v>
      </c>
      <c r="AB707" s="53" t="s">
        <v>2098</v>
      </c>
      <c r="AC707" s="385">
        <v>109266.15</v>
      </c>
      <c r="AD707" s="184"/>
      <c r="AE707" s="184">
        <v>78.400000000000006</v>
      </c>
      <c r="AF707" s="79"/>
      <c r="AG707" s="63">
        <v>0</v>
      </c>
      <c r="AH707" s="79" t="s">
        <v>94</v>
      </c>
      <c r="AI707" s="53" t="s">
        <v>2179</v>
      </c>
      <c r="AJ707" s="149">
        <v>2</v>
      </c>
      <c r="AK707" s="374">
        <v>1</v>
      </c>
    </row>
    <row r="708" spans="1:37" s="149" customFormat="1" ht="75" customHeight="1">
      <c r="A708" s="52" t="s">
        <v>1349</v>
      </c>
      <c r="B708" s="60">
        <v>1740</v>
      </c>
      <c r="C708" s="53" t="s">
        <v>437</v>
      </c>
      <c r="D708" s="52" t="s">
        <v>436</v>
      </c>
      <c r="E708" s="53" t="s">
        <v>80</v>
      </c>
      <c r="F708" s="76">
        <v>41389</v>
      </c>
      <c r="G708" s="76">
        <v>41419</v>
      </c>
      <c r="H708" s="53" t="s">
        <v>94</v>
      </c>
      <c r="I708" s="57">
        <v>888.25</v>
      </c>
      <c r="J708" s="56">
        <v>850.13061574939456</v>
      </c>
      <c r="K708" s="56">
        <v>850.13</v>
      </c>
      <c r="L708" s="77">
        <v>41439</v>
      </c>
      <c r="M708" s="60">
        <v>2013</v>
      </c>
      <c r="N708" s="78">
        <v>41469</v>
      </c>
      <c r="O708" s="60">
        <v>2013</v>
      </c>
      <c r="P708" s="78">
        <v>41547</v>
      </c>
      <c r="Q708" s="52" t="s">
        <v>337</v>
      </c>
      <c r="R708" s="54" t="s">
        <v>3862</v>
      </c>
      <c r="S708" s="53" t="s">
        <v>308</v>
      </c>
      <c r="T708" s="53" t="s">
        <v>3864</v>
      </c>
      <c r="U708" s="53">
        <v>1</v>
      </c>
      <c r="V708" s="53" t="s">
        <v>385</v>
      </c>
      <c r="W708" s="53"/>
      <c r="X708" s="63">
        <v>0.1919910813397129</v>
      </c>
      <c r="Y708" s="63">
        <v>1393.7008928571427</v>
      </c>
      <c r="Z708" s="53"/>
      <c r="AA708" s="79" t="s">
        <v>3716</v>
      </c>
      <c r="AB708" s="53" t="s">
        <v>2098</v>
      </c>
      <c r="AC708" s="385">
        <v>109266.15</v>
      </c>
      <c r="AD708" s="184"/>
      <c r="AE708" s="184">
        <v>78.400000000000006</v>
      </c>
      <c r="AF708" s="79"/>
      <c r="AG708" s="63">
        <v>0</v>
      </c>
      <c r="AH708" s="79" t="s">
        <v>94</v>
      </c>
      <c r="AI708" s="53" t="s">
        <v>2179</v>
      </c>
      <c r="AJ708" s="149">
        <v>2</v>
      </c>
      <c r="AK708" s="374">
        <v>1</v>
      </c>
    </row>
    <row r="709" spans="1:37" s="149" customFormat="1" ht="75" customHeight="1">
      <c r="A709" s="52" t="s">
        <v>1349</v>
      </c>
      <c r="B709" s="60">
        <v>1741</v>
      </c>
      <c r="C709" s="53" t="s">
        <v>490</v>
      </c>
      <c r="D709" s="52" t="s">
        <v>491</v>
      </c>
      <c r="E709" s="53" t="s">
        <v>81</v>
      </c>
      <c r="F709" s="76">
        <v>41389</v>
      </c>
      <c r="G709" s="76">
        <v>41439</v>
      </c>
      <c r="H709" s="53" t="s">
        <v>94</v>
      </c>
      <c r="I709" s="57">
        <v>1316.2053599999999</v>
      </c>
      <c r="J709" s="56">
        <v>1316.2053600750701</v>
      </c>
      <c r="K709" s="56">
        <v>1316.2049999999999</v>
      </c>
      <c r="L709" s="77">
        <v>41449</v>
      </c>
      <c r="M709" s="60">
        <v>2013</v>
      </c>
      <c r="N709" s="78">
        <v>41479</v>
      </c>
      <c r="O709" s="60">
        <v>2013</v>
      </c>
      <c r="P709" s="78">
        <v>41516</v>
      </c>
      <c r="Q709" s="52" t="s">
        <v>337</v>
      </c>
      <c r="R709" s="54" t="s">
        <v>3862</v>
      </c>
      <c r="S709" s="53" t="s">
        <v>419</v>
      </c>
      <c r="T709" s="53" t="s">
        <v>3865</v>
      </c>
      <c r="U709" s="53">
        <v>1</v>
      </c>
      <c r="V709" s="53" t="s">
        <v>385</v>
      </c>
      <c r="W709" s="53"/>
      <c r="X709" s="63">
        <v>7.5030043478260868</v>
      </c>
      <c r="Y709" s="63">
        <v>1393.7008928571427</v>
      </c>
      <c r="Z709" s="53"/>
      <c r="AA709" s="79" t="s">
        <v>3716</v>
      </c>
      <c r="AB709" s="53" t="s">
        <v>2098</v>
      </c>
      <c r="AC709" s="385">
        <v>109266.15</v>
      </c>
      <c r="AD709" s="184"/>
      <c r="AE709" s="184">
        <v>78.400000000000006</v>
      </c>
      <c r="AF709" s="79"/>
      <c r="AG709" s="63">
        <v>0</v>
      </c>
      <c r="AH709" s="79" t="s">
        <v>94</v>
      </c>
      <c r="AI709" s="53" t="s">
        <v>2179</v>
      </c>
      <c r="AJ709" s="149">
        <v>2</v>
      </c>
      <c r="AK709" s="374">
        <v>1</v>
      </c>
    </row>
    <row r="710" spans="1:37" s="149" customFormat="1" ht="75" customHeight="1">
      <c r="A710" s="52" t="s">
        <v>1349</v>
      </c>
      <c r="B710" s="60">
        <v>1742</v>
      </c>
      <c r="C710" s="53" t="s">
        <v>472</v>
      </c>
      <c r="D710" s="52" t="s">
        <v>473</v>
      </c>
      <c r="E710" s="53" t="s">
        <v>80</v>
      </c>
      <c r="F710" s="76">
        <v>41389</v>
      </c>
      <c r="G710" s="76">
        <v>41419</v>
      </c>
      <c r="H710" s="53" t="s">
        <v>94</v>
      </c>
      <c r="I710" s="57">
        <v>209.55196000000001</v>
      </c>
      <c r="J710" s="56">
        <v>204.44108847653433</v>
      </c>
      <c r="K710" s="56">
        <v>204.441</v>
      </c>
      <c r="L710" s="77">
        <v>41439</v>
      </c>
      <c r="M710" s="60">
        <v>2013</v>
      </c>
      <c r="N710" s="78">
        <v>41469</v>
      </c>
      <c r="O710" s="60">
        <v>2013</v>
      </c>
      <c r="P710" s="78">
        <v>41547</v>
      </c>
      <c r="Q710" s="52" t="s">
        <v>337</v>
      </c>
      <c r="R710" s="54" t="s">
        <v>3866</v>
      </c>
      <c r="S710" s="53" t="s">
        <v>419</v>
      </c>
      <c r="T710" s="53" t="s">
        <v>2147</v>
      </c>
      <c r="U710" s="53">
        <v>1</v>
      </c>
      <c r="V710" s="53" t="s">
        <v>385</v>
      </c>
      <c r="W710" s="53"/>
      <c r="X710" s="63">
        <v>0.19454869354838705</v>
      </c>
      <c r="Y710" s="63">
        <v>2023.0432756921421</v>
      </c>
      <c r="Z710" s="53"/>
      <c r="AA710" s="79" t="s">
        <v>3697</v>
      </c>
      <c r="AB710" s="53" t="s">
        <v>2098</v>
      </c>
      <c r="AC710" s="385">
        <v>225791.86</v>
      </c>
      <c r="AD710" s="79"/>
      <c r="AE710" s="184">
        <v>111.61</v>
      </c>
      <c r="AF710" s="79"/>
      <c r="AG710" s="63">
        <v>0</v>
      </c>
      <c r="AH710" s="79" t="s">
        <v>94</v>
      </c>
      <c r="AI710" s="53" t="s">
        <v>2179</v>
      </c>
      <c r="AJ710" s="149">
        <v>2</v>
      </c>
      <c r="AK710" s="374">
        <v>1</v>
      </c>
    </row>
    <row r="711" spans="1:37" s="149" customFormat="1" ht="75" customHeight="1">
      <c r="A711" s="52" t="s">
        <v>1349</v>
      </c>
      <c r="B711" s="60">
        <v>1743</v>
      </c>
      <c r="C711" s="53" t="s">
        <v>478</v>
      </c>
      <c r="D711" s="52" t="s">
        <v>479</v>
      </c>
      <c r="E711" s="53" t="s">
        <v>59</v>
      </c>
      <c r="F711" s="76">
        <v>41389</v>
      </c>
      <c r="G711" s="76">
        <v>41429</v>
      </c>
      <c r="H711" s="53" t="s">
        <v>94</v>
      </c>
      <c r="I711" s="57">
        <v>149.07972000000001</v>
      </c>
      <c r="J711" s="56">
        <v>143.54129081980096</v>
      </c>
      <c r="K711" s="56">
        <v>143.541</v>
      </c>
      <c r="L711" s="77">
        <v>41449</v>
      </c>
      <c r="M711" s="60">
        <v>2013</v>
      </c>
      <c r="N711" s="78">
        <v>41479</v>
      </c>
      <c r="O711" s="60">
        <v>2013</v>
      </c>
      <c r="P711" s="78">
        <v>41547</v>
      </c>
      <c r="Q711" s="52" t="s">
        <v>337</v>
      </c>
      <c r="R711" s="54" t="s">
        <v>3866</v>
      </c>
      <c r="S711" s="53" t="s">
        <v>419</v>
      </c>
      <c r="T711" s="53" t="s">
        <v>3867</v>
      </c>
      <c r="U711" s="53">
        <v>1</v>
      </c>
      <c r="V711" s="53" t="s">
        <v>385</v>
      </c>
      <c r="W711" s="53"/>
      <c r="X711" s="63">
        <v>9.4151406336853816E-2</v>
      </c>
      <c r="Y711" s="63">
        <v>2023.0432756921421</v>
      </c>
      <c r="Z711" s="53"/>
      <c r="AA711" s="79" t="s">
        <v>3697</v>
      </c>
      <c r="AB711" s="53" t="s">
        <v>2098</v>
      </c>
      <c r="AC711" s="385">
        <v>225791.86</v>
      </c>
      <c r="AD711" s="79"/>
      <c r="AE711" s="184">
        <v>111.61</v>
      </c>
      <c r="AF711" s="79"/>
      <c r="AG711" s="63">
        <v>0</v>
      </c>
      <c r="AH711" s="79" t="s">
        <v>94</v>
      </c>
      <c r="AI711" s="53" t="s">
        <v>2179</v>
      </c>
      <c r="AJ711" s="149">
        <v>2</v>
      </c>
      <c r="AK711" s="374">
        <v>1</v>
      </c>
    </row>
    <row r="712" spans="1:37" s="149" customFormat="1" ht="75" customHeight="1">
      <c r="A712" s="52" t="s">
        <v>1349</v>
      </c>
      <c r="B712" s="60">
        <v>1744</v>
      </c>
      <c r="C712" s="53" t="s">
        <v>480</v>
      </c>
      <c r="D712" s="52" t="s">
        <v>429</v>
      </c>
      <c r="E712" s="53" t="s">
        <v>80</v>
      </c>
      <c r="F712" s="76">
        <v>41389</v>
      </c>
      <c r="G712" s="76">
        <v>41419</v>
      </c>
      <c r="H712" s="53" t="s">
        <v>94</v>
      </c>
      <c r="I712" s="57">
        <v>118.408</v>
      </c>
      <c r="J712" s="56">
        <v>114.26055133615316</v>
      </c>
      <c r="K712" s="56">
        <v>114.26</v>
      </c>
      <c r="L712" s="77">
        <v>41439</v>
      </c>
      <c r="M712" s="60">
        <v>2013</v>
      </c>
      <c r="N712" s="78">
        <v>41469</v>
      </c>
      <c r="O712" s="60">
        <v>2013</v>
      </c>
      <c r="P712" s="78">
        <v>41486</v>
      </c>
      <c r="Q712" s="52" t="s">
        <v>337</v>
      </c>
      <c r="R712" s="54" t="s">
        <v>3866</v>
      </c>
      <c r="S712" s="53" t="s">
        <v>419</v>
      </c>
      <c r="T712" s="53" t="s">
        <v>3868</v>
      </c>
      <c r="U712" s="53">
        <v>1</v>
      </c>
      <c r="V712" s="53" t="s">
        <v>385</v>
      </c>
      <c r="W712" s="53"/>
      <c r="X712" s="63">
        <v>0.1730767650834403</v>
      </c>
      <c r="Y712" s="63">
        <v>2023.0432756921421</v>
      </c>
      <c r="Z712" s="53"/>
      <c r="AA712" s="79" t="s">
        <v>3697</v>
      </c>
      <c r="AB712" s="53" t="s">
        <v>2098</v>
      </c>
      <c r="AC712" s="385">
        <v>225791.86</v>
      </c>
      <c r="AD712" s="79"/>
      <c r="AE712" s="184">
        <v>111.61</v>
      </c>
      <c r="AF712" s="79"/>
      <c r="AG712" s="63">
        <v>0</v>
      </c>
      <c r="AH712" s="79" t="s">
        <v>94</v>
      </c>
      <c r="AI712" s="53" t="s">
        <v>2179</v>
      </c>
      <c r="AJ712" s="149">
        <v>2</v>
      </c>
      <c r="AK712" s="374">
        <v>1</v>
      </c>
    </row>
    <row r="713" spans="1:37" s="149" customFormat="1" ht="75" customHeight="1">
      <c r="A713" s="52" t="s">
        <v>1349</v>
      </c>
      <c r="B713" s="60">
        <v>1745</v>
      </c>
      <c r="C713" s="53" t="s">
        <v>483</v>
      </c>
      <c r="D713" s="52" t="s">
        <v>484</v>
      </c>
      <c r="E713" s="53" t="s">
        <v>59</v>
      </c>
      <c r="F713" s="76">
        <v>41389</v>
      </c>
      <c r="G713" s="76">
        <v>41429</v>
      </c>
      <c r="H713" s="53" t="s">
        <v>94</v>
      </c>
      <c r="I713" s="57">
        <v>335.30815999999999</v>
      </c>
      <c r="J713" s="56">
        <v>323.4358643170325</v>
      </c>
      <c r="K713" s="56">
        <v>323.435</v>
      </c>
      <c r="L713" s="77">
        <v>41449</v>
      </c>
      <c r="M713" s="60">
        <v>2013</v>
      </c>
      <c r="N713" s="78">
        <v>41494</v>
      </c>
      <c r="O713" s="60">
        <v>2013</v>
      </c>
      <c r="P713" s="78">
        <v>41547</v>
      </c>
      <c r="Q713" s="52" t="s">
        <v>337</v>
      </c>
      <c r="R713" s="54" t="s">
        <v>3866</v>
      </c>
      <c r="S713" s="53" t="s">
        <v>419</v>
      </c>
      <c r="T713" s="53" t="s">
        <v>2078</v>
      </c>
      <c r="U713" s="53">
        <v>1</v>
      </c>
      <c r="V713" s="53" t="s">
        <v>385</v>
      </c>
      <c r="W713" s="53"/>
      <c r="X713" s="63">
        <v>0.79511104166666668</v>
      </c>
      <c r="Y713" s="63">
        <v>2023.0432756921421</v>
      </c>
      <c r="Z713" s="53"/>
      <c r="AA713" s="79" t="s">
        <v>3697</v>
      </c>
      <c r="AB713" s="53" t="s">
        <v>2098</v>
      </c>
      <c r="AC713" s="385">
        <v>225791.86</v>
      </c>
      <c r="AD713" s="79"/>
      <c r="AE713" s="184">
        <v>111.61</v>
      </c>
      <c r="AF713" s="79"/>
      <c r="AG713" s="63">
        <v>0</v>
      </c>
      <c r="AH713" s="79" t="s">
        <v>94</v>
      </c>
      <c r="AI713" s="53" t="s">
        <v>2179</v>
      </c>
      <c r="AJ713" s="149">
        <v>2</v>
      </c>
      <c r="AK713" s="374">
        <v>1</v>
      </c>
    </row>
    <row r="714" spans="1:37" s="149" customFormat="1" ht="75" customHeight="1">
      <c r="A714" s="52" t="s">
        <v>1349</v>
      </c>
      <c r="B714" s="60">
        <v>1746</v>
      </c>
      <c r="C714" s="53" t="s">
        <v>437</v>
      </c>
      <c r="D714" s="52" t="s">
        <v>436</v>
      </c>
      <c r="E714" s="53" t="s">
        <v>80</v>
      </c>
      <c r="F714" s="76">
        <v>41389</v>
      </c>
      <c r="G714" s="76">
        <v>41419</v>
      </c>
      <c r="H714" s="53" t="s">
        <v>94</v>
      </c>
      <c r="I714" s="57">
        <v>1134.9359999999999</v>
      </c>
      <c r="J714" s="56">
        <v>1086.2300368405686</v>
      </c>
      <c r="K714" s="56">
        <v>1086.23</v>
      </c>
      <c r="L714" s="77">
        <v>41439</v>
      </c>
      <c r="M714" s="60">
        <v>2013</v>
      </c>
      <c r="N714" s="78">
        <v>41469</v>
      </c>
      <c r="O714" s="60">
        <v>2013</v>
      </c>
      <c r="P714" s="78">
        <v>41547</v>
      </c>
      <c r="Q714" s="52" t="s">
        <v>337</v>
      </c>
      <c r="R714" s="54" t="s">
        <v>3866</v>
      </c>
      <c r="S714" s="53" t="s">
        <v>308</v>
      </c>
      <c r="T714" s="53" t="s">
        <v>3869</v>
      </c>
      <c r="U714" s="53">
        <v>1</v>
      </c>
      <c r="V714" s="53" t="s">
        <v>385</v>
      </c>
      <c r="W714" s="53"/>
      <c r="X714" s="63">
        <v>8.1313925014273924E-2</v>
      </c>
      <c r="Y714" s="63">
        <v>2023.0432756921421</v>
      </c>
      <c r="Z714" s="53"/>
      <c r="AA714" s="79" t="s">
        <v>3697</v>
      </c>
      <c r="AB714" s="53" t="s">
        <v>2098</v>
      </c>
      <c r="AC714" s="385">
        <v>225791.86</v>
      </c>
      <c r="AD714" s="79"/>
      <c r="AE714" s="184">
        <v>111.61</v>
      </c>
      <c r="AF714" s="79"/>
      <c r="AG714" s="63">
        <v>0</v>
      </c>
      <c r="AH714" s="79" t="s">
        <v>94</v>
      </c>
      <c r="AI714" s="53" t="s">
        <v>2179</v>
      </c>
      <c r="AJ714" s="149">
        <v>2</v>
      </c>
      <c r="AK714" s="374">
        <v>1</v>
      </c>
    </row>
    <row r="715" spans="1:37" s="149" customFormat="1" ht="75" customHeight="1">
      <c r="A715" s="52" t="s">
        <v>1349</v>
      </c>
      <c r="B715" s="60">
        <v>1747</v>
      </c>
      <c r="C715" s="53" t="s">
        <v>490</v>
      </c>
      <c r="D715" s="52" t="s">
        <v>491</v>
      </c>
      <c r="E715" s="53" t="s">
        <v>81</v>
      </c>
      <c r="F715" s="76">
        <v>41389</v>
      </c>
      <c r="G715" s="76">
        <v>41439</v>
      </c>
      <c r="H715" s="53" t="s">
        <v>94</v>
      </c>
      <c r="I715" s="57">
        <v>1655.4</v>
      </c>
      <c r="J715" s="56">
        <v>1655.4000143736318</v>
      </c>
      <c r="K715" s="56">
        <v>1655.4</v>
      </c>
      <c r="L715" s="77">
        <v>41449</v>
      </c>
      <c r="M715" s="60">
        <v>2013</v>
      </c>
      <c r="N715" s="78">
        <v>41479</v>
      </c>
      <c r="O715" s="60">
        <v>2013</v>
      </c>
      <c r="P715" s="78">
        <v>41516</v>
      </c>
      <c r="Q715" s="52" t="s">
        <v>337</v>
      </c>
      <c r="R715" s="54" t="s">
        <v>3866</v>
      </c>
      <c r="S715" s="53" t="s">
        <v>419</v>
      </c>
      <c r="T715" s="53">
        <v>178</v>
      </c>
      <c r="U715" s="53">
        <v>1</v>
      </c>
      <c r="V715" s="53" t="s">
        <v>385</v>
      </c>
      <c r="W715" s="53"/>
      <c r="X715" s="63">
        <v>10.974</v>
      </c>
      <c r="Y715" s="63">
        <v>2023.0432756921421</v>
      </c>
      <c r="Z715" s="53"/>
      <c r="AA715" s="79" t="s">
        <v>3697</v>
      </c>
      <c r="AB715" s="53" t="s">
        <v>2098</v>
      </c>
      <c r="AC715" s="385">
        <v>225791.86</v>
      </c>
      <c r="AD715" s="79"/>
      <c r="AE715" s="184">
        <v>111.61</v>
      </c>
      <c r="AF715" s="79"/>
      <c r="AG715" s="63">
        <v>0</v>
      </c>
      <c r="AH715" s="79" t="s">
        <v>94</v>
      </c>
      <c r="AI715" s="53" t="s">
        <v>2179</v>
      </c>
      <c r="AJ715" s="149">
        <v>2</v>
      </c>
      <c r="AK715" s="374">
        <v>1</v>
      </c>
    </row>
    <row r="716" spans="1:37" s="149" customFormat="1" ht="75" customHeight="1">
      <c r="A716" s="52" t="s">
        <v>1349</v>
      </c>
      <c r="B716" s="60">
        <v>1748</v>
      </c>
      <c r="C716" s="53" t="s">
        <v>713</v>
      </c>
      <c r="D716" s="52" t="s">
        <v>714</v>
      </c>
      <c r="E716" s="53" t="s">
        <v>59</v>
      </c>
      <c r="F716" s="76">
        <v>41389</v>
      </c>
      <c r="G716" s="76">
        <v>41429</v>
      </c>
      <c r="H716" s="53" t="s">
        <v>94</v>
      </c>
      <c r="I716" s="57">
        <v>514.79999999999995</v>
      </c>
      <c r="J716" s="56">
        <v>510.9263874126035</v>
      </c>
      <c r="K716" s="56">
        <v>510.92599999999999</v>
      </c>
      <c r="L716" s="77">
        <v>41449</v>
      </c>
      <c r="M716" s="60">
        <v>2013</v>
      </c>
      <c r="N716" s="78">
        <v>41469</v>
      </c>
      <c r="O716" s="60">
        <v>2013</v>
      </c>
      <c r="P716" s="78">
        <v>41547</v>
      </c>
      <c r="Q716" s="52" t="s">
        <v>337</v>
      </c>
      <c r="R716" s="54" t="s">
        <v>3866</v>
      </c>
      <c r="S716" s="53" t="s">
        <v>419</v>
      </c>
      <c r="T716" s="53">
        <v>143</v>
      </c>
      <c r="U716" s="53">
        <v>1</v>
      </c>
      <c r="V716" s="53" t="s">
        <v>385</v>
      </c>
      <c r="W716" s="53"/>
      <c r="X716" s="63">
        <v>4.2160327272727276</v>
      </c>
      <c r="Y716" s="63">
        <v>2023.0432756921421</v>
      </c>
      <c r="Z716" s="53"/>
      <c r="AA716" s="79" t="s">
        <v>3697</v>
      </c>
      <c r="AB716" s="53" t="s">
        <v>2098</v>
      </c>
      <c r="AC716" s="385">
        <v>225791.86</v>
      </c>
      <c r="AD716" s="79"/>
      <c r="AE716" s="184">
        <v>111.61</v>
      </c>
      <c r="AF716" s="79"/>
      <c r="AG716" s="63">
        <v>0</v>
      </c>
      <c r="AH716" s="79" t="s">
        <v>94</v>
      </c>
      <c r="AI716" s="53" t="s">
        <v>2179</v>
      </c>
      <c r="AJ716" s="149">
        <v>2</v>
      </c>
      <c r="AK716" s="374">
        <v>1</v>
      </c>
    </row>
    <row r="717" spans="1:37" s="149" customFormat="1" ht="75" customHeight="1">
      <c r="A717" s="52" t="s">
        <v>1349</v>
      </c>
      <c r="B717" s="60">
        <v>1749</v>
      </c>
      <c r="C717" s="53" t="s">
        <v>547</v>
      </c>
      <c r="D717" s="52" t="s">
        <v>642</v>
      </c>
      <c r="E717" s="53" t="s">
        <v>64</v>
      </c>
      <c r="F717" s="76">
        <v>41389</v>
      </c>
      <c r="G717" s="76">
        <v>41429</v>
      </c>
      <c r="H717" s="53" t="s">
        <v>94</v>
      </c>
      <c r="I717" s="57">
        <v>13.042</v>
      </c>
      <c r="J717" s="56">
        <v>12.464199645888817</v>
      </c>
      <c r="K717" s="56">
        <v>12.464</v>
      </c>
      <c r="L717" s="77">
        <v>41449</v>
      </c>
      <c r="M717" s="60">
        <v>2013</v>
      </c>
      <c r="N717" s="78">
        <v>41494</v>
      </c>
      <c r="O717" s="60">
        <v>2013</v>
      </c>
      <c r="P717" s="78">
        <v>41547</v>
      </c>
      <c r="Q717" s="52" t="s">
        <v>337</v>
      </c>
      <c r="R717" s="54" t="s">
        <v>3866</v>
      </c>
      <c r="S717" s="53" t="s">
        <v>419</v>
      </c>
      <c r="T717" s="53" t="s">
        <v>678</v>
      </c>
      <c r="U717" s="53">
        <v>1</v>
      </c>
      <c r="V717" s="53" t="s">
        <v>385</v>
      </c>
      <c r="W717" s="53"/>
      <c r="X717" s="63">
        <v>3.6768800000000001</v>
      </c>
      <c r="Y717" s="63">
        <v>2023.0432756921421</v>
      </c>
      <c r="Z717" s="53"/>
      <c r="AA717" s="79" t="s">
        <v>3697</v>
      </c>
      <c r="AB717" s="53" t="s">
        <v>2098</v>
      </c>
      <c r="AC717" s="385">
        <v>225791.86</v>
      </c>
      <c r="AD717" s="79"/>
      <c r="AE717" s="184">
        <v>111.61</v>
      </c>
      <c r="AF717" s="79"/>
      <c r="AG717" s="63">
        <v>0</v>
      </c>
      <c r="AH717" s="79" t="s">
        <v>94</v>
      </c>
      <c r="AI717" s="53" t="s">
        <v>2179</v>
      </c>
      <c r="AJ717" s="149">
        <v>2</v>
      </c>
      <c r="AK717" s="374">
        <v>1</v>
      </c>
    </row>
    <row r="718" spans="1:37" s="149" customFormat="1" ht="75" customHeight="1">
      <c r="A718" s="52" t="s">
        <v>1349</v>
      </c>
      <c r="B718" s="60">
        <v>1750</v>
      </c>
      <c r="C718" s="52" t="s">
        <v>542</v>
      </c>
      <c r="D718" s="52" t="s">
        <v>543</v>
      </c>
      <c r="E718" s="53" t="s">
        <v>80</v>
      </c>
      <c r="F718" s="76">
        <v>41389</v>
      </c>
      <c r="G718" s="76">
        <v>41419</v>
      </c>
      <c r="H718" s="53" t="s">
        <v>102</v>
      </c>
      <c r="I718" s="57">
        <v>83.650400000000005</v>
      </c>
      <c r="J718" s="56">
        <v>82.090677558927752</v>
      </c>
      <c r="K718" s="56">
        <v>82.09</v>
      </c>
      <c r="L718" s="77">
        <v>41439</v>
      </c>
      <c r="M718" s="60">
        <v>2013</v>
      </c>
      <c r="N718" s="78">
        <v>41459</v>
      </c>
      <c r="O718" s="60">
        <v>2013</v>
      </c>
      <c r="P718" s="78">
        <v>41547</v>
      </c>
      <c r="Q718" s="52" t="s">
        <v>337</v>
      </c>
      <c r="R718" s="54" t="s">
        <v>3870</v>
      </c>
      <c r="S718" s="53" t="s">
        <v>419</v>
      </c>
      <c r="T718" s="53" t="s">
        <v>9</v>
      </c>
      <c r="U718" s="53">
        <v>1</v>
      </c>
      <c r="V718" s="53" t="s">
        <v>385</v>
      </c>
      <c r="W718" s="88"/>
      <c r="X718" s="63">
        <v>96.866199999999992</v>
      </c>
      <c r="Y718" s="63">
        <v>8336.1299999999992</v>
      </c>
      <c r="Z718" s="53"/>
      <c r="AA718" s="53" t="s">
        <v>3871</v>
      </c>
      <c r="AB718" s="72">
        <v>41144</v>
      </c>
      <c r="AC718" s="400">
        <v>33344.519999999997</v>
      </c>
      <c r="AD718" s="53" t="s">
        <v>678</v>
      </c>
      <c r="AE718" s="53"/>
      <c r="AF718" s="53"/>
      <c r="AG718" s="63">
        <v>20657</v>
      </c>
      <c r="AH718" s="53" t="s">
        <v>835</v>
      </c>
      <c r="AI718" s="53" t="s">
        <v>2179</v>
      </c>
      <c r="AJ718" s="149">
        <v>2</v>
      </c>
      <c r="AK718" s="374">
        <v>1</v>
      </c>
    </row>
    <row r="719" spans="1:37" s="149" customFormat="1" ht="75" customHeight="1">
      <c r="A719" s="52" t="s">
        <v>1349</v>
      </c>
      <c r="B719" s="60">
        <v>1751</v>
      </c>
      <c r="C719" s="53" t="s">
        <v>1523</v>
      </c>
      <c r="D719" s="52" t="s">
        <v>3872</v>
      </c>
      <c r="E719" s="53" t="s">
        <v>80</v>
      </c>
      <c r="F719" s="76">
        <v>41389</v>
      </c>
      <c r="G719" s="76">
        <v>41419</v>
      </c>
      <c r="H719" s="53" t="s">
        <v>102</v>
      </c>
      <c r="I719" s="57">
        <v>999.94344000000001</v>
      </c>
      <c r="J719" s="56">
        <v>981.29876719882952</v>
      </c>
      <c r="K719" s="56">
        <v>981.298</v>
      </c>
      <c r="L719" s="77">
        <v>41439</v>
      </c>
      <c r="M719" s="60">
        <v>2013</v>
      </c>
      <c r="N719" s="78">
        <v>41484</v>
      </c>
      <c r="O719" s="60">
        <v>2013</v>
      </c>
      <c r="P719" s="78">
        <v>41547</v>
      </c>
      <c r="Q719" s="52" t="s">
        <v>337</v>
      </c>
      <c r="R719" s="54" t="s">
        <v>3870</v>
      </c>
      <c r="S719" s="53" t="s">
        <v>419</v>
      </c>
      <c r="T719" s="53" t="s">
        <v>9</v>
      </c>
      <c r="U719" s="53">
        <v>1</v>
      </c>
      <c r="V719" s="53" t="s">
        <v>385</v>
      </c>
      <c r="W719" s="88"/>
      <c r="X719" s="63">
        <v>1157.9316400000002</v>
      </c>
      <c r="Y719" s="63">
        <v>8336.1299999999992</v>
      </c>
      <c r="Z719" s="53"/>
      <c r="AA719" s="53" t="s">
        <v>3871</v>
      </c>
      <c r="AB719" s="72">
        <v>41144</v>
      </c>
      <c r="AC719" s="400">
        <v>33344.519999999997</v>
      </c>
      <c r="AD719" s="53" t="s">
        <v>678</v>
      </c>
      <c r="AE719" s="53"/>
      <c r="AF719" s="53"/>
      <c r="AG719" s="63">
        <v>0</v>
      </c>
      <c r="AH719" s="53" t="s">
        <v>835</v>
      </c>
      <c r="AI719" s="53" t="s">
        <v>2179</v>
      </c>
      <c r="AJ719" s="149">
        <v>2</v>
      </c>
      <c r="AK719" s="374">
        <v>1</v>
      </c>
    </row>
    <row r="720" spans="1:37" s="149" customFormat="1" ht="75" customHeight="1">
      <c r="A720" s="52" t="s">
        <v>1349</v>
      </c>
      <c r="B720" s="60">
        <v>1752</v>
      </c>
      <c r="C720" s="53" t="s">
        <v>858</v>
      </c>
      <c r="D720" s="52" t="s">
        <v>859</v>
      </c>
      <c r="E720" s="53" t="s">
        <v>80</v>
      </c>
      <c r="F720" s="76">
        <v>41389</v>
      </c>
      <c r="G720" s="76">
        <v>41429</v>
      </c>
      <c r="H720" s="53" t="s">
        <v>102</v>
      </c>
      <c r="I720" s="57">
        <v>849.6</v>
      </c>
      <c r="J720" s="56">
        <v>833.75858634326744</v>
      </c>
      <c r="K720" s="56">
        <v>833.75800000000004</v>
      </c>
      <c r="L720" s="77">
        <v>41449</v>
      </c>
      <c r="M720" s="60">
        <v>2013</v>
      </c>
      <c r="N720" s="78">
        <v>41494</v>
      </c>
      <c r="O720" s="60">
        <v>2013</v>
      </c>
      <c r="P720" s="78">
        <v>41547</v>
      </c>
      <c r="Q720" s="52" t="s">
        <v>337</v>
      </c>
      <c r="R720" s="54" t="s">
        <v>3870</v>
      </c>
      <c r="S720" s="53" t="s">
        <v>419</v>
      </c>
      <c r="T720" s="53" t="s">
        <v>708</v>
      </c>
      <c r="U720" s="53">
        <v>1</v>
      </c>
      <c r="V720" s="53" t="s">
        <v>385</v>
      </c>
      <c r="W720" s="88"/>
      <c r="X720" s="63">
        <v>491.91721999999999</v>
      </c>
      <c r="Y720" s="63">
        <v>8336.1299999999992</v>
      </c>
      <c r="Z720" s="53"/>
      <c r="AA720" s="53" t="s">
        <v>3871</v>
      </c>
      <c r="AB720" s="72">
        <v>41144</v>
      </c>
      <c r="AC720" s="400">
        <v>33344.519999999997</v>
      </c>
      <c r="AD720" s="53" t="s">
        <v>678</v>
      </c>
      <c r="AE720" s="53"/>
      <c r="AF720" s="53"/>
      <c r="AG720" s="63">
        <v>0</v>
      </c>
      <c r="AH720" s="53" t="s">
        <v>835</v>
      </c>
      <c r="AI720" s="53" t="s">
        <v>2179</v>
      </c>
      <c r="AJ720" s="149">
        <v>2</v>
      </c>
      <c r="AK720" s="374">
        <v>1</v>
      </c>
    </row>
    <row r="721" spans="1:40" s="149" customFormat="1" ht="75" customHeight="1">
      <c r="A721" s="52" t="s">
        <v>1349</v>
      </c>
      <c r="B721" s="60">
        <v>1753</v>
      </c>
      <c r="C721" s="53" t="s">
        <v>3873</v>
      </c>
      <c r="D721" s="52" t="s">
        <v>3874</v>
      </c>
      <c r="E721" s="53" t="s">
        <v>59</v>
      </c>
      <c r="F721" s="76">
        <v>41389</v>
      </c>
      <c r="G721" s="76">
        <v>41429</v>
      </c>
      <c r="H721" s="53" t="s">
        <v>102</v>
      </c>
      <c r="I721" s="57">
        <v>228.72</v>
      </c>
      <c r="J721" s="56">
        <v>224.45535102724</v>
      </c>
      <c r="K721" s="56">
        <v>224.45500000000001</v>
      </c>
      <c r="L721" s="77">
        <v>41449</v>
      </c>
      <c r="M721" s="60">
        <v>2013</v>
      </c>
      <c r="N721" s="78">
        <v>41494</v>
      </c>
      <c r="O721" s="60">
        <v>2013</v>
      </c>
      <c r="P721" s="78">
        <v>41547</v>
      </c>
      <c r="Q721" s="52" t="s">
        <v>337</v>
      </c>
      <c r="R721" s="54" t="s">
        <v>3870</v>
      </c>
      <c r="S721" s="53" t="s">
        <v>419</v>
      </c>
      <c r="T721" s="53" t="s">
        <v>677</v>
      </c>
      <c r="U721" s="53">
        <v>1</v>
      </c>
      <c r="V721" s="53" t="s">
        <v>385</v>
      </c>
      <c r="W721" s="88"/>
      <c r="X721" s="63">
        <v>88.285633333333351</v>
      </c>
      <c r="Y721" s="63">
        <v>8336.1299999999992</v>
      </c>
      <c r="Z721" s="53"/>
      <c r="AA721" s="53" t="s">
        <v>3871</v>
      </c>
      <c r="AB721" s="72">
        <v>41144</v>
      </c>
      <c r="AC721" s="400">
        <v>33344.519999999997</v>
      </c>
      <c r="AD721" s="53" t="s">
        <v>678</v>
      </c>
      <c r="AE721" s="53"/>
      <c r="AF721" s="53"/>
      <c r="AG721" s="63">
        <v>0</v>
      </c>
      <c r="AH721" s="53" t="s">
        <v>835</v>
      </c>
      <c r="AI721" s="53" t="s">
        <v>2179</v>
      </c>
      <c r="AJ721" s="149">
        <v>2</v>
      </c>
      <c r="AK721" s="374">
        <v>1</v>
      </c>
    </row>
    <row r="722" spans="1:40" s="149" customFormat="1" ht="75" customHeight="1">
      <c r="A722" s="52" t="s">
        <v>1349</v>
      </c>
      <c r="B722" s="60">
        <v>1754</v>
      </c>
      <c r="C722" s="52" t="s">
        <v>544</v>
      </c>
      <c r="D722" s="52" t="s">
        <v>855</v>
      </c>
      <c r="E722" s="53" t="s">
        <v>80</v>
      </c>
      <c r="F722" s="76">
        <v>41389</v>
      </c>
      <c r="G722" s="76">
        <v>41429</v>
      </c>
      <c r="H722" s="53" t="s">
        <v>102</v>
      </c>
      <c r="I722" s="57">
        <v>5426.2640000000001</v>
      </c>
      <c r="J722" s="56">
        <v>5325.088129154793</v>
      </c>
      <c r="K722" s="56">
        <v>5325.0879999999997</v>
      </c>
      <c r="L722" s="77">
        <v>41449</v>
      </c>
      <c r="M722" s="60">
        <v>2013</v>
      </c>
      <c r="N722" s="78">
        <v>41539</v>
      </c>
      <c r="O722" s="60">
        <v>2013</v>
      </c>
      <c r="P722" s="78">
        <v>41547</v>
      </c>
      <c r="Q722" s="52" t="s">
        <v>337</v>
      </c>
      <c r="R722" s="54" t="s">
        <v>3870</v>
      </c>
      <c r="S722" s="53" t="s">
        <v>419</v>
      </c>
      <c r="T722" s="53" t="s">
        <v>9</v>
      </c>
      <c r="U722" s="53">
        <v>1</v>
      </c>
      <c r="V722" s="53" t="s">
        <v>385</v>
      </c>
      <c r="W722" s="88"/>
      <c r="X722" s="63">
        <v>6283.6038399999998</v>
      </c>
      <c r="Y722" s="63">
        <v>8336.1299999999992</v>
      </c>
      <c r="Z722" s="53"/>
      <c r="AA722" s="53" t="s">
        <v>3871</v>
      </c>
      <c r="AB722" s="72">
        <v>41144</v>
      </c>
      <c r="AC722" s="400">
        <v>33344.519999999997</v>
      </c>
      <c r="AD722" s="53" t="s">
        <v>678</v>
      </c>
      <c r="AE722" s="53"/>
      <c r="AF722" s="53"/>
      <c r="AG722" s="63">
        <v>0</v>
      </c>
      <c r="AH722" s="53" t="s">
        <v>835</v>
      </c>
      <c r="AI722" s="53" t="s">
        <v>2179</v>
      </c>
      <c r="AJ722" s="149">
        <v>2</v>
      </c>
      <c r="AK722" s="374">
        <v>1</v>
      </c>
    </row>
    <row r="723" spans="1:40" s="149" customFormat="1" ht="75" customHeight="1">
      <c r="A723" s="52" t="s">
        <v>1349</v>
      </c>
      <c r="B723" s="60">
        <v>1755</v>
      </c>
      <c r="C723" s="54" t="s">
        <v>595</v>
      </c>
      <c r="D723" s="52" t="s">
        <v>832</v>
      </c>
      <c r="E723" s="53" t="s">
        <v>80</v>
      </c>
      <c r="F723" s="76">
        <v>41389</v>
      </c>
      <c r="G723" s="76">
        <v>41439</v>
      </c>
      <c r="H723" s="53" t="s">
        <v>102</v>
      </c>
      <c r="I723" s="57">
        <v>6440.6779699999997</v>
      </c>
      <c r="J723" s="56">
        <v>6320.586822502697</v>
      </c>
      <c r="K723" s="56">
        <v>6320.5860000000002</v>
      </c>
      <c r="L723" s="77">
        <v>41449</v>
      </c>
      <c r="M723" s="60">
        <v>2013</v>
      </c>
      <c r="N723" s="78">
        <v>41509</v>
      </c>
      <c r="O723" s="60">
        <v>2013</v>
      </c>
      <c r="P723" s="78">
        <v>41547</v>
      </c>
      <c r="Q723" s="52" t="s">
        <v>337</v>
      </c>
      <c r="R723" s="54" t="s">
        <v>3870</v>
      </c>
      <c r="S723" s="53" t="s">
        <v>419</v>
      </c>
      <c r="T723" s="53" t="s">
        <v>681</v>
      </c>
      <c r="U723" s="53">
        <v>1</v>
      </c>
      <c r="V723" s="53" t="s">
        <v>385</v>
      </c>
      <c r="W723" s="88"/>
      <c r="X723" s="63">
        <v>1065.4702114285712</v>
      </c>
      <c r="Y723" s="63">
        <v>8336.1299999999992</v>
      </c>
      <c r="Z723" s="53"/>
      <c r="AA723" s="53" t="s">
        <v>3871</v>
      </c>
      <c r="AB723" s="72">
        <v>41144</v>
      </c>
      <c r="AC723" s="400">
        <v>33344.519999999997</v>
      </c>
      <c r="AD723" s="53" t="s">
        <v>678</v>
      </c>
      <c r="AE723" s="53"/>
      <c r="AF723" s="53"/>
      <c r="AG723" s="63">
        <v>0</v>
      </c>
      <c r="AH723" s="53" t="s">
        <v>835</v>
      </c>
      <c r="AI723" s="53" t="s">
        <v>2179</v>
      </c>
      <c r="AJ723" s="149">
        <v>2</v>
      </c>
      <c r="AK723" s="374">
        <v>1</v>
      </c>
    </row>
    <row r="724" spans="1:40" s="151" customFormat="1" ht="75" customHeight="1">
      <c r="A724" s="53" t="s">
        <v>1450</v>
      </c>
      <c r="B724" s="60">
        <v>1756</v>
      </c>
      <c r="C724" s="81" t="s">
        <v>2164</v>
      </c>
      <c r="D724" s="52" t="s">
        <v>383</v>
      </c>
      <c r="E724" s="53" t="s">
        <v>80</v>
      </c>
      <c r="F724" s="55">
        <v>41470</v>
      </c>
      <c r="G724" s="55">
        <v>41501</v>
      </c>
      <c r="H724" s="53" t="s">
        <v>102</v>
      </c>
      <c r="I724" s="57">
        <v>850</v>
      </c>
      <c r="J724" s="56">
        <v>838.60866695464858</v>
      </c>
      <c r="K724" s="56">
        <v>838.60799999999995</v>
      </c>
      <c r="L724" s="59">
        <v>41521</v>
      </c>
      <c r="M724" s="82">
        <v>2013</v>
      </c>
      <c r="N724" s="61">
        <v>41521</v>
      </c>
      <c r="O724" s="82">
        <v>2013</v>
      </c>
      <c r="P724" s="61">
        <v>41638</v>
      </c>
      <c r="Q724" s="53" t="s">
        <v>337</v>
      </c>
      <c r="R724" s="53"/>
      <c r="S724" s="53" t="s">
        <v>384</v>
      </c>
      <c r="T724" s="60">
        <v>1</v>
      </c>
      <c r="U724" s="53">
        <v>1</v>
      </c>
      <c r="V724" s="53" t="s">
        <v>385</v>
      </c>
      <c r="W724" s="53"/>
      <c r="X724" s="63">
        <v>989.55743999999993</v>
      </c>
      <c r="Y724" s="63">
        <v>9649.8910952380938</v>
      </c>
      <c r="Z724" s="53"/>
      <c r="AA724" s="53" t="s">
        <v>3875</v>
      </c>
      <c r="AB724" s="72">
        <v>40878</v>
      </c>
      <c r="AC724" s="57">
        <v>121588.62779999999</v>
      </c>
      <c r="AD724" s="60">
        <v>12.6</v>
      </c>
      <c r="AE724" s="53"/>
      <c r="AF724" s="60">
        <v>2</v>
      </c>
      <c r="AG724" s="63">
        <v>0</v>
      </c>
      <c r="AH724" s="53" t="s">
        <v>1242</v>
      </c>
      <c r="AI724" s="53" t="s">
        <v>2179</v>
      </c>
      <c r="AJ724" s="149">
        <v>3</v>
      </c>
      <c r="AK724" s="374">
        <v>1</v>
      </c>
    </row>
    <row r="725" spans="1:40" s="149" customFormat="1" ht="75" customHeight="1">
      <c r="A725" s="53" t="s">
        <v>1450</v>
      </c>
      <c r="B725" s="60">
        <v>1757</v>
      </c>
      <c r="C725" s="54">
        <v>3000560</v>
      </c>
      <c r="D725" s="52" t="s">
        <v>468</v>
      </c>
      <c r="E725" s="53" t="s">
        <v>80</v>
      </c>
      <c r="F725" s="55">
        <v>41409</v>
      </c>
      <c r="G725" s="55">
        <v>41440</v>
      </c>
      <c r="H725" s="53" t="s">
        <v>114</v>
      </c>
      <c r="I725" s="57">
        <v>7327.7800000000007</v>
      </c>
      <c r="J725" s="56">
        <v>8251.5152172850576</v>
      </c>
      <c r="K725" s="56">
        <v>7327.78</v>
      </c>
      <c r="L725" s="59">
        <v>41460</v>
      </c>
      <c r="M725" s="82">
        <v>2013</v>
      </c>
      <c r="N725" s="61">
        <v>41460</v>
      </c>
      <c r="O725" s="82">
        <v>2013</v>
      </c>
      <c r="P725" s="61">
        <v>41636</v>
      </c>
      <c r="Q725" s="53" t="s">
        <v>337</v>
      </c>
      <c r="R725" s="53" t="s">
        <v>3876</v>
      </c>
      <c r="S725" s="53" t="s">
        <v>384</v>
      </c>
      <c r="T725" s="60">
        <v>1</v>
      </c>
      <c r="U725" s="53">
        <v>1</v>
      </c>
      <c r="V725" s="53" t="s">
        <v>385</v>
      </c>
      <c r="W725" s="53"/>
      <c r="X725" s="63">
        <v>8646.7803999999996</v>
      </c>
      <c r="Y725" s="63">
        <v>9096.4129807999998</v>
      </c>
      <c r="Z725" s="53"/>
      <c r="AA725" s="53" t="s">
        <v>3877</v>
      </c>
      <c r="AB725" s="72">
        <v>41351</v>
      </c>
      <c r="AC725" s="57">
        <v>9096.4129807999998</v>
      </c>
      <c r="AD725" s="53"/>
      <c r="AE725" s="53"/>
      <c r="AF725" s="60">
        <v>1</v>
      </c>
      <c r="AG725" s="63">
        <v>0</v>
      </c>
      <c r="AH725" s="53" t="s">
        <v>3581</v>
      </c>
      <c r="AI725" s="53" t="s">
        <v>2179</v>
      </c>
      <c r="AJ725" s="149">
        <v>3</v>
      </c>
      <c r="AK725" s="374">
        <v>1</v>
      </c>
    </row>
    <row r="726" spans="1:40" s="151" customFormat="1" ht="75" customHeight="1">
      <c r="A726" s="53" t="s">
        <v>1450</v>
      </c>
      <c r="B726" s="60">
        <v>1758</v>
      </c>
      <c r="C726" s="54">
        <v>3000560</v>
      </c>
      <c r="D726" s="52" t="s">
        <v>468</v>
      </c>
      <c r="E726" s="53" t="s">
        <v>59</v>
      </c>
      <c r="F726" s="55">
        <v>41470</v>
      </c>
      <c r="G726" s="55">
        <v>41501</v>
      </c>
      <c r="H726" s="53" t="s">
        <v>102</v>
      </c>
      <c r="I726" s="57">
        <v>1053.2779999999998</v>
      </c>
      <c r="J726" s="56">
        <v>1166.2242070618363</v>
      </c>
      <c r="K726" s="56">
        <v>1053.278</v>
      </c>
      <c r="L726" s="59">
        <v>41521</v>
      </c>
      <c r="M726" s="82">
        <v>2013</v>
      </c>
      <c r="N726" s="61">
        <v>41521</v>
      </c>
      <c r="O726" s="82">
        <v>2013</v>
      </c>
      <c r="P726" s="61">
        <v>41636</v>
      </c>
      <c r="Q726" s="53" t="s">
        <v>337</v>
      </c>
      <c r="R726" s="53" t="s">
        <v>3878</v>
      </c>
      <c r="S726" s="53" t="s">
        <v>384</v>
      </c>
      <c r="T726" s="60">
        <v>1</v>
      </c>
      <c r="U726" s="53">
        <v>1</v>
      </c>
      <c r="V726" s="53" t="s">
        <v>385</v>
      </c>
      <c r="W726" s="53"/>
      <c r="X726" s="63">
        <v>1242.8680400000001</v>
      </c>
      <c r="Y726" s="63">
        <v>1307.4971780799999</v>
      </c>
      <c r="Z726" s="53"/>
      <c r="AA726" s="53" t="s">
        <v>3879</v>
      </c>
      <c r="AB726" s="53" t="s">
        <v>2094</v>
      </c>
      <c r="AC726" s="57">
        <v>1307.4971780799999</v>
      </c>
      <c r="AD726" s="53"/>
      <c r="AE726" s="53"/>
      <c r="AF726" s="60">
        <v>1</v>
      </c>
      <c r="AG726" s="63">
        <v>0</v>
      </c>
      <c r="AH726" s="53" t="s">
        <v>1242</v>
      </c>
      <c r="AI726" s="53" t="s">
        <v>2179</v>
      </c>
      <c r="AJ726" s="149">
        <v>3</v>
      </c>
      <c r="AK726" s="374">
        <v>1</v>
      </c>
    </row>
    <row r="727" spans="1:40" s="149" customFormat="1" ht="75" customHeight="1">
      <c r="A727" s="53" t="s">
        <v>1450</v>
      </c>
      <c r="B727" s="60">
        <v>1759</v>
      </c>
      <c r="C727" s="54">
        <v>3000560</v>
      </c>
      <c r="D727" s="52" t="s">
        <v>468</v>
      </c>
      <c r="E727" s="53" t="s">
        <v>59</v>
      </c>
      <c r="F727" s="55">
        <v>41440</v>
      </c>
      <c r="G727" s="55">
        <v>41470</v>
      </c>
      <c r="H727" s="53" t="s">
        <v>102</v>
      </c>
      <c r="I727" s="57">
        <v>2535.25</v>
      </c>
      <c r="J727" s="56">
        <v>3366.5117008586549</v>
      </c>
      <c r="K727" s="56">
        <v>2535.25</v>
      </c>
      <c r="L727" s="59">
        <v>41490</v>
      </c>
      <c r="M727" s="82">
        <v>2013</v>
      </c>
      <c r="N727" s="61">
        <v>41490</v>
      </c>
      <c r="O727" s="82">
        <v>2013</v>
      </c>
      <c r="P727" s="61">
        <v>41636</v>
      </c>
      <c r="Q727" s="53" t="s">
        <v>337</v>
      </c>
      <c r="R727" s="53" t="s">
        <v>3880</v>
      </c>
      <c r="S727" s="53" t="s">
        <v>384</v>
      </c>
      <c r="T727" s="60">
        <v>1</v>
      </c>
      <c r="U727" s="53">
        <v>1</v>
      </c>
      <c r="V727" s="53" t="s">
        <v>385</v>
      </c>
      <c r="W727" s="53"/>
      <c r="X727" s="63">
        <v>2991.5949999999998</v>
      </c>
      <c r="Y727" s="63">
        <v>0.76927229486216886</v>
      </c>
      <c r="Z727" s="53"/>
      <c r="AA727" s="53" t="s">
        <v>3881</v>
      </c>
      <c r="AB727" s="53" t="s">
        <v>2094</v>
      </c>
      <c r="AC727" s="57">
        <v>31821.717749268475</v>
      </c>
      <c r="AD727" s="53"/>
      <c r="AE727" s="53" t="s">
        <v>1567</v>
      </c>
      <c r="AF727" s="60"/>
      <c r="AG727" s="63">
        <v>0</v>
      </c>
      <c r="AH727" s="53" t="s">
        <v>1242</v>
      </c>
      <c r="AI727" s="53" t="s">
        <v>2179</v>
      </c>
      <c r="AJ727" s="149">
        <v>3</v>
      </c>
      <c r="AK727" s="374">
        <v>1</v>
      </c>
    </row>
    <row r="728" spans="1:40" s="149" customFormat="1" ht="165" customHeight="1">
      <c r="A728" s="53" t="s">
        <v>1450</v>
      </c>
      <c r="B728" s="60">
        <v>1760</v>
      </c>
      <c r="C728" s="54">
        <v>3000560</v>
      </c>
      <c r="D728" s="52" t="s">
        <v>468</v>
      </c>
      <c r="E728" s="53" t="s">
        <v>64</v>
      </c>
      <c r="F728" s="55">
        <v>41562</v>
      </c>
      <c r="G728" s="55">
        <v>41593</v>
      </c>
      <c r="H728" s="53" t="s">
        <v>102</v>
      </c>
      <c r="I728" s="57">
        <v>112270.859857481</v>
      </c>
      <c r="J728" s="56">
        <v>112789.37824683929</v>
      </c>
      <c r="K728" s="56">
        <v>112270.859</v>
      </c>
      <c r="L728" s="59">
        <v>41613</v>
      </c>
      <c r="M728" s="82">
        <v>2013</v>
      </c>
      <c r="N728" s="61">
        <v>41613</v>
      </c>
      <c r="O728" s="82">
        <v>2014</v>
      </c>
      <c r="P728" s="61">
        <v>41912</v>
      </c>
      <c r="Q728" s="53" t="s">
        <v>337</v>
      </c>
      <c r="R728" s="53" t="s">
        <v>2237</v>
      </c>
      <c r="S728" s="53" t="s">
        <v>384</v>
      </c>
      <c r="T728" s="53" t="s">
        <v>9</v>
      </c>
      <c r="U728" s="53">
        <v>1</v>
      </c>
      <c r="V728" s="53" t="s">
        <v>385</v>
      </c>
      <c r="W728" s="53"/>
      <c r="X728" s="63">
        <v>132479.61361999999</v>
      </c>
      <c r="Y728" s="63">
        <v>509216.16760077979</v>
      </c>
      <c r="Z728" s="53"/>
      <c r="AA728" s="53" t="s">
        <v>3882</v>
      </c>
      <c r="AB728" s="53" t="s">
        <v>2098</v>
      </c>
      <c r="AC728" s="57">
        <v>509216.16760077979</v>
      </c>
      <c r="AD728" s="53"/>
      <c r="AE728" s="53"/>
      <c r="AF728" s="53" t="s">
        <v>9</v>
      </c>
      <c r="AG728" s="63">
        <v>0</v>
      </c>
      <c r="AH728" s="53" t="s">
        <v>1242</v>
      </c>
      <c r="AI728" s="53" t="s">
        <v>701</v>
      </c>
      <c r="AJ728" s="149">
        <v>4</v>
      </c>
      <c r="AK728" s="374">
        <v>1</v>
      </c>
    </row>
    <row r="729" spans="1:40" s="149" customFormat="1" ht="409.5" customHeight="1">
      <c r="A729" s="53" t="s">
        <v>1450</v>
      </c>
      <c r="B729" s="60">
        <v>1761</v>
      </c>
      <c r="C729" s="54">
        <v>3000569</v>
      </c>
      <c r="D729" s="52" t="s">
        <v>468</v>
      </c>
      <c r="E729" s="53" t="s">
        <v>80</v>
      </c>
      <c r="F729" s="55">
        <v>41537</v>
      </c>
      <c r="G729" s="55">
        <v>41567</v>
      </c>
      <c r="H729" s="53" t="s">
        <v>102</v>
      </c>
      <c r="I729" s="57">
        <v>250000</v>
      </c>
      <c r="J729" s="56">
        <v>251154.61480836725</v>
      </c>
      <c r="K729" s="56">
        <v>250000</v>
      </c>
      <c r="L729" s="59">
        <v>41588</v>
      </c>
      <c r="M729" s="82">
        <v>2013</v>
      </c>
      <c r="N729" s="61">
        <v>41588</v>
      </c>
      <c r="O729" s="82">
        <v>2014</v>
      </c>
      <c r="P729" s="61">
        <v>41791</v>
      </c>
      <c r="Q729" s="53" t="s">
        <v>337</v>
      </c>
      <c r="R729" s="53" t="s">
        <v>3883</v>
      </c>
      <c r="S729" s="53" t="s">
        <v>2024</v>
      </c>
      <c r="T729" s="56">
        <v>120.8</v>
      </c>
      <c r="U729" s="53">
        <v>1</v>
      </c>
      <c r="V729" s="53" t="s">
        <v>385</v>
      </c>
      <c r="W729" s="53"/>
      <c r="X729" s="56">
        <v>2442.0529801324506</v>
      </c>
      <c r="Y729" s="56">
        <v>3275.7878307981864</v>
      </c>
      <c r="Z729" s="53" t="s">
        <v>2237</v>
      </c>
      <c r="AA729" s="53" t="s">
        <v>3884</v>
      </c>
      <c r="AB729" s="53" t="s">
        <v>2098</v>
      </c>
      <c r="AC729" s="57">
        <v>2357289.8965632906</v>
      </c>
      <c r="AD729" s="53">
        <v>76.209077349261548</v>
      </c>
      <c r="AE729" s="53">
        <v>719.61006582923528</v>
      </c>
      <c r="AF729" s="53">
        <v>6025.2963182009844</v>
      </c>
      <c r="AG729" s="63">
        <v>0</v>
      </c>
      <c r="AH729" s="53" t="s">
        <v>3755</v>
      </c>
      <c r="AI729" s="53" t="s">
        <v>2179</v>
      </c>
      <c r="AJ729" s="149">
        <v>4</v>
      </c>
      <c r="AK729" s="374">
        <v>1</v>
      </c>
    </row>
    <row r="730" spans="1:40" s="149" customFormat="1" ht="75" customHeight="1">
      <c r="A730" s="53" t="s">
        <v>1450</v>
      </c>
      <c r="B730" s="60">
        <v>1762</v>
      </c>
      <c r="C730" s="53" t="s">
        <v>544</v>
      </c>
      <c r="D730" s="52" t="s">
        <v>855</v>
      </c>
      <c r="E730" s="53" t="s">
        <v>80</v>
      </c>
      <c r="F730" s="55">
        <v>41496</v>
      </c>
      <c r="G730" s="55">
        <v>41527</v>
      </c>
      <c r="H730" s="53" t="s">
        <v>102</v>
      </c>
      <c r="I730" s="57">
        <v>27000</v>
      </c>
      <c r="J730" s="56">
        <v>24864.220814908134</v>
      </c>
      <c r="K730" s="56">
        <v>24864.22</v>
      </c>
      <c r="L730" s="59">
        <v>41547</v>
      </c>
      <c r="M730" s="82">
        <v>2013</v>
      </c>
      <c r="N730" s="61">
        <v>41547</v>
      </c>
      <c r="O730" s="82">
        <v>2014</v>
      </c>
      <c r="P730" s="61">
        <v>41727</v>
      </c>
      <c r="Q730" s="53" t="s">
        <v>337</v>
      </c>
      <c r="R730" s="53" t="s">
        <v>3885</v>
      </c>
      <c r="S730" s="53" t="s">
        <v>430</v>
      </c>
      <c r="T730" s="60">
        <v>1</v>
      </c>
      <c r="U730" s="53">
        <v>1</v>
      </c>
      <c r="V730" s="53" t="s">
        <v>385</v>
      </c>
      <c r="W730" s="53"/>
      <c r="X730" s="63">
        <v>29339.779599999998</v>
      </c>
      <c r="Y730" s="63">
        <v>160346.65999999997</v>
      </c>
      <c r="Z730" s="53"/>
      <c r="AA730" s="53" t="s">
        <v>3748</v>
      </c>
      <c r="AB730" s="53" t="s">
        <v>2094</v>
      </c>
      <c r="AC730" s="57">
        <v>320693.31999999995</v>
      </c>
      <c r="AD730" s="71" t="s">
        <v>829</v>
      </c>
      <c r="AE730" s="71"/>
      <c r="AF730" s="71">
        <v>2</v>
      </c>
      <c r="AG730" s="63">
        <v>0</v>
      </c>
      <c r="AH730" s="53" t="s">
        <v>1242</v>
      </c>
      <c r="AI730" s="53" t="s">
        <v>2179</v>
      </c>
      <c r="AJ730" s="149">
        <v>3</v>
      </c>
      <c r="AK730" s="374">
        <v>1</v>
      </c>
    </row>
    <row r="731" spans="1:40" s="149" customFormat="1" ht="75" customHeight="1">
      <c r="A731" s="53" t="s">
        <v>1450</v>
      </c>
      <c r="B731" s="60">
        <v>1763</v>
      </c>
      <c r="C731" s="53" t="s">
        <v>544</v>
      </c>
      <c r="D731" s="52" t="s">
        <v>855</v>
      </c>
      <c r="E731" s="53" t="s">
        <v>80</v>
      </c>
      <c r="F731" s="55">
        <v>41496</v>
      </c>
      <c r="G731" s="55">
        <v>41527</v>
      </c>
      <c r="H731" s="53" t="s">
        <v>102</v>
      </c>
      <c r="I731" s="57">
        <v>17000</v>
      </c>
      <c r="J731" s="56">
        <v>14397.246585764413</v>
      </c>
      <c r="K731" s="56">
        <v>14397.245999999999</v>
      </c>
      <c r="L731" s="59">
        <v>41547</v>
      </c>
      <c r="M731" s="82">
        <v>2013</v>
      </c>
      <c r="N731" s="61">
        <v>41547</v>
      </c>
      <c r="O731" s="82">
        <v>2014</v>
      </c>
      <c r="P731" s="61">
        <v>41727</v>
      </c>
      <c r="Q731" s="53" t="s">
        <v>337</v>
      </c>
      <c r="R731" s="53" t="s">
        <v>3886</v>
      </c>
      <c r="S731" s="53" t="s">
        <v>430</v>
      </c>
      <c r="T731" s="60">
        <v>1</v>
      </c>
      <c r="U731" s="53">
        <v>1</v>
      </c>
      <c r="V731" s="53" t="s">
        <v>385</v>
      </c>
      <c r="W731" s="53"/>
      <c r="X731" s="63">
        <v>16988.750279999997</v>
      </c>
      <c r="Y731" s="63">
        <v>5228.7508350899989</v>
      </c>
      <c r="Z731" s="53"/>
      <c r="AA731" s="53" t="s">
        <v>3887</v>
      </c>
      <c r="AB731" s="53" t="s">
        <v>2094</v>
      </c>
      <c r="AC731" s="57">
        <v>209150.03340359995</v>
      </c>
      <c r="AD731" s="71">
        <v>40</v>
      </c>
      <c r="AE731" s="71"/>
      <c r="AF731" s="71">
        <v>1</v>
      </c>
      <c r="AG731" s="63">
        <v>28032.81</v>
      </c>
      <c r="AH731" s="53" t="s">
        <v>1242</v>
      </c>
      <c r="AI731" s="53" t="s">
        <v>2179</v>
      </c>
      <c r="AJ731" s="149">
        <v>3</v>
      </c>
      <c r="AK731" s="374">
        <v>1</v>
      </c>
    </row>
    <row r="732" spans="1:40" s="151" customFormat="1" ht="75" customHeight="1">
      <c r="A732" s="53" t="s">
        <v>1522</v>
      </c>
      <c r="B732" s="60">
        <v>1764</v>
      </c>
      <c r="C732" s="54">
        <v>3000560</v>
      </c>
      <c r="D732" s="52" t="s">
        <v>468</v>
      </c>
      <c r="E732" s="53" t="s">
        <v>80</v>
      </c>
      <c r="F732" s="55">
        <v>41394</v>
      </c>
      <c r="G732" s="55">
        <v>41425</v>
      </c>
      <c r="H732" s="53" t="s">
        <v>102</v>
      </c>
      <c r="I732" s="57">
        <v>10443.74</v>
      </c>
      <c r="J732" s="56">
        <v>14645.389777828996</v>
      </c>
      <c r="K732" s="56">
        <v>10443.74</v>
      </c>
      <c r="L732" s="59">
        <v>41453</v>
      </c>
      <c r="M732" s="82">
        <v>2013</v>
      </c>
      <c r="N732" s="61">
        <v>41456</v>
      </c>
      <c r="O732" s="60">
        <v>2013</v>
      </c>
      <c r="P732" s="61">
        <v>41547</v>
      </c>
      <c r="Q732" s="53" t="s">
        <v>337</v>
      </c>
      <c r="R732" s="53" t="s">
        <v>5359</v>
      </c>
      <c r="S732" s="53" t="s">
        <v>8</v>
      </c>
      <c r="T732" s="60">
        <v>4.09</v>
      </c>
      <c r="U732" s="53">
        <v>1</v>
      </c>
      <c r="V732" s="53" t="s">
        <v>385</v>
      </c>
      <c r="W732" s="53"/>
      <c r="X732" s="63">
        <v>3013.1083618581906</v>
      </c>
      <c r="Y732" s="63">
        <v>3559.0415647921759</v>
      </c>
      <c r="Z732" s="71"/>
      <c r="AA732" s="53" t="s">
        <v>5359</v>
      </c>
      <c r="AB732" s="72">
        <v>41339</v>
      </c>
      <c r="AC732" s="57">
        <v>14556.48</v>
      </c>
      <c r="AD732" s="53"/>
      <c r="AE732" s="60">
        <v>4.09</v>
      </c>
      <c r="AF732" s="53"/>
      <c r="AG732" s="63"/>
      <c r="AH732" s="53" t="s">
        <v>109</v>
      </c>
      <c r="AI732" s="53" t="s">
        <v>2179</v>
      </c>
      <c r="AJ732" s="149">
        <v>2</v>
      </c>
      <c r="AK732" s="374">
        <v>1</v>
      </c>
    </row>
    <row r="733" spans="1:40" s="151" customFormat="1" ht="75" customHeight="1">
      <c r="A733" s="53" t="s">
        <v>1522</v>
      </c>
      <c r="B733" s="60">
        <v>1765</v>
      </c>
      <c r="C733" s="54">
        <v>3000559</v>
      </c>
      <c r="D733" s="52" t="s">
        <v>383</v>
      </c>
      <c r="E733" s="53" t="s">
        <v>80</v>
      </c>
      <c r="F733" s="55">
        <v>41394</v>
      </c>
      <c r="G733" s="55">
        <v>41425</v>
      </c>
      <c r="H733" s="53" t="s">
        <v>109</v>
      </c>
      <c r="I733" s="57">
        <v>700</v>
      </c>
      <c r="J733" s="56">
        <v>710.91824428800021</v>
      </c>
      <c r="K733" s="56">
        <v>700</v>
      </c>
      <c r="L733" s="59">
        <v>41453</v>
      </c>
      <c r="M733" s="82">
        <v>2013</v>
      </c>
      <c r="N733" s="61">
        <v>41456</v>
      </c>
      <c r="O733" s="60">
        <v>2013</v>
      </c>
      <c r="P733" s="61">
        <v>41516</v>
      </c>
      <c r="Q733" s="53" t="s">
        <v>337</v>
      </c>
      <c r="R733" s="53" t="s">
        <v>5361</v>
      </c>
      <c r="S733" s="53" t="s">
        <v>324</v>
      </c>
      <c r="T733" s="60">
        <v>1</v>
      </c>
      <c r="U733" s="53">
        <v>1</v>
      </c>
      <c r="V733" s="53" t="s">
        <v>385</v>
      </c>
      <c r="W733" s="53"/>
      <c r="X733" s="63">
        <v>826</v>
      </c>
      <c r="Y733" s="63">
        <v>1468.4444444444443</v>
      </c>
      <c r="Z733" s="71"/>
      <c r="AA733" s="53" t="s">
        <v>5361</v>
      </c>
      <c r="AB733" s="72" t="s">
        <v>2098</v>
      </c>
      <c r="AC733" s="57">
        <v>13216</v>
      </c>
      <c r="AD733" s="53"/>
      <c r="AE733" s="60">
        <v>9</v>
      </c>
      <c r="AF733" s="53"/>
      <c r="AG733" s="63"/>
      <c r="AH733" s="53" t="s">
        <v>109</v>
      </c>
      <c r="AI733" s="53" t="s">
        <v>701</v>
      </c>
      <c r="AJ733" s="149">
        <v>2</v>
      </c>
      <c r="AK733" s="374">
        <v>1</v>
      </c>
    </row>
    <row r="734" spans="1:40" s="151" customFormat="1" ht="75" customHeight="1">
      <c r="A734" s="53" t="s">
        <v>1522</v>
      </c>
      <c r="B734" s="60">
        <v>1766</v>
      </c>
      <c r="C734" s="54">
        <v>3000559</v>
      </c>
      <c r="D734" s="52" t="s">
        <v>383</v>
      </c>
      <c r="E734" s="53" t="s">
        <v>59</v>
      </c>
      <c r="F734" s="55">
        <v>41394</v>
      </c>
      <c r="G734" s="55">
        <v>41425</v>
      </c>
      <c r="H734" s="53" t="s">
        <v>109</v>
      </c>
      <c r="I734" s="57">
        <v>166.02</v>
      </c>
      <c r="J734" s="56">
        <v>166.78367699328004</v>
      </c>
      <c r="K734" s="56">
        <v>166.02</v>
      </c>
      <c r="L734" s="59">
        <v>41453</v>
      </c>
      <c r="M734" s="82">
        <v>2013</v>
      </c>
      <c r="N734" s="61">
        <v>41456</v>
      </c>
      <c r="O734" s="60">
        <v>2013</v>
      </c>
      <c r="P734" s="61">
        <v>41516</v>
      </c>
      <c r="Q734" s="53" t="s">
        <v>337</v>
      </c>
      <c r="R734" s="53" t="s">
        <v>5362</v>
      </c>
      <c r="S734" s="53" t="s">
        <v>324</v>
      </c>
      <c r="T734" s="60">
        <v>1</v>
      </c>
      <c r="U734" s="53">
        <v>1</v>
      </c>
      <c r="V734" s="53" t="s">
        <v>385</v>
      </c>
      <c r="W734" s="53"/>
      <c r="X734" s="63">
        <v>195.90360000000001</v>
      </c>
      <c r="Y734" s="63">
        <v>1836.08</v>
      </c>
      <c r="Z734" s="71"/>
      <c r="AA734" s="53" t="s">
        <v>5363</v>
      </c>
      <c r="AB734" s="72" t="s">
        <v>2098</v>
      </c>
      <c r="AC734" s="57">
        <v>1836.08</v>
      </c>
      <c r="AD734" s="53"/>
      <c r="AE734" s="53"/>
      <c r="AF734" s="60">
        <v>1</v>
      </c>
      <c r="AG734" s="63"/>
      <c r="AH734" s="53" t="s">
        <v>109</v>
      </c>
      <c r="AI734" s="53" t="s">
        <v>701</v>
      </c>
      <c r="AJ734" s="149">
        <v>2</v>
      </c>
      <c r="AK734" s="374">
        <v>1</v>
      </c>
    </row>
    <row r="735" spans="1:40" s="376" customFormat="1" ht="123.75" customHeight="1">
      <c r="A735" s="53" t="s">
        <v>1522</v>
      </c>
      <c r="B735" s="60">
        <v>1767</v>
      </c>
      <c r="C735" s="81">
        <v>3000559</v>
      </c>
      <c r="D735" s="52" t="s">
        <v>383</v>
      </c>
      <c r="E735" s="53" t="s">
        <v>59</v>
      </c>
      <c r="F735" s="55">
        <v>41394</v>
      </c>
      <c r="G735" s="55">
        <v>41425</v>
      </c>
      <c r="H735" s="53" t="s">
        <v>109</v>
      </c>
      <c r="I735" s="57">
        <v>99.05</v>
      </c>
      <c r="J735" s="56">
        <v>99.505985367168037</v>
      </c>
      <c r="K735" s="384">
        <v>99.05</v>
      </c>
      <c r="L735" s="59">
        <v>41453</v>
      </c>
      <c r="M735" s="53">
        <v>2013</v>
      </c>
      <c r="N735" s="61">
        <v>41456</v>
      </c>
      <c r="O735" s="53">
        <v>2013</v>
      </c>
      <c r="P735" s="61">
        <v>41516</v>
      </c>
      <c r="Q735" s="53" t="s">
        <v>337</v>
      </c>
      <c r="R735" s="53" t="s">
        <v>5364</v>
      </c>
      <c r="S735" s="53" t="s">
        <v>324</v>
      </c>
      <c r="T735" s="380">
        <v>1</v>
      </c>
      <c r="U735" s="53">
        <v>1</v>
      </c>
      <c r="V735" s="53" t="s">
        <v>385</v>
      </c>
      <c r="W735" s="375"/>
      <c r="X735" s="58">
        <v>118</v>
      </c>
      <c r="Y735" s="63">
        <v>1298</v>
      </c>
      <c r="Z735" s="53"/>
      <c r="AA735" s="53" t="s">
        <v>5364</v>
      </c>
      <c r="AB735" s="72" t="s">
        <v>2098</v>
      </c>
      <c r="AC735" s="57">
        <v>1298</v>
      </c>
      <c r="AD735" s="53"/>
      <c r="AE735" s="53"/>
      <c r="AF735" s="53">
        <v>1</v>
      </c>
      <c r="AG735" s="63"/>
      <c r="AH735" s="53" t="s">
        <v>109</v>
      </c>
      <c r="AI735" s="53" t="s">
        <v>701</v>
      </c>
      <c r="AJ735" s="149">
        <v>2</v>
      </c>
      <c r="AK735" s="374">
        <v>1</v>
      </c>
      <c r="AL735" s="68"/>
      <c r="AM735" s="68"/>
      <c r="AN735" s="68"/>
    </row>
    <row r="736" spans="1:40" s="151" customFormat="1" ht="75" customHeight="1">
      <c r="A736" s="53" t="s">
        <v>1522</v>
      </c>
      <c r="B736" s="60">
        <v>1768</v>
      </c>
      <c r="C736" s="54">
        <v>3000560</v>
      </c>
      <c r="D736" s="52" t="s">
        <v>468</v>
      </c>
      <c r="E736" s="53" t="s">
        <v>59</v>
      </c>
      <c r="F736" s="55">
        <v>41394</v>
      </c>
      <c r="G736" s="55">
        <v>41425</v>
      </c>
      <c r="H736" s="53" t="s">
        <v>109</v>
      </c>
      <c r="I736" s="57">
        <v>150</v>
      </c>
      <c r="J736" s="56">
        <v>146.69741548800005</v>
      </c>
      <c r="K736" s="56">
        <v>146.697</v>
      </c>
      <c r="L736" s="59">
        <v>41453</v>
      </c>
      <c r="M736" s="82">
        <v>2013</v>
      </c>
      <c r="N736" s="61">
        <v>41487</v>
      </c>
      <c r="O736" s="60">
        <v>2013</v>
      </c>
      <c r="P736" s="61">
        <v>41547</v>
      </c>
      <c r="Q736" s="53" t="s">
        <v>337</v>
      </c>
      <c r="R736" s="53" t="s">
        <v>5365</v>
      </c>
      <c r="S736" s="53" t="s">
        <v>324</v>
      </c>
      <c r="T736" s="60">
        <v>1</v>
      </c>
      <c r="U736" s="53">
        <v>1</v>
      </c>
      <c r="V736" s="53" t="s">
        <v>385</v>
      </c>
      <c r="W736" s="53"/>
      <c r="X736" s="63">
        <v>173.10246000000001</v>
      </c>
      <c r="Y736" s="63">
        <v>188.8</v>
      </c>
      <c r="Z736" s="71"/>
      <c r="AA736" s="53" t="s">
        <v>5365</v>
      </c>
      <c r="AB736" s="53" t="s">
        <v>2094</v>
      </c>
      <c r="AC736" s="57">
        <v>188.8</v>
      </c>
      <c r="AD736" s="53"/>
      <c r="AE736" s="53"/>
      <c r="AF736" s="60">
        <v>1</v>
      </c>
      <c r="AG736" s="63"/>
      <c r="AH736" s="53" t="s">
        <v>109</v>
      </c>
      <c r="AI736" s="53" t="s">
        <v>701</v>
      </c>
      <c r="AJ736" s="149">
        <v>2</v>
      </c>
      <c r="AK736" s="374">
        <v>1</v>
      </c>
    </row>
    <row r="737" spans="1:37" s="151" customFormat="1" ht="75" customHeight="1">
      <c r="A737" s="53" t="s">
        <v>1522</v>
      </c>
      <c r="B737" s="60">
        <v>1769</v>
      </c>
      <c r="C737" s="54">
        <v>3000579</v>
      </c>
      <c r="D737" s="52" t="s">
        <v>468</v>
      </c>
      <c r="E737" s="53" t="s">
        <v>80</v>
      </c>
      <c r="F737" s="55">
        <v>41394</v>
      </c>
      <c r="G737" s="55">
        <v>41425</v>
      </c>
      <c r="H737" s="53" t="s">
        <v>109</v>
      </c>
      <c r="I737" s="57">
        <v>1200</v>
      </c>
      <c r="J737" s="56">
        <v>1153.2673740672003</v>
      </c>
      <c r="K737" s="56">
        <v>1153.2670000000001</v>
      </c>
      <c r="L737" s="59">
        <v>41453</v>
      </c>
      <c r="M737" s="82">
        <v>2013</v>
      </c>
      <c r="N737" s="61">
        <v>41456</v>
      </c>
      <c r="O737" s="60">
        <v>2013</v>
      </c>
      <c r="P737" s="61">
        <v>41639</v>
      </c>
      <c r="Q737" s="53" t="s">
        <v>337</v>
      </c>
      <c r="R737" s="53" t="s">
        <v>5366</v>
      </c>
      <c r="S737" s="53" t="s">
        <v>430</v>
      </c>
      <c r="T737" s="60">
        <v>10</v>
      </c>
      <c r="U737" s="53">
        <v>1</v>
      </c>
      <c r="V737" s="53" t="s">
        <v>385</v>
      </c>
      <c r="W737" s="53"/>
      <c r="X737" s="63">
        <v>136.08550599999998</v>
      </c>
      <c r="Y737" s="63">
        <v>873.2</v>
      </c>
      <c r="Z737" s="71"/>
      <c r="AA737" s="53" t="s">
        <v>5366</v>
      </c>
      <c r="AB737" s="53" t="s">
        <v>2094</v>
      </c>
      <c r="AC737" s="57">
        <v>8732</v>
      </c>
      <c r="AD737" s="53"/>
      <c r="AE737" s="53"/>
      <c r="AF737" s="60">
        <v>10</v>
      </c>
      <c r="AG737" s="63"/>
      <c r="AH737" s="53" t="s">
        <v>109</v>
      </c>
      <c r="AI737" s="53" t="s">
        <v>701</v>
      </c>
      <c r="AJ737" s="149">
        <v>2</v>
      </c>
      <c r="AK737" s="374">
        <v>1</v>
      </c>
    </row>
    <row r="738" spans="1:37" s="151" customFormat="1" ht="75" customHeight="1">
      <c r="A738" s="53" t="s">
        <v>1522</v>
      </c>
      <c r="B738" s="60">
        <v>1770</v>
      </c>
      <c r="C738" s="54">
        <v>3000579</v>
      </c>
      <c r="D738" s="52" t="s">
        <v>1705</v>
      </c>
      <c r="E738" s="53" t="s">
        <v>80</v>
      </c>
      <c r="F738" s="55">
        <v>41394</v>
      </c>
      <c r="G738" s="55">
        <v>41425</v>
      </c>
      <c r="H738" s="53" t="s">
        <v>109</v>
      </c>
      <c r="I738" s="57">
        <v>11869</v>
      </c>
      <c r="J738" s="56">
        <v>15143.687044992004</v>
      </c>
      <c r="K738" s="56">
        <v>11869</v>
      </c>
      <c r="L738" s="59">
        <v>41453</v>
      </c>
      <c r="M738" s="82">
        <v>2013</v>
      </c>
      <c r="N738" s="61">
        <v>41456</v>
      </c>
      <c r="O738" s="60">
        <v>2013</v>
      </c>
      <c r="P738" s="61">
        <v>41639</v>
      </c>
      <c r="Q738" s="53" t="s">
        <v>337</v>
      </c>
      <c r="R738" s="53" t="s">
        <v>5367</v>
      </c>
      <c r="S738" s="53" t="s">
        <v>8</v>
      </c>
      <c r="T738" s="60">
        <v>5.77</v>
      </c>
      <c r="U738" s="53">
        <v>1</v>
      </c>
      <c r="V738" s="53" t="s">
        <v>385</v>
      </c>
      <c r="W738" s="53"/>
      <c r="X738" s="63">
        <v>2427.2824956672448</v>
      </c>
      <c r="Y738" s="63">
        <v>2519.2374350086657</v>
      </c>
      <c r="Z738" s="71"/>
      <c r="AA738" s="53" t="s">
        <v>5367</v>
      </c>
      <c r="AB738" s="72">
        <v>40927</v>
      </c>
      <c r="AC738" s="57">
        <v>14536</v>
      </c>
      <c r="AD738" s="53"/>
      <c r="AE738" s="60">
        <v>5.77</v>
      </c>
      <c r="AF738" s="53"/>
      <c r="AG738" s="63"/>
      <c r="AH738" s="53" t="s">
        <v>109</v>
      </c>
      <c r="AI738" s="53" t="s">
        <v>2179</v>
      </c>
      <c r="AJ738" s="149">
        <v>2</v>
      </c>
      <c r="AK738" s="374">
        <v>1</v>
      </c>
    </row>
    <row r="739" spans="1:37" s="151" customFormat="1" ht="75" customHeight="1">
      <c r="A739" s="53" t="s">
        <v>1522</v>
      </c>
      <c r="B739" s="60">
        <v>1771</v>
      </c>
      <c r="C739" s="54">
        <v>3000579</v>
      </c>
      <c r="D739" s="52" t="s">
        <v>1085</v>
      </c>
      <c r="E739" s="53" t="s">
        <v>80</v>
      </c>
      <c r="F739" s="55">
        <v>41394</v>
      </c>
      <c r="G739" s="55">
        <v>41425</v>
      </c>
      <c r="H739" s="53" t="s">
        <v>109</v>
      </c>
      <c r="I739" s="57">
        <v>7978.1</v>
      </c>
      <c r="J739" s="56">
        <v>12522.204230221443</v>
      </c>
      <c r="K739" s="56">
        <v>7978.1</v>
      </c>
      <c r="L739" s="59">
        <v>41453</v>
      </c>
      <c r="M739" s="82">
        <v>2013</v>
      </c>
      <c r="N739" s="61">
        <v>41456</v>
      </c>
      <c r="O739" s="60">
        <v>2013</v>
      </c>
      <c r="P739" s="61">
        <v>41639</v>
      </c>
      <c r="Q739" s="53" t="s">
        <v>337</v>
      </c>
      <c r="R739" s="53" t="s">
        <v>5368</v>
      </c>
      <c r="S739" s="53" t="s">
        <v>8</v>
      </c>
      <c r="T739" s="60">
        <v>8.0500000000000007</v>
      </c>
      <c r="U739" s="53">
        <v>1</v>
      </c>
      <c r="V739" s="53" t="s">
        <v>385</v>
      </c>
      <c r="W739" s="53"/>
      <c r="X739" s="63">
        <v>1169.4606211180123</v>
      </c>
      <c r="Y739" s="63">
        <v>5804.55216724204</v>
      </c>
      <c r="Z739" s="71"/>
      <c r="AA739" s="53" t="s">
        <v>5369</v>
      </c>
      <c r="AB739" s="72" t="s">
        <v>2094</v>
      </c>
      <c r="AC739" s="57">
        <v>605298.69999999995</v>
      </c>
      <c r="AD739" s="53"/>
      <c r="AE739" s="60">
        <v>104.28</v>
      </c>
      <c r="AF739" s="53"/>
      <c r="AG739" s="63"/>
      <c r="AH739" s="53" t="s">
        <v>109</v>
      </c>
      <c r="AI739" s="53" t="s">
        <v>2179</v>
      </c>
      <c r="AJ739" s="149">
        <v>2</v>
      </c>
      <c r="AK739" s="374">
        <v>1</v>
      </c>
    </row>
    <row r="740" spans="1:37" s="151" customFormat="1" ht="75" customHeight="1">
      <c r="A740" s="53" t="s">
        <v>1522</v>
      </c>
      <c r="B740" s="60" t="s">
        <v>6987</v>
      </c>
      <c r="C740" s="54">
        <v>3000579</v>
      </c>
      <c r="D740" s="52" t="s">
        <v>1085</v>
      </c>
      <c r="E740" s="53" t="s">
        <v>80</v>
      </c>
      <c r="F740" s="55">
        <v>41394</v>
      </c>
      <c r="G740" s="55">
        <v>41425</v>
      </c>
      <c r="H740" s="53" t="s">
        <v>109</v>
      </c>
      <c r="I740" s="57">
        <v>512.38</v>
      </c>
      <c r="J740" s="56">
        <v>804.34192912070409</v>
      </c>
      <c r="K740" s="56">
        <v>512.38</v>
      </c>
      <c r="L740" s="59">
        <v>41453</v>
      </c>
      <c r="M740" s="82">
        <v>2013</v>
      </c>
      <c r="N740" s="61">
        <v>41456</v>
      </c>
      <c r="O740" s="60">
        <v>2013</v>
      </c>
      <c r="P740" s="61">
        <v>41639</v>
      </c>
      <c r="Q740" s="53" t="s">
        <v>337</v>
      </c>
      <c r="R740" s="53" t="s">
        <v>5368</v>
      </c>
      <c r="S740" s="53" t="s">
        <v>8</v>
      </c>
      <c r="T740" s="60">
        <v>5.1097200000000003</v>
      </c>
      <c r="U740" s="53">
        <v>1</v>
      </c>
      <c r="V740" s="53" t="s">
        <v>385</v>
      </c>
      <c r="W740" s="53"/>
      <c r="X740" s="63">
        <v>118.32515284594848</v>
      </c>
      <c r="Y740" s="63">
        <v>5804.55216724204</v>
      </c>
      <c r="Z740" s="71"/>
      <c r="AA740" s="53" t="s">
        <v>5369</v>
      </c>
      <c r="AB740" s="72" t="s">
        <v>2094</v>
      </c>
      <c r="AC740" s="57">
        <v>605298.69999999995</v>
      </c>
      <c r="AD740" s="53"/>
      <c r="AE740" s="60">
        <v>104.28</v>
      </c>
      <c r="AF740" s="53"/>
      <c r="AG740" s="63"/>
      <c r="AH740" s="53" t="s">
        <v>109</v>
      </c>
      <c r="AI740" s="53" t="s">
        <v>2179</v>
      </c>
      <c r="AJ740" s="149">
        <v>2</v>
      </c>
      <c r="AK740" s="374">
        <v>1</v>
      </c>
    </row>
    <row r="741" spans="1:37" s="151" customFormat="1" ht="75" customHeight="1">
      <c r="A741" s="53" t="s">
        <v>1522</v>
      </c>
      <c r="B741" s="60" t="s">
        <v>6988</v>
      </c>
      <c r="C741" s="54">
        <v>3000579</v>
      </c>
      <c r="D741" s="52" t="s">
        <v>1085</v>
      </c>
      <c r="E741" s="53" t="s">
        <v>80</v>
      </c>
      <c r="F741" s="55">
        <v>41394</v>
      </c>
      <c r="G741" s="55">
        <v>41425</v>
      </c>
      <c r="H741" s="53" t="s">
        <v>109</v>
      </c>
      <c r="I741" s="57">
        <v>341.99</v>
      </c>
      <c r="J741" s="56">
        <v>536.7771276871681</v>
      </c>
      <c r="K741" s="56">
        <v>341.99</v>
      </c>
      <c r="L741" s="59">
        <v>41453</v>
      </c>
      <c r="M741" s="82">
        <v>2013</v>
      </c>
      <c r="N741" s="61">
        <v>41456</v>
      </c>
      <c r="O741" s="60">
        <v>2013</v>
      </c>
      <c r="P741" s="61">
        <v>41639</v>
      </c>
      <c r="Q741" s="53" t="s">
        <v>337</v>
      </c>
      <c r="R741" s="53" t="s">
        <v>5368</v>
      </c>
      <c r="S741" s="53" t="s">
        <v>8</v>
      </c>
      <c r="T741" s="60">
        <v>3.4412400000000001</v>
      </c>
      <c r="U741" s="53">
        <v>1</v>
      </c>
      <c r="V741" s="53" t="s">
        <v>385</v>
      </c>
      <c r="W741" s="53"/>
      <c r="X741" s="63">
        <v>117.26825214166986</v>
      </c>
      <c r="Y741" s="63">
        <v>5804.55216724204</v>
      </c>
      <c r="Z741" s="71"/>
      <c r="AA741" s="53" t="s">
        <v>5369</v>
      </c>
      <c r="AB741" s="72" t="s">
        <v>2094</v>
      </c>
      <c r="AC741" s="57">
        <v>605298.69999999995</v>
      </c>
      <c r="AD741" s="53"/>
      <c r="AE741" s="60">
        <v>104.28</v>
      </c>
      <c r="AF741" s="53"/>
      <c r="AG741" s="63"/>
      <c r="AH741" s="53" t="s">
        <v>109</v>
      </c>
      <c r="AI741" s="53" t="s">
        <v>2179</v>
      </c>
      <c r="AJ741" s="149">
        <v>2</v>
      </c>
      <c r="AK741" s="374">
        <v>1</v>
      </c>
    </row>
    <row r="742" spans="1:37" s="151" customFormat="1" ht="75" customHeight="1">
      <c r="A742" s="53" t="s">
        <v>1522</v>
      </c>
      <c r="B742" s="60" t="s">
        <v>6989</v>
      </c>
      <c r="C742" s="54">
        <v>3000579</v>
      </c>
      <c r="D742" s="52" t="s">
        <v>1085</v>
      </c>
      <c r="E742" s="53" t="s">
        <v>80</v>
      </c>
      <c r="F742" s="55">
        <v>41394</v>
      </c>
      <c r="G742" s="55">
        <v>41425</v>
      </c>
      <c r="H742" s="53" t="s">
        <v>109</v>
      </c>
      <c r="I742" s="57">
        <v>9924.33</v>
      </c>
      <c r="J742" s="56">
        <v>15572.822122960708</v>
      </c>
      <c r="K742" s="56">
        <v>9924.33</v>
      </c>
      <c r="L742" s="59">
        <v>41453</v>
      </c>
      <c r="M742" s="82">
        <v>2013</v>
      </c>
      <c r="N742" s="61">
        <v>41456</v>
      </c>
      <c r="O742" s="60">
        <v>2013</v>
      </c>
      <c r="P742" s="61">
        <v>41639</v>
      </c>
      <c r="Q742" s="53" t="s">
        <v>337</v>
      </c>
      <c r="R742" s="53" t="s">
        <v>5368</v>
      </c>
      <c r="S742" s="53" t="s">
        <v>8</v>
      </c>
      <c r="T742" s="60">
        <v>10.01088</v>
      </c>
      <c r="U742" s="53">
        <v>1</v>
      </c>
      <c r="V742" s="53" t="s">
        <v>385</v>
      </c>
      <c r="W742" s="53"/>
      <c r="X742" s="63">
        <v>1169.79819955888</v>
      </c>
      <c r="Y742" s="63">
        <v>5804.55216724204</v>
      </c>
      <c r="Z742" s="71"/>
      <c r="AA742" s="53" t="s">
        <v>5369</v>
      </c>
      <c r="AB742" s="72" t="s">
        <v>2094</v>
      </c>
      <c r="AC742" s="57">
        <v>605298.69999999995</v>
      </c>
      <c r="AD742" s="53"/>
      <c r="AE742" s="60">
        <v>104.28</v>
      </c>
      <c r="AF742" s="53"/>
      <c r="AG742" s="63"/>
      <c r="AH742" s="53" t="s">
        <v>109</v>
      </c>
      <c r="AI742" s="53" t="s">
        <v>2179</v>
      </c>
      <c r="AJ742" s="149">
        <v>2</v>
      </c>
      <c r="AK742" s="374">
        <v>1</v>
      </c>
    </row>
    <row r="743" spans="1:37" s="151" customFormat="1" ht="75" customHeight="1">
      <c r="A743" s="53" t="s">
        <v>1522</v>
      </c>
      <c r="B743" s="60" t="s">
        <v>6990</v>
      </c>
      <c r="C743" s="54">
        <v>3000579</v>
      </c>
      <c r="D743" s="52" t="s">
        <v>1085</v>
      </c>
      <c r="E743" s="53" t="s">
        <v>80</v>
      </c>
      <c r="F743" s="55">
        <v>41394</v>
      </c>
      <c r="G743" s="55">
        <v>41425</v>
      </c>
      <c r="H743" s="53" t="s">
        <v>109</v>
      </c>
      <c r="I743" s="57">
        <v>6931.57</v>
      </c>
      <c r="J743" s="56">
        <v>10864.737839121986</v>
      </c>
      <c r="K743" s="56">
        <v>6931.57</v>
      </c>
      <c r="L743" s="59">
        <v>41453</v>
      </c>
      <c r="M743" s="82">
        <v>2013</v>
      </c>
      <c r="N743" s="61">
        <v>41456</v>
      </c>
      <c r="O743" s="60">
        <v>2013</v>
      </c>
      <c r="P743" s="61">
        <v>41639</v>
      </c>
      <c r="Q743" s="53" t="s">
        <v>337</v>
      </c>
      <c r="R743" s="53" t="s">
        <v>5368</v>
      </c>
      <c r="S743" s="53" t="s">
        <v>8</v>
      </c>
      <c r="T743" s="60">
        <v>6.9867600000000003</v>
      </c>
      <c r="U743" s="53">
        <v>1</v>
      </c>
      <c r="V743" s="53" t="s">
        <v>385</v>
      </c>
      <c r="W743" s="53"/>
      <c r="X743" s="63">
        <v>1170.6789126862807</v>
      </c>
      <c r="Y743" s="63">
        <v>5804.55216724204</v>
      </c>
      <c r="Z743" s="71"/>
      <c r="AA743" s="53" t="s">
        <v>5369</v>
      </c>
      <c r="AB743" s="72" t="s">
        <v>2094</v>
      </c>
      <c r="AC743" s="57">
        <v>605298.69999999995</v>
      </c>
      <c r="AD743" s="53"/>
      <c r="AE743" s="60">
        <v>104.28</v>
      </c>
      <c r="AF743" s="53"/>
      <c r="AG743" s="63"/>
      <c r="AH743" s="53" t="s">
        <v>109</v>
      </c>
      <c r="AI743" s="53" t="s">
        <v>2179</v>
      </c>
      <c r="AJ743" s="149">
        <v>2</v>
      </c>
      <c r="AK743" s="374">
        <v>1</v>
      </c>
    </row>
    <row r="744" spans="1:37" s="151" customFormat="1" ht="75" customHeight="1">
      <c r="A744" s="53" t="s">
        <v>1522</v>
      </c>
      <c r="B744" s="60" t="s">
        <v>6991</v>
      </c>
      <c r="C744" s="54">
        <v>3000579</v>
      </c>
      <c r="D744" s="52" t="s">
        <v>1085</v>
      </c>
      <c r="E744" s="53" t="s">
        <v>80</v>
      </c>
      <c r="F744" s="55">
        <v>41394</v>
      </c>
      <c r="G744" s="55">
        <v>41425</v>
      </c>
      <c r="H744" s="53" t="s">
        <v>109</v>
      </c>
      <c r="I744" s="57">
        <v>78080.178999999975</v>
      </c>
      <c r="J744" s="56">
        <v>88974.521487201637</v>
      </c>
      <c r="K744" s="56">
        <v>78080.179000000004</v>
      </c>
      <c r="L744" s="59">
        <v>41453</v>
      </c>
      <c r="M744" s="82">
        <v>2013</v>
      </c>
      <c r="N744" s="61">
        <v>41456</v>
      </c>
      <c r="O744" s="60">
        <v>2013</v>
      </c>
      <c r="P744" s="61">
        <v>41639</v>
      </c>
      <c r="Q744" s="53" t="s">
        <v>337</v>
      </c>
      <c r="R744" s="53" t="s">
        <v>5368</v>
      </c>
      <c r="S744" s="53" t="s">
        <v>8</v>
      </c>
      <c r="T744" s="60">
        <v>70.680000000000007</v>
      </c>
      <c r="U744" s="53">
        <v>1</v>
      </c>
      <c r="V744" s="53" t="s">
        <v>385</v>
      </c>
      <c r="W744" s="53"/>
      <c r="X744" s="63">
        <v>1303.5457161856252</v>
      </c>
      <c r="Y744" s="63">
        <v>5804.55216724204</v>
      </c>
      <c r="Z744" s="71"/>
      <c r="AA744" s="53" t="s">
        <v>5369</v>
      </c>
      <c r="AB744" s="72" t="s">
        <v>2094</v>
      </c>
      <c r="AC744" s="57">
        <v>605298.69999999995</v>
      </c>
      <c r="AD744" s="53"/>
      <c r="AE744" s="60">
        <v>104.28</v>
      </c>
      <c r="AF744" s="53"/>
      <c r="AG744" s="63"/>
      <c r="AH744" s="53" t="s">
        <v>109</v>
      </c>
      <c r="AI744" s="53" t="s">
        <v>2179</v>
      </c>
      <c r="AJ744" s="149">
        <v>2</v>
      </c>
      <c r="AK744" s="374">
        <v>1</v>
      </c>
    </row>
    <row r="745" spans="1:37" s="151" customFormat="1" ht="75" customHeight="1">
      <c r="A745" s="53" t="s">
        <v>1522</v>
      </c>
      <c r="B745" s="60">
        <v>1772</v>
      </c>
      <c r="C745" s="54">
        <v>3000579</v>
      </c>
      <c r="D745" s="52" t="s">
        <v>1085</v>
      </c>
      <c r="E745" s="53" t="s">
        <v>80</v>
      </c>
      <c r="F745" s="55">
        <v>41394</v>
      </c>
      <c r="G745" s="55">
        <v>41425</v>
      </c>
      <c r="H745" s="53" t="s">
        <v>109</v>
      </c>
      <c r="I745" s="57">
        <v>3733.99</v>
      </c>
      <c r="J745" s="56">
        <v>5653.0864655792657</v>
      </c>
      <c r="K745" s="56">
        <v>3733.99</v>
      </c>
      <c r="L745" s="59">
        <v>41453</v>
      </c>
      <c r="M745" s="82">
        <v>2013</v>
      </c>
      <c r="N745" s="61">
        <v>41456</v>
      </c>
      <c r="O745" s="60">
        <v>2013</v>
      </c>
      <c r="P745" s="61">
        <v>41639</v>
      </c>
      <c r="Q745" s="53" t="s">
        <v>337</v>
      </c>
      <c r="R745" s="53" t="s">
        <v>5370</v>
      </c>
      <c r="S745" s="53" t="s">
        <v>8</v>
      </c>
      <c r="T745" s="60">
        <v>3.657</v>
      </c>
      <c r="U745" s="53">
        <v>1</v>
      </c>
      <c r="V745" s="53" t="s">
        <v>385</v>
      </c>
      <c r="W745" s="53"/>
      <c r="X745" s="63">
        <v>1204.8422750888703</v>
      </c>
      <c r="Y745" s="63">
        <v>7227.5471698113206</v>
      </c>
      <c r="Z745" s="71"/>
      <c r="AA745" s="53" t="s">
        <v>5371</v>
      </c>
      <c r="AB745" s="72" t="s">
        <v>2094</v>
      </c>
      <c r="AC745" s="57">
        <v>114918</v>
      </c>
      <c r="AD745" s="53"/>
      <c r="AE745" s="60">
        <v>15.9</v>
      </c>
      <c r="AF745" s="53"/>
      <c r="AG745" s="63"/>
      <c r="AH745" s="53" t="s">
        <v>109</v>
      </c>
      <c r="AI745" s="53" t="s">
        <v>2179</v>
      </c>
      <c r="AJ745" s="149">
        <v>2</v>
      </c>
      <c r="AK745" s="374">
        <v>1</v>
      </c>
    </row>
    <row r="746" spans="1:37" s="151" customFormat="1" ht="75" customHeight="1">
      <c r="A746" s="53" t="s">
        <v>1522</v>
      </c>
      <c r="B746" s="60" t="s">
        <v>6992</v>
      </c>
      <c r="C746" s="54">
        <v>3000579</v>
      </c>
      <c r="D746" s="52" t="s">
        <v>1085</v>
      </c>
      <c r="E746" s="53" t="s">
        <v>80</v>
      </c>
      <c r="F746" s="55">
        <v>41394</v>
      </c>
      <c r="G746" s="55">
        <v>41425</v>
      </c>
      <c r="H746" s="53" t="s">
        <v>109</v>
      </c>
      <c r="I746" s="57">
        <v>3404.88</v>
      </c>
      <c r="J746" s="56">
        <v>5223.3758823651851</v>
      </c>
      <c r="K746" s="56">
        <v>3404.88</v>
      </c>
      <c r="L746" s="59">
        <v>41453</v>
      </c>
      <c r="M746" s="82">
        <v>2013</v>
      </c>
      <c r="N746" s="61">
        <v>41456</v>
      </c>
      <c r="O746" s="60">
        <v>2013</v>
      </c>
      <c r="P746" s="61">
        <v>41639</v>
      </c>
      <c r="Q746" s="53" t="s">
        <v>337</v>
      </c>
      <c r="R746" s="53" t="s">
        <v>5370</v>
      </c>
      <c r="S746" s="53" t="s">
        <v>8</v>
      </c>
      <c r="T746" s="60">
        <v>3.4980000000000002</v>
      </c>
      <c r="U746" s="53">
        <v>1</v>
      </c>
      <c r="V746" s="53" t="s">
        <v>385</v>
      </c>
      <c r="W746" s="53"/>
      <c r="X746" s="63">
        <v>1148.5873070325899</v>
      </c>
      <c r="Y746" s="63">
        <v>7227.5471698113206</v>
      </c>
      <c r="Z746" s="71"/>
      <c r="AA746" s="53" t="s">
        <v>5371</v>
      </c>
      <c r="AB746" s="72" t="s">
        <v>2094</v>
      </c>
      <c r="AC746" s="57">
        <v>114918</v>
      </c>
      <c r="AD746" s="53"/>
      <c r="AE746" s="60">
        <v>15.9</v>
      </c>
      <c r="AF746" s="53"/>
      <c r="AG746" s="63"/>
      <c r="AH746" s="53" t="s">
        <v>109</v>
      </c>
      <c r="AI746" s="53" t="s">
        <v>2179</v>
      </c>
      <c r="AJ746" s="149">
        <v>2</v>
      </c>
      <c r="AK746" s="374">
        <v>1</v>
      </c>
    </row>
    <row r="747" spans="1:37" s="151" customFormat="1" ht="75" customHeight="1">
      <c r="A747" s="53" t="s">
        <v>1522</v>
      </c>
      <c r="B747" s="60" t="s">
        <v>6993</v>
      </c>
      <c r="C747" s="54">
        <v>3000579</v>
      </c>
      <c r="D747" s="52" t="s">
        <v>1085</v>
      </c>
      <c r="E747" s="53" t="s">
        <v>80</v>
      </c>
      <c r="F747" s="55">
        <v>41394</v>
      </c>
      <c r="G747" s="55">
        <v>41425</v>
      </c>
      <c r="H747" s="53" t="s">
        <v>109</v>
      </c>
      <c r="I747" s="57">
        <v>3926.29</v>
      </c>
      <c r="J747" s="56">
        <v>5894.8663751366412</v>
      </c>
      <c r="K747" s="56">
        <v>3926.29</v>
      </c>
      <c r="L747" s="59">
        <v>41453</v>
      </c>
      <c r="M747" s="82">
        <v>2013</v>
      </c>
      <c r="N747" s="61">
        <v>41456</v>
      </c>
      <c r="O747" s="60">
        <v>2013</v>
      </c>
      <c r="P747" s="61">
        <v>41639</v>
      </c>
      <c r="Q747" s="53" t="s">
        <v>337</v>
      </c>
      <c r="R747" s="53" t="s">
        <v>5370</v>
      </c>
      <c r="S747" s="53" t="s">
        <v>8</v>
      </c>
      <c r="T747" s="60">
        <v>3.8159999999999998</v>
      </c>
      <c r="U747" s="53">
        <v>1</v>
      </c>
      <c r="V747" s="53" t="s">
        <v>385</v>
      </c>
      <c r="W747" s="53"/>
      <c r="X747" s="63">
        <v>1214.1043501048216</v>
      </c>
      <c r="Y747" s="63">
        <v>7227.5471698113206</v>
      </c>
      <c r="Z747" s="71"/>
      <c r="AA747" s="53" t="s">
        <v>5371</v>
      </c>
      <c r="AB747" s="72" t="s">
        <v>2094</v>
      </c>
      <c r="AC747" s="57">
        <v>114918</v>
      </c>
      <c r="AD747" s="53"/>
      <c r="AE747" s="60">
        <v>15.9</v>
      </c>
      <c r="AF747" s="53"/>
      <c r="AG747" s="63"/>
      <c r="AH747" s="53" t="s">
        <v>109</v>
      </c>
      <c r="AI747" s="53" t="s">
        <v>2179</v>
      </c>
      <c r="AJ747" s="149">
        <v>2</v>
      </c>
      <c r="AK747" s="374">
        <v>1</v>
      </c>
    </row>
    <row r="748" spans="1:37" s="151" customFormat="1" ht="75" customHeight="1">
      <c r="A748" s="53" t="s">
        <v>1522</v>
      </c>
      <c r="B748" s="60" t="s">
        <v>6994</v>
      </c>
      <c r="C748" s="54">
        <v>3000579</v>
      </c>
      <c r="D748" s="52" t="s">
        <v>1085</v>
      </c>
      <c r="E748" s="53" t="s">
        <v>80</v>
      </c>
      <c r="F748" s="55">
        <v>41394</v>
      </c>
      <c r="G748" s="55">
        <v>41425</v>
      </c>
      <c r="H748" s="53" t="s">
        <v>109</v>
      </c>
      <c r="I748" s="57">
        <v>8403.5400000000009</v>
      </c>
      <c r="J748" s="56">
        <v>7482.8320445445142</v>
      </c>
      <c r="K748" s="56">
        <v>7482.8320000000003</v>
      </c>
      <c r="L748" s="59">
        <v>41453</v>
      </c>
      <c r="M748" s="82">
        <v>2013</v>
      </c>
      <c r="N748" s="61">
        <v>41456</v>
      </c>
      <c r="O748" s="60">
        <v>2013</v>
      </c>
      <c r="P748" s="61">
        <v>41639</v>
      </c>
      <c r="Q748" s="53" t="s">
        <v>337</v>
      </c>
      <c r="R748" s="53" t="s">
        <v>5370</v>
      </c>
      <c r="S748" s="53" t="s">
        <v>8</v>
      </c>
      <c r="T748" s="60">
        <v>4.9290000000000012</v>
      </c>
      <c r="U748" s="53">
        <v>1</v>
      </c>
      <c r="V748" s="53" t="s">
        <v>385</v>
      </c>
      <c r="W748" s="53"/>
      <c r="X748" s="63">
        <v>1791.3860336782309</v>
      </c>
      <c r="Y748" s="63">
        <v>7227.5471698113206</v>
      </c>
      <c r="Z748" s="71"/>
      <c r="AA748" s="53" t="s">
        <v>5371</v>
      </c>
      <c r="AB748" s="72" t="s">
        <v>2094</v>
      </c>
      <c r="AC748" s="57">
        <v>114918</v>
      </c>
      <c r="AD748" s="53"/>
      <c r="AE748" s="60">
        <v>15.9</v>
      </c>
      <c r="AF748" s="53"/>
      <c r="AG748" s="63"/>
      <c r="AH748" s="53" t="s">
        <v>109</v>
      </c>
      <c r="AI748" s="53" t="s">
        <v>2179</v>
      </c>
      <c r="AJ748" s="149">
        <v>2</v>
      </c>
      <c r="AK748" s="374">
        <v>1</v>
      </c>
    </row>
    <row r="749" spans="1:37" s="151" customFormat="1" ht="75" customHeight="1">
      <c r="A749" s="53" t="s">
        <v>1522</v>
      </c>
      <c r="B749" s="60">
        <v>1773</v>
      </c>
      <c r="C749" s="54">
        <v>3000560</v>
      </c>
      <c r="D749" s="52" t="s">
        <v>468</v>
      </c>
      <c r="E749" s="53" t="s">
        <v>80</v>
      </c>
      <c r="F749" s="55">
        <v>41394</v>
      </c>
      <c r="G749" s="55">
        <v>41425</v>
      </c>
      <c r="H749" s="53" t="s">
        <v>109</v>
      </c>
      <c r="I749" s="57">
        <v>653.87</v>
      </c>
      <c r="J749" s="56">
        <v>656.88845772211221</v>
      </c>
      <c r="K749" s="56">
        <v>653.87</v>
      </c>
      <c r="L749" s="59">
        <v>41453</v>
      </c>
      <c r="M749" s="82">
        <v>2013</v>
      </c>
      <c r="N749" s="61">
        <v>41456</v>
      </c>
      <c r="O749" s="60">
        <v>2013</v>
      </c>
      <c r="P749" s="61">
        <v>41639</v>
      </c>
      <c r="Q749" s="53" t="s">
        <v>337</v>
      </c>
      <c r="R749" s="53" t="s">
        <v>5372</v>
      </c>
      <c r="S749" s="53" t="s">
        <v>384</v>
      </c>
      <c r="T749" s="60">
        <v>5</v>
      </c>
      <c r="U749" s="53">
        <v>1</v>
      </c>
      <c r="V749" s="53" t="s">
        <v>385</v>
      </c>
      <c r="W749" s="53"/>
      <c r="X749" s="63">
        <v>154.31332</v>
      </c>
      <c r="Y749" s="63">
        <v>8457.6814585483316</v>
      </c>
      <c r="Z749" s="71"/>
      <c r="AA749" s="53" t="s">
        <v>5373</v>
      </c>
      <c r="AB749" s="72" t="s">
        <v>2094</v>
      </c>
      <c r="AC749" s="57">
        <v>49172.959999999999</v>
      </c>
      <c r="AD749" s="60">
        <v>5.8140000000000001</v>
      </c>
      <c r="AE749" s="53"/>
      <c r="AF749" s="53"/>
      <c r="AG749" s="63"/>
      <c r="AH749" s="53" t="s">
        <v>109</v>
      </c>
      <c r="AI749" s="53" t="s">
        <v>2179</v>
      </c>
      <c r="AJ749" s="149">
        <v>2</v>
      </c>
      <c r="AK749" s="374">
        <v>1</v>
      </c>
    </row>
    <row r="750" spans="1:37" s="151" customFormat="1" ht="75" customHeight="1">
      <c r="A750" s="53" t="s">
        <v>1522</v>
      </c>
      <c r="B750" s="60" t="s">
        <v>6995</v>
      </c>
      <c r="C750" s="54">
        <v>3000560</v>
      </c>
      <c r="D750" s="52" t="s">
        <v>468</v>
      </c>
      <c r="E750" s="53" t="s">
        <v>80</v>
      </c>
      <c r="F750" s="55">
        <v>41394</v>
      </c>
      <c r="G750" s="55">
        <v>41425</v>
      </c>
      <c r="H750" s="53" t="s">
        <v>109</v>
      </c>
      <c r="I750" s="57">
        <v>730.45</v>
      </c>
      <c r="J750" s="56">
        <v>919.21728986438427</v>
      </c>
      <c r="K750" s="56">
        <v>730.45</v>
      </c>
      <c r="L750" s="59">
        <v>41453</v>
      </c>
      <c r="M750" s="82">
        <v>2013</v>
      </c>
      <c r="N750" s="61">
        <v>41456</v>
      </c>
      <c r="O750" s="60">
        <v>2013</v>
      </c>
      <c r="P750" s="61">
        <v>41639</v>
      </c>
      <c r="Q750" s="53" t="s">
        <v>337</v>
      </c>
      <c r="R750" s="53" t="s">
        <v>5372</v>
      </c>
      <c r="S750" s="53" t="s">
        <v>384</v>
      </c>
      <c r="T750" s="60">
        <v>6</v>
      </c>
      <c r="U750" s="53">
        <v>1</v>
      </c>
      <c r="V750" s="53" t="s">
        <v>385</v>
      </c>
      <c r="W750" s="53"/>
      <c r="X750" s="63">
        <v>143.65516666666664</v>
      </c>
      <c r="Y750" s="63">
        <v>8457.6814585483316</v>
      </c>
      <c r="Z750" s="71"/>
      <c r="AA750" s="53" t="s">
        <v>5373</v>
      </c>
      <c r="AB750" s="72" t="s">
        <v>2094</v>
      </c>
      <c r="AC750" s="57">
        <v>49172.959999999999</v>
      </c>
      <c r="AD750" s="60">
        <v>5.8140000000000001</v>
      </c>
      <c r="AE750" s="53"/>
      <c r="AF750" s="53"/>
      <c r="AG750" s="63"/>
      <c r="AH750" s="53" t="s">
        <v>109</v>
      </c>
      <c r="AI750" s="53" t="s">
        <v>2179</v>
      </c>
      <c r="AJ750" s="149">
        <v>2</v>
      </c>
      <c r="AK750" s="374">
        <v>1</v>
      </c>
    </row>
    <row r="751" spans="1:37" s="151" customFormat="1" ht="75" customHeight="1">
      <c r="A751" s="53" t="s">
        <v>1522</v>
      </c>
      <c r="B751" s="60" t="s">
        <v>6996</v>
      </c>
      <c r="C751" s="54">
        <v>3000560</v>
      </c>
      <c r="D751" s="52" t="s">
        <v>468</v>
      </c>
      <c r="E751" s="53" t="s">
        <v>80</v>
      </c>
      <c r="F751" s="55">
        <v>41394</v>
      </c>
      <c r="G751" s="55">
        <v>41425</v>
      </c>
      <c r="H751" s="53" t="s">
        <v>109</v>
      </c>
      <c r="I751" s="57">
        <v>9497.780999999999</v>
      </c>
      <c r="J751" s="56">
        <v>8432.0433136679057</v>
      </c>
      <c r="K751" s="56">
        <v>8432.0429999999997</v>
      </c>
      <c r="L751" s="59">
        <v>41453</v>
      </c>
      <c r="M751" s="82">
        <v>2013</v>
      </c>
      <c r="N751" s="61">
        <v>41456</v>
      </c>
      <c r="O751" s="60">
        <v>2013</v>
      </c>
      <c r="P751" s="61">
        <v>41639</v>
      </c>
      <c r="Q751" s="53" t="s">
        <v>337</v>
      </c>
      <c r="R751" s="53" t="s">
        <v>5372</v>
      </c>
      <c r="S751" s="53" t="s">
        <v>384</v>
      </c>
      <c r="T751" s="60">
        <v>1</v>
      </c>
      <c r="U751" s="53">
        <v>1</v>
      </c>
      <c r="V751" s="53" t="s">
        <v>385</v>
      </c>
      <c r="W751" s="53"/>
      <c r="X751" s="63">
        <v>9949.810739999999</v>
      </c>
      <c r="Y751" s="63">
        <v>8457.6814585483316</v>
      </c>
      <c r="Z751" s="71"/>
      <c r="AA751" s="53" t="s">
        <v>5373</v>
      </c>
      <c r="AB751" s="72" t="s">
        <v>2094</v>
      </c>
      <c r="AC751" s="57">
        <v>49172.959999999999</v>
      </c>
      <c r="AD751" s="60">
        <v>5.8140000000000001</v>
      </c>
      <c r="AE751" s="53"/>
      <c r="AF751" s="53"/>
      <c r="AG751" s="63"/>
      <c r="AH751" s="53" t="s">
        <v>109</v>
      </c>
      <c r="AI751" s="53" t="s">
        <v>2179</v>
      </c>
      <c r="AJ751" s="149">
        <v>2</v>
      </c>
      <c r="AK751" s="374">
        <v>1</v>
      </c>
    </row>
    <row r="752" spans="1:37" s="149" customFormat="1" ht="375" customHeight="1">
      <c r="A752" s="53" t="s">
        <v>1568</v>
      </c>
      <c r="B752" s="60">
        <v>1774</v>
      </c>
      <c r="C752" s="54">
        <v>3000560</v>
      </c>
      <c r="D752" s="52" t="s">
        <v>468</v>
      </c>
      <c r="E752" s="53" t="s">
        <v>80</v>
      </c>
      <c r="F752" s="55">
        <v>41399</v>
      </c>
      <c r="G752" s="55">
        <v>41431</v>
      </c>
      <c r="H752" s="53" t="s">
        <v>94</v>
      </c>
      <c r="I752" s="57">
        <v>8767.8369999999995</v>
      </c>
      <c r="J752" s="56">
        <v>8746.2894895930385</v>
      </c>
      <c r="K752" s="56">
        <v>8746.2890000000007</v>
      </c>
      <c r="L752" s="59">
        <v>41456</v>
      </c>
      <c r="M752" s="60">
        <v>2013</v>
      </c>
      <c r="N752" s="61">
        <v>41456</v>
      </c>
      <c r="O752" s="60">
        <v>2013</v>
      </c>
      <c r="P752" s="61">
        <v>41579</v>
      </c>
      <c r="Q752" s="53" t="s">
        <v>337</v>
      </c>
      <c r="R752" s="56"/>
      <c r="S752" s="53" t="s">
        <v>384</v>
      </c>
      <c r="T752" s="60">
        <v>1</v>
      </c>
      <c r="U752" s="53">
        <v>1</v>
      </c>
      <c r="V752" s="53" t="s">
        <v>385</v>
      </c>
      <c r="W752" s="53" t="s">
        <v>3888</v>
      </c>
      <c r="X752" s="58">
        <v>10320.621020000002</v>
      </c>
      <c r="Y752" s="58">
        <v>1378492.0909090908</v>
      </c>
      <c r="Z752" s="53"/>
      <c r="AA752" s="53" t="s">
        <v>3779</v>
      </c>
      <c r="AB752" s="72">
        <v>41299</v>
      </c>
      <c r="AC752" s="57">
        <v>454902.39</v>
      </c>
      <c r="AD752" s="53" t="s">
        <v>3889</v>
      </c>
      <c r="AE752" s="53" t="s">
        <v>3890</v>
      </c>
      <c r="AF752" s="53"/>
      <c r="AG752" s="63"/>
      <c r="AH752" s="53" t="s">
        <v>2268</v>
      </c>
      <c r="AI752" s="53" t="s">
        <v>2179</v>
      </c>
      <c r="AJ752" s="149">
        <v>3</v>
      </c>
      <c r="AK752" s="374">
        <v>1</v>
      </c>
    </row>
    <row r="753" spans="1:37" s="149" customFormat="1" ht="270" customHeight="1">
      <c r="A753" s="53" t="s">
        <v>1568</v>
      </c>
      <c r="B753" s="60">
        <v>1775</v>
      </c>
      <c r="C753" s="54">
        <v>3000560</v>
      </c>
      <c r="D753" s="52" t="s">
        <v>468</v>
      </c>
      <c r="E753" s="53" t="s">
        <v>80</v>
      </c>
      <c r="F753" s="55">
        <v>41487</v>
      </c>
      <c r="G753" s="55">
        <v>41518</v>
      </c>
      <c r="H753" s="53" t="s">
        <v>94</v>
      </c>
      <c r="I753" s="57">
        <v>9939.52</v>
      </c>
      <c r="J753" s="56">
        <v>9915.092887300747</v>
      </c>
      <c r="K753" s="56">
        <v>9915.0920000000006</v>
      </c>
      <c r="L753" s="59">
        <v>41544</v>
      </c>
      <c r="M753" s="60">
        <v>2013</v>
      </c>
      <c r="N753" s="61">
        <v>41544</v>
      </c>
      <c r="O753" s="60">
        <v>2014</v>
      </c>
      <c r="P753" s="61">
        <v>41664</v>
      </c>
      <c r="Q753" s="53" t="s">
        <v>337</v>
      </c>
      <c r="R753" s="56"/>
      <c r="S753" s="53" t="s">
        <v>384</v>
      </c>
      <c r="T753" s="60">
        <v>1</v>
      </c>
      <c r="U753" s="53">
        <v>1</v>
      </c>
      <c r="V753" s="53" t="s">
        <v>385</v>
      </c>
      <c r="W753" s="53" t="s">
        <v>3891</v>
      </c>
      <c r="X753" s="58">
        <v>11699.808559999999</v>
      </c>
      <c r="Y753" s="58">
        <v>34705.882352941175</v>
      </c>
      <c r="Z753" s="53"/>
      <c r="AA753" s="53" t="s">
        <v>3892</v>
      </c>
      <c r="AB753" s="72" t="s">
        <v>2094</v>
      </c>
      <c r="AC753" s="57">
        <v>11800</v>
      </c>
      <c r="AD753" s="53" t="s">
        <v>3893</v>
      </c>
      <c r="AE753" s="53" t="s">
        <v>3894</v>
      </c>
      <c r="AF753" s="53"/>
      <c r="AG753" s="63"/>
      <c r="AH753" s="53" t="s">
        <v>2268</v>
      </c>
      <c r="AI753" s="53" t="s">
        <v>2179</v>
      </c>
      <c r="AJ753" s="149">
        <v>3</v>
      </c>
      <c r="AK753" s="374">
        <v>1</v>
      </c>
    </row>
    <row r="754" spans="1:37" s="149" customFormat="1" ht="270" customHeight="1">
      <c r="A754" s="53" t="s">
        <v>1568</v>
      </c>
      <c r="B754" s="60">
        <v>1776</v>
      </c>
      <c r="C754" s="54">
        <v>3000560</v>
      </c>
      <c r="D754" s="52" t="s">
        <v>468</v>
      </c>
      <c r="E754" s="53" t="s">
        <v>80</v>
      </c>
      <c r="F754" s="55">
        <v>41487</v>
      </c>
      <c r="G754" s="55">
        <v>41518</v>
      </c>
      <c r="H754" s="53" t="s">
        <v>94</v>
      </c>
      <c r="I754" s="57">
        <v>9979.52</v>
      </c>
      <c r="J754" s="56">
        <v>9954.994584313481</v>
      </c>
      <c r="K754" s="56">
        <v>9954.9940000000006</v>
      </c>
      <c r="L754" s="59">
        <v>41544</v>
      </c>
      <c r="M754" s="60">
        <v>2013</v>
      </c>
      <c r="N754" s="61">
        <v>41544</v>
      </c>
      <c r="O754" s="60">
        <v>2014</v>
      </c>
      <c r="P754" s="61">
        <v>41664</v>
      </c>
      <c r="Q754" s="53" t="s">
        <v>337</v>
      </c>
      <c r="R754" s="56"/>
      <c r="S754" s="53" t="s">
        <v>384</v>
      </c>
      <c r="T754" s="60">
        <v>1</v>
      </c>
      <c r="U754" s="53">
        <v>1</v>
      </c>
      <c r="V754" s="53" t="s">
        <v>385</v>
      </c>
      <c r="W754" s="53" t="s">
        <v>3895</v>
      </c>
      <c r="X754" s="58">
        <v>11746.89292</v>
      </c>
      <c r="Y754" s="58">
        <v>34705.882352941175</v>
      </c>
      <c r="Z754" s="53"/>
      <c r="AA754" s="53" t="s">
        <v>3892</v>
      </c>
      <c r="AB754" s="72" t="s">
        <v>2094</v>
      </c>
      <c r="AC754" s="57">
        <v>11800</v>
      </c>
      <c r="AD754" s="53" t="s">
        <v>3893</v>
      </c>
      <c r="AE754" s="53" t="s">
        <v>3894</v>
      </c>
      <c r="AF754" s="53"/>
      <c r="AG754" s="63"/>
      <c r="AH754" s="53" t="s">
        <v>2268</v>
      </c>
      <c r="AI754" s="53" t="s">
        <v>2179</v>
      </c>
      <c r="AJ754" s="149">
        <v>3</v>
      </c>
      <c r="AK754" s="374">
        <v>1</v>
      </c>
    </row>
    <row r="755" spans="1:37" s="149" customFormat="1" ht="270" customHeight="1">
      <c r="A755" s="53" t="s">
        <v>1568</v>
      </c>
      <c r="B755" s="60">
        <v>1777</v>
      </c>
      <c r="C755" s="54">
        <v>3000560</v>
      </c>
      <c r="D755" s="52" t="s">
        <v>468</v>
      </c>
      <c r="E755" s="53" t="s">
        <v>80</v>
      </c>
      <c r="F755" s="55">
        <v>41487</v>
      </c>
      <c r="G755" s="55">
        <v>41518</v>
      </c>
      <c r="H755" s="53" t="s">
        <v>94</v>
      </c>
      <c r="I755" s="57">
        <v>9500.25</v>
      </c>
      <c r="J755" s="56">
        <v>9476.9024261311315</v>
      </c>
      <c r="K755" s="56">
        <v>9476.902</v>
      </c>
      <c r="L755" s="59">
        <v>41544</v>
      </c>
      <c r="M755" s="60">
        <v>2013</v>
      </c>
      <c r="N755" s="61">
        <v>41544</v>
      </c>
      <c r="O755" s="60">
        <v>2014</v>
      </c>
      <c r="P755" s="61">
        <v>41664</v>
      </c>
      <c r="Q755" s="53" t="s">
        <v>337</v>
      </c>
      <c r="R755" s="56"/>
      <c r="S755" s="53" t="s">
        <v>384</v>
      </c>
      <c r="T755" s="60">
        <v>1</v>
      </c>
      <c r="U755" s="53">
        <v>1</v>
      </c>
      <c r="V755" s="53" t="s">
        <v>385</v>
      </c>
      <c r="W755" s="53" t="s">
        <v>3896</v>
      </c>
      <c r="X755" s="58">
        <v>11182.744359999999</v>
      </c>
      <c r="Y755" s="58">
        <v>9365.0793650793657</v>
      </c>
      <c r="Z755" s="53"/>
      <c r="AA755" s="53" t="s">
        <v>3897</v>
      </c>
      <c r="AB755" s="72" t="s">
        <v>2094</v>
      </c>
      <c r="AC755" s="57">
        <v>11800</v>
      </c>
      <c r="AD755" s="53" t="s">
        <v>3898</v>
      </c>
      <c r="AE755" s="53" t="s">
        <v>3899</v>
      </c>
      <c r="AF755" s="53"/>
      <c r="AG755" s="63"/>
      <c r="AH755" s="53" t="s">
        <v>2268</v>
      </c>
      <c r="AI755" s="53" t="s">
        <v>2179</v>
      </c>
      <c r="AJ755" s="149">
        <v>3</v>
      </c>
      <c r="AK755" s="374">
        <v>1</v>
      </c>
    </row>
    <row r="756" spans="1:37" s="149" customFormat="1" ht="270" customHeight="1">
      <c r="A756" s="53" t="s">
        <v>1568</v>
      </c>
      <c r="B756" s="60">
        <v>1778</v>
      </c>
      <c r="C756" s="54">
        <v>3000560</v>
      </c>
      <c r="D756" s="52" t="s">
        <v>468</v>
      </c>
      <c r="E756" s="53" t="s">
        <v>80</v>
      </c>
      <c r="F756" s="55">
        <v>41487</v>
      </c>
      <c r="G756" s="55">
        <v>41518</v>
      </c>
      <c r="H756" s="53" t="s">
        <v>94</v>
      </c>
      <c r="I756" s="57">
        <v>9554.25</v>
      </c>
      <c r="J756" s="56">
        <v>9530.7697170983265</v>
      </c>
      <c r="K756" s="56">
        <v>9530.7690000000002</v>
      </c>
      <c r="L756" s="59">
        <v>41544</v>
      </c>
      <c r="M756" s="60">
        <v>2013</v>
      </c>
      <c r="N756" s="61">
        <v>41544</v>
      </c>
      <c r="O756" s="60">
        <v>2014</v>
      </c>
      <c r="P756" s="61">
        <v>41664</v>
      </c>
      <c r="Q756" s="53" t="s">
        <v>337</v>
      </c>
      <c r="R756" s="56"/>
      <c r="S756" s="53" t="s">
        <v>384</v>
      </c>
      <c r="T756" s="60">
        <v>1</v>
      </c>
      <c r="U756" s="53">
        <v>1</v>
      </c>
      <c r="V756" s="53" t="s">
        <v>385</v>
      </c>
      <c r="W756" s="53" t="s">
        <v>3900</v>
      </c>
      <c r="X756" s="58">
        <v>11246.307419999999</v>
      </c>
      <c r="Y756" s="58">
        <v>9365.0793650793657</v>
      </c>
      <c r="Z756" s="53"/>
      <c r="AA756" s="53" t="s">
        <v>3897</v>
      </c>
      <c r="AB756" s="72" t="s">
        <v>2094</v>
      </c>
      <c r="AC756" s="57">
        <v>11800</v>
      </c>
      <c r="AD756" s="53" t="s">
        <v>3898</v>
      </c>
      <c r="AE756" s="53" t="s">
        <v>3899</v>
      </c>
      <c r="AF756" s="53"/>
      <c r="AG756" s="63"/>
      <c r="AH756" s="53" t="s">
        <v>2268</v>
      </c>
      <c r="AI756" s="53" t="s">
        <v>2179</v>
      </c>
      <c r="AJ756" s="149">
        <v>3</v>
      </c>
      <c r="AK756" s="374">
        <v>1</v>
      </c>
    </row>
    <row r="757" spans="1:37" s="149" customFormat="1" ht="270" customHeight="1">
      <c r="A757" s="53" t="s">
        <v>1568</v>
      </c>
      <c r="B757" s="60">
        <v>1779</v>
      </c>
      <c r="C757" s="54">
        <v>3000560</v>
      </c>
      <c r="D757" s="52" t="s">
        <v>468</v>
      </c>
      <c r="E757" s="53" t="s">
        <v>80</v>
      </c>
      <c r="F757" s="76">
        <v>41537</v>
      </c>
      <c r="G757" s="76">
        <v>41567</v>
      </c>
      <c r="H757" s="53" t="s">
        <v>94</v>
      </c>
      <c r="I757" s="57">
        <v>9584.25</v>
      </c>
      <c r="J757" s="56">
        <v>9560.6959898578789</v>
      </c>
      <c r="K757" s="56">
        <v>9560.6949999999997</v>
      </c>
      <c r="L757" s="77">
        <v>41587</v>
      </c>
      <c r="M757" s="60">
        <v>2013</v>
      </c>
      <c r="N757" s="78">
        <v>41587</v>
      </c>
      <c r="O757" s="60">
        <v>2014</v>
      </c>
      <c r="P757" s="61">
        <v>41695</v>
      </c>
      <c r="Q757" s="53" t="s">
        <v>337</v>
      </c>
      <c r="R757" s="56"/>
      <c r="S757" s="53" t="s">
        <v>384</v>
      </c>
      <c r="T757" s="60">
        <v>1</v>
      </c>
      <c r="U757" s="53">
        <v>1</v>
      </c>
      <c r="V757" s="53" t="s">
        <v>385</v>
      </c>
      <c r="W757" s="53" t="s">
        <v>3901</v>
      </c>
      <c r="X757" s="58">
        <v>11281.620099999998</v>
      </c>
      <c r="Y757" s="58">
        <v>9365.0793650793657</v>
      </c>
      <c r="Z757" s="53"/>
      <c r="AA757" s="53" t="s">
        <v>3897</v>
      </c>
      <c r="AB757" s="72" t="s">
        <v>2094</v>
      </c>
      <c r="AC757" s="57">
        <v>11800</v>
      </c>
      <c r="AD757" s="53" t="s">
        <v>3898</v>
      </c>
      <c r="AE757" s="53" t="s">
        <v>3899</v>
      </c>
      <c r="AF757" s="53"/>
      <c r="AG757" s="63"/>
      <c r="AH757" s="53" t="s">
        <v>2268</v>
      </c>
      <c r="AI757" s="53" t="s">
        <v>2179</v>
      </c>
      <c r="AJ757" s="149">
        <v>4</v>
      </c>
      <c r="AK757" s="374">
        <v>1</v>
      </c>
    </row>
    <row r="758" spans="1:37" s="149" customFormat="1" ht="270" customHeight="1">
      <c r="A758" s="53" t="s">
        <v>1568</v>
      </c>
      <c r="B758" s="60">
        <v>1780</v>
      </c>
      <c r="C758" s="54">
        <v>3000560</v>
      </c>
      <c r="D758" s="52" t="s">
        <v>468</v>
      </c>
      <c r="E758" s="53" t="s">
        <v>80</v>
      </c>
      <c r="F758" s="76">
        <v>41537</v>
      </c>
      <c r="G758" s="76">
        <v>41567</v>
      </c>
      <c r="H758" s="53" t="s">
        <v>94</v>
      </c>
      <c r="I758" s="57">
        <v>9532.25</v>
      </c>
      <c r="J758" s="56">
        <v>9508.8237837413199</v>
      </c>
      <c r="K758" s="56">
        <v>9508.8230000000003</v>
      </c>
      <c r="L758" s="77">
        <v>41587</v>
      </c>
      <c r="M758" s="60">
        <v>2013</v>
      </c>
      <c r="N758" s="78">
        <v>41587</v>
      </c>
      <c r="O758" s="60">
        <v>2014</v>
      </c>
      <c r="P758" s="61">
        <v>41695</v>
      </c>
      <c r="Q758" s="53" t="s">
        <v>337</v>
      </c>
      <c r="R758" s="56"/>
      <c r="S758" s="53" t="s">
        <v>384</v>
      </c>
      <c r="T758" s="60">
        <v>1</v>
      </c>
      <c r="U758" s="53">
        <v>1</v>
      </c>
      <c r="V758" s="53" t="s">
        <v>385</v>
      </c>
      <c r="W758" s="53" t="s">
        <v>3902</v>
      </c>
      <c r="X758" s="58">
        <v>11220.41114</v>
      </c>
      <c r="Y758" s="58">
        <v>9365.0793650793657</v>
      </c>
      <c r="Z758" s="53"/>
      <c r="AA758" s="53" t="s">
        <v>3897</v>
      </c>
      <c r="AB758" s="72" t="s">
        <v>2094</v>
      </c>
      <c r="AC758" s="57">
        <v>11800</v>
      </c>
      <c r="AD758" s="53" t="s">
        <v>3898</v>
      </c>
      <c r="AE758" s="53" t="s">
        <v>3899</v>
      </c>
      <c r="AF758" s="53"/>
      <c r="AG758" s="63"/>
      <c r="AH758" s="53" t="s">
        <v>2268</v>
      </c>
      <c r="AI758" s="53" t="s">
        <v>2179</v>
      </c>
      <c r="AJ758" s="149">
        <v>4</v>
      </c>
      <c r="AK758" s="374">
        <v>1</v>
      </c>
    </row>
    <row r="759" spans="1:37" s="149" customFormat="1" ht="270" customHeight="1">
      <c r="A759" s="53" t="s">
        <v>1568</v>
      </c>
      <c r="B759" s="60">
        <v>1781</v>
      </c>
      <c r="C759" s="54">
        <v>3000560</v>
      </c>
      <c r="D759" s="52" t="s">
        <v>468</v>
      </c>
      <c r="E759" s="53" t="s">
        <v>80</v>
      </c>
      <c r="F759" s="76">
        <v>41537</v>
      </c>
      <c r="G759" s="76">
        <v>41567</v>
      </c>
      <c r="H759" s="53" t="s">
        <v>94</v>
      </c>
      <c r="I759" s="57">
        <v>9638.15</v>
      </c>
      <c r="J759" s="56">
        <v>9614.4635265825382</v>
      </c>
      <c r="K759" s="56">
        <v>9614.4629999999997</v>
      </c>
      <c r="L759" s="77">
        <v>41587</v>
      </c>
      <c r="M759" s="60">
        <v>2013</v>
      </c>
      <c r="N759" s="78">
        <v>41587</v>
      </c>
      <c r="O759" s="60">
        <v>2014</v>
      </c>
      <c r="P759" s="61">
        <v>41695</v>
      </c>
      <c r="Q759" s="53" t="s">
        <v>337</v>
      </c>
      <c r="R759" s="56"/>
      <c r="S759" s="53" t="s">
        <v>384</v>
      </c>
      <c r="T759" s="60">
        <v>1</v>
      </c>
      <c r="U759" s="53">
        <v>1</v>
      </c>
      <c r="V759" s="53" t="s">
        <v>385</v>
      </c>
      <c r="W759" s="53" t="s">
        <v>3903</v>
      </c>
      <c r="X759" s="58">
        <v>11345.066339999999</v>
      </c>
      <c r="Y759" s="58">
        <v>9365.0793650793657</v>
      </c>
      <c r="Z759" s="53"/>
      <c r="AA759" s="53" t="s">
        <v>3897</v>
      </c>
      <c r="AB759" s="72" t="s">
        <v>2094</v>
      </c>
      <c r="AC759" s="57">
        <v>11800</v>
      </c>
      <c r="AD759" s="53" t="s">
        <v>3898</v>
      </c>
      <c r="AE759" s="53" t="s">
        <v>3899</v>
      </c>
      <c r="AF759" s="53"/>
      <c r="AG759" s="63"/>
      <c r="AH759" s="53" t="s">
        <v>2268</v>
      </c>
      <c r="AI759" s="53" t="s">
        <v>2179</v>
      </c>
      <c r="AJ759" s="149">
        <v>4</v>
      </c>
      <c r="AK759" s="374">
        <v>1</v>
      </c>
    </row>
    <row r="760" spans="1:37" s="149" customFormat="1" ht="270" customHeight="1">
      <c r="A760" s="53" t="s">
        <v>1568</v>
      </c>
      <c r="B760" s="60">
        <v>1782</v>
      </c>
      <c r="C760" s="54">
        <v>3000560</v>
      </c>
      <c r="D760" s="52" t="s">
        <v>468</v>
      </c>
      <c r="E760" s="53" t="s">
        <v>80</v>
      </c>
      <c r="F760" s="55">
        <v>41548</v>
      </c>
      <c r="G760" s="55">
        <v>41579</v>
      </c>
      <c r="H760" s="53" t="s">
        <v>94</v>
      </c>
      <c r="I760" s="57">
        <v>9963.7199999999993</v>
      </c>
      <c r="J760" s="56">
        <v>9939.2334139934501</v>
      </c>
      <c r="K760" s="56">
        <v>9939.2330000000002</v>
      </c>
      <c r="L760" s="59">
        <v>41599</v>
      </c>
      <c r="M760" s="60">
        <v>2013</v>
      </c>
      <c r="N760" s="78">
        <v>41599</v>
      </c>
      <c r="O760" s="60">
        <v>2014</v>
      </c>
      <c r="P760" s="61">
        <v>41699</v>
      </c>
      <c r="Q760" s="53" t="s">
        <v>337</v>
      </c>
      <c r="R760" s="56"/>
      <c r="S760" s="53" t="s">
        <v>384</v>
      </c>
      <c r="T760" s="60">
        <v>1</v>
      </c>
      <c r="U760" s="53">
        <v>1</v>
      </c>
      <c r="V760" s="53" t="s">
        <v>385</v>
      </c>
      <c r="W760" s="53" t="s">
        <v>3904</v>
      </c>
      <c r="X760" s="58">
        <v>11728.29494</v>
      </c>
      <c r="Y760" s="58">
        <v>9365.0793650793657</v>
      </c>
      <c r="Z760" s="53"/>
      <c r="AA760" s="53" t="s">
        <v>3897</v>
      </c>
      <c r="AB760" s="72" t="s">
        <v>2094</v>
      </c>
      <c r="AC760" s="57">
        <v>11800</v>
      </c>
      <c r="AD760" s="53" t="s">
        <v>3898</v>
      </c>
      <c r="AE760" s="53" t="s">
        <v>3899</v>
      </c>
      <c r="AF760" s="53"/>
      <c r="AG760" s="63"/>
      <c r="AH760" s="53" t="s">
        <v>2268</v>
      </c>
      <c r="AI760" s="53" t="s">
        <v>2179</v>
      </c>
      <c r="AJ760" s="149">
        <v>4</v>
      </c>
      <c r="AK760" s="374">
        <v>1</v>
      </c>
    </row>
    <row r="761" spans="1:37" s="149" customFormat="1" ht="270" customHeight="1">
      <c r="A761" s="53" t="s">
        <v>1568</v>
      </c>
      <c r="B761" s="60">
        <v>1783</v>
      </c>
      <c r="C761" s="54">
        <v>3000560</v>
      </c>
      <c r="D761" s="52" t="s">
        <v>468</v>
      </c>
      <c r="E761" s="53" t="s">
        <v>80</v>
      </c>
      <c r="F761" s="55">
        <v>41548</v>
      </c>
      <c r="G761" s="55">
        <v>41579</v>
      </c>
      <c r="H761" s="53" t="s">
        <v>94</v>
      </c>
      <c r="I761" s="57">
        <v>9953.7199999999993</v>
      </c>
      <c r="J761" s="56">
        <v>9929.2579897402666</v>
      </c>
      <c r="K761" s="56">
        <v>9929.2569999999996</v>
      </c>
      <c r="L761" s="59">
        <v>41599</v>
      </c>
      <c r="M761" s="60">
        <v>2013</v>
      </c>
      <c r="N761" s="78">
        <v>41599</v>
      </c>
      <c r="O761" s="60">
        <v>2014</v>
      </c>
      <c r="P761" s="61">
        <v>41699</v>
      </c>
      <c r="Q761" s="53" t="s">
        <v>337</v>
      </c>
      <c r="R761" s="56"/>
      <c r="S761" s="53" t="s">
        <v>384</v>
      </c>
      <c r="T761" s="60">
        <v>1</v>
      </c>
      <c r="U761" s="53">
        <v>1</v>
      </c>
      <c r="V761" s="53" t="s">
        <v>385</v>
      </c>
      <c r="W761" s="53" t="s">
        <v>3905</v>
      </c>
      <c r="X761" s="58">
        <v>11716.523259999998</v>
      </c>
      <c r="Y761" s="58">
        <v>9365.0793650793657</v>
      </c>
      <c r="Z761" s="53"/>
      <c r="AA761" s="53" t="s">
        <v>3897</v>
      </c>
      <c r="AB761" s="72" t="s">
        <v>2094</v>
      </c>
      <c r="AC761" s="57">
        <v>11800</v>
      </c>
      <c r="AD761" s="53" t="s">
        <v>3898</v>
      </c>
      <c r="AE761" s="53" t="s">
        <v>3899</v>
      </c>
      <c r="AF761" s="53"/>
      <c r="AG761" s="63"/>
      <c r="AH761" s="53" t="s">
        <v>2268</v>
      </c>
      <c r="AI761" s="53" t="s">
        <v>2179</v>
      </c>
      <c r="AJ761" s="149">
        <v>4</v>
      </c>
      <c r="AK761" s="374">
        <v>1</v>
      </c>
    </row>
    <row r="762" spans="1:37" s="149" customFormat="1" ht="270" customHeight="1">
      <c r="A762" s="53" t="s">
        <v>1568</v>
      </c>
      <c r="B762" s="60">
        <v>1784</v>
      </c>
      <c r="C762" s="54">
        <v>3000560</v>
      </c>
      <c r="D762" s="52" t="s">
        <v>468</v>
      </c>
      <c r="E762" s="53" t="s">
        <v>80</v>
      </c>
      <c r="F762" s="55">
        <v>41548</v>
      </c>
      <c r="G762" s="55">
        <v>41579</v>
      </c>
      <c r="H762" s="53" t="s">
        <v>94</v>
      </c>
      <c r="I762" s="57">
        <v>9943.7199999999993</v>
      </c>
      <c r="J762" s="56">
        <v>9919.282565487083</v>
      </c>
      <c r="K762" s="56">
        <v>9919.2819999999992</v>
      </c>
      <c r="L762" s="59">
        <v>41599</v>
      </c>
      <c r="M762" s="60">
        <v>2013</v>
      </c>
      <c r="N762" s="78">
        <v>41599</v>
      </c>
      <c r="O762" s="60">
        <v>2014</v>
      </c>
      <c r="P762" s="61">
        <v>41699</v>
      </c>
      <c r="Q762" s="53" t="s">
        <v>337</v>
      </c>
      <c r="R762" s="56"/>
      <c r="S762" s="53" t="s">
        <v>384</v>
      </c>
      <c r="T762" s="60">
        <v>1</v>
      </c>
      <c r="U762" s="53">
        <v>1</v>
      </c>
      <c r="V762" s="53" t="s">
        <v>385</v>
      </c>
      <c r="W762" s="53" t="s">
        <v>3906</v>
      </c>
      <c r="X762" s="58">
        <v>11704.752759999999</v>
      </c>
      <c r="Y762" s="58">
        <v>9365.0793650793657</v>
      </c>
      <c r="Z762" s="53"/>
      <c r="AA762" s="53" t="s">
        <v>3897</v>
      </c>
      <c r="AB762" s="72" t="s">
        <v>2094</v>
      </c>
      <c r="AC762" s="57">
        <v>11800</v>
      </c>
      <c r="AD762" s="53" t="s">
        <v>3898</v>
      </c>
      <c r="AE762" s="53" t="s">
        <v>3899</v>
      </c>
      <c r="AF762" s="53"/>
      <c r="AG762" s="63"/>
      <c r="AH762" s="53" t="s">
        <v>2268</v>
      </c>
      <c r="AI762" s="53" t="s">
        <v>2179</v>
      </c>
      <c r="AJ762" s="149">
        <v>4</v>
      </c>
      <c r="AK762" s="374">
        <v>1</v>
      </c>
    </row>
    <row r="763" spans="1:37" s="149" customFormat="1" ht="75" customHeight="1">
      <c r="A763" s="53" t="s">
        <v>1084</v>
      </c>
      <c r="B763" s="60">
        <v>1785</v>
      </c>
      <c r="C763" s="54">
        <v>3000560</v>
      </c>
      <c r="D763" s="52" t="s">
        <v>468</v>
      </c>
      <c r="E763" s="85" t="s">
        <v>81</v>
      </c>
      <c r="F763" s="86">
        <v>41501</v>
      </c>
      <c r="G763" s="86">
        <v>41561</v>
      </c>
      <c r="H763" s="85" t="s">
        <v>114</v>
      </c>
      <c r="I763" s="87">
        <v>27406.779661016997</v>
      </c>
      <c r="J763" s="56">
        <v>29749.801452952819</v>
      </c>
      <c r="K763" s="56">
        <v>27406.778999999999</v>
      </c>
      <c r="L763" s="88">
        <v>41587</v>
      </c>
      <c r="M763" s="89">
        <v>2013</v>
      </c>
      <c r="N763" s="90">
        <v>41588</v>
      </c>
      <c r="O763" s="89">
        <v>2014</v>
      </c>
      <c r="P763" s="90">
        <v>41774</v>
      </c>
      <c r="Q763" s="53" t="s">
        <v>337</v>
      </c>
      <c r="R763" s="168" t="s">
        <v>3907</v>
      </c>
      <c r="S763" s="53" t="s">
        <v>384</v>
      </c>
      <c r="T763" s="85">
        <v>1</v>
      </c>
      <c r="U763" s="91">
        <v>1</v>
      </c>
      <c r="V763" s="53" t="s">
        <v>385</v>
      </c>
      <c r="W763" s="168"/>
      <c r="X763" s="60">
        <v>32339.999219999998</v>
      </c>
      <c r="Y763" s="60">
        <v>32339.999219999998</v>
      </c>
      <c r="Z763" s="176"/>
      <c r="AA763" s="74" t="s">
        <v>2431</v>
      </c>
      <c r="AB763" s="86">
        <v>41098</v>
      </c>
      <c r="AC763" s="87">
        <v>32339.999219999998</v>
      </c>
      <c r="AD763" s="74"/>
      <c r="AE763" s="74"/>
      <c r="AF763" s="74">
        <v>1</v>
      </c>
      <c r="AG763" s="74">
        <v>13597.780799999999</v>
      </c>
      <c r="AH763" s="74" t="s">
        <v>114</v>
      </c>
      <c r="AI763" s="74" t="s">
        <v>2179</v>
      </c>
      <c r="AJ763" s="149">
        <v>4</v>
      </c>
      <c r="AK763" s="374">
        <v>1</v>
      </c>
    </row>
    <row r="764" spans="1:37" s="149" customFormat="1" ht="75" customHeight="1">
      <c r="A764" s="53" t="s">
        <v>1084</v>
      </c>
      <c r="B764" s="60">
        <v>1786</v>
      </c>
      <c r="C764" s="54">
        <v>3000560</v>
      </c>
      <c r="D764" s="52" t="s">
        <v>468</v>
      </c>
      <c r="E764" s="85" t="s">
        <v>332</v>
      </c>
      <c r="F764" s="86">
        <v>41487</v>
      </c>
      <c r="G764" s="86">
        <v>41527</v>
      </c>
      <c r="H764" s="85" t="s">
        <v>114</v>
      </c>
      <c r="I764" s="87">
        <v>9900</v>
      </c>
      <c r="J764" s="56">
        <v>10746.356851372733</v>
      </c>
      <c r="K764" s="56">
        <v>9900</v>
      </c>
      <c r="L764" s="88">
        <v>41553</v>
      </c>
      <c r="M764" s="89">
        <v>2013</v>
      </c>
      <c r="N764" s="90">
        <v>41554</v>
      </c>
      <c r="O764" s="89">
        <v>2013</v>
      </c>
      <c r="P764" s="90">
        <v>41639</v>
      </c>
      <c r="Q764" s="53" t="s">
        <v>347</v>
      </c>
      <c r="R764" s="168" t="s">
        <v>3908</v>
      </c>
      <c r="S764" s="53" t="s">
        <v>384</v>
      </c>
      <c r="T764" s="85">
        <v>1</v>
      </c>
      <c r="U764" s="91">
        <v>1</v>
      </c>
      <c r="V764" s="53" t="s">
        <v>385</v>
      </c>
      <c r="W764" s="168"/>
      <c r="X764" s="60">
        <v>11682</v>
      </c>
      <c r="Y764" s="60">
        <v>1997.74</v>
      </c>
      <c r="Z764" s="403"/>
      <c r="AA764" s="74" t="s">
        <v>3909</v>
      </c>
      <c r="AB764" s="74" t="s">
        <v>2098</v>
      </c>
      <c r="AC764" s="87">
        <v>11682</v>
      </c>
      <c r="AD764" s="74"/>
      <c r="AE764" s="74">
        <v>5.8476077968103954</v>
      </c>
      <c r="AF764" s="74"/>
      <c r="AG764" s="74"/>
      <c r="AH764" s="74" t="s">
        <v>114</v>
      </c>
      <c r="AI764" s="74" t="s">
        <v>2179</v>
      </c>
      <c r="AJ764" s="149">
        <v>4</v>
      </c>
      <c r="AK764" s="374">
        <v>1</v>
      </c>
    </row>
    <row r="765" spans="1:37" s="149" customFormat="1" ht="75" customHeight="1">
      <c r="A765" s="53" t="s">
        <v>1084</v>
      </c>
      <c r="B765" s="60">
        <v>1787</v>
      </c>
      <c r="C765" s="54">
        <v>3000579</v>
      </c>
      <c r="D765" s="52" t="s">
        <v>1085</v>
      </c>
      <c r="E765" s="85" t="s">
        <v>81</v>
      </c>
      <c r="F765" s="86">
        <v>41456</v>
      </c>
      <c r="G765" s="86">
        <v>41516</v>
      </c>
      <c r="H765" s="85" t="s">
        <v>114</v>
      </c>
      <c r="I765" s="87">
        <v>25552.333739999998</v>
      </c>
      <c r="J765" s="56">
        <v>27736.817854081986</v>
      </c>
      <c r="K765" s="56">
        <v>25552.332999999999</v>
      </c>
      <c r="L765" s="88">
        <v>41542</v>
      </c>
      <c r="M765" s="89">
        <v>2013</v>
      </c>
      <c r="N765" s="90">
        <v>41543</v>
      </c>
      <c r="O765" s="89">
        <v>2013</v>
      </c>
      <c r="P765" s="90">
        <v>41639</v>
      </c>
      <c r="Q765" s="53" t="s">
        <v>337</v>
      </c>
      <c r="R765" s="404" t="s">
        <v>3910</v>
      </c>
      <c r="S765" s="53" t="s">
        <v>384</v>
      </c>
      <c r="T765" s="85">
        <v>1</v>
      </c>
      <c r="U765" s="91">
        <v>1</v>
      </c>
      <c r="V765" s="53" t="s">
        <v>385</v>
      </c>
      <c r="W765" s="168"/>
      <c r="X765" s="60">
        <v>30151.752939999998</v>
      </c>
      <c r="Y765" s="60">
        <v>30151752.939999998</v>
      </c>
      <c r="Z765" s="405"/>
      <c r="AA765" s="74" t="s">
        <v>3803</v>
      </c>
      <c r="AB765" s="74" t="s">
        <v>2098</v>
      </c>
      <c r="AC765" s="87">
        <v>30151752.939999998</v>
      </c>
      <c r="AD765" s="74"/>
      <c r="AE765" s="74"/>
      <c r="AF765" s="74">
        <v>1</v>
      </c>
      <c r="AG765" s="74"/>
      <c r="AH765" s="74" t="s">
        <v>114</v>
      </c>
      <c r="AI765" s="74" t="s">
        <v>2179</v>
      </c>
      <c r="AJ765" s="149">
        <v>3</v>
      </c>
      <c r="AK765" s="374">
        <v>1</v>
      </c>
    </row>
    <row r="766" spans="1:37" s="149" customFormat="1" ht="75" customHeight="1">
      <c r="A766" s="53" t="s">
        <v>1084</v>
      </c>
      <c r="B766" s="60">
        <v>1788</v>
      </c>
      <c r="C766" s="54">
        <v>3000560</v>
      </c>
      <c r="D766" s="52" t="s">
        <v>468</v>
      </c>
      <c r="E766" s="85" t="s">
        <v>332</v>
      </c>
      <c r="F766" s="86">
        <v>41470</v>
      </c>
      <c r="G766" s="86">
        <v>41510</v>
      </c>
      <c r="H766" s="85" t="s">
        <v>114</v>
      </c>
      <c r="I766" s="87">
        <v>2391</v>
      </c>
      <c r="J766" s="56">
        <v>2594.2873708224006</v>
      </c>
      <c r="K766" s="56">
        <v>2391</v>
      </c>
      <c r="L766" s="88">
        <v>41536</v>
      </c>
      <c r="M766" s="89">
        <v>2013</v>
      </c>
      <c r="N766" s="90">
        <v>41537</v>
      </c>
      <c r="O766" s="89">
        <v>2013</v>
      </c>
      <c r="P766" s="90">
        <v>41627</v>
      </c>
      <c r="Q766" s="53" t="s">
        <v>347</v>
      </c>
      <c r="R766" s="168" t="s">
        <v>3911</v>
      </c>
      <c r="S766" s="53" t="s">
        <v>384</v>
      </c>
      <c r="T766" s="85">
        <v>1</v>
      </c>
      <c r="U766" s="91">
        <v>1</v>
      </c>
      <c r="V766" s="53" t="s">
        <v>385</v>
      </c>
      <c r="W766" s="168"/>
      <c r="X766" s="60">
        <v>2821.3799999999997</v>
      </c>
      <c r="Y766" s="60">
        <v>2821.3799999999997</v>
      </c>
      <c r="Z766" s="176"/>
      <c r="AA766" s="74" t="s">
        <v>3912</v>
      </c>
      <c r="AB766" s="74" t="s">
        <v>2098</v>
      </c>
      <c r="AC766" s="87">
        <v>2821.3799999999997</v>
      </c>
      <c r="AD766" s="74"/>
      <c r="AE766" s="74"/>
      <c r="AF766" s="74">
        <v>1</v>
      </c>
      <c r="AG766" s="74"/>
      <c r="AH766" s="74" t="s">
        <v>114</v>
      </c>
      <c r="AI766" s="74" t="s">
        <v>2179</v>
      </c>
      <c r="AJ766" s="149">
        <v>3</v>
      </c>
      <c r="AK766" s="374">
        <v>1</v>
      </c>
    </row>
    <row r="767" spans="1:37" s="149" customFormat="1" ht="75" customHeight="1">
      <c r="A767" s="53" t="s">
        <v>1084</v>
      </c>
      <c r="B767" s="60">
        <v>1789</v>
      </c>
      <c r="C767" s="54" t="s">
        <v>490</v>
      </c>
      <c r="D767" s="52" t="s">
        <v>491</v>
      </c>
      <c r="E767" s="85" t="s">
        <v>81</v>
      </c>
      <c r="F767" s="86">
        <v>41409</v>
      </c>
      <c r="G767" s="86">
        <v>41469</v>
      </c>
      <c r="H767" s="85" t="s">
        <v>94</v>
      </c>
      <c r="I767" s="87">
        <v>4250</v>
      </c>
      <c r="J767" s="56">
        <v>4289.019438205376</v>
      </c>
      <c r="K767" s="56">
        <v>4250</v>
      </c>
      <c r="L767" s="88">
        <v>41495</v>
      </c>
      <c r="M767" s="89">
        <v>2013</v>
      </c>
      <c r="N767" s="90">
        <v>41496</v>
      </c>
      <c r="O767" s="89">
        <v>2014</v>
      </c>
      <c r="P767" s="90">
        <v>41953</v>
      </c>
      <c r="Q767" s="53" t="s">
        <v>337</v>
      </c>
      <c r="R767" s="168" t="s">
        <v>491</v>
      </c>
      <c r="S767" s="53" t="s">
        <v>419</v>
      </c>
      <c r="T767" s="91">
        <v>746.92442882249554</v>
      </c>
      <c r="U767" s="91">
        <v>1</v>
      </c>
      <c r="V767" s="53" t="s">
        <v>385</v>
      </c>
      <c r="W767" s="168"/>
      <c r="X767" s="60">
        <v>6.7142000000000008</v>
      </c>
      <c r="Y767" s="60">
        <v>6.7142000000000008</v>
      </c>
      <c r="Z767" s="406"/>
      <c r="AA767" s="74" t="s">
        <v>3913</v>
      </c>
      <c r="AB767" s="74" t="s">
        <v>2098</v>
      </c>
      <c r="AC767" s="87">
        <v>5015</v>
      </c>
      <c r="AD767" s="74"/>
      <c r="AE767" s="74"/>
      <c r="AF767" s="74">
        <v>746.92442882249554</v>
      </c>
      <c r="AG767" s="74"/>
      <c r="AH767" s="74" t="s">
        <v>94</v>
      </c>
      <c r="AI767" s="74" t="s">
        <v>2179</v>
      </c>
      <c r="AJ767" s="149">
        <v>3</v>
      </c>
      <c r="AK767" s="374">
        <v>1</v>
      </c>
    </row>
    <row r="768" spans="1:37" s="149" customFormat="1" ht="75" customHeight="1">
      <c r="A768" s="53" t="s">
        <v>1084</v>
      </c>
      <c r="B768" s="60">
        <v>1790</v>
      </c>
      <c r="C768" s="54">
        <v>3000579</v>
      </c>
      <c r="D768" s="52" t="s">
        <v>1085</v>
      </c>
      <c r="E768" s="85" t="s">
        <v>81</v>
      </c>
      <c r="F768" s="86">
        <v>41395</v>
      </c>
      <c r="G768" s="86">
        <v>41455</v>
      </c>
      <c r="H768" s="85" t="s">
        <v>114</v>
      </c>
      <c r="I768" s="87">
        <v>11779.661016949152</v>
      </c>
      <c r="J768" s="56">
        <v>12786.711199630287</v>
      </c>
      <c r="K768" s="56">
        <v>11779.661</v>
      </c>
      <c r="L768" s="88">
        <v>41481</v>
      </c>
      <c r="M768" s="89">
        <v>2013</v>
      </c>
      <c r="N768" s="90">
        <v>41482</v>
      </c>
      <c r="O768" s="89">
        <v>2013</v>
      </c>
      <c r="P768" s="90">
        <v>41639</v>
      </c>
      <c r="Q768" s="53" t="s">
        <v>337</v>
      </c>
      <c r="R768" s="404" t="s">
        <v>3914</v>
      </c>
      <c r="S768" s="53" t="s">
        <v>384</v>
      </c>
      <c r="T768" s="85">
        <v>1</v>
      </c>
      <c r="U768" s="91">
        <v>1</v>
      </c>
      <c r="V768" s="53" t="s">
        <v>385</v>
      </c>
      <c r="W768" s="168"/>
      <c r="X768" s="60">
        <v>13899.999979999999</v>
      </c>
      <c r="Y768" s="60">
        <v>13899999.979999999</v>
      </c>
      <c r="Z768" s="406"/>
      <c r="AA768" s="74" t="s">
        <v>3803</v>
      </c>
      <c r="AB768" s="74" t="s">
        <v>2098</v>
      </c>
      <c r="AC768" s="87">
        <v>13899999.979999999</v>
      </c>
      <c r="AD768" s="74"/>
      <c r="AE768" s="74"/>
      <c r="AF768" s="74">
        <v>1</v>
      </c>
      <c r="AG768" s="74"/>
      <c r="AH768" s="74" t="s">
        <v>114</v>
      </c>
      <c r="AI768" s="74" t="s">
        <v>2179</v>
      </c>
      <c r="AJ768" s="149">
        <v>3</v>
      </c>
      <c r="AK768" s="374">
        <v>1</v>
      </c>
    </row>
    <row r="769" spans="1:37" s="149" customFormat="1" ht="75" customHeight="1">
      <c r="A769" s="53" t="s">
        <v>1084</v>
      </c>
      <c r="B769" s="60">
        <v>1791</v>
      </c>
      <c r="C769" s="54">
        <v>3000560</v>
      </c>
      <c r="D769" s="52" t="s">
        <v>468</v>
      </c>
      <c r="E769" s="85" t="s">
        <v>332</v>
      </c>
      <c r="F769" s="86">
        <v>41409</v>
      </c>
      <c r="G769" s="86">
        <v>41449</v>
      </c>
      <c r="H769" s="85" t="s">
        <v>114</v>
      </c>
      <c r="I769" s="87">
        <v>4965.8967627118645</v>
      </c>
      <c r="J769" s="56">
        <v>4964.865766582805</v>
      </c>
      <c r="K769" s="56">
        <v>4964.8649999999998</v>
      </c>
      <c r="L769" s="88">
        <v>41475</v>
      </c>
      <c r="M769" s="89">
        <v>2013</v>
      </c>
      <c r="N769" s="90">
        <v>41476</v>
      </c>
      <c r="O769" s="89">
        <v>2013</v>
      </c>
      <c r="P769" s="90">
        <v>41566</v>
      </c>
      <c r="Q769" s="53" t="s">
        <v>347</v>
      </c>
      <c r="R769" s="168" t="s">
        <v>3911</v>
      </c>
      <c r="S769" s="53" t="s">
        <v>384</v>
      </c>
      <c r="T769" s="85">
        <v>1</v>
      </c>
      <c r="U769" s="91">
        <v>1</v>
      </c>
      <c r="V769" s="53" t="s">
        <v>385</v>
      </c>
      <c r="W769" s="168"/>
      <c r="X769" s="60">
        <v>5858.5406999999996</v>
      </c>
      <c r="Y769" s="60">
        <v>5858.5406999999996</v>
      </c>
      <c r="Z769" s="406"/>
      <c r="AA769" s="74" t="s">
        <v>3912</v>
      </c>
      <c r="AB769" s="74" t="s">
        <v>2098</v>
      </c>
      <c r="AC769" s="87">
        <v>5858.5406999999996</v>
      </c>
      <c r="AD769" s="74"/>
      <c r="AE769" s="74"/>
      <c r="AF769" s="74">
        <v>1</v>
      </c>
      <c r="AG769" s="74"/>
      <c r="AH769" s="74" t="s">
        <v>114</v>
      </c>
      <c r="AI769" s="74" t="s">
        <v>2179</v>
      </c>
      <c r="AJ769" s="149">
        <v>3</v>
      </c>
      <c r="AK769" s="374">
        <v>1</v>
      </c>
    </row>
    <row r="770" spans="1:37" s="149" customFormat="1" ht="75" customHeight="1">
      <c r="A770" s="53" t="s">
        <v>1084</v>
      </c>
      <c r="B770" s="60">
        <v>1792</v>
      </c>
      <c r="C770" s="54">
        <v>3000579</v>
      </c>
      <c r="D770" s="52" t="s">
        <v>1085</v>
      </c>
      <c r="E770" s="85" t="s">
        <v>332</v>
      </c>
      <c r="F770" s="86">
        <v>41409</v>
      </c>
      <c r="G770" s="86">
        <v>41449</v>
      </c>
      <c r="H770" s="85" t="s">
        <v>94</v>
      </c>
      <c r="I770" s="87">
        <v>9500</v>
      </c>
      <c r="J770" s="56">
        <v>10312.160614953635</v>
      </c>
      <c r="K770" s="56">
        <v>9500</v>
      </c>
      <c r="L770" s="88">
        <v>41475</v>
      </c>
      <c r="M770" s="89">
        <v>2013</v>
      </c>
      <c r="N770" s="90">
        <v>41476</v>
      </c>
      <c r="O770" s="89">
        <v>2014</v>
      </c>
      <c r="P770" s="90">
        <v>41953</v>
      </c>
      <c r="Q770" s="53" t="s">
        <v>347</v>
      </c>
      <c r="R770" s="168" t="s">
        <v>3915</v>
      </c>
      <c r="S770" s="53" t="s">
        <v>384</v>
      </c>
      <c r="T770" s="85">
        <v>1</v>
      </c>
      <c r="U770" s="91">
        <v>1</v>
      </c>
      <c r="V770" s="53" t="s">
        <v>385</v>
      </c>
      <c r="W770" s="168"/>
      <c r="X770" s="60">
        <v>11210</v>
      </c>
      <c r="Y770" s="60">
        <v>1770</v>
      </c>
      <c r="Z770" s="406"/>
      <c r="AA770" s="74" t="s">
        <v>3913</v>
      </c>
      <c r="AB770" s="74" t="s">
        <v>2098</v>
      </c>
      <c r="AC770" s="87">
        <v>11210</v>
      </c>
      <c r="AD770" s="74"/>
      <c r="AE770" s="74">
        <v>6.333333333333333</v>
      </c>
      <c r="AF770" s="74"/>
      <c r="AG770" s="74"/>
      <c r="AH770" s="74" t="s">
        <v>94</v>
      </c>
      <c r="AI770" s="74" t="s">
        <v>2179</v>
      </c>
      <c r="AJ770" s="149">
        <v>3</v>
      </c>
      <c r="AK770" s="374">
        <v>1</v>
      </c>
    </row>
    <row r="771" spans="1:37" s="149" customFormat="1" ht="75" customHeight="1">
      <c r="A771" s="53" t="s">
        <v>1084</v>
      </c>
      <c r="B771" s="60">
        <v>1793</v>
      </c>
      <c r="C771" s="54">
        <v>3000579</v>
      </c>
      <c r="D771" s="52" t="s">
        <v>1085</v>
      </c>
      <c r="E771" s="85" t="s">
        <v>332</v>
      </c>
      <c r="F771" s="86">
        <v>41409</v>
      </c>
      <c r="G771" s="86">
        <v>41449</v>
      </c>
      <c r="H771" s="85" t="s">
        <v>94</v>
      </c>
      <c r="I771" s="87">
        <v>8749</v>
      </c>
      <c r="J771" s="56">
        <v>9496.9571810767738</v>
      </c>
      <c r="K771" s="56">
        <v>8749</v>
      </c>
      <c r="L771" s="88">
        <v>41475</v>
      </c>
      <c r="M771" s="89">
        <v>2013</v>
      </c>
      <c r="N771" s="90">
        <v>41476</v>
      </c>
      <c r="O771" s="89">
        <v>2014</v>
      </c>
      <c r="P771" s="90">
        <v>41953</v>
      </c>
      <c r="Q771" s="53" t="s">
        <v>347</v>
      </c>
      <c r="R771" s="168" t="s">
        <v>3916</v>
      </c>
      <c r="S771" s="53" t="s">
        <v>384</v>
      </c>
      <c r="T771" s="85">
        <v>1</v>
      </c>
      <c r="U771" s="91">
        <v>1</v>
      </c>
      <c r="V771" s="53" t="s">
        <v>385</v>
      </c>
      <c r="W771" s="168"/>
      <c r="X771" s="60">
        <v>10323.82</v>
      </c>
      <c r="Y771" s="60">
        <v>1770</v>
      </c>
      <c r="Z771" s="406"/>
      <c r="AA771" s="74" t="s">
        <v>3913</v>
      </c>
      <c r="AB771" s="74" t="s">
        <v>2098</v>
      </c>
      <c r="AC771" s="87">
        <v>10323.82</v>
      </c>
      <c r="AD771" s="74"/>
      <c r="AE771" s="74">
        <v>5.8326666666666664</v>
      </c>
      <c r="AF771" s="74"/>
      <c r="AG771" s="74"/>
      <c r="AH771" s="74" t="s">
        <v>94</v>
      </c>
      <c r="AI771" s="74" t="s">
        <v>2179</v>
      </c>
      <c r="AJ771" s="149">
        <v>3</v>
      </c>
      <c r="AK771" s="374">
        <v>1</v>
      </c>
    </row>
    <row r="772" spans="1:37" s="149" customFormat="1" ht="75" customHeight="1">
      <c r="A772" s="53" t="s">
        <v>1084</v>
      </c>
      <c r="B772" s="60">
        <v>1794</v>
      </c>
      <c r="C772" s="54">
        <v>3000579</v>
      </c>
      <c r="D772" s="52" t="s">
        <v>1085</v>
      </c>
      <c r="E772" s="85" t="s">
        <v>332</v>
      </c>
      <c r="F772" s="86">
        <v>41409</v>
      </c>
      <c r="G772" s="86">
        <v>41449</v>
      </c>
      <c r="H772" s="85" t="s">
        <v>94</v>
      </c>
      <c r="I772" s="87">
        <v>8819</v>
      </c>
      <c r="J772" s="56">
        <v>9572.9415224501154</v>
      </c>
      <c r="K772" s="56">
        <v>8819</v>
      </c>
      <c r="L772" s="88">
        <v>41475</v>
      </c>
      <c r="M772" s="89">
        <v>2013</v>
      </c>
      <c r="N772" s="90">
        <v>41476</v>
      </c>
      <c r="O772" s="89">
        <v>2014</v>
      </c>
      <c r="P772" s="90">
        <v>41953</v>
      </c>
      <c r="Q772" s="53" t="s">
        <v>347</v>
      </c>
      <c r="R772" s="168" t="s">
        <v>3917</v>
      </c>
      <c r="S772" s="53" t="s">
        <v>384</v>
      </c>
      <c r="T772" s="85">
        <v>1</v>
      </c>
      <c r="U772" s="91">
        <v>1</v>
      </c>
      <c r="V772" s="53" t="s">
        <v>385</v>
      </c>
      <c r="W772" s="168"/>
      <c r="X772" s="60">
        <v>10406.42</v>
      </c>
      <c r="Y772" s="60">
        <v>1770</v>
      </c>
      <c r="Z772" s="406"/>
      <c r="AA772" s="74" t="s">
        <v>3913</v>
      </c>
      <c r="AB772" s="74" t="s">
        <v>2098</v>
      </c>
      <c r="AC772" s="87">
        <v>10406.42</v>
      </c>
      <c r="AD772" s="74"/>
      <c r="AE772" s="74">
        <v>5.8793333333333333</v>
      </c>
      <c r="AF772" s="74"/>
      <c r="AG772" s="74"/>
      <c r="AH772" s="74" t="s">
        <v>94</v>
      </c>
      <c r="AI772" s="74" t="s">
        <v>2179</v>
      </c>
      <c r="AJ772" s="149">
        <v>3</v>
      </c>
      <c r="AK772" s="374">
        <v>1</v>
      </c>
    </row>
    <row r="773" spans="1:37" s="149" customFormat="1" ht="75" customHeight="1">
      <c r="A773" s="53" t="s">
        <v>1084</v>
      </c>
      <c r="B773" s="60">
        <v>1795</v>
      </c>
      <c r="C773" s="54">
        <v>3000579</v>
      </c>
      <c r="D773" s="52" t="s">
        <v>1085</v>
      </c>
      <c r="E773" s="85" t="s">
        <v>332</v>
      </c>
      <c r="F773" s="86">
        <v>41409</v>
      </c>
      <c r="G773" s="86">
        <v>41449</v>
      </c>
      <c r="H773" s="85" t="s">
        <v>94</v>
      </c>
      <c r="I773" s="87">
        <v>9753</v>
      </c>
      <c r="J773" s="56">
        <v>10586.789734488715</v>
      </c>
      <c r="K773" s="56">
        <v>9753</v>
      </c>
      <c r="L773" s="88">
        <v>41475</v>
      </c>
      <c r="M773" s="89">
        <v>2013</v>
      </c>
      <c r="N773" s="90">
        <v>41476</v>
      </c>
      <c r="O773" s="89">
        <v>2014</v>
      </c>
      <c r="P773" s="90">
        <v>41953</v>
      </c>
      <c r="Q773" s="53" t="s">
        <v>347</v>
      </c>
      <c r="R773" s="168" t="s">
        <v>3918</v>
      </c>
      <c r="S773" s="53" t="s">
        <v>384</v>
      </c>
      <c r="T773" s="85">
        <v>1</v>
      </c>
      <c r="U773" s="91">
        <v>1</v>
      </c>
      <c r="V773" s="53" t="s">
        <v>385</v>
      </c>
      <c r="W773" s="168"/>
      <c r="X773" s="60">
        <v>11508.539999999997</v>
      </c>
      <c r="Y773" s="60">
        <v>1769999.9999999998</v>
      </c>
      <c r="Z773" s="406"/>
      <c r="AA773" s="74" t="s">
        <v>3913</v>
      </c>
      <c r="AB773" s="74" t="s">
        <v>2098</v>
      </c>
      <c r="AC773" s="87">
        <v>11508539.999999998</v>
      </c>
      <c r="AD773" s="74"/>
      <c r="AE773" s="74">
        <v>6.5019999999999998</v>
      </c>
      <c r="AF773" s="74"/>
      <c r="AG773" s="74"/>
      <c r="AH773" s="74" t="s">
        <v>94</v>
      </c>
      <c r="AI773" s="74" t="s">
        <v>2179</v>
      </c>
      <c r="AJ773" s="149">
        <v>3</v>
      </c>
      <c r="AK773" s="374">
        <v>1</v>
      </c>
    </row>
    <row r="774" spans="1:37" s="149" customFormat="1" ht="75" customHeight="1">
      <c r="A774" s="53" t="s">
        <v>1084</v>
      </c>
      <c r="B774" s="60">
        <v>1796</v>
      </c>
      <c r="C774" s="54">
        <v>3000579</v>
      </c>
      <c r="D774" s="52" t="s">
        <v>1085</v>
      </c>
      <c r="E774" s="85" t="s">
        <v>332</v>
      </c>
      <c r="F774" s="86">
        <v>41409</v>
      </c>
      <c r="G774" s="86">
        <v>41449</v>
      </c>
      <c r="H774" s="85" t="s">
        <v>94</v>
      </c>
      <c r="I774" s="87">
        <v>8070</v>
      </c>
      <c r="J774" s="56">
        <v>8759.9090697553511</v>
      </c>
      <c r="K774" s="56">
        <v>8070</v>
      </c>
      <c r="L774" s="88">
        <v>41475</v>
      </c>
      <c r="M774" s="89">
        <v>2013</v>
      </c>
      <c r="N774" s="90">
        <v>41476</v>
      </c>
      <c r="O774" s="89">
        <v>2014</v>
      </c>
      <c r="P774" s="90">
        <v>41953</v>
      </c>
      <c r="Q774" s="53" t="s">
        <v>347</v>
      </c>
      <c r="R774" s="168" t="s">
        <v>3919</v>
      </c>
      <c r="S774" s="53" t="s">
        <v>384</v>
      </c>
      <c r="T774" s="85">
        <v>1</v>
      </c>
      <c r="U774" s="91">
        <v>1</v>
      </c>
      <c r="V774" s="53" t="s">
        <v>385</v>
      </c>
      <c r="W774" s="168"/>
      <c r="X774" s="60">
        <v>9522.6</v>
      </c>
      <c r="Y774" s="60">
        <v>1770000</v>
      </c>
      <c r="Z774" s="406"/>
      <c r="AA774" s="74" t="s">
        <v>3913</v>
      </c>
      <c r="AB774" s="74" t="s">
        <v>2098</v>
      </c>
      <c r="AC774" s="87">
        <v>9522600</v>
      </c>
      <c r="AD774" s="74"/>
      <c r="AE774" s="74">
        <v>5.38</v>
      </c>
      <c r="AF774" s="74"/>
      <c r="AG774" s="74"/>
      <c r="AH774" s="74" t="s">
        <v>94</v>
      </c>
      <c r="AI774" s="74" t="s">
        <v>2179</v>
      </c>
      <c r="AJ774" s="149">
        <v>3</v>
      </c>
      <c r="AK774" s="374">
        <v>1</v>
      </c>
    </row>
    <row r="775" spans="1:37" s="149" customFormat="1" ht="75" customHeight="1">
      <c r="A775" s="53" t="s">
        <v>1084</v>
      </c>
      <c r="B775" s="60">
        <v>1797</v>
      </c>
      <c r="C775" s="54">
        <v>3000579</v>
      </c>
      <c r="D775" s="52" t="s">
        <v>1085</v>
      </c>
      <c r="E775" s="85" t="s">
        <v>332</v>
      </c>
      <c r="F775" s="86">
        <v>41409</v>
      </c>
      <c r="G775" s="86">
        <v>41449</v>
      </c>
      <c r="H775" s="85" t="s">
        <v>94</v>
      </c>
      <c r="I775" s="87">
        <v>4737</v>
      </c>
      <c r="J775" s="56">
        <v>5141.9689297931964</v>
      </c>
      <c r="K775" s="56">
        <v>4737</v>
      </c>
      <c r="L775" s="88">
        <v>41475</v>
      </c>
      <c r="M775" s="89">
        <v>2013</v>
      </c>
      <c r="N775" s="90">
        <v>41476</v>
      </c>
      <c r="O775" s="89">
        <v>2014</v>
      </c>
      <c r="P775" s="90">
        <v>41953</v>
      </c>
      <c r="Q775" s="53" t="s">
        <v>347</v>
      </c>
      <c r="R775" s="168" t="s">
        <v>3920</v>
      </c>
      <c r="S775" s="53" t="s">
        <v>384</v>
      </c>
      <c r="T775" s="85">
        <v>1</v>
      </c>
      <c r="U775" s="91">
        <v>1</v>
      </c>
      <c r="V775" s="53" t="s">
        <v>385</v>
      </c>
      <c r="W775" s="168"/>
      <c r="X775" s="60">
        <v>5589.66</v>
      </c>
      <c r="Y775" s="60">
        <v>1770000</v>
      </c>
      <c r="Z775" s="406"/>
      <c r="AA775" s="74" t="s">
        <v>3913</v>
      </c>
      <c r="AB775" s="74" t="s">
        <v>2098</v>
      </c>
      <c r="AC775" s="87">
        <v>5589660</v>
      </c>
      <c r="AD775" s="74"/>
      <c r="AE775" s="74">
        <v>3.1579999999999999</v>
      </c>
      <c r="AF775" s="74"/>
      <c r="AG775" s="74"/>
      <c r="AH775" s="74" t="s">
        <v>94</v>
      </c>
      <c r="AI775" s="74" t="s">
        <v>2179</v>
      </c>
      <c r="AJ775" s="149">
        <v>3</v>
      </c>
      <c r="AK775" s="374">
        <v>1</v>
      </c>
    </row>
    <row r="776" spans="1:37" s="149" customFormat="1" ht="75" customHeight="1">
      <c r="A776" s="53" t="s">
        <v>1084</v>
      </c>
      <c r="B776" s="60">
        <v>1798</v>
      </c>
      <c r="C776" s="54">
        <v>3000579</v>
      </c>
      <c r="D776" s="52" t="s">
        <v>1085</v>
      </c>
      <c r="E776" s="85" t="s">
        <v>332</v>
      </c>
      <c r="F776" s="86">
        <v>41409</v>
      </c>
      <c r="G776" s="86">
        <v>41449</v>
      </c>
      <c r="H776" s="85" t="s">
        <v>94</v>
      </c>
      <c r="I776" s="87">
        <v>9667</v>
      </c>
      <c r="J776" s="56">
        <v>10493.437543658611</v>
      </c>
      <c r="K776" s="56">
        <v>9667</v>
      </c>
      <c r="L776" s="88">
        <v>41475</v>
      </c>
      <c r="M776" s="89">
        <v>2013</v>
      </c>
      <c r="N776" s="90">
        <v>41476</v>
      </c>
      <c r="O776" s="89">
        <v>2014</v>
      </c>
      <c r="P776" s="90">
        <v>41953</v>
      </c>
      <c r="Q776" s="53" t="s">
        <v>347</v>
      </c>
      <c r="R776" s="168" t="s">
        <v>3921</v>
      </c>
      <c r="S776" s="53" t="s">
        <v>384</v>
      </c>
      <c r="T776" s="85">
        <v>1</v>
      </c>
      <c r="U776" s="91">
        <v>1</v>
      </c>
      <c r="V776" s="53" t="s">
        <v>385</v>
      </c>
      <c r="W776" s="168"/>
      <c r="X776" s="60">
        <v>11407.06</v>
      </c>
      <c r="Y776" s="60">
        <v>1770000</v>
      </c>
      <c r="Z776" s="406"/>
      <c r="AA776" s="74" t="s">
        <v>3913</v>
      </c>
      <c r="AB776" s="74" t="s">
        <v>2098</v>
      </c>
      <c r="AC776" s="87">
        <v>11407060</v>
      </c>
      <c r="AD776" s="74"/>
      <c r="AE776" s="74">
        <v>6.4446666666666665</v>
      </c>
      <c r="AF776" s="74"/>
      <c r="AG776" s="74"/>
      <c r="AH776" s="74" t="s">
        <v>94</v>
      </c>
      <c r="AI776" s="74" t="s">
        <v>2179</v>
      </c>
      <c r="AJ776" s="149">
        <v>3</v>
      </c>
      <c r="AK776" s="374">
        <v>1</v>
      </c>
    </row>
    <row r="777" spans="1:37" s="149" customFormat="1" ht="75" customHeight="1">
      <c r="A777" s="53" t="s">
        <v>1084</v>
      </c>
      <c r="B777" s="60">
        <v>1799</v>
      </c>
      <c r="C777" s="54">
        <v>3000579</v>
      </c>
      <c r="D777" s="52" t="s">
        <v>1085</v>
      </c>
      <c r="E777" s="85" t="s">
        <v>332</v>
      </c>
      <c r="F777" s="86">
        <v>41409</v>
      </c>
      <c r="G777" s="86">
        <v>41449</v>
      </c>
      <c r="H777" s="85" t="s">
        <v>94</v>
      </c>
      <c r="I777" s="87">
        <v>9991</v>
      </c>
      <c r="J777" s="56">
        <v>10845.136495158082</v>
      </c>
      <c r="K777" s="56">
        <v>9991</v>
      </c>
      <c r="L777" s="88">
        <v>41475</v>
      </c>
      <c r="M777" s="89">
        <v>2013</v>
      </c>
      <c r="N777" s="90">
        <v>41476</v>
      </c>
      <c r="O777" s="89">
        <v>2014</v>
      </c>
      <c r="P777" s="90">
        <v>41953</v>
      </c>
      <c r="Q777" s="53" t="s">
        <v>347</v>
      </c>
      <c r="R777" s="168" t="s">
        <v>3922</v>
      </c>
      <c r="S777" s="53" t="s">
        <v>384</v>
      </c>
      <c r="T777" s="85">
        <v>1</v>
      </c>
      <c r="U777" s="91">
        <v>1</v>
      </c>
      <c r="V777" s="53" t="s">
        <v>385</v>
      </c>
      <c r="W777" s="168"/>
      <c r="X777" s="60">
        <v>11789.38</v>
      </c>
      <c r="Y777" s="60">
        <v>1769.9999999999998</v>
      </c>
      <c r="Z777" s="406"/>
      <c r="AA777" s="74" t="s">
        <v>3913</v>
      </c>
      <c r="AB777" s="74" t="s">
        <v>2098</v>
      </c>
      <c r="AC777" s="87">
        <v>11789.38</v>
      </c>
      <c r="AD777" s="74"/>
      <c r="AE777" s="74">
        <v>6.6606666666666667</v>
      </c>
      <c r="AF777" s="74"/>
      <c r="AG777" s="74"/>
      <c r="AH777" s="74" t="s">
        <v>94</v>
      </c>
      <c r="AI777" s="74" t="s">
        <v>2179</v>
      </c>
      <c r="AJ777" s="149">
        <v>3</v>
      </c>
      <c r="AK777" s="374">
        <v>1</v>
      </c>
    </row>
    <row r="778" spans="1:37" s="149" customFormat="1" ht="75" customHeight="1">
      <c r="A778" s="53" t="s">
        <v>1084</v>
      </c>
      <c r="B778" s="60">
        <v>1800</v>
      </c>
      <c r="C778" s="54">
        <v>3000579</v>
      </c>
      <c r="D778" s="52" t="s">
        <v>1085</v>
      </c>
      <c r="E778" s="85" t="s">
        <v>332</v>
      </c>
      <c r="F778" s="86">
        <v>41409</v>
      </c>
      <c r="G778" s="86">
        <v>41449</v>
      </c>
      <c r="H778" s="85" t="s">
        <v>94</v>
      </c>
      <c r="I778" s="87">
        <v>9254</v>
      </c>
      <c r="J778" s="56">
        <v>10045.129929555887</v>
      </c>
      <c r="K778" s="56">
        <v>9254</v>
      </c>
      <c r="L778" s="88">
        <v>41475</v>
      </c>
      <c r="M778" s="89">
        <v>2013</v>
      </c>
      <c r="N778" s="90">
        <v>41476</v>
      </c>
      <c r="O778" s="89">
        <v>2014</v>
      </c>
      <c r="P778" s="90">
        <v>41953</v>
      </c>
      <c r="Q778" s="53" t="s">
        <v>347</v>
      </c>
      <c r="R778" s="168" t="s">
        <v>3923</v>
      </c>
      <c r="S778" s="53" t="s">
        <v>384</v>
      </c>
      <c r="T778" s="85">
        <v>1</v>
      </c>
      <c r="U778" s="91">
        <v>1</v>
      </c>
      <c r="V778" s="53" t="s">
        <v>385</v>
      </c>
      <c r="W778" s="168"/>
      <c r="X778" s="60">
        <v>10919.72</v>
      </c>
      <c r="Y778" s="60">
        <v>1770</v>
      </c>
      <c r="Z778" s="406"/>
      <c r="AA778" s="74" t="s">
        <v>3913</v>
      </c>
      <c r="AB778" s="74" t="s">
        <v>2098</v>
      </c>
      <c r="AC778" s="87">
        <v>10919.72</v>
      </c>
      <c r="AD778" s="74"/>
      <c r="AE778" s="74">
        <v>6.1693333333333333</v>
      </c>
      <c r="AF778" s="74"/>
      <c r="AG778" s="74"/>
      <c r="AH778" s="74" t="s">
        <v>94</v>
      </c>
      <c r="AI778" s="74" t="s">
        <v>2179</v>
      </c>
      <c r="AJ778" s="149">
        <v>3</v>
      </c>
      <c r="AK778" s="374">
        <v>1</v>
      </c>
    </row>
    <row r="779" spans="1:37" s="149" customFormat="1" ht="75" customHeight="1">
      <c r="A779" s="53" t="s">
        <v>1084</v>
      </c>
      <c r="B779" s="60">
        <v>1801</v>
      </c>
      <c r="C779" s="54">
        <v>3000579</v>
      </c>
      <c r="D779" s="52" t="s">
        <v>1085</v>
      </c>
      <c r="E779" s="85" t="s">
        <v>332</v>
      </c>
      <c r="F779" s="86">
        <v>41409</v>
      </c>
      <c r="G779" s="86">
        <v>41449</v>
      </c>
      <c r="H779" s="85" t="s">
        <v>94</v>
      </c>
      <c r="I779" s="87">
        <v>9254</v>
      </c>
      <c r="J779" s="56">
        <v>10045.129929555887</v>
      </c>
      <c r="K779" s="56">
        <v>9254</v>
      </c>
      <c r="L779" s="88">
        <v>41475</v>
      </c>
      <c r="M779" s="89">
        <v>2013</v>
      </c>
      <c r="N779" s="90">
        <v>41476</v>
      </c>
      <c r="O779" s="89">
        <v>2014</v>
      </c>
      <c r="P779" s="90">
        <v>41953</v>
      </c>
      <c r="Q779" s="53" t="s">
        <v>347</v>
      </c>
      <c r="R779" s="168" t="s">
        <v>3924</v>
      </c>
      <c r="S779" s="53" t="s">
        <v>384</v>
      </c>
      <c r="T779" s="85">
        <v>1</v>
      </c>
      <c r="U779" s="91">
        <v>1</v>
      </c>
      <c r="V779" s="53" t="s">
        <v>385</v>
      </c>
      <c r="W779" s="168"/>
      <c r="X779" s="60">
        <v>10919.72</v>
      </c>
      <c r="Y779" s="60">
        <v>1770</v>
      </c>
      <c r="Z779" s="406"/>
      <c r="AA779" s="74" t="s">
        <v>3913</v>
      </c>
      <c r="AB779" s="74" t="s">
        <v>2098</v>
      </c>
      <c r="AC779" s="87">
        <v>10919.72</v>
      </c>
      <c r="AD779" s="74"/>
      <c r="AE779" s="74">
        <v>6.1693333333333333</v>
      </c>
      <c r="AF779" s="74"/>
      <c r="AG779" s="74"/>
      <c r="AH779" s="74" t="s">
        <v>94</v>
      </c>
      <c r="AI779" s="74" t="s">
        <v>2179</v>
      </c>
      <c r="AJ779" s="149">
        <v>3</v>
      </c>
      <c r="AK779" s="374">
        <v>1</v>
      </c>
    </row>
    <row r="780" spans="1:37" s="149" customFormat="1" ht="75" customHeight="1">
      <c r="A780" s="53" t="s">
        <v>1084</v>
      </c>
      <c r="B780" s="60">
        <v>1802</v>
      </c>
      <c r="C780" s="54">
        <v>3000579</v>
      </c>
      <c r="D780" s="52" t="s">
        <v>1085</v>
      </c>
      <c r="E780" s="85" t="s">
        <v>332</v>
      </c>
      <c r="F780" s="86">
        <v>41409</v>
      </c>
      <c r="G780" s="86">
        <v>41449</v>
      </c>
      <c r="H780" s="85" t="s">
        <v>94</v>
      </c>
      <c r="I780" s="87">
        <v>7716</v>
      </c>
      <c r="J780" s="56">
        <v>8375.6454005244468</v>
      </c>
      <c r="K780" s="56">
        <v>7716</v>
      </c>
      <c r="L780" s="88">
        <v>41475</v>
      </c>
      <c r="M780" s="89">
        <v>2013</v>
      </c>
      <c r="N780" s="90">
        <v>41476</v>
      </c>
      <c r="O780" s="89">
        <v>2014</v>
      </c>
      <c r="P780" s="90">
        <v>41953</v>
      </c>
      <c r="Q780" s="53" t="s">
        <v>347</v>
      </c>
      <c r="R780" s="168" t="s">
        <v>3925</v>
      </c>
      <c r="S780" s="53" t="s">
        <v>384</v>
      </c>
      <c r="T780" s="85">
        <v>1</v>
      </c>
      <c r="U780" s="91">
        <v>1</v>
      </c>
      <c r="V780" s="53" t="s">
        <v>385</v>
      </c>
      <c r="W780" s="168"/>
      <c r="X780" s="60">
        <v>9104.8799999999992</v>
      </c>
      <c r="Y780" s="60">
        <v>1769.9999999999998</v>
      </c>
      <c r="Z780" s="406"/>
      <c r="AA780" s="74" t="s">
        <v>3913</v>
      </c>
      <c r="AB780" s="74" t="s">
        <v>2098</v>
      </c>
      <c r="AC780" s="87">
        <v>9104.8799999999992</v>
      </c>
      <c r="AD780" s="74"/>
      <c r="AE780" s="74">
        <v>5.1440000000000001</v>
      </c>
      <c r="AF780" s="74"/>
      <c r="AG780" s="74"/>
      <c r="AH780" s="74" t="s">
        <v>94</v>
      </c>
      <c r="AI780" s="74" t="s">
        <v>2179</v>
      </c>
      <c r="AJ780" s="149">
        <v>3</v>
      </c>
      <c r="AK780" s="374">
        <v>1</v>
      </c>
    </row>
    <row r="781" spans="1:37" s="149" customFormat="1" ht="75" customHeight="1">
      <c r="A781" s="53" t="s">
        <v>1084</v>
      </c>
      <c r="B781" s="60">
        <v>1803</v>
      </c>
      <c r="C781" s="54">
        <v>3000579</v>
      </c>
      <c r="D781" s="52" t="s">
        <v>1085</v>
      </c>
      <c r="E781" s="85" t="s">
        <v>332</v>
      </c>
      <c r="F781" s="86">
        <v>41409</v>
      </c>
      <c r="G781" s="86">
        <v>41449</v>
      </c>
      <c r="H781" s="85" t="s">
        <v>94</v>
      </c>
      <c r="I781" s="87">
        <v>8626</v>
      </c>
      <c r="J781" s="56">
        <v>9363.4418383778993</v>
      </c>
      <c r="K781" s="56">
        <v>8626</v>
      </c>
      <c r="L781" s="88">
        <v>41475</v>
      </c>
      <c r="M781" s="89">
        <v>2013</v>
      </c>
      <c r="N781" s="90">
        <v>41476</v>
      </c>
      <c r="O781" s="89">
        <v>2014</v>
      </c>
      <c r="P781" s="90">
        <v>41953</v>
      </c>
      <c r="Q781" s="53" t="s">
        <v>347</v>
      </c>
      <c r="R781" s="168" t="s">
        <v>3926</v>
      </c>
      <c r="S781" s="53" t="s">
        <v>384</v>
      </c>
      <c r="T781" s="85">
        <v>1</v>
      </c>
      <c r="U781" s="91">
        <v>1</v>
      </c>
      <c r="V781" s="53" t="s">
        <v>385</v>
      </c>
      <c r="W781" s="168"/>
      <c r="X781" s="60">
        <v>10178.68</v>
      </c>
      <c r="Y781" s="60">
        <v>1770</v>
      </c>
      <c r="Z781" s="406"/>
      <c r="AA781" s="74" t="s">
        <v>3913</v>
      </c>
      <c r="AB781" s="74" t="s">
        <v>2098</v>
      </c>
      <c r="AC781" s="87">
        <v>10178.68</v>
      </c>
      <c r="AD781" s="74"/>
      <c r="AE781" s="74">
        <v>5.7506666666666666</v>
      </c>
      <c r="AF781" s="74"/>
      <c r="AG781" s="74"/>
      <c r="AH781" s="74" t="s">
        <v>94</v>
      </c>
      <c r="AI781" s="74" t="s">
        <v>2179</v>
      </c>
      <c r="AJ781" s="149">
        <v>3</v>
      </c>
      <c r="AK781" s="374">
        <v>1</v>
      </c>
    </row>
    <row r="782" spans="1:37" s="149" customFormat="1" ht="75" customHeight="1">
      <c r="A782" s="53" t="s">
        <v>1084</v>
      </c>
      <c r="B782" s="60">
        <v>1804</v>
      </c>
      <c r="C782" s="54">
        <v>3000579</v>
      </c>
      <c r="D782" s="52" t="s">
        <v>1085</v>
      </c>
      <c r="E782" s="85" t="s">
        <v>332</v>
      </c>
      <c r="F782" s="86">
        <v>41409</v>
      </c>
      <c r="G782" s="86">
        <v>41449</v>
      </c>
      <c r="H782" s="85" t="s">
        <v>94</v>
      </c>
      <c r="I782" s="87">
        <v>7995</v>
      </c>
      <c r="J782" s="56">
        <v>8678.4972754267692</v>
      </c>
      <c r="K782" s="56">
        <v>7995</v>
      </c>
      <c r="L782" s="88">
        <v>41475</v>
      </c>
      <c r="M782" s="89">
        <v>2013</v>
      </c>
      <c r="N782" s="90">
        <v>41476</v>
      </c>
      <c r="O782" s="89">
        <v>2014</v>
      </c>
      <c r="P782" s="90">
        <v>41953</v>
      </c>
      <c r="Q782" s="53" t="s">
        <v>347</v>
      </c>
      <c r="R782" s="168" t="s">
        <v>3927</v>
      </c>
      <c r="S782" s="53" t="s">
        <v>384</v>
      </c>
      <c r="T782" s="85">
        <v>1</v>
      </c>
      <c r="U782" s="91">
        <v>1</v>
      </c>
      <c r="V782" s="53" t="s">
        <v>385</v>
      </c>
      <c r="W782" s="168"/>
      <c r="X782" s="60">
        <v>9434.1</v>
      </c>
      <c r="Y782" s="60">
        <v>1770</v>
      </c>
      <c r="Z782" s="406"/>
      <c r="AA782" s="74" t="s">
        <v>3913</v>
      </c>
      <c r="AB782" s="74" t="s">
        <v>2098</v>
      </c>
      <c r="AC782" s="87">
        <v>9434.1</v>
      </c>
      <c r="AD782" s="74"/>
      <c r="AE782" s="74">
        <v>5.33</v>
      </c>
      <c r="AF782" s="74"/>
      <c r="AG782" s="74"/>
      <c r="AH782" s="74" t="s">
        <v>94</v>
      </c>
      <c r="AI782" s="74" t="s">
        <v>2179</v>
      </c>
      <c r="AJ782" s="149">
        <v>3</v>
      </c>
      <c r="AK782" s="374">
        <v>1</v>
      </c>
    </row>
    <row r="783" spans="1:37" s="149" customFormat="1" ht="75" customHeight="1">
      <c r="A783" s="53" t="s">
        <v>1084</v>
      </c>
      <c r="B783" s="60">
        <v>1805</v>
      </c>
      <c r="C783" s="54">
        <v>3000579</v>
      </c>
      <c r="D783" s="52" t="s">
        <v>1085</v>
      </c>
      <c r="E783" s="85" t="s">
        <v>332</v>
      </c>
      <c r="F783" s="86">
        <v>41409</v>
      </c>
      <c r="G783" s="86">
        <v>41449</v>
      </c>
      <c r="H783" s="85" t="s">
        <v>94</v>
      </c>
      <c r="I783" s="87">
        <v>8985</v>
      </c>
      <c r="J783" s="56">
        <v>9753.1329605640422</v>
      </c>
      <c r="K783" s="56">
        <v>8985</v>
      </c>
      <c r="L783" s="88">
        <v>41475</v>
      </c>
      <c r="M783" s="89">
        <v>2013</v>
      </c>
      <c r="N783" s="90">
        <v>41476</v>
      </c>
      <c r="O783" s="89">
        <v>2014</v>
      </c>
      <c r="P783" s="90">
        <v>41953</v>
      </c>
      <c r="Q783" s="53" t="s">
        <v>347</v>
      </c>
      <c r="R783" s="168" t="s">
        <v>3928</v>
      </c>
      <c r="S783" s="53" t="s">
        <v>384</v>
      </c>
      <c r="T783" s="85">
        <v>1</v>
      </c>
      <c r="U783" s="91">
        <v>1</v>
      </c>
      <c r="V783" s="53" t="s">
        <v>385</v>
      </c>
      <c r="W783" s="168"/>
      <c r="X783" s="60">
        <v>10602.3</v>
      </c>
      <c r="Y783" s="60">
        <v>1769.9999999999998</v>
      </c>
      <c r="Z783" s="406"/>
      <c r="AA783" s="74" t="s">
        <v>3913</v>
      </c>
      <c r="AB783" s="74" t="s">
        <v>2098</v>
      </c>
      <c r="AC783" s="87">
        <v>10602.3</v>
      </c>
      <c r="AD783" s="74"/>
      <c r="AE783" s="74">
        <v>5.99</v>
      </c>
      <c r="AF783" s="74"/>
      <c r="AG783" s="74"/>
      <c r="AH783" s="74" t="s">
        <v>94</v>
      </c>
      <c r="AI783" s="74" t="s">
        <v>2179</v>
      </c>
      <c r="AJ783" s="149">
        <v>3</v>
      </c>
      <c r="AK783" s="374">
        <v>1</v>
      </c>
    </row>
    <row r="784" spans="1:37" s="149" customFormat="1" ht="75" customHeight="1">
      <c r="A784" s="53" t="s">
        <v>1084</v>
      </c>
      <c r="B784" s="60">
        <v>1806</v>
      </c>
      <c r="C784" s="54">
        <v>3000579</v>
      </c>
      <c r="D784" s="52" t="s">
        <v>1085</v>
      </c>
      <c r="E784" s="85" t="s">
        <v>332</v>
      </c>
      <c r="F784" s="86">
        <v>41409</v>
      </c>
      <c r="G784" s="86">
        <v>41449</v>
      </c>
      <c r="H784" s="85" t="s">
        <v>94</v>
      </c>
      <c r="I784" s="87">
        <v>9007</v>
      </c>
      <c r="J784" s="56">
        <v>9777.0137535670929</v>
      </c>
      <c r="K784" s="56">
        <v>9007</v>
      </c>
      <c r="L784" s="88">
        <v>41475</v>
      </c>
      <c r="M784" s="89">
        <v>2013</v>
      </c>
      <c r="N784" s="90">
        <v>41476</v>
      </c>
      <c r="O784" s="89">
        <v>2014</v>
      </c>
      <c r="P784" s="90">
        <v>41953</v>
      </c>
      <c r="Q784" s="53" t="s">
        <v>347</v>
      </c>
      <c r="R784" s="168" t="s">
        <v>3929</v>
      </c>
      <c r="S784" s="53" t="s">
        <v>384</v>
      </c>
      <c r="T784" s="85">
        <v>1</v>
      </c>
      <c r="U784" s="91">
        <v>1</v>
      </c>
      <c r="V784" s="53" t="s">
        <v>385</v>
      </c>
      <c r="W784" s="168"/>
      <c r="X784" s="60">
        <v>10628.26</v>
      </c>
      <c r="Y784" s="60">
        <v>1770</v>
      </c>
      <c r="Z784" s="406"/>
      <c r="AA784" s="74" t="s">
        <v>3913</v>
      </c>
      <c r="AB784" s="74" t="s">
        <v>2098</v>
      </c>
      <c r="AC784" s="87">
        <v>10628.26</v>
      </c>
      <c r="AD784" s="74"/>
      <c r="AE784" s="74">
        <v>6.004666666666667</v>
      </c>
      <c r="AF784" s="74"/>
      <c r="AG784" s="74"/>
      <c r="AH784" s="74" t="s">
        <v>94</v>
      </c>
      <c r="AI784" s="74" t="s">
        <v>2179</v>
      </c>
      <c r="AJ784" s="149">
        <v>3</v>
      </c>
      <c r="AK784" s="374">
        <v>1</v>
      </c>
    </row>
    <row r="785" spans="1:37" s="149" customFormat="1" ht="75" customHeight="1">
      <c r="A785" s="53" t="s">
        <v>1084</v>
      </c>
      <c r="B785" s="60">
        <v>1807</v>
      </c>
      <c r="C785" s="54">
        <v>3000579</v>
      </c>
      <c r="D785" s="52" t="s">
        <v>1085</v>
      </c>
      <c r="E785" s="85" t="s">
        <v>332</v>
      </c>
      <c r="F785" s="86">
        <v>41409</v>
      </c>
      <c r="G785" s="86">
        <v>41449</v>
      </c>
      <c r="H785" s="85" t="s">
        <v>94</v>
      </c>
      <c r="I785" s="87">
        <v>9017</v>
      </c>
      <c r="J785" s="56">
        <v>9787.86865947757</v>
      </c>
      <c r="K785" s="56">
        <v>9017</v>
      </c>
      <c r="L785" s="88">
        <v>41475</v>
      </c>
      <c r="M785" s="89">
        <v>2013</v>
      </c>
      <c r="N785" s="90">
        <v>41476</v>
      </c>
      <c r="O785" s="89">
        <v>2014</v>
      </c>
      <c r="P785" s="90">
        <v>41953</v>
      </c>
      <c r="Q785" s="53" t="s">
        <v>347</v>
      </c>
      <c r="R785" s="168" t="s">
        <v>3930</v>
      </c>
      <c r="S785" s="53" t="s">
        <v>384</v>
      </c>
      <c r="T785" s="85">
        <v>1</v>
      </c>
      <c r="U785" s="91">
        <v>1</v>
      </c>
      <c r="V785" s="53" t="s">
        <v>385</v>
      </c>
      <c r="W785" s="168"/>
      <c r="X785" s="60">
        <v>10640.06</v>
      </c>
      <c r="Y785" s="60">
        <v>1770</v>
      </c>
      <c r="Z785" s="406"/>
      <c r="AA785" s="74" t="s">
        <v>3913</v>
      </c>
      <c r="AB785" s="74" t="s">
        <v>2098</v>
      </c>
      <c r="AC785" s="87">
        <v>10640.06</v>
      </c>
      <c r="AD785" s="74"/>
      <c r="AE785" s="74">
        <v>6.011333333333333</v>
      </c>
      <c r="AF785" s="74"/>
      <c r="AG785" s="74"/>
      <c r="AH785" s="74" t="s">
        <v>94</v>
      </c>
      <c r="AI785" s="74" t="s">
        <v>2179</v>
      </c>
      <c r="AJ785" s="149">
        <v>3</v>
      </c>
      <c r="AK785" s="374">
        <v>1</v>
      </c>
    </row>
    <row r="786" spans="1:37" s="149" customFormat="1" ht="75" customHeight="1">
      <c r="A786" s="53" t="s">
        <v>1084</v>
      </c>
      <c r="B786" s="60">
        <v>1808</v>
      </c>
      <c r="C786" s="54">
        <v>3000579</v>
      </c>
      <c r="D786" s="52" t="s">
        <v>1085</v>
      </c>
      <c r="E786" s="85" t="s">
        <v>332</v>
      </c>
      <c r="F786" s="86">
        <v>41409</v>
      </c>
      <c r="G786" s="86">
        <v>41449</v>
      </c>
      <c r="H786" s="85" t="s">
        <v>94</v>
      </c>
      <c r="I786" s="87">
        <v>9500</v>
      </c>
      <c r="J786" s="56">
        <v>10312.160614953635</v>
      </c>
      <c r="K786" s="56">
        <v>9500</v>
      </c>
      <c r="L786" s="88">
        <v>41475</v>
      </c>
      <c r="M786" s="89">
        <v>2013</v>
      </c>
      <c r="N786" s="90">
        <v>41476</v>
      </c>
      <c r="O786" s="89">
        <v>2014</v>
      </c>
      <c r="P786" s="90">
        <v>41953</v>
      </c>
      <c r="Q786" s="53" t="s">
        <v>347</v>
      </c>
      <c r="R786" s="168" t="s">
        <v>3931</v>
      </c>
      <c r="S786" s="53" t="s">
        <v>384</v>
      </c>
      <c r="T786" s="85">
        <v>1</v>
      </c>
      <c r="U786" s="91">
        <v>1</v>
      </c>
      <c r="V786" s="53" t="s">
        <v>385</v>
      </c>
      <c r="W786" s="168"/>
      <c r="X786" s="60">
        <v>11210</v>
      </c>
      <c r="Y786" s="60">
        <v>1770</v>
      </c>
      <c r="Z786" s="406"/>
      <c r="AA786" s="74" t="s">
        <v>3913</v>
      </c>
      <c r="AB786" s="74" t="s">
        <v>2098</v>
      </c>
      <c r="AC786" s="87">
        <v>11210</v>
      </c>
      <c r="AD786" s="74"/>
      <c r="AE786" s="74">
        <v>6.333333333333333</v>
      </c>
      <c r="AF786" s="74"/>
      <c r="AG786" s="74"/>
      <c r="AH786" s="74" t="s">
        <v>94</v>
      </c>
      <c r="AI786" s="74" t="s">
        <v>2179</v>
      </c>
      <c r="AJ786" s="149">
        <v>3</v>
      </c>
      <c r="AK786" s="374">
        <v>1</v>
      </c>
    </row>
    <row r="787" spans="1:37" s="149" customFormat="1" ht="75" customHeight="1">
      <c r="A787" s="53" t="s">
        <v>1084</v>
      </c>
      <c r="B787" s="60">
        <v>1809</v>
      </c>
      <c r="C787" s="54">
        <v>3000579</v>
      </c>
      <c r="D787" s="52" t="s">
        <v>1085</v>
      </c>
      <c r="E787" s="85" t="s">
        <v>332</v>
      </c>
      <c r="F787" s="86">
        <v>41409</v>
      </c>
      <c r="G787" s="86">
        <v>41449</v>
      </c>
      <c r="H787" s="85" t="s">
        <v>94</v>
      </c>
      <c r="I787" s="87">
        <v>8700</v>
      </c>
      <c r="J787" s="56">
        <v>9443.7681421154339</v>
      </c>
      <c r="K787" s="56">
        <v>8700</v>
      </c>
      <c r="L787" s="88">
        <v>41475</v>
      </c>
      <c r="M787" s="89">
        <v>2013</v>
      </c>
      <c r="N787" s="90">
        <v>41476</v>
      </c>
      <c r="O787" s="89">
        <v>2014</v>
      </c>
      <c r="P787" s="90">
        <v>41953</v>
      </c>
      <c r="Q787" s="53" t="s">
        <v>347</v>
      </c>
      <c r="R787" s="168" t="s">
        <v>3932</v>
      </c>
      <c r="S787" s="53" t="s">
        <v>384</v>
      </c>
      <c r="T787" s="85">
        <v>1</v>
      </c>
      <c r="U787" s="91">
        <v>1</v>
      </c>
      <c r="V787" s="53" t="s">
        <v>385</v>
      </c>
      <c r="W787" s="168"/>
      <c r="X787" s="60">
        <v>10266</v>
      </c>
      <c r="Y787" s="60">
        <v>1770</v>
      </c>
      <c r="Z787" s="406"/>
      <c r="AA787" s="74" t="s">
        <v>3913</v>
      </c>
      <c r="AB787" s="74" t="s">
        <v>2098</v>
      </c>
      <c r="AC787" s="87">
        <v>10266</v>
      </c>
      <c r="AD787" s="74"/>
      <c r="AE787" s="74">
        <v>5.8</v>
      </c>
      <c r="AF787" s="74"/>
      <c r="AG787" s="74"/>
      <c r="AH787" s="74" t="s">
        <v>94</v>
      </c>
      <c r="AI787" s="74" t="s">
        <v>2179</v>
      </c>
      <c r="AJ787" s="149">
        <v>3</v>
      </c>
      <c r="AK787" s="374">
        <v>1</v>
      </c>
    </row>
    <row r="788" spans="1:37" s="149" customFormat="1" ht="75" customHeight="1">
      <c r="A788" s="53" t="s">
        <v>1084</v>
      </c>
      <c r="B788" s="60">
        <v>1810</v>
      </c>
      <c r="C788" s="54">
        <v>3000579</v>
      </c>
      <c r="D788" s="52" t="s">
        <v>1085</v>
      </c>
      <c r="E788" s="85" t="s">
        <v>332</v>
      </c>
      <c r="F788" s="86">
        <v>41409</v>
      </c>
      <c r="G788" s="86">
        <v>41449</v>
      </c>
      <c r="H788" s="85" t="s">
        <v>94</v>
      </c>
      <c r="I788" s="87">
        <v>9500</v>
      </c>
      <c r="J788" s="56">
        <v>10312.160614953635</v>
      </c>
      <c r="K788" s="56">
        <v>9500</v>
      </c>
      <c r="L788" s="88">
        <v>41475</v>
      </c>
      <c r="M788" s="89">
        <v>2013</v>
      </c>
      <c r="N788" s="90">
        <v>41476</v>
      </c>
      <c r="O788" s="89">
        <v>2014</v>
      </c>
      <c r="P788" s="90">
        <v>41953</v>
      </c>
      <c r="Q788" s="53" t="s">
        <v>347</v>
      </c>
      <c r="R788" s="168" t="s">
        <v>3933</v>
      </c>
      <c r="S788" s="53" t="s">
        <v>384</v>
      </c>
      <c r="T788" s="85">
        <v>1</v>
      </c>
      <c r="U788" s="91">
        <v>1</v>
      </c>
      <c r="V788" s="53" t="s">
        <v>385</v>
      </c>
      <c r="W788" s="168"/>
      <c r="X788" s="60">
        <v>11210</v>
      </c>
      <c r="Y788" s="60">
        <v>1770</v>
      </c>
      <c r="Z788" s="406"/>
      <c r="AA788" s="74" t="s">
        <v>3913</v>
      </c>
      <c r="AB788" s="74" t="s">
        <v>2098</v>
      </c>
      <c r="AC788" s="87">
        <v>11210</v>
      </c>
      <c r="AD788" s="74"/>
      <c r="AE788" s="74">
        <v>6.333333333333333</v>
      </c>
      <c r="AF788" s="74"/>
      <c r="AG788" s="74"/>
      <c r="AH788" s="74" t="s">
        <v>94</v>
      </c>
      <c r="AI788" s="74" t="s">
        <v>2179</v>
      </c>
      <c r="AJ788" s="149">
        <v>3</v>
      </c>
      <c r="AK788" s="374">
        <v>1</v>
      </c>
    </row>
    <row r="789" spans="1:37" s="149" customFormat="1" ht="75" customHeight="1">
      <c r="A789" s="53" t="s">
        <v>1084</v>
      </c>
      <c r="B789" s="60">
        <v>1811</v>
      </c>
      <c r="C789" s="54">
        <v>3000579</v>
      </c>
      <c r="D789" s="52" t="s">
        <v>1085</v>
      </c>
      <c r="E789" s="85" t="s">
        <v>332</v>
      </c>
      <c r="F789" s="86">
        <v>41409</v>
      </c>
      <c r="G789" s="86">
        <v>41449</v>
      </c>
      <c r="H789" s="85" t="s">
        <v>94</v>
      </c>
      <c r="I789" s="87">
        <v>8675</v>
      </c>
      <c r="J789" s="56">
        <v>9416.6308773392393</v>
      </c>
      <c r="K789" s="56">
        <v>8675</v>
      </c>
      <c r="L789" s="88">
        <v>41475</v>
      </c>
      <c r="M789" s="89">
        <v>2013</v>
      </c>
      <c r="N789" s="90">
        <v>41476</v>
      </c>
      <c r="O789" s="89">
        <v>2014</v>
      </c>
      <c r="P789" s="90">
        <v>41953</v>
      </c>
      <c r="Q789" s="53" t="s">
        <v>347</v>
      </c>
      <c r="R789" s="168" t="s">
        <v>3934</v>
      </c>
      <c r="S789" s="53" t="s">
        <v>384</v>
      </c>
      <c r="T789" s="85">
        <v>1</v>
      </c>
      <c r="U789" s="91">
        <v>1</v>
      </c>
      <c r="V789" s="53" t="s">
        <v>385</v>
      </c>
      <c r="W789" s="168"/>
      <c r="X789" s="60">
        <v>10236.5</v>
      </c>
      <c r="Y789" s="60">
        <v>1770</v>
      </c>
      <c r="Z789" s="406"/>
      <c r="AA789" s="74" t="s">
        <v>3913</v>
      </c>
      <c r="AB789" s="74" t="s">
        <v>2098</v>
      </c>
      <c r="AC789" s="87">
        <v>10236.5</v>
      </c>
      <c r="AD789" s="74"/>
      <c r="AE789" s="74">
        <v>5.7833333333333332</v>
      </c>
      <c r="AF789" s="74"/>
      <c r="AG789" s="74"/>
      <c r="AH789" s="74" t="s">
        <v>94</v>
      </c>
      <c r="AI789" s="74" t="s">
        <v>2179</v>
      </c>
      <c r="AJ789" s="149">
        <v>3</v>
      </c>
      <c r="AK789" s="374">
        <v>1</v>
      </c>
    </row>
    <row r="790" spans="1:37" s="149" customFormat="1" ht="75" customHeight="1">
      <c r="A790" s="53" t="s">
        <v>1084</v>
      </c>
      <c r="B790" s="60">
        <v>1812</v>
      </c>
      <c r="C790" s="54" t="s">
        <v>472</v>
      </c>
      <c r="D790" s="52" t="s">
        <v>473</v>
      </c>
      <c r="E790" s="85" t="s">
        <v>80</v>
      </c>
      <c r="F790" s="86">
        <v>41409</v>
      </c>
      <c r="G790" s="86">
        <v>41449</v>
      </c>
      <c r="H790" s="85" t="s">
        <v>94</v>
      </c>
      <c r="I790" s="87">
        <v>1940</v>
      </c>
      <c r="J790" s="56">
        <v>1957.8112259102211</v>
      </c>
      <c r="K790" s="56">
        <v>1940</v>
      </c>
      <c r="L790" s="88">
        <v>41475</v>
      </c>
      <c r="M790" s="89">
        <v>2013</v>
      </c>
      <c r="N790" s="90">
        <v>41476</v>
      </c>
      <c r="O790" s="89">
        <v>2014</v>
      </c>
      <c r="P790" s="90">
        <v>41953</v>
      </c>
      <c r="Q790" s="53" t="s">
        <v>337</v>
      </c>
      <c r="R790" s="168" t="s">
        <v>3935</v>
      </c>
      <c r="S790" s="53" t="s">
        <v>419</v>
      </c>
      <c r="T790" s="91">
        <v>129333.33333333334</v>
      </c>
      <c r="U790" s="91">
        <v>1</v>
      </c>
      <c r="V790" s="53" t="s">
        <v>385</v>
      </c>
      <c r="W790" s="168"/>
      <c r="X790" s="60">
        <v>1.7699999999999997E-2</v>
      </c>
      <c r="Y790" s="60">
        <v>1.7699999999999997E-2</v>
      </c>
      <c r="Z790" s="406"/>
      <c r="AA790" s="74" t="s">
        <v>3913</v>
      </c>
      <c r="AB790" s="74" t="s">
        <v>2098</v>
      </c>
      <c r="AC790" s="87">
        <v>2289.1999999999998</v>
      </c>
      <c r="AD790" s="74"/>
      <c r="AE790" s="74"/>
      <c r="AF790" s="74">
        <v>129333.33333333334</v>
      </c>
      <c r="AG790" s="74"/>
      <c r="AH790" s="74" t="s">
        <v>94</v>
      </c>
      <c r="AI790" s="74" t="s">
        <v>2179</v>
      </c>
      <c r="AJ790" s="149">
        <v>3</v>
      </c>
      <c r="AK790" s="374">
        <v>1</v>
      </c>
    </row>
    <row r="791" spans="1:37" s="149" customFormat="1" ht="75" customHeight="1">
      <c r="A791" s="53" t="s">
        <v>1084</v>
      </c>
      <c r="B791" s="60">
        <v>1813</v>
      </c>
      <c r="C791" s="54" t="s">
        <v>480</v>
      </c>
      <c r="D791" s="52" t="s">
        <v>429</v>
      </c>
      <c r="E791" s="85" t="s">
        <v>80</v>
      </c>
      <c r="F791" s="86">
        <v>41409</v>
      </c>
      <c r="G791" s="86">
        <v>41449</v>
      </c>
      <c r="H791" s="85" t="s">
        <v>94</v>
      </c>
      <c r="I791" s="87">
        <v>1900</v>
      </c>
      <c r="J791" s="56">
        <v>1879.0836226344002</v>
      </c>
      <c r="K791" s="56">
        <v>1879.0830000000001</v>
      </c>
      <c r="L791" s="88">
        <v>41475</v>
      </c>
      <c r="M791" s="89">
        <v>2013</v>
      </c>
      <c r="N791" s="90">
        <v>41476</v>
      </c>
      <c r="O791" s="89">
        <v>2014</v>
      </c>
      <c r="P791" s="90">
        <v>41953</v>
      </c>
      <c r="Q791" s="53" t="s">
        <v>337</v>
      </c>
      <c r="R791" s="168" t="s">
        <v>429</v>
      </c>
      <c r="S791" s="53" t="s">
        <v>419</v>
      </c>
      <c r="T791" s="91">
        <v>23785.860759493673</v>
      </c>
      <c r="U791" s="91">
        <v>1</v>
      </c>
      <c r="V791" s="53" t="s">
        <v>385</v>
      </c>
      <c r="W791" s="168"/>
      <c r="X791" s="60">
        <v>9.3219999999999983E-2</v>
      </c>
      <c r="Y791" s="60">
        <v>9.3219999999999983E-2</v>
      </c>
      <c r="Z791" s="406"/>
      <c r="AA791" s="74" t="s">
        <v>3913</v>
      </c>
      <c r="AB791" s="74" t="s">
        <v>2098</v>
      </c>
      <c r="AC791" s="87">
        <v>2217.3179399999999</v>
      </c>
      <c r="AD791" s="74"/>
      <c r="AE791" s="74"/>
      <c r="AF791" s="74">
        <v>23785.860759493673</v>
      </c>
      <c r="AG791" s="74"/>
      <c r="AH791" s="74" t="s">
        <v>94</v>
      </c>
      <c r="AI791" s="74" t="s">
        <v>2179</v>
      </c>
      <c r="AJ791" s="149">
        <v>3</v>
      </c>
      <c r="AK791" s="374">
        <v>1</v>
      </c>
    </row>
    <row r="792" spans="1:37" s="149" customFormat="1" ht="75" customHeight="1">
      <c r="A792" s="53" t="s">
        <v>1084</v>
      </c>
      <c r="B792" s="60">
        <v>1814</v>
      </c>
      <c r="C792" s="54" t="s">
        <v>483</v>
      </c>
      <c r="D792" s="52" t="s">
        <v>484</v>
      </c>
      <c r="E792" s="85" t="s">
        <v>59</v>
      </c>
      <c r="F792" s="86">
        <v>41409</v>
      </c>
      <c r="G792" s="86">
        <v>41449</v>
      </c>
      <c r="H792" s="85" t="s">
        <v>94</v>
      </c>
      <c r="I792" s="87">
        <v>1500</v>
      </c>
      <c r="J792" s="56">
        <v>1468.7617309672378</v>
      </c>
      <c r="K792" s="56">
        <v>1468.761</v>
      </c>
      <c r="L792" s="88">
        <v>41475</v>
      </c>
      <c r="M792" s="89">
        <v>2013</v>
      </c>
      <c r="N792" s="90">
        <v>41476</v>
      </c>
      <c r="O792" s="89">
        <v>2014</v>
      </c>
      <c r="P792" s="90">
        <v>41953</v>
      </c>
      <c r="Q792" s="53" t="s">
        <v>337</v>
      </c>
      <c r="R792" s="168" t="s">
        <v>484</v>
      </c>
      <c r="S792" s="53" t="s">
        <v>419</v>
      </c>
      <c r="T792" s="91">
        <v>6385.9173913043478</v>
      </c>
      <c r="U792" s="91">
        <v>1</v>
      </c>
      <c r="V792" s="53" t="s">
        <v>385</v>
      </c>
      <c r="W792" s="168"/>
      <c r="X792" s="60">
        <v>0.27139999999999997</v>
      </c>
      <c r="Y792" s="60">
        <v>0.27139999999999997</v>
      </c>
      <c r="Z792" s="406"/>
      <c r="AA792" s="74" t="s">
        <v>3913</v>
      </c>
      <c r="AB792" s="74" t="s">
        <v>2098</v>
      </c>
      <c r="AC792" s="87">
        <v>1733.13798</v>
      </c>
      <c r="AD792" s="74"/>
      <c r="AE792" s="74"/>
      <c r="AF792" s="74">
        <v>6385.9173913043478</v>
      </c>
      <c r="AG792" s="74"/>
      <c r="AH792" s="74" t="s">
        <v>94</v>
      </c>
      <c r="AI792" s="74" t="s">
        <v>2179</v>
      </c>
      <c r="AJ792" s="149">
        <v>3</v>
      </c>
      <c r="AK792" s="374">
        <v>1</v>
      </c>
    </row>
    <row r="793" spans="1:37" s="149" customFormat="1" ht="75" customHeight="1">
      <c r="A793" s="53" t="s">
        <v>1084</v>
      </c>
      <c r="B793" s="60">
        <v>1815</v>
      </c>
      <c r="C793" s="54" t="s">
        <v>437</v>
      </c>
      <c r="D793" s="52" t="s">
        <v>436</v>
      </c>
      <c r="E793" s="85" t="s">
        <v>80</v>
      </c>
      <c r="F793" s="86">
        <v>41409</v>
      </c>
      <c r="G793" s="86">
        <v>41449</v>
      </c>
      <c r="H793" s="85" t="s">
        <v>94</v>
      </c>
      <c r="I793" s="87">
        <v>2200</v>
      </c>
      <c r="J793" s="56">
        <v>2220.198297423959</v>
      </c>
      <c r="K793" s="56">
        <v>2200</v>
      </c>
      <c r="L793" s="88">
        <v>41475</v>
      </c>
      <c r="M793" s="89">
        <v>2013</v>
      </c>
      <c r="N793" s="90">
        <v>41476</v>
      </c>
      <c r="O793" s="89">
        <v>2014</v>
      </c>
      <c r="P793" s="90">
        <v>41953</v>
      </c>
      <c r="Q793" s="53" t="s">
        <v>337</v>
      </c>
      <c r="R793" s="168" t="s">
        <v>436</v>
      </c>
      <c r="S793" s="53" t="s">
        <v>419</v>
      </c>
      <c r="T793" s="91">
        <v>88000</v>
      </c>
      <c r="U793" s="91">
        <v>1</v>
      </c>
      <c r="V793" s="53" t="s">
        <v>385</v>
      </c>
      <c r="W793" s="168"/>
      <c r="X793" s="60">
        <v>2.9499999999999998E-2</v>
      </c>
      <c r="Y793" s="60">
        <v>2.9499999999999998E-2</v>
      </c>
      <c r="Z793" s="406"/>
      <c r="AA793" s="74" t="s">
        <v>3913</v>
      </c>
      <c r="AB793" s="74" t="s">
        <v>2098</v>
      </c>
      <c r="AC793" s="87">
        <v>2596</v>
      </c>
      <c r="AD793" s="74"/>
      <c r="AE793" s="74"/>
      <c r="AF793" s="74">
        <v>88000</v>
      </c>
      <c r="AG793" s="74"/>
      <c r="AH793" s="74" t="s">
        <v>94</v>
      </c>
      <c r="AI793" s="74" t="s">
        <v>2179</v>
      </c>
      <c r="AJ793" s="149">
        <v>3</v>
      </c>
      <c r="AK793" s="374">
        <v>1</v>
      </c>
    </row>
    <row r="794" spans="1:37" s="149" customFormat="1" ht="75" customHeight="1">
      <c r="A794" s="53" t="s">
        <v>1084</v>
      </c>
      <c r="B794" s="60">
        <v>1816</v>
      </c>
      <c r="C794" s="54" t="s">
        <v>1137</v>
      </c>
      <c r="D794" s="52" t="s">
        <v>1138</v>
      </c>
      <c r="E794" s="85" t="s">
        <v>80</v>
      </c>
      <c r="F794" s="86">
        <v>41409</v>
      </c>
      <c r="G794" s="86">
        <v>41449</v>
      </c>
      <c r="H794" s="85" t="s">
        <v>94</v>
      </c>
      <c r="I794" s="87">
        <v>3250</v>
      </c>
      <c r="J794" s="56">
        <v>3279.8383939217597</v>
      </c>
      <c r="K794" s="56">
        <v>3250</v>
      </c>
      <c r="L794" s="88">
        <v>41475</v>
      </c>
      <c r="M794" s="89">
        <v>2013</v>
      </c>
      <c r="N794" s="90">
        <v>41476</v>
      </c>
      <c r="O794" s="89">
        <v>2014</v>
      </c>
      <c r="P794" s="90">
        <v>41953</v>
      </c>
      <c r="Q794" s="53" t="s">
        <v>337</v>
      </c>
      <c r="R794" s="168" t="s">
        <v>1138</v>
      </c>
      <c r="S794" s="53" t="s">
        <v>419</v>
      </c>
      <c r="T794" s="91">
        <v>1055.1948051948052</v>
      </c>
      <c r="U794" s="91">
        <v>1</v>
      </c>
      <c r="V794" s="53" t="s">
        <v>385</v>
      </c>
      <c r="W794" s="168"/>
      <c r="X794" s="60">
        <v>3.6343999999999999</v>
      </c>
      <c r="Y794" s="60">
        <v>3.6343999999999999</v>
      </c>
      <c r="Z794" s="406"/>
      <c r="AA794" s="74" t="s">
        <v>3913</v>
      </c>
      <c r="AB794" s="74" t="s">
        <v>2098</v>
      </c>
      <c r="AC794" s="87">
        <v>3835</v>
      </c>
      <c r="AD794" s="74"/>
      <c r="AE794" s="74"/>
      <c r="AF794" s="74">
        <v>1055.1948051948052</v>
      </c>
      <c r="AG794" s="74"/>
      <c r="AH794" s="74" t="s">
        <v>94</v>
      </c>
      <c r="AI794" s="74" t="s">
        <v>2179</v>
      </c>
      <c r="AJ794" s="149">
        <v>3</v>
      </c>
      <c r="AK794" s="374">
        <v>1</v>
      </c>
    </row>
    <row r="795" spans="1:37" s="149" customFormat="1" ht="75" customHeight="1">
      <c r="A795" s="53" t="s">
        <v>1084</v>
      </c>
      <c r="B795" s="60">
        <v>1817</v>
      </c>
      <c r="C795" s="54" t="s">
        <v>492</v>
      </c>
      <c r="D795" s="54" t="s">
        <v>493</v>
      </c>
      <c r="E795" s="85" t="s">
        <v>59</v>
      </c>
      <c r="F795" s="86">
        <v>41409</v>
      </c>
      <c r="G795" s="86">
        <v>41449</v>
      </c>
      <c r="H795" s="85" t="s">
        <v>94</v>
      </c>
      <c r="I795" s="87">
        <v>2500</v>
      </c>
      <c r="J795" s="56">
        <v>2522.9526107090487</v>
      </c>
      <c r="K795" s="56">
        <v>2500</v>
      </c>
      <c r="L795" s="88">
        <v>41475</v>
      </c>
      <c r="M795" s="89">
        <v>2013</v>
      </c>
      <c r="N795" s="90">
        <v>41476</v>
      </c>
      <c r="O795" s="89">
        <v>2014</v>
      </c>
      <c r="P795" s="90">
        <v>41953</v>
      </c>
      <c r="Q795" s="53" t="s">
        <v>337</v>
      </c>
      <c r="R795" s="168" t="s">
        <v>3936</v>
      </c>
      <c r="S795" s="53" t="s">
        <v>419</v>
      </c>
      <c r="T795" s="91">
        <v>1068.3760683760684</v>
      </c>
      <c r="U795" s="91">
        <v>1</v>
      </c>
      <c r="V795" s="53" t="s">
        <v>385</v>
      </c>
      <c r="W795" s="168"/>
      <c r="X795" s="60">
        <v>2.7612000000000001</v>
      </c>
      <c r="Y795" s="60">
        <v>2.7612000000000001</v>
      </c>
      <c r="Z795" s="406"/>
      <c r="AA795" s="74" t="s">
        <v>3913</v>
      </c>
      <c r="AB795" s="74" t="s">
        <v>2098</v>
      </c>
      <c r="AC795" s="87">
        <v>2950</v>
      </c>
      <c r="AD795" s="74"/>
      <c r="AE795" s="74"/>
      <c r="AF795" s="74">
        <v>1068.3760683760684</v>
      </c>
      <c r="AG795" s="74"/>
      <c r="AH795" s="74" t="s">
        <v>94</v>
      </c>
      <c r="AI795" s="74" t="s">
        <v>2179</v>
      </c>
      <c r="AJ795" s="149">
        <v>3</v>
      </c>
      <c r="AK795" s="374">
        <v>1</v>
      </c>
    </row>
    <row r="796" spans="1:37" s="149" customFormat="1" ht="75" customHeight="1">
      <c r="A796" s="53" t="s">
        <v>1084</v>
      </c>
      <c r="B796" s="60">
        <v>1818</v>
      </c>
      <c r="C796" s="54" t="s">
        <v>545</v>
      </c>
      <c r="D796" s="52" t="s">
        <v>3937</v>
      </c>
      <c r="E796" s="85" t="s">
        <v>80</v>
      </c>
      <c r="F796" s="86">
        <v>41409</v>
      </c>
      <c r="G796" s="86">
        <v>41449</v>
      </c>
      <c r="H796" s="85" t="s">
        <v>94</v>
      </c>
      <c r="I796" s="87">
        <v>3750</v>
      </c>
      <c r="J796" s="56">
        <v>3788.8831127893759</v>
      </c>
      <c r="K796" s="56">
        <v>3750</v>
      </c>
      <c r="L796" s="88">
        <v>41475</v>
      </c>
      <c r="M796" s="89">
        <v>2013</v>
      </c>
      <c r="N796" s="90">
        <v>41476</v>
      </c>
      <c r="O796" s="89">
        <v>2014</v>
      </c>
      <c r="P796" s="90">
        <v>41953</v>
      </c>
      <c r="Q796" s="53" t="s">
        <v>337</v>
      </c>
      <c r="R796" s="168" t="s">
        <v>3938</v>
      </c>
      <c r="S796" s="53" t="s">
        <v>419</v>
      </c>
      <c r="T796" s="91">
        <v>24.966711051930762</v>
      </c>
      <c r="U796" s="91">
        <v>1</v>
      </c>
      <c r="V796" s="53" t="s">
        <v>385</v>
      </c>
      <c r="W796" s="168"/>
      <c r="X796" s="60">
        <v>177.23599999999999</v>
      </c>
      <c r="Y796" s="60">
        <v>177.23599999999999</v>
      </c>
      <c r="Z796" s="406"/>
      <c r="AA796" s="74" t="s">
        <v>3913</v>
      </c>
      <c r="AB796" s="74" t="s">
        <v>2098</v>
      </c>
      <c r="AC796" s="87">
        <v>4425</v>
      </c>
      <c r="AD796" s="74"/>
      <c r="AE796" s="74"/>
      <c r="AF796" s="74">
        <v>24.966711051930762</v>
      </c>
      <c r="AG796" s="74"/>
      <c r="AH796" s="74" t="s">
        <v>94</v>
      </c>
      <c r="AI796" s="74" t="s">
        <v>2179</v>
      </c>
      <c r="AJ796" s="149">
        <v>3</v>
      </c>
      <c r="AK796" s="374">
        <v>1</v>
      </c>
    </row>
    <row r="797" spans="1:37" s="149" customFormat="1" ht="75" customHeight="1">
      <c r="A797" s="53" t="s">
        <v>1084</v>
      </c>
      <c r="B797" s="60">
        <v>1819</v>
      </c>
      <c r="C797" s="54">
        <v>3000579</v>
      </c>
      <c r="D797" s="52" t="s">
        <v>833</v>
      </c>
      <c r="E797" s="85" t="s">
        <v>332</v>
      </c>
      <c r="F797" s="86">
        <v>41395</v>
      </c>
      <c r="G797" s="86">
        <v>41435</v>
      </c>
      <c r="H797" s="85" t="s">
        <v>114</v>
      </c>
      <c r="I797" s="87">
        <v>9744.6200000000008</v>
      </c>
      <c r="J797" s="56">
        <v>10577.693323335738</v>
      </c>
      <c r="K797" s="56">
        <v>9744.6200000000008</v>
      </c>
      <c r="L797" s="88">
        <v>41461</v>
      </c>
      <c r="M797" s="89">
        <v>2013</v>
      </c>
      <c r="N797" s="90">
        <v>41462</v>
      </c>
      <c r="O797" s="89">
        <v>2013</v>
      </c>
      <c r="P797" s="90">
        <v>41639</v>
      </c>
      <c r="Q797" s="53" t="s">
        <v>347</v>
      </c>
      <c r="R797" s="404" t="s">
        <v>3939</v>
      </c>
      <c r="S797" s="53" t="s">
        <v>384</v>
      </c>
      <c r="T797" s="85">
        <v>1</v>
      </c>
      <c r="U797" s="91">
        <v>1</v>
      </c>
      <c r="V797" s="53" t="s">
        <v>385</v>
      </c>
      <c r="W797" s="168"/>
      <c r="X797" s="60">
        <v>11498.651600000001</v>
      </c>
      <c r="Y797" s="60">
        <v>8151.213797972624</v>
      </c>
      <c r="Z797" s="407"/>
      <c r="AA797" s="74" t="s">
        <v>3940</v>
      </c>
      <c r="AB797" s="74" t="s">
        <v>2098</v>
      </c>
      <c r="AC797" s="87">
        <v>46917</v>
      </c>
      <c r="AD797" s="74"/>
      <c r="AE797" s="74">
        <v>5.7558298877731842</v>
      </c>
      <c r="AF797" s="74"/>
      <c r="AG797" s="74"/>
      <c r="AH797" s="74" t="s">
        <v>114</v>
      </c>
      <c r="AI797" s="74" t="s">
        <v>2179</v>
      </c>
      <c r="AJ797" s="149">
        <v>3</v>
      </c>
      <c r="AK797" s="374">
        <v>1</v>
      </c>
    </row>
    <row r="798" spans="1:37" s="149" customFormat="1" ht="75" customHeight="1">
      <c r="A798" s="53" t="s">
        <v>1084</v>
      </c>
      <c r="B798" s="60">
        <v>1820</v>
      </c>
      <c r="C798" s="54">
        <v>3000579</v>
      </c>
      <c r="D798" s="52" t="s">
        <v>833</v>
      </c>
      <c r="E798" s="85" t="s">
        <v>332</v>
      </c>
      <c r="F798" s="86">
        <v>41395</v>
      </c>
      <c r="G798" s="86">
        <v>41435</v>
      </c>
      <c r="H798" s="85" t="s">
        <v>114</v>
      </c>
      <c r="I798" s="87">
        <v>8373.0601694915258</v>
      </c>
      <c r="J798" s="56">
        <v>9088.8780322597395</v>
      </c>
      <c r="K798" s="56">
        <v>8373.06</v>
      </c>
      <c r="L798" s="88">
        <v>41461</v>
      </c>
      <c r="M798" s="89">
        <v>2013</v>
      </c>
      <c r="N798" s="90">
        <v>41462</v>
      </c>
      <c r="O798" s="89">
        <v>2013</v>
      </c>
      <c r="P798" s="90">
        <v>41639</v>
      </c>
      <c r="Q798" s="53" t="s">
        <v>347</v>
      </c>
      <c r="R798" s="404" t="s">
        <v>3941</v>
      </c>
      <c r="S798" s="53" t="s">
        <v>384</v>
      </c>
      <c r="T798" s="85">
        <v>1</v>
      </c>
      <c r="U798" s="91">
        <v>1</v>
      </c>
      <c r="V798" s="53" t="s">
        <v>385</v>
      </c>
      <c r="W798" s="168"/>
      <c r="X798" s="60">
        <v>9880.2107999999989</v>
      </c>
      <c r="Y798" s="60">
        <v>9486.4339918739388</v>
      </c>
      <c r="Z798" s="407"/>
      <c r="AA798" s="74" t="s">
        <v>3940</v>
      </c>
      <c r="AB798" s="74" t="s">
        <v>2098</v>
      </c>
      <c r="AC798" s="87">
        <v>46917</v>
      </c>
      <c r="AD798" s="74"/>
      <c r="AE798" s="74">
        <v>4.9456940342587119</v>
      </c>
      <c r="AF798" s="74"/>
      <c r="AG798" s="74"/>
      <c r="AH798" s="74" t="s">
        <v>114</v>
      </c>
      <c r="AI798" s="74" t="s">
        <v>2179</v>
      </c>
      <c r="AJ798" s="149">
        <v>3</v>
      </c>
      <c r="AK798" s="374">
        <v>1</v>
      </c>
    </row>
    <row r="799" spans="1:37" s="149" customFormat="1" ht="75" customHeight="1">
      <c r="A799" s="53" t="s">
        <v>1084</v>
      </c>
      <c r="B799" s="60">
        <v>1821</v>
      </c>
      <c r="C799" s="54">
        <v>3000579</v>
      </c>
      <c r="D799" s="52" t="s">
        <v>833</v>
      </c>
      <c r="E799" s="85" t="s">
        <v>332</v>
      </c>
      <c r="F799" s="86">
        <v>41395</v>
      </c>
      <c r="G799" s="86">
        <v>41435</v>
      </c>
      <c r="H799" s="85" t="s">
        <v>114</v>
      </c>
      <c r="I799" s="87">
        <v>4500</v>
      </c>
      <c r="J799" s="56">
        <v>4884.7076597148798</v>
      </c>
      <c r="K799" s="56">
        <v>4500</v>
      </c>
      <c r="L799" s="88">
        <v>41461</v>
      </c>
      <c r="M799" s="89">
        <v>2013</v>
      </c>
      <c r="N799" s="90">
        <v>41462</v>
      </c>
      <c r="O799" s="89">
        <v>2013</v>
      </c>
      <c r="P799" s="90">
        <v>41639</v>
      </c>
      <c r="Q799" s="53" t="s">
        <v>347</v>
      </c>
      <c r="R799" s="404" t="s">
        <v>3942</v>
      </c>
      <c r="S799" s="53" t="s">
        <v>384</v>
      </c>
      <c r="T799" s="85">
        <v>1</v>
      </c>
      <c r="U799" s="91">
        <v>1</v>
      </c>
      <c r="V799" s="53" t="s">
        <v>385</v>
      </c>
      <c r="W799" s="168"/>
      <c r="X799" s="60">
        <v>5310</v>
      </c>
      <c r="Y799" s="60">
        <v>17651.218000000001</v>
      </c>
      <c r="Z799" s="408"/>
      <c r="AA799" s="74" t="s">
        <v>3940</v>
      </c>
      <c r="AB799" s="74" t="s">
        <v>2098</v>
      </c>
      <c r="AC799" s="87">
        <v>46917</v>
      </c>
      <c r="AD799" s="74"/>
      <c r="AE799" s="74">
        <v>2.6580035440047252</v>
      </c>
      <c r="AF799" s="74"/>
      <c r="AG799" s="74"/>
      <c r="AH799" s="74" t="s">
        <v>114</v>
      </c>
      <c r="AI799" s="74" t="s">
        <v>2179</v>
      </c>
      <c r="AJ799" s="149">
        <v>3</v>
      </c>
      <c r="AK799" s="374">
        <v>1</v>
      </c>
    </row>
    <row r="800" spans="1:37" s="149" customFormat="1" ht="75" customHeight="1">
      <c r="A800" s="53" t="s">
        <v>1084</v>
      </c>
      <c r="B800" s="60">
        <v>1822</v>
      </c>
      <c r="C800" s="54">
        <v>3000579</v>
      </c>
      <c r="D800" s="52" t="s">
        <v>833</v>
      </c>
      <c r="E800" s="85" t="s">
        <v>332</v>
      </c>
      <c r="F800" s="86">
        <v>41395</v>
      </c>
      <c r="G800" s="86">
        <v>41435</v>
      </c>
      <c r="H800" s="85" t="s">
        <v>114</v>
      </c>
      <c r="I800" s="87">
        <v>7500</v>
      </c>
      <c r="J800" s="56">
        <v>8141.1794328581327</v>
      </c>
      <c r="K800" s="56">
        <v>7500</v>
      </c>
      <c r="L800" s="88">
        <v>41461</v>
      </c>
      <c r="M800" s="89">
        <v>2013</v>
      </c>
      <c r="N800" s="90">
        <v>41462</v>
      </c>
      <c r="O800" s="89">
        <v>2013</v>
      </c>
      <c r="P800" s="90">
        <v>41639</v>
      </c>
      <c r="Q800" s="53" t="s">
        <v>347</v>
      </c>
      <c r="R800" s="404" t="s">
        <v>3943</v>
      </c>
      <c r="S800" s="53" t="s">
        <v>384</v>
      </c>
      <c r="T800" s="85">
        <v>1</v>
      </c>
      <c r="U800" s="91">
        <v>1</v>
      </c>
      <c r="V800" s="53" t="s">
        <v>385</v>
      </c>
      <c r="W800" s="168"/>
      <c r="X800" s="60">
        <v>8850</v>
      </c>
      <c r="Y800" s="60">
        <v>10590.730800000001</v>
      </c>
      <c r="Z800" s="407"/>
      <c r="AA800" s="74" t="s">
        <v>3940</v>
      </c>
      <c r="AB800" s="74" t="s">
        <v>2098</v>
      </c>
      <c r="AC800" s="87">
        <v>46917</v>
      </c>
      <c r="AD800" s="74"/>
      <c r="AE800" s="74">
        <v>4.4300059066745421</v>
      </c>
      <c r="AF800" s="74"/>
      <c r="AG800" s="74"/>
      <c r="AH800" s="74" t="s">
        <v>114</v>
      </c>
      <c r="AI800" s="74" t="s">
        <v>2179</v>
      </c>
      <c r="AJ800" s="149">
        <v>3</v>
      </c>
      <c r="AK800" s="374">
        <v>1</v>
      </c>
    </row>
    <row r="801" spans="1:37" s="149" customFormat="1" ht="75" customHeight="1">
      <c r="A801" s="53" t="s">
        <v>1084</v>
      </c>
      <c r="B801" s="60">
        <v>1823</v>
      </c>
      <c r="C801" s="54">
        <v>3000579</v>
      </c>
      <c r="D801" s="52" t="s">
        <v>1085</v>
      </c>
      <c r="E801" s="85" t="s">
        <v>332</v>
      </c>
      <c r="F801" s="86">
        <v>41395</v>
      </c>
      <c r="G801" s="86">
        <v>41435</v>
      </c>
      <c r="H801" s="85" t="s">
        <v>114</v>
      </c>
      <c r="I801" s="87">
        <v>8309.9218644067787</v>
      </c>
      <c r="J801" s="56">
        <v>9020.3419961555428</v>
      </c>
      <c r="K801" s="56">
        <v>8309.9210000000003</v>
      </c>
      <c r="L801" s="88">
        <v>41461</v>
      </c>
      <c r="M801" s="89">
        <v>2013</v>
      </c>
      <c r="N801" s="90">
        <v>41462</v>
      </c>
      <c r="O801" s="89">
        <v>2013</v>
      </c>
      <c r="P801" s="90">
        <v>41639</v>
      </c>
      <c r="Q801" s="53" t="s">
        <v>347</v>
      </c>
      <c r="R801" s="404" t="s">
        <v>3944</v>
      </c>
      <c r="S801" s="53" t="s">
        <v>384</v>
      </c>
      <c r="T801" s="85">
        <v>1</v>
      </c>
      <c r="U801" s="91">
        <v>1</v>
      </c>
      <c r="V801" s="53" t="s">
        <v>385</v>
      </c>
      <c r="W801" s="168"/>
      <c r="X801" s="60">
        <v>9805.7067800000004</v>
      </c>
      <c r="Y801" s="60">
        <v>9805706.7800000012</v>
      </c>
      <c r="Z801" s="406"/>
      <c r="AA801" s="74" t="s">
        <v>3803</v>
      </c>
      <c r="AB801" s="74" t="s">
        <v>2098</v>
      </c>
      <c r="AC801" s="87">
        <v>9805706.7800000012</v>
      </c>
      <c r="AD801" s="74"/>
      <c r="AE801" s="74"/>
      <c r="AF801" s="74">
        <v>1</v>
      </c>
      <c r="AG801" s="74"/>
      <c r="AH801" s="74" t="s">
        <v>114</v>
      </c>
      <c r="AI801" s="74" t="s">
        <v>2179</v>
      </c>
      <c r="AJ801" s="149">
        <v>3</v>
      </c>
      <c r="AK801" s="374">
        <v>1</v>
      </c>
    </row>
    <row r="802" spans="1:37" s="149" customFormat="1" ht="75" customHeight="1">
      <c r="A802" s="53" t="s">
        <v>1084</v>
      </c>
      <c r="B802" s="60">
        <v>1824</v>
      </c>
      <c r="C802" s="54">
        <v>3000579</v>
      </c>
      <c r="D802" s="52" t="s">
        <v>1085</v>
      </c>
      <c r="E802" s="85" t="s">
        <v>332</v>
      </c>
      <c r="F802" s="86">
        <v>41395</v>
      </c>
      <c r="G802" s="86">
        <v>41435</v>
      </c>
      <c r="H802" s="85" t="s">
        <v>114</v>
      </c>
      <c r="I802" s="87">
        <v>9627.34</v>
      </c>
      <c r="J802" s="56">
        <v>10450.386986817655</v>
      </c>
      <c r="K802" s="56">
        <v>9627.34</v>
      </c>
      <c r="L802" s="88">
        <v>41461</v>
      </c>
      <c r="M802" s="89">
        <v>2013</v>
      </c>
      <c r="N802" s="90">
        <v>41462</v>
      </c>
      <c r="O802" s="89">
        <v>2013</v>
      </c>
      <c r="P802" s="90">
        <v>41639</v>
      </c>
      <c r="Q802" s="53" t="s">
        <v>347</v>
      </c>
      <c r="R802" s="404" t="s">
        <v>3945</v>
      </c>
      <c r="S802" s="53" t="s">
        <v>384</v>
      </c>
      <c r="T802" s="85">
        <v>1</v>
      </c>
      <c r="U802" s="91">
        <v>1</v>
      </c>
      <c r="V802" s="53" t="s">
        <v>385</v>
      </c>
      <c r="W802" s="168"/>
      <c r="X802" s="60">
        <v>11360.261199999999</v>
      </c>
      <c r="Y802" s="60">
        <v>11360261.199999999</v>
      </c>
      <c r="Z802" s="406"/>
      <c r="AA802" s="74" t="s">
        <v>3803</v>
      </c>
      <c r="AB802" s="74" t="s">
        <v>2098</v>
      </c>
      <c r="AC802" s="87">
        <v>11360261.199999999</v>
      </c>
      <c r="AD802" s="74"/>
      <c r="AE802" s="74"/>
      <c r="AF802" s="74">
        <v>1</v>
      </c>
      <c r="AG802" s="74"/>
      <c r="AH802" s="74" t="s">
        <v>114</v>
      </c>
      <c r="AI802" s="74" t="s">
        <v>2179</v>
      </c>
      <c r="AJ802" s="149">
        <v>3</v>
      </c>
      <c r="AK802" s="374">
        <v>1</v>
      </c>
    </row>
    <row r="803" spans="1:37" s="149" customFormat="1" ht="75" customHeight="1">
      <c r="A803" s="53" t="s">
        <v>1084</v>
      </c>
      <c r="B803" s="60">
        <v>1825</v>
      </c>
      <c r="C803" s="54">
        <v>3000579</v>
      </c>
      <c r="D803" s="52" t="s">
        <v>1085</v>
      </c>
      <c r="E803" s="85" t="s">
        <v>332</v>
      </c>
      <c r="F803" s="86">
        <v>41395</v>
      </c>
      <c r="G803" s="86">
        <v>41435</v>
      </c>
      <c r="H803" s="85" t="s">
        <v>114</v>
      </c>
      <c r="I803" s="87">
        <v>3427.2</v>
      </c>
      <c r="J803" s="56">
        <v>3720.1933536388519</v>
      </c>
      <c r="K803" s="56">
        <v>3427.2</v>
      </c>
      <c r="L803" s="88">
        <v>41461</v>
      </c>
      <c r="M803" s="89">
        <v>2013</v>
      </c>
      <c r="N803" s="90">
        <v>41462</v>
      </c>
      <c r="O803" s="89">
        <v>2013</v>
      </c>
      <c r="P803" s="90">
        <v>41608</v>
      </c>
      <c r="Q803" s="53" t="s">
        <v>347</v>
      </c>
      <c r="R803" s="404" t="s">
        <v>3946</v>
      </c>
      <c r="S803" s="53" t="s">
        <v>384</v>
      </c>
      <c r="T803" s="85">
        <v>1</v>
      </c>
      <c r="U803" s="91">
        <v>1</v>
      </c>
      <c r="V803" s="53" t="s">
        <v>385</v>
      </c>
      <c r="W803" s="168"/>
      <c r="X803" s="60">
        <v>4044.0959999999995</v>
      </c>
      <c r="Y803" s="60">
        <v>4044095.9999999995</v>
      </c>
      <c r="Z803" s="408"/>
      <c r="AA803" s="74" t="s">
        <v>3803</v>
      </c>
      <c r="AB803" s="74" t="s">
        <v>2098</v>
      </c>
      <c r="AC803" s="87">
        <v>4044095.9999999995</v>
      </c>
      <c r="AD803" s="74"/>
      <c r="AE803" s="74"/>
      <c r="AF803" s="74">
        <v>1</v>
      </c>
      <c r="AG803" s="74"/>
      <c r="AH803" s="74" t="s">
        <v>114</v>
      </c>
      <c r="AI803" s="74" t="s">
        <v>2179</v>
      </c>
      <c r="AJ803" s="149">
        <v>3</v>
      </c>
      <c r="AK803" s="374">
        <v>1</v>
      </c>
    </row>
    <row r="804" spans="1:37" s="149" customFormat="1" ht="75" customHeight="1">
      <c r="A804" s="53" t="s">
        <v>1084</v>
      </c>
      <c r="B804" s="60">
        <v>1826</v>
      </c>
      <c r="C804" s="54">
        <v>3000579</v>
      </c>
      <c r="D804" s="52" t="s">
        <v>1085</v>
      </c>
      <c r="E804" s="85" t="s">
        <v>332</v>
      </c>
      <c r="F804" s="86">
        <v>41395</v>
      </c>
      <c r="G804" s="86">
        <v>41435</v>
      </c>
      <c r="H804" s="85" t="s">
        <v>114</v>
      </c>
      <c r="I804" s="87">
        <v>9560.02</v>
      </c>
      <c r="J804" s="56">
        <v>10377.311760228322</v>
      </c>
      <c r="K804" s="56">
        <v>9560.02</v>
      </c>
      <c r="L804" s="88">
        <v>41461</v>
      </c>
      <c r="M804" s="89">
        <v>2013</v>
      </c>
      <c r="N804" s="90">
        <v>41462</v>
      </c>
      <c r="O804" s="89">
        <v>2013</v>
      </c>
      <c r="P804" s="90">
        <v>41639</v>
      </c>
      <c r="Q804" s="53" t="s">
        <v>347</v>
      </c>
      <c r="R804" s="404" t="s">
        <v>3947</v>
      </c>
      <c r="S804" s="53" t="s">
        <v>384</v>
      </c>
      <c r="T804" s="85">
        <v>1</v>
      </c>
      <c r="U804" s="91">
        <v>1</v>
      </c>
      <c r="V804" s="53" t="s">
        <v>385</v>
      </c>
      <c r="W804" s="168"/>
      <c r="X804" s="60">
        <v>11280.8236</v>
      </c>
      <c r="Y804" s="60">
        <v>11280823.6</v>
      </c>
      <c r="Z804" s="407"/>
      <c r="AA804" s="74" t="s">
        <v>3803</v>
      </c>
      <c r="AB804" s="74" t="s">
        <v>2098</v>
      </c>
      <c r="AC804" s="87">
        <v>11280823.6</v>
      </c>
      <c r="AD804" s="74"/>
      <c r="AE804" s="74"/>
      <c r="AF804" s="74">
        <v>1</v>
      </c>
      <c r="AG804" s="74"/>
      <c r="AH804" s="74" t="s">
        <v>114</v>
      </c>
      <c r="AI804" s="74" t="s">
        <v>2179</v>
      </c>
      <c r="AJ804" s="149">
        <v>3</v>
      </c>
      <c r="AK804" s="374">
        <v>1</v>
      </c>
    </row>
    <row r="805" spans="1:37" s="149" customFormat="1" ht="75" customHeight="1">
      <c r="A805" s="53" t="s">
        <v>1084</v>
      </c>
      <c r="B805" s="60">
        <v>1827</v>
      </c>
      <c r="C805" s="54">
        <v>3000560</v>
      </c>
      <c r="D805" s="52" t="s">
        <v>468</v>
      </c>
      <c r="E805" s="85" t="s">
        <v>332</v>
      </c>
      <c r="F805" s="86">
        <v>41395</v>
      </c>
      <c r="G805" s="86">
        <v>41435</v>
      </c>
      <c r="H805" s="85" t="s">
        <v>114</v>
      </c>
      <c r="I805" s="87">
        <v>4084.2364406779666</v>
      </c>
      <c r="J805" s="56">
        <v>4433.4002279702891</v>
      </c>
      <c r="K805" s="56">
        <v>4084.2359999999999</v>
      </c>
      <c r="L805" s="88">
        <v>41461</v>
      </c>
      <c r="M805" s="89">
        <v>2013</v>
      </c>
      <c r="N805" s="90">
        <v>41462</v>
      </c>
      <c r="O805" s="89">
        <v>2013</v>
      </c>
      <c r="P805" s="90">
        <v>41589</v>
      </c>
      <c r="Q805" s="53" t="s">
        <v>347</v>
      </c>
      <c r="R805" s="168" t="s">
        <v>3948</v>
      </c>
      <c r="S805" s="53" t="s">
        <v>384</v>
      </c>
      <c r="T805" s="85">
        <v>1</v>
      </c>
      <c r="U805" s="91">
        <v>1</v>
      </c>
      <c r="V805" s="53" t="s">
        <v>385</v>
      </c>
      <c r="W805" s="168"/>
      <c r="X805" s="60">
        <v>4819.3984799999998</v>
      </c>
      <c r="Y805" s="60">
        <v>4819.3984799999998</v>
      </c>
      <c r="Z805" s="406"/>
      <c r="AA805" s="74" t="s">
        <v>3909</v>
      </c>
      <c r="AB805" s="74" t="s">
        <v>2098</v>
      </c>
      <c r="AC805" s="87">
        <v>4819.3984799999998</v>
      </c>
      <c r="AD805" s="74"/>
      <c r="AE805" s="74"/>
      <c r="AF805" s="74">
        <v>1</v>
      </c>
      <c r="AG805" s="74"/>
      <c r="AH805" s="74" t="s">
        <v>114</v>
      </c>
      <c r="AI805" s="74" t="s">
        <v>2179</v>
      </c>
      <c r="AJ805" s="149">
        <v>3</v>
      </c>
      <c r="AK805" s="374">
        <v>1</v>
      </c>
    </row>
    <row r="806" spans="1:37" s="149" customFormat="1" ht="75" customHeight="1">
      <c r="A806" s="53" t="s">
        <v>1084</v>
      </c>
      <c r="B806" s="60">
        <v>1828</v>
      </c>
      <c r="C806" s="54">
        <v>3000560</v>
      </c>
      <c r="D806" s="52" t="s">
        <v>468</v>
      </c>
      <c r="E806" s="85" t="s">
        <v>332</v>
      </c>
      <c r="F806" s="86">
        <v>41395</v>
      </c>
      <c r="G806" s="86">
        <v>41435</v>
      </c>
      <c r="H806" s="85" t="s">
        <v>114</v>
      </c>
      <c r="I806" s="87">
        <v>6600</v>
      </c>
      <c r="J806" s="56">
        <v>7164.2379009151564</v>
      </c>
      <c r="K806" s="56">
        <v>6600</v>
      </c>
      <c r="L806" s="88">
        <v>41461</v>
      </c>
      <c r="M806" s="89">
        <v>2013</v>
      </c>
      <c r="N806" s="90">
        <v>41462</v>
      </c>
      <c r="O806" s="89">
        <v>2013</v>
      </c>
      <c r="P806" s="90">
        <v>41589</v>
      </c>
      <c r="Q806" s="53" t="s">
        <v>347</v>
      </c>
      <c r="R806" s="168" t="s">
        <v>3949</v>
      </c>
      <c r="S806" s="53" t="s">
        <v>384</v>
      </c>
      <c r="T806" s="85">
        <v>1</v>
      </c>
      <c r="U806" s="91">
        <v>1</v>
      </c>
      <c r="V806" s="53" t="s">
        <v>385</v>
      </c>
      <c r="W806" s="168"/>
      <c r="X806" s="60">
        <v>7788</v>
      </c>
      <c r="Y806" s="60">
        <v>3894</v>
      </c>
      <c r="Z806" s="406"/>
      <c r="AA806" s="74" t="s">
        <v>3909</v>
      </c>
      <c r="AB806" s="74" t="s">
        <v>2098</v>
      </c>
      <c r="AC806" s="87">
        <v>7788</v>
      </c>
      <c r="AD806" s="74"/>
      <c r="AE806" s="74"/>
      <c r="AF806" s="74">
        <v>2</v>
      </c>
      <c r="AG806" s="74"/>
      <c r="AH806" s="74" t="s">
        <v>114</v>
      </c>
      <c r="AI806" s="74" t="s">
        <v>2179</v>
      </c>
      <c r="AJ806" s="149">
        <v>3</v>
      </c>
      <c r="AK806" s="374">
        <v>1</v>
      </c>
    </row>
    <row r="807" spans="1:37" s="149" customFormat="1" ht="75" customHeight="1">
      <c r="A807" s="53" t="s">
        <v>1084</v>
      </c>
      <c r="B807" s="60">
        <v>1829</v>
      </c>
      <c r="C807" s="54">
        <v>3000579</v>
      </c>
      <c r="D807" s="52" t="s">
        <v>833</v>
      </c>
      <c r="E807" s="85" t="s">
        <v>332</v>
      </c>
      <c r="F807" s="86">
        <v>41395</v>
      </c>
      <c r="G807" s="86">
        <v>41435</v>
      </c>
      <c r="H807" s="85" t="s">
        <v>114</v>
      </c>
      <c r="I807" s="87">
        <v>8915.9</v>
      </c>
      <c r="J807" s="56">
        <v>9678.1255607226431</v>
      </c>
      <c r="K807" s="56">
        <v>8915.9</v>
      </c>
      <c r="L807" s="88">
        <v>41461</v>
      </c>
      <c r="M807" s="89">
        <v>2013</v>
      </c>
      <c r="N807" s="90">
        <v>41462</v>
      </c>
      <c r="O807" s="89">
        <v>2013</v>
      </c>
      <c r="P807" s="90">
        <v>41639</v>
      </c>
      <c r="Q807" s="53" t="s">
        <v>347</v>
      </c>
      <c r="R807" s="404" t="s">
        <v>3950</v>
      </c>
      <c r="S807" s="53" t="s">
        <v>384</v>
      </c>
      <c r="T807" s="85">
        <v>1</v>
      </c>
      <c r="U807" s="91">
        <v>1</v>
      </c>
      <c r="V807" s="53" t="s">
        <v>385</v>
      </c>
      <c r="W807" s="168"/>
      <c r="X807" s="60">
        <v>10520.761999999999</v>
      </c>
      <c r="Y807" s="60">
        <v>8908.8573223118256</v>
      </c>
      <c r="Z807" s="140"/>
      <c r="AA807" s="74" t="s">
        <v>3940</v>
      </c>
      <c r="AB807" s="74" t="s">
        <v>2098</v>
      </c>
      <c r="AC807" s="87">
        <v>46917</v>
      </c>
      <c r="AD807" s="74"/>
      <c r="AE807" s="74">
        <v>5.2663319551092735</v>
      </c>
      <c r="AF807" s="74"/>
      <c r="AG807" s="74"/>
      <c r="AH807" s="74" t="s">
        <v>114</v>
      </c>
      <c r="AI807" s="74" t="s">
        <v>2179</v>
      </c>
      <c r="AJ807" s="149">
        <v>3</v>
      </c>
      <c r="AK807" s="374">
        <v>1</v>
      </c>
    </row>
    <row r="808" spans="1:37" s="149" customFormat="1" ht="75" customHeight="1">
      <c r="A808" s="53" t="s">
        <v>1084</v>
      </c>
      <c r="B808" s="60">
        <v>1830</v>
      </c>
      <c r="C808" s="54">
        <v>3000579</v>
      </c>
      <c r="D808" s="52" t="s">
        <v>833</v>
      </c>
      <c r="E808" s="85" t="s">
        <v>332</v>
      </c>
      <c r="F808" s="86">
        <v>41379</v>
      </c>
      <c r="G808" s="86">
        <v>41419</v>
      </c>
      <c r="H808" s="85" t="s">
        <v>114</v>
      </c>
      <c r="I808" s="87">
        <v>3464.64</v>
      </c>
      <c r="J808" s="56">
        <v>3760.8341213676799</v>
      </c>
      <c r="K808" s="56">
        <v>3464.64</v>
      </c>
      <c r="L808" s="88">
        <v>41445</v>
      </c>
      <c r="M808" s="89">
        <v>2013</v>
      </c>
      <c r="N808" s="90">
        <v>41446</v>
      </c>
      <c r="O808" s="89">
        <v>2013</v>
      </c>
      <c r="P808" s="90">
        <v>41639</v>
      </c>
      <c r="Q808" s="53" t="s">
        <v>347</v>
      </c>
      <c r="R808" s="404" t="s">
        <v>3951</v>
      </c>
      <c r="S808" s="53" t="s">
        <v>384</v>
      </c>
      <c r="T808" s="85">
        <v>1</v>
      </c>
      <c r="U808" s="91">
        <v>1</v>
      </c>
      <c r="V808" s="53" t="s">
        <v>385</v>
      </c>
      <c r="W808" s="168"/>
      <c r="X808" s="60">
        <v>4088.2751999999996</v>
      </c>
      <c r="Y808" s="60">
        <v>22926.041666666668</v>
      </c>
      <c r="Z808" s="408"/>
      <c r="AA808" s="74" t="s">
        <v>3940</v>
      </c>
      <c r="AB808" s="74" t="s">
        <v>2098</v>
      </c>
      <c r="AC808" s="87">
        <v>46917</v>
      </c>
      <c r="AD808" s="74"/>
      <c r="AE808" s="74">
        <v>2.046450088600118</v>
      </c>
      <c r="AF808" s="74"/>
      <c r="AG808" s="74"/>
      <c r="AH808" s="74" t="s">
        <v>114</v>
      </c>
      <c r="AI808" s="74" t="s">
        <v>2179</v>
      </c>
      <c r="AJ808" s="149">
        <v>2</v>
      </c>
      <c r="AK808" s="374">
        <v>1</v>
      </c>
    </row>
    <row r="809" spans="1:37" s="149" customFormat="1" ht="75" customHeight="1">
      <c r="A809" s="53" t="s">
        <v>1084</v>
      </c>
      <c r="B809" s="60">
        <v>1831</v>
      </c>
      <c r="C809" s="54">
        <v>3000579</v>
      </c>
      <c r="D809" s="52" t="s">
        <v>1085</v>
      </c>
      <c r="E809" s="85" t="s">
        <v>332</v>
      </c>
      <c r="F809" s="86">
        <v>41379</v>
      </c>
      <c r="G809" s="86">
        <v>41419</v>
      </c>
      <c r="H809" s="85" t="s">
        <v>114</v>
      </c>
      <c r="I809" s="87">
        <v>8489.23</v>
      </c>
      <c r="J809" s="56">
        <v>9214.9792902402987</v>
      </c>
      <c r="K809" s="56">
        <v>8489.23</v>
      </c>
      <c r="L809" s="88">
        <v>41445</v>
      </c>
      <c r="M809" s="89">
        <v>2013</v>
      </c>
      <c r="N809" s="90">
        <v>41446</v>
      </c>
      <c r="O809" s="89">
        <v>2013</v>
      </c>
      <c r="P809" s="90">
        <v>41608</v>
      </c>
      <c r="Q809" s="53" t="s">
        <v>347</v>
      </c>
      <c r="R809" s="404" t="s">
        <v>3952</v>
      </c>
      <c r="S809" s="53" t="s">
        <v>384</v>
      </c>
      <c r="T809" s="85">
        <v>1</v>
      </c>
      <c r="U809" s="91">
        <v>1</v>
      </c>
      <c r="V809" s="53" t="s">
        <v>385</v>
      </c>
      <c r="W809" s="168"/>
      <c r="X809" s="60">
        <v>10017.291399999998</v>
      </c>
      <c r="Y809" s="60">
        <v>10017291.399999999</v>
      </c>
      <c r="Z809" s="408"/>
      <c r="AA809" s="74" t="s">
        <v>3803</v>
      </c>
      <c r="AB809" s="74" t="s">
        <v>2098</v>
      </c>
      <c r="AC809" s="87">
        <v>10017291.399999999</v>
      </c>
      <c r="AD809" s="74"/>
      <c r="AE809" s="74"/>
      <c r="AF809" s="74">
        <v>1</v>
      </c>
      <c r="AG809" s="74"/>
      <c r="AH809" s="74" t="s">
        <v>114</v>
      </c>
      <c r="AI809" s="74" t="s">
        <v>2179</v>
      </c>
      <c r="AJ809" s="149">
        <v>2</v>
      </c>
      <c r="AK809" s="374">
        <v>1</v>
      </c>
    </row>
    <row r="810" spans="1:37" s="149" customFormat="1" ht="75" customHeight="1">
      <c r="A810" s="53" t="s">
        <v>1084</v>
      </c>
      <c r="B810" s="60">
        <v>1832</v>
      </c>
      <c r="C810" s="54">
        <v>3000579</v>
      </c>
      <c r="D810" s="52" t="s">
        <v>1085</v>
      </c>
      <c r="E810" s="85" t="s">
        <v>332</v>
      </c>
      <c r="F810" s="86">
        <v>41379</v>
      </c>
      <c r="G810" s="86">
        <v>41419</v>
      </c>
      <c r="H810" s="85" t="s">
        <v>114</v>
      </c>
      <c r="I810" s="87">
        <v>8790.7199999999993</v>
      </c>
      <c r="J810" s="56">
        <v>9542.243848535285</v>
      </c>
      <c r="K810" s="56">
        <v>8790.7199999999993</v>
      </c>
      <c r="L810" s="88">
        <v>41445</v>
      </c>
      <c r="M810" s="89">
        <v>2013</v>
      </c>
      <c r="N810" s="90">
        <v>41446</v>
      </c>
      <c r="O810" s="89">
        <v>2013</v>
      </c>
      <c r="P810" s="90">
        <v>41608</v>
      </c>
      <c r="Q810" s="53" t="s">
        <v>347</v>
      </c>
      <c r="R810" s="404" t="s">
        <v>3953</v>
      </c>
      <c r="S810" s="53" t="s">
        <v>384</v>
      </c>
      <c r="T810" s="85">
        <v>1</v>
      </c>
      <c r="U810" s="91">
        <v>1</v>
      </c>
      <c r="V810" s="53" t="s">
        <v>385</v>
      </c>
      <c r="W810" s="168"/>
      <c r="X810" s="60">
        <v>10373.049599999998</v>
      </c>
      <c r="Y810" s="60">
        <v>10373049.599999998</v>
      </c>
      <c r="Z810" s="406"/>
      <c r="AA810" s="74" t="s">
        <v>3803</v>
      </c>
      <c r="AB810" s="74" t="s">
        <v>2098</v>
      </c>
      <c r="AC810" s="87">
        <v>10373049.599999998</v>
      </c>
      <c r="AD810" s="74"/>
      <c r="AE810" s="74"/>
      <c r="AF810" s="74">
        <v>1</v>
      </c>
      <c r="AG810" s="74"/>
      <c r="AH810" s="74" t="s">
        <v>114</v>
      </c>
      <c r="AI810" s="74" t="s">
        <v>2179</v>
      </c>
      <c r="AJ810" s="149">
        <v>2</v>
      </c>
      <c r="AK810" s="374">
        <v>1</v>
      </c>
    </row>
    <row r="811" spans="1:37" s="149" customFormat="1" ht="75" customHeight="1">
      <c r="A811" s="53" t="s">
        <v>1084</v>
      </c>
      <c r="B811" s="60">
        <v>1833</v>
      </c>
      <c r="C811" s="54">
        <v>3000579</v>
      </c>
      <c r="D811" s="52" t="s">
        <v>1085</v>
      </c>
      <c r="E811" s="85" t="s">
        <v>332</v>
      </c>
      <c r="F811" s="86">
        <v>41379</v>
      </c>
      <c r="G811" s="86">
        <v>41419</v>
      </c>
      <c r="H811" s="85" t="s">
        <v>114</v>
      </c>
      <c r="I811" s="87">
        <v>9830.36</v>
      </c>
      <c r="J811" s="56">
        <v>10670.763286612169</v>
      </c>
      <c r="K811" s="56">
        <v>9830.36</v>
      </c>
      <c r="L811" s="88">
        <v>41445</v>
      </c>
      <c r="M811" s="89">
        <v>2013</v>
      </c>
      <c r="N811" s="90">
        <v>41446</v>
      </c>
      <c r="O811" s="89">
        <v>2013</v>
      </c>
      <c r="P811" s="90">
        <v>41608</v>
      </c>
      <c r="Q811" s="53" t="s">
        <v>347</v>
      </c>
      <c r="R811" s="404" t="s">
        <v>3954</v>
      </c>
      <c r="S811" s="53" t="s">
        <v>384</v>
      </c>
      <c r="T811" s="85">
        <v>1</v>
      </c>
      <c r="U811" s="91">
        <v>1</v>
      </c>
      <c r="V811" s="53" t="s">
        <v>385</v>
      </c>
      <c r="W811" s="168"/>
      <c r="X811" s="60">
        <v>11599.8248</v>
      </c>
      <c r="Y811" s="60">
        <v>11599824.800000001</v>
      </c>
      <c r="Z811" s="407"/>
      <c r="AA811" s="74" t="s">
        <v>3803</v>
      </c>
      <c r="AB811" s="74" t="s">
        <v>2098</v>
      </c>
      <c r="AC811" s="87">
        <v>11599824.800000001</v>
      </c>
      <c r="AD811" s="74"/>
      <c r="AE811" s="74"/>
      <c r="AF811" s="74">
        <v>1</v>
      </c>
      <c r="AG811" s="74"/>
      <c r="AH811" s="74" t="s">
        <v>114</v>
      </c>
      <c r="AI811" s="74" t="s">
        <v>2179</v>
      </c>
      <c r="AJ811" s="149">
        <v>2</v>
      </c>
      <c r="AK811" s="374">
        <v>1</v>
      </c>
    </row>
    <row r="812" spans="1:37" s="149" customFormat="1" ht="75" customHeight="1">
      <c r="A812" s="53" t="s">
        <v>1084</v>
      </c>
      <c r="B812" s="60">
        <v>1834</v>
      </c>
      <c r="C812" s="54">
        <v>3000560</v>
      </c>
      <c r="D812" s="52" t="s">
        <v>468</v>
      </c>
      <c r="E812" s="85" t="s">
        <v>332</v>
      </c>
      <c r="F812" s="86">
        <v>41379</v>
      </c>
      <c r="G812" s="86">
        <v>41419</v>
      </c>
      <c r="H812" s="85" t="s">
        <v>114</v>
      </c>
      <c r="I812" s="87">
        <v>6195.1689830508476</v>
      </c>
      <c r="J812" s="56">
        <v>6724.7976410525589</v>
      </c>
      <c r="K812" s="56">
        <v>6195.1679999999997</v>
      </c>
      <c r="L812" s="88">
        <v>41445</v>
      </c>
      <c r="M812" s="89">
        <v>2013</v>
      </c>
      <c r="N812" s="90">
        <v>41446</v>
      </c>
      <c r="O812" s="89">
        <v>2013</v>
      </c>
      <c r="P812" s="90">
        <v>41639</v>
      </c>
      <c r="Q812" s="53" t="s">
        <v>347</v>
      </c>
      <c r="R812" s="168" t="s">
        <v>3955</v>
      </c>
      <c r="S812" s="53" t="s">
        <v>384</v>
      </c>
      <c r="T812" s="85">
        <v>1</v>
      </c>
      <c r="U812" s="91">
        <v>1</v>
      </c>
      <c r="V812" s="53" t="s">
        <v>385</v>
      </c>
      <c r="W812" s="168"/>
      <c r="X812" s="60">
        <v>7310.2982399999992</v>
      </c>
      <c r="Y812" s="60">
        <v>7310.2982399999992</v>
      </c>
      <c r="Z812" s="407"/>
      <c r="AA812" s="74" t="s">
        <v>3956</v>
      </c>
      <c r="AB812" s="74" t="s">
        <v>2098</v>
      </c>
      <c r="AC812" s="87">
        <v>7310.2982399999992</v>
      </c>
      <c r="AD812" s="74"/>
      <c r="AE812" s="74"/>
      <c r="AF812" s="74">
        <v>1</v>
      </c>
      <c r="AG812" s="74"/>
      <c r="AH812" s="74" t="s">
        <v>114</v>
      </c>
      <c r="AI812" s="74" t="s">
        <v>2179</v>
      </c>
      <c r="AJ812" s="149">
        <v>2</v>
      </c>
      <c r="AK812" s="374">
        <v>1</v>
      </c>
    </row>
    <row r="813" spans="1:37" s="149" customFormat="1" ht="75" customHeight="1">
      <c r="A813" s="53" t="s">
        <v>1084</v>
      </c>
      <c r="B813" s="60">
        <v>1835</v>
      </c>
      <c r="C813" s="54">
        <v>3000560</v>
      </c>
      <c r="D813" s="52" t="s">
        <v>468</v>
      </c>
      <c r="E813" s="85" t="s">
        <v>332</v>
      </c>
      <c r="F813" s="86">
        <v>41379</v>
      </c>
      <c r="G813" s="86">
        <v>41419</v>
      </c>
      <c r="H813" s="85" t="s">
        <v>114</v>
      </c>
      <c r="I813" s="87">
        <v>5295.469491525424</v>
      </c>
      <c r="J813" s="56">
        <v>5748.1823082312658</v>
      </c>
      <c r="K813" s="56">
        <v>5295.4690000000001</v>
      </c>
      <c r="L813" s="88">
        <v>41445</v>
      </c>
      <c r="M813" s="89">
        <v>2013</v>
      </c>
      <c r="N813" s="90">
        <v>41446</v>
      </c>
      <c r="O813" s="89">
        <v>2013</v>
      </c>
      <c r="P813" s="90">
        <v>41589</v>
      </c>
      <c r="Q813" s="53" t="s">
        <v>347</v>
      </c>
      <c r="R813" s="168" t="s">
        <v>3957</v>
      </c>
      <c r="S813" s="53" t="s">
        <v>384</v>
      </c>
      <c r="T813" s="85">
        <v>1</v>
      </c>
      <c r="U813" s="91">
        <v>1</v>
      </c>
      <c r="V813" s="53" t="s">
        <v>385</v>
      </c>
      <c r="W813" s="168"/>
      <c r="X813" s="60">
        <v>6248.6534199999996</v>
      </c>
      <c r="Y813" s="60">
        <v>2082.8844733333331</v>
      </c>
      <c r="Z813" s="407"/>
      <c r="AA813" s="74" t="s">
        <v>3909</v>
      </c>
      <c r="AB813" s="74" t="s">
        <v>2098</v>
      </c>
      <c r="AC813" s="87">
        <v>6248.6534199999996</v>
      </c>
      <c r="AD813" s="74"/>
      <c r="AE813" s="74">
        <v>2</v>
      </c>
      <c r="AF813" s="74">
        <v>1</v>
      </c>
      <c r="AG813" s="74"/>
      <c r="AH813" s="74" t="s">
        <v>114</v>
      </c>
      <c r="AI813" s="74" t="s">
        <v>2179</v>
      </c>
      <c r="AJ813" s="149">
        <v>2</v>
      </c>
      <c r="AK813" s="374">
        <v>1</v>
      </c>
    </row>
    <row r="814" spans="1:37" s="149" customFormat="1" ht="75" customHeight="1">
      <c r="A814" s="53" t="s">
        <v>1828</v>
      </c>
      <c r="B814" s="60">
        <v>1836</v>
      </c>
      <c r="C814" s="54">
        <v>3000560</v>
      </c>
      <c r="D814" s="52" t="s">
        <v>468</v>
      </c>
      <c r="E814" s="53" t="s">
        <v>80</v>
      </c>
      <c r="F814" s="55">
        <v>41393</v>
      </c>
      <c r="G814" s="55">
        <v>41428</v>
      </c>
      <c r="H814" s="53" t="s">
        <v>94</v>
      </c>
      <c r="I814" s="57">
        <v>3072</v>
      </c>
      <c r="J814" s="56">
        <v>4728.5880687573126</v>
      </c>
      <c r="K814" s="56">
        <v>3072</v>
      </c>
      <c r="L814" s="59">
        <v>41456</v>
      </c>
      <c r="M814" s="53">
        <v>2013</v>
      </c>
      <c r="N814" s="61">
        <v>41487</v>
      </c>
      <c r="O814" s="53">
        <v>2013</v>
      </c>
      <c r="P814" s="61">
        <v>41547</v>
      </c>
      <c r="Q814" s="53" t="s">
        <v>337</v>
      </c>
      <c r="R814" s="53" t="s">
        <v>5424</v>
      </c>
      <c r="S814" s="53" t="s">
        <v>384</v>
      </c>
      <c r="T814" s="60">
        <v>1</v>
      </c>
      <c r="U814" s="53" t="s">
        <v>9</v>
      </c>
      <c r="V814" s="53" t="s">
        <v>385</v>
      </c>
      <c r="W814" s="53"/>
      <c r="X814" s="58">
        <v>3624.96</v>
      </c>
      <c r="Y814" s="63">
        <v>0.13217384963173631</v>
      </c>
      <c r="Z814" s="53"/>
      <c r="AA814" s="53" t="s">
        <v>5425</v>
      </c>
      <c r="AB814" s="72" t="s">
        <v>2188</v>
      </c>
      <c r="AC814" s="57">
        <v>3625</v>
      </c>
      <c r="AD814" s="53"/>
      <c r="AE814" s="53" t="s">
        <v>5426</v>
      </c>
      <c r="AF814" s="53"/>
      <c r="AG814" s="63">
        <v>0</v>
      </c>
      <c r="AH814" s="53" t="s">
        <v>2430</v>
      </c>
      <c r="AI814" s="53" t="s">
        <v>2179</v>
      </c>
      <c r="AJ814" s="149">
        <v>3</v>
      </c>
      <c r="AK814" s="374" t="s">
        <v>9</v>
      </c>
    </row>
    <row r="815" spans="1:37" s="149" customFormat="1" ht="75" customHeight="1">
      <c r="A815" s="53" t="s">
        <v>1828</v>
      </c>
      <c r="B815" s="60">
        <v>1837</v>
      </c>
      <c r="C815" s="81">
        <v>3000559</v>
      </c>
      <c r="D815" s="52" t="s">
        <v>383</v>
      </c>
      <c r="E815" s="53" t="s">
        <v>59</v>
      </c>
      <c r="F815" s="55">
        <v>41400</v>
      </c>
      <c r="G815" s="55">
        <v>41431</v>
      </c>
      <c r="H815" s="53" t="s">
        <v>94</v>
      </c>
      <c r="I815" s="57">
        <v>670.69</v>
      </c>
      <c r="J815" s="56">
        <v>673.75866050323225</v>
      </c>
      <c r="K815" s="56">
        <v>670.69</v>
      </c>
      <c r="L815" s="59">
        <v>41453</v>
      </c>
      <c r="M815" s="53">
        <v>2013</v>
      </c>
      <c r="N815" s="61">
        <v>41487</v>
      </c>
      <c r="O815" s="53">
        <v>2013</v>
      </c>
      <c r="P815" s="61">
        <v>41547</v>
      </c>
      <c r="Q815" s="53" t="s">
        <v>337</v>
      </c>
      <c r="R815" s="53" t="s">
        <v>5427</v>
      </c>
      <c r="S815" s="53" t="s">
        <v>384</v>
      </c>
      <c r="T815" s="60">
        <v>1</v>
      </c>
      <c r="U815" s="53" t="s">
        <v>9</v>
      </c>
      <c r="V815" s="53" t="s">
        <v>385</v>
      </c>
      <c r="W815" s="53"/>
      <c r="X815" s="58">
        <v>791.41420000000005</v>
      </c>
      <c r="Y815" s="63">
        <v>88677</v>
      </c>
      <c r="Z815" s="53"/>
      <c r="AA815" s="53" t="s">
        <v>5428</v>
      </c>
      <c r="AB815" s="72" t="s">
        <v>2188</v>
      </c>
      <c r="AC815" s="57">
        <v>88677</v>
      </c>
      <c r="AD815" s="53"/>
      <c r="AE815" s="53"/>
      <c r="AF815" s="53" t="s">
        <v>9</v>
      </c>
      <c r="AG815" s="63">
        <v>0</v>
      </c>
      <c r="AH815" s="53" t="s">
        <v>2430</v>
      </c>
      <c r="AI815" s="53" t="s">
        <v>701</v>
      </c>
      <c r="AJ815" s="149">
        <v>2</v>
      </c>
      <c r="AK815" s="374" t="s">
        <v>9</v>
      </c>
    </row>
    <row r="816" spans="1:37" s="149" customFormat="1" ht="75" customHeight="1">
      <c r="A816" s="53" t="s">
        <v>1828</v>
      </c>
      <c r="B816" s="60" t="s">
        <v>6952</v>
      </c>
      <c r="C816" s="81">
        <v>3000559</v>
      </c>
      <c r="D816" s="52" t="s">
        <v>383</v>
      </c>
      <c r="E816" s="53" t="s">
        <v>59</v>
      </c>
      <c r="F816" s="55">
        <v>41400</v>
      </c>
      <c r="G816" s="55">
        <v>41431</v>
      </c>
      <c r="H816" s="53" t="s">
        <v>94</v>
      </c>
      <c r="I816" s="57">
        <v>5944.31</v>
      </c>
      <c r="J816" s="56">
        <v>5971.7696741020818</v>
      </c>
      <c r="K816" s="56">
        <v>5944.31</v>
      </c>
      <c r="L816" s="59">
        <v>41453</v>
      </c>
      <c r="M816" s="53">
        <v>2013</v>
      </c>
      <c r="N816" s="61">
        <v>41487</v>
      </c>
      <c r="O816" s="53">
        <v>2013</v>
      </c>
      <c r="P816" s="61">
        <v>41547</v>
      </c>
      <c r="Q816" s="53" t="s">
        <v>337</v>
      </c>
      <c r="R816" s="53" t="s">
        <v>5427</v>
      </c>
      <c r="S816" s="53" t="s">
        <v>384</v>
      </c>
      <c r="T816" s="60">
        <v>1</v>
      </c>
      <c r="U816" s="53" t="s">
        <v>9</v>
      </c>
      <c r="V816" s="53" t="s">
        <v>385</v>
      </c>
      <c r="W816" s="53"/>
      <c r="X816" s="58">
        <v>7014.2857999999997</v>
      </c>
      <c r="Y816" s="63">
        <v>88677</v>
      </c>
      <c r="Z816" s="53"/>
      <c r="AA816" s="53" t="s">
        <v>5428</v>
      </c>
      <c r="AB816" s="72" t="s">
        <v>2188</v>
      </c>
      <c r="AC816" s="57">
        <v>88677</v>
      </c>
      <c r="AD816" s="53"/>
      <c r="AE816" s="53"/>
      <c r="AF816" s="53" t="s">
        <v>9</v>
      </c>
      <c r="AG816" s="63">
        <v>0</v>
      </c>
      <c r="AH816" s="53" t="s">
        <v>2430</v>
      </c>
      <c r="AI816" s="53" t="s">
        <v>701</v>
      </c>
      <c r="AJ816" s="149">
        <v>2</v>
      </c>
      <c r="AK816" s="374" t="s">
        <v>9</v>
      </c>
    </row>
    <row r="817" spans="1:37" s="149" customFormat="1" ht="75" customHeight="1">
      <c r="A817" s="53" t="s">
        <v>1828</v>
      </c>
      <c r="B817" s="60">
        <v>1838</v>
      </c>
      <c r="C817" s="54">
        <v>3000560</v>
      </c>
      <c r="D817" s="52" t="s">
        <v>468</v>
      </c>
      <c r="E817" s="53" t="s">
        <v>80</v>
      </c>
      <c r="F817" s="55">
        <v>41381</v>
      </c>
      <c r="G817" s="55">
        <v>41411</v>
      </c>
      <c r="H817" s="53" t="s">
        <v>94</v>
      </c>
      <c r="I817" s="57">
        <v>1109</v>
      </c>
      <c r="J817" s="56">
        <v>1803.1594935121925</v>
      </c>
      <c r="K817" s="56">
        <v>1109</v>
      </c>
      <c r="L817" s="59">
        <v>41439</v>
      </c>
      <c r="M817" s="53">
        <v>2013</v>
      </c>
      <c r="N817" s="61">
        <v>41456</v>
      </c>
      <c r="O817" s="53">
        <v>2013</v>
      </c>
      <c r="P817" s="61">
        <v>41624</v>
      </c>
      <c r="Q817" s="53" t="s">
        <v>337</v>
      </c>
      <c r="R817" s="53" t="s">
        <v>5429</v>
      </c>
      <c r="S817" s="53" t="s">
        <v>384</v>
      </c>
      <c r="T817" s="60">
        <v>1</v>
      </c>
      <c r="U817" s="53" t="s">
        <v>9</v>
      </c>
      <c r="V817" s="53" t="s">
        <v>385</v>
      </c>
      <c r="W817" s="53"/>
      <c r="X817" s="58">
        <v>1308.6199999999999</v>
      </c>
      <c r="Y817" s="387">
        <v>2280.5194805194806</v>
      </c>
      <c r="Z817" s="53"/>
      <c r="AA817" s="53" t="s">
        <v>5430</v>
      </c>
      <c r="AB817" s="72" t="s">
        <v>2188</v>
      </c>
      <c r="AC817" s="57">
        <v>1756</v>
      </c>
      <c r="AD817" s="53"/>
      <c r="AE817" s="53" t="s">
        <v>5431</v>
      </c>
      <c r="AF817" s="53"/>
      <c r="AG817" s="63">
        <v>0</v>
      </c>
      <c r="AH817" s="53" t="s">
        <v>2430</v>
      </c>
      <c r="AI817" s="53" t="s">
        <v>2179</v>
      </c>
      <c r="AJ817" s="149">
        <v>2</v>
      </c>
      <c r="AK817" s="374" t="s">
        <v>9</v>
      </c>
    </row>
    <row r="818" spans="1:37" s="149" customFormat="1" ht="75" customHeight="1">
      <c r="A818" s="53" t="s">
        <v>1828</v>
      </c>
      <c r="B818" s="60">
        <v>1839</v>
      </c>
      <c r="C818" s="54">
        <v>3000560</v>
      </c>
      <c r="D818" s="52" t="s">
        <v>468</v>
      </c>
      <c r="E818" s="53" t="s">
        <v>80</v>
      </c>
      <c r="F818" s="55">
        <v>41431</v>
      </c>
      <c r="G818" s="55">
        <v>41456</v>
      </c>
      <c r="H818" s="53" t="s">
        <v>94</v>
      </c>
      <c r="I818" s="57">
        <v>1992</v>
      </c>
      <c r="J818" s="56">
        <v>3352.6001647296007</v>
      </c>
      <c r="K818" s="56">
        <v>1992</v>
      </c>
      <c r="L818" s="59">
        <v>41481</v>
      </c>
      <c r="M818" s="53">
        <v>2013</v>
      </c>
      <c r="N818" s="61">
        <v>41498</v>
      </c>
      <c r="O818" s="53">
        <v>2013</v>
      </c>
      <c r="P818" s="61">
        <v>41638</v>
      </c>
      <c r="Q818" s="53" t="s">
        <v>337</v>
      </c>
      <c r="R818" s="53" t="s">
        <v>5432</v>
      </c>
      <c r="S818" s="53" t="s">
        <v>384</v>
      </c>
      <c r="T818" s="60">
        <v>1</v>
      </c>
      <c r="U818" s="53" t="s">
        <v>9</v>
      </c>
      <c r="V818" s="53" t="s">
        <v>385</v>
      </c>
      <c r="W818" s="53"/>
      <c r="X818" s="58">
        <v>2350.56</v>
      </c>
      <c r="Y818" s="387">
        <v>1335.5454545454545</v>
      </c>
      <c r="Z818" s="53"/>
      <c r="AA818" s="53" t="s">
        <v>5433</v>
      </c>
      <c r="AB818" s="72" t="s">
        <v>2188</v>
      </c>
      <c r="AC818" s="57">
        <v>2350.56</v>
      </c>
      <c r="AD818" s="53"/>
      <c r="AE818" s="53" t="s">
        <v>5434</v>
      </c>
      <c r="AF818" s="53"/>
      <c r="AG818" s="63">
        <v>0</v>
      </c>
      <c r="AH818" s="53" t="s">
        <v>2430</v>
      </c>
      <c r="AI818" s="159" t="s">
        <v>2124</v>
      </c>
      <c r="AJ818" s="149">
        <v>3</v>
      </c>
      <c r="AK818" s="374" t="s">
        <v>9</v>
      </c>
    </row>
    <row r="819" spans="1:37" s="149" customFormat="1" ht="75" customHeight="1">
      <c r="A819" s="53" t="s">
        <v>1828</v>
      </c>
      <c r="B819" s="60">
        <v>1840</v>
      </c>
      <c r="C819" s="54">
        <v>3000560</v>
      </c>
      <c r="D819" s="52" t="s">
        <v>468</v>
      </c>
      <c r="E819" s="53" t="s">
        <v>80</v>
      </c>
      <c r="F819" s="55">
        <v>41381</v>
      </c>
      <c r="G819" s="55">
        <v>41411</v>
      </c>
      <c r="H819" s="53" t="s">
        <v>94</v>
      </c>
      <c r="I819" s="57">
        <v>1380</v>
      </c>
      <c r="J819" s="56">
        <v>1386.2115854455683</v>
      </c>
      <c r="K819" s="56">
        <v>1380</v>
      </c>
      <c r="L819" s="59">
        <v>41439</v>
      </c>
      <c r="M819" s="53" t="s">
        <v>702</v>
      </c>
      <c r="N819" s="61">
        <v>41456</v>
      </c>
      <c r="O819" s="53">
        <v>2013</v>
      </c>
      <c r="P819" s="61">
        <v>41624</v>
      </c>
      <c r="Q819" s="53" t="s">
        <v>337</v>
      </c>
      <c r="R819" s="53" t="s">
        <v>5435</v>
      </c>
      <c r="S819" s="53" t="s">
        <v>384</v>
      </c>
      <c r="T819" s="60">
        <v>1</v>
      </c>
      <c r="U819" s="53" t="s">
        <v>9</v>
      </c>
      <c r="V819" s="53" t="s">
        <v>385</v>
      </c>
      <c r="W819" s="53"/>
      <c r="X819" s="58">
        <v>1628.3999999999999</v>
      </c>
      <c r="Y819" s="63">
        <v>1808.8888888888889</v>
      </c>
      <c r="Z819" s="53"/>
      <c r="AA819" s="53" t="s">
        <v>2321</v>
      </c>
      <c r="AB819" s="72" t="s">
        <v>2188</v>
      </c>
      <c r="AC819" s="57">
        <v>1628</v>
      </c>
      <c r="AD819" s="53">
        <v>0.9</v>
      </c>
      <c r="AE819" s="53"/>
      <c r="AF819" s="53"/>
      <c r="AG819" s="63">
        <v>0</v>
      </c>
      <c r="AH819" s="53" t="s">
        <v>94</v>
      </c>
      <c r="AI819" s="159" t="s">
        <v>2124</v>
      </c>
      <c r="AJ819" s="149">
        <v>2</v>
      </c>
      <c r="AK819" s="374" t="s">
        <v>9</v>
      </c>
    </row>
    <row r="820" spans="1:37" s="149" customFormat="1" ht="75" customHeight="1">
      <c r="A820" s="53" t="s">
        <v>1828</v>
      </c>
      <c r="B820" s="60">
        <v>1841</v>
      </c>
      <c r="C820" s="54">
        <v>3000560</v>
      </c>
      <c r="D820" s="52" t="s">
        <v>468</v>
      </c>
      <c r="E820" s="53" t="s">
        <v>59</v>
      </c>
      <c r="F820" s="55">
        <v>41386</v>
      </c>
      <c r="G820" s="55">
        <v>41421</v>
      </c>
      <c r="H820" s="53" t="s">
        <v>94</v>
      </c>
      <c r="I820" s="57">
        <v>887</v>
      </c>
      <c r="J820" s="56">
        <v>891.09990908196505</v>
      </c>
      <c r="K820" s="56">
        <v>887</v>
      </c>
      <c r="L820" s="59">
        <v>41449</v>
      </c>
      <c r="M820" s="53">
        <v>2013</v>
      </c>
      <c r="N820" s="61">
        <v>41579</v>
      </c>
      <c r="O820" s="53">
        <v>2013</v>
      </c>
      <c r="P820" s="61">
        <v>41639</v>
      </c>
      <c r="Q820" s="53" t="s">
        <v>337</v>
      </c>
      <c r="R820" s="53" t="s">
        <v>5436</v>
      </c>
      <c r="S820" s="53" t="s">
        <v>384</v>
      </c>
      <c r="T820" s="60">
        <v>1</v>
      </c>
      <c r="U820" s="53" t="s">
        <v>9</v>
      </c>
      <c r="V820" s="53" t="s">
        <v>385</v>
      </c>
      <c r="W820" s="53"/>
      <c r="X820" s="58">
        <v>1046.6599999999999</v>
      </c>
      <c r="Y820" s="63">
        <v>1179</v>
      </c>
      <c r="Z820" s="53"/>
      <c r="AA820" s="53" t="s">
        <v>5437</v>
      </c>
      <c r="AB820" s="72" t="s">
        <v>2188</v>
      </c>
      <c r="AC820" s="57">
        <v>1179</v>
      </c>
      <c r="AD820" s="53"/>
      <c r="AE820" s="53"/>
      <c r="AF820" s="53" t="s">
        <v>9</v>
      </c>
      <c r="AG820" s="63">
        <v>0</v>
      </c>
      <c r="AH820" s="53" t="s">
        <v>4783</v>
      </c>
      <c r="AI820" s="53" t="s">
        <v>701</v>
      </c>
      <c r="AJ820" s="149">
        <v>2</v>
      </c>
      <c r="AK820" s="374" t="s">
        <v>9</v>
      </c>
    </row>
    <row r="821" spans="1:37" s="149" customFormat="1" ht="75" customHeight="1">
      <c r="A821" s="53" t="s">
        <v>1828</v>
      </c>
      <c r="B821" s="60">
        <v>1842</v>
      </c>
      <c r="C821" s="54">
        <v>3000560</v>
      </c>
      <c r="D821" s="52" t="s">
        <v>468</v>
      </c>
      <c r="E821" s="53" t="s">
        <v>59</v>
      </c>
      <c r="F821" s="55">
        <v>41548</v>
      </c>
      <c r="G821" s="55">
        <v>41579</v>
      </c>
      <c r="H821" s="53" t="s">
        <v>94</v>
      </c>
      <c r="I821" s="53">
        <v>446</v>
      </c>
      <c r="J821" s="56">
        <v>417.9657624417793</v>
      </c>
      <c r="K821" s="56">
        <v>417.96499999999997</v>
      </c>
      <c r="L821" s="59">
        <v>41598</v>
      </c>
      <c r="M821" s="53" t="s">
        <v>1910</v>
      </c>
      <c r="N821" s="61">
        <v>41695</v>
      </c>
      <c r="O821" s="53" t="s">
        <v>1910</v>
      </c>
      <c r="P821" s="61">
        <v>41727</v>
      </c>
      <c r="Q821" s="53" t="s">
        <v>337</v>
      </c>
      <c r="R821" s="53" t="s">
        <v>2336</v>
      </c>
      <c r="S821" s="53" t="s">
        <v>384</v>
      </c>
      <c r="T821" s="60">
        <v>1</v>
      </c>
      <c r="U821" s="53" t="s">
        <v>9</v>
      </c>
      <c r="V821" s="53" t="s">
        <v>385</v>
      </c>
      <c r="W821" s="53"/>
      <c r="X821" s="58">
        <v>493.19869999999992</v>
      </c>
      <c r="Y821" s="63">
        <v>19.481481481481481</v>
      </c>
      <c r="Z821" s="53"/>
      <c r="AA821" s="53" t="s">
        <v>5438</v>
      </c>
      <c r="AB821" s="72" t="s">
        <v>2123</v>
      </c>
      <c r="AC821" s="57">
        <v>526</v>
      </c>
      <c r="AD821" s="53"/>
      <c r="AE821" s="53"/>
      <c r="AF821" s="53" t="s">
        <v>696</v>
      </c>
      <c r="AG821" s="63">
        <v>0</v>
      </c>
      <c r="AH821" s="53" t="s">
        <v>2429</v>
      </c>
      <c r="AI821" s="53" t="s">
        <v>701</v>
      </c>
      <c r="AJ821" s="149">
        <v>4</v>
      </c>
      <c r="AK821" s="374" t="s">
        <v>9</v>
      </c>
    </row>
    <row r="822" spans="1:37" s="149" customFormat="1" ht="75" customHeight="1">
      <c r="A822" s="53" t="s">
        <v>1828</v>
      </c>
      <c r="B822" s="60">
        <v>1843</v>
      </c>
      <c r="C822" s="54">
        <v>3000560</v>
      </c>
      <c r="D822" s="52" t="s">
        <v>468</v>
      </c>
      <c r="E822" s="53" t="s">
        <v>59</v>
      </c>
      <c r="F822" s="55">
        <v>41548</v>
      </c>
      <c r="G822" s="55">
        <v>41579</v>
      </c>
      <c r="H822" s="53" t="s">
        <v>94</v>
      </c>
      <c r="I822" s="57">
        <v>3738</v>
      </c>
      <c r="J822" s="56">
        <v>3503.0451349624905</v>
      </c>
      <c r="K822" s="56">
        <v>3503.0450000000001</v>
      </c>
      <c r="L822" s="59">
        <v>41598</v>
      </c>
      <c r="M822" s="53" t="s">
        <v>1910</v>
      </c>
      <c r="N822" s="61">
        <v>41695</v>
      </c>
      <c r="O822" s="53" t="s">
        <v>1910</v>
      </c>
      <c r="P822" s="61">
        <v>41727</v>
      </c>
      <c r="Q822" s="53" t="s">
        <v>337</v>
      </c>
      <c r="R822" s="53" t="s">
        <v>2336</v>
      </c>
      <c r="S822" s="53" t="s">
        <v>384</v>
      </c>
      <c r="T822" s="60">
        <v>1</v>
      </c>
      <c r="U822" s="53" t="s">
        <v>9</v>
      </c>
      <c r="V822" s="53" t="s">
        <v>385</v>
      </c>
      <c r="W822" s="53"/>
      <c r="X822" s="58">
        <v>4133.5931</v>
      </c>
      <c r="Y822" s="63">
        <v>1.7714859437751005</v>
      </c>
      <c r="Z822" s="53"/>
      <c r="AA822" s="53" t="s">
        <v>2338</v>
      </c>
      <c r="AB822" s="72" t="s">
        <v>2123</v>
      </c>
      <c r="AC822" s="57">
        <v>4411</v>
      </c>
      <c r="AD822" s="53"/>
      <c r="AE822" s="53"/>
      <c r="AF822" s="53" t="s">
        <v>5439</v>
      </c>
      <c r="AG822" s="63">
        <v>0</v>
      </c>
      <c r="AH822" s="53" t="s">
        <v>2429</v>
      </c>
      <c r="AI822" s="53" t="s">
        <v>701</v>
      </c>
      <c r="AJ822" s="149">
        <v>4</v>
      </c>
      <c r="AK822" s="374" t="s">
        <v>9</v>
      </c>
    </row>
    <row r="823" spans="1:37" s="149" customFormat="1" ht="75" customHeight="1">
      <c r="A823" s="53" t="s">
        <v>1828</v>
      </c>
      <c r="B823" s="60">
        <v>1844</v>
      </c>
      <c r="C823" s="54">
        <v>3000560</v>
      </c>
      <c r="D823" s="52" t="s">
        <v>468</v>
      </c>
      <c r="E823" s="53" t="s">
        <v>64</v>
      </c>
      <c r="F823" s="55">
        <v>41548</v>
      </c>
      <c r="G823" s="55">
        <v>41579</v>
      </c>
      <c r="H823" s="53" t="s">
        <v>94</v>
      </c>
      <c r="I823" s="57">
        <v>24315</v>
      </c>
      <c r="J823" s="56">
        <v>22786.658502049846</v>
      </c>
      <c r="K823" s="56">
        <v>22786.657999999999</v>
      </c>
      <c r="L823" s="59">
        <v>41598</v>
      </c>
      <c r="M823" s="53" t="s">
        <v>1910</v>
      </c>
      <c r="N823" s="61">
        <v>41695</v>
      </c>
      <c r="O823" s="53" t="s">
        <v>1910</v>
      </c>
      <c r="P823" s="61">
        <v>41727</v>
      </c>
      <c r="Q823" s="53" t="s">
        <v>337</v>
      </c>
      <c r="R823" s="53" t="s">
        <v>2336</v>
      </c>
      <c r="S823" s="53" t="s">
        <v>384</v>
      </c>
      <c r="T823" s="60">
        <v>1</v>
      </c>
      <c r="U823" s="53" t="s">
        <v>9</v>
      </c>
      <c r="V823" s="53" t="s">
        <v>385</v>
      </c>
      <c r="W823" s="53"/>
      <c r="X823" s="58">
        <v>26888.256439999997</v>
      </c>
      <c r="Y823" s="63">
        <v>11.649208282582217</v>
      </c>
      <c r="Z823" s="53"/>
      <c r="AA823" s="53" t="s">
        <v>2337</v>
      </c>
      <c r="AB823" s="72" t="s">
        <v>2123</v>
      </c>
      <c r="AC823" s="57">
        <v>28692</v>
      </c>
      <c r="AD823" s="53"/>
      <c r="AE823" s="53"/>
      <c r="AF823" s="53" t="s">
        <v>5440</v>
      </c>
      <c r="AG823" s="63">
        <v>0</v>
      </c>
      <c r="AH823" s="53" t="s">
        <v>2429</v>
      </c>
      <c r="AI823" s="53" t="s">
        <v>701</v>
      </c>
      <c r="AJ823" s="149">
        <v>4</v>
      </c>
      <c r="AK823" s="374" t="s">
        <v>9</v>
      </c>
    </row>
    <row r="824" spans="1:37" s="149" customFormat="1" ht="75" customHeight="1">
      <c r="A824" s="53" t="s">
        <v>1828</v>
      </c>
      <c r="B824" s="60">
        <v>1845</v>
      </c>
      <c r="C824" s="54">
        <v>3000560</v>
      </c>
      <c r="D824" s="52" t="s">
        <v>468</v>
      </c>
      <c r="E824" s="53" t="s">
        <v>80</v>
      </c>
      <c r="F824" s="55">
        <v>41386</v>
      </c>
      <c r="G824" s="55">
        <v>41414</v>
      </c>
      <c r="H824" s="53" t="s">
        <v>94</v>
      </c>
      <c r="I824" s="57">
        <v>2.2999999999999998</v>
      </c>
      <c r="J824" s="56">
        <v>2.0311949836800007</v>
      </c>
      <c r="K824" s="56">
        <v>2.0310000000000001</v>
      </c>
      <c r="L824" s="59">
        <v>41442</v>
      </c>
      <c r="M824" s="53">
        <v>2013</v>
      </c>
      <c r="N824" s="61">
        <v>41449</v>
      </c>
      <c r="O824" s="53">
        <v>2013</v>
      </c>
      <c r="P824" s="61">
        <v>41485</v>
      </c>
      <c r="Q824" s="53" t="s">
        <v>337</v>
      </c>
      <c r="R824" s="53" t="s">
        <v>3794</v>
      </c>
      <c r="S824" s="53" t="s">
        <v>384</v>
      </c>
      <c r="T824" s="60" t="s">
        <v>709</v>
      </c>
      <c r="U824" s="53">
        <v>1</v>
      </c>
      <c r="V824" s="53" t="s">
        <v>385</v>
      </c>
      <c r="W824" s="53"/>
      <c r="X824" s="58">
        <v>667.52600000000007</v>
      </c>
      <c r="Y824" s="63">
        <v>985.64705882352939</v>
      </c>
      <c r="Z824" s="53"/>
      <c r="AA824" s="53" t="s">
        <v>2330</v>
      </c>
      <c r="AB824" s="72">
        <v>41268</v>
      </c>
      <c r="AC824" s="57">
        <v>2.714</v>
      </c>
      <c r="AD824" s="53"/>
      <c r="AE824" s="53" t="s">
        <v>3795</v>
      </c>
      <c r="AF824" s="53"/>
      <c r="AG824" s="63">
        <v>0</v>
      </c>
      <c r="AH824" s="53" t="s">
        <v>94</v>
      </c>
      <c r="AI824" s="53" t="s">
        <v>701</v>
      </c>
      <c r="AJ824" s="149">
        <v>2</v>
      </c>
      <c r="AK824" s="374">
        <v>1</v>
      </c>
    </row>
    <row r="825" spans="1:37" s="149" customFormat="1" ht="75" customHeight="1">
      <c r="A825" s="53" t="s">
        <v>1704</v>
      </c>
      <c r="B825" s="60">
        <v>1846</v>
      </c>
      <c r="C825" s="53">
        <v>3000559</v>
      </c>
      <c r="D825" s="52" t="s">
        <v>383</v>
      </c>
      <c r="E825" s="53" t="s">
        <v>332</v>
      </c>
      <c r="F825" s="55">
        <v>41404</v>
      </c>
      <c r="G825" s="55">
        <v>41434</v>
      </c>
      <c r="H825" s="53" t="s">
        <v>102</v>
      </c>
      <c r="I825" s="57">
        <v>532.27</v>
      </c>
      <c r="J825" s="56">
        <v>534.73464828691215</v>
      </c>
      <c r="K825" s="56">
        <v>532.27</v>
      </c>
      <c r="L825" s="59">
        <v>41454</v>
      </c>
      <c r="M825" s="60">
        <v>2013</v>
      </c>
      <c r="N825" s="61">
        <v>41454</v>
      </c>
      <c r="O825" s="60">
        <v>2013</v>
      </c>
      <c r="P825" s="61">
        <v>41639</v>
      </c>
      <c r="Q825" s="53" t="s">
        <v>337</v>
      </c>
      <c r="R825" s="53" t="s">
        <v>3810</v>
      </c>
      <c r="S825" s="53" t="s">
        <v>2024</v>
      </c>
      <c r="T825" s="60">
        <v>0.35</v>
      </c>
      <c r="U825" s="91">
        <v>1</v>
      </c>
      <c r="V825" s="53" t="s">
        <v>385</v>
      </c>
      <c r="W825" s="53"/>
      <c r="X825" s="63">
        <v>1405.4238285714287</v>
      </c>
      <c r="Y825" s="63">
        <v>121034.28571428572</v>
      </c>
      <c r="Z825" s="53"/>
      <c r="AA825" s="53" t="s">
        <v>2373</v>
      </c>
      <c r="AB825" s="53" t="s">
        <v>2188</v>
      </c>
      <c r="AC825" s="57">
        <v>42362</v>
      </c>
      <c r="AD825" s="53"/>
      <c r="AE825" s="53" t="s">
        <v>2376</v>
      </c>
      <c r="AF825" s="53"/>
      <c r="AG825" s="63">
        <v>0</v>
      </c>
      <c r="AH825" s="53" t="s">
        <v>669</v>
      </c>
      <c r="AI825" s="74" t="s">
        <v>2179</v>
      </c>
      <c r="AJ825" s="149">
        <v>2</v>
      </c>
      <c r="AK825" s="374">
        <v>1</v>
      </c>
    </row>
    <row r="826" spans="1:37" s="149" customFormat="1" ht="75" customHeight="1">
      <c r="A826" s="53" t="s">
        <v>1704</v>
      </c>
      <c r="B826" s="60">
        <v>1847</v>
      </c>
      <c r="C826" s="53" t="s">
        <v>708</v>
      </c>
      <c r="D826" s="52" t="s">
        <v>2374</v>
      </c>
      <c r="E826" s="53" t="s">
        <v>332</v>
      </c>
      <c r="F826" s="55">
        <v>41517</v>
      </c>
      <c r="G826" s="55">
        <v>41547</v>
      </c>
      <c r="H826" s="53" t="s">
        <v>102</v>
      </c>
      <c r="I826" s="57">
        <v>3508.9810593220341</v>
      </c>
      <c r="J826" s="56">
        <v>4640.7454323961192</v>
      </c>
      <c r="K826" s="56">
        <v>3508.9810000000002</v>
      </c>
      <c r="L826" s="59">
        <v>41567</v>
      </c>
      <c r="M826" s="60">
        <v>2013</v>
      </c>
      <c r="N826" s="61">
        <v>41567</v>
      </c>
      <c r="O826" s="60">
        <v>2013</v>
      </c>
      <c r="P826" s="61">
        <v>41639</v>
      </c>
      <c r="Q826" s="53" t="s">
        <v>337</v>
      </c>
      <c r="R826" s="53"/>
      <c r="S826" s="53" t="s">
        <v>2024</v>
      </c>
      <c r="T826" s="60">
        <v>0.35</v>
      </c>
      <c r="U826" s="91">
        <v>1</v>
      </c>
      <c r="V826" s="53" t="s">
        <v>385</v>
      </c>
      <c r="W826" s="53"/>
      <c r="X826" s="63">
        <v>1405.4238285714287</v>
      </c>
      <c r="Y826" s="63">
        <v>121034.28571428572</v>
      </c>
      <c r="Z826" s="53"/>
      <c r="AA826" s="53" t="s">
        <v>2373</v>
      </c>
      <c r="AB826" s="53" t="s">
        <v>2188</v>
      </c>
      <c r="AC826" s="57">
        <v>42362</v>
      </c>
      <c r="AD826" s="53"/>
      <c r="AE826" s="53" t="s">
        <v>2376</v>
      </c>
      <c r="AF826" s="53"/>
      <c r="AG826" s="63">
        <v>0</v>
      </c>
      <c r="AH826" s="53" t="s">
        <v>669</v>
      </c>
      <c r="AI826" s="74" t="s">
        <v>2179</v>
      </c>
      <c r="AJ826" s="149">
        <v>4</v>
      </c>
      <c r="AK826" s="374">
        <v>1</v>
      </c>
    </row>
    <row r="827" spans="1:37" s="149" customFormat="1" ht="75" customHeight="1">
      <c r="A827" s="53" t="s">
        <v>1704</v>
      </c>
      <c r="B827" s="60">
        <v>1848</v>
      </c>
      <c r="C827" s="53" t="s">
        <v>708</v>
      </c>
      <c r="D827" s="52" t="s">
        <v>2374</v>
      </c>
      <c r="E827" s="53" t="s">
        <v>332</v>
      </c>
      <c r="F827" s="55">
        <v>41379</v>
      </c>
      <c r="G827" s="55">
        <v>41409</v>
      </c>
      <c r="H827" s="53" t="s">
        <v>102</v>
      </c>
      <c r="I827" s="57">
        <v>91.35</v>
      </c>
      <c r="J827" s="56">
        <v>120.51756903168003</v>
      </c>
      <c r="K827" s="56">
        <v>91.35</v>
      </c>
      <c r="L827" s="59">
        <v>41429</v>
      </c>
      <c r="M827" s="60">
        <v>2013</v>
      </c>
      <c r="N827" s="61">
        <v>41429</v>
      </c>
      <c r="O827" s="60">
        <v>2013</v>
      </c>
      <c r="P827" s="61">
        <v>41639</v>
      </c>
      <c r="Q827" s="53" t="s">
        <v>337</v>
      </c>
      <c r="R827" s="53" t="s">
        <v>3958</v>
      </c>
      <c r="S827" s="53" t="s">
        <v>2024</v>
      </c>
      <c r="T827" s="60">
        <v>0.35</v>
      </c>
      <c r="U827" s="91">
        <v>1</v>
      </c>
      <c r="V827" s="53" t="s">
        <v>385</v>
      </c>
      <c r="W827" s="53"/>
      <c r="X827" s="63">
        <v>1405.4238285714287</v>
      </c>
      <c r="Y827" s="63">
        <v>121034.28571428572</v>
      </c>
      <c r="Z827" s="53"/>
      <c r="AA827" s="53" t="s">
        <v>2373</v>
      </c>
      <c r="AB827" s="53" t="s">
        <v>2188</v>
      </c>
      <c r="AC827" s="57">
        <v>42362</v>
      </c>
      <c r="AD827" s="53"/>
      <c r="AE827" s="53" t="s">
        <v>2376</v>
      </c>
      <c r="AF827" s="53"/>
      <c r="AG827" s="63">
        <v>0</v>
      </c>
      <c r="AH827" s="53" t="s">
        <v>669</v>
      </c>
      <c r="AI827" s="74" t="s">
        <v>2179</v>
      </c>
      <c r="AJ827" s="149">
        <v>2</v>
      </c>
      <c r="AK827" s="374">
        <v>1</v>
      </c>
    </row>
    <row r="828" spans="1:37" s="149" customFormat="1" ht="75" customHeight="1">
      <c r="A828" s="53" t="s">
        <v>1704</v>
      </c>
      <c r="B828" s="60">
        <v>1849</v>
      </c>
      <c r="C828" s="53" t="s">
        <v>708</v>
      </c>
      <c r="D828" s="52" t="s">
        <v>2374</v>
      </c>
      <c r="E828" s="53" t="s">
        <v>332</v>
      </c>
      <c r="F828" s="55">
        <v>41379</v>
      </c>
      <c r="G828" s="55">
        <v>41409</v>
      </c>
      <c r="H828" s="53" t="s">
        <v>102</v>
      </c>
      <c r="I828" s="57">
        <v>1044</v>
      </c>
      <c r="J828" s="56">
        <v>1377.3646028499843</v>
      </c>
      <c r="K828" s="56">
        <v>1044</v>
      </c>
      <c r="L828" s="59">
        <v>41429</v>
      </c>
      <c r="M828" s="60">
        <v>2013</v>
      </c>
      <c r="N828" s="61">
        <v>41429</v>
      </c>
      <c r="O828" s="60">
        <v>2013</v>
      </c>
      <c r="P828" s="61">
        <v>41639</v>
      </c>
      <c r="Q828" s="53" t="s">
        <v>337</v>
      </c>
      <c r="R828" s="53" t="s">
        <v>3959</v>
      </c>
      <c r="S828" s="53" t="s">
        <v>2024</v>
      </c>
      <c r="T828" s="60">
        <v>0.35</v>
      </c>
      <c r="U828" s="91">
        <v>1</v>
      </c>
      <c r="V828" s="53" t="s">
        <v>385</v>
      </c>
      <c r="W828" s="53"/>
      <c r="X828" s="63">
        <v>1405.4238285714287</v>
      </c>
      <c r="Y828" s="63">
        <v>121034.28571428572</v>
      </c>
      <c r="Z828" s="53"/>
      <c r="AA828" s="53" t="s">
        <v>2373</v>
      </c>
      <c r="AB828" s="53" t="s">
        <v>2188</v>
      </c>
      <c r="AC828" s="57">
        <v>42362</v>
      </c>
      <c r="AD828" s="53"/>
      <c r="AE828" s="53" t="s">
        <v>2376</v>
      </c>
      <c r="AF828" s="53"/>
      <c r="AG828" s="63">
        <v>0</v>
      </c>
      <c r="AH828" s="53" t="s">
        <v>669</v>
      </c>
      <c r="AI828" s="74" t="s">
        <v>2179</v>
      </c>
      <c r="AJ828" s="149">
        <v>2</v>
      </c>
      <c r="AK828" s="374">
        <v>1</v>
      </c>
    </row>
    <row r="829" spans="1:37" s="149" customFormat="1" ht="75" customHeight="1">
      <c r="A829" s="53" t="s">
        <v>1704</v>
      </c>
      <c r="B829" s="60">
        <v>1850</v>
      </c>
      <c r="C829" s="60">
        <v>3000559</v>
      </c>
      <c r="D829" s="52" t="s">
        <v>383</v>
      </c>
      <c r="E829" s="53" t="s">
        <v>332</v>
      </c>
      <c r="F829" s="55">
        <v>41401</v>
      </c>
      <c r="G829" s="55">
        <v>41431</v>
      </c>
      <c r="H829" s="53" t="s">
        <v>102</v>
      </c>
      <c r="I829" s="57">
        <v>1500</v>
      </c>
      <c r="J829" s="56">
        <v>1479.3870131136002</v>
      </c>
      <c r="K829" s="56">
        <v>1479.3869999999999</v>
      </c>
      <c r="L829" s="59">
        <v>41456</v>
      </c>
      <c r="M829" s="60">
        <v>2013</v>
      </c>
      <c r="N829" s="61">
        <v>41456</v>
      </c>
      <c r="O829" s="60">
        <v>2013</v>
      </c>
      <c r="P829" s="61">
        <v>41639</v>
      </c>
      <c r="Q829" s="53" t="s">
        <v>337</v>
      </c>
      <c r="R829" s="53"/>
      <c r="S829" s="53" t="s">
        <v>7</v>
      </c>
      <c r="T829" s="53" t="s">
        <v>2383</v>
      </c>
      <c r="U829" s="53">
        <v>1</v>
      </c>
      <c r="V829" s="53" t="s">
        <v>385</v>
      </c>
      <c r="W829" s="53"/>
      <c r="X829" s="60">
        <v>2770.9153333333329</v>
      </c>
      <c r="Y829" s="63">
        <v>22133.428571428569</v>
      </c>
      <c r="Z829" s="53"/>
      <c r="AA829" s="53" t="s">
        <v>2384</v>
      </c>
      <c r="AB829" s="53" t="s">
        <v>2188</v>
      </c>
      <c r="AC829" s="57">
        <v>13944.06</v>
      </c>
      <c r="AD829" s="53" t="s">
        <v>2383</v>
      </c>
      <c r="AE829" s="53"/>
      <c r="AF829" s="53"/>
      <c r="AG829" s="63">
        <v>0</v>
      </c>
      <c r="AH829" s="53" t="s">
        <v>669</v>
      </c>
      <c r="AI829" s="53" t="s">
        <v>2124</v>
      </c>
      <c r="AJ829" s="149">
        <v>3</v>
      </c>
      <c r="AK829" s="374">
        <v>1</v>
      </c>
    </row>
    <row r="830" spans="1:37" s="149" customFormat="1" ht="75" customHeight="1">
      <c r="A830" s="53" t="s">
        <v>1704</v>
      </c>
      <c r="B830" s="60">
        <v>1851</v>
      </c>
      <c r="C830" s="60">
        <v>3000560</v>
      </c>
      <c r="D830" s="52" t="s">
        <v>468</v>
      </c>
      <c r="E830" s="53" t="s">
        <v>332</v>
      </c>
      <c r="F830" s="55">
        <v>41401</v>
      </c>
      <c r="G830" s="55">
        <v>41431</v>
      </c>
      <c r="H830" s="53" t="s">
        <v>102</v>
      </c>
      <c r="I830" s="57">
        <v>12908</v>
      </c>
      <c r="J830" s="56">
        <v>12371.105892268803</v>
      </c>
      <c r="K830" s="56">
        <v>12371.105</v>
      </c>
      <c r="L830" s="59">
        <v>41456</v>
      </c>
      <c r="M830" s="60">
        <v>2013</v>
      </c>
      <c r="N830" s="61">
        <v>41456</v>
      </c>
      <c r="O830" s="60">
        <v>2013</v>
      </c>
      <c r="P830" s="61">
        <v>41639</v>
      </c>
      <c r="Q830" s="53" t="s">
        <v>337</v>
      </c>
      <c r="R830" s="53"/>
      <c r="S830" s="53" t="s">
        <v>7</v>
      </c>
      <c r="T830" s="53" t="s">
        <v>2383</v>
      </c>
      <c r="U830" s="53">
        <v>1</v>
      </c>
      <c r="V830" s="53" t="s">
        <v>385</v>
      </c>
      <c r="W830" s="53"/>
      <c r="X830" s="60">
        <v>23171.276031746031</v>
      </c>
      <c r="Y830" s="63">
        <v>22133.428571428569</v>
      </c>
      <c r="Z830" s="53"/>
      <c r="AA830" s="53" t="s">
        <v>2384</v>
      </c>
      <c r="AB830" s="53" t="s">
        <v>2188</v>
      </c>
      <c r="AC830" s="57">
        <v>13944.06</v>
      </c>
      <c r="AD830" s="53" t="s">
        <v>2383</v>
      </c>
      <c r="AE830" s="53"/>
      <c r="AF830" s="53"/>
      <c r="AG830" s="63">
        <v>0</v>
      </c>
      <c r="AH830" s="53" t="s">
        <v>669</v>
      </c>
      <c r="AI830" s="53" t="s">
        <v>2124</v>
      </c>
      <c r="AJ830" s="149">
        <v>3</v>
      </c>
      <c r="AK830" s="374">
        <v>1</v>
      </c>
    </row>
    <row r="831" spans="1:37" s="149" customFormat="1" ht="75" customHeight="1">
      <c r="A831" s="53" t="s">
        <v>1704</v>
      </c>
      <c r="B831" s="60">
        <v>1852</v>
      </c>
      <c r="C831" s="60">
        <v>2</v>
      </c>
      <c r="D831" s="52" t="s">
        <v>1707</v>
      </c>
      <c r="E831" s="53" t="s">
        <v>332</v>
      </c>
      <c r="F831" s="55">
        <v>41401</v>
      </c>
      <c r="G831" s="55">
        <v>41431</v>
      </c>
      <c r="H831" s="53" t="s">
        <v>102</v>
      </c>
      <c r="I831" s="57">
        <v>313.20999999999998</v>
      </c>
      <c r="J831" s="56">
        <v>314.6659562217601</v>
      </c>
      <c r="K831" s="56">
        <v>313.20999999999998</v>
      </c>
      <c r="L831" s="59">
        <v>41456</v>
      </c>
      <c r="M831" s="60">
        <v>2013</v>
      </c>
      <c r="N831" s="61">
        <v>41456</v>
      </c>
      <c r="O831" s="60">
        <v>2013</v>
      </c>
      <c r="P831" s="61">
        <v>41639</v>
      </c>
      <c r="Q831" s="53" t="s">
        <v>337</v>
      </c>
      <c r="R831" s="53" t="s">
        <v>3810</v>
      </c>
      <c r="S831" s="53" t="s">
        <v>7</v>
      </c>
      <c r="T831" s="53" t="s">
        <v>2383</v>
      </c>
      <c r="U831" s="53">
        <v>1</v>
      </c>
      <c r="V831" s="53" t="s">
        <v>385</v>
      </c>
      <c r="W831" s="53"/>
      <c r="X831" s="60">
        <v>586.6473015873014</v>
      </c>
      <c r="Y831" s="63">
        <v>22133.428571428569</v>
      </c>
      <c r="Z831" s="53"/>
      <c r="AA831" s="53" t="s">
        <v>2384</v>
      </c>
      <c r="AB831" s="53" t="s">
        <v>2188</v>
      </c>
      <c r="AC831" s="57">
        <v>13944.06</v>
      </c>
      <c r="AD831" s="53" t="s">
        <v>2383</v>
      </c>
      <c r="AE831" s="53"/>
      <c r="AF831" s="53"/>
      <c r="AG831" s="63">
        <v>0</v>
      </c>
      <c r="AH831" s="53" t="s">
        <v>669</v>
      </c>
      <c r="AI831" s="53" t="s">
        <v>2124</v>
      </c>
      <c r="AJ831" s="149">
        <v>3</v>
      </c>
      <c r="AK831" s="374">
        <v>1</v>
      </c>
    </row>
    <row r="832" spans="1:37" s="149" customFormat="1" ht="75" customHeight="1">
      <c r="A832" s="53" t="s">
        <v>1704</v>
      </c>
      <c r="B832" s="60">
        <v>1853</v>
      </c>
      <c r="C832" s="60">
        <v>2</v>
      </c>
      <c r="D832" s="52" t="s">
        <v>1707</v>
      </c>
      <c r="E832" s="53" t="s">
        <v>332</v>
      </c>
      <c r="F832" s="55">
        <v>41401</v>
      </c>
      <c r="G832" s="55">
        <v>41431</v>
      </c>
      <c r="H832" s="53" t="s">
        <v>102</v>
      </c>
      <c r="I832" s="57">
        <v>3024.81</v>
      </c>
      <c r="J832" s="56">
        <v>3038.7692553344646</v>
      </c>
      <c r="K832" s="56">
        <v>3024.81</v>
      </c>
      <c r="L832" s="59">
        <v>41456</v>
      </c>
      <c r="M832" s="60">
        <v>2013</v>
      </c>
      <c r="N832" s="61">
        <v>41456</v>
      </c>
      <c r="O832" s="60">
        <v>2013</v>
      </c>
      <c r="P832" s="61">
        <v>41639</v>
      </c>
      <c r="Q832" s="53" t="s">
        <v>337</v>
      </c>
      <c r="R832" s="53" t="s">
        <v>3811</v>
      </c>
      <c r="S832" s="53" t="s">
        <v>7</v>
      </c>
      <c r="T832" s="53" t="s">
        <v>2383</v>
      </c>
      <c r="U832" s="53">
        <v>1</v>
      </c>
      <c r="V832" s="53" t="s">
        <v>385</v>
      </c>
      <c r="W832" s="53"/>
      <c r="X832" s="60">
        <v>5665.517142857143</v>
      </c>
      <c r="Y832" s="63">
        <v>22133.428571428569</v>
      </c>
      <c r="Z832" s="53"/>
      <c r="AA832" s="53" t="s">
        <v>2384</v>
      </c>
      <c r="AB832" s="53" t="s">
        <v>2188</v>
      </c>
      <c r="AC832" s="57">
        <v>13944.06</v>
      </c>
      <c r="AD832" s="53" t="s">
        <v>2383</v>
      </c>
      <c r="AE832" s="53"/>
      <c r="AF832" s="53"/>
      <c r="AG832" s="63">
        <v>0</v>
      </c>
      <c r="AH832" s="53" t="s">
        <v>669</v>
      </c>
      <c r="AI832" s="53" t="s">
        <v>2124</v>
      </c>
      <c r="AJ832" s="149">
        <v>3</v>
      </c>
      <c r="AK832" s="374">
        <v>1</v>
      </c>
    </row>
    <row r="833" spans="1:37" s="149" customFormat="1" ht="75" customHeight="1">
      <c r="A833" s="53" t="s">
        <v>1704</v>
      </c>
      <c r="B833" s="60">
        <v>1854</v>
      </c>
      <c r="C833" s="60">
        <v>2</v>
      </c>
      <c r="D833" s="52" t="s">
        <v>1707</v>
      </c>
      <c r="E833" s="53" t="s">
        <v>332</v>
      </c>
      <c r="F833" s="55">
        <v>41401</v>
      </c>
      <c r="G833" s="55">
        <v>41431</v>
      </c>
      <c r="H833" s="53" t="s">
        <v>102</v>
      </c>
      <c r="I833" s="57">
        <v>1001.6</v>
      </c>
      <c r="J833" s="56">
        <v>1006.2201416653443</v>
      </c>
      <c r="K833" s="56">
        <v>1001.6</v>
      </c>
      <c r="L833" s="59">
        <v>41456</v>
      </c>
      <c r="M833" s="60">
        <v>2013</v>
      </c>
      <c r="N833" s="61">
        <v>41456</v>
      </c>
      <c r="O833" s="60">
        <v>2013</v>
      </c>
      <c r="P833" s="61">
        <v>41639</v>
      </c>
      <c r="Q833" s="53" t="s">
        <v>337</v>
      </c>
      <c r="R833" s="53" t="s">
        <v>3811</v>
      </c>
      <c r="S833" s="53" t="s">
        <v>7</v>
      </c>
      <c r="T833" s="53" t="s">
        <v>2383</v>
      </c>
      <c r="U833" s="53">
        <v>1</v>
      </c>
      <c r="V833" s="53" t="s">
        <v>385</v>
      </c>
      <c r="W833" s="53"/>
      <c r="X833" s="60">
        <v>1876.0126984126985</v>
      </c>
      <c r="Y833" s="63">
        <v>22133.428571428569</v>
      </c>
      <c r="Z833" s="53"/>
      <c r="AA833" s="53" t="s">
        <v>2384</v>
      </c>
      <c r="AB833" s="53" t="s">
        <v>2188</v>
      </c>
      <c r="AC833" s="57">
        <v>13944.06</v>
      </c>
      <c r="AD833" s="53" t="s">
        <v>2383</v>
      </c>
      <c r="AE833" s="53"/>
      <c r="AF833" s="53"/>
      <c r="AG833" s="63">
        <v>0</v>
      </c>
      <c r="AH833" s="53" t="s">
        <v>669</v>
      </c>
      <c r="AI833" s="53" t="s">
        <v>2124</v>
      </c>
      <c r="AJ833" s="149">
        <v>3</v>
      </c>
      <c r="AK833" s="374">
        <v>1</v>
      </c>
    </row>
    <row r="834" spans="1:37" s="149" customFormat="1" ht="75" customHeight="1">
      <c r="A834" s="53" t="s">
        <v>1704</v>
      </c>
      <c r="B834" s="60">
        <v>1855</v>
      </c>
      <c r="C834" s="60">
        <v>2</v>
      </c>
      <c r="D834" s="52" t="s">
        <v>1707</v>
      </c>
      <c r="E834" s="53" t="s">
        <v>332</v>
      </c>
      <c r="F834" s="55">
        <v>41401</v>
      </c>
      <c r="G834" s="55">
        <v>41431</v>
      </c>
      <c r="H834" s="53" t="s">
        <v>102</v>
      </c>
      <c r="I834" s="57">
        <v>872.1</v>
      </c>
      <c r="J834" s="56">
        <v>876.1446717937921</v>
      </c>
      <c r="K834" s="56">
        <v>872.1</v>
      </c>
      <c r="L834" s="59">
        <v>41456</v>
      </c>
      <c r="M834" s="60">
        <v>2013</v>
      </c>
      <c r="N834" s="61">
        <v>41456</v>
      </c>
      <c r="O834" s="60">
        <v>2013</v>
      </c>
      <c r="P834" s="61">
        <v>41639</v>
      </c>
      <c r="Q834" s="53" t="s">
        <v>337</v>
      </c>
      <c r="R834" s="53" t="s">
        <v>3814</v>
      </c>
      <c r="S834" s="53" t="s">
        <v>7</v>
      </c>
      <c r="T834" s="53" t="s">
        <v>2383</v>
      </c>
      <c r="U834" s="53">
        <v>1</v>
      </c>
      <c r="V834" s="53" t="s">
        <v>385</v>
      </c>
      <c r="W834" s="53"/>
      <c r="X834" s="60">
        <v>1633.457142857143</v>
      </c>
      <c r="Y834" s="63">
        <v>22133.428571428569</v>
      </c>
      <c r="Z834" s="53"/>
      <c r="AA834" s="53" t="s">
        <v>2384</v>
      </c>
      <c r="AB834" s="53" t="s">
        <v>2188</v>
      </c>
      <c r="AC834" s="57">
        <v>13944.06</v>
      </c>
      <c r="AD834" s="53" t="s">
        <v>2383</v>
      </c>
      <c r="AE834" s="53"/>
      <c r="AF834" s="53"/>
      <c r="AG834" s="63">
        <v>0</v>
      </c>
      <c r="AH834" s="53" t="s">
        <v>669</v>
      </c>
      <c r="AI834" s="53" t="s">
        <v>2124</v>
      </c>
      <c r="AJ834" s="149">
        <v>3</v>
      </c>
      <c r="AK834" s="374">
        <v>1</v>
      </c>
    </row>
    <row r="835" spans="1:37" s="149" customFormat="1" ht="75" customHeight="1">
      <c r="A835" s="53" t="s">
        <v>1704</v>
      </c>
      <c r="B835" s="60">
        <v>1856</v>
      </c>
      <c r="C835" s="60">
        <v>2</v>
      </c>
      <c r="D835" s="52" t="s">
        <v>1707</v>
      </c>
      <c r="E835" s="53" t="s">
        <v>332</v>
      </c>
      <c r="F835" s="55">
        <v>41401</v>
      </c>
      <c r="G835" s="55">
        <v>41431</v>
      </c>
      <c r="H835" s="53" t="s">
        <v>102</v>
      </c>
      <c r="I835" s="57">
        <v>410.17</v>
      </c>
      <c r="J835" s="56">
        <v>412.06175568921611</v>
      </c>
      <c r="K835" s="56">
        <v>410.17</v>
      </c>
      <c r="L835" s="59">
        <v>41456</v>
      </c>
      <c r="M835" s="60">
        <v>2013</v>
      </c>
      <c r="N835" s="61">
        <v>41456</v>
      </c>
      <c r="O835" s="60">
        <v>2013</v>
      </c>
      <c r="P835" s="61">
        <v>41639</v>
      </c>
      <c r="Q835" s="53" t="s">
        <v>337</v>
      </c>
      <c r="R835" s="53" t="s">
        <v>3810</v>
      </c>
      <c r="S835" s="53" t="s">
        <v>7</v>
      </c>
      <c r="T835" s="53" t="s">
        <v>2383</v>
      </c>
      <c r="U835" s="53">
        <v>1</v>
      </c>
      <c r="V835" s="53" t="s">
        <v>385</v>
      </c>
      <c r="W835" s="53"/>
      <c r="X835" s="60">
        <v>768.25492063492072</v>
      </c>
      <c r="Y835" s="63">
        <v>22133.428571428569</v>
      </c>
      <c r="Z835" s="53"/>
      <c r="AA835" s="53" t="s">
        <v>2384</v>
      </c>
      <c r="AB835" s="53" t="s">
        <v>2188</v>
      </c>
      <c r="AC835" s="57">
        <v>13944.06</v>
      </c>
      <c r="AD835" s="53" t="s">
        <v>2383</v>
      </c>
      <c r="AE835" s="53"/>
      <c r="AF835" s="53"/>
      <c r="AG835" s="63">
        <v>0</v>
      </c>
      <c r="AH835" s="53" t="s">
        <v>669</v>
      </c>
      <c r="AI835" s="53" t="s">
        <v>2124</v>
      </c>
      <c r="AJ835" s="149">
        <v>3</v>
      </c>
      <c r="AK835" s="374">
        <v>1</v>
      </c>
    </row>
    <row r="836" spans="1:37" s="149" customFormat="1" ht="75" customHeight="1">
      <c r="A836" s="53" t="s">
        <v>1704</v>
      </c>
      <c r="B836" s="60">
        <v>1857</v>
      </c>
      <c r="C836" s="60">
        <v>2</v>
      </c>
      <c r="D836" s="52" t="s">
        <v>1707</v>
      </c>
      <c r="E836" s="53" t="s">
        <v>332</v>
      </c>
      <c r="F836" s="55">
        <v>41401</v>
      </c>
      <c r="G836" s="55">
        <v>41431</v>
      </c>
      <c r="H836" s="53" t="s">
        <v>102</v>
      </c>
      <c r="I836" s="57">
        <v>234.85000000000002</v>
      </c>
      <c r="J836" s="56">
        <v>235.93458177100806</v>
      </c>
      <c r="K836" s="56">
        <v>234.85</v>
      </c>
      <c r="L836" s="59">
        <v>41456</v>
      </c>
      <c r="M836" s="60">
        <v>2013</v>
      </c>
      <c r="N836" s="61">
        <v>41456</v>
      </c>
      <c r="O836" s="60">
        <v>2013</v>
      </c>
      <c r="P836" s="61">
        <v>41639</v>
      </c>
      <c r="Q836" s="53" t="s">
        <v>337</v>
      </c>
      <c r="R836" s="53" t="s">
        <v>3960</v>
      </c>
      <c r="S836" s="53" t="s">
        <v>7</v>
      </c>
      <c r="T836" s="53" t="s">
        <v>2383</v>
      </c>
      <c r="U836" s="53">
        <v>1</v>
      </c>
      <c r="V836" s="53" t="s">
        <v>385</v>
      </c>
      <c r="W836" s="53"/>
      <c r="X836" s="60">
        <v>439.87777777777774</v>
      </c>
      <c r="Y836" s="63">
        <v>22133.428571428569</v>
      </c>
      <c r="Z836" s="53"/>
      <c r="AA836" s="53" t="s">
        <v>2384</v>
      </c>
      <c r="AB836" s="53" t="s">
        <v>2188</v>
      </c>
      <c r="AC836" s="57">
        <v>13944.06</v>
      </c>
      <c r="AD836" s="53" t="s">
        <v>2383</v>
      </c>
      <c r="AE836" s="53"/>
      <c r="AF836" s="53"/>
      <c r="AG836" s="63">
        <v>0</v>
      </c>
      <c r="AH836" s="53" t="s">
        <v>669</v>
      </c>
      <c r="AI836" s="53" t="s">
        <v>2124</v>
      </c>
      <c r="AJ836" s="149">
        <v>3</v>
      </c>
      <c r="AK836" s="374">
        <v>1</v>
      </c>
    </row>
    <row r="837" spans="1:37" s="149" customFormat="1" ht="75" customHeight="1">
      <c r="A837" s="53" t="s">
        <v>1704</v>
      </c>
      <c r="B837" s="60">
        <v>1858</v>
      </c>
      <c r="C837" s="60">
        <v>2</v>
      </c>
      <c r="D837" s="52" t="s">
        <v>1707</v>
      </c>
      <c r="E837" s="53" t="s">
        <v>332</v>
      </c>
      <c r="F837" s="55">
        <v>41401</v>
      </c>
      <c r="G837" s="55">
        <v>41431</v>
      </c>
      <c r="H837" s="53" t="s">
        <v>102</v>
      </c>
      <c r="I837" s="57">
        <v>588.04</v>
      </c>
      <c r="J837" s="56">
        <v>590.75049217017613</v>
      </c>
      <c r="K837" s="56">
        <v>588.04</v>
      </c>
      <c r="L837" s="59">
        <v>41456</v>
      </c>
      <c r="M837" s="60">
        <v>2013</v>
      </c>
      <c r="N837" s="61">
        <v>41456</v>
      </c>
      <c r="O837" s="60">
        <v>2013</v>
      </c>
      <c r="P837" s="61">
        <v>41639</v>
      </c>
      <c r="Q837" s="53" t="s">
        <v>337</v>
      </c>
      <c r="R837" s="53" t="s">
        <v>3960</v>
      </c>
      <c r="S837" s="53" t="s">
        <v>7</v>
      </c>
      <c r="T837" s="53" t="s">
        <v>2383</v>
      </c>
      <c r="U837" s="53">
        <v>1</v>
      </c>
      <c r="V837" s="53" t="s">
        <v>385</v>
      </c>
      <c r="W837" s="53"/>
      <c r="X837" s="60">
        <v>1101.4082539682538</v>
      </c>
      <c r="Y837" s="63">
        <v>22133.428571428569</v>
      </c>
      <c r="Z837" s="53"/>
      <c r="AA837" s="53" t="s">
        <v>2384</v>
      </c>
      <c r="AB837" s="53" t="s">
        <v>2188</v>
      </c>
      <c r="AC837" s="57">
        <v>13944.06</v>
      </c>
      <c r="AD837" s="53" t="s">
        <v>2383</v>
      </c>
      <c r="AE837" s="53"/>
      <c r="AF837" s="53"/>
      <c r="AG837" s="63">
        <v>0</v>
      </c>
      <c r="AH837" s="53" t="s">
        <v>669</v>
      </c>
      <c r="AI837" s="53" t="s">
        <v>2124</v>
      </c>
      <c r="AJ837" s="149">
        <v>3</v>
      </c>
      <c r="AK837" s="374">
        <v>1</v>
      </c>
    </row>
    <row r="838" spans="1:37" s="149" customFormat="1" ht="75" customHeight="1">
      <c r="A838" s="53" t="s">
        <v>1704</v>
      </c>
      <c r="B838" s="60">
        <v>1859</v>
      </c>
      <c r="C838" s="60">
        <v>2</v>
      </c>
      <c r="D838" s="52" t="s">
        <v>1707</v>
      </c>
      <c r="E838" s="53" t="s">
        <v>332</v>
      </c>
      <c r="F838" s="55">
        <v>41379</v>
      </c>
      <c r="G838" s="55">
        <v>41409</v>
      </c>
      <c r="H838" s="53" t="s">
        <v>102</v>
      </c>
      <c r="I838" s="57">
        <v>954.72</v>
      </c>
      <c r="J838" s="56">
        <v>959.1415557102722</v>
      </c>
      <c r="K838" s="56">
        <v>954.72</v>
      </c>
      <c r="L838" s="59">
        <v>41429</v>
      </c>
      <c r="M838" s="60">
        <v>2013</v>
      </c>
      <c r="N838" s="61">
        <v>41429</v>
      </c>
      <c r="O838" s="60">
        <v>2013</v>
      </c>
      <c r="P838" s="61">
        <v>41639</v>
      </c>
      <c r="Q838" s="53" t="s">
        <v>337</v>
      </c>
      <c r="R838" s="53" t="s">
        <v>3961</v>
      </c>
      <c r="S838" s="53" t="s">
        <v>7</v>
      </c>
      <c r="T838" s="53" t="s">
        <v>2383</v>
      </c>
      <c r="U838" s="53">
        <v>1</v>
      </c>
      <c r="V838" s="53" t="s">
        <v>385</v>
      </c>
      <c r="W838" s="53"/>
      <c r="X838" s="60">
        <v>1788.2057142857143</v>
      </c>
      <c r="Y838" s="63">
        <v>22133.428571428569</v>
      </c>
      <c r="Z838" s="53"/>
      <c r="AA838" s="53" t="s">
        <v>2384</v>
      </c>
      <c r="AB838" s="53" t="s">
        <v>2188</v>
      </c>
      <c r="AC838" s="57">
        <v>13944.06</v>
      </c>
      <c r="AD838" s="53" t="s">
        <v>2383</v>
      </c>
      <c r="AE838" s="53"/>
      <c r="AF838" s="53"/>
      <c r="AG838" s="63">
        <v>0</v>
      </c>
      <c r="AH838" s="53" t="s">
        <v>669</v>
      </c>
      <c r="AI838" s="53" t="s">
        <v>2124</v>
      </c>
      <c r="AJ838" s="149">
        <v>2</v>
      </c>
      <c r="AK838" s="374">
        <v>1</v>
      </c>
    </row>
    <row r="839" spans="1:37" s="149" customFormat="1" ht="75" customHeight="1">
      <c r="A839" s="53" t="s">
        <v>1704</v>
      </c>
      <c r="B839" s="60">
        <v>1860</v>
      </c>
      <c r="C839" s="60">
        <v>2</v>
      </c>
      <c r="D839" s="52" t="s">
        <v>1707</v>
      </c>
      <c r="E839" s="53" t="s">
        <v>332</v>
      </c>
      <c r="F839" s="55">
        <v>41379</v>
      </c>
      <c r="G839" s="55">
        <v>41409</v>
      </c>
      <c r="H839" s="53" t="s">
        <v>102</v>
      </c>
      <c r="I839" s="57">
        <v>672.7</v>
      </c>
      <c r="J839" s="56">
        <v>675.80113990348821</v>
      </c>
      <c r="K839" s="56">
        <v>672.7</v>
      </c>
      <c r="L839" s="59">
        <v>41429</v>
      </c>
      <c r="M839" s="60">
        <v>2013</v>
      </c>
      <c r="N839" s="61">
        <v>41429</v>
      </c>
      <c r="O839" s="60">
        <v>2013</v>
      </c>
      <c r="P839" s="61">
        <v>41639</v>
      </c>
      <c r="Q839" s="53" t="s">
        <v>337</v>
      </c>
      <c r="R839" s="53" t="s">
        <v>3962</v>
      </c>
      <c r="S839" s="53" t="s">
        <v>7</v>
      </c>
      <c r="T839" s="53" t="s">
        <v>2383</v>
      </c>
      <c r="U839" s="53">
        <v>1</v>
      </c>
      <c r="V839" s="53" t="s">
        <v>385</v>
      </c>
      <c r="W839" s="53"/>
      <c r="X839" s="60">
        <v>1259.9777777777776</v>
      </c>
      <c r="Y839" s="63">
        <v>22133.428571428569</v>
      </c>
      <c r="Z839" s="53"/>
      <c r="AA839" s="53" t="s">
        <v>2384</v>
      </c>
      <c r="AB839" s="53" t="s">
        <v>2188</v>
      </c>
      <c r="AC839" s="57">
        <v>13944.06</v>
      </c>
      <c r="AD839" s="53" t="s">
        <v>2383</v>
      </c>
      <c r="AE839" s="53"/>
      <c r="AF839" s="53"/>
      <c r="AG839" s="63">
        <v>0</v>
      </c>
      <c r="AH839" s="53" t="s">
        <v>669</v>
      </c>
      <c r="AI839" s="53" t="s">
        <v>2124</v>
      </c>
      <c r="AJ839" s="149">
        <v>2</v>
      </c>
      <c r="AK839" s="374">
        <v>1</v>
      </c>
    </row>
    <row r="840" spans="1:37" s="149" customFormat="1" ht="75" customHeight="1">
      <c r="A840" s="53" t="s">
        <v>1704</v>
      </c>
      <c r="B840" s="60">
        <v>1861</v>
      </c>
      <c r="C840" s="60">
        <v>2</v>
      </c>
      <c r="D840" s="52" t="s">
        <v>1707</v>
      </c>
      <c r="E840" s="53" t="s">
        <v>332</v>
      </c>
      <c r="F840" s="55">
        <v>41379</v>
      </c>
      <c r="G840" s="55">
        <v>41409</v>
      </c>
      <c r="H840" s="53" t="s">
        <v>102</v>
      </c>
      <c r="I840" s="57">
        <v>2.72</v>
      </c>
      <c r="J840" s="56">
        <v>2.7308288113920005</v>
      </c>
      <c r="K840" s="56">
        <v>2.72</v>
      </c>
      <c r="L840" s="59">
        <v>41429</v>
      </c>
      <c r="M840" s="60">
        <v>2013</v>
      </c>
      <c r="N840" s="61">
        <v>41429</v>
      </c>
      <c r="O840" s="60">
        <v>2013</v>
      </c>
      <c r="P840" s="61">
        <v>41639</v>
      </c>
      <c r="Q840" s="53" t="s">
        <v>337</v>
      </c>
      <c r="R840" s="53" t="s">
        <v>3963</v>
      </c>
      <c r="S840" s="53" t="s">
        <v>7</v>
      </c>
      <c r="T840" s="53" t="s">
        <v>2383</v>
      </c>
      <c r="U840" s="53">
        <v>1</v>
      </c>
      <c r="V840" s="53" t="s">
        <v>385</v>
      </c>
      <c r="W840" s="53"/>
      <c r="X840" s="60">
        <v>5.0946031746031739</v>
      </c>
      <c r="Y840" s="63">
        <v>22133.428571428569</v>
      </c>
      <c r="Z840" s="53"/>
      <c r="AA840" s="53" t="s">
        <v>2384</v>
      </c>
      <c r="AB840" s="53" t="s">
        <v>2188</v>
      </c>
      <c r="AC840" s="57">
        <v>13944.06</v>
      </c>
      <c r="AD840" s="53" t="s">
        <v>2383</v>
      </c>
      <c r="AE840" s="53"/>
      <c r="AF840" s="53"/>
      <c r="AG840" s="63">
        <v>0</v>
      </c>
      <c r="AH840" s="53" t="s">
        <v>669</v>
      </c>
      <c r="AI840" s="53" t="s">
        <v>2124</v>
      </c>
      <c r="AJ840" s="149">
        <v>2</v>
      </c>
      <c r="AK840" s="374">
        <v>1</v>
      </c>
    </row>
    <row r="841" spans="1:37" s="149" customFormat="1" ht="75" customHeight="1">
      <c r="A841" s="53" t="s">
        <v>1704</v>
      </c>
      <c r="B841" s="60">
        <v>1862</v>
      </c>
      <c r="C841" s="60">
        <v>2</v>
      </c>
      <c r="D841" s="52" t="s">
        <v>1707</v>
      </c>
      <c r="E841" s="53" t="s">
        <v>332</v>
      </c>
      <c r="F841" s="55">
        <v>41379</v>
      </c>
      <c r="G841" s="55">
        <v>41409</v>
      </c>
      <c r="H841" s="53" t="s">
        <v>102</v>
      </c>
      <c r="I841" s="57">
        <v>2578.34</v>
      </c>
      <c r="J841" s="56">
        <v>2590.2475496881925</v>
      </c>
      <c r="K841" s="56">
        <v>2578.34</v>
      </c>
      <c r="L841" s="59">
        <v>41429</v>
      </c>
      <c r="M841" s="60">
        <v>2013</v>
      </c>
      <c r="N841" s="61">
        <v>41429</v>
      </c>
      <c r="O841" s="60">
        <v>2013</v>
      </c>
      <c r="P841" s="61">
        <v>41639</v>
      </c>
      <c r="Q841" s="53" t="s">
        <v>337</v>
      </c>
      <c r="R841" s="53" t="s">
        <v>3964</v>
      </c>
      <c r="S841" s="53" t="s">
        <v>7</v>
      </c>
      <c r="T841" s="53" t="s">
        <v>2383</v>
      </c>
      <c r="U841" s="53">
        <v>1</v>
      </c>
      <c r="V841" s="53" t="s">
        <v>385</v>
      </c>
      <c r="W841" s="53"/>
      <c r="X841" s="60">
        <v>4829.2717460317463</v>
      </c>
      <c r="Y841" s="63">
        <v>22133.428571428569</v>
      </c>
      <c r="Z841" s="53"/>
      <c r="AA841" s="53" t="s">
        <v>2384</v>
      </c>
      <c r="AB841" s="53" t="s">
        <v>2188</v>
      </c>
      <c r="AC841" s="57">
        <v>13944.06</v>
      </c>
      <c r="AD841" s="53" t="s">
        <v>2383</v>
      </c>
      <c r="AE841" s="53"/>
      <c r="AF841" s="53"/>
      <c r="AG841" s="63">
        <v>0</v>
      </c>
      <c r="AH841" s="53" t="s">
        <v>669</v>
      </c>
      <c r="AI841" s="53" t="s">
        <v>2124</v>
      </c>
      <c r="AJ841" s="149">
        <v>2</v>
      </c>
      <c r="AK841" s="374">
        <v>1</v>
      </c>
    </row>
    <row r="842" spans="1:37" s="149" customFormat="1" ht="75" customHeight="1">
      <c r="A842" s="53" t="s">
        <v>1704</v>
      </c>
      <c r="B842" s="60">
        <v>1863</v>
      </c>
      <c r="C842" s="60">
        <v>2</v>
      </c>
      <c r="D842" s="52" t="s">
        <v>1707</v>
      </c>
      <c r="E842" s="53" t="s">
        <v>332</v>
      </c>
      <c r="F842" s="55">
        <v>41379</v>
      </c>
      <c r="G842" s="55">
        <v>41409</v>
      </c>
      <c r="H842" s="53" t="s">
        <v>102</v>
      </c>
      <c r="I842" s="57">
        <v>2.09</v>
      </c>
      <c r="J842" s="56">
        <v>2.1101858997120004</v>
      </c>
      <c r="K842" s="56">
        <v>2.09</v>
      </c>
      <c r="L842" s="59">
        <v>41429</v>
      </c>
      <c r="M842" s="60">
        <v>2013</v>
      </c>
      <c r="N842" s="61">
        <v>41429</v>
      </c>
      <c r="O842" s="60">
        <v>2013</v>
      </c>
      <c r="P842" s="61">
        <v>41639</v>
      </c>
      <c r="Q842" s="53" t="s">
        <v>337</v>
      </c>
      <c r="R842" s="53" t="s">
        <v>3965</v>
      </c>
      <c r="S842" s="53" t="s">
        <v>7</v>
      </c>
      <c r="T842" s="53" t="s">
        <v>2383</v>
      </c>
      <c r="U842" s="53">
        <v>1</v>
      </c>
      <c r="V842" s="53" t="s">
        <v>385</v>
      </c>
      <c r="W842" s="53"/>
      <c r="X842" s="60">
        <v>3.9146031746031746</v>
      </c>
      <c r="Y842" s="63">
        <v>22133.428571428569</v>
      </c>
      <c r="Z842" s="53"/>
      <c r="AA842" s="53" t="s">
        <v>2384</v>
      </c>
      <c r="AB842" s="53" t="s">
        <v>2188</v>
      </c>
      <c r="AC842" s="57">
        <v>13944.06</v>
      </c>
      <c r="AD842" s="53" t="s">
        <v>2383</v>
      </c>
      <c r="AE842" s="53"/>
      <c r="AF842" s="53"/>
      <c r="AG842" s="63">
        <v>0</v>
      </c>
      <c r="AH842" s="53" t="s">
        <v>669</v>
      </c>
      <c r="AI842" s="53" t="s">
        <v>2124</v>
      </c>
      <c r="AJ842" s="149">
        <v>2</v>
      </c>
      <c r="AK842" s="374">
        <v>1</v>
      </c>
    </row>
    <row r="843" spans="1:37" s="149" customFormat="1" ht="75" customHeight="1">
      <c r="A843" s="53" t="s">
        <v>1704</v>
      </c>
      <c r="B843" s="60">
        <v>1864</v>
      </c>
      <c r="C843" s="60">
        <v>2</v>
      </c>
      <c r="D843" s="52" t="s">
        <v>1707</v>
      </c>
      <c r="E843" s="53" t="s">
        <v>332</v>
      </c>
      <c r="F843" s="55">
        <v>41379</v>
      </c>
      <c r="G843" s="55">
        <v>41409</v>
      </c>
      <c r="H843" s="53" t="s">
        <v>102</v>
      </c>
      <c r="I843" s="57">
        <v>222.66</v>
      </c>
      <c r="J843" s="56">
        <v>223.70227420262407</v>
      </c>
      <c r="K843" s="56">
        <v>222.66</v>
      </c>
      <c r="L843" s="59">
        <v>41429</v>
      </c>
      <c r="M843" s="60">
        <v>2013</v>
      </c>
      <c r="N843" s="61">
        <v>41429</v>
      </c>
      <c r="O843" s="60">
        <v>2013</v>
      </c>
      <c r="P843" s="61">
        <v>41639</v>
      </c>
      <c r="Q843" s="53" t="s">
        <v>337</v>
      </c>
      <c r="R843" s="53" t="s">
        <v>3966</v>
      </c>
      <c r="S843" s="53" t="s">
        <v>7</v>
      </c>
      <c r="T843" s="53" t="s">
        <v>2383</v>
      </c>
      <c r="U843" s="53">
        <v>1</v>
      </c>
      <c r="V843" s="53" t="s">
        <v>385</v>
      </c>
      <c r="W843" s="53"/>
      <c r="X843" s="60">
        <v>417.04571428571427</v>
      </c>
      <c r="Y843" s="63">
        <v>22133.428571428569</v>
      </c>
      <c r="Z843" s="53"/>
      <c r="AA843" s="53" t="s">
        <v>2384</v>
      </c>
      <c r="AB843" s="53" t="s">
        <v>2188</v>
      </c>
      <c r="AC843" s="57">
        <v>13944.06</v>
      </c>
      <c r="AD843" s="53" t="s">
        <v>2383</v>
      </c>
      <c r="AE843" s="53"/>
      <c r="AF843" s="53"/>
      <c r="AG843" s="63">
        <v>0</v>
      </c>
      <c r="AH843" s="53" t="s">
        <v>669</v>
      </c>
      <c r="AI843" s="53" t="s">
        <v>2124</v>
      </c>
      <c r="AJ843" s="149">
        <v>2</v>
      </c>
      <c r="AK843" s="374">
        <v>1</v>
      </c>
    </row>
    <row r="844" spans="1:37" s="149" customFormat="1" ht="75" customHeight="1">
      <c r="A844" s="53" t="s">
        <v>1704</v>
      </c>
      <c r="B844" s="60">
        <v>1865</v>
      </c>
      <c r="C844" s="60">
        <v>2</v>
      </c>
      <c r="D844" s="52" t="s">
        <v>1707</v>
      </c>
      <c r="E844" s="53" t="s">
        <v>332</v>
      </c>
      <c r="F844" s="55">
        <v>41379</v>
      </c>
      <c r="G844" s="55">
        <v>41409</v>
      </c>
      <c r="H844" s="53" t="s">
        <v>102</v>
      </c>
      <c r="I844" s="57">
        <v>265.73</v>
      </c>
      <c r="J844" s="56">
        <v>266.95544293843204</v>
      </c>
      <c r="K844" s="56">
        <v>265.73</v>
      </c>
      <c r="L844" s="59">
        <v>41429</v>
      </c>
      <c r="M844" s="60">
        <v>2013</v>
      </c>
      <c r="N844" s="61">
        <v>41429</v>
      </c>
      <c r="O844" s="60">
        <v>2013</v>
      </c>
      <c r="P844" s="61">
        <v>41639</v>
      </c>
      <c r="Q844" s="53" t="s">
        <v>337</v>
      </c>
      <c r="R844" s="53" t="s">
        <v>3967</v>
      </c>
      <c r="S844" s="53" t="s">
        <v>7</v>
      </c>
      <c r="T844" s="53" t="s">
        <v>2383</v>
      </c>
      <c r="U844" s="53">
        <v>1</v>
      </c>
      <c r="V844" s="53" t="s">
        <v>385</v>
      </c>
      <c r="W844" s="53"/>
      <c r="X844" s="60">
        <v>497.71650793650787</v>
      </c>
      <c r="Y844" s="63">
        <v>22133.428571428569</v>
      </c>
      <c r="Z844" s="53"/>
      <c r="AA844" s="53" t="s">
        <v>2384</v>
      </c>
      <c r="AB844" s="53" t="s">
        <v>2188</v>
      </c>
      <c r="AC844" s="57">
        <v>13944.06</v>
      </c>
      <c r="AD844" s="53" t="s">
        <v>2383</v>
      </c>
      <c r="AE844" s="53"/>
      <c r="AF844" s="53"/>
      <c r="AG844" s="63">
        <v>0</v>
      </c>
      <c r="AH844" s="53" t="s">
        <v>669</v>
      </c>
      <c r="AI844" s="53" t="s">
        <v>2124</v>
      </c>
      <c r="AJ844" s="149">
        <v>2</v>
      </c>
      <c r="AK844" s="374">
        <v>1</v>
      </c>
    </row>
    <row r="845" spans="1:37" s="149" customFormat="1" ht="75" customHeight="1">
      <c r="A845" s="53" t="s">
        <v>1704</v>
      </c>
      <c r="B845" s="60">
        <v>1866</v>
      </c>
      <c r="C845" s="60">
        <v>2</v>
      </c>
      <c r="D845" s="52" t="s">
        <v>1707</v>
      </c>
      <c r="E845" s="53" t="s">
        <v>332</v>
      </c>
      <c r="F845" s="55">
        <v>41379</v>
      </c>
      <c r="G845" s="55">
        <v>41409</v>
      </c>
      <c r="H845" s="53" t="s">
        <v>102</v>
      </c>
      <c r="I845" s="57">
        <v>756.78</v>
      </c>
      <c r="J845" s="56">
        <v>760.27628239142416</v>
      </c>
      <c r="K845" s="56">
        <v>756.78</v>
      </c>
      <c r="L845" s="59">
        <v>41429</v>
      </c>
      <c r="M845" s="60">
        <v>2013</v>
      </c>
      <c r="N845" s="61">
        <v>41429</v>
      </c>
      <c r="O845" s="60">
        <v>2013</v>
      </c>
      <c r="P845" s="61">
        <v>41639</v>
      </c>
      <c r="Q845" s="53" t="s">
        <v>337</v>
      </c>
      <c r="R845" s="53" t="s">
        <v>3968</v>
      </c>
      <c r="S845" s="53" t="s">
        <v>7</v>
      </c>
      <c r="T845" s="53" t="s">
        <v>2383</v>
      </c>
      <c r="U845" s="53">
        <v>1</v>
      </c>
      <c r="V845" s="53" t="s">
        <v>385</v>
      </c>
      <c r="W845" s="53"/>
      <c r="X845" s="60">
        <v>1417.4609523809522</v>
      </c>
      <c r="Y845" s="63">
        <v>22133.428571428569</v>
      </c>
      <c r="Z845" s="53"/>
      <c r="AA845" s="53" t="s">
        <v>2384</v>
      </c>
      <c r="AB845" s="53" t="s">
        <v>2188</v>
      </c>
      <c r="AC845" s="57">
        <v>13944.06</v>
      </c>
      <c r="AD845" s="53" t="s">
        <v>2383</v>
      </c>
      <c r="AE845" s="53"/>
      <c r="AF845" s="53"/>
      <c r="AG845" s="63">
        <v>0</v>
      </c>
      <c r="AH845" s="53" t="s">
        <v>669</v>
      </c>
      <c r="AI845" s="53" t="s">
        <v>2124</v>
      </c>
      <c r="AJ845" s="149">
        <v>2</v>
      </c>
      <c r="AK845" s="374">
        <v>1</v>
      </c>
    </row>
    <row r="846" spans="1:37" s="149" customFormat="1" ht="75" customHeight="1">
      <c r="A846" s="53" t="s">
        <v>1704</v>
      </c>
      <c r="B846" s="60">
        <v>1867</v>
      </c>
      <c r="C846" s="60">
        <v>2</v>
      </c>
      <c r="D846" s="52" t="s">
        <v>1707</v>
      </c>
      <c r="E846" s="53" t="s">
        <v>332</v>
      </c>
      <c r="F846" s="55">
        <v>41379</v>
      </c>
      <c r="G846" s="55">
        <v>41409</v>
      </c>
      <c r="H846" s="53" t="s">
        <v>102</v>
      </c>
      <c r="I846" s="57">
        <v>534.99</v>
      </c>
      <c r="J846" s="56">
        <v>538.18767975916808</v>
      </c>
      <c r="K846" s="56">
        <v>534.99</v>
      </c>
      <c r="L846" s="59">
        <v>41429</v>
      </c>
      <c r="M846" s="60">
        <v>2013</v>
      </c>
      <c r="N846" s="61">
        <v>41429</v>
      </c>
      <c r="O846" s="60">
        <v>2013</v>
      </c>
      <c r="P846" s="61">
        <v>41639</v>
      </c>
      <c r="Q846" s="53" t="s">
        <v>337</v>
      </c>
      <c r="R846" s="53" t="s">
        <v>3969</v>
      </c>
      <c r="S846" s="53" t="s">
        <v>7</v>
      </c>
      <c r="T846" s="53" t="s">
        <v>2383</v>
      </c>
      <c r="U846" s="53">
        <v>1</v>
      </c>
      <c r="V846" s="53" t="s">
        <v>385</v>
      </c>
      <c r="W846" s="53"/>
      <c r="X846" s="60">
        <v>1002.0447619047618</v>
      </c>
      <c r="Y846" s="63">
        <v>22133.428571428569</v>
      </c>
      <c r="Z846" s="53"/>
      <c r="AA846" s="53" t="s">
        <v>2384</v>
      </c>
      <c r="AB846" s="53" t="s">
        <v>2188</v>
      </c>
      <c r="AC846" s="57">
        <v>13944.06</v>
      </c>
      <c r="AD846" s="53" t="s">
        <v>2383</v>
      </c>
      <c r="AE846" s="53"/>
      <c r="AF846" s="53"/>
      <c r="AG846" s="63">
        <v>0</v>
      </c>
      <c r="AH846" s="53" t="s">
        <v>669</v>
      </c>
      <c r="AI846" s="53" t="s">
        <v>2124</v>
      </c>
      <c r="AJ846" s="149">
        <v>2</v>
      </c>
      <c r="AK846" s="374">
        <v>1</v>
      </c>
    </row>
    <row r="847" spans="1:37" s="149" customFormat="1" ht="75" customHeight="1">
      <c r="A847" s="53" t="s">
        <v>1704</v>
      </c>
      <c r="B847" s="60">
        <v>1868</v>
      </c>
      <c r="C847" s="60">
        <v>2</v>
      </c>
      <c r="D847" s="52" t="s">
        <v>1707</v>
      </c>
      <c r="E847" s="53" t="s">
        <v>332</v>
      </c>
      <c r="F847" s="55">
        <v>41379</v>
      </c>
      <c r="G847" s="55">
        <v>41409</v>
      </c>
      <c r="H847" s="53" t="s">
        <v>102</v>
      </c>
      <c r="I847" s="57">
        <v>1329.95</v>
      </c>
      <c r="J847" s="56">
        <v>1336.0974914315523</v>
      </c>
      <c r="K847" s="56">
        <v>1329.95</v>
      </c>
      <c r="L847" s="59">
        <v>41429</v>
      </c>
      <c r="M847" s="60">
        <v>2013</v>
      </c>
      <c r="N847" s="61">
        <v>41429</v>
      </c>
      <c r="O847" s="60">
        <v>2013</v>
      </c>
      <c r="P847" s="61">
        <v>41639</v>
      </c>
      <c r="Q847" s="53" t="s">
        <v>337</v>
      </c>
      <c r="R847" s="53" t="s">
        <v>3970</v>
      </c>
      <c r="S847" s="53" t="s">
        <v>7</v>
      </c>
      <c r="T847" s="53" t="s">
        <v>2383</v>
      </c>
      <c r="U847" s="53">
        <v>1</v>
      </c>
      <c r="V847" s="53" t="s">
        <v>385</v>
      </c>
      <c r="W847" s="53"/>
      <c r="X847" s="60">
        <v>2491.0174603174605</v>
      </c>
      <c r="Y847" s="63">
        <v>22133.428571428569</v>
      </c>
      <c r="Z847" s="53"/>
      <c r="AA847" s="53" t="s">
        <v>2384</v>
      </c>
      <c r="AB847" s="53" t="s">
        <v>2188</v>
      </c>
      <c r="AC847" s="57">
        <v>13944.06</v>
      </c>
      <c r="AD847" s="53" t="s">
        <v>2383</v>
      </c>
      <c r="AE847" s="53"/>
      <c r="AF847" s="53"/>
      <c r="AG847" s="63">
        <v>0</v>
      </c>
      <c r="AH847" s="53" t="s">
        <v>669</v>
      </c>
      <c r="AI847" s="53" t="s">
        <v>2124</v>
      </c>
      <c r="AJ847" s="149">
        <v>2</v>
      </c>
      <c r="AK847" s="374">
        <v>1</v>
      </c>
    </row>
    <row r="848" spans="1:37" s="149" customFormat="1" ht="75" customHeight="1">
      <c r="A848" s="53" t="s">
        <v>1704</v>
      </c>
      <c r="B848" s="60">
        <v>1869</v>
      </c>
      <c r="C848" s="60">
        <v>2</v>
      </c>
      <c r="D848" s="52" t="s">
        <v>1707</v>
      </c>
      <c r="E848" s="53" t="s">
        <v>332</v>
      </c>
      <c r="F848" s="55">
        <v>41379</v>
      </c>
      <c r="G848" s="55">
        <v>41409</v>
      </c>
      <c r="H848" s="53" t="s">
        <v>102</v>
      </c>
      <c r="I848" s="57">
        <v>221.57</v>
      </c>
      <c r="J848" s="56">
        <v>222.59640137817604</v>
      </c>
      <c r="K848" s="56">
        <v>221.57</v>
      </c>
      <c r="L848" s="59">
        <v>41429</v>
      </c>
      <c r="M848" s="60">
        <v>2013</v>
      </c>
      <c r="N848" s="61">
        <v>41429</v>
      </c>
      <c r="O848" s="60">
        <v>2013</v>
      </c>
      <c r="P848" s="61">
        <v>41639</v>
      </c>
      <c r="Q848" s="53" t="s">
        <v>337</v>
      </c>
      <c r="R848" s="53" t="s">
        <v>3971</v>
      </c>
      <c r="S848" s="53" t="s">
        <v>7</v>
      </c>
      <c r="T848" s="53" t="s">
        <v>2383</v>
      </c>
      <c r="U848" s="53">
        <v>1</v>
      </c>
      <c r="V848" s="53" t="s">
        <v>385</v>
      </c>
      <c r="W848" s="53"/>
      <c r="X848" s="60">
        <v>415.00412698412691</v>
      </c>
      <c r="Y848" s="63">
        <v>22133.428571428569</v>
      </c>
      <c r="Z848" s="53"/>
      <c r="AA848" s="53" t="s">
        <v>2384</v>
      </c>
      <c r="AB848" s="53" t="s">
        <v>2188</v>
      </c>
      <c r="AC848" s="57">
        <v>13944.06</v>
      </c>
      <c r="AD848" s="53" t="s">
        <v>2383</v>
      </c>
      <c r="AE848" s="53"/>
      <c r="AF848" s="53"/>
      <c r="AG848" s="63">
        <v>0</v>
      </c>
      <c r="AH848" s="53" t="s">
        <v>669</v>
      </c>
      <c r="AI848" s="53" t="s">
        <v>2124</v>
      </c>
      <c r="AJ848" s="149">
        <v>2</v>
      </c>
      <c r="AK848" s="374">
        <v>1</v>
      </c>
    </row>
    <row r="849" spans="1:37" s="149" customFormat="1" ht="75" customHeight="1">
      <c r="A849" s="53" t="s">
        <v>1704</v>
      </c>
      <c r="B849" s="60">
        <v>1870</v>
      </c>
      <c r="C849" s="60">
        <v>2</v>
      </c>
      <c r="D849" s="52" t="s">
        <v>1707</v>
      </c>
      <c r="E849" s="53" t="s">
        <v>332</v>
      </c>
      <c r="F849" s="55">
        <v>41379</v>
      </c>
      <c r="G849" s="55">
        <v>41409</v>
      </c>
      <c r="H849" s="53" t="s">
        <v>102</v>
      </c>
      <c r="I849" s="57">
        <v>618.81999999999994</v>
      </c>
      <c r="J849" s="56">
        <v>621.68107800499206</v>
      </c>
      <c r="K849" s="56">
        <v>618.82000000000005</v>
      </c>
      <c r="L849" s="59">
        <v>41429</v>
      </c>
      <c r="M849" s="60">
        <v>2013</v>
      </c>
      <c r="N849" s="61">
        <v>41429</v>
      </c>
      <c r="O849" s="60">
        <v>2013</v>
      </c>
      <c r="P849" s="61">
        <v>41639</v>
      </c>
      <c r="Q849" s="53" t="s">
        <v>337</v>
      </c>
      <c r="R849" s="53" t="s">
        <v>3972</v>
      </c>
      <c r="S849" s="53" t="s">
        <v>7</v>
      </c>
      <c r="T849" s="53" t="s">
        <v>2383</v>
      </c>
      <c r="U849" s="53">
        <v>1</v>
      </c>
      <c r="V849" s="53" t="s">
        <v>385</v>
      </c>
      <c r="W849" s="53"/>
      <c r="X849" s="60">
        <v>1159.0596825396826</v>
      </c>
      <c r="Y849" s="63">
        <v>22133.428571428569</v>
      </c>
      <c r="Z849" s="53"/>
      <c r="AA849" s="53" t="s">
        <v>2384</v>
      </c>
      <c r="AB849" s="53" t="s">
        <v>2188</v>
      </c>
      <c r="AC849" s="57">
        <v>13944.06</v>
      </c>
      <c r="AD849" s="53" t="s">
        <v>2383</v>
      </c>
      <c r="AE849" s="53"/>
      <c r="AF849" s="53"/>
      <c r="AG849" s="63">
        <v>0</v>
      </c>
      <c r="AH849" s="53" t="s">
        <v>669</v>
      </c>
      <c r="AI849" s="53" t="s">
        <v>2124</v>
      </c>
      <c r="AJ849" s="149">
        <v>2</v>
      </c>
      <c r="AK849" s="374">
        <v>1</v>
      </c>
    </row>
    <row r="850" spans="1:37" s="149" customFormat="1" ht="75" customHeight="1">
      <c r="A850" s="53" t="s">
        <v>1704</v>
      </c>
      <c r="B850" s="60">
        <v>1871</v>
      </c>
      <c r="C850" s="60">
        <v>2</v>
      </c>
      <c r="D850" s="52" t="s">
        <v>1707</v>
      </c>
      <c r="E850" s="53" t="s">
        <v>332</v>
      </c>
      <c r="F850" s="55">
        <v>41379</v>
      </c>
      <c r="G850" s="55">
        <v>41409</v>
      </c>
      <c r="H850" s="53" t="s">
        <v>102</v>
      </c>
      <c r="I850" s="57">
        <v>1415.89</v>
      </c>
      <c r="J850" s="56">
        <v>1422.4345626545282</v>
      </c>
      <c r="K850" s="56">
        <v>1415.89</v>
      </c>
      <c r="L850" s="59">
        <v>41429</v>
      </c>
      <c r="M850" s="60">
        <v>2013</v>
      </c>
      <c r="N850" s="61">
        <v>41429</v>
      </c>
      <c r="O850" s="60">
        <v>2013</v>
      </c>
      <c r="P850" s="61">
        <v>41639</v>
      </c>
      <c r="Q850" s="53" t="s">
        <v>337</v>
      </c>
      <c r="R850" s="53" t="s">
        <v>3973</v>
      </c>
      <c r="S850" s="53" t="s">
        <v>7</v>
      </c>
      <c r="T850" s="53" t="s">
        <v>2383</v>
      </c>
      <c r="U850" s="53">
        <v>1</v>
      </c>
      <c r="V850" s="53" t="s">
        <v>385</v>
      </c>
      <c r="W850" s="53"/>
      <c r="X850" s="60">
        <v>2651.9844444444443</v>
      </c>
      <c r="Y850" s="63">
        <v>22133.428571428569</v>
      </c>
      <c r="Z850" s="53"/>
      <c r="AA850" s="53" t="s">
        <v>2384</v>
      </c>
      <c r="AB850" s="53" t="s">
        <v>2188</v>
      </c>
      <c r="AC850" s="57">
        <v>13944.06</v>
      </c>
      <c r="AD850" s="53" t="s">
        <v>2383</v>
      </c>
      <c r="AE850" s="53"/>
      <c r="AF850" s="53"/>
      <c r="AG850" s="63">
        <v>0</v>
      </c>
      <c r="AH850" s="53" t="s">
        <v>669</v>
      </c>
      <c r="AI850" s="53" t="s">
        <v>2124</v>
      </c>
      <c r="AJ850" s="149">
        <v>2</v>
      </c>
      <c r="AK850" s="374">
        <v>1</v>
      </c>
    </row>
    <row r="851" spans="1:37" s="149" customFormat="1" ht="75" customHeight="1">
      <c r="A851" s="53" t="s">
        <v>1704</v>
      </c>
      <c r="B851" s="60">
        <v>1872</v>
      </c>
      <c r="C851" s="60">
        <v>2</v>
      </c>
      <c r="D851" s="52" t="s">
        <v>1707</v>
      </c>
      <c r="E851" s="53" t="s">
        <v>332</v>
      </c>
      <c r="F851" s="55">
        <v>41379</v>
      </c>
      <c r="G851" s="55">
        <v>41409</v>
      </c>
      <c r="H851" s="53" t="s">
        <v>102</v>
      </c>
      <c r="I851" s="57">
        <v>0.95</v>
      </c>
      <c r="J851" s="56">
        <v>0.9591754089600002</v>
      </c>
      <c r="K851" s="56">
        <v>0.95</v>
      </c>
      <c r="L851" s="59">
        <v>41429</v>
      </c>
      <c r="M851" s="60">
        <v>2013</v>
      </c>
      <c r="N851" s="61">
        <v>41429</v>
      </c>
      <c r="O851" s="60">
        <v>2013</v>
      </c>
      <c r="P851" s="61">
        <v>41639</v>
      </c>
      <c r="Q851" s="53" t="s">
        <v>337</v>
      </c>
      <c r="R851" s="53" t="s">
        <v>3958</v>
      </c>
      <c r="S851" s="53" t="s">
        <v>7</v>
      </c>
      <c r="T851" s="53" t="s">
        <v>2383</v>
      </c>
      <c r="U851" s="53">
        <v>1</v>
      </c>
      <c r="V851" s="53" t="s">
        <v>385</v>
      </c>
      <c r="W851" s="53"/>
      <c r="X851" s="60">
        <v>1.7793650793650793</v>
      </c>
      <c r="Y851" s="63">
        <v>22133.428571428569</v>
      </c>
      <c r="Z851" s="53"/>
      <c r="AA851" s="53" t="s">
        <v>2384</v>
      </c>
      <c r="AB851" s="53" t="s">
        <v>2188</v>
      </c>
      <c r="AC851" s="57">
        <v>13944.06</v>
      </c>
      <c r="AD851" s="53" t="s">
        <v>2383</v>
      </c>
      <c r="AE851" s="53"/>
      <c r="AF851" s="53"/>
      <c r="AG851" s="63">
        <v>0</v>
      </c>
      <c r="AH851" s="53" t="s">
        <v>669</v>
      </c>
      <c r="AI851" s="53" t="s">
        <v>2124</v>
      </c>
      <c r="AJ851" s="149">
        <v>2</v>
      </c>
      <c r="AK851" s="374">
        <v>1</v>
      </c>
    </row>
    <row r="852" spans="1:37" s="149" customFormat="1" ht="75" customHeight="1">
      <c r="A852" s="53" t="s">
        <v>1704</v>
      </c>
      <c r="B852" s="60">
        <v>1873</v>
      </c>
      <c r="C852" s="60">
        <v>2</v>
      </c>
      <c r="D852" s="52" t="s">
        <v>1707</v>
      </c>
      <c r="E852" s="53" t="s">
        <v>332</v>
      </c>
      <c r="F852" s="55">
        <v>41379</v>
      </c>
      <c r="G852" s="55">
        <v>41409</v>
      </c>
      <c r="H852" s="53" t="s">
        <v>102</v>
      </c>
      <c r="I852" s="57">
        <v>1171.76</v>
      </c>
      <c r="J852" s="56">
        <v>1177.1677683751684</v>
      </c>
      <c r="K852" s="56">
        <v>1171.76</v>
      </c>
      <c r="L852" s="59">
        <v>41429</v>
      </c>
      <c r="M852" s="60">
        <v>2013</v>
      </c>
      <c r="N852" s="61">
        <v>41429</v>
      </c>
      <c r="O852" s="60">
        <v>2013</v>
      </c>
      <c r="P852" s="61">
        <v>41639</v>
      </c>
      <c r="Q852" s="53" t="s">
        <v>337</v>
      </c>
      <c r="R852" s="53" t="s">
        <v>3974</v>
      </c>
      <c r="S852" s="53" t="s">
        <v>7</v>
      </c>
      <c r="T852" s="53" t="s">
        <v>2383</v>
      </c>
      <c r="U852" s="53">
        <v>1</v>
      </c>
      <c r="V852" s="53" t="s">
        <v>385</v>
      </c>
      <c r="W852" s="53"/>
      <c r="X852" s="60">
        <v>2194.7250793650792</v>
      </c>
      <c r="Y852" s="63">
        <v>22133.428571428569</v>
      </c>
      <c r="Z852" s="53"/>
      <c r="AA852" s="53" t="s">
        <v>2384</v>
      </c>
      <c r="AB852" s="53" t="s">
        <v>2188</v>
      </c>
      <c r="AC852" s="57">
        <v>13944.06</v>
      </c>
      <c r="AD852" s="53" t="s">
        <v>2383</v>
      </c>
      <c r="AE852" s="53"/>
      <c r="AF852" s="53"/>
      <c r="AG852" s="63">
        <v>0</v>
      </c>
      <c r="AH852" s="53" t="s">
        <v>669</v>
      </c>
      <c r="AI852" s="53" t="s">
        <v>2124</v>
      </c>
      <c r="AJ852" s="149">
        <v>2</v>
      </c>
      <c r="AK852" s="374">
        <v>1</v>
      </c>
    </row>
    <row r="853" spans="1:37" s="149" customFormat="1" ht="75" customHeight="1">
      <c r="A853" s="53" t="s">
        <v>1704</v>
      </c>
      <c r="B853" s="60">
        <v>1874</v>
      </c>
      <c r="C853" s="60">
        <v>2</v>
      </c>
      <c r="D853" s="52" t="s">
        <v>1707</v>
      </c>
      <c r="E853" s="53" t="s">
        <v>332</v>
      </c>
      <c r="F853" s="55">
        <v>41379</v>
      </c>
      <c r="G853" s="55">
        <v>41409</v>
      </c>
      <c r="H853" s="53" t="s">
        <v>102</v>
      </c>
      <c r="I853" s="57">
        <v>467.33</v>
      </c>
      <c r="J853" s="56">
        <v>547.4070481017601</v>
      </c>
      <c r="K853" s="56">
        <v>467.33</v>
      </c>
      <c r="L853" s="59">
        <v>41429</v>
      </c>
      <c r="M853" s="60">
        <v>2013</v>
      </c>
      <c r="N853" s="61">
        <v>41429</v>
      </c>
      <c r="O853" s="60">
        <v>2013</v>
      </c>
      <c r="P853" s="61">
        <v>41639</v>
      </c>
      <c r="Q853" s="53" t="s">
        <v>337</v>
      </c>
      <c r="R853" s="53" t="s">
        <v>3811</v>
      </c>
      <c r="S853" s="53" t="s">
        <v>7</v>
      </c>
      <c r="T853" s="53" t="s">
        <v>2383</v>
      </c>
      <c r="U853" s="53">
        <v>1</v>
      </c>
      <c r="V853" s="53" t="s">
        <v>385</v>
      </c>
      <c r="W853" s="53"/>
      <c r="X853" s="60">
        <v>875.31650793650795</v>
      </c>
      <c r="Y853" s="63">
        <v>22133.428571428569</v>
      </c>
      <c r="Z853" s="53"/>
      <c r="AA853" s="53" t="s">
        <v>2384</v>
      </c>
      <c r="AB853" s="53" t="s">
        <v>2188</v>
      </c>
      <c r="AC853" s="57">
        <v>13944.06</v>
      </c>
      <c r="AD853" s="53" t="s">
        <v>2383</v>
      </c>
      <c r="AE853" s="53"/>
      <c r="AF853" s="53"/>
      <c r="AG853" s="63">
        <v>0</v>
      </c>
      <c r="AH853" s="53" t="s">
        <v>669</v>
      </c>
      <c r="AI853" s="53" t="s">
        <v>2124</v>
      </c>
      <c r="AJ853" s="149">
        <v>2</v>
      </c>
      <c r="AK853" s="374">
        <v>1</v>
      </c>
    </row>
    <row r="854" spans="1:37" s="149" customFormat="1" ht="75" customHeight="1">
      <c r="A854" s="53" t="s">
        <v>1704</v>
      </c>
      <c r="B854" s="60">
        <v>1875</v>
      </c>
      <c r="C854" s="60">
        <v>2</v>
      </c>
      <c r="D854" s="52" t="s">
        <v>1707</v>
      </c>
      <c r="E854" s="53" t="s">
        <v>332</v>
      </c>
      <c r="F854" s="55">
        <v>41379</v>
      </c>
      <c r="G854" s="55">
        <v>41409</v>
      </c>
      <c r="H854" s="53" t="s">
        <v>102</v>
      </c>
      <c r="I854" s="57">
        <v>208.66399999999999</v>
      </c>
      <c r="J854" s="56">
        <v>248.58441275270405</v>
      </c>
      <c r="K854" s="56">
        <v>208.66399999999999</v>
      </c>
      <c r="L854" s="59">
        <v>41429</v>
      </c>
      <c r="M854" s="60">
        <v>2013</v>
      </c>
      <c r="N854" s="61">
        <v>41429</v>
      </c>
      <c r="O854" s="60">
        <v>2013</v>
      </c>
      <c r="P854" s="61">
        <v>41639</v>
      </c>
      <c r="Q854" s="53" t="s">
        <v>337</v>
      </c>
      <c r="R854" s="53" t="s">
        <v>3975</v>
      </c>
      <c r="S854" s="53" t="s">
        <v>7</v>
      </c>
      <c r="T854" s="53" t="s">
        <v>2383</v>
      </c>
      <c r="U854" s="53">
        <v>1</v>
      </c>
      <c r="V854" s="53" t="s">
        <v>385</v>
      </c>
      <c r="W854" s="53"/>
      <c r="X854" s="60">
        <v>390.83098412698411</v>
      </c>
      <c r="Y854" s="63">
        <v>22133.428571428569</v>
      </c>
      <c r="Z854" s="53"/>
      <c r="AA854" s="53" t="s">
        <v>2384</v>
      </c>
      <c r="AB854" s="53" t="s">
        <v>2188</v>
      </c>
      <c r="AC854" s="57">
        <v>13944.06</v>
      </c>
      <c r="AD854" s="53" t="s">
        <v>2383</v>
      </c>
      <c r="AE854" s="53"/>
      <c r="AF854" s="53"/>
      <c r="AG854" s="63">
        <v>0</v>
      </c>
      <c r="AH854" s="53" t="s">
        <v>669</v>
      </c>
      <c r="AI854" s="53" t="s">
        <v>2124</v>
      </c>
      <c r="AJ854" s="149">
        <v>2</v>
      </c>
      <c r="AK854" s="374">
        <v>1</v>
      </c>
    </row>
    <row r="855" spans="1:37" s="149" customFormat="1" ht="75" customHeight="1">
      <c r="A855" s="53" t="s">
        <v>1704</v>
      </c>
      <c r="B855" s="60">
        <v>1876</v>
      </c>
      <c r="C855" s="60">
        <v>2</v>
      </c>
      <c r="D855" s="52" t="s">
        <v>1707</v>
      </c>
      <c r="E855" s="53" t="s">
        <v>332</v>
      </c>
      <c r="F855" s="55">
        <v>41379</v>
      </c>
      <c r="G855" s="55">
        <v>41409</v>
      </c>
      <c r="H855" s="53" t="s">
        <v>102</v>
      </c>
      <c r="I855" s="57">
        <v>1530.2058790984051</v>
      </c>
      <c r="J855" s="56">
        <v>1537.2730725698352</v>
      </c>
      <c r="K855" s="56">
        <v>1530.2049999999999</v>
      </c>
      <c r="L855" s="59">
        <v>41429</v>
      </c>
      <c r="M855" s="60">
        <v>2013</v>
      </c>
      <c r="N855" s="61">
        <v>41429</v>
      </c>
      <c r="O855" s="60">
        <v>2013</v>
      </c>
      <c r="P855" s="61">
        <v>41639</v>
      </c>
      <c r="Q855" s="53" t="s">
        <v>337</v>
      </c>
      <c r="R855" s="53" t="s">
        <v>3976</v>
      </c>
      <c r="S855" s="53" t="s">
        <v>7</v>
      </c>
      <c r="T855" s="53" t="s">
        <v>2383</v>
      </c>
      <c r="U855" s="53">
        <v>1</v>
      </c>
      <c r="V855" s="53" t="s">
        <v>385</v>
      </c>
      <c r="W855" s="53"/>
      <c r="X855" s="60">
        <v>2866.0982539682536</v>
      </c>
      <c r="Y855" s="63">
        <v>22133.428571428569</v>
      </c>
      <c r="Z855" s="53"/>
      <c r="AA855" s="53" t="s">
        <v>2384</v>
      </c>
      <c r="AB855" s="53" t="s">
        <v>2188</v>
      </c>
      <c r="AC855" s="57">
        <v>13944.06</v>
      </c>
      <c r="AD855" s="53" t="s">
        <v>2383</v>
      </c>
      <c r="AE855" s="53"/>
      <c r="AF855" s="53"/>
      <c r="AG855" s="63">
        <v>0</v>
      </c>
      <c r="AH855" s="53" t="s">
        <v>669</v>
      </c>
      <c r="AI855" s="53" t="s">
        <v>2124</v>
      </c>
      <c r="AJ855" s="149">
        <v>2</v>
      </c>
      <c r="AK855" s="374">
        <v>1</v>
      </c>
    </row>
    <row r="856" spans="1:37" s="149" customFormat="1" ht="75" customHeight="1">
      <c r="A856" s="53" t="s">
        <v>1704</v>
      </c>
      <c r="B856" s="60">
        <v>1877</v>
      </c>
      <c r="C856" s="60">
        <v>2</v>
      </c>
      <c r="D856" s="52" t="s">
        <v>1707</v>
      </c>
      <c r="E856" s="53" t="s">
        <v>332</v>
      </c>
      <c r="F856" s="55">
        <v>41379</v>
      </c>
      <c r="G856" s="55">
        <v>41409</v>
      </c>
      <c r="H856" s="53" t="s">
        <v>102</v>
      </c>
      <c r="I856" s="57">
        <v>1848.7829999999999</v>
      </c>
      <c r="J856" s="56">
        <v>1857.3134086604166</v>
      </c>
      <c r="K856" s="56">
        <v>1848.7829999999999</v>
      </c>
      <c r="L856" s="59">
        <v>41429</v>
      </c>
      <c r="M856" s="60">
        <v>2013</v>
      </c>
      <c r="N856" s="61">
        <v>41429</v>
      </c>
      <c r="O856" s="60">
        <v>2013</v>
      </c>
      <c r="P856" s="61">
        <v>41639</v>
      </c>
      <c r="Q856" s="53" t="s">
        <v>337</v>
      </c>
      <c r="R856" s="53" t="s">
        <v>3977</v>
      </c>
      <c r="S856" s="53" t="s">
        <v>7</v>
      </c>
      <c r="T856" s="53" t="s">
        <v>2383</v>
      </c>
      <c r="U856" s="53">
        <v>1</v>
      </c>
      <c r="V856" s="53" t="s">
        <v>385</v>
      </c>
      <c r="W856" s="53"/>
      <c r="X856" s="60">
        <v>3462.7999047619041</v>
      </c>
      <c r="Y856" s="63">
        <v>22133.428571428569</v>
      </c>
      <c r="Z856" s="53"/>
      <c r="AA856" s="53" t="s">
        <v>2384</v>
      </c>
      <c r="AB856" s="53" t="s">
        <v>2188</v>
      </c>
      <c r="AC856" s="57">
        <v>13944.06</v>
      </c>
      <c r="AD856" s="53" t="s">
        <v>2383</v>
      </c>
      <c r="AE856" s="53"/>
      <c r="AF856" s="53"/>
      <c r="AG856" s="63">
        <v>0</v>
      </c>
      <c r="AH856" s="53" t="s">
        <v>669</v>
      </c>
      <c r="AI856" s="53" t="s">
        <v>2124</v>
      </c>
      <c r="AJ856" s="149">
        <v>2</v>
      </c>
      <c r="AK856" s="374">
        <v>1</v>
      </c>
    </row>
    <row r="857" spans="1:37" s="149" customFormat="1" ht="75" customHeight="1">
      <c r="A857" s="53" t="s">
        <v>1704</v>
      </c>
      <c r="B857" s="60">
        <v>1878</v>
      </c>
      <c r="C857" s="53" t="s">
        <v>708</v>
      </c>
      <c r="D857" s="52" t="s">
        <v>1707</v>
      </c>
      <c r="E857" s="53" t="s">
        <v>332</v>
      </c>
      <c r="F857" s="55">
        <v>41456</v>
      </c>
      <c r="G857" s="55">
        <v>41487</v>
      </c>
      <c r="H857" s="53" t="s">
        <v>102</v>
      </c>
      <c r="I857" s="57">
        <v>1552.8</v>
      </c>
      <c r="J857" s="56">
        <v>1597.1850377504645</v>
      </c>
      <c r="K857" s="56">
        <v>1552.8</v>
      </c>
      <c r="L857" s="59">
        <v>41507</v>
      </c>
      <c r="M857" s="60">
        <v>2013</v>
      </c>
      <c r="N857" s="61">
        <v>41507</v>
      </c>
      <c r="O857" s="60">
        <v>2013</v>
      </c>
      <c r="P857" s="61">
        <v>41639</v>
      </c>
      <c r="Q857" s="53" t="s">
        <v>337</v>
      </c>
      <c r="R857" s="53" t="s">
        <v>3811</v>
      </c>
      <c r="S857" s="53" t="s">
        <v>2024</v>
      </c>
      <c r="T857" s="71">
        <v>2.0938822020267978</v>
      </c>
      <c r="U857" s="53">
        <v>1</v>
      </c>
      <c r="V857" s="53" t="s">
        <v>385</v>
      </c>
      <c r="W857" s="53"/>
      <c r="X857" s="63">
        <v>875.07501531194043</v>
      </c>
      <c r="Y857" s="63">
        <v>1700.3524416135881</v>
      </c>
      <c r="Z857" s="53"/>
      <c r="AA857" s="53" t="s">
        <v>2408</v>
      </c>
      <c r="AB857" s="53" t="s">
        <v>2188</v>
      </c>
      <c r="AC857" s="57">
        <v>24025.98</v>
      </c>
      <c r="AD857" s="53"/>
      <c r="AE857" s="53" t="s">
        <v>2407</v>
      </c>
      <c r="AF857" s="53"/>
      <c r="AG857" s="63">
        <v>0</v>
      </c>
      <c r="AH857" s="53" t="s">
        <v>669</v>
      </c>
      <c r="AI857" s="53" t="s">
        <v>2124</v>
      </c>
      <c r="AJ857" s="149">
        <v>3</v>
      </c>
      <c r="AK857" s="374">
        <v>1</v>
      </c>
    </row>
    <row r="858" spans="1:37" s="149" customFormat="1" ht="75" customHeight="1">
      <c r="A858" s="53" t="s">
        <v>1704</v>
      </c>
      <c r="B858" s="60">
        <v>1879</v>
      </c>
      <c r="C858" s="53" t="s">
        <v>708</v>
      </c>
      <c r="D858" s="52" t="s">
        <v>1707</v>
      </c>
      <c r="E858" s="53" t="s">
        <v>332</v>
      </c>
      <c r="F858" s="55">
        <v>41456</v>
      </c>
      <c r="G858" s="55">
        <v>41487</v>
      </c>
      <c r="H858" s="53" t="s">
        <v>102</v>
      </c>
      <c r="I858" s="57">
        <v>771.76</v>
      </c>
      <c r="J858" s="56">
        <v>1094.0918935426562</v>
      </c>
      <c r="K858" s="56">
        <v>771.76</v>
      </c>
      <c r="L858" s="59">
        <v>41507</v>
      </c>
      <c r="M858" s="60">
        <v>2013</v>
      </c>
      <c r="N858" s="61">
        <v>41507</v>
      </c>
      <c r="O858" s="60">
        <v>2013</v>
      </c>
      <c r="P858" s="61">
        <v>41639</v>
      </c>
      <c r="Q858" s="53" t="s">
        <v>337</v>
      </c>
      <c r="R858" s="53" t="s">
        <v>3814</v>
      </c>
      <c r="S858" s="53" t="s">
        <v>2024</v>
      </c>
      <c r="T858" s="71">
        <v>2.0938822020267978</v>
      </c>
      <c r="U858" s="53">
        <v>1</v>
      </c>
      <c r="V858" s="53" t="s">
        <v>385</v>
      </c>
      <c r="W858" s="53"/>
      <c r="X858" s="63">
        <v>434.92265186575429</v>
      </c>
      <c r="Y858" s="63">
        <v>1700.3524416135881</v>
      </c>
      <c r="Z858" s="53"/>
      <c r="AA858" s="53" t="s">
        <v>2408</v>
      </c>
      <c r="AB858" s="53" t="s">
        <v>2188</v>
      </c>
      <c r="AC858" s="57">
        <v>24025.98</v>
      </c>
      <c r="AD858" s="53"/>
      <c r="AE858" s="53" t="s">
        <v>2407</v>
      </c>
      <c r="AF858" s="53"/>
      <c r="AG858" s="63">
        <v>0</v>
      </c>
      <c r="AH858" s="53" t="s">
        <v>669</v>
      </c>
      <c r="AI858" s="53" t="s">
        <v>2124</v>
      </c>
      <c r="AJ858" s="149">
        <v>3</v>
      </c>
      <c r="AK858" s="374">
        <v>1</v>
      </c>
    </row>
    <row r="859" spans="1:37" s="149" customFormat="1" ht="75" customHeight="1">
      <c r="A859" s="53" t="s">
        <v>1704</v>
      </c>
      <c r="B859" s="60">
        <v>1880</v>
      </c>
      <c r="C859" s="53" t="s">
        <v>708</v>
      </c>
      <c r="D859" s="52" t="s">
        <v>1707</v>
      </c>
      <c r="E859" s="53" t="s">
        <v>332</v>
      </c>
      <c r="F859" s="55">
        <v>41456</v>
      </c>
      <c r="G859" s="55">
        <v>41487</v>
      </c>
      <c r="H859" s="53" t="s">
        <v>102</v>
      </c>
      <c r="I859" s="57">
        <v>563.89</v>
      </c>
      <c r="J859" s="56">
        <v>792.25631896780828</v>
      </c>
      <c r="K859" s="56">
        <v>563.89</v>
      </c>
      <c r="L859" s="59">
        <v>41507</v>
      </c>
      <c r="M859" s="60">
        <v>2013</v>
      </c>
      <c r="N859" s="61">
        <v>41507</v>
      </c>
      <c r="O859" s="60">
        <v>2013</v>
      </c>
      <c r="P859" s="61">
        <v>41639</v>
      </c>
      <c r="Q859" s="53" t="s">
        <v>337</v>
      </c>
      <c r="R859" s="53" t="s">
        <v>3810</v>
      </c>
      <c r="S859" s="53" t="s">
        <v>2024</v>
      </c>
      <c r="T859" s="71">
        <v>2.0938822020267978</v>
      </c>
      <c r="U859" s="53">
        <v>1</v>
      </c>
      <c r="V859" s="53" t="s">
        <v>385</v>
      </c>
      <c r="W859" s="53"/>
      <c r="X859" s="63">
        <v>317.7782395570905</v>
      </c>
      <c r="Y859" s="63">
        <v>1700.3524416135881</v>
      </c>
      <c r="Z859" s="53"/>
      <c r="AA859" s="53" t="s">
        <v>2408</v>
      </c>
      <c r="AB859" s="53" t="s">
        <v>2188</v>
      </c>
      <c r="AC859" s="57">
        <v>24025.98</v>
      </c>
      <c r="AD859" s="53"/>
      <c r="AE859" s="53" t="s">
        <v>2407</v>
      </c>
      <c r="AF859" s="53"/>
      <c r="AG859" s="63">
        <v>0</v>
      </c>
      <c r="AH859" s="53" t="s">
        <v>669</v>
      </c>
      <c r="AI859" s="53" t="s">
        <v>2124</v>
      </c>
      <c r="AJ859" s="149">
        <v>3</v>
      </c>
      <c r="AK859" s="374">
        <v>1</v>
      </c>
    </row>
    <row r="860" spans="1:37" s="149" customFormat="1" ht="75" customHeight="1">
      <c r="A860" s="53" t="s">
        <v>1704</v>
      </c>
      <c r="B860" s="60">
        <v>1881</v>
      </c>
      <c r="C860" s="53" t="s">
        <v>708</v>
      </c>
      <c r="D860" s="52" t="s">
        <v>1707</v>
      </c>
      <c r="E860" s="53" t="s">
        <v>332</v>
      </c>
      <c r="F860" s="55">
        <v>41456</v>
      </c>
      <c r="G860" s="55">
        <v>41487</v>
      </c>
      <c r="H860" s="53" t="s">
        <v>102</v>
      </c>
      <c r="I860" s="57">
        <v>2803.46</v>
      </c>
      <c r="J860" s="56">
        <v>4065.2674935868813</v>
      </c>
      <c r="K860" s="56">
        <v>2803.46</v>
      </c>
      <c r="L860" s="59">
        <v>41507</v>
      </c>
      <c r="M860" s="60">
        <v>2013</v>
      </c>
      <c r="N860" s="61">
        <v>41507</v>
      </c>
      <c r="O860" s="60">
        <v>2013</v>
      </c>
      <c r="P860" s="61">
        <v>41639</v>
      </c>
      <c r="Q860" s="53" t="s">
        <v>337</v>
      </c>
      <c r="R860" s="53" t="s">
        <v>3960</v>
      </c>
      <c r="S860" s="53" t="s">
        <v>2024</v>
      </c>
      <c r="T860" s="71">
        <v>2.0938822020267978</v>
      </c>
      <c r="U860" s="53">
        <v>1</v>
      </c>
      <c r="V860" s="53" t="s">
        <v>385</v>
      </c>
      <c r="W860" s="53"/>
      <c r="X860" s="63">
        <v>1579.8800891463247</v>
      </c>
      <c r="Y860" s="63">
        <v>1700.3524416135881</v>
      </c>
      <c r="Z860" s="53"/>
      <c r="AA860" s="53" t="s">
        <v>2408</v>
      </c>
      <c r="AB860" s="53" t="s">
        <v>2188</v>
      </c>
      <c r="AC860" s="57">
        <v>24025.98</v>
      </c>
      <c r="AD860" s="53"/>
      <c r="AE860" s="53" t="s">
        <v>2407</v>
      </c>
      <c r="AF860" s="53"/>
      <c r="AG860" s="63">
        <v>0</v>
      </c>
      <c r="AH860" s="53" t="s">
        <v>669</v>
      </c>
      <c r="AI860" s="53" t="s">
        <v>2124</v>
      </c>
      <c r="AJ860" s="149">
        <v>3</v>
      </c>
      <c r="AK860" s="374">
        <v>1</v>
      </c>
    </row>
    <row r="861" spans="1:37" s="149" customFormat="1" ht="75" customHeight="1">
      <c r="A861" s="53" t="s">
        <v>1704</v>
      </c>
      <c r="B861" s="60">
        <v>1882</v>
      </c>
      <c r="C861" s="53" t="s">
        <v>708</v>
      </c>
      <c r="D861" s="52" t="s">
        <v>1707</v>
      </c>
      <c r="E861" s="53" t="s">
        <v>332</v>
      </c>
      <c r="F861" s="55">
        <v>41456</v>
      </c>
      <c r="G861" s="55">
        <v>41487</v>
      </c>
      <c r="H861" s="53" t="s">
        <v>102</v>
      </c>
      <c r="I861" s="57">
        <v>1209.1600000000001</v>
      </c>
      <c r="J861" s="56">
        <v>1214.7448755732482</v>
      </c>
      <c r="K861" s="56">
        <v>1209.1600000000001</v>
      </c>
      <c r="L861" s="59">
        <v>41507</v>
      </c>
      <c r="M861" s="60">
        <v>2013</v>
      </c>
      <c r="N861" s="61">
        <v>41507</v>
      </c>
      <c r="O861" s="60">
        <v>2013</v>
      </c>
      <c r="P861" s="61">
        <v>41639</v>
      </c>
      <c r="Q861" s="53" t="s">
        <v>337</v>
      </c>
      <c r="R861" s="53" t="s">
        <v>3960</v>
      </c>
      <c r="S861" s="53" t="s">
        <v>2024</v>
      </c>
      <c r="T861" s="71">
        <v>2.0938822020267978</v>
      </c>
      <c r="U861" s="53">
        <v>1</v>
      </c>
      <c r="V861" s="53" t="s">
        <v>385</v>
      </c>
      <c r="W861" s="53"/>
      <c r="X861" s="63">
        <v>681.41789381413321</v>
      </c>
      <c r="Y861" s="63">
        <v>1700.3524416135881</v>
      </c>
      <c r="Z861" s="53"/>
      <c r="AA861" s="53" t="s">
        <v>2408</v>
      </c>
      <c r="AB861" s="53" t="s">
        <v>2188</v>
      </c>
      <c r="AC861" s="57">
        <v>24025.98</v>
      </c>
      <c r="AD861" s="53"/>
      <c r="AE861" s="53" t="s">
        <v>2407</v>
      </c>
      <c r="AF861" s="53"/>
      <c r="AG861" s="63">
        <v>0</v>
      </c>
      <c r="AH861" s="53" t="s">
        <v>669</v>
      </c>
      <c r="AI861" s="53" t="s">
        <v>2124</v>
      </c>
      <c r="AJ861" s="149">
        <v>3</v>
      </c>
      <c r="AK861" s="374">
        <v>1</v>
      </c>
    </row>
    <row r="862" spans="1:37" s="149" customFormat="1" ht="75" customHeight="1">
      <c r="A862" s="53" t="s">
        <v>1704</v>
      </c>
      <c r="B862" s="60">
        <v>1883</v>
      </c>
      <c r="C862" s="53" t="s">
        <v>708</v>
      </c>
      <c r="D862" s="52" t="s">
        <v>1707</v>
      </c>
      <c r="E862" s="53" t="s">
        <v>332</v>
      </c>
      <c r="F862" s="55">
        <v>41379</v>
      </c>
      <c r="G862" s="55">
        <v>41409</v>
      </c>
      <c r="H862" s="53" t="s">
        <v>102</v>
      </c>
      <c r="I862" s="57">
        <v>3611.67</v>
      </c>
      <c r="J862" s="56">
        <v>5214.5853218524817</v>
      </c>
      <c r="K862" s="56">
        <v>3611.67</v>
      </c>
      <c r="L862" s="59">
        <v>41429</v>
      </c>
      <c r="M862" s="60">
        <v>2013</v>
      </c>
      <c r="N862" s="61">
        <v>41429</v>
      </c>
      <c r="O862" s="60">
        <v>2013</v>
      </c>
      <c r="P862" s="61">
        <v>41639</v>
      </c>
      <c r="Q862" s="53" t="s">
        <v>337</v>
      </c>
      <c r="R862" s="53" t="s">
        <v>3961</v>
      </c>
      <c r="S862" s="53" t="s">
        <v>2024</v>
      </c>
      <c r="T862" s="71">
        <v>2.0938822020267978</v>
      </c>
      <c r="U862" s="53">
        <v>1</v>
      </c>
      <c r="V862" s="53" t="s">
        <v>385</v>
      </c>
      <c r="W862" s="53"/>
      <c r="X862" s="63">
        <v>2035.3440111744439</v>
      </c>
      <c r="Y862" s="63">
        <v>1700.3524416135881</v>
      </c>
      <c r="Z862" s="53"/>
      <c r="AA862" s="53" t="s">
        <v>2408</v>
      </c>
      <c r="AB862" s="53" t="s">
        <v>2188</v>
      </c>
      <c r="AC862" s="57">
        <v>24025.98</v>
      </c>
      <c r="AD862" s="53"/>
      <c r="AE862" s="53" t="s">
        <v>2407</v>
      </c>
      <c r="AF862" s="53"/>
      <c r="AG862" s="63">
        <v>0</v>
      </c>
      <c r="AH862" s="53" t="s">
        <v>669</v>
      </c>
      <c r="AI862" s="53" t="s">
        <v>2124</v>
      </c>
      <c r="AJ862" s="149">
        <v>2</v>
      </c>
      <c r="AK862" s="374">
        <v>1</v>
      </c>
    </row>
    <row r="863" spans="1:37" s="149" customFormat="1" ht="75" customHeight="1">
      <c r="A863" s="53" t="s">
        <v>1704</v>
      </c>
      <c r="B863" s="60">
        <v>1884</v>
      </c>
      <c r="C863" s="53" t="s">
        <v>708</v>
      </c>
      <c r="D863" s="52" t="s">
        <v>1707</v>
      </c>
      <c r="E863" s="53" t="s">
        <v>332</v>
      </c>
      <c r="F863" s="55">
        <v>41379</v>
      </c>
      <c r="G863" s="55">
        <v>41409</v>
      </c>
      <c r="H863" s="53" t="s">
        <v>102</v>
      </c>
      <c r="I863" s="57">
        <v>556.5</v>
      </c>
      <c r="J863" s="56">
        <v>813.29047146547225</v>
      </c>
      <c r="K863" s="56">
        <v>556.5</v>
      </c>
      <c r="L863" s="59">
        <v>41429</v>
      </c>
      <c r="M863" s="60">
        <v>2013</v>
      </c>
      <c r="N863" s="61">
        <v>41429</v>
      </c>
      <c r="O863" s="60">
        <v>2013</v>
      </c>
      <c r="P863" s="61">
        <v>41639</v>
      </c>
      <c r="Q863" s="53" t="s">
        <v>337</v>
      </c>
      <c r="R863" s="53" t="s">
        <v>3974</v>
      </c>
      <c r="S863" s="53" t="s">
        <v>2024</v>
      </c>
      <c r="T863" s="71">
        <v>2.0938822020267978</v>
      </c>
      <c r="U863" s="53">
        <v>1</v>
      </c>
      <c r="V863" s="53" t="s">
        <v>385</v>
      </c>
      <c r="W863" s="53"/>
      <c r="X863" s="63">
        <v>313.61363087396637</v>
      </c>
      <c r="Y863" s="63">
        <v>1700.3524416135881</v>
      </c>
      <c r="Z863" s="53"/>
      <c r="AA863" s="53" t="s">
        <v>2408</v>
      </c>
      <c r="AB863" s="53" t="s">
        <v>2188</v>
      </c>
      <c r="AC863" s="57">
        <v>24025.98</v>
      </c>
      <c r="AD863" s="53"/>
      <c r="AE863" s="53" t="s">
        <v>2407</v>
      </c>
      <c r="AF863" s="53"/>
      <c r="AG863" s="63">
        <v>0</v>
      </c>
      <c r="AH863" s="53" t="s">
        <v>669</v>
      </c>
      <c r="AI863" s="53" t="s">
        <v>2124</v>
      </c>
      <c r="AJ863" s="149">
        <v>2</v>
      </c>
      <c r="AK863" s="374">
        <v>1</v>
      </c>
    </row>
    <row r="864" spans="1:37" s="149" customFormat="1" ht="75" customHeight="1">
      <c r="A864" s="53" t="s">
        <v>1704</v>
      </c>
      <c r="B864" s="60">
        <v>1885</v>
      </c>
      <c r="C864" s="53" t="s">
        <v>708</v>
      </c>
      <c r="D864" s="52" t="s">
        <v>1707</v>
      </c>
      <c r="E864" s="53" t="s">
        <v>332</v>
      </c>
      <c r="F864" s="55">
        <v>41379</v>
      </c>
      <c r="G864" s="55">
        <v>41409</v>
      </c>
      <c r="H864" s="53" t="s">
        <v>102</v>
      </c>
      <c r="I864" s="57">
        <v>271.45999999999998</v>
      </c>
      <c r="J864" s="56">
        <v>396.72623356243207</v>
      </c>
      <c r="K864" s="56">
        <v>271.45999999999998</v>
      </c>
      <c r="L864" s="59">
        <v>41429</v>
      </c>
      <c r="M864" s="60">
        <v>2013</v>
      </c>
      <c r="N864" s="61">
        <v>41429</v>
      </c>
      <c r="O864" s="60">
        <v>2013</v>
      </c>
      <c r="P864" s="61">
        <v>41639</v>
      </c>
      <c r="Q864" s="53" t="s">
        <v>337</v>
      </c>
      <c r="R864" s="53" t="s">
        <v>3963</v>
      </c>
      <c r="S864" s="53" t="s">
        <v>2024</v>
      </c>
      <c r="T864" s="71">
        <v>2.0938822020267978</v>
      </c>
      <c r="U864" s="53">
        <v>1</v>
      </c>
      <c r="V864" s="53" t="s">
        <v>385</v>
      </c>
      <c r="W864" s="53"/>
      <c r="X864" s="63">
        <v>152.98033465776621</v>
      </c>
      <c r="Y864" s="63">
        <v>1700.3524416135881</v>
      </c>
      <c r="Z864" s="53"/>
      <c r="AA864" s="53" t="s">
        <v>2408</v>
      </c>
      <c r="AB864" s="53" t="s">
        <v>2188</v>
      </c>
      <c r="AC864" s="57">
        <v>24025.98</v>
      </c>
      <c r="AD864" s="53"/>
      <c r="AE864" s="53" t="s">
        <v>2407</v>
      </c>
      <c r="AF864" s="53"/>
      <c r="AG864" s="63">
        <v>0</v>
      </c>
      <c r="AH864" s="53" t="s">
        <v>669</v>
      </c>
      <c r="AI864" s="53" t="s">
        <v>2124</v>
      </c>
      <c r="AJ864" s="149">
        <v>2</v>
      </c>
      <c r="AK864" s="374">
        <v>1</v>
      </c>
    </row>
    <row r="865" spans="1:37" s="149" customFormat="1" ht="75" customHeight="1">
      <c r="A865" s="53" t="s">
        <v>1704</v>
      </c>
      <c r="B865" s="60">
        <v>1886</v>
      </c>
      <c r="C865" s="53" t="s">
        <v>708</v>
      </c>
      <c r="D865" s="52" t="s">
        <v>1707</v>
      </c>
      <c r="E865" s="53" t="s">
        <v>332</v>
      </c>
      <c r="F865" s="55">
        <v>41379</v>
      </c>
      <c r="G865" s="55">
        <v>41409</v>
      </c>
      <c r="H865" s="53" t="s">
        <v>102</v>
      </c>
      <c r="I865" s="57">
        <v>2871.33</v>
      </c>
      <c r="J865" s="56">
        <v>4164.4462308733446</v>
      </c>
      <c r="K865" s="56">
        <v>2871.33</v>
      </c>
      <c r="L865" s="59">
        <v>41429</v>
      </c>
      <c r="M865" s="60">
        <v>2013</v>
      </c>
      <c r="N865" s="61">
        <v>41429</v>
      </c>
      <c r="O865" s="60">
        <v>2013</v>
      </c>
      <c r="P865" s="61">
        <v>41639</v>
      </c>
      <c r="Q865" s="53" t="s">
        <v>337</v>
      </c>
      <c r="R865" s="53" t="s">
        <v>3978</v>
      </c>
      <c r="S865" s="53" t="s">
        <v>2024</v>
      </c>
      <c r="T865" s="71">
        <v>2.0938822020267978</v>
      </c>
      <c r="U865" s="53">
        <v>1</v>
      </c>
      <c r="V865" s="53" t="s">
        <v>385</v>
      </c>
      <c r="W865" s="53"/>
      <c r="X865" s="63">
        <v>1618.1279905432989</v>
      </c>
      <c r="Y865" s="63">
        <v>1700.3524416135881</v>
      </c>
      <c r="Z865" s="53"/>
      <c r="AA865" s="53" t="s">
        <v>2408</v>
      </c>
      <c r="AB865" s="53" t="s">
        <v>2188</v>
      </c>
      <c r="AC865" s="57">
        <v>24025.98</v>
      </c>
      <c r="AD865" s="53"/>
      <c r="AE865" s="53" t="s">
        <v>2407</v>
      </c>
      <c r="AF865" s="53"/>
      <c r="AG865" s="63">
        <v>0</v>
      </c>
      <c r="AH865" s="53" t="s">
        <v>669</v>
      </c>
      <c r="AI865" s="53" t="s">
        <v>2124</v>
      </c>
      <c r="AJ865" s="149">
        <v>2</v>
      </c>
      <c r="AK865" s="374">
        <v>1</v>
      </c>
    </row>
    <row r="866" spans="1:37" s="149" customFormat="1" ht="75" customHeight="1">
      <c r="A866" s="53" t="s">
        <v>1704</v>
      </c>
      <c r="B866" s="60">
        <v>1887</v>
      </c>
      <c r="C866" s="53" t="s">
        <v>708</v>
      </c>
      <c r="D866" s="52" t="s">
        <v>1707</v>
      </c>
      <c r="E866" s="53" t="s">
        <v>332</v>
      </c>
      <c r="F866" s="55">
        <v>41379</v>
      </c>
      <c r="G866" s="55">
        <v>41409</v>
      </c>
      <c r="H866" s="53" t="s">
        <v>102</v>
      </c>
      <c r="I866" s="57">
        <v>67.87</v>
      </c>
      <c r="J866" s="56">
        <v>99.178737286464028</v>
      </c>
      <c r="K866" s="56">
        <v>67.87</v>
      </c>
      <c r="L866" s="59">
        <v>41429</v>
      </c>
      <c r="M866" s="60">
        <v>2013</v>
      </c>
      <c r="N866" s="61">
        <v>41429</v>
      </c>
      <c r="O866" s="60">
        <v>2013</v>
      </c>
      <c r="P866" s="61">
        <v>41639</v>
      </c>
      <c r="Q866" s="53" t="s">
        <v>337</v>
      </c>
      <c r="R866" s="53" t="s">
        <v>3966</v>
      </c>
      <c r="S866" s="53" t="s">
        <v>2024</v>
      </c>
      <c r="T866" s="71">
        <v>2.0938822020267978</v>
      </c>
      <c r="U866" s="53">
        <v>1</v>
      </c>
      <c r="V866" s="53" t="s">
        <v>385</v>
      </c>
      <c r="W866" s="53"/>
      <c r="X866" s="63">
        <v>38.247901396974122</v>
      </c>
      <c r="Y866" s="63">
        <v>1700.3524416135881</v>
      </c>
      <c r="Z866" s="53"/>
      <c r="AA866" s="53" t="s">
        <v>2408</v>
      </c>
      <c r="AB866" s="53" t="s">
        <v>2188</v>
      </c>
      <c r="AC866" s="57">
        <v>24025.98</v>
      </c>
      <c r="AD866" s="53"/>
      <c r="AE866" s="53" t="s">
        <v>2407</v>
      </c>
      <c r="AF866" s="53"/>
      <c r="AG866" s="63">
        <v>0</v>
      </c>
      <c r="AH866" s="53" t="s">
        <v>669</v>
      </c>
      <c r="AI866" s="53" t="s">
        <v>2124</v>
      </c>
      <c r="AJ866" s="149">
        <v>2</v>
      </c>
      <c r="AK866" s="374">
        <v>1</v>
      </c>
    </row>
    <row r="867" spans="1:37" s="149" customFormat="1" ht="75" customHeight="1">
      <c r="A867" s="53" t="s">
        <v>1704</v>
      </c>
      <c r="B867" s="60">
        <v>1888</v>
      </c>
      <c r="C867" s="53" t="s">
        <v>708</v>
      </c>
      <c r="D867" s="52" t="s">
        <v>1707</v>
      </c>
      <c r="E867" s="53" t="s">
        <v>332</v>
      </c>
      <c r="F867" s="55">
        <v>41379</v>
      </c>
      <c r="G867" s="55">
        <v>41409</v>
      </c>
      <c r="H867" s="53" t="s">
        <v>102</v>
      </c>
      <c r="I867" s="57">
        <v>13.57</v>
      </c>
      <c r="J867" s="56">
        <v>19.838004340608002</v>
      </c>
      <c r="K867" s="56">
        <v>13.57</v>
      </c>
      <c r="L867" s="59">
        <v>41429</v>
      </c>
      <c r="M867" s="60">
        <v>2013</v>
      </c>
      <c r="N867" s="61">
        <v>41429</v>
      </c>
      <c r="O867" s="60">
        <v>2013</v>
      </c>
      <c r="P867" s="61">
        <v>41639</v>
      </c>
      <c r="Q867" s="53" t="s">
        <v>337</v>
      </c>
      <c r="R867" s="53" t="s">
        <v>3967</v>
      </c>
      <c r="S867" s="53" t="s">
        <v>2024</v>
      </c>
      <c r="T867" s="71">
        <v>2.0938822020267978</v>
      </c>
      <c r="U867" s="53">
        <v>1</v>
      </c>
      <c r="V867" s="53" t="s">
        <v>385</v>
      </c>
      <c r="W867" s="53"/>
      <c r="X867" s="63">
        <v>7.6473260933687746</v>
      </c>
      <c r="Y867" s="63">
        <v>1700.3524416135881</v>
      </c>
      <c r="Z867" s="53"/>
      <c r="AA867" s="53" t="s">
        <v>2408</v>
      </c>
      <c r="AB867" s="53" t="s">
        <v>2188</v>
      </c>
      <c r="AC867" s="57">
        <v>24025.98</v>
      </c>
      <c r="AD867" s="53"/>
      <c r="AE867" s="53" t="s">
        <v>2407</v>
      </c>
      <c r="AF867" s="53"/>
      <c r="AG867" s="63">
        <v>0</v>
      </c>
      <c r="AH867" s="53" t="s">
        <v>669</v>
      </c>
      <c r="AI867" s="53" t="s">
        <v>2124</v>
      </c>
      <c r="AJ867" s="149">
        <v>2</v>
      </c>
      <c r="AK867" s="374">
        <v>1</v>
      </c>
    </row>
    <row r="868" spans="1:37" s="149" customFormat="1" ht="75" customHeight="1">
      <c r="A868" s="53" t="s">
        <v>1704</v>
      </c>
      <c r="B868" s="60">
        <v>1889</v>
      </c>
      <c r="C868" s="53" t="s">
        <v>708</v>
      </c>
      <c r="D868" s="52" t="s">
        <v>1707</v>
      </c>
      <c r="E868" s="53" t="s">
        <v>332</v>
      </c>
      <c r="F868" s="55">
        <v>41379</v>
      </c>
      <c r="G868" s="55">
        <v>41409</v>
      </c>
      <c r="H868" s="53" t="s">
        <v>102</v>
      </c>
      <c r="I868" s="57">
        <v>1853.34</v>
      </c>
      <c r="J868" s="56">
        <v>2676.7200339100809</v>
      </c>
      <c r="K868" s="56">
        <v>1853.34</v>
      </c>
      <c r="L868" s="59">
        <v>41429</v>
      </c>
      <c r="M868" s="60">
        <v>2013</v>
      </c>
      <c r="N868" s="61">
        <v>41429</v>
      </c>
      <c r="O868" s="60">
        <v>2013</v>
      </c>
      <c r="P868" s="61">
        <v>41639</v>
      </c>
      <c r="Q868" s="53" t="s">
        <v>337</v>
      </c>
      <c r="R868" s="53" t="s">
        <v>3968</v>
      </c>
      <c r="S868" s="53" t="s">
        <v>2024</v>
      </c>
      <c r="T868" s="71">
        <v>2.0938822020267978</v>
      </c>
      <c r="U868" s="53">
        <v>1</v>
      </c>
      <c r="V868" s="53" t="s">
        <v>385</v>
      </c>
      <c r="W868" s="53"/>
      <c r="X868" s="63">
        <v>1044.4432823790776</v>
      </c>
      <c r="Y868" s="63">
        <v>1700.3524416135881</v>
      </c>
      <c r="Z868" s="53"/>
      <c r="AA868" s="53" t="s">
        <v>2408</v>
      </c>
      <c r="AB868" s="53" t="s">
        <v>2188</v>
      </c>
      <c r="AC868" s="57">
        <v>24025.98</v>
      </c>
      <c r="AD868" s="53"/>
      <c r="AE868" s="53" t="s">
        <v>2407</v>
      </c>
      <c r="AF868" s="53"/>
      <c r="AG868" s="63">
        <v>0</v>
      </c>
      <c r="AH868" s="53" t="s">
        <v>669</v>
      </c>
      <c r="AI868" s="53" t="s">
        <v>2124</v>
      </c>
      <c r="AJ868" s="149">
        <v>2</v>
      </c>
      <c r="AK868" s="374">
        <v>1</v>
      </c>
    </row>
    <row r="869" spans="1:37" s="149" customFormat="1" ht="75" customHeight="1">
      <c r="A869" s="53" t="s">
        <v>1704</v>
      </c>
      <c r="B869" s="60">
        <v>1890</v>
      </c>
      <c r="C869" s="53" t="s">
        <v>708</v>
      </c>
      <c r="D869" s="52" t="s">
        <v>1707</v>
      </c>
      <c r="E869" s="53" t="s">
        <v>332</v>
      </c>
      <c r="F869" s="55">
        <v>41379</v>
      </c>
      <c r="G869" s="55">
        <v>41409</v>
      </c>
      <c r="H869" s="53" t="s">
        <v>102</v>
      </c>
      <c r="I869" s="57">
        <v>1130.7</v>
      </c>
      <c r="J869" s="56">
        <v>1626.3214013496963</v>
      </c>
      <c r="K869" s="56">
        <v>1130.7</v>
      </c>
      <c r="L869" s="59">
        <v>41429</v>
      </c>
      <c r="M869" s="60">
        <v>2013</v>
      </c>
      <c r="N869" s="61">
        <v>41429</v>
      </c>
      <c r="O869" s="60">
        <v>2013</v>
      </c>
      <c r="P869" s="61">
        <v>41639</v>
      </c>
      <c r="Q869" s="53" t="s">
        <v>337</v>
      </c>
      <c r="R869" s="53" t="s">
        <v>3969</v>
      </c>
      <c r="S869" s="53" t="s">
        <v>2024</v>
      </c>
      <c r="T869" s="71">
        <v>2.0938822020267978</v>
      </c>
      <c r="U869" s="53">
        <v>1</v>
      </c>
      <c r="V869" s="53" t="s">
        <v>385</v>
      </c>
      <c r="W869" s="53"/>
      <c r="X869" s="63">
        <v>637.20203491319637</v>
      </c>
      <c r="Y869" s="63">
        <v>1700.3524416135881</v>
      </c>
      <c r="Z869" s="53"/>
      <c r="AA869" s="53" t="s">
        <v>2408</v>
      </c>
      <c r="AB869" s="53" t="s">
        <v>2188</v>
      </c>
      <c r="AC869" s="57">
        <v>24025.98</v>
      </c>
      <c r="AD869" s="53"/>
      <c r="AE869" s="53" t="s">
        <v>2407</v>
      </c>
      <c r="AF869" s="53"/>
      <c r="AG869" s="63">
        <v>0</v>
      </c>
      <c r="AH869" s="53" t="s">
        <v>669</v>
      </c>
      <c r="AI869" s="53" t="s">
        <v>2124</v>
      </c>
      <c r="AJ869" s="149">
        <v>2</v>
      </c>
      <c r="AK869" s="374">
        <v>1</v>
      </c>
    </row>
    <row r="870" spans="1:37" s="149" customFormat="1" ht="75" customHeight="1">
      <c r="A870" s="53" t="s">
        <v>1704</v>
      </c>
      <c r="B870" s="60">
        <v>1891</v>
      </c>
      <c r="C870" s="53" t="s">
        <v>708</v>
      </c>
      <c r="D870" s="52" t="s">
        <v>1707</v>
      </c>
      <c r="E870" s="53" t="s">
        <v>332</v>
      </c>
      <c r="F870" s="55">
        <v>41379</v>
      </c>
      <c r="G870" s="55">
        <v>41409</v>
      </c>
      <c r="H870" s="53" t="s">
        <v>102</v>
      </c>
      <c r="I870" s="57">
        <v>5524.9</v>
      </c>
      <c r="J870" s="56">
        <v>7971.4698511184661</v>
      </c>
      <c r="K870" s="56">
        <v>5524.9</v>
      </c>
      <c r="L870" s="59">
        <v>41429</v>
      </c>
      <c r="M870" s="60">
        <v>2013</v>
      </c>
      <c r="N870" s="61">
        <v>41429</v>
      </c>
      <c r="O870" s="60">
        <v>2013</v>
      </c>
      <c r="P870" s="61">
        <v>41639</v>
      </c>
      <c r="Q870" s="53" t="s">
        <v>337</v>
      </c>
      <c r="R870" s="53" t="s">
        <v>3970</v>
      </c>
      <c r="S870" s="53" t="s">
        <v>2024</v>
      </c>
      <c r="T870" s="71">
        <v>2.0938822020267978</v>
      </c>
      <c r="U870" s="53">
        <v>1</v>
      </c>
      <c r="V870" s="53" t="s">
        <v>385</v>
      </c>
      <c r="W870" s="53"/>
      <c r="X870" s="63">
        <v>3113.5380938285298</v>
      </c>
      <c r="Y870" s="63">
        <v>1700.3524416135881</v>
      </c>
      <c r="Z870" s="53"/>
      <c r="AA870" s="53" t="s">
        <v>2408</v>
      </c>
      <c r="AB870" s="53" t="s">
        <v>2188</v>
      </c>
      <c r="AC870" s="57">
        <v>24025.98</v>
      </c>
      <c r="AD870" s="53"/>
      <c r="AE870" s="53" t="s">
        <v>2407</v>
      </c>
      <c r="AF870" s="53"/>
      <c r="AG870" s="63">
        <v>0</v>
      </c>
      <c r="AH870" s="53" t="s">
        <v>669</v>
      </c>
      <c r="AI870" s="53" t="s">
        <v>2124</v>
      </c>
      <c r="AJ870" s="149">
        <v>2</v>
      </c>
      <c r="AK870" s="374">
        <v>1</v>
      </c>
    </row>
    <row r="871" spans="1:37" s="149" customFormat="1" ht="75" customHeight="1">
      <c r="A871" s="53" t="s">
        <v>1704</v>
      </c>
      <c r="B871" s="60">
        <v>1892</v>
      </c>
      <c r="C871" s="53" t="s">
        <v>708</v>
      </c>
      <c r="D871" s="52" t="s">
        <v>1707</v>
      </c>
      <c r="E871" s="53" t="s">
        <v>332</v>
      </c>
      <c r="F871" s="55">
        <v>41379</v>
      </c>
      <c r="G871" s="55">
        <v>41409</v>
      </c>
      <c r="H871" s="53" t="s">
        <v>102</v>
      </c>
      <c r="I871" s="57">
        <v>1038.95</v>
      </c>
      <c r="J871" s="56">
        <v>1486.5300488062082</v>
      </c>
      <c r="K871" s="56">
        <v>1038.95</v>
      </c>
      <c r="L871" s="59">
        <v>41429</v>
      </c>
      <c r="M871" s="60">
        <v>2013</v>
      </c>
      <c r="N871" s="61">
        <v>41429</v>
      </c>
      <c r="O871" s="60">
        <v>2013</v>
      </c>
      <c r="P871" s="61">
        <v>41639</v>
      </c>
      <c r="Q871" s="53" t="s">
        <v>337</v>
      </c>
      <c r="R871" s="53" t="s">
        <v>3971</v>
      </c>
      <c r="S871" s="53" t="s">
        <v>2024</v>
      </c>
      <c r="T871" s="71">
        <v>2.0938822020267978</v>
      </c>
      <c r="U871" s="53">
        <v>1</v>
      </c>
      <c r="V871" s="53" t="s">
        <v>385</v>
      </c>
      <c r="W871" s="53"/>
      <c r="X871" s="63">
        <v>585.49664294071397</v>
      </c>
      <c r="Y871" s="63">
        <v>1700.3524416135881</v>
      </c>
      <c r="Z871" s="53"/>
      <c r="AA871" s="53" t="s">
        <v>2408</v>
      </c>
      <c r="AB871" s="53" t="s">
        <v>2188</v>
      </c>
      <c r="AC871" s="57">
        <v>24025.98</v>
      </c>
      <c r="AD871" s="53"/>
      <c r="AE871" s="53" t="s">
        <v>2407</v>
      </c>
      <c r="AF871" s="53"/>
      <c r="AG871" s="63">
        <v>0</v>
      </c>
      <c r="AH871" s="53" t="s">
        <v>669</v>
      </c>
      <c r="AI871" s="53" t="s">
        <v>2124</v>
      </c>
      <c r="AJ871" s="149">
        <v>2</v>
      </c>
      <c r="AK871" s="374">
        <v>1</v>
      </c>
    </row>
    <row r="872" spans="1:37" s="149" customFormat="1" ht="75" customHeight="1">
      <c r="A872" s="53" t="s">
        <v>1704</v>
      </c>
      <c r="B872" s="60">
        <v>1893</v>
      </c>
      <c r="C872" s="53" t="s">
        <v>708</v>
      </c>
      <c r="D872" s="52" t="s">
        <v>1707</v>
      </c>
      <c r="E872" s="53" t="s">
        <v>332</v>
      </c>
      <c r="F872" s="55">
        <v>41379</v>
      </c>
      <c r="G872" s="55">
        <v>41409</v>
      </c>
      <c r="H872" s="53" t="s">
        <v>102</v>
      </c>
      <c r="I872" s="57">
        <v>2417.23</v>
      </c>
      <c r="J872" s="56">
        <v>3468.976352877889</v>
      </c>
      <c r="K872" s="56">
        <v>2417.23</v>
      </c>
      <c r="L872" s="59">
        <v>41429</v>
      </c>
      <c r="M872" s="60">
        <v>2013</v>
      </c>
      <c r="N872" s="61">
        <v>41429</v>
      </c>
      <c r="O872" s="60">
        <v>2013</v>
      </c>
      <c r="P872" s="61">
        <v>41639</v>
      </c>
      <c r="Q872" s="53" t="s">
        <v>337</v>
      </c>
      <c r="R872" s="53" t="s">
        <v>3972</v>
      </c>
      <c r="S872" s="53" t="s">
        <v>2024</v>
      </c>
      <c r="T872" s="71">
        <v>2.0938822020267978</v>
      </c>
      <c r="U872" s="53">
        <v>1</v>
      </c>
      <c r="V872" s="53" t="s">
        <v>385</v>
      </c>
      <c r="W872" s="53"/>
      <c r="X872" s="63">
        <v>1362.2215219361685</v>
      </c>
      <c r="Y872" s="63">
        <v>1700.3524416135881</v>
      </c>
      <c r="Z872" s="53"/>
      <c r="AA872" s="53" t="s">
        <v>2408</v>
      </c>
      <c r="AB872" s="53" t="s">
        <v>2188</v>
      </c>
      <c r="AC872" s="57">
        <v>24025.98</v>
      </c>
      <c r="AD872" s="53"/>
      <c r="AE872" s="53" t="s">
        <v>2407</v>
      </c>
      <c r="AF872" s="53"/>
      <c r="AG872" s="63">
        <v>0</v>
      </c>
      <c r="AH872" s="53" t="s">
        <v>669</v>
      </c>
      <c r="AI872" s="53" t="s">
        <v>2124</v>
      </c>
      <c r="AJ872" s="149">
        <v>2</v>
      </c>
      <c r="AK872" s="374">
        <v>1</v>
      </c>
    </row>
    <row r="873" spans="1:37" s="149" customFormat="1" ht="75" customHeight="1">
      <c r="A873" s="53" t="s">
        <v>1704</v>
      </c>
      <c r="B873" s="60">
        <v>1894</v>
      </c>
      <c r="C873" s="53" t="s">
        <v>708</v>
      </c>
      <c r="D873" s="52" t="s">
        <v>1707</v>
      </c>
      <c r="E873" s="53" t="s">
        <v>332</v>
      </c>
      <c r="F873" s="55">
        <v>41379</v>
      </c>
      <c r="G873" s="55">
        <v>41409</v>
      </c>
      <c r="H873" s="53" t="s">
        <v>102</v>
      </c>
      <c r="I873" s="57">
        <v>1219.53</v>
      </c>
      <c r="J873" s="56">
        <v>1724.3265593122562</v>
      </c>
      <c r="K873" s="56">
        <v>1219.53</v>
      </c>
      <c r="L873" s="59">
        <v>41429</v>
      </c>
      <c r="M873" s="60">
        <v>2013</v>
      </c>
      <c r="N873" s="61">
        <v>41429</v>
      </c>
      <c r="O873" s="60">
        <v>2013</v>
      </c>
      <c r="P873" s="61">
        <v>41639</v>
      </c>
      <c r="Q873" s="53" t="s">
        <v>337</v>
      </c>
      <c r="R873" s="53" t="s">
        <v>3973</v>
      </c>
      <c r="S873" s="53" t="s">
        <v>2024</v>
      </c>
      <c r="T873" s="71">
        <v>2.0938822020267978</v>
      </c>
      <c r="U873" s="53">
        <v>1</v>
      </c>
      <c r="V873" s="53" t="s">
        <v>385</v>
      </c>
      <c r="W873" s="53"/>
      <c r="X873" s="63">
        <v>687.26187108666329</v>
      </c>
      <c r="Y873" s="63">
        <v>1700.3524416135881</v>
      </c>
      <c r="Z873" s="53"/>
      <c r="AA873" s="53" t="s">
        <v>2408</v>
      </c>
      <c r="AB873" s="53" t="s">
        <v>2188</v>
      </c>
      <c r="AC873" s="57">
        <v>24025.98</v>
      </c>
      <c r="AD873" s="53"/>
      <c r="AE873" s="53" t="s">
        <v>2407</v>
      </c>
      <c r="AF873" s="53"/>
      <c r="AG873" s="63">
        <v>0</v>
      </c>
      <c r="AH873" s="53" t="s">
        <v>669</v>
      </c>
      <c r="AI873" s="53" t="s">
        <v>2124</v>
      </c>
      <c r="AJ873" s="149">
        <v>2</v>
      </c>
      <c r="AK873" s="374">
        <v>1</v>
      </c>
    </row>
    <row r="874" spans="1:37" s="149" customFormat="1" ht="75" customHeight="1">
      <c r="A874" s="53" t="s">
        <v>1704</v>
      </c>
      <c r="B874" s="60">
        <v>1895</v>
      </c>
      <c r="C874" s="53" t="s">
        <v>708</v>
      </c>
      <c r="D874" s="52" t="s">
        <v>1707</v>
      </c>
      <c r="E874" s="53" t="s">
        <v>332</v>
      </c>
      <c r="F874" s="55">
        <v>41379</v>
      </c>
      <c r="G874" s="55">
        <v>41409</v>
      </c>
      <c r="H874" s="53" t="s">
        <v>102</v>
      </c>
      <c r="I874" s="57">
        <v>1296.8499999999999</v>
      </c>
      <c r="J874" s="56">
        <v>1863.4295624446083</v>
      </c>
      <c r="K874" s="56">
        <v>1296.8499999999999</v>
      </c>
      <c r="L874" s="59">
        <v>41429</v>
      </c>
      <c r="M874" s="60">
        <v>2013</v>
      </c>
      <c r="N874" s="61">
        <v>41429</v>
      </c>
      <c r="O874" s="60">
        <v>2013</v>
      </c>
      <c r="P874" s="61">
        <v>41639</v>
      </c>
      <c r="Q874" s="53" t="s">
        <v>337</v>
      </c>
      <c r="R874" s="53" t="s">
        <v>3962</v>
      </c>
      <c r="S874" s="53" t="s">
        <v>2024</v>
      </c>
      <c r="T874" s="71">
        <v>2.0938822020267978</v>
      </c>
      <c r="U874" s="53">
        <v>1</v>
      </c>
      <c r="V874" s="53" t="s">
        <v>385</v>
      </c>
      <c r="W874" s="53"/>
      <c r="X874" s="63">
        <v>730.83528697017664</v>
      </c>
      <c r="Y874" s="63">
        <v>1700.3524416135881</v>
      </c>
      <c r="Z874" s="53"/>
      <c r="AA874" s="53" t="s">
        <v>2408</v>
      </c>
      <c r="AB874" s="53" t="s">
        <v>2188</v>
      </c>
      <c r="AC874" s="57">
        <v>24025.98</v>
      </c>
      <c r="AD874" s="53"/>
      <c r="AE874" s="53" t="s">
        <v>2407</v>
      </c>
      <c r="AF874" s="53"/>
      <c r="AG874" s="63">
        <v>0</v>
      </c>
      <c r="AH874" s="53" t="s">
        <v>669</v>
      </c>
      <c r="AI874" s="53" t="s">
        <v>2124</v>
      </c>
      <c r="AJ874" s="149">
        <v>2</v>
      </c>
      <c r="AK874" s="374">
        <v>1</v>
      </c>
    </row>
    <row r="875" spans="1:37" s="149" customFormat="1" ht="75" customHeight="1">
      <c r="A875" s="53" t="s">
        <v>1704</v>
      </c>
      <c r="B875" s="60">
        <v>1896</v>
      </c>
      <c r="C875" s="53" t="s">
        <v>708</v>
      </c>
      <c r="D875" s="52" t="s">
        <v>1707</v>
      </c>
      <c r="E875" s="53" t="s">
        <v>332</v>
      </c>
      <c r="F875" s="55">
        <v>41379</v>
      </c>
      <c r="G875" s="55">
        <v>41409</v>
      </c>
      <c r="H875" s="53" t="s">
        <v>102</v>
      </c>
      <c r="I875" s="57">
        <v>903.22</v>
      </c>
      <c r="J875" s="56">
        <v>1288.1669320249923</v>
      </c>
      <c r="K875" s="56">
        <v>903.22</v>
      </c>
      <c r="L875" s="59">
        <v>41429</v>
      </c>
      <c r="M875" s="60">
        <v>2013</v>
      </c>
      <c r="N875" s="61">
        <v>41429</v>
      </c>
      <c r="O875" s="60">
        <v>2013</v>
      </c>
      <c r="P875" s="61">
        <v>41639</v>
      </c>
      <c r="Q875" s="53" t="s">
        <v>337</v>
      </c>
      <c r="R875" s="53" t="s">
        <v>3811</v>
      </c>
      <c r="S875" s="53" t="s">
        <v>2024</v>
      </c>
      <c r="T875" s="71">
        <v>2.0938822020267978</v>
      </c>
      <c r="U875" s="53">
        <v>1</v>
      </c>
      <c r="V875" s="53" t="s">
        <v>385</v>
      </c>
      <c r="W875" s="53"/>
      <c r="X875" s="63">
        <v>509.00647561183092</v>
      </c>
      <c r="Y875" s="63">
        <v>1700.3524416135881</v>
      </c>
      <c r="Z875" s="53"/>
      <c r="AA875" s="53" t="s">
        <v>2408</v>
      </c>
      <c r="AB875" s="53" t="s">
        <v>2188</v>
      </c>
      <c r="AC875" s="57">
        <v>24025.98</v>
      </c>
      <c r="AD875" s="53"/>
      <c r="AE875" s="53" t="s">
        <v>2407</v>
      </c>
      <c r="AF875" s="53"/>
      <c r="AG875" s="63">
        <v>0</v>
      </c>
      <c r="AH875" s="53" t="s">
        <v>669</v>
      </c>
      <c r="AI875" s="53" t="s">
        <v>2124</v>
      </c>
      <c r="AJ875" s="149">
        <v>2</v>
      </c>
      <c r="AK875" s="374">
        <v>1</v>
      </c>
    </row>
    <row r="876" spans="1:37" s="149" customFormat="1" ht="75" customHeight="1">
      <c r="A876" s="53" t="s">
        <v>1704</v>
      </c>
      <c r="B876" s="60">
        <v>1897</v>
      </c>
      <c r="C876" s="53" t="s">
        <v>708</v>
      </c>
      <c r="D876" s="52" t="s">
        <v>1707</v>
      </c>
      <c r="E876" s="53" t="s">
        <v>332</v>
      </c>
      <c r="F876" s="55">
        <v>41379</v>
      </c>
      <c r="G876" s="55">
        <v>41409</v>
      </c>
      <c r="H876" s="53" t="s">
        <v>102</v>
      </c>
      <c r="I876" s="57">
        <v>903.22299999999996</v>
      </c>
      <c r="J876" s="56">
        <v>1288.1725742332803</v>
      </c>
      <c r="K876" s="56">
        <v>903.22299999999996</v>
      </c>
      <c r="L876" s="59">
        <v>41429</v>
      </c>
      <c r="M876" s="60">
        <v>2013</v>
      </c>
      <c r="N876" s="61">
        <v>41429</v>
      </c>
      <c r="O876" s="60">
        <v>2013</v>
      </c>
      <c r="P876" s="61">
        <v>41639</v>
      </c>
      <c r="Q876" s="53" t="s">
        <v>337</v>
      </c>
      <c r="R876" s="53" t="s">
        <v>3975</v>
      </c>
      <c r="S876" s="53" t="s">
        <v>2024</v>
      </c>
      <c r="T876" s="71">
        <v>2.0938822020267978</v>
      </c>
      <c r="U876" s="53">
        <v>1</v>
      </c>
      <c r="V876" s="53" t="s">
        <v>385</v>
      </c>
      <c r="W876" s="53"/>
      <c r="X876" s="63">
        <v>509.00816625135036</v>
      </c>
      <c r="Y876" s="63">
        <v>1700.3524416135881</v>
      </c>
      <c r="Z876" s="53"/>
      <c r="AA876" s="53" t="s">
        <v>2408</v>
      </c>
      <c r="AB876" s="53" t="s">
        <v>2188</v>
      </c>
      <c r="AC876" s="57">
        <v>24025.98</v>
      </c>
      <c r="AD876" s="53"/>
      <c r="AE876" s="53" t="s">
        <v>2407</v>
      </c>
      <c r="AF876" s="53"/>
      <c r="AG876" s="63">
        <v>0</v>
      </c>
      <c r="AH876" s="53" t="s">
        <v>669</v>
      </c>
      <c r="AI876" s="53" t="s">
        <v>2124</v>
      </c>
      <c r="AJ876" s="149">
        <v>2</v>
      </c>
      <c r="AK876" s="374">
        <v>1</v>
      </c>
    </row>
    <row r="877" spans="1:37" s="149" customFormat="1" ht="75" customHeight="1">
      <c r="A877" s="53" t="s">
        <v>1704</v>
      </c>
      <c r="B877" s="60">
        <v>1898</v>
      </c>
      <c r="C877" s="53" t="s">
        <v>708</v>
      </c>
      <c r="D877" s="52" t="s">
        <v>1707</v>
      </c>
      <c r="E877" s="53" t="s">
        <v>332</v>
      </c>
      <c r="F877" s="55">
        <v>41379</v>
      </c>
      <c r="G877" s="55">
        <v>41409</v>
      </c>
      <c r="H877" s="53" t="s">
        <v>102</v>
      </c>
      <c r="I877" s="57">
        <v>7537.23631229702</v>
      </c>
      <c r="J877" s="56">
        <v>10989.128709074714</v>
      </c>
      <c r="K877" s="56">
        <v>7537.2359999999999</v>
      </c>
      <c r="L877" s="59">
        <v>41429</v>
      </c>
      <c r="M877" s="60">
        <v>2013</v>
      </c>
      <c r="N877" s="61">
        <v>41429</v>
      </c>
      <c r="O877" s="60">
        <v>2013</v>
      </c>
      <c r="P877" s="61">
        <v>41639</v>
      </c>
      <c r="Q877" s="53" t="s">
        <v>337</v>
      </c>
      <c r="R877" s="53" t="s">
        <v>3976</v>
      </c>
      <c r="S877" s="53" t="s">
        <v>2024</v>
      </c>
      <c r="T877" s="71">
        <v>2.0938822020267978</v>
      </c>
      <c r="U877" s="53">
        <v>1</v>
      </c>
      <c r="V877" s="53" t="s">
        <v>385</v>
      </c>
      <c r="W877" s="53"/>
      <c r="X877" s="63">
        <v>4247.5830165569996</v>
      </c>
      <c r="Y877" s="63">
        <v>1700.3524416135881</v>
      </c>
      <c r="Z877" s="53"/>
      <c r="AA877" s="53" t="s">
        <v>2408</v>
      </c>
      <c r="AB877" s="53" t="s">
        <v>2188</v>
      </c>
      <c r="AC877" s="57">
        <v>24025.98</v>
      </c>
      <c r="AD877" s="53"/>
      <c r="AE877" s="53" t="s">
        <v>2407</v>
      </c>
      <c r="AF877" s="53"/>
      <c r="AG877" s="63">
        <v>0</v>
      </c>
      <c r="AH877" s="53" t="s">
        <v>669</v>
      </c>
      <c r="AI877" s="53" t="s">
        <v>2124</v>
      </c>
      <c r="AJ877" s="149">
        <v>2</v>
      </c>
      <c r="AK877" s="374">
        <v>1</v>
      </c>
    </row>
    <row r="878" spans="1:37" s="149" customFormat="1" ht="75" customHeight="1">
      <c r="A878" s="53" t="s">
        <v>1704</v>
      </c>
      <c r="B878" s="60">
        <v>1899</v>
      </c>
      <c r="C878" s="53" t="s">
        <v>708</v>
      </c>
      <c r="D878" s="52" t="s">
        <v>1707</v>
      </c>
      <c r="E878" s="53" t="s">
        <v>332</v>
      </c>
      <c r="F878" s="55">
        <v>41379</v>
      </c>
      <c r="G878" s="55">
        <v>41409</v>
      </c>
      <c r="H878" s="53" t="s">
        <v>102</v>
      </c>
      <c r="I878" s="57">
        <v>1991.7429999999999</v>
      </c>
      <c r="J878" s="56">
        <v>2834.0812230624006</v>
      </c>
      <c r="K878" s="56">
        <v>1991.7429999999999</v>
      </c>
      <c r="L878" s="59">
        <v>41429</v>
      </c>
      <c r="M878" s="60">
        <v>2013</v>
      </c>
      <c r="N878" s="61">
        <v>41429</v>
      </c>
      <c r="O878" s="60">
        <v>2013</v>
      </c>
      <c r="P878" s="61">
        <v>41639</v>
      </c>
      <c r="Q878" s="53" t="s">
        <v>337</v>
      </c>
      <c r="R878" s="53" t="s">
        <v>3977</v>
      </c>
      <c r="S878" s="53" t="s">
        <v>2024</v>
      </c>
      <c r="T878" s="71">
        <v>2.0938822020267978</v>
      </c>
      <c r="U878" s="53">
        <v>1</v>
      </c>
      <c r="V878" s="53" t="s">
        <v>385</v>
      </c>
      <c r="W878" s="53"/>
      <c r="X878" s="63">
        <v>1122.4398095198676</v>
      </c>
      <c r="Y878" s="63">
        <v>1700.3524416135881</v>
      </c>
      <c r="Z878" s="53"/>
      <c r="AA878" s="53" t="s">
        <v>2408</v>
      </c>
      <c r="AB878" s="53" t="s">
        <v>2188</v>
      </c>
      <c r="AC878" s="57">
        <v>24025.98</v>
      </c>
      <c r="AD878" s="53"/>
      <c r="AE878" s="53" t="s">
        <v>2407</v>
      </c>
      <c r="AF878" s="53"/>
      <c r="AG878" s="63">
        <v>0</v>
      </c>
      <c r="AH878" s="53" t="s">
        <v>669</v>
      </c>
      <c r="AI878" s="53" t="s">
        <v>2124</v>
      </c>
      <c r="AJ878" s="149">
        <v>2</v>
      </c>
      <c r="AK878" s="374">
        <v>1</v>
      </c>
    </row>
    <row r="879" spans="1:37" s="149" customFormat="1" ht="75" customHeight="1">
      <c r="A879" s="53" t="s">
        <v>1704</v>
      </c>
      <c r="B879" s="60">
        <v>1900</v>
      </c>
      <c r="C879" s="53">
        <v>3000560</v>
      </c>
      <c r="D879" s="52" t="s">
        <v>468</v>
      </c>
      <c r="E879" s="53" t="s">
        <v>332</v>
      </c>
      <c r="F879" s="55">
        <v>41384</v>
      </c>
      <c r="G879" s="55">
        <v>41414</v>
      </c>
      <c r="H879" s="53" t="s">
        <v>102</v>
      </c>
      <c r="I879" s="57">
        <v>522.59</v>
      </c>
      <c r="J879" s="56">
        <v>698.90034063456017</v>
      </c>
      <c r="K879" s="56">
        <v>522.59</v>
      </c>
      <c r="L879" s="59">
        <v>41434</v>
      </c>
      <c r="M879" s="60">
        <v>2013</v>
      </c>
      <c r="N879" s="61">
        <v>41434</v>
      </c>
      <c r="O879" s="60">
        <v>2013</v>
      </c>
      <c r="P879" s="61">
        <v>41516</v>
      </c>
      <c r="Q879" s="53" t="s">
        <v>337</v>
      </c>
      <c r="R879" s="53" t="s">
        <v>3979</v>
      </c>
      <c r="S879" s="53" t="s">
        <v>2024</v>
      </c>
      <c r="T879" s="53" t="s">
        <v>3812</v>
      </c>
      <c r="U879" s="53">
        <v>1</v>
      </c>
      <c r="V879" s="53" t="s">
        <v>385</v>
      </c>
      <c r="W879" s="53"/>
      <c r="X879" s="63">
        <v>47.181040550879878</v>
      </c>
      <c r="Y879" s="63">
        <v>2611.2371843917367</v>
      </c>
      <c r="Z879" s="53"/>
      <c r="AA879" s="53" t="s">
        <v>3813</v>
      </c>
      <c r="AB879" s="72">
        <v>41364</v>
      </c>
      <c r="AC879" s="57">
        <v>34128.870000000003</v>
      </c>
      <c r="AD879" s="53"/>
      <c r="AE879" s="53">
        <v>13.07</v>
      </c>
      <c r="AF879" s="53"/>
      <c r="AG879" s="63">
        <v>11097.9</v>
      </c>
      <c r="AH879" s="53" t="s">
        <v>669</v>
      </c>
      <c r="AI879" s="53" t="s">
        <v>386</v>
      </c>
      <c r="AJ879" s="149">
        <v>2</v>
      </c>
      <c r="AK879" s="374">
        <v>1</v>
      </c>
    </row>
    <row r="880" spans="1:37" s="149" customFormat="1" ht="75" customHeight="1">
      <c r="A880" s="53" t="s">
        <v>1704</v>
      </c>
      <c r="B880" s="60">
        <v>1901</v>
      </c>
      <c r="C880" s="53" t="s">
        <v>708</v>
      </c>
      <c r="D880" s="52" t="s">
        <v>1707</v>
      </c>
      <c r="E880" s="53" t="s">
        <v>332</v>
      </c>
      <c r="F880" s="55">
        <v>41379</v>
      </c>
      <c r="G880" s="55">
        <v>41409</v>
      </c>
      <c r="H880" s="53" t="s">
        <v>102</v>
      </c>
      <c r="I880" s="57">
        <v>291.16000000000003</v>
      </c>
      <c r="J880" s="56">
        <v>421.0441512837121</v>
      </c>
      <c r="K880" s="56">
        <v>291.16000000000003</v>
      </c>
      <c r="L880" s="59">
        <v>41429</v>
      </c>
      <c r="M880" s="60">
        <v>2013</v>
      </c>
      <c r="N880" s="61">
        <v>41429</v>
      </c>
      <c r="O880" s="60">
        <v>2013</v>
      </c>
      <c r="P880" s="61">
        <v>41639</v>
      </c>
      <c r="Q880" s="53" t="s">
        <v>337</v>
      </c>
      <c r="R880" s="53" t="s">
        <v>3969</v>
      </c>
      <c r="S880" s="53" t="s">
        <v>2024</v>
      </c>
      <c r="T880" s="71" t="s">
        <v>2415</v>
      </c>
      <c r="U880" s="53">
        <v>1</v>
      </c>
      <c r="V880" s="53" t="s">
        <v>385</v>
      </c>
      <c r="W880" s="53"/>
      <c r="X880" s="63">
        <v>4.337989898989898</v>
      </c>
      <c r="Y880" s="63">
        <v>2475.235328282828</v>
      </c>
      <c r="Z880" s="53"/>
      <c r="AA880" s="53" t="s">
        <v>2416</v>
      </c>
      <c r="AB880" s="53" t="s">
        <v>2188</v>
      </c>
      <c r="AC880" s="57">
        <v>196038.63800000001</v>
      </c>
      <c r="AD880" s="53"/>
      <c r="AE880" s="53" t="s">
        <v>2415</v>
      </c>
      <c r="AF880" s="53"/>
      <c r="AG880" s="63">
        <v>0</v>
      </c>
      <c r="AH880" s="53" t="s">
        <v>669</v>
      </c>
      <c r="AI880" s="53" t="s">
        <v>2124</v>
      </c>
      <c r="AJ880" s="149">
        <v>2</v>
      </c>
      <c r="AK880" s="374">
        <v>1</v>
      </c>
    </row>
    <row r="881" spans="1:37" s="149" customFormat="1" ht="75" customHeight="1">
      <c r="A881" s="53" t="s">
        <v>1704</v>
      </c>
      <c r="B881" s="60">
        <v>1902</v>
      </c>
      <c r="C881" s="53" t="s">
        <v>708</v>
      </c>
      <c r="D881" s="52" t="s">
        <v>1707</v>
      </c>
      <c r="E881" s="53" t="s">
        <v>332</v>
      </c>
      <c r="F881" s="55">
        <v>41379</v>
      </c>
      <c r="G881" s="55">
        <v>41409</v>
      </c>
      <c r="H881" s="53" t="s">
        <v>102</v>
      </c>
      <c r="I881" s="57">
        <v>473.15</v>
      </c>
      <c r="J881" s="56">
        <v>684.18546141945615</v>
      </c>
      <c r="K881" s="56">
        <v>473.15</v>
      </c>
      <c r="L881" s="59">
        <v>41429</v>
      </c>
      <c r="M881" s="60">
        <v>2013</v>
      </c>
      <c r="N881" s="61">
        <v>41429</v>
      </c>
      <c r="O881" s="60">
        <v>2013</v>
      </c>
      <c r="P881" s="61">
        <v>41639</v>
      </c>
      <c r="Q881" s="53" t="s">
        <v>337</v>
      </c>
      <c r="R881" s="53" t="s">
        <v>3965</v>
      </c>
      <c r="S881" s="53" t="s">
        <v>2024</v>
      </c>
      <c r="T881" s="71" t="s">
        <v>2415</v>
      </c>
      <c r="U881" s="53">
        <v>1</v>
      </c>
      <c r="V881" s="53" t="s">
        <v>385</v>
      </c>
      <c r="W881" s="53"/>
      <c r="X881" s="63">
        <v>7.049457070707069</v>
      </c>
      <c r="Y881" s="63">
        <v>2475.235328282828</v>
      </c>
      <c r="Z881" s="53"/>
      <c r="AA881" s="53" t="s">
        <v>2416</v>
      </c>
      <c r="AB881" s="53" t="s">
        <v>2188</v>
      </c>
      <c r="AC881" s="57">
        <v>196038.63800000001</v>
      </c>
      <c r="AD881" s="53"/>
      <c r="AE881" s="53" t="s">
        <v>2415</v>
      </c>
      <c r="AF881" s="53"/>
      <c r="AG881" s="63">
        <v>0</v>
      </c>
      <c r="AH881" s="53" t="s">
        <v>669</v>
      </c>
      <c r="AI881" s="53" t="s">
        <v>2124</v>
      </c>
      <c r="AJ881" s="149">
        <v>2</v>
      </c>
      <c r="AK881" s="374">
        <v>1</v>
      </c>
    </row>
    <row r="882" spans="1:37" s="149" customFormat="1" ht="75" customHeight="1">
      <c r="A882" s="53" t="s">
        <v>1704</v>
      </c>
      <c r="B882" s="60">
        <v>1903</v>
      </c>
      <c r="C882" s="53">
        <v>3000559</v>
      </c>
      <c r="D882" s="52" t="s">
        <v>383</v>
      </c>
      <c r="E882" s="53" t="s">
        <v>332</v>
      </c>
      <c r="F882" s="55">
        <v>41456</v>
      </c>
      <c r="G882" s="55">
        <v>41487</v>
      </c>
      <c r="H882" s="53" t="s">
        <v>102</v>
      </c>
      <c r="I882" s="57">
        <v>7131</v>
      </c>
      <c r="J882" s="56">
        <v>7035.8337351360015</v>
      </c>
      <c r="K882" s="56">
        <v>7035.8329999999996</v>
      </c>
      <c r="L882" s="59">
        <v>41507</v>
      </c>
      <c r="M882" s="60">
        <v>2013</v>
      </c>
      <c r="N882" s="61">
        <v>41507</v>
      </c>
      <c r="O882" s="60">
        <v>2013</v>
      </c>
      <c r="P882" s="61">
        <v>41639</v>
      </c>
      <c r="Q882" s="53" t="s">
        <v>337</v>
      </c>
      <c r="R882" s="53" t="s">
        <v>2675</v>
      </c>
      <c r="S882" s="53" t="s">
        <v>2024</v>
      </c>
      <c r="T882" s="53">
        <v>3.137995200733223</v>
      </c>
      <c r="U882" s="53">
        <v>1</v>
      </c>
      <c r="V882" s="53" t="s">
        <v>385</v>
      </c>
      <c r="W882" s="53"/>
      <c r="X882" s="63">
        <v>2645.7283739822451</v>
      </c>
      <c r="Y882" s="63">
        <v>1519.4495210449927</v>
      </c>
      <c r="Z882" s="53"/>
      <c r="AA882" s="53" t="s">
        <v>2419</v>
      </c>
      <c r="AB882" s="53" t="s">
        <v>2188</v>
      </c>
      <c r="AC882" s="57">
        <v>31407.0216</v>
      </c>
      <c r="AD882" s="53"/>
      <c r="AE882" s="53" t="s">
        <v>2676</v>
      </c>
      <c r="AF882" s="53"/>
      <c r="AG882" s="63">
        <v>0</v>
      </c>
      <c r="AH882" s="53" t="s">
        <v>669</v>
      </c>
      <c r="AI882" s="53" t="s">
        <v>2124</v>
      </c>
      <c r="AJ882" s="149">
        <v>3</v>
      </c>
      <c r="AK882" s="374">
        <v>1</v>
      </c>
    </row>
    <row r="883" spans="1:37" s="149" customFormat="1" ht="75" customHeight="1">
      <c r="A883" s="53" t="s">
        <v>1704</v>
      </c>
      <c r="B883" s="60">
        <v>1904</v>
      </c>
      <c r="C883" s="53">
        <v>3000560</v>
      </c>
      <c r="D883" s="52" t="s">
        <v>468</v>
      </c>
      <c r="E883" s="53" t="s">
        <v>332</v>
      </c>
      <c r="F883" s="55">
        <v>41456</v>
      </c>
      <c r="G883" s="55">
        <v>41487</v>
      </c>
      <c r="H883" s="53" t="s">
        <v>102</v>
      </c>
      <c r="I883" s="57">
        <v>28524</v>
      </c>
      <c r="J883" s="56">
        <v>38815.007696467212</v>
      </c>
      <c r="K883" s="56">
        <v>28524</v>
      </c>
      <c r="L883" s="59">
        <v>41507</v>
      </c>
      <c r="M883" s="60">
        <v>2013</v>
      </c>
      <c r="N883" s="61">
        <v>41507</v>
      </c>
      <c r="O883" s="60">
        <v>2013</v>
      </c>
      <c r="P883" s="61">
        <v>41639</v>
      </c>
      <c r="Q883" s="53" t="s">
        <v>337</v>
      </c>
      <c r="R883" s="53" t="s">
        <v>2675</v>
      </c>
      <c r="S883" s="53" t="s">
        <v>2024</v>
      </c>
      <c r="T883" s="53">
        <v>3.137995200733223</v>
      </c>
      <c r="U883" s="53">
        <v>1</v>
      </c>
      <c r="V883" s="53" t="s">
        <v>385</v>
      </c>
      <c r="W883" s="53"/>
      <c r="X883" s="63">
        <v>10726.058469476118</v>
      </c>
      <c r="Y883" s="63">
        <v>1519.4495210449927</v>
      </c>
      <c r="Z883" s="53"/>
      <c r="AA883" s="53" t="s">
        <v>2419</v>
      </c>
      <c r="AB883" s="53" t="s">
        <v>2188</v>
      </c>
      <c r="AC883" s="57">
        <v>31407.0216</v>
      </c>
      <c r="AD883" s="53"/>
      <c r="AE883" s="53" t="s">
        <v>2676</v>
      </c>
      <c r="AF883" s="53"/>
      <c r="AG883" s="63">
        <v>0</v>
      </c>
      <c r="AH883" s="53" t="s">
        <v>669</v>
      </c>
      <c r="AI883" s="53" t="s">
        <v>2124</v>
      </c>
      <c r="AJ883" s="149">
        <v>3</v>
      </c>
      <c r="AK883" s="374">
        <v>1</v>
      </c>
    </row>
    <row r="884" spans="1:37" s="149" customFormat="1" ht="75" customHeight="1">
      <c r="A884" s="53" t="s">
        <v>1704</v>
      </c>
      <c r="B884" s="60">
        <v>1905</v>
      </c>
      <c r="C884" s="53" t="s">
        <v>708</v>
      </c>
      <c r="D884" s="52" t="s">
        <v>1707</v>
      </c>
      <c r="E884" s="53" t="s">
        <v>332</v>
      </c>
      <c r="F884" s="55">
        <v>41456</v>
      </c>
      <c r="G884" s="55">
        <v>41487</v>
      </c>
      <c r="H884" s="53" t="s">
        <v>102</v>
      </c>
      <c r="I884" s="57">
        <v>1641.32</v>
      </c>
      <c r="J884" s="56">
        <v>2394.1243895973125</v>
      </c>
      <c r="K884" s="56">
        <v>1641.32</v>
      </c>
      <c r="L884" s="59">
        <v>41507</v>
      </c>
      <c r="M884" s="60">
        <v>2013</v>
      </c>
      <c r="N884" s="61">
        <v>41507</v>
      </c>
      <c r="O884" s="60">
        <v>2013</v>
      </c>
      <c r="P884" s="61">
        <v>41639</v>
      </c>
      <c r="Q884" s="53" t="s">
        <v>337</v>
      </c>
      <c r="R884" s="53" t="s">
        <v>3811</v>
      </c>
      <c r="S884" s="53" t="s">
        <v>2024</v>
      </c>
      <c r="T884" s="60">
        <v>3.137995200733223</v>
      </c>
      <c r="U884" s="53">
        <v>1</v>
      </c>
      <c r="V884" s="53" t="s">
        <v>385</v>
      </c>
      <c r="W884" s="53"/>
      <c r="X884" s="63">
        <v>617.19584515217161</v>
      </c>
      <c r="Y884" s="63">
        <v>1519.4495210449927</v>
      </c>
      <c r="Z884" s="53"/>
      <c r="AA884" s="53" t="s">
        <v>2419</v>
      </c>
      <c r="AB884" s="53" t="s">
        <v>2188</v>
      </c>
      <c r="AC884" s="57">
        <v>31407.0216</v>
      </c>
      <c r="AD884" s="53"/>
      <c r="AE884" s="53" t="s">
        <v>2676</v>
      </c>
      <c r="AF884" s="53"/>
      <c r="AG884" s="63">
        <v>0</v>
      </c>
      <c r="AH884" s="53" t="s">
        <v>669</v>
      </c>
      <c r="AI884" s="53" t="s">
        <v>2124</v>
      </c>
      <c r="AJ884" s="149">
        <v>3</v>
      </c>
      <c r="AK884" s="374">
        <v>1</v>
      </c>
    </row>
    <row r="885" spans="1:37" s="149" customFormat="1" ht="75" customHeight="1">
      <c r="A885" s="53" t="s">
        <v>1704</v>
      </c>
      <c r="B885" s="60">
        <v>1906</v>
      </c>
      <c r="C885" s="53" t="s">
        <v>708</v>
      </c>
      <c r="D885" s="52" t="s">
        <v>1707</v>
      </c>
      <c r="E885" s="53" t="s">
        <v>332</v>
      </c>
      <c r="F885" s="55">
        <v>41456</v>
      </c>
      <c r="G885" s="55">
        <v>41487</v>
      </c>
      <c r="H885" s="53" t="s">
        <v>102</v>
      </c>
      <c r="I885" s="57">
        <v>5693.15</v>
      </c>
      <c r="J885" s="56">
        <v>7211.1709998938895</v>
      </c>
      <c r="K885" s="56">
        <v>5693.15</v>
      </c>
      <c r="L885" s="59">
        <v>41507</v>
      </c>
      <c r="M885" s="60">
        <v>2013</v>
      </c>
      <c r="N885" s="61">
        <v>41507</v>
      </c>
      <c r="O885" s="60">
        <v>2013</v>
      </c>
      <c r="P885" s="61">
        <v>41639</v>
      </c>
      <c r="Q885" s="53" t="s">
        <v>337</v>
      </c>
      <c r="R885" s="53" t="s">
        <v>3811</v>
      </c>
      <c r="S885" s="53" t="s">
        <v>2024</v>
      </c>
      <c r="T885" s="60">
        <v>3.137995200733223</v>
      </c>
      <c r="U885" s="53">
        <v>1</v>
      </c>
      <c r="V885" s="53" t="s">
        <v>385</v>
      </c>
      <c r="W885" s="53"/>
      <c r="X885" s="63">
        <v>2140.8308713889342</v>
      </c>
      <c r="Y885" s="63">
        <v>1519.4495210449927</v>
      </c>
      <c r="Z885" s="53"/>
      <c r="AA885" s="53" t="s">
        <v>2419</v>
      </c>
      <c r="AB885" s="53" t="s">
        <v>2188</v>
      </c>
      <c r="AC885" s="57">
        <v>31407.0216</v>
      </c>
      <c r="AD885" s="53"/>
      <c r="AE885" s="53" t="s">
        <v>2676</v>
      </c>
      <c r="AF885" s="53"/>
      <c r="AG885" s="63">
        <v>0</v>
      </c>
      <c r="AH885" s="53" t="s">
        <v>669</v>
      </c>
      <c r="AI885" s="53" t="s">
        <v>2124</v>
      </c>
      <c r="AJ885" s="149">
        <v>3</v>
      </c>
      <c r="AK885" s="374">
        <v>1</v>
      </c>
    </row>
    <row r="886" spans="1:37" s="149" customFormat="1" ht="75" customHeight="1">
      <c r="A886" s="53" t="s">
        <v>1704</v>
      </c>
      <c r="B886" s="60">
        <v>1907</v>
      </c>
      <c r="C886" s="53" t="s">
        <v>708</v>
      </c>
      <c r="D886" s="52" t="s">
        <v>1707</v>
      </c>
      <c r="E886" s="53" t="s">
        <v>332</v>
      </c>
      <c r="F886" s="55">
        <v>41456</v>
      </c>
      <c r="G886" s="55">
        <v>41487</v>
      </c>
      <c r="H886" s="53" t="s">
        <v>102</v>
      </c>
      <c r="I886" s="57">
        <v>5556.08</v>
      </c>
      <c r="J886" s="56">
        <v>8104.3889939671699</v>
      </c>
      <c r="K886" s="56">
        <v>5556.08</v>
      </c>
      <c r="L886" s="59">
        <v>41507</v>
      </c>
      <c r="M886" s="60">
        <v>2013</v>
      </c>
      <c r="N886" s="61">
        <v>41507</v>
      </c>
      <c r="O886" s="60">
        <v>2013</v>
      </c>
      <c r="P886" s="61">
        <v>41639</v>
      </c>
      <c r="Q886" s="53" t="s">
        <v>337</v>
      </c>
      <c r="R886" s="53" t="s">
        <v>3814</v>
      </c>
      <c r="S886" s="53" t="s">
        <v>2024</v>
      </c>
      <c r="T886" s="60">
        <v>3.137995200733223</v>
      </c>
      <c r="U886" s="53">
        <v>1</v>
      </c>
      <c r="V886" s="53" t="s">
        <v>385</v>
      </c>
      <c r="W886" s="53"/>
      <c r="X886" s="63">
        <v>2089.2875803213738</v>
      </c>
      <c r="Y886" s="63">
        <v>1519.4495210449927</v>
      </c>
      <c r="Z886" s="53"/>
      <c r="AA886" s="53" t="s">
        <v>2419</v>
      </c>
      <c r="AB886" s="53" t="s">
        <v>2188</v>
      </c>
      <c r="AC886" s="57">
        <v>31407.0216</v>
      </c>
      <c r="AD886" s="53"/>
      <c r="AE886" s="53" t="s">
        <v>2676</v>
      </c>
      <c r="AF886" s="53"/>
      <c r="AG886" s="63">
        <v>0</v>
      </c>
      <c r="AH886" s="53" t="s">
        <v>669</v>
      </c>
      <c r="AI886" s="53" t="s">
        <v>2124</v>
      </c>
      <c r="AJ886" s="149">
        <v>3</v>
      </c>
      <c r="AK886" s="374">
        <v>1</v>
      </c>
    </row>
    <row r="887" spans="1:37" s="149" customFormat="1" ht="75" customHeight="1">
      <c r="A887" s="53" t="s">
        <v>1704</v>
      </c>
      <c r="B887" s="60">
        <v>1908</v>
      </c>
      <c r="C887" s="53" t="s">
        <v>708</v>
      </c>
      <c r="D887" s="52" t="s">
        <v>1707</v>
      </c>
      <c r="E887" s="53" t="s">
        <v>332</v>
      </c>
      <c r="F887" s="55">
        <v>41456</v>
      </c>
      <c r="G887" s="55">
        <v>41487</v>
      </c>
      <c r="H887" s="53" t="s">
        <v>102</v>
      </c>
      <c r="I887" s="57">
        <v>4454.08</v>
      </c>
      <c r="J887" s="56">
        <v>6492.6809120833932</v>
      </c>
      <c r="K887" s="56">
        <v>4454.08</v>
      </c>
      <c r="L887" s="59">
        <v>41507</v>
      </c>
      <c r="M887" s="60">
        <v>2013</v>
      </c>
      <c r="N887" s="61">
        <v>41507</v>
      </c>
      <c r="O887" s="60">
        <v>2013</v>
      </c>
      <c r="P887" s="61">
        <v>41639</v>
      </c>
      <c r="Q887" s="53" t="s">
        <v>337</v>
      </c>
      <c r="R887" s="53" t="s">
        <v>3810</v>
      </c>
      <c r="S887" s="53" t="s">
        <v>2024</v>
      </c>
      <c r="T887" s="60">
        <v>3.137995200733223</v>
      </c>
      <c r="U887" s="53">
        <v>1</v>
      </c>
      <c r="V887" s="53" t="s">
        <v>385</v>
      </c>
      <c r="W887" s="53"/>
      <c r="X887" s="63">
        <v>1674.8956144904005</v>
      </c>
      <c r="Y887" s="63">
        <v>1519.4495210449927</v>
      </c>
      <c r="Z887" s="53"/>
      <c r="AA887" s="53" t="s">
        <v>2419</v>
      </c>
      <c r="AB887" s="53" t="s">
        <v>2188</v>
      </c>
      <c r="AC887" s="57">
        <v>31407.0216</v>
      </c>
      <c r="AD887" s="53"/>
      <c r="AE887" s="53" t="s">
        <v>2676</v>
      </c>
      <c r="AF887" s="53"/>
      <c r="AG887" s="63">
        <v>0</v>
      </c>
      <c r="AH887" s="53" t="s">
        <v>669</v>
      </c>
      <c r="AI887" s="53" t="s">
        <v>2124</v>
      </c>
      <c r="AJ887" s="149">
        <v>3</v>
      </c>
      <c r="AK887" s="374">
        <v>1</v>
      </c>
    </row>
    <row r="888" spans="1:37" s="149" customFormat="1" ht="75" customHeight="1">
      <c r="A888" s="53" t="s">
        <v>1704</v>
      </c>
      <c r="B888" s="60">
        <v>1909</v>
      </c>
      <c r="C888" s="53" t="s">
        <v>708</v>
      </c>
      <c r="D888" s="52" t="s">
        <v>1707</v>
      </c>
      <c r="E888" s="53" t="s">
        <v>332</v>
      </c>
      <c r="F888" s="55">
        <v>41456</v>
      </c>
      <c r="G888" s="55">
        <v>41487</v>
      </c>
      <c r="H888" s="53" t="s">
        <v>102</v>
      </c>
      <c r="I888" s="57">
        <v>2983.21</v>
      </c>
      <c r="J888" s="56">
        <v>4351.4741512039691</v>
      </c>
      <c r="K888" s="56">
        <v>2983.21</v>
      </c>
      <c r="L888" s="59">
        <v>41507</v>
      </c>
      <c r="M888" s="60">
        <v>2013</v>
      </c>
      <c r="N888" s="61">
        <v>41507</v>
      </c>
      <c r="O888" s="60">
        <v>2013</v>
      </c>
      <c r="P888" s="61">
        <v>41639</v>
      </c>
      <c r="Q888" s="53" t="s">
        <v>337</v>
      </c>
      <c r="R888" s="53" t="s">
        <v>3960</v>
      </c>
      <c r="S888" s="53" t="s">
        <v>2024</v>
      </c>
      <c r="T888" s="60">
        <v>3.137995200733223</v>
      </c>
      <c r="U888" s="53">
        <v>1</v>
      </c>
      <c r="V888" s="53" t="s">
        <v>385</v>
      </c>
      <c r="W888" s="53"/>
      <c r="X888" s="63">
        <v>1121.7951509860416</v>
      </c>
      <c r="Y888" s="63">
        <v>1519.4495210449927</v>
      </c>
      <c r="Z888" s="53"/>
      <c r="AA888" s="53" t="s">
        <v>2419</v>
      </c>
      <c r="AB888" s="53" t="s">
        <v>2188</v>
      </c>
      <c r="AC888" s="57">
        <v>31407.0216</v>
      </c>
      <c r="AD888" s="53"/>
      <c r="AE888" s="53" t="s">
        <v>2676</v>
      </c>
      <c r="AF888" s="53"/>
      <c r="AG888" s="63">
        <v>0</v>
      </c>
      <c r="AH888" s="53" t="s">
        <v>669</v>
      </c>
      <c r="AI888" s="53" t="s">
        <v>2124</v>
      </c>
      <c r="AJ888" s="149">
        <v>3</v>
      </c>
      <c r="AK888" s="374">
        <v>1</v>
      </c>
    </row>
    <row r="889" spans="1:37" s="149" customFormat="1" ht="75" customHeight="1">
      <c r="A889" s="53" t="s">
        <v>1704</v>
      </c>
      <c r="B889" s="60">
        <v>1910</v>
      </c>
      <c r="C889" s="53" t="s">
        <v>708</v>
      </c>
      <c r="D889" s="52" t="s">
        <v>1707</v>
      </c>
      <c r="E889" s="53" t="s">
        <v>332</v>
      </c>
      <c r="F889" s="55">
        <v>41456</v>
      </c>
      <c r="G889" s="55">
        <v>41487</v>
      </c>
      <c r="H889" s="53" t="s">
        <v>102</v>
      </c>
      <c r="I889" s="57">
        <v>3826.04</v>
      </c>
      <c r="J889" s="56">
        <v>5580.8887683260173</v>
      </c>
      <c r="K889" s="56">
        <v>3826.04</v>
      </c>
      <c r="L889" s="59">
        <v>41507</v>
      </c>
      <c r="M889" s="60">
        <v>2013</v>
      </c>
      <c r="N889" s="61">
        <v>41507</v>
      </c>
      <c r="O889" s="60">
        <v>2013</v>
      </c>
      <c r="P889" s="61">
        <v>41639</v>
      </c>
      <c r="Q889" s="53" t="s">
        <v>337</v>
      </c>
      <c r="R889" s="53" t="s">
        <v>3960</v>
      </c>
      <c r="S889" s="53" t="s">
        <v>2024</v>
      </c>
      <c r="T889" s="60">
        <v>3.137995200733223</v>
      </c>
      <c r="U889" s="53">
        <v>1</v>
      </c>
      <c r="V889" s="53" t="s">
        <v>385</v>
      </c>
      <c r="W889" s="53"/>
      <c r="X889" s="63">
        <v>1438.7297975934091</v>
      </c>
      <c r="Y889" s="63">
        <v>1519.4495210449927</v>
      </c>
      <c r="Z889" s="53"/>
      <c r="AA889" s="53" t="s">
        <v>2419</v>
      </c>
      <c r="AB889" s="53" t="s">
        <v>2188</v>
      </c>
      <c r="AC889" s="57">
        <v>31407.0216</v>
      </c>
      <c r="AD889" s="53"/>
      <c r="AE889" s="53" t="s">
        <v>2676</v>
      </c>
      <c r="AF889" s="53"/>
      <c r="AG889" s="63">
        <v>0</v>
      </c>
      <c r="AH889" s="53" t="s">
        <v>669</v>
      </c>
      <c r="AI889" s="53" t="s">
        <v>2124</v>
      </c>
      <c r="AJ889" s="149">
        <v>3</v>
      </c>
      <c r="AK889" s="374">
        <v>1</v>
      </c>
    </row>
    <row r="890" spans="1:37" s="149" customFormat="1" ht="75" customHeight="1">
      <c r="A890" s="53" t="s">
        <v>1704</v>
      </c>
      <c r="B890" s="60">
        <v>1911</v>
      </c>
      <c r="C890" s="53" t="s">
        <v>708</v>
      </c>
      <c r="D890" s="52" t="s">
        <v>1707</v>
      </c>
      <c r="E890" s="53" t="s">
        <v>332</v>
      </c>
      <c r="F890" s="55">
        <v>41379</v>
      </c>
      <c r="G890" s="55">
        <v>41409</v>
      </c>
      <c r="H890" s="53" t="s">
        <v>102</v>
      </c>
      <c r="I890" s="57">
        <v>1131.18</v>
      </c>
      <c r="J890" s="56">
        <v>1649.9961073261445</v>
      </c>
      <c r="K890" s="56">
        <v>1131.18</v>
      </c>
      <c r="L890" s="59">
        <v>41429</v>
      </c>
      <c r="M890" s="60">
        <v>2013</v>
      </c>
      <c r="N890" s="61">
        <v>41429</v>
      </c>
      <c r="O890" s="60">
        <v>2013</v>
      </c>
      <c r="P890" s="61">
        <v>41639</v>
      </c>
      <c r="Q890" s="53" t="s">
        <v>337</v>
      </c>
      <c r="R890" s="53" t="s">
        <v>3961</v>
      </c>
      <c r="S890" s="53" t="s">
        <v>2024</v>
      </c>
      <c r="T890" s="60">
        <v>3.137995200733223</v>
      </c>
      <c r="U890" s="53">
        <v>1</v>
      </c>
      <c r="V890" s="53" t="s">
        <v>385</v>
      </c>
      <c r="W890" s="53"/>
      <c r="X890" s="63">
        <v>425.36470409136155</v>
      </c>
      <c r="Y890" s="63">
        <v>1519.4495210449927</v>
      </c>
      <c r="Z890" s="53"/>
      <c r="AA890" s="53" t="s">
        <v>2419</v>
      </c>
      <c r="AB890" s="53" t="s">
        <v>2188</v>
      </c>
      <c r="AC890" s="57">
        <v>31407.0216</v>
      </c>
      <c r="AD890" s="53"/>
      <c r="AE890" s="53" t="s">
        <v>2676</v>
      </c>
      <c r="AF890" s="53"/>
      <c r="AG890" s="63">
        <v>0</v>
      </c>
      <c r="AH890" s="53" t="s">
        <v>669</v>
      </c>
      <c r="AI890" s="53" t="s">
        <v>2124</v>
      </c>
      <c r="AJ890" s="149">
        <v>2</v>
      </c>
      <c r="AK890" s="374">
        <v>1</v>
      </c>
    </row>
    <row r="891" spans="1:37" s="149" customFormat="1" ht="75" customHeight="1">
      <c r="A891" s="53" t="s">
        <v>1704</v>
      </c>
      <c r="B891" s="60">
        <v>1912</v>
      </c>
      <c r="C891" s="53" t="s">
        <v>708</v>
      </c>
      <c r="D891" s="52" t="s">
        <v>1707</v>
      </c>
      <c r="E891" s="53" t="s">
        <v>332</v>
      </c>
      <c r="F891" s="55">
        <v>41379</v>
      </c>
      <c r="G891" s="55">
        <v>41409</v>
      </c>
      <c r="H891" s="53" t="s">
        <v>102</v>
      </c>
      <c r="I891" s="57">
        <v>4613.43</v>
      </c>
      <c r="J891" s="56">
        <v>6729.4166874312978</v>
      </c>
      <c r="K891" s="56">
        <v>4613.43</v>
      </c>
      <c r="L891" s="59">
        <v>41429</v>
      </c>
      <c r="M891" s="60">
        <v>2013</v>
      </c>
      <c r="N891" s="61">
        <v>41429</v>
      </c>
      <c r="O891" s="60">
        <v>2013</v>
      </c>
      <c r="P891" s="61">
        <v>41639</v>
      </c>
      <c r="Q891" s="53" t="s">
        <v>337</v>
      </c>
      <c r="R891" s="53" t="s">
        <v>3962</v>
      </c>
      <c r="S891" s="53" t="s">
        <v>2024</v>
      </c>
      <c r="T891" s="60">
        <v>3.137995200733223</v>
      </c>
      <c r="U891" s="53">
        <v>1</v>
      </c>
      <c r="V891" s="53" t="s">
        <v>385</v>
      </c>
      <c r="W891" s="53"/>
      <c r="X891" s="63">
        <v>1734.8169935785725</v>
      </c>
      <c r="Y891" s="63">
        <v>1519.4495210449927</v>
      </c>
      <c r="Z891" s="53"/>
      <c r="AA891" s="53" t="s">
        <v>2419</v>
      </c>
      <c r="AB891" s="53" t="s">
        <v>2188</v>
      </c>
      <c r="AC891" s="57">
        <v>31407.0216</v>
      </c>
      <c r="AD891" s="53"/>
      <c r="AE891" s="53" t="s">
        <v>2676</v>
      </c>
      <c r="AF891" s="53"/>
      <c r="AG891" s="63">
        <v>0</v>
      </c>
      <c r="AH891" s="53" t="s">
        <v>669</v>
      </c>
      <c r="AI891" s="53" t="s">
        <v>2124</v>
      </c>
      <c r="AJ891" s="149">
        <v>2</v>
      </c>
      <c r="AK891" s="374">
        <v>1</v>
      </c>
    </row>
    <row r="892" spans="1:37" s="149" customFormat="1" ht="75" customHeight="1">
      <c r="A892" s="53" t="s">
        <v>1704</v>
      </c>
      <c r="B892" s="60">
        <v>1913</v>
      </c>
      <c r="C892" s="53" t="s">
        <v>708</v>
      </c>
      <c r="D892" s="52" t="s">
        <v>1707</v>
      </c>
      <c r="E892" s="53" t="s">
        <v>332</v>
      </c>
      <c r="F892" s="55">
        <v>41379</v>
      </c>
      <c r="G892" s="55">
        <v>41409</v>
      </c>
      <c r="H892" s="53" t="s">
        <v>102</v>
      </c>
      <c r="I892" s="57">
        <v>3559.88</v>
      </c>
      <c r="J892" s="56">
        <v>5192.7048381116174</v>
      </c>
      <c r="K892" s="56">
        <v>3559.88</v>
      </c>
      <c r="L892" s="59">
        <v>41429</v>
      </c>
      <c r="M892" s="60">
        <v>2013</v>
      </c>
      <c r="N892" s="61">
        <v>41429</v>
      </c>
      <c r="O892" s="60">
        <v>2013</v>
      </c>
      <c r="P892" s="61">
        <v>41639</v>
      </c>
      <c r="Q892" s="53" t="s">
        <v>337</v>
      </c>
      <c r="R892" s="53" t="s">
        <v>3963</v>
      </c>
      <c r="S892" s="53" t="s">
        <v>2024</v>
      </c>
      <c r="T892" s="60">
        <v>3.137995200733223</v>
      </c>
      <c r="U892" s="53">
        <v>1</v>
      </c>
      <c r="V892" s="53" t="s">
        <v>385</v>
      </c>
      <c r="W892" s="53"/>
      <c r="X892" s="63">
        <v>1338.6439848660302</v>
      </c>
      <c r="Y892" s="63">
        <v>1519.4495210449927</v>
      </c>
      <c r="Z892" s="53"/>
      <c r="AA892" s="53" t="s">
        <v>2419</v>
      </c>
      <c r="AB892" s="53" t="s">
        <v>2188</v>
      </c>
      <c r="AC892" s="57">
        <v>31407.0216</v>
      </c>
      <c r="AD892" s="53"/>
      <c r="AE892" s="53" t="s">
        <v>2676</v>
      </c>
      <c r="AF892" s="53"/>
      <c r="AG892" s="63">
        <v>0</v>
      </c>
      <c r="AH892" s="53" t="s">
        <v>669</v>
      </c>
      <c r="AI892" s="53" t="s">
        <v>2124</v>
      </c>
      <c r="AJ892" s="149">
        <v>2</v>
      </c>
      <c r="AK892" s="374">
        <v>1</v>
      </c>
    </row>
    <row r="893" spans="1:37" s="149" customFormat="1" ht="75" customHeight="1">
      <c r="A893" s="53" t="s">
        <v>1704</v>
      </c>
      <c r="B893" s="60">
        <v>1914</v>
      </c>
      <c r="C893" s="53" t="s">
        <v>708</v>
      </c>
      <c r="D893" s="52" t="s">
        <v>1707</v>
      </c>
      <c r="E893" s="53" t="s">
        <v>332</v>
      </c>
      <c r="F893" s="55">
        <v>41379</v>
      </c>
      <c r="G893" s="55">
        <v>41409</v>
      </c>
      <c r="H893" s="53" t="s">
        <v>102</v>
      </c>
      <c r="I893" s="57">
        <v>2428.7800000000002</v>
      </c>
      <c r="J893" s="56">
        <v>3537.8677160743687</v>
      </c>
      <c r="K893" s="56">
        <v>2428.7800000000002</v>
      </c>
      <c r="L893" s="59">
        <v>41429</v>
      </c>
      <c r="M893" s="60">
        <v>2013</v>
      </c>
      <c r="N893" s="61">
        <v>41429</v>
      </c>
      <c r="O893" s="60">
        <v>2013</v>
      </c>
      <c r="P893" s="61">
        <v>41639</v>
      </c>
      <c r="Q893" s="53" t="s">
        <v>337</v>
      </c>
      <c r="R893" s="53" t="s">
        <v>3964</v>
      </c>
      <c r="S893" s="53" t="s">
        <v>2024</v>
      </c>
      <c r="T893" s="60">
        <v>3.137995200733223</v>
      </c>
      <c r="U893" s="53">
        <v>1</v>
      </c>
      <c r="V893" s="53" t="s">
        <v>385</v>
      </c>
      <c r="W893" s="53"/>
      <c r="X893" s="63">
        <v>913.30936367599929</v>
      </c>
      <c r="Y893" s="63">
        <v>1519.4495210449927</v>
      </c>
      <c r="Z893" s="53"/>
      <c r="AA893" s="53" t="s">
        <v>2419</v>
      </c>
      <c r="AB893" s="53" t="s">
        <v>2188</v>
      </c>
      <c r="AC893" s="57">
        <v>31407.0216</v>
      </c>
      <c r="AD893" s="53"/>
      <c r="AE893" s="53" t="s">
        <v>2676</v>
      </c>
      <c r="AF893" s="53"/>
      <c r="AG893" s="63">
        <v>0</v>
      </c>
      <c r="AH893" s="53" t="s">
        <v>669</v>
      </c>
      <c r="AI893" s="53" t="s">
        <v>2124</v>
      </c>
      <c r="AJ893" s="149">
        <v>2</v>
      </c>
      <c r="AK893" s="374">
        <v>1</v>
      </c>
    </row>
    <row r="894" spans="1:37" s="149" customFormat="1" ht="75" customHeight="1">
      <c r="A894" s="53" t="s">
        <v>1704</v>
      </c>
      <c r="B894" s="60">
        <v>1915</v>
      </c>
      <c r="C894" s="53" t="s">
        <v>708</v>
      </c>
      <c r="D894" s="52" t="s">
        <v>1707</v>
      </c>
      <c r="E894" s="53" t="s">
        <v>332</v>
      </c>
      <c r="F894" s="55">
        <v>41379</v>
      </c>
      <c r="G894" s="55">
        <v>41409</v>
      </c>
      <c r="H894" s="53" t="s">
        <v>102</v>
      </c>
      <c r="I894" s="57">
        <v>4725.9399999999996</v>
      </c>
      <c r="J894" s="56">
        <v>6890.8289821344015</v>
      </c>
      <c r="K894" s="56">
        <v>4725.9399999999996</v>
      </c>
      <c r="L894" s="59">
        <v>41429</v>
      </c>
      <c r="M894" s="60">
        <v>2013</v>
      </c>
      <c r="N894" s="61">
        <v>41429</v>
      </c>
      <c r="O894" s="60">
        <v>2013</v>
      </c>
      <c r="P894" s="61">
        <v>41639</v>
      </c>
      <c r="Q894" s="53" t="s">
        <v>337</v>
      </c>
      <c r="R894" s="53" t="s">
        <v>3965</v>
      </c>
      <c r="S894" s="53" t="s">
        <v>2024</v>
      </c>
      <c r="T894" s="60">
        <v>3.137995200733223</v>
      </c>
      <c r="U894" s="53">
        <v>1</v>
      </c>
      <c r="V894" s="53" t="s">
        <v>385</v>
      </c>
      <c r="W894" s="53"/>
      <c r="X894" s="63">
        <v>1777.1248339375952</v>
      </c>
      <c r="Y894" s="63">
        <v>1519.4495210449927</v>
      </c>
      <c r="Z894" s="53"/>
      <c r="AA894" s="53" t="s">
        <v>2419</v>
      </c>
      <c r="AB894" s="53" t="s">
        <v>2188</v>
      </c>
      <c r="AC894" s="57">
        <v>31407.0216</v>
      </c>
      <c r="AD894" s="53"/>
      <c r="AE894" s="53" t="s">
        <v>2676</v>
      </c>
      <c r="AF894" s="53"/>
      <c r="AG894" s="63">
        <v>0</v>
      </c>
      <c r="AH894" s="53" t="s">
        <v>669</v>
      </c>
      <c r="AI894" s="53" t="s">
        <v>2124</v>
      </c>
      <c r="AJ894" s="149">
        <v>2</v>
      </c>
      <c r="AK894" s="374">
        <v>1</v>
      </c>
    </row>
    <row r="895" spans="1:37" s="149" customFormat="1" ht="75" customHeight="1">
      <c r="A895" s="53" t="s">
        <v>1704</v>
      </c>
      <c r="B895" s="60">
        <v>1916</v>
      </c>
      <c r="C895" s="53" t="s">
        <v>708</v>
      </c>
      <c r="D895" s="52" t="s">
        <v>1707</v>
      </c>
      <c r="E895" s="53" t="s">
        <v>332</v>
      </c>
      <c r="F895" s="55">
        <v>41379</v>
      </c>
      <c r="G895" s="55">
        <v>41409</v>
      </c>
      <c r="H895" s="53" t="s">
        <v>102</v>
      </c>
      <c r="I895" s="57">
        <v>3715.15</v>
      </c>
      <c r="J895" s="56">
        <v>5419.1266567090579</v>
      </c>
      <c r="K895" s="56">
        <v>3715.15</v>
      </c>
      <c r="L895" s="59">
        <v>41429</v>
      </c>
      <c r="M895" s="60">
        <v>2013</v>
      </c>
      <c r="N895" s="61">
        <v>41429</v>
      </c>
      <c r="O895" s="60">
        <v>2013</v>
      </c>
      <c r="P895" s="61">
        <v>41639</v>
      </c>
      <c r="Q895" s="53" t="s">
        <v>337</v>
      </c>
      <c r="R895" s="53" t="s">
        <v>3966</v>
      </c>
      <c r="S895" s="53" t="s">
        <v>2024</v>
      </c>
      <c r="T895" s="60">
        <v>3.137995200733223</v>
      </c>
      <c r="U895" s="53">
        <v>1</v>
      </c>
      <c r="V895" s="53" t="s">
        <v>385</v>
      </c>
      <c r="W895" s="53"/>
      <c r="X895" s="63">
        <v>1397.0311359863342</v>
      </c>
      <c r="Y895" s="63">
        <v>1519.4495210449927</v>
      </c>
      <c r="Z895" s="53"/>
      <c r="AA895" s="53" t="s">
        <v>2419</v>
      </c>
      <c r="AB895" s="53" t="s">
        <v>2188</v>
      </c>
      <c r="AC895" s="57">
        <v>31407.0216</v>
      </c>
      <c r="AD895" s="53"/>
      <c r="AE895" s="53" t="s">
        <v>2676</v>
      </c>
      <c r="AF895" s="53"/>
      <c r="AG895" s="63">
        <v>0</v>
      </c>
      <c r="AH895" s="53" t="s">
        <v>669</v>
      </c>
      <c r="AI895" s="53" t="s">
        <v>2124</v>
      </c>
      <c r="AJ895" s="149">
        <v>2</v>
      </c>
      <c r="AK895" s="374">
        <v>1</v>
      </c>
    </row>
    <row r="896" spans="1:37" s="149" customFormat="1" ht="75" customHeight="1">
      <c r="A896" s="53" t="s">
        <v>1704</v>
      </c>
      <c r="B896" s="60">
        <v>1917</v>
      </c>
      <c r="C896" s="53" t="s">
        <v>708</v>
      </c>
      <c r="D896" s="52" t="s">
        <v>1707</v>
      </c>
      <c r="E896" s="53" t="s">
        <v>332</v>
      </c>
      <c r="F896" s="55">
        <v>41379</v>
      </c>
      <c r="G896" s="55">
        <v>41409</v>
      </c>
      <c r="H896" s="53" t="s">
        <v>102</v>
      </c>
      <c r="I896" s="57">
        <v>2561.79</v>
      </c>
      <c r="J896" s="56">
        <v>3736.766842642945</v>
      </c>
      <c r="K896" s="56">
        <v>2561.79</v>
      </c>
      <c r="L896" s="59">
        <v>41429</v>
      </c>
      <c r="M896" s="60">
        <v>2013</v>
      </c>
      <c r="N896" s="61">
        <v>41429</v>
      </c>
      <c r="O896" s="60">
        <v>2013</v>
      </c>
      <c r="P896" s="61">
        <v>41639</v>
      </c>
      <c r="Q896" s="53" t="s">
        <v>337</v>
      </c>
      <c r="R896" s="53" t="s">
        <v>3967</v>
      </c>
      <c r="S896" s="53" t="s">
        <v>2024</v>
      </c>
      <c r="T896" s="60">
        <v>3.137995200733223</v>
      </c>
      <c r="U896" s="53">
        <v>1</v>
      </c>
      <c r="V896" s="53" t="s">
        <v>385</v>
      </c>
      <c r="W896" s="53"/>
      <c r="X896" s="63">
        <v>963.32594750102453</v>
      </c>
      <c r="Y896" s="63">
        <v>1519.4495210449927</v>
      </c>
      <c r="Z896" s="53"/>
      <c r="AA896" s="53" t="s">
        <v>2419</v>
      </c>
      <c r="AB896" s="53" t="s">
        <v>2188</v>
      </c>
      <c r="AC896" s="57">
        <v>31407.0216</v>
      </c>
      <c r="AD896" s="53"/>
      <c r="AE896" s="53" t="s">
        <v>2676</v>
      </c>
      <c r="AF896" s="53"/>
      <c r="AG896" s="63">
        <v>0</v>
      </c>
      <c r="AH896" s="53" t="s">
        <v>669</v>
      </c>
      <c r="AI896" s="53" t="s">
        <v>2124</v>
      </c>
      <c r="AJ896" s="149">
        <v>2</v>
      </c>
      <c r="AK896" s="374">
        <v>1</v>
      </c>
    </row>
    <row r="897" spans="1:37" s="149" customFormat="1" ht="75" customHeight="1">
      <c r="A897" s="53" t="s">
        <v>1704</v>
      </c>
      <c r="B897" s="60">
        <v>1918</v>
      </c>
      <c r="C897" s="53" t="s">
        <v>708</v>
      </c>
      <c r="D897" s="52" t="s">
        <v>1707</v>
      </c>
      <c r="E897" s="53" t="s">
        <v>332</v>
      </c>
      <c r="F897" s="55">
        <v>41379</v>
      </c>
      <c r="G897" s="55">
        <v>41409</v>
      </c>
      <c r="H897" s="53" t="s">
        <v>102</v>
      </c>
      <c r="I897" s="57">
        <v>2994.3</v>
      </c>
      <c r="J897" s="56">
        <v>4367.6447201573774</v>
      </c>
      <c r="K897" s="56">
        <v>2994.3</v>
      </c>
      <c r="L897" s="59">
        <v>41429</v>
      </c>
      <c r="M897" s="60">
        <v>2013</v>
      </c>
      <c r="N897" s="61">
        <v>41429</v>
      </c>
      <c r="O897" s="60">
        <v>2013</v>
      </c>
      <c r="P897" s="61">
        <v>41639</v>
      </c>
      <c r="Q897" s="53" t="s">
        <v>337</v>
      </c>
      <c r="R897" s="53" t="s">
        <v>3968</v>
      </c>
      <c r="S897" s="53" t="s">
        <v>2024</v>
      </c>
      <c r="T897" s="60">
        <v>3.137995200733223</v>
      </c>
      <c r="U897" s="53">
        <v>1</v>
      </c>
      <c r="V897" s="53" t="s">
        <v>385</v>
      </c>
      <c r="W897" s="53"/>
      <c r="X897" s="63">
        <v>1125.9653931830157</v>
      </c>
      <c r="Y897" s="63">
        <v>1519.4495210449927</v>
      </c>
      <c r="Z897" s="53"/>
      <c r="AA897" s="53" t="s">
        <v>2419</v>
      </c>
      <c r="AB897" s="53" t="s">
        <v>2188</v>
      </c>
      <c r="AC897" s="57">
        <v>31407.0216</v>
      </c>
      <c r="AD897" s="53"/>
      <c r="AE897" s="53" t="s">
        <v>2676</v>
      </c>
      <c r="AF897" s="53"/>
      <c r="AG897" s="63">
        <v>0</v>
      </c>
      <c r="AH897" s="53" t="s">
        <v>669</v>
      </c>
      <c r="AI897" s="53" t="s">
        <v>2124</v>
      </c>
      <c r="AJ897" s="149">
        <v>2</v>
      </c>
      <c r="AK897" s="374">
        <v>1</v>
      </c>
    </row>
    <row r="898" spans="1:37" s="149" customFormat="1" ht="75" customHeight="1">
      <c r="A898" s="53" t="s">
        <v>1704</v>
      </c>
      <c r="B898" s="60">
        <v>1919</v>
      </c>
      <c r="C898" s="53" t="s">
        <v>708</v>
      </c>
      <c r="D898" s="52" t="s">
        <v>1707</v>
      </c>
      <c r="E898" s="53" t="s">
        <v>332</v>
      </c>
      <c r="F898" s="55">
        <v>41379</v>
      </c>
      <c r="G898" s="55">
        <v>41409</v>
      </c>
      <c r="H898" s="53" t="s">
        <v>102</v>
      </c>
      <c r="I898" s="57">
        <v>3749.14</v>
      </c>
      <c r="J898" s="56">
        <v>5467.6496479858579</v>
      </c>
      <c r="K898" s="56">
        <v>3749.14</v>
      </c>
      <c r="L898" s="59">
        <v>41429</v>
      </c>
      <c r="M898" s="60">
        <v>2013</v>
      </c>
      <c r="N898" s="61">
        <v>41429</v>
      </c>
      <c r="O898" s="60">
        <v>2013</v>
      </c>
      <c r="P898" s="61">
        <v>41639</v>
      </c>
      <c r="Q898" s="53" t="s">
        <v>337</v>
      </c>
      <c r="R898" s="53" t="s">
        <v>3969</v>
      </c>
      <c r="S898" s="53" t="s">
        <v>2024</v>
      </c>
      <c r="T898" s="60">
        <v>3.137995200733223</v>
      </c>
      <c r="U898" s="53">
        <v>1</v>
      </c>
      <c r="V898" s="53" t="s">
        <v>385</v>
      </c>
      <c r="W898" s="53"/>
      <c r="X898" s="63">
        <v>1409.8126086892332</v>
      </c>
      <c r="Y898" s="63">
        <v>1519.4495210449927</v>
      </c>
      <c r="Z898" s="53"/>
      <c r="AA898" s="53" t="s">
        <v>2419</v>
      </c>
      <c r="AB898" s="53" t="s">
        <v>2188</v>
      </c>
      <c r="AC898" s="57">
        <v>31407.0216</v>
      </c>
      <c r="AD898" s="53"/>
      <c r="AE898" s="53" t="s">
        <v>2676</v>
      </c>
      <c r="AF898" s="53"/>
      <c r="AG898" s="63">
        <v>0</v>
      </c>
      <c r="AH898" s="53" t="s">
        <v>669</v>
      </c>
      <c r="AI898" s="53" t="s">
        <v>2124</v>
      </c>
      <c r="AJ898" s="149">
        <v>2</v>
      </c>
      <c r="AK898" s="374">
        <v>1</v>
      </c>
    </row>
    <row r="899" spans="1:37" s="149" customFormat="1" ht="75" customHeight="1">
      <c r="A899" s="53" t="s">
        <v>1704</v>
      </c>
      <c r="B899" s="60">
        <v>1920</v>
      </c>
      <c r="C899" s="53" t="s">
        <v>708</v>
      </c>
      <c r="D899" s="52" t="s">
        <v>1707</v>
      </c>
      <c r="E899" s="53" t="s">
        <v>332</v>
      </c>
      <c r="F899" s="55">
        <v>41379</v>
      </c>
      <c r="G899" s="55">
        <v>41409</v>
      </c>
      <c r="H899" s="53" t="s">
        <v>102</v>
      </c>
      <c r="I899" s="57">
        <v>743.04</v>
      </c>
      <c r="J899" s="56">
        <v>1083.8230744584962</v>
      </c>
      <c r="K899" s="56">
        <v>743.04</v>
      </c>
      <c r="L899" s="59">
        <v>41429</v>
      </c>
      <c r="M899" s="60">
        <v>2013</v>
      </c>
      <c r="N899" s="61">
        <v>41429</v>
      </c>
      <c r="O899" s="60">
        <v>2013</v>
      </c>
      <c r="P899" s="61">
        <v>41639</v>
      </c>
      <c r="Q899" s="53" t="s">
        <v>337</v>
      </c>
      <c r="R899" s="53" t="s">
        <v>3970</v>
      </c>
      <c r="S899" s="53" t="s">
        <v>2024</v>
      </c>
      <c r="T899" s="60">
        <v>3.137995200733223</v>
      </c>
      <c r="U899" s="53">
        <v>1</v>
      </c>
      <c r="V899" s="53" t="s">
        <v>385</v>
      </c>
      <c r="W899" s="53"/>
      <c r="X899" s="63">
        <v>279.40998755993314</v>
      </c>
      <c r="Y899" s="63">
        <v>1519.4495210449927</v>
      </c>
      <c r="Z899" s="53"/>
      <c r="AA899" s="53" t="s">
        <v>2419</v>
      </c>
      <c r="AB899" s="53" t="s">
        <v>2188</v>
      </c>
      <c r="AC899" s="57">
        <v>31407.0216</v>
      </c>
      <c r="AD899" s="53"/>
      <c r="AE899" s="53" t="s">
        <v>2676</v>
      </c>
      <c r="AF899" s="53"/>
      <c r="AG899" s="63">
        <v>0</v>
      </c>
      <c r="AH899" s="53" t="s">
        <v>669</v>
      </c>
      <c r="AI899" s="53" t="s">
        <v>2124</v>
      </c>
      <c r="AJ899" s="149">
        <v>2</v>
      </c>
      <c r="AK899" s="374">
        <v>1</v>
      </c>
    </row>
    <row r="900" spans="1:37" s="149" customFormat="1" ht="75" customHeight="1">
      <c r="A900" s="53" t="s">
        <v>1704</v>
      </c>
      <c r="B900" s="60">
        <v>1921</v>
      </c>
      <c r="C900" s="53" t="s">
        <v>708</v>
      </c>
      <c r="D900" s="52" t="s">
        <v>1707</v>
      </c>
      <c r="E900" s="53" t="s">
        <v>332</v>
      </c>
      <c r="F900" s="55">
        <v>41379</v>
      </c>
      <c r="G900" s="55">
        <v>41409</v>
      </c>
      <c r="H900" s="53" t="s">
        <v>102</v>
      </c>
      <c r="I900" s="57">
        <v>1562.17</v>
      </c>
      <c r="J900" s="56">
        <v>2276.4392091262084</v>
      </c>
      <c r="K900" s="56">
        <v>1562.17</v>
      </c>
      <c r="L900" s="59">
        <v>41429</v>
      </c>
      <c r="M900" s="60">
        <v>2013</v>
      </c>
      <c r="N900" s="61">
        <v>41429</v>
      </c>
      <c r="O900" s="60">
        <v>2013</v>
      </c>
      <c r="P900" s="61">
        <v>41639</v>
      </c>
      <c r="Q900" s="53" t="s">
        <v>337</v>
      </c>
      <c r="R900" s="53" t="s">
        <v>3971</v>
      </c>
      <c r="S900" s="53" t="s">
        <v>2024</v>
      </c>
      <c r="T900" s="60">
        <v>3.137995200733223</v>
      </c>
      <c r="U900" s="53">
        <v>1</v>
      </c>
      <c r="V900" s="53" t="s">
        <v>385</v>
      </c>
      <c r="W900" s="53"/>
      <c r="X900" s="63">
        <v>587.43257464806868</v>
      </c>
      <c r="Y900" s="63">
        <v>1519.4495210449927</v>
      </c>
      <c r="Z900" s="53"/>
      <c r="AA900" s="53" t="s">
        <v>2419</v>
      </c>
      <c r="AB900" s="53" t="s">
        <v>2188</v>
      </c>
      <c r="AC900" s="57">
        <v>31407.0216</v>
      </c>
      <c r="AD900" s="53"/>
      <c r="AE900" s="53" t="s">
        <v>2676</v>
      </c>
      <c r="AF900" s="53"/>
      <c r="AG900" s="63">
        <v>0</v>
      </c>
      <c r="AH900" s="53" t="s">
        <v>669</v>
      </c>
      <c r="AI900" s="53" t="s">
        <v>2124</v>
      </c>
      <c r="AJ900" s="149">
        <v>2</v>
      </c>
      <c r="AK900" s="374">
        <v>1</v>
      </c>
    </row>
    <row r="901" spans="1:37" s="149" customFormat="1" ht="75" customHeight="1">
      <c r="A901" s="53" t="s">
        <v>1704</v>
      </c>
      <c r="B901" s="60">
        <v>1922</v>
      </c>
      <c r="C901" s="53" t="s">
        <v>708</v>
      </c>
      <c r="D901" s="52" t="s">
        <v>1707</v>
      </c>
      <c r="E901" s="53" t="s">
        <v>332</v>
      </c>
      <c r="F901" s="55">
        <v>41379</v>
      </c>
      <c r="G901" s="55">
        <v>41409</v>
      </c>
      <c r="H901" s="53" t="s">
        <v>102</v>
      </c>
      <c r="I901" s="57">
        <v>831.75</v>
      </c>
      <c r="J901" s="56">
        <v>1213.2327637520643</v>
      </c>
      <c r="K901" s="56">
        <v>831.75</v>
      </c>
      <c r="L901" s="59">
        <v>41429</v>
      </c>
      <c r="M901" s="60">
        <v>2013</v>
      </c>
      <c r="N901" s="61">
        <v>41429</v>
      </c>
      <c r="O901" s="60">
        <v>2013</v>
      </c>
      <c r="P901" s="61">
        <v>41639</v>
      </c>
      <c r="Q901" s="53" t="s">
        <v>337</v>
      </c>
      <c r="R901" s="53" t="s">
        <v>3972</v>
      </c>
      <c r="S901" s="53" t="s">
        <v>2024</v>
      </c>
      <c r="T901" s="60">
        <v>3.137995200733223</v>
      </c>
      <c r="U901" s="53">
        <v>1</v>
      </c>
      <c r="V901" s="53" t="s">
        <v>385</v>
      </c>
      <c r="W901" s="53"/>
      <c r="X901" s="63">
        <v>312.76816477305988</v>
      </c>
      <c r="Y901" s="63">
        <v>1519.4495210449927</v>
      </c>
      <c r="Z901" s="53"/>
      <c r="AA901" s="53" t="s">
        <v>2419</v>
      </c>
      <c r="AB901" s="53" t="s">
        <v>2188</v>
      </c>
      <c r="AC901" s="57">
        <v>31407.0216</v>
      </c>
      <c r="AD901" s="53"/>
      <c r="AE901" s="53" t="s">
        <v>2676</v>
      </c>
      <c r="AF901" s="53"/>
      <c r="AG901" s="63">
        <v>0</v>
      </c>
      <c r="AH901" s="53" t="s">
        <v>669</v>
      </c>
      <c r="AI901" s="53" t="s">
        <v>2124</v>
      </c>
      <c r="AJ901" s="149">
        <v>2</v>
      </c>
      <c r="AK901" s="374">
        <v>1</v>
      </c>
    </row>
    <row r="902" spans="1:37" s="149" customFormat="1" ht="75" customHeight="1">
      <c r="A902" s="53" t="s">
        <v>1704</v>
      </c>
      <c r="B902" s="60">
        <v>1923</v>
      </c>
      <c r="C902" s="53" t="s">
        <v>708</v>
      </c>
      <c r="D902" s="52" t="s">
        <v>1707</v>
      </c>
      <c r="E902" s="53" t="s">
        <v>332</v>
      </c>
      <c r="F902" s="55">
        <v>41379</v>
      </c>
      <c r="G902" s="55">
        <v>41409</v>
      </c>
      <c r="H902" s="53" t="s">
        <v>102</v>
      </c>
      <c r="I902" s="57">
        <v>4768.7</v>
      </c>
      <c r="J902" s="56">
        <v>6955.8723592784663</v>
      </c>
      <c r="K902" s="56">
        <v>4768.7</v>
      </c>
      <c r="L902" s="59">
        <v>41429</v>
      </c>
      <c r="M902" s="60">
        <v>2013</v>
      </c>
      <c r="N902" s="61">
        <v>41429</v>
      </c>
      <c r="O902" s="60">
        <v>2013</v>
      </c>
      <c r="P902" s="61">
        <v>41639</v>
      </c>
      <c r="Q902" s="53" t="s">
        <v>337</v>
      </c>
      <c r="R902" s="53" t="s">
        <v>3973</v>
      </c>
      <c r="S902" s="53" t="s">
        <v>2024</v>
      </c>
      <c r="T902" s="60">
        <v>3.137995200733223</v>
      </c>
      <c r="U902" s="53">
        <v>1</v>
      </c>
      <c r="V902" s="53" t="s">
        <v>385</v>
      </c>
      <c r="W902" s="53"/>
      <c r="X902" s="63">
        <v>1793.2041446988769</v>
      </c>
      <c r="Y902" s="63">
        <v>1519.4495210449927</v>
      </c>
      <c r="Z902" s="53"/>
      <c r="AA902" s="53" t="s">
        <v>2419</v>
      </c>
      <c r="AB902" s="53" t="s">
        <v>2188</v>
      </c>
      <c r="AC902" s="57">
        <v>31407.0216</v>
      </c>
      <c r="AD902" s="53"/>
      <c r="AE902" s="53" t="s">
        <v>2676</v>
      </c>
      <c r="AF902" s="53"/>
      <c r="AG902" s="63">
        <v>0</v>
      </c>
      <c r="AH902" s="53" t="s">
        <v>669</v>
      </c>
      <c r="AI902" s="53" t="s">
        <v>2124</v>
      </c>
      <c r="AJ902" s="149">
        <v>2</v>
      </c>
      <c r="AK902" s="374">
        <v>1</v>
      </c>
    </row>
    <row r="903" spans="1:37" s="149" customFormat="1" ht="75" customHeight="1">
      <c r="A903" s="53" t="s">
        <v>1704</v>
      </c>
      <c r="B903" s="60">
        <v>1924</v>
      </c>
      <c r="C903" s="53" t="s">
        <v>708</v>
      </c>
      <c r="D903" s="52" t="s">
        <v>1707</v>
      </c>
      <c r="E903" s="53" t="s">
        <v>332</v>
      </c>
      <c r="F903" s="55">
        <v>41379</v>
      </c>
      <c r="G903" s="55">
        <v>41409</v>
      </c>
      <c r="H903" s="53" t="s">
        <v>102</v>
      </c>
      <c r="I903" s="57">
        <v>2661.6</v>
      </c>
      <c r="J903" s="56">
        <v>3882.358385306497</v>
      </c>
      <c r="K903" s="56">
        <v>2661.6</v>
      </c>
      <c r="L903" s="59">
        <v>41429</v>
      </c>
      <c r="M903" s="60">
        <v>2013</v>
      </c>
      <c r="N903" s="61">
        <v>41429</v>
      </c>
      <c r="O903" s="60">
        <v>2013</v>
      </c>
      <c r="P903" s="61">
        <v>41639</v>
      </c>
      <c r="Q903" s="53" t="s">
        <v>337</v>
      </c>
      <c r="R903" s="53" t="s">
        <v>3958</v>
      </c>
      <c r="S903" s="53" t="s">
        <v>2024</v>
      </c>
      <c r="T903" s="60">
        <v>3.137995200733223</v>
      </c>
      <c r="U903" s="53">
        <v>1</v>
      </c>
      <c r="V903" s="53" t="s">
        <v>385</v>
      </c>
      <c r="W903" s="53"/>
      <c r="X903" s="63">
        <v>1000.8581272737918</v>
      </c>
      <c r="Y903" s="63">
        <v>1519.4495210449927</v>
      </c>
      <c r="Z903" s="53"/>
      <c r="AA903" s="53" t="s">
        <v>2419</v>
      </c>
      <c r="AB903" s="53" t="s">
        <v>2188</v>
      </c>
      <c r="AC903" s="57">
        <v>31407.0216</v>
      </c>
      <c r="AD903" s="53"/>
      <c r="AE903" s="53" t="s">
        <v>2676</v>
      </c>
      <c r="AF903" s="53"/>
      <c r="AG903" s="63">
        <v>0</v>
      </c>
      <c r="AH903" s="53" t="s">
        <v>669</v>
      </c>
      <c r="AI903" s="53" t="s">
        <v>2124</v>
      </c>
      <c r="AJ903" s="149">
        <v>2</v>
      </c>
      <c r="AK903" s="374">
        <v>1</v>
      </c>
    </row>
    <row r="904" spans="1:37" s="149" customFormat="1" ht="75" customHeight="1">
      <c r="A904" s="53" t="s">
        <v>1704</v>
      </c>
      <c r="B904" s="60">
        <v>1925</v>
      </c>
      <c r="C904" s="53" t="s">
        <v>708</v>
      </c>
      <c r="D904" s="52" t="s">
        <v>1707</v>
      </c>
      <c r="E904" s="53" t="s">
        <v>332</v>
      </c>
      <c r="F904" s="55">
        <v>41379</v>
      </c>
      <c r="G904" s="55">
        <v>41409</v>
      </c>
      <c r="H904" s="53" t="s">
        <v>102</v>
      </c>
      <c r="I904" s="57">
        <v>2517.42</v>
      </c>
      <c r="J904" s="56">
        <v>3672.0619979961607</v>
      </c>
      <c r="K904" s="56">
        <v>2517.42</v>
      </c>
      <c r="L904" s="59">
        <v>41429</v>
      </c>
      <c r="M904" s="60">
        <v>2013</v>
      </c>
      <c r="N904" s="61">
        <v>41429</v>
      </c>
      <c r="O904" s="60">
        <v>2013</v>
      </c>
      <c r="P904" s="61">
        <v>41639</v>
      </c>
      <c r="Q904" s="53" t="s">
        <v>337</v>
      </c>
      <c r="R904" s="53" t="s">
        <v>3974</v>
      </c>
      <c r="S904" s="53" t="s">
        <v>2024</v>
      </c>
      <c r="T904" s="60">
        <v>3.137995200733223</v>
      </c>
      <c r="U904" s="53">
        <v>1</v>
      </c>
      <c r="V904" s="53" t="s">
        <v>385</v>
      </c>
      <c r="W904" s="53"/>
      <c r="X904" s="63">
        <v>946.64121835046183</v>
      </c>
      <c r="Y904" s="63">
        <v>1519.4495210449927</v>
      </c>
      <c r="Z904" s="53"/>
      <c r="AA904" s="53" t="s">
        <v>2419</v>
      </c>
      <c r="AB904" s="53" t="s">
        <v>2188</v>
      </c>
      <c r="AC904" s="57">
        <v>31407.0216</v>
      </c>
      <c r="AD904" s="53"/>
      <c r="AE904" s="53" t="s">
        <v>2676</v>
      </c>
      <c r="AF904" s="53"/>
      <c r="AG904" s="63">
        <v>0</v>
      </c>
      <c r="AH904" s="53" t="s">
        <v>669</v>
      </c>
      <c r="AI904" s="53" t="s">
        <v>2124</v>
      </c>
      <c r="AJ904" s="149">
        <v>2</v>
      </c>
      <c r="AK904" s="374">
        <v>1</v>
      </c>
    </row>
    <row r="905" spans="1:37" s="149" customFormat="1" ht="75" customHeight="1">
      <c r="A905" s="53" t="s">
        <v>1704</v>
      </c>
      <c r="B905" s="60">
        <v>1926</v>
      </c>
      <c r="C905" s="53" t="s">
        <v>708</v>
      </c>
      <c r="D905" s="52" t="s">
        <v>1707</v>
      </c>
      <c r="E905" s="53" t="s">
        <v>332</v>
      </c>
      <c r="F905" s="55">
        <v>41379</v>
      </c>
      <c r="G905" s="55">
        <v>41409</v>
      </c>
      <c r="H905" s="53" t="s">
        <v>102</v>
      </c>
      <c r="I905" s="57">
        <v>1774.4</v>
      </c>
      <c r="J905" s="56">
        <v>2588.233281329377</v>
      </c>
      <c r="K905" s="56">
        <v>1774.4</v>
      </c>
      <c r="L905" s="59">
        <v>41429</v>
      </c>
      <c r="M905" s="60">
        <v>2013</v>
      </c>
      <c r="N905" s="61">
        <v>41429</v>
      </c>
      <c r="O905" s="60">
        <v>2013</v>
      </c>
      <c r="P905" s="61">
        <v>41639</v>
      </c>
      <c r="Q905" s="53" t="s">
        <v>337</v>
      </c>
      <c r="R905" s="53" t="s">
        <v>3811</v>
      </c>
      <c r="S905" s="53" t="s">
        <v>2024</v>
      </c>
      <c r="T905" s="60">
        <v>3.137995200733223</v>
      </c>
      <c r="U905" s="53">
        <v>1</v>
      </c>
      <c r="V905" s="53" t="s">
        <v>385</v>
      </c>
      <c r="W905" s="53"/>
      <c r="X905" s="63">
        <v>667.23875151586128</v>
      </c>
      <c r="Y905" s="63">
        <v>1519.4495210449927</v>
      </c>
      <c r="Z905" s="53"/>
      <c r="AA905" s="53" t="s">
        <v>2419</v>
      </c>
      <c r="AB905" s="53" t="s">
        <v>2188</v>
      </c>
      <c r="AC905" s="57">
        <v>31407.0216</v>
      </c>
      <c r="AD905" s="53"/>
      <c r="AE905" s="53" t="s">
        <v>2676</v>
      </c>
      <c r="AF905" s="53"/>
      <c r="AG905" s="63">
        <v>0</v>
      </c>
      <c r="AH905" s="53" t="s">
        <v>669</v>
      </c>
      <c r="AI905" s="53" t="s">
        <v>2124</v>
      </c>
      <c r="AJ905" s="149">
        <v>2</v>
      </c>
      <c r="AK905" s="374">
        <v>1</v>
      </c>
    </row>
    <row r="906" spans="1:37" s="149" customFormat="1" ht="75" customHeight="1">
      <c r="A906" s="53" t="s">
        <v>1704</v>
      </c>
      <c r="B906" s="60">
        <v>1927</v>
      </c>
      <c r="C906" s="53" t="s">
        <v>708</v>
      </c>
      <c r="D906" s="52" t="s">
        <v>1707</v>
      </c>
      <c r="E906" s="53" t="s">
        <v>332</v>
      </c>
      <c r="F906" s="55">
        <v>41379</v>
      </c>
      <c r="G906" s="55">
        <v>41409</v>
      </c>
      <c r="H906" s="53" t="s">
        <v>102</v>
      </c>
      <c r="I906" s="57">
        <v>1028.6130000000001</v>
      </c>
      <c r="J906" s="56">
        <v>1499.1685953713284</v>
      </c>
      <c r="K906" s="56">
        <v>1028.6130000000001</v>
      </c>
      <c r="L906" s="59">
        <v>41429</v>
      </c>
      <c r="M906" s="60">
        <v>2013</v>
      </c>
      <c r="N906" s="61">
        <v>41429</v>
      </c>
      <c r="O906" s="60">
        <v>2013</v>
      </c>
      <c r="P906" s="61">
        <v>41639</v>
      </c>
      <c r="Q906" s="53" t="s">
        <v>337</v>
      </c>
      <c r="R906" s="53" t="s">
        <v>3975</v>
      </c>
      <c r="S906" s="53" t="s">
        <v>2024</v>
      </c>
      <c r="T906" s="60">
        <v>3.137995200733223</v>
      </c>
      <c r="U906" s="53">
        <v>1</v>
      </c>
      <c r="V906" s="53" t="s">
        <v>385</v>
      </c>
      <c r="W906" s="53"/>
      <c r="X906" s="63">
        <v>386.7957923314836</v>
      </c>
      <c r="Y906" s="63">
        <v>1519.4495210449927</v>
      </c>
      <c r="Z906" s="53"/>
      <c r="AA906" s="53" t="s">
        <v>2419</v>
      </c>
      <c r="AB906" s="53" t="s">
        <v>2188</v>
      </c>
      <c r="AC906" s="57">
        <v>31407.0216</v>
      </c>
      <c r="AD906" s="53"/>
      <c r="AE906" s="53" t="s">
        <v>2676</v>
      </c>
      <c r="AF906" s="53"/>
      <c r="AG906" s="63">
        <v>0</v>
      </c>
      <c r="AH906" s="53" t="s">
        <v>669</v>
      </c>
      <c r="AI906" s="53" t="s">
        <v>2124</v>
      </c>
      <c r="AJ906" s="149">
        <v>2</v>
      </c>
      <c r="AK906" s="374">
        <v>1</v>
      </c>
    </row>
    <row r="907" spans="1:37" s="149" customFormat="1" ht="75" customHeight="1">
      <c r="A907" s="53" t="s">
        <v>1704</v>
      </c>
      <c r="B907" s="60">
        <v>1928</v>
      </c>
      <c r="C907" s="53" t="s">
        <v>708</v>
      </c>
      <c r="D907" s="52" t="s">
        <v>1707</v>
      </c>
      <c r="E907" s="53" t="s">
        <v>332</v>
      </c>
      <c r="F907" s="55">
        <v>41379</v>
      </c>
      <c r="G907" s="55">
        <v>41409</v>
      </c>
      <c r="H907" s="53" t="s">
        <v>102</v>
      </c>
      <c r="I907" s="57">
        <v>3105.194</v>
      </c>
      <c r="J907" s="56">
        <v>4529.4181161909128</v>
      </c>
      <c r="K907" s="56">
        <v>3105.194</v>
      </c>
      <c r="L907" s="59">
        <v>41429</v>
      </c>
      <c r="M907" s="60">
        <v>2013</v>
      </c>
      <c r="N907" s="61">
        <v>41429</v>
      </c>
      <c r="O907" s="60">
        <v>2013</v>
      </c>
      <c r="P907" s="61">
        <v>41639</v>
      </c>
      <c r="Q907" s="53" t="s">
        <v>337</v>
      </c>
      <c r="R907" s="53" t="s">
        <v>3977</v>
      </c>
      <c r="S907" s="53" t="s">
        <v>2024</v>
      </c>
      <c r="T907" s="60">
        <v>3.137995200733223</v>
      </c>
      <c r="U907" s="53">
        <v>1</v>
      </c>
      <c r="V907" s="53" t="s">
        <v>385</v>
      </c>
      <c r="W907" s="53"/>
      <c r="X907" s="63">
        <v>1167.6655589351569</v>
      </c>
      <c r="Y907" s="63">
        <v>1519.4495210449927</v>
      </c>
      <c r="Z907" s="53"/>
      <c r="AA907" s="53" t="s">
        <v>2419</v>
      </c>
      <c r="AB907" s="53" t="s">
        <v>2188</v>
      </c>
      <c r="AC907" s="57">
        <v>31407.0216</v>
      </c>
      <c r="AD907" s="53"/>
      <c r="AE907" s="53" t="s">
        <v>2676</v>
      </c>
      <c r="AF907" s="53"/>
      <c r="AG907" s="63">
        <v>0</v>
      </c>
      <c r="AH907" s="53" t="s">
        <v>669</v>
      </c>
      <c r="AI907" s="53" t="s">
        <v>2124</v>
      </c>
      <c r="AJ907" s="149">
        <v>2</v>
      </c>
      <c r="AK907" s="374">
        <v>1</v>
      </c>
    </row>
    <row r="908" spans="1:37" s="149" customFormat="1" ht="75" customHeight="1">
      <c r="A908" s="53" t="s">
        <v>1704</v>
      </c>
      <c r="B908" s="60">
        <v>1929</v>
      </c>
      <c r="C908" s="60">
        <v>3000559</v>
      </c>
      <c r="D908" s="52" t="s">
        <v>383</v>
      </c>
      <c r="E908" s="53" t="s">
        <v>59</v>
      </c>
      <c r="F908" s="55">
        <v>41557</v>
      </c>
      <c r="G908" s="55">
        <v>41617</v>
      </c>
      <c r="H908" s="53" t="s">
        <v>94</v>
      </c>
      <c r="I908" s="57">
        <v>270</v>
      </c>
      <c r="J908" s="56">
        <v>251.30337431162647</v>
      </c>
      <c r="K908" s="56">
        <v>251.303</v>
      </c>
      <c r="L908" s="59">
        <v>41637</v>
      </c>
      <c r="M908" s="60">
        <v>2014</v>
      </c>
      <c r="N908" s="61">
        <v>41671</v>
      </c>
      <c r="O908" s="60">
        <v>2014</v>
      </c>
      <c r="P908" s="61">
        <v>41973</v>
      </c>
      <c r="Q908" s="53" t="s">
        <v>337</v>
      </c>
      <c r="R908" s="53"/>
      <c r="S908" s="53" t="s">
        <v>430</v>
      </c>
      <c r="T908" s="60">
        <v>1</v>
      </c>
      <c r="U908" s="53">
        <v>1</v>
      </c>
      <c r="V908" s="53" t="s">
        <v>385</v>
      </c>
      <c r="W908" s="53"/>
      <c r="X908" s="63">
        <v>296.53753999999998</v>
      </c>
      <c r="Y908" s="63">
        <v>23966.98</v>
      </c>
      <c r="Z908" s="53"/>
      <c r="AA908" s="53" t="s">
        <v>3980</v>
      </c>
      <c r="AB908" s="72" t="s">
        <v>2188</v>
      </c>
      <c r="AC908" s="57">
        <v>23966.98</v>
      </c>
      <c r="AD908" s="53"/>
      <c r="AE908" s="53"/>
      <c r="AF908" s="53" t="s">
        <v>9</v>
      </c>
      <c r="AG908" s="63">
        <v>0</v>
      </c>
      <c r="AH908" s="53" t="s">
        <v>3981</v>
      </c>
      <c r="AI908" s="53" t="s">
        <v>701</v>
      </c>
      <c r="AJ908" s="149">
        <v>4</v>
      </c>
      <c r="AK908" s="374">
        <v>1</v>
      </c>
    </row>
    <row r="909" spans="1:37" s="149" customFormat="1" ht="75" customHeight="1">
      <c r="A909" s="53" t="s">
        <v>1704</v>
      </c>
      <c r="B909" s="60">
        <v>1930</v>
      </c>
      <c r="C909" s="60">
        <v>3000560</v>
      </c>
      <c r="D909" s="52" t="s">
        <v>468</v>
      </c>
      <c r="E909" s="53" t="s">
        <v>59</v>
      </c>
      <c r="F909" s="55">
        <v>41557</v>
      </c>
      <c r="G909" s="55">
        <v>41617</v>
      </c>
      <c r="H909" s="53" t="s">
        <v>94</v>
      </c>
      <c r="I909" s="57">
        <v>5421</v>
      </c>
      <c r="J909" s="56">
        <v>4938.4719303775146</v>
      </c>
      <c r="K909" s="56">
        <v>4938.4709999999995</v>
      </c>
      <c r="L909" s="59">
        <v>41637</v>
      </c>
      <c r="M909" s="60">
        <v>2014</v>
      </c>
      <c r="N909" s="61">
        <v>41671</v>
      </c>
      <c r="O909" s="60">
        <v>2014</v>
      </c>
      <c r="P909" s="61">
        <v>41973</v>
      </c>
      <c r="Q909" s="53" t="s">
        <v>337</v>
      </c>
      <c r="R909" s="53"/>
      <c r="S909" s="53" t="s">
        <v>430</v>
      </c>
      <c r="T909" s="60">
        <v>1</v>
      </c>
      <c r="U909" s="53">
        <v>1</v>
      </c>
      <c r="V909" s="53" t="s">
        <v>385</v>
      </c>
      <c r="W909" s="53"/>
      <c r="X909" s="63">
        <v>5827.3957799999989</v>
      </c>
      <c r="Y909" s="63">
        <v>23966.98</v>
      </c>
      <c r="Z909" s="53"/>
      <c r="AA909" s="53" t="s">
        <v>3980</v>
      </c>
      <c r="AB909" s="72" t="s">
        <v>2188</v>
      </c>
      <c r="AC909" s="57">
        <v>23966.98</v>
      </c>
      <c r="AD909" s="53"/>
      <c r="AE909" s="53"/>
      <c r="AF909" s="53" t="s">
        <v>9</v>
      </c>
      <c r="AG909" s="63">
        <v>0</v>
      </c>
      <c r="AH909" s="53" t="s">
        <v>3981</v>
      </c>
      <c r="AI909" s="53" t="s">
        <v>701</v>
      </c>
      <c r="AJ909" s="149">
        <v>4</v>
      </c>
      <c r="AK909" s="374">
        <v>1</v>
      </c>
    </row>
    <row r="910" spans="1:37" s="149" customFormat="1" ht="75" customHeight="1">
      <c r="A910" s="53" t="s">
        <v>1704</v>
      </c>
      <c r="B910" s="60">
        <v>1931</v>
      </c>
      <c r="C910" s="60">
        <v>3000559</v>
      </c>
      <c r="D910" s="52" t="s">
        <v>383</v>
      </c>
      <c r="E910" s="53" t="s">
        <v>59</v>
      </c>
      <c r="F910" s="55">
        <v>41394</v>
      </c>
      <c r="G910" s="55">
        <v>41454</v>
      </c>
      <c r="H910" s="53" t="s">
        <v>94</v>
      </c>
      <c r="I910" s="57">
        <v>185.04300000000001</v>
      </c>
      <c r="J910" s="56">
        <v>185.89722178970885</v>
      </c>
      <c r="K910" s="56">
        <v>185.04300000000001</v>
      </c>
      <c r="L910" s="59">
        <v>41474</v>
      </c>
      <c r="M910" s="60">
        <v>2013</v>
      </c>
      <c r="N910" s="61">
        <v>41487</v>
      </c>
      <c r="O910" s="60">
        <v>2013</v>
      </c>
      <c r="P910" s="61">
        <v>41608</v>
      </c>
      <c r="Q910" s="53" t="s">
        <v>337</v>
      </c>
      <c r="R910" s="53"/>
      <c r="S910" s="53" t="s">
        <v>430</v>
      </c>
      <c r="T910" s="60">
        <v>1</v>
      </c>
      <c r="U910" s="53">
        <v>1</v>
      </c>
      <c r="V910" s="53" t="s">
        <v>385</v>
      </c>
      <c r="W910" s="53"/>
      <c r="X910" s="63">
        <v>218.35074</v>
      </c>
      <c r="Y910" s="63">
        <v>955.8</v>
      </c>
      <c r="Z910" s="53"/>
      <c r="AA910" s="53" t="s">
        <v>3982</v>
      </c>
      <c r="AB910" s="72" t="s">
        <v>2188</v>
      </c>
      <c r="AC910" s="57">
        <v>955.8</v>
      </c>
      <c r="AD910" s="53"/>
      <c r="AE910" s="53"/>
      <c r="AF910" s="53" t="s">
        <v>9</v>
      </c>
      <c r="AG910" s="63">
        <v>0</v>
      </c>
      <c r="AH910" s="53" t="s">
        <v>3981</v>
      </c>
      <c r="AI910" s="53" t="s">
        <v>701</v>
      </c>
      <c r="AJ910" s="149">
        <v>3</v>
      </c>
      <c r="AK910" s="374">
        <v>1</v>
      </c>
    </row>
    <row r="911" spans="1:37" s="149" customFormat="1" ht="75" customHeight="1">
      <c r="A911" s="53" t="s">
        <v>1704</v>
      </c>
      <c r="B911" s="60">
        <v>1932</v>
      </c>
      <c r="C911" s="60">
        <v>3000560</v>
      </c>
      <c r="D911" s="52" t="s">
        <v>468</v>
      </c>
      <c r="E911" s="53" t="s">
        <v>59</v>
      </c>
      <c r="F911" s="55">
        <v>41557</v>
      </c>
      <c r="G911" s="55">
        <v>41617</v>
      </c>
      <c r="H911" s="53" t="s">
        <v>94</v>
      </c>
      <c r="I911" s="57">
        <v>6139</v>
      </c>
      <c r="J911" s="56">
        <v>5578.9790441460018</v>
      </c>
      <c r="K911" s="56">
        <v>5578.9790000000003</v>
      </c>
      <c r="L911" s="59">
        <v>41637</v>
      </c>
      <c r="M911" s="60">
        <v>2014</v>
      </c>
      <c r="N911" s="61">
        <v>41671</v>
      </c>
      <c r="O911" s="60">
        <v>2014</v>
      </c>
      <c r="P911" s="61">
        <v>41973</v>
      </c>
      <c r="Q911" s="53" t="s">
        <v>337</v>
      </c>
      <c r="R911" s="53"/>
      <c r="S911" s="53" t="s">
        <v>430</v>
      </c>
      <c r="T911" s="60">
        <v>1</v>
      </c>
      <c r="U911" s="53">
        <v>1</v>
      </c>
      <c r="V911" s="53" t="s">
        <v>385</v>
      </c>
      <c r="W911" s="53"/>
      <c r="X911" s="63">
        <v>6583.1952199999996</v>
      </c>
      <c r="Y911" s="63">
        <v>44013.610599999993</v>
      </c>
      <c r="Z911" s="53"/>
      <c r="AA911" s="53" t="s">
        <v>3983</v>
      </c>
      <c r="AB911" s="72" t="s">
        <v>2188</v>
      </c>
      <c r="AC911" s="57">
        <v>44013.610599999993</v>
      </c>
      <c r="AD911" s="53"/>
      <c r="AE911" s="53"/>
      <c r="AF911" s="53" t="s">
        <v>9</v>
      </c>
      <c r="AG911" s="63">
        <v>545.95060000000001</v>
      </c>
      <c r="AH911" s="53" t="s">
        <v>3981</v>
      </c>
      <c r="AI911" s="53" t="s">
        <v>701</v>
      </c>
      <c r="AJ911" s="149">
        <v>4</v>
      </c>
      <c r="AK911" s="374">
        <v>1</v>
      </c>
    </row>
    <row r="912" spans="1:37" s="149" customFormat="1" ht="75" customHeight="1">
      <c r="A912" s="53" t="s">
        <v>1704</v>
      </c>
      <c r="B912" s="60">
        <v>1933</v>
      </c>
      <c r="C912" s="60">
        <v>3000560</v>
      </c>
      <c r="D912" s="52" t="s">
        <v>468</v>
      </c>
      <c r="E912" s="53" t="s">
        <v>59</v>
      </c>
      <c r="F912" s="55">
        <v>41557</v>
      </c>
      <c r="G912" s="55">
        <v>41617</v>
      </c>
      <c r="H912" s="53" t="s">
        <v>94</v>
      </c>
      <c r="I912" s="57">
        <v>108.69999999999999</v>
      </c>
      <c r="J912" s="56">
        <v>107.29868217758492</v>
      </c>
      <c r="K912" s="56">
        <v>107.298</v>
      </c>
      <c r="L912" s="59">
        <v>41637</v>
      </c>
      <c r="M912" s="60">
        <v>2014</v>
      </c>
      <c r="N912" s="61">
        <v>41671</v>
      </c>
      <c r="O912" s="60">
        <v>2014</v>
      </c>
      <c r="P912" s="61">
        <v>41882</v>
      </c>
      <c r="Q912" s="53" t="s">
        <v>337</v>
      </c>
      <c r="R912" s="53"/>
      <c r="S912" s="53" t="s">
        <v>430</v>
      </c>
      <c r="T912" s="60">
        <v>1</v>
      </c>
      <c r="U912" s="53">
        <v>1</v>
      </c>
      <c r="V912" s="53" t="s">
        <v>385</v>
      </c>
      <c r="W912" s="53"/>
      <c r="X912" s="63">
        <v>126.61163999999999</v>
      </c>
      <c r="Y912" s="63">
        <v>674.06319999999994</v>
      </c>
      <c r="Z912" s="53"/>
      <c r="AA912" s="53" t="s">
        <v>3984</v>
      </c>
      <c r="AB912" s="72" t="s">
        <v>2188</v>
      </c>
      <c r="AC912" s="57">
        <v>674.06319999999994</v>
      </c>
      <c r="AD912" s="53"/>
      <c r="AE912" s="53"/>
      <c r="AF912" s="53" t="s">
        <v>9</v>
      </c>
      <c r="AG912" s="63">
        <v>543.21417999999994</v>
      </c>
      <c r="AH912" s="53" t="s">
        <v>3981</v>
      </c>
      <c r="AI912" s="53" t="s">
        <v>701</v>
      </c>
      <c r="AJ912" s="149">
        <v>4</v>
      </c>
      <c r="AK912" s="374">
        <v>1</v>
      </c>
    </row>
    <row r="913" spans="1:37" s="149" customFormat="1" ht="120" customHeight="1">
      <c r="A913" s="53" t="s">
        <v>1704</v>
      </c>
      <c r="B913" s="60">
        <v>1934</v>
      </c>
      <c r="C913" s="60">
        <v>3000560</v>
      </c>
      <c r="D913" s="52" t="s">
        <v>468</v>
      </c>
      <c r="E913" s="53" t="s">
        <v>59</v>
      </c>
      <c r="F913" s="55">
        <v>41557</v>
      </c>
      <c r="G913" s="55">
        <v>41617</v>
      </c>
      <c r="H913" s="53" t="s">
        <v>94</v>
      </c>
      <c r="I913" s="57">
        <v>1340.12</v>
      </c>
      <c r="J913" s="56">
        <v>1238.5068079870318</v>
      </c>
      <c r="K913" s="56">
        <v>1238.5060000000001</v>
      </c>
      <c r="L913" s="59">
        <v>41637</v>
      </c>
      <c r="M913" s="60">
        <v>2014</v>
      </c>
      <c r="N913" s="61">
        <v>41671</v>
      </c>
      <c r="O913" s="60">
        <v>2014</v>
      </c>
      <c r="P913" s="61">
        <v>41912</v>
      </c>
      <c r="Q913" s="53" t="s">
        <v>337</v>
      </c>
      <c r="R913" s="53"/>
      <c r="S913" s="53" t="s">
        <v>430</v>
      </c>
      <c r="T913" s="60">
        <v>1</v>
      </c>
      <c r="U913" s="53">
        <v>1</v>
      </c>
      <c r="V913" s="53" t="s">
        <v>385</v>
      </c>
      <c r="W913" s="53"/>
      <c r="X913" s="63">
        <v>1461.4370799999999</v>
      </c>
      <c r="Y913" s="63">
        <v>2086.7001999999998</v>
      </c>
      <c r="Z913" s="53"/>
      <c r="AA913" s="53" t="s">
        <v>3985</v>
      </c>
      <c r="AB913" s="72" t="s">
        <v>2188</v>
      </c>
      <c r="AC913" s="57">
        <v>2086.7001999999998</v>
      </c>
      <c r="AD913" s="53"/>
      <c r="AE913" s="53"/>
      <c r="AF913" s="53" t="s">
        <v>9</v>
      </c>
      <c r="AG913" s="63">
        <v>489.7</v>
      </c>
      <c r="AH913" s="53" t="s">
        <v>3981</v>
      </c>
      <c r="AI913" s="53" t="s">
        <v>701</v>
      </c>
      <c r="AJ913" s="149">
        <v>4</v>
      </c>
      <c r="AK913" s="374">
        <v>1</v>
      </c>
    </row>
    <row r="914" spans="1:37" s="149" customFormat="1" ht="75" customHeight="1">
      <c r="A914" s="53" t="s">
        <v>1704</v>
      </c>
      <c r="B914" s="60">
        <v>1935</v>
      </c>
      <c r="C914" s="60" t="s">
        <v>1523</v>
      </c>
      <c r="D914" s="52" t="s">
        <v>1524</v>
      </c>
      <c r="E914" s="53" t="s">
        <v>80</v>
      </c>
      <c r="F914" s="55">
        <v>41456</v>
      </c>
      <c r="G914" s="55">
        <v>41516</v>
      </c>
      <c r="H914" s="53" t="s">
        <v>94</v>
      </c>
      <c r="I914" s="57">
        <v>2249.2934000000005</v>
      </c>
      <c r="J914" s="56">
        <v>2028.522372375086</v>
      </c>
      <c r="K914" s="56">
        <v>2028.5219999999999</v>
      </c>
      <c r="L914" s="59">
        <v>41536</v>
      </c>
      <c r="M914" s="60">
        <v>2014</v>
      </c>
      <c r="N914" s="61">
        <v>41671</v>
      </c>
      <c r="O914" s="60">
        <v>2014</v>
      </c>
      <c r="P914" s="61">
        <v>41759</v>
      </c>
      <c r="Q914" s="53" t="s">
        <v>337</v>
      </c>
      <c r="R914" s="53" t="s">
        <v>3986</v>
      </c>
      <c r="S914" s="53" t="s">
        <v>430</v>
      </c>
      <c r="T914" s="60">
        <v>3</v>
      </c>
      <c r="U914" s="53">
        <v>1</v>
      </c>
      <c r="V914" s="53" t="s">
        <v>385</v>
      </c>
      <c r="W914" s="53"/>
      <c r="X914" s="63">
        <v>797.88531999999987</v>
      </c>
      <c r="Y914" s="63">
        <v>49016.333333333336</v>
      </c>
      <c r="Z914" s="53"/>
      <c r="AA914" s="53" t="s">
        <v>3987</v>
      </c>
      <c r="AB914" s="72">
        <v>41306</v>
      </c>
      <c r="AC914" s="57">
        <v>147049</v>
      </c>
      <c r="AD914" s="53"/>
      <c r="AE914" s="53"/>
      <c r="AF914" s="53" t="s">
        <v>677</v>
      </c>
      <c r="AG914" s="63">
        <v>23673.16</v>
      </c>
      <c r="AH914" s="53" t="s">
        <v>3981</v>
      </c>
      <c r="AI914" s="53" t="s">
        <v>701</v>
      </c>
      <c r="AJ914" s="149">
        <v>3</v>
      </c>
      <c r="AK914" s="374">
        <v>1</v>
      </c>
    </row>
    <row r="915" spans="1:37" s="149" customFormat="1" ht="75" customHeight="1">
      <c r="A915" s="53" t="s">
        <v>1704</v>
      </c>
      <c r="B915" s="60">
        <v>1936</v>
      </c>
      <c r="C915" s="60" t="s">
        <v>634</v>
      </c>
      <c r="D915" s="52" t="s">
        <v>1383</v>
      </c>
      <c r="E915" s="53" t="s">
        <v>59</v>
      </c>
      <c r="F915" s="55">
        <v>41456</v>
      </c>
      <c r="G915" s="55">
        <v>41516</v>
      </c>
      <c r="H915" s="53" t="s">
        <v>94</v>
      </c>
      <c r="I915" s="57">
        <v>1610.9509</v>
      </c>
      <c r="J915" s="56">
        <v>1452.8340062029167</v>
      </c>
      <c r="K915" s="56">
        <v>1452.8340000000001</v>
      </c>
      <c r="L915" s="59">
        <v>41536</v>
      </c>
      <c r="M915" s="60">
        <v>2014</v>
      </c>
      <c r="N915" s="61">
        <v>41671</v>
      </c>
      <c r="O915" s="60">
        <v>2014</v>
      </c>
      <c r="P915" s="61">
        <v>41759</v>
      </c>
      <c r="Q915" s="53" t="s">
        <v>337</v>
      </c>
      <c r="R915" s="53" t="s">
        <v>3988</v>
      </c>
      <c r="S915" s="53" t="s">
        <v>430</v>
      </c>
      <c r="T915" s="60">
        <v>9</v>
      </c>
      <c r="U915" s="53">
        <v>1</v>
      </c>
      <c r="V915" s="53" t="s">
        <v>385</v>
      </c>
      <c r="W915" s="53"/>
      <c r="X915" s="63">
        <v>190.48267999999999</v>
      </c>
      <c r="Y915" s="63">
        <v>16338.777777777777</v>
      </c>
      <c r="Z915" s="53"/>
      <c r="AA915" s="53" t="s">
        <v>3987</v>
      </c>
      <c r="AB915" s="72">
        <v>41306</v>
      </c>
      <c r="AC915" s="57">
        <v>147049</v>
      </c>
      <c r="AD915" s="53"/>
      <c r="AE915" s="53"/>
      <c r="AF915" s="53" t="s">
        <v>682</v>
      </c>
      <c r="AG915" s="63">
        <v>23673.16</v>
      </c>
      <c r="AH915" s="53" t="s">
        <v>3981</v>
      </c>
      <c r="AI915" s="53" t="s">
        <v>701</v>
      </c>
      <c r="AJ915" s="149">
        <v>3</v>
      </c>
      <c r="AK915" s="374">
        <v>1</v>
      </c>
    </row>
    <row r="916" spans="1:37" s="149" customFormat="1" ht="75" customHeight="1">
      <c r="A916" s="53" t="s">
        <v>1704</v>
      </c>
      <c r="B916" s="60">
        <v>1937</v>
      </c>
      <c r="C916" s="60" t="s">
        <v>3873</v>
      </c>
      <c r="D916" s="52" t="s">
        <v>3874</v>
      </c>
      <c r="E916" s="53" t="s">
        <v>59</v>
      </c>
      <c r="F916" s="55">
        <v>41456</v>
      </c>
      <c r="G916" s="55">
        <v>41516</v>
      </c>
      <c r="H916" s="53" t="s">
        <v>94</v>
      </c>
      <c r="I916" s="57">
        <v>406.04660000000001</v>
      </c>
      <c r="J916" s="56">
        <v>366.19260623217826</v>
      </c>
      <c r="K916" s="56">
        <v>366.19200000000001</v>
      </c>
      <c r="L916" s="59">
        <v>41536</v>
      </c>
      <c r="M916" s="60">
        <v>2014</v>
      </c>
      <c r="N916" s="61">
        <v>41671</v>
      </c>
      <c r="O916" s="60">
        <v>2014</v>
      </c>
      <c r="P916" s="61">
        <v>41759</v>
      </c>
      <c r="Q916" s="53" t="s">
        <v>337</v>
      </c>
      <c r="R916" s="53" t="s">
        <v>3989</v>
      </c>
      <c r="S916" s="53" t="s">
        <v>430</v>
      </c>
      <c r="T916" s="60">
        <v>2</v>
      </c>
      <c r="U916" s="53">
        <v>1</v>
      </c>
      <c r="V916" s="53" t="s">
        <v>385</v>
      </c>
      <c r="W916" s="53"/>
      <c r="X916" s="63">
        <v>216.05328</v>
      </c>
      <c r="Y916" s="63">
        <v>73524.5</v>
      </c>
      <c r="Z916" s="53"/>
      <c r="AA916" s="53" t="s">
        <v>3987</v>
      </c>
      <c r="AB916" s="72">
        <v>41306</v>
      </c>
      <c r="AC916" s="57">
        <v>147049</v>
      </c>
      <c r="AD916" s="53"/>
      <c r="AE916" s="53"/>
      <c r="AF916" s="53" t="s">
        <v>708</v>
      </c>
      <c r="AG916" s="63">
        <v>23673.16</v>
      </c>
      <c r="AH916" s="53" t="s">
        <v>3981</v>
      </c>
      <c r="AI916" s="53" t="s">
        <v>701</v>
      </c>
      <c r="AJ916" s="149">
        <v>3</v>
      </c>
      <c r="AK916" s="374">
        <v>1</v>
      </c>
    </row>
    <row r="917" spans="1:37" s="149" customFormat="1" ht="75" customHeight="1">
      <c r="A917" s="53" t="s">
        <v>1704</v>
      </c>
      <c r="B917" s="60">
        <v>1938</v>
      </c>
      <c r="C917" s="60" t="s">
        <v>858</v>
      </c>
      <c r="D917" s="52" t="s">
        <v>859</v>
      </c>
      <c r="E917" s="53" t="s">
        <v>80</v>
      </c>
      <c r="F917" s="55">
        <v>41456</v>
      </c>
      <c r="G917" s="55">
        <v>41516</v>
      </c>
      <c r="H917" s="53" t="s">
        <v>94</v>
      </c>
      <c r="I917" s="57">
        <v>4190.2665999999999</v>
      </c>
      <c r="J917" s="56">
        <v>3778.9865672108785</v>
      </c>
      <c r="K917" s="56">
        <v>3778.9859999999999</v>
      </c>
      <c r="L917" s="59">
        <v>41536</v>
      </c>
      <c r="M917" s="60">
        <v>2014</v>
      </c>
      <c r="N917" s="61">
        <v>41671</v>
      </c>
      <c r="O917" s="60">
        <v>2014</v>
      </c>
      <c r="P917" s="61">
        <v>41759</v>
      </c>
      <c r="Q917" s="53" t="s">
        <v>337</v>
      </c>
      <c r="R917" s="53" t="s">
        <v>3990</v>
      </c>
      <c r="S917" s="53" t="s">
        <v>430</v>
      </c>
      <c r="T917" s="60">
        <v>10</v>
      </c>
      <c r="U917" s="53">
        <v>1</v>
      </c>
      <c r="V917" s="53" t="s">
        <v>385</v>
      </c>
      <c r="W917" s="53"/>
      <c r="X917" s="63">
        <v>445.92034799999993</v>
      </c>
      <c r="Y917" s="63">
        <v>14704.9</v>
      </c>
      <c r="Z917" s="53"/>
      <c r="AA917" s="53" t="s">
        <v>3987</v>
      </c>
      <c r="AB917" s="72">
        <v>41306</v>
      </c>
      <c r="AC917" s="57">
        <v>147049</v>
      </c>
      <c r="AD917" s="53"/>
      <c r="AE917" s="53"/>
      <c r="AF917" s="53" t="s">
        <v>683</v>
      </c>
      <c r="AG917" s="63">
        <v>23673.16</v>
      </c>
      <c r="AH917" s="53" t="s">
        <v>3981</v>
      </c>
      <c r="AI917" s="53" t="s">
        <v>701</v>
      </c>
      <c r="AJ917" s="149">
        <v>3</v>
      </c>
      <c r="AK917" s="374">
        <v>1</v>
      </c>
    </row>
    <row r="918" spans="1:37" s="149" customFormat="1" ht="75" customHeight="1">
      <c r="A918" s="53" t="s">
        <v>1704</v>
      </c>
      <c r="B918" s="60">
        <v>1939</v>
      </c>
      <c r="C918" s="60" t="s">
        <v>640</v>
      </c>
      <c r="D918" s="52" t="s">
        <v>641</v>
      </c>
      <c r="E918" s="53" t="s">
        <v>80</v>
      </c>
      <c r="F918" s="55">
        <v>41456</v>
      </c>
      <c r="G918" s="55">
        <v>41516</v>
      </c>
      <c r="H918" s="53" t="s">
        <v>94</v>
      </c>
      <c r="I918" s="57">
        <v>215.45540000000003</v>
      </c>
      <c r="J918" s="56">
        <v>194.30817658070893</v>
      </c>
      <c r="K918" s="56">
        <v>194.30799999999999</v>
      </c>
      <c r="L918" s="59">
        <v>41536</v>
      </c>
      <c r="M918" s="60">
        <v>2014</v>
      </c>
      <c r="N918" s="61">
        <v>41671</v>
      </c>
      <c r="O918" s="60">
        <v>2014</v>
      </c>
      <c r="P918" s="61">
        <v>41759</v>
      </c>
      <c r="Q918" s="53" t="s">
        <v>337</v>
      </c>
      <c r="R918" s="53" t="s">
        <v>3991</v>
      </c>
      <c r="S918" s="53" t="s">
        <v>430</v>
      </c>
      <c r="T918" s="60">
        <v>6</v>
      </c>
      <c r="U918" s="53">
        <v>1</v>
      </c>
      <c r="V918" s="53" t="s">
        <v>385</v>
      </c>
      <c r="W918" s="53"/>
      <c r="X918" s="63">
        <v>38.213906666666659</v>
      </c>
      <c r="Y918" s="63">
        <v>24508.166666666668</v>
      </c>
      <c r="Z918" s="53"/>
      <c r="AA918" s="53" t="s">
        <v>3987</v>
      </c>
      <c r="AB918" s="72">
        <v>41306</v>
      </c>
      <c r="AC918" s="57">
        <v>147049</v>
      </c>
      <c r="AD918" s="53"/>
      <c r="AE918" s="53"/>
      <c r="AF918" s="53" t="s">
        <v>680</v>
      </c>
      <c r="AG918" s="63">
        <v>23673.16</v>
      </c>
      <c r="AH918" s="53" t="s">
        <v>3981</v>
      </c>
      <c r="AI918" s="53" t="s">
        <v>701</v>
      </c>
      <c r="AJ918" s="149">
        <v>3</v>
      </c>
      <c r="AK918" s="374">
        <v>1</v>
      </c>
    </row>
    <row r="919" spans="1:37" s="149" customFormat="1" ht="75" customHeight="1">
      <c r="A919" s="53" t="s">
        <v>1704</v>
      </c>
      <c r="B919" s="60">
        <v>1940</v>
      </c>
      <c r="C919" s="60" t="s">
        <v>595</v>
      </c>
      <c r="D919" s="52" t="s">
        <v>832</v>
      </c>
      <c r="E919" s="53" t="s">
        <v>80</v>
      </c>
      <c r="F919" s="55">
        <v>41456</v>
      </c>
      <c r="G919" s="55">
        <v>41536</v>
      </c>
      <c r="H919" s="53" t="s">
        <v>94</v>
      </c>
      <c r="I919" s="57">
        <v>34121.088100000001</v>
      </c>
      <c r="J919" s="56">
        <v>30772.059607977913</v>
      </c>
      <c r="K919" s="56">
        <v>30772.059000000001</v>
      </c>
      <c r="L919" s="59">
        <v>41556</v>
      </c>
      <c r="M919" s="60">
        <v>2014</v>
      </c>
      <c r="N919" s="61">
        <v>41671</v>
      </c>
      <c r="O919" s="60">
        <v>2014</v>
      </c>
      <c r="P919" s="61">
        <v>41759</v>
      </c>
      <c r="Q919" s="53" t="s">
        <v>337</v>
      </c>
      <c r="R919" s="53" t="s">
        <v>3992</v>
      </c>
      <c r="S919" s="53" t="s">
        <v>430</v>
      </c>
      <c r="T919" s="60">
        <v>27</v>
      </c>
      <c r="U919" s="53">
        <v>1</v>
      </c>
      <c r="V919" s="53" t="s">
        <v>385</v>
      </c>
      <c r="W919" s="53"/>
      <c r="X919" s="63">
        <v>1344.8529488888892</v>
      </c>
      <c r="Y919" s="63">
        <v>5446.2592592592591</v>
      </c>
      <c r="Z919" s="53"/>
      <c r="AA919" s="53" t="s">
        <v>3987</v>
      </c>
      <c r="AB919" s="72">
        <v>41306</v>
      </c>
      <c r="AC919" s="57">
        <v>147049</v>
      </c>
      <c r="AD919" s="53"/>
      <c r="AE919" s="53"/>
      <c r="AF919" s="53" t="s">
        <v>696</v>
      </c>
      <c r="AG919" s="63">
        <v>23673.16</v>
      </c>
      <c r="AH919" s="53" t="s">
        <v>3981</v>
      </c>
      <c r="AI919" s="53" t="s">
        <v>701</v>
      </c>
      <c r="AJ919" s="149">
        <v>4</v>
      </c>
      <c r="AK919" s="374">
        <v>1</v>
      </c>
    </row>
    <row r="920" spans="1:37" s="149" customFormat="1" ht="75" customHeight="1">
      <c r="A920" s="53" t="s">
        <v>1704</v>
      </c>
      <c r="B920" s="60">
        <v>1941</v>
      </c>
      <c r="C920" s="60" t="s">
        <v>541</v>
      </c>
      <c r="D920" s="52" t="s">
        <v>469</v>
      </c>
      <c r="E920" s="53" t="s">
        <v>81</v>
      </c>
      <c r="F920" s="55">
        <v>41456</v>
      </c>
      <c r="G920" s="55">
        <v>41516</v>
      </c>
      <c r="H920" s="53" t="s">
        <v>94</v>
      </c>
      <c r="I920" s="57">
        <v>6865.2487000000001</v>
      </c>
      <c r="J920" s="56">
        <v>6191.4157485497335</v>
      </c>
      <c r="K920" s="56">
        <v>6191.415</v>
      </c>
      <c r="L920" s="59">
        <v>41536</v>
      </c>
      <c r="M920" s="60">
        <v>2014</v>
      </c>
      <c r="N920" s="61">
        <v>41671</v>
      </c>
      <c r="O920" s="60">
        <v>2014</v>
      </c>
      <c r="P920" s="61">
        <v>41759</v>
      </c>
      <c r="Q920" s="53" t="s">
        <v>337</v>
      </c>
      <c r="R920" s="53" t="s">
        <v>3993</v>
      </c>
      <c r="S920" s="53" t="s">
        <v>430</v>
      </c>
      <c r="T920" s="60">
        <v>5</v>
      </c>
      <c r="U920" s="53">
        <v>1</v>
      </c>
      <c r="V920" s="53" t="s">
        <v>385</v>
      </c>
      <c r="W920" s="53"/>
      <c r="X920" s="63">
        <v>1461.1739399999999</v>
      </c>
      <c r="Y920" s="63">
        <v>29409.8</v>
      </c>
      <c r="Z920" s="53"/>
      <c r="AA920" s="53" t="s">
        <v>3987</v>
      </c>
      <c r="AB920" s="72">
        <v>41306</v>
      </c>
      <c r="AC920" s="57">
        <v>147049</v>
      </c>
      <c r="AD920" s="53"/>
      <c r="AE920" s="53"/>
      <c r="AF920" s="53" t="s">
        <v>679</v>
      </c>
      <c r="AG920" s="63">
        <v>23673.16</v>
      </c>
      <c r="AH920" s="53" t="s">
        <v>3981</v>
      </c>
      <c r="AI920" s="53" t="s">
        <v>701</v>
      </c>
      <c r="AJ920" s="149">
        <v>3</v>
      </c>
      <c r="AK920" s="374">
        <v>1</v>
      </c>
    </row>
    <row r="921" spans="1:37" s="149" customFormat="1" ht="75" customHeight="1">
      <c r="A921" s="53" t="s">
        <v>1704</v>
      </c>
      <c r="B921" s="60">
        <v>1942</v>
      </c>
      <c r="C921" s="60" t="s">
        <v>542</v>
      </c>
      <c r="D921" s="52" t="s">
        <v>543</v>
      </c>
      <c r="E921" s="53" t="s">
        <v>80</v>
      </c>
      <c r="F921" s="55">
        <v>41456</v>
      </c>
      <c r="G921" s="55">
        <v>41516</v>
      </c>
      <c r="H921" s="53" t="s">
        <v>94</v>
      </c>
      <c r="I921" s="57">
        <v>441.40649999999999</v>
      </c>
      <c r="J921" s="56">
        <v>398.08188676576532</v>
      </c>
      <c r="K921" s="56">
        <v>398.08100000000002</v>
      </c>
      <c r="L921" s="59">
        <v>41536</v>
      </c>
      <c r="M921" s="60">
        <v>2014</v>
      </c>
      <c r="N921" s="61">
        <v>41671</v>
      </c>
      <c r="O921" s="60">
        <v>2014</v>
      </c>
      <c r="P921" s="61">
        <v>41759</v>
      </c>
      <c r="Q921" s="53" t="s">
        <v>337</v>
      </c>
      <c r="R921" s="53" t="s">
        <v>3994</v>
      </c>
      <c r="S921" s="53" t="s">
        <v>430</v>
      </c>
      <c r="T921" s="60">
        <v>4</v>
      </c>
      <c r="U921" s="53">
        <v>1</v>
      </c>
      <c r="V921" s="53" t="s">
        <v>385</v>
      </c>
      <c r="W921" s="53"/>
      <c r="X921" s="63">
        <v>117.43389499999999</v>
      </c>
      <c r="Y921" s="63">
        <v>36762.25</v>
      </c>
      <c r="Z921" s="53"/>
      <c r="AA921" s="53" t="s">
        <v>3987</v>
      </c>
      <c r="AB921" s="72">
        <v>41306</v>
      </c>
      <c r="AC921" s="57">
        <v>147049</v>
      </c>
      <c r="AD921" s="53"/>
      <c r="AE921" s="53"/>
      <c r="AF921" s="53" t="s">
        <v>678</v>
      </c>
      <c r="AG921" s="63">
        <v>23673.16</v>
      </c>
      <c r="AH921" s="53" t="s">
        <v>3981</v>
      </c>
      <c r="AI921" s="53" t="s">
        <v>701</v>
      </c>
      <c r="AJ921" s="149">
        <v>3</v>
      </c>
      <c r="AK921" s="374">
        <v>1</v>
      </c>
    </row>
    <row r="922" spans="1:37" s="149" customFormat="1" ht="75" customHeight="1">
      <c r="A922" s="53" t="s">
        <v>1704</v>
      </c>
      <c r="B922" s="60">
        <v>1943</v>
      </c>
      <c r="C922" s="60" t="s">
        <v>596</v>
      </c>
      <c r="D922" s="52" t="s">
        <v>1086</v>
      </c>
      <c r="E922" s="53" t="s">
        <v>81</v>
      </c>
      <c r="F922" s="55">
        <v>41456</v>
      </c>
      <c r="G922" s="55">
        <v>41518</v>
      </c>
      <c r="H922" s="53" t="s">
        <v>94</v>
      </c>
      <c r="I922" s="57">
        <v>1988.8270000000002</v>
      </c>
      <c r="J922" s="56">
        <v>1793.6210830848593</v>
      </c>
      <c r="K922" s="56">
        <v>1793.6210000000001</v>
      </c>
      <c r="L922" s="59">
        <v>41538</v>
      </c>
      <c r="M922" s="60">
        <v>2014</v>
      </c>
      <c r="N922" s="61">
        <v>41671</v>
      </c>
      <c r="O922" s="60">
        <v>2014</v>
      </c>
      <c r="P922" s="61">
        <v>41759</v>
      </c>
      <c r="Q922" s="53" t="s">
        <v>337</v>
      </c>
      <c r="R922" s="53" t="s">
        <v>3995</v>
      </c>
      <c r="S922" s="53" t="s">
        <v>430</v>
      </c>
      <c r="T922" s="60">
        <v>2</v>
      </c>
      <c r="U922" s="53">
        <v>1</v>
      </c>
      <c r="V922" s="53" t="s">
        <v>385</v>
      </c>
      <c r="W922" s="53"/>
      <c r="X922" s="63">
        <v>1058.23639</v>
      </c>
      <c r="Y922" s="63">
        <v>73524.5</v>
      </c>
      <c r="Z922" s="53"/>
      <c r="AA922" s="53" t="s">
        <v>3987</v>
      </c>
      <c r="AB922" s="72">
        <v>41306</v>
      </c>
      <c r="AC922" s="57">
        <v>147049</v>
      </c>
      <c r="AD922" s="53"/>
      <c r="AE922" s="53"/>
      <c r="AF922" s="53" t="s">
        <v>708</v>
      </c>
      <c r="AG922" s="63">
        <v>23673.16</v>
      </c>
      <c r="AH922" s="53" t="s">
        <v>3981</v>
      </c>
      <c r="AI922" s="53" t="s">
        <v>701</v>
      </c>
      <c r="AJ922" s="149">
        <v>3</v>
      </c>
      <c r="AK922" s="374">
        <v>1</v>
      </c>
    </row>
    <row r="923" spans="1:37" s="149" customFormat="1" ht="75" customHeight="1">
      <c r="A923" s="53" t="s">
        <v>1704</v>
      </c>
      <c r="B923" s="60">
        <v>1944</v>
      </c>
      <c r="C923" s="60" t="s">
        <v>598</v>
      </c>
      <c r="D923" s="52" t="s">
        <v>716</v>
      </c>
      <c r="E923" s="53" t="s">
        <v>81</v>
      </c>
      <c r="F923" s="55">
        <v>41456</v>
      </c>
      <c r="G923" s="55">
        <v>41516</v>
      </c>
      <c r="H923" s="53" t="s">
        <v>94</v>
      </c>
      <c r="I923" s="57">
        <v>2823.0240000000003</v>
      </c>
      <c r="J923" s="56">
        <v>2545.9405792733864</v>
      </c>
      <c r="K923" s="56">
        <v>2545.94</v>
      </c>
      <c r="L923" s="59">
        <v>41536</v>
      </c>
      <c r="M923" s="60">
        <v>2014</v>
      </c>
      <c r="N923" s="61">
        <v>41671</v>
      </c>
      <c r="O923" s="60">
        <v>2014</v>
      </c>
      <c r="P923" s="61">
        <v>41759</v>
      </c>
      <c r="Q923" s="53" t="s">
        <v>337</v>
      </c>
      <c r="R923" s="53" t="s">
        <v>3996</v>
      </c>
      <c r="S923" s="53" t="s">
        <v>430</v>
      </c>
      <c r="T923" s="60">
        <v>1</v>
      </c>
      <c r="U923" s="53">
        <v>1</v>
      </c>
      <c r="V923" s="53" t="s">
        <v>385</v>
      </c>
      <c r="W923" s="53"/>
      <c r="X923" s="63">
        <v>3004.2091999999998</v>
      </c>
      <c r="Y923" s="63">
        <v>147049</v>
      </c>
      <c r="Z923" s="53"/>
      <c r="AA923" s="53" t="s">
        <v>3987</v>
      </c>
      <c r="AB923" s="72">
        <v>41306</v>
      </c>
      <c r="AC923" s="57">
        <v>147049</v>
      </c>
      <c r="AD923" s="53"/>
      <c r="AE923" s="53"/>
      <c r="AF923" s="53" t="s">
        <v>9</v>
      </c>
      <c r="AG923" s="63">
        <v>23673.16</v>
      </c>
      <c r="AH923" s="53" t="s">
        <v>3981</v>
      </c>
      <c r="AI923" s="53" t="s">
        <v>701</v>
      </c>
      <c r="AJ923" s="149">
        <v>3</v>
      </c>
      <c r="AK923" s="374">
        <v>1</v>
      </c>
    </row>
    <row r="924" spans="1:37" s="149" customFormat="1" ht="75" customHeight="1">
      <c r="A924" s="53" t="s">
        <v>1704</v>
      </c>
      <c r="B924" s="60">
        <v>1945</v>
      </c>
      <c r="C924" s="60" t="s">
        <v>1148</v>
      </c>
      <c r="D924" s="52" t="s">
        <v>1149</v>
      </c>
      <c r="E924" s="53" t="s">
        <v>59</v>
      </c>
      <c r="F924" s="55">
        <v>41456</v>
      </c>
      <c r="G924" s="55">
        <v>41516</v>
      </c>
      <c r="H924" s="53" t="s">
        <v>94</v>
      </c>
      <c r="I924" s="57">
        <v>1236</v>
      </c>
      <c r="J924" s="56">
        <v>1114.6850171950027</v>
      </c>
      <c r="K924" s="56">
        <v>1114.6849999999999</v>
      </c>
      <c r="L924" s="59">
        <v>41536</v>
      </c>
      <c r="M924" s="60">
        <v>2014</v>
      </c>
      <c r="N924" s="61">
        <v>41671</v>
      </c>
      <c r="O924" s="60">
        <v>2014</v>
      </c>
      <c r="P924" s="61">
        <v>41759</v>
      </c>
      <c r="Q924" s="53" t="s">
        <v>337</v>
      </c>
      <c r="R924" s="53" t="s">
        <v>3997</v>
      </c>
      <c r="S924" s="53" t="s">
        <v>430</v>
      </c>
      <c r="T924" s="60">
        <v>1</v>
      </c>
      <c r="U924" s="53">
        <v>1</v>
      </c>
      <c r="V924" s="53" t="s">
        <v>385</v>
      </c>
      <c r="W924" s="53"/>
      <c r="X924" s="63">
        <v>1315.3282999999999</v>
      </c>
      <c r="Y924" s="63">
        <v>147049</v>
      </c>
      <c r="Z924" s="53"/>
      <c r="AA924" s="53" t="s">
        <v>3987</v>
      </c>
      <c r="AB924" s="72">
        <v>41306</v>
      </c>
      <c r="AC924" s="57">
        <v>147049</v>
      </c>
      <c r="AD924" s="53"/>
      <c r="AE924" s="53"/>
      <c r="AF924" s="53" t="s">
        <v>9</v>
      </c>
      <c r="AG924" s="63">
        <v>23673.16</v>
      </c>
      <c r="AH924" s="53" t="s">
        <v>3981</v>
      </c>
      <c r="AI924" s="53" t="s">
        <v>701</v>
      </c>
      <c r="AJ924" s="149">
        <v>3</v>
      </c>
      <c r="AK924" s="374">
        <v>1</v>
      </c>
    </row>
    <row r="925" spans="1:37" s="149" customFormat="1" ht="75" customHeight="1">
      <c r="A925" s="53" t="s">
        <v>1704</v>
      </c>
      <c r="B925" s="60">
        <v>1946</v>
      </c>
      <c r="C925" s="60" t="s">
        <v>717</v>
      </c>
      <c r="D925" s="52" t="s">
        <v>718</v>
      </c>
      <c r="E925" s="53" t="s">
        <v>80</v>
      </c>
      <c r="F925" s="55">
        <v>41456</v>
      </c>
      <c r="G925" s="55">
        <v>41516</v>
      </c>
      <c r="H925" s="53" t="s">
        <v>94</v>
      </c>
      <c r="I925" s="57">
        <v>1236</v>
      </c>
      <c r="J925" s="56">
        <v>1114.6850171950027</v>
      </c>
      <c r="K925" s="56">
        <v>1114.6849999999999</v>
      </c>
      <c r="L925" s="59">
        <v>41536</v>
      </c>
      <c r="M925" s="60">
        <v>2014</v>
      </c>
      <c r="N925" s="61">
        <v>41671</v>
      </c>
      <c r="O925" s="60">
        <v>2014</v>
      </c>
      <c r="P925" s="61">
        <v>41759</v>
      </c>
      <c r="Q925" s="53" t="s">
        <v>337</v>
      </c>
      <c r="R925" s="53" t="s">
        <v>3998</v>
      </c>
      <c r="S925" s="53" t="s">
        <v>430</v>
      </c>
      <c r="T925" s="60">
        <v>1</v>
      </c>
      <c r="U925" s="53">
        <v>1</v>
      </c>
      <c r="V925" s="53" t="s">
        <v>385</v>
      </c>
      <c r="W925" s="53"/>
      <c r="X925" s="63">
        <v>1315.3282999999999</v>
      </c>
      <c r="Y925" s="63">
        <v>147049</v>
      </c>
      <c r="Z925" s="53"/>
      <c r="AA925" s="53" t="s">
        <v>3987</v>
      </c>
      <c r="AB925" s="72">
        <v>41306</v>
      </c>
      <c r="AC925" s="57">
        <v>147049</v>
      </c>
      <c r="AD925" s="53"/>
      <c r="AE925" s="53"/>
      <c r="AF925" s="53" t="s">
        <v>9</v>
      </c>
      <c r="AG925" s="63">
        <v>23673.16</v>
      </c>
      <c r="AH925" s="53" t="s">
        <v>3981</v>
      </c>
      <c r="AI925" s="53" t="s">
        <v>701</v>
      </c>
      <c r="AJ925" s="149">
        <v>3</v>
      </c>
      <c r="AK925" s="374">
        <v>1</v>
      </c>
    </row>
    <row r="926" spans="1:37" s="149" customFormat="1" ht="75" customHeight="1">
      <c r="A926" s="53" t="s">
        <v>1704</v>
      </c>
      <c r="B926" s="60">
        <v>1947</v>
      </c>
      <c r="C926" s="60">
        <v>3000560</v>
      </c>
      <c r="D926" s="52" t="s">
        <v>468</v>
      </c>
      <c r="E926" s="53" t="s">
        <v>81</v>
      </c>
      <c r="F926" s="55">
        <v>41537</v>
      </c>
      <c r="G926" s="55">
        <v>41617</v>
      </c>
      <c r="H926" s="53" t="s">
        <v>94</v>
      </c>
      <c r="I926" s="57">
        <v>47703.4</v>
      </c>
      <c r="J926" s="56">
        <v>43666.865682445059</v>
      </c>
      <c r="K926" s="56">
        <v>43666.864999999998</v>
      </c>
      <c r="L926" s="59">
        <v>41637</v>
      </c>
      <c r="M926" s="60">
        <v>2014</v>
      </c>
      <c r="N926" s="61">
        <v>41730</v>
      </c>
      <c r="O926" s="60">
        <v>2014</v>
      </c>
      <c r="P926" s="61">
        <v>42004</v>
      </c>
      <c r="Q926" s="53" t="s">
        <v>337</v>
      </c>
      <c r="R926" s="53"/>
      <c r="S926" s="53" t="s">
        <v>7</v>
      </c>
      <c r="T926" s="60">
        <v>32</v>
      </c>
      <c r="U926" s="53">
        <v>1</v>
      </c>
      <c r="V926" s="53" t="s">
        <v>385</v>
      </c>
      <c r="W926" s="53"/>
      <c r="X926" s="63">
        <v>1610.2156468749999</v>
      </c>
      <c r="Y926" s="63">
        <v>4595.28125</v>
      </c>
      <c r="Z926" s="53"/>
      <c r="AA926" s="53" t="s">
        <v>3987</v>
      </c>
      <c r="AB926" s="72">
        <v>41306</v>
      </c>
      <c r="AC926" s="57">
        <v>147049</v>
      </c>
      <c r="AD926" s="53" t="s">
        <v>700</v>
      </c>
      <c r="AE926" s="53"/>
      <c r="AF926" s="53"/>
      <c r="AG926" s="63">
        <v>23673.16</v>
      </c>
      <c r="AH926" s="53" t="s">
        <v>3981</v>
      </c>
      <c r="AI926" s="53" t="s">
        <v>701</v>
      </c>
      <c r="AJ926" s="149">
        <v>4</v>
      </c>
      <c r="AK926" s="374">
        <v>1</v>
      </c>
    </row>
    <row r="927" spans="1:37" s="149" customFormat="1" ht="75" customHeight="1">
      <c r="A927" s="53" t="s">
        <v>1704</v>
      </c>
      <c r="B927" s="60">
        <v>1948</v>
      </c>
      <c r="C927" s="60">
        <v>3000559</v>
      </c>
      <c r="D927" s="52" t="s">
        <v>383</v>
      </c>
      <c r="E927" s="53" t="s">
        <v>59</v>
      </c>
      <c r="F927" s="55">
        <v>41455</v>
      </c>
      <c r="G927" s="55">
        <v>41515</v>
      </c>
      <c r="H927" s="53" t="s">
        <v>94</v>
      </c>
      <c r="I927" s="57">
        <v>1300</v>
      </c>
      <c r="J927" s="56">
        <v>1282.5777604948996</v>
      </c>
      <c r="K927" s="56">
        <v>1282.577</v>
      </c>
      <c r="L927" s="59">
        <v>41535</v>
      </c>
      <c r="M927" s="60">
        <v>2013</v>
      </c>
      <c r="N927" s="61">
        <v>41548</v>
      </c>
      <c r="O927" s="60">
        <v>2013</v>
      </c>
      <c r="P927" s="61">
        <v>41639</v>
      </c>
      <c r="Q927" s="53" t="s">
        <v>337</v>
      </c>
      <c r="R927" s="53"/>
      <c r="S927" s="53" t="s">
        <v>430</v>
      </c>
      <c r="T927" s="60">
        <v>1</v>
      </c>
      <c r="U927" s="53">
        <v>1</v>
      </c>
      <c r="V927" s="53" t="s">
        <v>385</v>
      </c>
      <c r="W927" s="53"/>
      <c r="X927" s="63">
        <v>1513.4408599999999</v>
      </c>
      <c r="Y927" s="63">
        <v>29824.5</v>
      </c>
      <c r="Z927" s="53"/>
      <c r="AA927" s="53" t="s">
        <v>3999</v>
      </c>
      <c r="AB927" s="72" t="s">
        <v>2094</v>
      </c>
      <c r="AC927" s="57">
        <v>29824.5</v>
      </c>
      <c r="AD927" s="53"/>
      <c r="AE927" s="53"/>
      <c r="AF927" s="53" t="s">
        <v>9</v>
      </c>
      <c r="AG927" s="63">
        <v>1161.8266429999999</v>
      </c>
      <c r="AH927" s="53" t="s">
        <v>3981</v>
      </c>
      <c r="AI927" s="53" t="s">
        <v>701</v>
      </c>
      <c r="AJ927" s="149">
        <v>3</v>
      </c>
      <c r="AK927" s="374">
        <v>1</v>
      </c>
    </row>
    <row r="928" spans="1:37" s="149" customFormat="1" ht="75" customHeight="1">
      <c r="A928" s="53" t="s">
        <v>1704</v>
      </c>
      <c r="B928" s="60">
        <v>1949</v>
      </c>
      <c r="C928" s="60">
        <v>3000560</v>
      </c>
      <c r="D928" s="52" t="s">
        <v>468</v>
      </c>
      <c r="E928" s="53" t="s">
        <v>81</v>
      </c>
      <c r="F928" s="55">
        <v>41537</v>
      </c>
      <c r="G928" s="55">
        <v>41617</v>
      </c>
      <c r="H928" s="53" t="s">
        <v>94</v>
      </c>
      <c r="I928" s="57">
        <v>35602.160000000003</v>
      </c>
      <c r="J928" s="56">
        <v>32141.133077073053</v>
      </c>
      <c r="K928" s="56">
        <v>32141.133000000002</v>
      </c>
      <c r="L928" s="59">
        <v>41637</v>
      </c>
      <c r="M928" s="60">
        <v>2014</v>
      </c>
      <c r="N928" s="61">
        <v>41730</v>
      </c>
      <c r="O928" s="60">
        <v>2014</v>
      </c>
      <c r="P928" s="61">
        <v>42004</v>
      </c>
      <c r="Q928" s="53" t="s">
        <v>337</v>
      </c>
      <c r="R928" s="53"/>
      <c r="S928" s="53" t="s">
        <v>430</v>
      </c>
      <c r="T928" s="60">
        <v>1</v>
      </c>
      <c r="U928" s="53">
        <v>1</v>
      </c>
      <c r="V928" s="53" t="s">
        <v>385</v>
      </c>
      <c r="W928" s="53"/>
      <c r="X928" s="63">
        <v>37926.536939999998</v>
      </c>
      <c r="Y928" s="63">
        <v>50350.68</v>
      </c>
      <c r="Z928" s="53"/>
      <c r="AA928" s="53" t="s">
        <v>2398</v>
      </c>
      <c r="AB928" s="72" t="s">
        <v>2094</v>
      </c>
      <c r="AC928" s="57">
        <v>50350.68</v>
      </c>
      <c r="AD928" s="53"/>
      <c r="AE928" s="53"/>
      <c r="AF928" s="53" t="s">
        <v>9</v>
      </c>
      <c r="AG928" s="63">
        <v>4249.3684696</v>
      </c>
      <c r="AH928" s="53" t="s">
        <v>3981</v>
      </c>
      <c r="AI928" s="53" t="s">
        <v>701</v>
      </c>
      <c r="AJ928" s="149">
        <v>4</v>
      </c>
      <c r="AK928" s="374">
        <v>1</v>
      </c>
    </row>
    <row r="929" spans="1:37" s="149" customFormat="1" ht="75" customHeight="1">
      <c r="A929" s="53" t="s">
        <v>1704</v>
      </c>
      <c r="B929" s="60">
        <v>1950</v>
      </c>
      <c r="C929" s="60">
        <v>3000560</v>
      </c>
      <c r="D929" s="52" t="s">
        <v>4000</v>
      </c>
      <c r="E929" s="53" t="s">
        <v>81</v>
      </c>
      <c r="F929" s="55">
        <v>41537</v>
      </c>
      <c r="G929" s="55">
        <v>41617</v>
      </c>
      <c r="H929" s="53" t="s">
        <v>94</v>
      </c>
      <c r="I929" s="57">
        <v>605.16899999999998</v>
      </c>
      <c r="J929" s="56">
        <v>547.85221707556263</v>
      </c>
      <c r="K929" s="56">
        <v>547.85199999999998</v>
      </c>
      <c r="L929" s="59">
        <v>41637</v>
      </c>
      <c r="M929" s="60">
        <v>2014</v>
      </c>
      <c r="N929" s="61">
        <v>41679</v>
      </c>
      <c r="O929" s="60">
        <v>2014</v>
      </c>
      <c r="P929" s="61">
        <v>42004</v>
      </c>
      <c r="Q929" s="53" t="s">
        <v>337</v>
      </c>
      <c r="R929" s="53"/>
      <c r="S929" s="53" t="s">
        <v>4001</v>
      </c>
      <c r="T929" s="409">
        <v>578</v>
      </c>
      <c r="U929" s="53">
        <v>1</v>
      </c>
      <c r="V929" s="53" t="s">
        <v>385</v>
      </c>
      <c r="W929" s="53"/>
      <c r="X929" s="63">
        <v>1.1184521799307956</v>
      </c>
      <c r="Y929" s="63">
        <v>35.508463787593008</v>
      </c>
      <c r="Z929" s="53"/>
      <c r="AA929" s="53" t="s">
        <v>4002</v>
      </c>
      <c r="AB929" s="72" t="s">
        <v>2094</v>
      </c>
      <c r="AC929" s="57">
        <v>20523.892069228757</v>
      </c>
      <c r="AD929" s="53"/>
      <c r="AE929" s="53"/>
      <c r="AF929" s="53">
        <v>578</v>
      </c>
      <c r="AG929" s="63"/>
      <c r="AH929" s="53" t="s">
        <v>3981</v>
      </c>
      <c r="AI929" s="53" t="s">
        <v>701</v>
      </c>
      <c r="AJ929" s="149">
        <v>4</v>
      </c>
      <c r="AK929" s="374">
        <v>1</v>
      </c>
    </row>
    <row r="930" spans="1:37" s="149" customFormat="1" ht="75" customHeight="1">
      <c r="A930" s="53" t="s">
        <v>1704</v>
      </c>
      <c r="B930" s="60">
        <v>1951</v>
      </c>
      <c r="C930" s="60">
        <v>3000561</v>
      </c>
      <c r="D930" s="52" t="s">
        <v>4000</v>
      </c>
      <c r="E930" s="53" t="s">
        <v>81</v>
      </c>
      <c r="F930" s="55">
        <v>41538</v>
      </c>
      <c r="G930" s="55">
        <v>41618</v>
      </c>
      <c r="H930" s="53" t="s">
        <v>94</v>
      </c>
      <c r="I930" s="57">
        <v>1167.124</v>
      </c>
      <c r="J930" s="56">
        <v>1056.5833197042464</v>
      </c>
      <c r="K930" s="56">
        <v>1056.5830000000001</v>
      </c>
      <c r="L930" s="59">
        <v>41638</v>
      </c>
      <c r="M930" s="60">
        <v>2014</v>
      </c>
      <c r="N930" s="61">
        <v>41680</v>
      </c>
      <c r="O930" s="60">
        <v>2014</v>
      </c>
      <c r="P930" s="61">
        <v>42004</v>
      </c>
      <c r="Q930" s="53" t="s">
        <v>337</v>
      </c>
      <c r="R930" s="53"/>
      <c r="S930" s="53" t="s">
        <v>4001</v>
      </c>
      <c r="T930" s="409">
        <v>161</v>
      </c>
      <c r="U930" s="53">
        <v>1</v>
      </c>
      <c r="V930" s="53" t="s">
        <v>385</v>
      </c>
      <c r="W930" s="53"/>
      <c r="X930" s="63">
        <v>7.743900248447205</v>
      </c>
      <c r="Y930" s="63">
        <v>33.626485944049683</v>
      </c>
      <c r="Z930" s="53"/>
      <c r="AA930" s="53" t="s">
        <v>4003</v>
      </c>
      <c r="AB930" s="72" t="s">
        <v>2094</v>
      </c>
      <c r="AC930" s="57">
        <v>5413.864236991999</v>
      </c>
      <c r="AD930" s="53"/>
      <c r="AE930" s="53"/>
      <c r="AF930" s="53">
        <v>161</v>
      </c>
      <c r="AG930" s="63"/>
      <c r="AH930" s="53" t="s">
        <v>3981</v>
      </c>
      <c r="AI930" s="53" t="s">
        <v>701</v>
      </c>
      <c r="AJ930" s="149">
        <v>4</v>
      </c>
      <c r="AK930" s="374">
        <v>1</v>
      </c>
    </row>
    <row r="931" spans="1:37" s="149" customFormat="1" ht="75" customHeight="1">
      <c r="A931" s="53" t="s">
        <v>1704</v>
      </c>
      <c r="B931" s="60">
        <v>1952</v>
      </c>
      <c r="C931" s="60">
        <v>3000562</v>
      </c>
      <c r="D931" s="52" t="s">
        <v>4000</v>
      </c>
      <c r="E931" s="53" t="s">
        <v>81</v>
      </c>
      <c r="F931" s="55">
        <v>41539</v>
      </c>
      <c r="G931" s="55">
        <v>41619</v>
      </c>
      <c r="H931" s="53" t="s">
        <v>94</v>
      </c>
      <c r="I931" s="57">
        <v>2120.8231999999998</v>
      </c>
      <c r="J931" s="56">
        <v>1919.9557349191534</v>
      </c>
      <c r="K931" s="56">
        <v>1919.9549999999999</v>
      </c>
      <c r="L931" s="59">
        <v>41639</v>
      </c>
      <c r="M931" s="60">
        <v>2014</v>
      </c>
      <c r="N931" s="61">
        <v>41681</v>
      </c>
      <c r="O931" s="60">
        <v>2014</v>
      </c>
      <c r="P931" s="61">
        <v>42004</v>
      </c>
      <c r="Q931" s="53" t="s">
        <v>337</v>
      </c>
      <c r="R931" s="53"/>
      <c r="S931" s="53" t="s">
        <v>4001</v>
      </c>
      <c r="T931" s="409">
        <v>618</v>
      </c>
      <c r="U931" s="53">
        <v>1</v>
      </c>
      <c r="V931" s="53" t="s">
        <v>385</v>
      </c>
      <c r="W931" s="53"/>
      <c r="X931" s="63">
        <v>3.6659334951456306</v>
      </c>
      <c r="Y931" s="63">
        <v>33.524065441570066</v>
      </c>
      <c r="Z931" s="53"/>
      <c r="AA931" s="53" t="s">
        <v>4004</v>
      </c>
      <c r="AB931" s="72" t="s">
        <v>2094</v>
      </c>
      <c r="AC931" s="57">
        <v>20717.872442890301</v>
      </c>
      <c r="AD931" s="53"/>
      <c r="AE931" s="53"/>
      <c r="AF931" s="53">
        <v>618</v>
      </c>
      <c r="AG931" s="63"/>
      <c r="AH931" s="53" t="s">
        <v>3981</v>
      </c>
      <c r="AI931" s="53" t="s">
        <v>701</v>
      </c>
      <c r="AJ931" s="149">
        <v>4</v>
      </c>
      <c r="AK931" s="374">
        <v>1</v>
      </c>
    </row>
    <row r="932" spans="1:37" s="149" customFormat="1" ht="75" customHeight="1">
      <c r="A932" s="53" t="s">
        <v>1704</v>
      </c>
      <c r="B932" s="60">
        <v>1953</v>
      </c>
      <c r="C932" s="60">
        <v>3000563</v>
      </c>
      <c r="D932" s="52" t="s">
        <v>4000</v>
      </c>
      <c r="E932" s="53" t="s">
        <v>81</v>
      </c>
      <c r="F932" s="55">
        <v>41540</v>
      </c>
      <c r="G932" s="55">
        <v>41620</v>
      </c>
      <c r="H932" s="53" t="s">
        <v>94</v>
      </c>
      <c r="I932" s="57">
        <v>19830.925999999999</v>
      </c>
      <c r="J932" s="56">
        <v>17952.698792835421</v>
      </c>
      <c r="K932" s="56">
        <v>17952.698</v>
      </c>
      <c r="L932" s="59">
        <v>41639</v>
      </c>
      <c r="M932" s="60">
        <v>2014</v>
      </c>
      <c r="N932" s="61">
        <v>41682</v>
      </c>
      <c r="O932" s="60">
        <v>2014</v>
      </c>
      <c r="P932" s="61">
        <v>42004</v>
      </c>
      <c r="Q932" s="53" t="s">
        <v>337</v>
      </c>
      <c r="R932" s="53"/>
      <c r="S932" s="53" t="s">
        <v>4001</v>
      </c>
      <c r="T932" s="409" t="s">
        <v>4005</v>
      </c>
      <c r="U932" s="53">
        <v>1</v>
      </c>
      <c r="V932" s="53" t="s">
        <v>385</v>
      </c>
      <c r="W932" s="53"/>
      <c r="X932" s="63">
        <v>0.97767138822226329</v>
      </c>
      <c r="Y932" s="63">
        <v>10.26758863173742</v>
      </c>
      <c r="Z932" s="53"/>
      <c r="AA932" s="53" t="s">
        <v>4006</v>
      </c>
      <c r="AB932" s="72" t="s">
        <v>2094</v>
      </c>
      <c r="AC932" s="57">
        <v>222478.11047248641</v>
      </c>
      <c r="AD932" s="53"/>
      <c r="AE932" s="53"/>
      <c r="AF932" s="53" t="s">
        <v>4005</v>
      </c>
      <c r="AG932" s="63"/>
      <c r="AH932" s="53" t="s">
        <v>3981</v>
      </c>
      <c r="AI932" s="53" t="s">
        <v>701</v>
      </c>
      <c r="AJ932" s="149">
        <v>4</v>
      </c>
      <c r="AK932" s="374">
        <v>1</v>
      </c>
    </row>
    <row r="933" spans="1:37" s="149" customFormat="1" ht="75" customHeight="1">
      <c r="A933" s="53" t="s">
        <v>1704</v>
      </c>
      <c r="B933" s="60">
        <v>1954</v>
      </c>
      <c r="C933" s="60">
        <v>3000564</v>
      </c>
      <c r="D933" s="52" t="s">
        <v>4000</v>
      </c>
      <c r="E933" s="53" t="s">
        <v>81</v>
      </c>
      <c r="F933" s="55">
        <v>41541</v>
      </c>
      <c r="G933" s="55">
        <v>41621</v>
      </c>
      <c r="H933" s="53" t="s">
        <v>94</v>
      </c>
      <c r="I933" s="57">
        <v>58484.676255999999</v>
      </c>
      <c r="J933" s="56">
        <v>52945.473994530643</v>
      </c>
      <c r="K933" s="56">
        <v>52945.472999999998</v>
      </c>
      <c r="L933" s="59">
        <v>41639</v>
      </c>
      <c r="M933" s="60">
        <v>2014</v>
      </c>
      <c r="N933" s="61">
        <v>41683</v>
      </c>
      <c r="O933" s="60">
        <v>2014</v>
      </c>
      <c r="P933" s="61">
        <v>42004</v>
      </c>
      <c r="Q933" s="53" t="s">
        <v>337</v>
      </c>
      <c r="R933" s="53"/>
      <c r="S933" s="53" t="s">
        <v>4001</v>
      </c>
      <c r="T933" s="409" t="s">
        <v>4007</v>
      </c>
      <c r="U933" s="53">
        <v>1</v>
      </c>
      <c r="V933" s="53" t="s">
        <v>385</v>
      </c>
      <c r="W933" s="53"/>
      <c r="X933" s="63">
        <v>1.5284190757412661</v>
      </c>
      <c r="Y933" s="63">
        <v>14.228664374336041</v>
      </c>
      <c r="Z933" s="53"/>
      <c r="AA933" s="53" t="s">
        <v>4008</v>
      </c>
      <c r="AB933" s="72" t="s">
        <v>2094</v>
      </c>
      <c r="AC933" s="57">
        <v>581610.88496536005</v>
      </c>
      <c r="AD933" s="53"/>
      <c r="AE933" s="53"/>
      <c r="AF933" s="53" t="s">
        <v>4007</v>
      </c>
      <c r="AG933" s="63">
        <v>22221.571199999998</v>
      </c>
      <c r="AH933" s="53" t="s">
        <v>3981</v>
      </c>
      <c r="AI933" s="53" t="s">
        <v>701</v>
      </c>
      <c r="AJ933" s="149">
        <v>4</v>
      </c>
      <c r="AK933" s="374">
        <v>1</v>
      </c>
    </row>
    <row r="934" spans="1:37" s="149" customFormat="1" ht="75" customHeight="1">
      <c r="A934" s="53" t="s">
        <v>1704</v>
      </c>
      <c r="B934" s="60">
        <v>1955</v>
      </c>
      <c r="C934" s="60">
        <v>3000560</v>
      </c>
      <c r="D934" s="52" t="s">
        <v>4000</v>
      </c>
      <c r="E934" s="53" t="s">
        <v>332</v>
      </c>
      <c r="F934" s="55">
        <v>41588</v>
      </c>
      <c r="G934" s="55">
        <v>41618</v>
      </c>
      <c r="H934" s="53" t="s">
        <v>102</v>
      </c>
      <c r="I934" s="57">
        <v>154245.17000000001</v>
      </c>
      <c r="J934" s="56">
        <v>190307.51709075688</v>
      </c>
      <c r="K934" s="56">
        <v>154245.17000000001</v>
      </c>
      <c r="L934" s="59">
        <v>41638</v>
      </c>
      <c r="M934" s="60">
        <v>2014</v>
      </c>
      <c r="N934" s="61">
        <v>41679</v>
      </c>
      <c r="O934" s="60">
        <v>2014</v>
      </c>
      <c r="P934" s="61">
        <v>42004</v>
      </c>
      <c r="Q934" s="53" t="s">
        <v>337</v>
      </c>
      <c r="R934" s="53"/>
      <c r="S934" s="53" t="s">
        <v>8</v>
      </c>
      <c r="T934" s="409">
        <v>138.51999999999998</v>
      </c>
      <c r="U934" s="53">
        <v>1</v>
      </c>
      <c r="V934" s="53" t="s">
        <v>385</v>
      </c>
      <c r="W934" s="53"/>
      <c r="X934" s="63">
        <v>1313.9568336702284</v>
      </c>
      <c r="Y934" s="63">
        <v>1326.9650063235636</v>
      </c>
      <c r="Z934" s="53"/>
      <c r="AA934" s="53" t="s">
        <v>4009</v>
      </c>
      <c r="AB934" s="72" t="s">
        <v>2094</v>
      </c>
      <c r="AC934" s="57">
        <v>183811.19267593999</v>
      </c>
      <c r="AD934" s="53"/>
      <c r="AE934" s="53">
        <v>138.51999999999998</v>
      </c>
      <c r="AF934" s="53"/>
      <c r="AG934" s="63">
        <v>0</v>
      </c>
      <c r="AH934" s="53" t="s">
        <v>4010</v>
      </c>
      <c r="AI934" s="53" t="s">
        <v>2179</v>
      </c>
      <c r="AJ934" s="149">
        <v>4</v>
      </c>
      <c r="AK934" s="374">
        <v>1</v>
      </c>
    </row>
    <row r="935" spans="1:37" s="149" customFormat="1" ht="75" customHeight="1">
      <c r="A935" s="53" t="s">
        <v>1704</v>
      </c>
      <c r="B935" s="60">
        <v>1956</v>
      </c>
      <c r="C935" s="60">
        <v>3000560</v>
      </c>
      <c r="D935" s="52" t="s">
        <v>4000</v>
      </c>
      <c r="E935" s="53" t="s">
        <v>332</v>
      </c>
      <c r="F935" s="55">
        <v>41588</v>
      </c>
      <c r="G935" s="55">
        <v>41618</v>
      </c>
      <c r="H935" s="53" t="s">
        <v>102</v>
      </c>
      <c r="I935" s="57">
        <v>27982.26</v>
      </c>
      <c r="J935" s="56">
        <v>32024.201525979155</v>
      </c>
      <c r="K935" s="56">
        <v>27982.26</v>
      </c>
      <c r="L935" s="59">
        <v>41638</v>
      </c>
      <c r="M935" s="60">
        <v>2014</v>
      </c>
      <c r="N935" s="61">
        <v>41679</v>
      </c>
      <c r="O935" s="60">
        <v>2014</v>
      </c>
      <c r="P935" s="61">
        <v>42004</v>
      </c>
      <c r="Q935" s="53" t="s">
        <v>337</v>
      </c>
      <c r="R935" s="53"/>
      <c r="S935" s="53" t="s">
        <v>8</v>
      </c>
      <c r="T935" s="409">
        <v>25.13</v>
      </c>
      <c r="U935" s="53">
        <v>1</v>
      </c>
      <c r="V935" s="53" t="s">
        <v>385</v>
      </c>
      <c r="W935" s="53"/>
      <c r="X935" s="63">
        <v>1313.9302347791481</v>
      </c>
      <c r="Y935" s="63">
        <v>1326.9381441034618</v>
      </c>
      <c r="Z935" s="53"/>
      <c r="AA935" s="53" t="s">
        <v>4011</v>
      </c>
      <c r="AB935" s="72" t="s">
        <v>2094</v>
      </c>
      <c r="AC935" s="57">
        <v>33345.955561319992</v>
      </c>
      <c r="AD935" s="53"/>
      <c r="AE935" s="53">
        <v>25.13</v>
      </c>
      <c r="AF935" s="53"/>
      <c r="AG935" s="63">
        <v>0</v>
      </c>
      <c r="AH935" s="53" t="s">
        <v>4010</v>
      </c>
      <c r="AI935" s="53" t="s">
        <v>2179</v>
      </c>
      <c r="AJ935" s="149">
        <v>4</v>
      </c>
      <c r="AK935" s="374">
        <v>1</v>
      </c>
    </row>
    <row r="936" spans="1:37" s="149" customFormat="1" ht="75" customHeight="1">
      <c r="A936" s="53" t="s">
        <v>1704</v>
      </c>
      <c r="B936" s="60">
        <v>1957</v>
      </c>
      <c r="C936" s="60">
        <v>3000560</v>
      </c>
      <c r="D936" s="52" t="s">
        <v>4000</v>
      </c>
      <c r="E936" s="53" t="s">
        <v>332</v>
      </c>
      <c r="F936" s="55">
        <v>41588</v>
      </c>
      <c r="G936" s="55">
        <v>41618</v>
      </c>
      <c r="H936" s="53" t="s">
        <v>102</v>
      </c>
      <c r="I936" s="57">
        <v>210886</v>
      </c>
      <c r="J936" s="56">
        <v>260190.91027505792</v>
      </c>
      <c r="K936" s="56">
        <v>210886</v>
      </c>
      <c r="L936" s="59">
        <v>41638</v>
      </c>
      <c r="M936" s="60">
        <v>2014</v>
      </c>
      <c r="N936" s="61">
        <v>41679</v>
      </c>
      <c r="O936" s="60">
        <v>2014</v>
      </c>
      <c r="P936" s="61">
        <v>42004</v>
      </c>
      <c r="Q936" s="53" t="s">
        <v>337</v>
      </c>
      <c r="R936" s="53"/>
      <c r="S936" s="53" t="s">
        <v>8</v>
      </c>
      <c r="T936" s="409">
        <v>124.05980754121413</v>
      </c>
      <c r="U936" s="53">
        <v>1</v>
      </c>
      <c r="V936" s="53" t="s">
        <v>385</v>
      </c>
      <c r="W936" s="53"/>
      <c r="X936" s="63">
        <v>2005.8509273225382</v>
      </c>
      <c r="Y936" s="63">
        <v>2186.3775107815668</v>
      </c>
      <c r="Z936" s="53"/>
      <c r="AA936" s="53" t="s">
        <v>4012</v>
      </c>
      <c r="AB936" s="72" t="s">
        <v>2094</v>
      </c>
      <c r="AC936" s="57">
        <v>271241.57319999998</v>
      </c>
      <c r="AD936" s="53"/>
      <c r="AE936" s="53">
        <v>124.05980754121413</v>
      </c>
      <c r="AF936" s="53"/>
      <c r="AG936" s="63">
        <v>0</v>
      </c>
      <c r="AH936" s="53" t="s">
        <v>4010</v>
      </c>
      <c r="AI936" s="53" t="s">
        <v>2179</v>
      </c>
      <c r="AJ936" s="149">
        <v>4</v>
      </c>
      <c r="AK936" s="374">
        <v>1</v>
      </c>
    </row>
    <row r="937" spans="1:37" s="149" customFormat="1" ht="75" customHeight="1">
      <c r="A937" s="53" t="s">
        <v>1704</v>
      </c>
      <c r="B937" s="60">
        <v>1958</v>
      </c>
      <c r="C937" s="60">
        <v>3000560</v>
      </c>
      <c r="D937" s="52" t="s">
        <v>4000</v>
      </c>
      <c r="E937" s="53" t="s">
        <v>332</v>
      </c>
      <c r="F937" s="55">
        <v>41588</v>
      </c>
      <c r="G937" s="55">
        <v>41618</v>
      </c>
      <c r="H937" s="53" t="s">
        <v>102</v>
      </c>
      <c r="I937" s="57">
        <v>44687.85</v>
      </c>
      <c r="J937" s="56">
        <v>55135.819629051395</v>
      </c>
      <c r="K937" s="56">
        <v>44687.85</v>
      </c>
      <c r="L937" s="59">
        <v>41638</v>
      </c>
      <c r="M937" s="60">
        <v>2014</v>
      </c>
      <c r="N937" s="61">
        <v>41679</v>
      </c>
      <c r="O937" s="60">
        <v>2014</v>
      </c>
      <c r="P937" s="61">
        <v>42004</v>
      </c>
      <c r="Q937" s="53" t="s">
        <v>337</v>
      </c>
      <c r="R937" s="53"/>
      <c r="S937" s="53" t="s">
        <v>8</v>
      </c>
      <c r="T937" s="409">
        <v>26.288924207536986</v>
      </c>
      <c r="U937" s="53">
        <v>1</v>
      </c>
      <c r="V937" s="53" t="s">
        <v>385</v>
      </c>
      <c r="W937" s="53"/>
      <c r="X937" s="63">
        <v>2005.8509273225384</v>
      </c>
      <c r="Y937" s="63">
        <v>2025.7088515030316</v>
      </c>
      <c r="Z937" s="53"/>
      <c r="AA937" s="53" t="s">
        <v>4013</v>
      </c>
      <c r="AB937" s="72" t="s">
        <v>2094</v>
      </c>
      <c r="AC937" s="57">
        <v>53253.706463699993</v>
      </c>
      <c r="AD937" s="53"/>
      <c r="AE937" s="53">
        <v>26.288924207536986</v>
      </c>
      <c r="AF937" s="53"/>
      <c r="AG937" s="63">
        <v>0</v>
      </c>
      <c r="AH937" s="53" t="s">
        <v>4010</v>
      </c>
      <c r="AI937" s="53" t="s">
        <v>2179</v>
      </c>
      <c r="AJ937" s="149">
        <v>4</v>
      </c>
      <c r="AK937" s="374">
        <v>1</v>
      </c>
    </row>
    <row r="938" spans="1:37" s="149" customFormat="1" ht="75" customHeight="1">
      <c r="A938" s="53" t="s">
        <v>1704</v>
      </c>
      <c r="B938" s="60">
        <v>1959</v>
      </c>
      <c r="C938" s="60">
        <v>3000560</v>
      </c>
      <c r="D938" s="52" t="s">
        <v>4000</v>
      </c>
      <c r="E938" s="53" t="s">
        <v>332</v>
      </c>
      <c r="F938" s="55">
        <v>41588</v>
      </c>
      <c r="G938" s="55">
        <v>41618</v>
      </c>
      <c r="H938" s="53" t="s">
        <v>102</v>
      </c>
      <c r="I938" s="57">
        <v>83203</v>
      </c>
      <c r="J938" s="56">
        <v>102655.76845589385</v>
      </c>
      <c r="K938" s="56">
        <v>83203</v>
      </c>
      <c r="L938" s="59">
        <v>41638</v>
      </c>
      <c r="M938" s="60">
        <v>2014</v>
      </c>
      <c r="N938" s="61">
        <v>41679</v>
      </c>
      <c r="O938" s="60">
        <v>2014</v>
      </c>
      <c r="P938" s="61">
        <v>42004</v>
      </c>
      <c r="Q938" s="53" t="s">
        <v>337</v>
      </c>
      <c r="R938" s="53"/>
      <c r="S938" s="53" t="s">
        <v>8</v>
      </c>
      <c r="T938" s="409">
        <v>310.12730405760402</v>
      </c>
      <c r="U938" s="53">
        <v>1</v>
      </c>
      <c r="V938" s="53" t="s">
        <v>385</v>
      </c>
      <c r="W938" s="53"/>
      <c r="X938" s="63">
        <v>316.57818810356605</v>
      </c>
      <c r="Y938" s="63">
        <v>2198.8614910260744</v>
      </c>
      <c r="Z938" s="53"/>
      <c r="AA938" s="53" t="s">
        <v>4014</v>
      </c>
      <c r="AB938" s="72" t="s">
        <v>2094</v>
      </c>
      <c r="AC938" s="57">
        <v>681926.98620799999</v>
      </c>
      <c r="AD938" s="53"/>
      <c r="AE938" s="53">
        <v>310.12730405760402</v>
      </c>
      <c r="AF938" s="53"/>
      <c r="AG938" s="63">
        <v>0</v>
      </c>
      <c r="AH938" s="53" t="s">
        <v>4010</v>
      </c>
      <c r="AI938" s="53" t="s">
        <v>2179</v>
      </c>
      <c r="AJ938" s="149">
        <v>4</v>
      </c>
      <c r="AK938" s="374">
        <v>1</v>
      </c>
    </row>
    <row r="939" spans="1:37" s="149" customFormat="1" ht="75" customHeight="1">
      <c r="A939" s="53" t="s">
        <v>1704</v>
      </c>
      <c r="B939" s="60">
        <v>1960</v>
      </c>
      <c r="C939" s="60">
        <v>3000560</v>
      </c>
      <c r="D939" s="52" t="s">
        <v>4000</v>
      </c>
      <c r="E939" s="53" t="s">
        <v>332</v>
      </c>
      <c r="F939" s="55">
        <v>41588</v>
      </c>
      <c r="G939" s="55">
        <v>41618</v>
      </c>
      <c r="H939" s="53" t="s">
        <v>102</v>
      </c>
      <c r="I939" s="57">
        <v>45000</v>
      </c>
      <c r="J939" s="56">
        <v>40711.874113668164</v>
      </c>
      <c r="K939" s="56">
        <v>40711.874000000003</v>
      </c>
      <c r="L939" s="59">
        <v>41638</v>
      </c>
      <c r="M939" s="60">
        <v>2014</v>
      </c>
      <c r="N939" s="61">
        <v>41679</v>
      </c>
      <c r="O939" s="60">
        <v>2014</v>
      </c>
      <c r="P939" s="61">
        <v>42004</v>
      </c>
      <c r="Q939" s="53" t="s">
        <v>337</v>
      </c>
      <c r="R939" s="53"/>
      <c r="S939" s="53" t="s">
        <v>7</v>
      </c>
      <c r="T939" s="409">
        <v>31.86</v>
      </c>
      <c r="U939" s="53">
        <v>1</v>
      </c>
      <c r="V939" s="53" t="s">
        <v>385</v>
      </c>
      <c r="W939" s="53"/>
      <c r="X939" s="63">
        <v>1507.8471851851855</v>
      </c>
      <c r="Y939" s="63">
        <v>4073.537037037037</v>
      </c>
      <c r="Z939" s="53"/>
      <c r="AA939" s="53" t="s">
        <v>2384</v>
      </c>
      <c r="AB939" s="72" t="s">
        <v>2094</v>
      </c>
      <c r="AC939" s="57">
        <v>129782.89</v>
      </c>
      <c r="AD939" s="53">
        <v>31.855194884287457</v>
      </c>
      <c r="AE939" s="53"/>
      <c r="AF939" s="53">
        <v>200</v>
      </c>
      <c r="AG939" s="63">
        <v>0</v>
      </c>
      <c r="AH939" s="53" t="s">
        <v>4010</v>
      </c>
      <c r="AI939" s="53" t="s">
        <v>2179</v>
      </c>
      <c r="AJ939" s="149">
        <v>4</v>
      </c>
      <c r="AK939" s="374">
        <v>1</v>
      </c>
    </row>
    <row r="940" spans="1:37" s="149" customFormat="1" ht="75" customHeight="1">
      <c r="A940" s="53" t="s">
        <v>1704</v>
      </c>
      <c r="B940" s="60">
        <v>1961</v>
      </c>
      <c r="C940" s="60">
        <v>3000559</v>
      </c>
      <c r="D940" s="52" t="s">
        <v>383</v>
      </c>
      <c r="E940" s="53" t="s">
        <v>59</v>
      </c>
      <c r="F940" s="55">
        <v>41557</v>
      </c>
      <c r="G940" s="55">
        <v>41617</v>
      </c>
      <c r="H940" s="53" t="s">
        <v>102</v>
      </c>
      <c r="I940" s="57">
        <v>4955.199885229229</v>
      </c>
      <c r="J940" s="56">
        <v>4612.0683390618124</v>
      </c>
      <c r="K940" s="56">
        <v>4612.0680000000002</v>
      </c>
      <c r="L940" s="59">
        <v>41637</v>
      </c>
      <c r="M940" s="60">
        <v>2014</v>
      </c>
      <c r="N940" s="61">
        <v>41679</v>
      </c>
      <c r="O940" s="60">
        <v>2014</v>
      </c>
      <c r="P940" s="61">
        <v>41912</v>
      </c>
      <c r="Q940" s="53" t="s">
        <v>337</v>
      </c>
      <c r="R940" s="53"/>
      <c r="S940" s="53" t="s">
        <v>8</v>
      </c>
      <c r="T940" s="409">
        <v>18</v>
      </c>
      <c r="U940" s="53">
        <v>1</v>
      </c>
      <c r="V940" s="53" t="s">
        <v>385</v>
      </c>
      <c r="W940" s="53"/>
      <c r="X940" s="63">
        <v>302.34667999999999</v>
      </c>
      <c r="Y940" s="63">
        <v>10060.22111111111</v>
      </c>
      <c r="Z940" s="53"/>
      <c r="AA940" s="53" t="s">
        <v>4015</v>
      </c>
      <c r="AB940" s="72" t="s">
        <v>2094</v>
      </c>
      <c r="AC940" s="57">
        <v>181083.97999999998</v>
      </c>
      <c r="AD940" s="53"/>
      <c r="AE940" s="53">
        <v>18</v>
      </c>
      <c r="AF940" s="53"/>
      <c r="AG940" s="63">
        <v>7745.9919999999993</v>
      </c>
      <c r="AH940" s="53" t="s">
        <v>4010</v>
      </c>
      <c r="AI940" s="53" t="s">
        <v>2179</v>
      </c>
      <c r="AJ940" s="149">
        <v>4</v>
      </c>
      <c r="AK940" s="374">
        <v>1</v>
      </c>
    </row>
    <row r="941" spans="1:37" s="149" customFormat="1" ht="75" customHeight="1">
      <c r="A941" s="53" t="s">
        <v>1704</v>
      </c>
      <c r="B941" s="60">
        <v>1962</v>
      </c>
      <c r="C941" s="60">
        <v>3000559</v>
      </c>
      <c r="D941" s="52" t="s">
        <v>383</v>
      </c>
      <c r="E941" s="53" t="s">
        <v>59</v>
      </c>
      <c r="F941" s="55">
        <v>41557</v>
      </c>
      <c r="G941" s="55">
        <v>41617</v>
      </c>
      <c r="H941" s="53" t="s">
        <v>94</v>
      </c>
      <c r="I941" s="57">
        <v>5000</v>
      </c>
      <c r="J941" s="56">
        <v>4653.7661909560456</v>
      </c>
      <c r="K941" s="56">
        <v>4653.7659999999996</v>
      </c>
      <c r="L941" s="59">
        <v>41637</v>
      </c>
      <c r="M941" s="60">
        <v>2014</v>
      </c>
      <c r="N941" s="61">
        <v>41679</v>
      </c>
      <c r="O941" s="60">
        <v>2014</v>
      </c>
      <c r="P941" s="61">
        <v>41912</v>
      </c>
      <c r="Q941" s="53" t="s">
        <v>337</v>
      </c>
      <c r="R941" s="53"/>
      <c r="S941" s="53" t="s">
        <v>8</v>
      </c>
      <c r="T941" s="409">
        <v>17.48</v>
      </c>
      <c r="U941" s="53">
        <v>1</v>
      </c>
      <c r="V941" s="53" t="s">
        <v>385</v>
      </c>
      <c r="W941" s="53"/>
      <c r="X941" s="63">
        <v>314.15582837528598</v>
      </c>
      <c r="Y941" s="63">
        <v>2025.1776597254006</v>
      </c>
      <c r="Z941" s="53"/>
      <c r="AA941" s="53" t="s">
        <v>4016</v>
      </c>
      <c r="AB941" s="72" t="s">
        <v>2094</v>
      </c>
      <c r="AC941" s="57">
        <v>35400.105492000002</v>
      </c>
      <c r="AD941" s="53"/>
      <c r="AE941" s="53">
        <v>17.48</v>
      </c>
      <c r="AF941" s="53"/>
      <c r="AG941" s="63">
        <v>0</v>
      </c>
      <c r="AH941" s="53" t="s">
        <v>3981</v>
      </c>
      <c r="AI941" s="53" t="s">
        <v>701</v>
      </c>
      <c r="AJ941" s="149">
        <v>4</v>
      </c>
      <c r="AK941" s="374">
        <v>1</v>
      </c>
    </row>
    <row r="942" spans="1:37" s="149" customFormat="1" ht="75" customHeight="1">
      <c r="A942" s="53" t="s">
        <v>1704</v>
      </c>
      <c r="B942" s="60">
        <v>1963</v>
      </c>
      <c r="C942" s="60">
        <v>3000559</v>
      </c>
      <c r="D942" s="52" t="s">
        <v>383</v>
      </c>
      <c r="E942" s="53" t="s">
        <v>59</v>
      </c>
      <c r="F942" s="55">
        <v>41557</v>
      </c>
      <c r="G942" s="55">
        <v>41617</v>
      </c>
      <c r="H942" s="53" t="s">
        <v>94</v>
      </c>
      <c r="I942" s="57">
        <v>704</v>
      </c>
      <c r="J942" s="56">
        <v>655.25027968661118</v>
      </c>
      <c r="K942" s="56">
        <v>655.25</v>
      </c>
      <c r="L942" s="59">
        <v>41637</v>
      </c>
      <c r="M942" s="60">
        <v>2014</v>
      </c>
      <c r="N942" s="61">
        <v>41679</v>
      </c>
      <c r="O942" s="60">
        <v>2014</v>
      </c>
      <c r="P942" s="61">
        <v>41912</v>
      </c>
      <c r="Q942" s="53" t="s">
        <v>337</v>
      </c>
      <c r="R942" s="53"/>
      <c r="S942" s="53" t="s">
        <v>430</v>
      </c>
      <c r="T942" s="409">
        <v>1</v>
      </c>
      <c r="U942" s="53">
        <v>1</v>
      </c>
      <c r="V942" s="53" t="s">
        <v>385</v>
      </c>
      <c r="W942" s="53"/>
      <c r="X942" s="63">
        <v>773.19499999999994</v>
      </c>
      <c r="Y942" s="63">
        <v>9633.8106296296301</v>
      </c>
      <c r="Z942" s="53"/>
      <c r="AA942" s="53" t="s">
        <v>4017</v>
      </c>
      <c r="AB942" s="72" t="s">
        <v>2094</v>
      </c>
      <c r="AC942" s="57">
        <v>9633.8106296296301</v>
      </c>
      <c r="AD942" s="53"/>
      <c r="AE942" s="53"/>
      <c r="AF942" s="53" t="s">
        <v>9</v>
      </c>
      <c r="AG942" s="63">
        <v>0</v>
      </c>
      <c r="AH942" s="53" t="s">
        <v>3981</v>
      </c>
      <c r="AI942" s="53" t="s">
        <v>701</v>
      </c>
      <c r="AJ942" s="149">
        <v>4</v>
      </c>
      <c r="AK942" s="374">
        <v>1</v>
      </c>
    </row>
    <row r="943" spans="1:37" s="149" customFormat="1" ht="75" customHeight="1">
      <c r="A943" s="53" t="s">
        <v>1704</v>
      </c>
      <c r="B943" s="60">
        <v>1964</v>
      </c>
      <c r="C943" s="60">
        <v>3000559</v>
      </c>
      <c r="D943" s="52" t="s">
        <v>383</v>
      </c>
      <c r="E943" s="53" t="s">
        <v>59</v>
      </c>
      <c r="F943" s="55">
        <v>41557</v>
      </c>
      <c r="G943" s="55">
        <v>41617</v>
      </c>
      <c r="H943" s="53" t="s">
        <v>94</v>
      </c>
      <c r="I943" s="57">
        <v>300</v>
      </c>
      <c r="J943" s="56">
        <v>270.83581229683574</v>
      </c>
      <c r="K943" s="56">
        <v>270.83499999999998</v>
      </c>
      <c r="L943" s="59">
        <v>41637</v>
      </c>
      <c r="M943" s="60">
        <v>2014</v>
      </c>
      <c r="N943" s="61">
        <v>41689</v>
      </c>
      <c r="O943" s="60">
        <v>2014</v>
      </c>
      <c r="P943" s="61">
        <v>41759</v>
      </c>
      <c r="Q943" s="53" t="s">
        <v>337</v>
      </c>
      <c r="R943" s="53"/>
      <c r="S943" s="53" t="s">
        <v>430</v>
      </c>
      <c r="T943" s="409">
        <v>1</v>
      </c>
      <c r="U943" s="53">
        <v>1</v>
      </c>
      <c r="V943" s="53" t="s">
        <v>385</v>
      </c>
      <c r="W943" s="53"/>
      <c r="X943" s="63">
        <v>319.58529999999996</v>
      </c>
      <c r="Y943" s="63">
        <v>26204.26</v>
      </c>
      <c r="Z943" s="53"/>
      <c r="AA943" s="53" t="s">
        <v>2400</v>
      </c>
      <c r="AB943" s="72" t="s">
        <v>2094</v>
      </c>
      <c r="AC943" s="57">
        <v>26204.26</v>
      </c>
      <c r="AD943" s="53"/>
      <c r="AE943" s="53"/>
      <c r="AF943" s="53" t="s">
        <v>9</v>
      </c>
      <c r="AG943" s="63">
        <v>2004.4376799999998</v>
      </c>
      <c r="AH943" s="53" t="s">
        <v>3981</v>
      </c>
      <c r="AI943" s="53" t="s">
        <v>701</v>
      </c>
      <c r="AJ943" s="149">
        <v>4</v>
      </c>
      <c r="AK943" s="374">
        <v>1</v>
      </c>
    </row>
    <row r="944" spans="1:37" s="149" customFormat="1" ht="75" customHeight="1">
      <c r="A944" s="53" t="s">
        <v>1704</v>
      </c>
      <c r="B944" s="60">
        <v>1965</v>
      </c>
      <c r="C944" s="60">
        <v>3000560</v>
      </c>
      <c r="D944" s="52" t="s">
        <v>468</v>
      </c>
      <c r="E944" s="53" t="s">
        <v>59</v>
      </c>
      <c r="F944" s="55">
        <v>41557</v>
      </c>
      <c r="G944" s="55">
        <v>41617</v>
      </c>
      <c r="H944" s="53" t="s">
        <v>94</v>
      </c>
      <c r="I944" s="57">
        <v>3300</v>
      </c>
      <c r="J944" s="56">
        <v>2979.1939352651934</v>
      </c>
      <c r="K944" s="56">
        <v>2979.1930000000002</v>
      </c>
      <c r="L944" s="59">
        <v>41637</v>
      </c>
      <c r="M944" s="60">
        <v>2014</v>
      </c>
      <c r="N944" s="61">
        <v>41689</v>
      </c>
      <c r="O944" s="60">
        <v>2014</v>
      </c>
      <c r="P944" s="61">
        <v>41759</v>
      </c>
      <c r="Q944" s="53" t="s">
        <v>337</v>
      </c>
      <c r="R944" s="53"/>
      <c r="S944" s="53" t="s">
        <v>430</v>
      </c>
      <c r="T944" s="409">
        <v>1</v>
      </c>
      <c r="U944" s="53">
        <v>1</v>
      </c>
      <c r="V944" s="53" t="s">
        <v>385</v>
      </c>
      <c r="W944" s="53"/>
      <c r="X944" s="63">
        <v>3515.4477400000001</v>
      </c>
      <c r="Y944" s="63">
        <v>26204.26</v>
      </c>
      <c r="Z944" s="53"/>
      <c r="AA944" s="53" t="s">
        <v>2400</v>
      </c>
      <c r="AB944" s="72" t="s">
        <v>2094</v>
      </c>
      <c r="AC944" s="57">
        <v>26204.26</v>
      </c>
      <c r="AD944" s="53"/>
      <c r="AE944" s="53"/>
      <c r="AF944" s="53" t="s">
        <v>9</v>
      </c>
      <c r="AG944" s="63">
        <v>2004.4376799999998</v>
      </c>
      <c r="AH944" s="53" t="s">
        <v>3981</v>
      </c>
      <c r="AI944" s="53" t="s">
        <v>701</v>
      </c>
      <c r="AJ944" s="149">
        <v>4</v>
      </c>
      <c r="AK944" s="374">
        <v>1</v>
      </c>
    </row>
    <row r="945" spans="1:37" s="149" customFormat="1" ht="75" customHeight="1">
      <c r="A945" s="53" t="s">
        <v>1704</v>
      </c>
      <c r="B945" s="60">
        <v>1966</v>
      </c>
      <c r="C945" s="60">
        <v>3000560</v>
      </c>
      <c r="D945" s="52" t="s">
        <v>468</v>
      </c>
      <c r="E945" s="53" t="s">
        <v>59</v>
      </c>
      <c r="F945" s="55">
        <v>41557</v>
      </c>
      <c r="G945" s="55">
        <v>41617</v>
      </c>
      <c r="H945" s="53" t="s">
        <v>94</v>
      </c>
      <c r="I945" s="57">
        <v>500</v>
      </c>
      <c r="J945" s="56">
        <v>451.39302049472633</v>
      </c>
      <c r="K945" s="56">
        <v>451.39299999999997</v>
      </c>
      <c r="L945" s="59">
        <v>41637</v>
      </c>
      <c r="M945" s="60">
        <v>2014</v>
      </c>
      <c r="N945" s="61">
        <v>41689</v>
      </c>
      <c r="O945" s="60">
        <v>2014</v>
      </c>
      <c r="P945" s="61">
        <v>41759</v>
      </c>
      <c r="Q945" s="53" t="s">
        <v>337</v>
      </c>
      <c r="R945" s="53"/>
      <c r="S945" s="53" t="s">
        <v>430</v>
      </c>
      <c r="T945" s="409">
        <v>1</v>
      </c>
      <c r="U945" s="53">
        <v>1</v>
      </c>
      <c r="V945" s="53" t="s">
        <v>385</v>
      </c>
      <c r="W945" s="53"/>
      <c r="X945" s="63">
        <v>532.64373999999998</v>
      </c>
      <c r="Y945" s="63">
        <v>26204.26</v>
      </c>
      <c r="Z945" s="53"/>
      <c r="AA945" s="53" t="s">
        <v>2400</v>
      </c>
      <c r="AB945" s="72" t="s">
        <v>2094</v>
      </c>
      <c r="AC945" s="57">
        <v>26204.26</v>
      </c>
      <c r="AD945" s="53"/>
      <c r="AE945" s="53"/>
      <c r="AF945" s="53" t="s">
        <v>9</v>
      </c>
      <c r="AG945" s="63">
        <v>2004.4376799999998</v>
      </c>
      <c r="AH945" s="53" t="s">
        <v>3981</v>
      </c>
      <c r="AI945" s="53" t="s">
        <v>701</v>
      </c>
      <c r="AJ945" s="149">
        <v>4</v>
      </c>
      <c r="AK945" s="374">
        <v>1</v>
      </c>
    </row>
    <row r="946" spans="1:37" s="149" customFormat="1" ht="75" customHeight="1">
      <c r="A946" s="53" t="s">
        <v>1704</v>
      </c>
      <c r="B946" s="60">
        <v>1967</v>
      </c>
      <c r="C946" s="60">
        <v>3000559</v>
      </c>
      <c r="D946" s="52" t="s">
        <v>383</v>
      </c>
      <c r="E946" s="53" t="s">
        <v>59</v>
      </c>
      <c r="F946" s="55">
        <v>41557</v>
      </c>
      <c r="G946" s="55">
        <v>41617</v>
      </c>
      <c r="H946" s="53" t="s">
        <v>94</v>
      </c>
      <c r="I946" s="57">
        <v>800</v>
      </c>
      <c r="J946" s="56">
        <v>744.60259055296729</v>
      </c>
      <c r="K946" s="56">
        <v>744.60199999999998</v>
      </c>
      <c r="L946" s="59">
        <v>41637</v>
      </c>
      <c r="M946" s="60">
        <v>2014</v>
      </c>
      <c r="N946" s="61">
        <v>41689</v>
      </c>
      <c r="O946" s="60">
        <v>2014</v>
      </c>
      <c r="P946" s="61">
        <v>41759</v>
      </c>
      <c r="Q946" s="53" t="s">
        <v>337</v>
      </c>
      <c r="R946" s="53" t="s">
        <v>4018</v>
      </c>
      <c r="S946" s="53" t="s">
        <v>430</v>
      </c>
      <c r="T946" s="409">
        <v>1</v>
      </c>
      <c r="U946" s="53">
        <v>1</v>
      </c>
      <c r="V946" s="53" t="s">
        <v>385</v>
      </c>
      <c r="W946" s="53"/>
      <c r="X946" s="63">
        <v>878.63035999999988</v>
      </c>
      <c r="Y946" s="63">
        <v>16498.759999999998</v>
      </c>
      <c r="Z946" s="53"/>
      <c r="AA946" s="53" t="s">
        <v>2399</v>
      </c>
      <c r="AB946" s="72" t="s">
        <v>2094</v>
      </c>
      <c r="AC946" s="57">
        <v>16498.759999999998</v>
      </c>
      <c r="AD946" s="53"/>
      <c r="AE946" s="53"/>
      <c r="AF946" s="53" t="s">
        <v>9</v>
      </c>
      <c r="AG946" s="63">
        <v>0</v>
      </c>
      <c r="AH946" s="53" t="s">
        <v>3981</v>
      </c>
      <c r="AI946" s="53" t="s">
        <v>701</v>
      </c>
      <c r="AJ946" s="149">
        <v>4</v>
      </c>
      <c r="AK946" s="374">
        <v>1</v>
      </c>
    </row>
    <row r="947" spans="1:37" s="149" customFormat="1" ht="75" customHeight="1">
      <c r="A947" s="53" t="s">
        <v>1704</v>
      </c>
      <c r="B947" s="60">
        <v>1968</v>
      </c>
      <c r="C947" s="60">
        <v>3000559</v>
      </c>
      <c r="D947" s="52" t="s">
        <v>383</v>
      </c>
      <c r="E947" s="53" t="s">
        <v>59</v>
      </c>
      <c r="F947" s="55">
        <v>41557</v>
      </c>
      <c r="G947" s="55">
        <v>41617</v>
      </c>
      <c r="H947" s="53" t="s">
        <v>94</v>
      </c>
      <c r="I947" s="57">
        <v>450</v>
      </c>
      <c r="J947" s="56">
        <v>286.04903344028423</v>
      </c>
      <c r="K947" s="56">
        <v>286.04899999999998</v>
      </c>
      <c r="L947" s="59">
        <v>41637</v>
      </c>
      <c r="M947" s="60">
        <v>2014</v>
      </c>
      <c r="N947" s="61">
        <v>41689</v>
      </c>
      <c r="O947" s="60">
        <v>2014</v>
      </c>
      <c r="P947" s="61">
        <v>41759</v>
      </c>
      <c r="Q947" s="53" t="s">
        <v>337</v>
      </c>
      <c r="R947" s="53"/>
      <c r="S947" s="53" t="s">
        <v>430</v>
      </c>
      <c r="T947" s="409">
        <v>1</v>
      </c>
      <c r="U947" s="53">
        <v>1</v>
      </c>
      <c r="V947" s="53" t="s">
        <v>385</v>
      </c>
      <c r="W947" s="53"/>
      <c r="X947" s="63">
        <v>337.53781999999995</v>
      </c>
      <c r="Y947" s="63">
        <v>16498.759999999998</v>
      </c>
      <c r="Z947" s="53"/>
      <c r="AA947" s="53" t="s">
        <v>2399</v>
      </c>
      <c r="AB947" s="72" t="s">
        <v>2094</v>
      </c>
      <c r="AC947" s="57">
        <v>16498.759999999998</v>
      </c>
      <c r="AD947" s="53"/>
      <c r="AE947" s="53"/>
      <c r="AF947" s="53" t="s">
        <v>9</v>
      </c>
      <c r="AG947" s="63">
        <v>0</v>
      </c>
      <c r="AH947" s="53" t="s">
        <v>3981</v>
      </c>
      <c r="AI947" s="53" t="s">
        <v>701</v>
      </c>
      <c r="AJ947" s="149">
        <v>4</v>
      </c>
      <c r="AK947" s="374">
        <v>1</v>
      </c>
    </row>
    <row r="948" spans="1:37" s="149" customFormat="1" ht="75" customHeight="1">
      <c r="A948" s="53" t="s">
        <v>1704</v>
      </c>
      <c r="B948" s="60">
        <v>1969</v>
      </c>
      <c r="C948" s="60">
        <v>3000559</v>
      </c>
      <c r="D948" s="52" t="s">
        <v>383</v>
      </c>
      <c r="E948" s="53" t="s">
        <v>59</v>
      </c>
      <c r="F948" s="55">
        <v>41557</v>
      </c>
      <c r="G948" s="55">
        <v>41617</v>
      </c>
      <c r="H948" s="53" t="s">
        <v>94</v>
      </c>
      <c r="I948" s="57">
        <v>3750</v>
      </c>
      <c r="J948" s="56">
        <v>2383.741945335702</v>
      </c>
      <c r="K948" s="56">
        <v>2383.741</v>
      </c>
      <c r="L948" s="59">
        <v>41637</v>
      </c>
      <c r="M948" s="60">
        <v>2014</v>
      </c>
      <c r="N948" s="61">
        <v>41689</v>
      </c>
      <c r="O948" s="60">
        <v>2014</v>
      </c>
      <c r="P948" s="61">
        <v>41759</v>
      </c>
      <c r="Q948" s="53" t="s">
        <v>337</v>
      </c>
      <c r="R948" s="53"/>
      <c r="S948" s="53" t="s">
        <v>430</v>
      </c>
      <c r="T948" s="409">
        <v>1</v>
      </c>
      <c r="U948" s="53">
        <v>1</v>
      </c>
      <c r="V948" s="53" t="s">
        <v>385</v>
      </c>
      <c r="W948" s="53"/>
      <c r="X948" s="63">
        <v>2812.8143799999998</v>
      </c>
      <c r="Y948" s="63">
        <v>16498.759999999998</v>
      </c>
      <c r="Z948" s="53"/>
      <c r="AA948" s="53" t="s">
        <v>2399</v>
      </c>
      <c r="AB948" s="72" t="s">
        <v>2094</v>
      </c>
      <c r="AC948" s="57">
        <v>16498.759999999998</v>
      </c>
      <c r="AD948" s="53"/>
      <c r="AE948" s="53"/>
      <c r="AF948" s="53" t="s">
        <v>9</v>
      </c>
      <c r="AG948" s="63">
        <v>0</v>
      </c>
      <c r="AH948" s="53" t="s">
        <v>3981</v>
      </c>
      <c r="AI948" s="53" t="s">
        <v>701</v>
      </c>
      <c r="AJ948" s="149">
        <v>4</v>
      </c>
      <c r="AK948" s="374">
        <v>1</v>
      </c>
    </row>
    <row r="949" spans="1:37" s="149" customFormat="1" ht="180" customHeight="1">
      <c r="A949" s="53" t="s">
        <v>1704</v>
      </c>
      <c r="B949" s="60">
        <v>1970</v>
      </c>
      <c r="C949" s="60">
        <v>3000559</v>
      </c>
      <c r="D949" s="52" t="s">
        <v>383</v>
      </c>
      <c r="E949" s="53" t="s">
        <v>59</v>
      </c>
      <c r="F949" s="55">
        <v>41395</v>
      </c>
      <c r="G949" s="55">
        <v>41455</v>
      </c>
      <c r="H949" s="53" t="s">
        <v>94</v>
      </c>
      <c r="I949" s="57">
        <v>500</v>
      </c>
      <c r="J949" s="56">
        <v>493.29939906149775</v>
      </c>
      <c r="K949" s="56">
        <v>493.29899999999998</v>
      </c>
      <c r="L949" s="59">
        <v>41475</v>
      </c>
      <c r="M949" s="60">
        <v>2013</v>
      </c>
      <c r="N949" s="61">
        <v>41487</v>
      </c>
      <c r="O949" s="60">
        <v>2013</v>
      </c>
      <c r="P949" s="61">
        <v>41608</v>
      </c>
      <c r="Q949" s="53" t="s">
        <v>337</v>
      </c>
      <c r="R949" s="53"/>
      <c r="S949" s="53" t="s">
        <v>8</v>
      </c>
      <c r="T949" s="409">
        <v>15.28</v>
      </c>
      <c r="U949" s="53">
        <v>1</v>
      </c>
      <c r="V949" s="53" t="s">
        <v>385</v>
      </c>
      <c r="W949" s="53"/>
      <c r="X949" s="63">
        <v>38.095079842931931</v>
      </c>
      <c r="Y949" s="63">
        <v>2022.3292662827225</v>
      </c>
      <c r="Z949" s="53"/>
      <c r="AA949" s="53" t="s">
        <v>2377</v>
      </c>
      <c r="AB949" s="72" t="s">
        <v>2094</v>
      </c>
      <c r="AC949" s="57">
        <v>30901.1911888</v>
      </c>
      <c r="AD949" s="53"/>
      <c r="AE949" s="53">
        <v>15.282</v>
      </c>
      <c r="AF949" s="53" t="s">
        <v>9</v>
      </c>
      <c r="AG949" s="63">
        <v>498.99839999999995</v>
      </c>
      <c r="AH949" s="53" t="s">
        <v>3981</v>
      </c>
      <c r="AI949" s="53" t="s">
        <v>701</v>
      </c>
      <c r="AJ949" s="149">
        <v>3</v>
      </c>
      <c r="AK949" s="374">
        <v>1</v>
      </c>
    </row>
    <row r="950" spans="1:37" s="149" customFormat="1" ht="75" customHeight="1">
      <c r="A950" s="53" t="s">
        <v>1704</v>
      </c>
      <c r="B950" s="60">
        <v>1971</v>
      </c>
      <c r="C950" s="60">
        <v>3000560</v>
      </c>
      <c r="D950" s="52" t="s">
        <v>468</v>
      </c>
      <c r="E950" s="53" t="s">
        <v>59</v>
      </c>
      <c r="F950" s="55">
        <v>41486</v>
      </c>
      <c r="G950" s="55">
        <v>41546</v>
      </c>
      <c r="H950" s="53" t="s">
        <v>94</v>
      </c>
      <c r="I950" s="57">
        <v>700</v>
      </c>
      <c r="J950" s="56">
        <v>631.95022869261686</v>
      </c>
      <c r="K950" s="56">
        <v>631.95000000000005</v>
      </c>
      <c r="L950" s="59">
        <v>41566</v>
      </c>
      <c r="M950" s="60">
        <v>2013</v>
      </c>
      <c r="N950" s="61">
        <v>41566</v>
      </c>
      <c r="O950" s="60">
        <v>2013</v>
      </c>
      <c r="P950" s="61">
        <v>41639</v>
      </c>
      <c r="Q950" s="53" t="s">
        <v>337</v>
      </c>
      <c r="R950" s="53"/>
      <c r="S950" s="53" t="s">
        <v>430</v>
      </c>
      <c r="T950" s="60">
        <v>1</v>
      </c>
      <c r="U950" s="53">
        <v>1</v>
      </c>
      <c r="V950" s="53" t="s">
        <v>385</v>
      </c>
      <c r="W950" s="53"/>
      <c r="X950" s="63">
        <v>745.70100000000002</v>
      </c>
      <c r="Y950" s="63">
        <v>16498.759999999998</v>
      </c>
      <c r="Z950" s="53"/>
      <c r="AA950" s="53" t="s">
        <v>2399</v>
      </c>
      <c r="AB950" s="72" t="s">
        <v>2094</v>
      </c>
      <c r="AC950" s="57">
        <v>16498.759999999998</v>
      </c>
      <c r="AD950" s="53"/>
      <c r="AE950" s="53"/>
      <c r="AF950" s="53" t="s">
        <v>9</v>
      </c>
      <c r="AG950" s="63">
        <v>0</v>
      </c>
      <c r="AH950" s="53" t="s">
        <v>3981</v>
      </c>
      <c r="AI950" s="53" t="s">
        <v>701</v>
      </c>
      <c r="AJ950" s="149">
        <v>4</v>
      </c>
      <c r="AK950" s="374">
        <v>1</v>
      </c>
    </row>
    <row r="951" spans="1:37" s="148" customFormat="1" ht="15.75" customHeight="1">
      <c r="A951" s="45" t="s">
        <v>11</v>
      </c>
      <c r="B951" s="93" t="s">
        <v>10</v>
      </c>
      <c r="C951" s="51"/>
      <c r="D951" s="46"/>
      <c r="E951" s="51"/>
      <c r="F951" s="51" t="s">
        <v>10</v>
      </c>
      <c r="G951" s="94" t="s">
        <v>10</v>
      </c>
      <c r="H951" s="51"/>
      <c r="I951" s="95">
        <v>9764824.3529809229</v>
      </c>
      <c r="J951" s="95">
        <v>10106918.534539394</v>
      </c>
      <c r="K951" s="95">
        <v>9566610.17900002</v>
      </c>
      <c r="L951" s="96"/>
      <c r="M951" s="96"/>
      <c r="N951" s="96"/>
      <c r="O951" s="96"/>
      <c r="P951" s="96"/>
      <c r="Q951" s="51"/>
      <c r="R951" s="97"/>
      <c r="S951" s="51"/>
      <c r="T951" s="49"/>
      <c r="U951" s="98"/>
      <c r="V951" s="51"/>
      <c r="W951" s="51"/>
      <c r="X951" s="51"/>
      <c r="Y951" s="49"/>
      <c r="Z951" s="97"/>
      <c r="AA951" s="51"/>
      <c r="AB951" s="99"/>
      <c r="AC951" s="95"/>
      <c r="AD951" s="100"/>
      <c r="AE951" s="100"/>
      <c r="AF951" s="49"/>
      <c r="AG951" s="49"/>
      <c r="AH951" s="51"/>
      <c r="AI951" s="51"/>
      <c r="AK951" s="374"/>
    </row>
    <row r="952" spans="1:37" s="149" customFormat="1" ht="15.75" customHeight="1">
      <c r="A952" s="45" t="s">
        <v>29</v>
      </c>
      <c r="B952" s="93" t="s">
        <v>10</v>
      </c>
      <c r="C952" s="46"/>
      <c r="D952" s="46"/>
      <c r="E952" s="46"/>
      <c r="F952" s="46" t="s">
        <v>10</v>
      </c>
      <c r="G952" s="47" t="s">
        <v>10</v>
      </c>
      <c r="H952" s="46"/>
      <c r="I952" s="101"/>
      <c r="J952" s="101"/>
      <c r="K952" s="101"/>
      <c r="L952" s="50" t="s">
        <v>10</v>
      </c>
      <c r="M952" s="50" t="s">
        <v>10</v>
      </c>
      <c r="N952" s="50" t="s">
        <v>10</v>
      </c>
      <c r="O952" s="50" t="s">
        <v>10</v>
      </c>
      <c r="P952" s="50" t="s">
        <v>10</v>
      </c>
      <c r="Q952" s="46"/>
      <c r="R952" s="46"/>
      <c r="S952" s="46"/>
      <c r="T952" s="48"/>
      <c r="U952" s="46"/>
      <c r="V952" s="46"/>
      <c r="W952" s="51"/>
      <c r="X952" s="46"/>
      <c r="Y952" s="48"/>
      <c r="Z952" s="46"/>
      <c r="AA952" s="46"/>
      <c r="AB952" s="102"/>
      <c r="AC952" s="101"/>
      <c r="AD952" s="46"/>
      <c r="AE952" s="46"/>
      <c r="AF952" s="48"/>
      <c r="AG952" s="48"/>
      <c r="AH952" s="46"/>
      <c r="AI952" s="46"/>
      <c r="AK952" s="374"/>
    </row>
    <row r="953" spans="1:37" s="149" customFormat="1" ht="75" customHeight="1">
      <c r="A953" s="52" t="s">
        <v>377</v>
      </c>
      <c r="B953" s="60">
        <v>23</v>
      </c>
      <c r="C953" s="52">
        <v>3000559</v>
      </c>
      <c r="D953" s="52" t="s">
        <v>383</v>
      </c>
      <c r="E953" s="53" t="s">
        <v>59</v>
      </c>
      <c r="F953" s="76">
        <v>41470</v>
      </c>
      <c r="G953" s="55">
        <v>41510</v>
      </c>
      <c r="H953" s="53" t="s">
        <v>94</v>
      </c>
      <c r="I953" s="56">
        <v>1110.9398305084746</v>
      </c>
      <c r="J953" s="56">
        <v>1147.328710767458</v>
      </c>
      <c r="K953" s="56">
        <v>1110.9390000000001</v>
      </c>
      <c r="L953" s="59">
        <v>41530</v>
      </c>
      <c r="M953" s="60">
        <v>2013</v>
      </c>
      <c r="N953" s="61">
        <v>41532</v>
      </c>
      <c r="O953" s="60">
        <v>2013</v>
      </c>
      <c r="P953" s="61">
        <v>41639</v>
      </c>
      <c r="Q953" s="53" t="s">
        <v>337</v>
      </c>
      <c r="R953" s="62" t="s">
        <v>4019</v>
      </c>
      <c r="S953" s="53" t="s">
        <v>384</v>
      </c>
      <c r="T953" s="63">
        <v>1</v>
      </c>
      <c r="U953" s="53">
        <v>2</v>
      </c>
      <c r="V953" s="53" t="s">
        <v>385</v>
      </c>
      <c r="W953" s="53"/>
      <c r="X953" s="64">
        <v>0.10948365522338824</v>
      </c>
      <c r="Y953" s="58">
        <v>1310.9080200000001</v>
      </c>
      <c r="Z953" s="53"/>
      <c r="AA953" s="62" t="s">
        <v>4020</v>
      </c>
      <c r="AB953" s="66" t="s">
        <v>2098</v>
      </c>
      <c r="AC953" s="67">
        <v>11973.55</v>
      </c>
      <c r="AD953" s="53"/>
      <c r="AE953" s="53"/>
      <c r="AF953" s="58">
        <v>1</v>
      </c>
      <c r="AG953" s="63"/>
      <c r="AH953" s="53" t="s">
        <v>94</v>
      </c>
      <c r="AI953" s="52" t="s">
        <v>386</v>
      </c>
      <c r="AJ953" s="149">
        <v>3</v>
      </c>
      <c r="AK953" s="374">
        <v>2</v>
      </c>
    </row>
    <row r="954" spans="1:37" s="149" customFormat="1" ht="75" customHeight="1">
      <c r="A954" s="52" t="s">
        <v>377</v>
      </c>
      <c r="B954" s="60">
        <v>25</v>
      </c>
      <c r="C954" s="52">
        <v>3000559</v>
      </c>
      <c r="D954" s="52" t="s">
        <v>383</v>
      </c>
      <c r="E954" s="53" t="s">
        <v>59</v>
      </c>
      <c r="F954" s="76">
        <v>41197</v>
      </c>
      <c r="G954" s="55">
        <v>41237</v>
      </c>
      <c r="H954" s="53" t="s">
        <v>94</v>
      </c>
      <c r="I954" s="56">
        <v>278.25</v>
      </c>
      <c r="J954" s="56">
        <v>286.63562760680855</v>
      </c>
      <c r="K954" s="56">
        <v>278.25</v>
      </c>
      <c r="L954" s="59">
        <v>41275</v>
      </c>
      <c r="M954" s="60">
        <v>2013</v>
      </c>
      <c r="N954" s="61">
        <v>41291</v>
      </c>
      <c r="O954" s="60">
        <v>2013</v>
      </c>
      <c r="P954" s="61">
        <v>41321</v>
      </c>
      <c r="Q954" s="53" t="s">
        <v>337</v>
      </c>
      <c r="R954" s="62" t="s">
        <v>4021</v>
      </c>
      <c r="S954" s="53" t="s">
        <v>384</v>
      </c>
      <c r="T954" s="63">
        <v>1</v>
      </c>
      <c r="U954" s="53">
        <v>2</v>
      </c>
      <c r="V954" s="53" t="s">
        <v>385</v>
      </c>
      <c r="W954" s="53"/>
      <c r="X954" s="64">
        <v>8.9961202715809888E-2</v>
      </c>
      <c r="Y954" s="58">
        <v>328.33499999999998</v>
      </c>
      <c r="Z954" s="53"/>
      <c r="AA954" s="62" t="s">
        <v>4022</v>
      </c>
      <c r="AB954" s="66" t="s">
        <v>2098</v>
      </c>
      <c r="AC954" s="67">
        <v>3649.74</v>
      </c>
      <c r="AD954" s="53"/>
      <c r="AE954" s="53"/>
      <c r="AF954" s="58">
        <v>1</v>
      </c>
      <c r="AG954" s="63"/>
      <c r="AH954" s="53" t="s">
        <v>94</v>
      </c>
      <c r="AI954" s="52" t="s">
        <v>386</v>
      </c>
      <c r="AJ954" s="149">
        <v>1</v>
      </c>
      <c r="AK954" s="374">
        <v>2</v>
      </c>
    </row>
    <row r="955" spans="1:37" s="149" customFormat="1" ht="75" customHeight="1">
      <c r="A955" s="52" t="s">
        <v>377</v>
      </c>
      <c r="B955" s="60">
        <v>27</v>
      </c>
      <c r="C955" s="52">
        <v>3000559</v>
      </c>
      <c r="D955" s="52" t="s">
        <v>383</v>
      </c>
      <c r="E955" s="53" t="s">
        <v>59</v>
      </c>
      <c r="F955" s="76">
        <v>41197</v>
      </c>
      <c r="G955" s="55">
        <v>41237</v>
      </c>
      <c r="H955" s="53" t="s">
        <v>94</v>
      </c>
      <c r="I955" s="56">
        <v>1157.5601694915256</v>
      </c>
      <c r="J955" s="56">
        <v>1195.4758735938879</v>
      </c>
      <c r="K955" s="56">
        <v>1157.56</v>
      </c>
      <c r="L955" s="59">
        <v>41275</v>
      </c>
      <c r="M955" s="60">
        <v>2013</v>
      </c>
      <c r="N955" s="61">
        <v>41291</v>
      </c>
      <c r="O955" s="60">
        <v>2013</v>
      </c>
      <c r="P955" s="61">
        <v>41381</v>
      </c>
      <c r="Q955" s="53" t="s">
        <v>337</v>
      </c>
      <c r="R955" s="62" t="s">
        <v>4023</v>
      </c>
      <c r="S955" s="53" t="s">
        <v>384</v>
      </c>
      <c r="T955" s="63">
        <v>1</v>
      </c>
      <c r="U955" s="53">
        <v>2</v>
      </c>
      <c r="V955" s="53" t="s">
        <v>385</v>
      </c>
      <c r="W955" s="53"/>
      <c r="X955" s="64">
        <v>9.444072774740965E-2</v>
      </c>
      <c r="Y955" s="58">
        <v>1365.9207999999999</v>
      </c>
      <c r="Z955" s="53"/>
      <c r="AA955" s="62" t="s">
        <v>4024</v>
      </c>
      <c r="AB955" s="66" t="s">
        <v>2098</v>
      </c>
      <c r="AC955" s="67">
        <v>14463.259999999998</v>
      </c>
      <c r="AD955" s="53"/>
      <c r="AE955" s="53"/>
      <c r="AF955" s="58">
        <v>1</v>
      </c>
      <c r="AG955" s="63"/>
      <c r="AH955" s="53" t="s">
        <v>94</v>
      </c>
      <c r="AI955" s="52" t="s">
        <v>386</v>
      </c>
      <c r="AJ955" s="149">
        <v>1</v>
      </c>
      <c r="AK955" s="374">
        <v>2</v>
      </c>
    </row>
    <row r="956" spans="1:37" s="149" customFormat="1" ht="75" customHeight="1">
      <c r="A956" s="52" t="s">
        <v>377</v>
      </c>
      <c r="B956" s="60">
        <v>28</v>
      </c>
      <c r="C956" s="52">
        <v>3000559</v>
      </c>
      <c r="D956" s="52" t="s">
        <v>383</v>
      </c>
      <c r="E956" s="53" t="s">
        <v>59</v>
      </c>
      <c r="F956" s="76">
        <v>41197</v>
      </c>
      <c r="G956" s="55">
        <v>41237</v>
      </c>
      <c r="H956" s="53" t="s">
        <v>94</v>
      </c>
      <c r="I956" s="56">
        <v>278.20000000000005</v>
      </c>
      <c r="J956" s="56">
        <v>287.31176539634453</v>
      </c>
      <c r="K956" s="56">
        <v>278.2</v>
      </c>
      <c r="L956" s="59">
        <v>41275</v>
      </c>
      <c r="M956" s="60">
        <v>2013</v>
      </c>
      <c r="N956" s="61">
        <v>41291</v>
      </c>
      <c r="O956" s="60">
        <v>2013</v>
      </c>
      <c r="P956" s="61">
        <v>41321</v>
      </c>
      <c r="Q956" s="53" t="s">
        <v>337</v>
      </c>
      <c r="R956" s="62" t="s">
        <v>4025</v>
      </c>
      <c r="S956" s="53" t="s">
        <v>384</v>
      </c>
      <c r="T956" s="63">
        <v>1</v>
      </c>
      <c r="U956" s="53">
        <v>2</v>
      </c>
      <c r="V956" s="53" t="s">
        <v>385</v>
      </c>
      <c r="W956" s="53"/>
      <c r="X956" s="64">
        <v>7.2166018158236048E-2</v>
      </c>
      <c r="Y956" s="58">
        <v>328.27599999999995</v>
      </c>
      <c r="Z956" s="53"/>
      <c r="AA956" s="62" t="s">
        <v>4026</v>
      </c>
      <c r="AB956" s="66" t="s">
        <v>2098</v>
      </c>
      <c r="AC956" s="67">
        <v>4548.8999999999996</v>
      </c>
      <c r="AD956" s="53"/>
      <c r="AE956" s="53"/>
      <c r="AF956" s="58">
        <v>1</v>
      </c>
      <c r="AG956" s="63"/>
      <c r="AH956" s="53" t="s">
        <v>94</v>
      </c>
      <c r="AI956" s="52" t="s">
        <v>386</v>
      </c>
      <c r="AJ956" s="149">
        <v>1</v>
      </c>
      <c r="AK956" s="374">
        <v>2</v>
      </c>
    </row>
    <row r="957" spans="1:37" s="149" customFormat="1" ht="75" customHeight="1">
      <c r="A957" s="52" t="s">
        <v>377</v>
      </c>
      <c r="B957" s="60">
        <v>29</v>
      </c>
      <c r="C957" s="54">
        <v>3000560</v>
      </c>
      <c r="D957" s="52" t="s">
        <v>468</v>
      </c>
      <c r="E957" s="53" t="s">
        <v>59</v>
      </c>
      <c r="F957" s="55">
        <v>41369</v>
      </c>
      <c r="G957" s="55">
        <v>41409</v>
      </c>
      <c r="H957" s="53" t="s">
        <v>94</v>
      </c>
      <c r="I957" s="56">
        <v>3338.4271199999998</v>
      </c>
      <c r="J957" s="56">
        <v>3317.7816685765229</v>
      </c>
      <c r="K957" s="56">
        <v>3317.7809999999999</v>
      </c>
      <c r="L957" s="59">
        <v>41429</v>
      </c>
      <c r="M957" s="60">
        <v>2013</v>
      </c>
      <c r="N957" s="61">
        <v>41431</v>
      </c>
      <c r="O957" s="60">
        <v>2013</v>
      </c>
      <c r="P957" s="61">
        <v>41572</v>
      </c>
      <c r="Q957" s="53" t="s">
        <v>337</v>
      </c>
      <c r="R957" s="62" t="s">
        <v>4027</v>
      </c>
      <c r="S957" s="53" t="s">
        <v>384</v>
      </c>
      <c r="T957" s="63">
        <v>1</v>
      </c>
      <c r="U957" s="53">
        <v>2</v>
      </c>
      <c r="V957" s="53" t="s">
        <v>385</v>
      </c>
      <c r="W957" s="53" t="s">
        <v>4028</v>
      </c>
      <c r="X957" s="64">
        <v>0.86064357976653694</v>
      </c>
      <c r="Y957" s="58">
        <v>3914.9815799999997</v>
      </c>
      <c r="Z957" s="53"/>
      <c r="AA957" s="62" t="s">
        <v>4026</v>
      </c>
      <c r="AB957" s="66">
        <v>41362</v>
      </c>
      <c r="AC957" s="67">
        <v>4548.8999999999996</v>
      </c>
      <c r="AD957" s="53"/>
      <c r="AE957" s="53"/>
      <c r="AF957" s="58">
        <v>1</v>
      </c>
      <c r="AG957" s="63"/>
      <c r="AH957" s="53" t="s">
        <v>94</v>
      </c>
      <c r="AI957" s="52" t="s">
        <v>386</v>
      </c>
      <c r="AJ957" s="149">
        <v>2</v>
      </c>
      <c r="AK957" s="374">
        <v>2</v>
      </c>
    </row>
    <row r="958" spans="1:37" s="149" customFormat="1" ht="75" customHeight="1">
      <c r="A958" s="52" t="s">
        <v>377</v>
      </c>
      <c r="B958" s="60">
        <v>210</v>
      </c>
      <c r="C958" s="52">
        <v>3000559</v>
      </c>
      <c r="D958" s="52" t="s">
        <v>383</v>
      </c>
      <c r="E958" s="53" t="s">
        <v>59</v>
      </c>
      <c r="F958" s="76">
        <v>41197</v>
      </c>
      <c r="G958" s="55">
        <v>41237</v>
      </c>
      <c r="H958" s="53" t="s">
        <v>94</v>
      </c>
      <c r="I958" s="56">
        <v>4686.3296610169491</v>
      </c>
      <c r="J958" s="56">
        <v>4839.8308036700109</v>
      </c>
      <c r="K958" s="56">
        <v>4686.3289999999997</v>
      </c>
      <c r="L958" s="59">
        <v>41275</v>
      </c>
      <c r="M958" s="60">
        <v>2013</v>
      </c>
      <c r="N958" s="61">
        <v>41291</v>
      </c>
      <c r="O958" s="60">
        <v>2013</v>
      </c>
      <c r="P958" s="61">
        <v>41365</v>
      </c>
      <c r="Q958" s="53" t="s">
        <v>337</v>
      </c>
      <c r="R958" s="62" t="s">
        <v>4029</v>
      </c>
      <c r="S958" s="53" t="s">
        <v>384</v>
      </c>
      <c r="T958" s="63">
        <v>1</v>
      </c>
      <c r="U958" s="53">
        <v>2</v>
      </c>
      <c r="V958" s="53" t="s">
        <v>385</v>
      </c>
      <c r="W958" s="53"/>
      <c r="X958" s="64">
        <v>5.9978101722681552E-2</v>
      </c>
      <c r="Y958" s="58">
        <v>5529.8682200000003</v>
      </c>
      <c r="Z958" s="53"/>
      <c r="AA958" s="62" t="s">
        <v>4030</v>
      </c>
      <c r="AB958" s="66" t="s">
        <v>2098</v>
      </c>
      <c r="AC958" s="67">
        <v>92198.12</v>
      </c>
      <c r="AD958" s="53"/>
      <c r="AE958" s="53"/>
      <c r="AF958" s="58">
        <v>1</v>
      </c>
      <c r="AG958" s="63"/>
      <c r="AH958" s="53" t="s">
        <v>94</v>
      </c>
      <c r="AI958" s="52" t="s">
        <v>386</v>
      </c>
      <c r="AJ958" s="149">
        <v>1</v>
      </c>
      <c r="AK958" s="374">
        <v>2</v>
      </c>
    </row>
    <row r="959" spans="1:37" s="149" customFormat="1" ht="75" customHeight="1">
      <c r="A959" s="52" t="s">
        <v>377</v>
      </c>
      <c r="B959" s="60">
        <v>211</v>
      </c>
      <c r="C959" s="52">
        <v>3000559</v>
      </c>
      <c r="D959" s="52" t="s">
        <v>383</v>
      </c>
      <c r="E959" s="53" t="s">
        <v>59</v>
      </c>
      <c r="F959" s="76">
        <v>41197</v>
      </c>
      <c r="G959" s="55">
        <v>41237</v>
      </c>
      <c r="H959" s="53" t="s">
        <v>94</v>
      </c>
      <c r="I959" s="56">
        <v>564.15</v>
      </c>
      <c r="J959" s="56">
        <v>582.62877241622266</v>
      </c>
      <c r="K959" s="56">
        <v>564.15</v>
      </c>
      <c r="L959" s="59">
        <v>41275</v>
      </c>
      <c r="M959" s="60">
        <v>2013</v>
      </c>
      <c r="N959" s="61">
        <v>41291</v>
      </c>
      <c r="O959" s="60">
        <v>2013</v>
      </c>
      <c r="P959" s="61">
        <v>41375</v>
      </c>
      <c r="Q959" s="53" t="s">
        <v>337</v>
      </c>
      <c r="R959" s="62" t="s">
        <v>4031</v>
      </c>
      <c r="S959" s="53" t="s">
        <v>384</v>
      </c>
      <c r="T959" s="63">
        <v>1</v>
      </c>
      <c r="U959" s="53">
        <v>2</v>
      </c>
      <c r="V959" s="53" t="s">
        <v>385</v>
      </c>
      <c r="W959" s="53"/>
      <c r="X959" s="64">
        <v>0.13400237529691209</v>
      </c>
      <c r="Y959" s="58">
        <v>665.69699999999989</v>
      </c>
      <c r="Z959" s="53"/>
      <c r="AA959" s="62" t="s">
        <v>4032</v>
      </c>
      <c r="AB959" s="66" t="s">
        <v>2098</v>
      </c>
      <c r="AC959" s="67">
        <v>4967.8</v>
      </c>
      <c r="AD959" s="53"/>
      <c r="AE959" s="53"/>
      <c r="AF959" s="58">
        <v>1</v>
      </c>
      <c r="AG959" s="63"/>
      <c r="AH959" s="53" t="s">
        <v>94</v>
      </c>
      <c r="AI959" s="52" t="s">
        <v>386</v>
      </c>
      <c r="AJ959" s="149">
        <v>1</v>
      </c>
      <c r="AK959" s="374">
        <v>2</v>
      </c>
    </row>
    <row r="960" spans="1:37" s="149" customFormat="1" ht="75" customHeight="1">
      <c r="A960" s="52" t="s">
        <v>377</v>
      </c>
      <c r="B960" s="60">
        <v>213</v>
      </c>
      <c r="C960" s="52">
        <v>3000559</v>
      </c>
      <c r="D960" s="52" t="s">
        <v>383</v>
      </c>
      <c r="E960" s="53" t="s">
        <v>59</v>
      </c>
      <c r="F960" s="76">
        <v>41197</v>
      </c>
      <c r="G960" s="55">
        <v>41237</v>
      </c>
      <c r="H960" s="53" t="s">
        <v>94</v>
      </c>
      <c r="I960" s="56">
        <v>187.82965999999999</v>
      </c>
      <c r="J960" s="56">
        <v>193.98198718325034</v>
      </c>
      <c r="K960" s="56">
        <v>187.82900000000001</v>
      </c>
      <c r="L960" s="59">
        <v>41275</v>
      </c>
      <c r="M960" s="60">
        <v>2013</v>
      </c>
      <c r="N960" s="61">
        <v>41291</v>
      </c>
      <c r="O960" s="60">
        <v>2013</v>
      </c>
      <c r="P960" s="61">
        <v>41355</v>
      </c>
      <c r="Q960" s="53" t="s">
        <v>337</v>
      </c>
      <c r="R960" s="62" t="s">
        <v>4033</v>
      </c>
      <c r="S960" s="53" t="s">
        <v>384</v>
      </c>
      <c r="T960" s="63">
        <v>1</v>
      </c>
      <c r="U960" s="53">
        <v>2</v>
      </c>
      <c r="V960" s="53" t="s">
        <v>385</v>
      </c>
      <c r="W960" s="53"/>
      <c r="X960" s="64">
        <v>9.6322564102564109E-2</v>
      </c>
      <c r="Y960" s="58">
        <v>221.63822000000002</v>
      </c>
      <c r="Z960" s="53"/>
      <c r="AA960" s="62" t="s">
        <v>4034</v>
      </c>
      <c r="AB960" s="66" t="s">
        <v>2098</v>
      </c>
      <c r="AC960" s="67">
        <v>2301</v>
      </c>
      <c r="AD960" s="53"/>
      <c r="AE960" s="53"/>
      <c r="AF960" s="58">
        <v>1</v>
      </c>
      <c r="AG960" s="63"/>
      <c r="AH960" s="53" t="s">
        <v>94</v>
      </c>
      <c r="AI960" s="52" t="s">
        <v>386</v>
      </c>
      <c r="AJ960" s="149">
        <v>1</v>
      </c>
      <c r="AK960" s="374">
        <v>2</v>
      </c>
    </row>
    <row r="961" spans="1:37" s="149" customFormat="1" ht="75" customHeight="1">
      <c r="A961" s="52" t="s">
        <v>377</v>
      </c>
      <c r="B961" s="60">
        <v>214</v>
      </c>
      <c r="C961" s="54">
        <v>3000560</v>
      </c>
      <c r="D961" s="52" t="s">
        <v>468</v>
      </c>
      <c r="E961" s="53" t="s">
        <v>59</v>
      </c>
      <c r="F961" s="55">
        <v>41369</v>
      </c>
      <c r="G961" s="55">
        <v>41409</v>
      </c>
      <c r="H961" s="53" t="s">
        <v>94</v>
      </c>
      <c r="I961" s="56">
        <v>1643.5178000000001</v>
      </c>
      <c r="J961" s="56">
        <v>1630.1973501863879</v>
      </c>
      <c r="K961" s="56">
        <v>1630.1969999999999</v>
      </c>
      <c r="L961" s="59">
        <v>41429</v>
      </c>
      <c r="M961" s="60">
        <v>2013</v>
      </c>
      <c r="N961" s="61">
        <v>41431</v>
      </c>
      <c r="O961" s="60">
        <v>2013</v>
      </c>
      <c r="P961" s="61">
        <v>41639</v>
      </c>
      <c r="Q961" s="53" t="s">
        <v>337</v>
      </c>
      <c r="R961" s="62" t="s">
        <v>4035</v>
      </c>
      <c r="S961" s="53" t="s">
        <v>384</v>
      </c>
      <c r="T961" s="63">
        <v>1</v>
      </c>
      <c r="U961" s="53">
        <v>2</v>
      </c>
      <c r="V961" s="53" t="s">
        <v>385</v>
      </c>
      <c r="W961" s="53" t="s">
        <v>4028</v>
      </c>
      <c r="X961" s="64">
        <v>0.83599846153846147</v>
      </c>
      <c r="Y961" s="58">
        <v>1923.6324599999998</v>
      </c>
      <c r="Z961" s="53"/>
      <c r="AA961" s="62" t="s">
        <v>4034</v>
      </c>
      <c r="AB961" s="66">
        <v>41362</v>
      </c>
      <c r="AC961" s="67">
        <v>2301</v>
      </c>
      <c r="AD961" s="53"/>
      <c r="AE961" s="53"/>
      <c r="AF961" s="58">
        <v>1</v>
      </c>
      <c r="AG961" s="63"/>
      <c r="AH961" s="53" t="s">
        <v>94</v>
      </c>
      <c r="AI961" s="52" t="s">
        <v>386</v>
      </c>
      <c r="AJ961" s="149">
        <v>2</v>
      </c>
      <c r="AK961" s="374">
        <v>2</v>
      </c>
    </row>
    <row r="962" spans="1:37" s="149" customFormat="1" ht="75" customHeight="1">
      <c r="A962" s="52" t="s">
        <v>377</v>
      </c>
      <c r="B962" s="60">
        <v>224</v>
      </c>
      <c r="C962" s="54">
        <v>3000560</v>
      </c>
      <c r="D962" s="52" t="s">
        <v>468</v>
      </c>
      <c r="E962" s="53" t="s">
        <v>59</v>
      </c>
      <c r="F962" s="55">
        <v>41365</v>
      </c>
      <c r="G962" s="55">
        <v>41405</v>
      </c>
      <c r="H962" s="52" t="s">
        <v>94</v>
      </c>
      <c r="I962" s="57">
        <v>1596.5423699999999</v>
      </c>
      <c r="J962" s="56">
        <v>1507.3111595465721</v>
      </c>
      <c r="K962" s="56">
        <v>1507.3109999999999</v>
      </c>
      <c r="L962" s="59">
        <v>41425</v>
      </c>
      <c r="M962" s="60">
        <v>2013</v>
      </c>
      <c r="N962" s="61">
        <v>41427</v>
      </c>
      <c r="O962" s="60">
        <v>2013</v>
      </c>
      <c r="P962" s="61">
        <v>41578</v>
      </c>
      <c r="Q962" s="53" t="s">
        <v>337</v>
      </c>
      <c r="R962" s="62" t="s">
        <v>4036</v>
      </c>
      <c r="S962" s="53" t="s">
        <v>384</v>
      </c>
      <c r="T962" s="58">
        <v>1</v>
      </c>
      <c r="U962" s="53">
        <v>2</v>
      </c>
      <c r="V962" s="53" t="s">
        <v>385</v>
      </c>
      <c r="W962" s="53" t="s">
        <v>4037</v>
      </c>
      <c r="X962" s="64">
        <v>0.67981492466575433</v>
      </c>
      <c r="Y962" s="58">
        <v>1778.6269799999998</v>
      </c>
      <c r="Z962" s="53"/>
      <c r="AA962" s="62" t="s">
        <v>4038</v>
      </c>
      <c r="AB962" s="66">
        <v>41324</v>
      </c>
      <c r="AC962" s="67">
        <v>2616.34</v>
      </c>
      <c r="AD962" s="53"/>
      <c r="AE962" s="53"/>
      <c r="AF962" s="58">
        <v>1</v>
      </c>
      <c r="AG962" s="63">
        <v>559.6147522</v>
      </c>
      <c r="AH962" s="53" t="s">
        <v>94</v>
      </c>
      <c r="AI962" s="52" t="s">
        <v>386</v>
      </c>
      <c r="AJ962" s="149">
        <v>2</v>
      </c>
      <c r="AK962" s="374">
        <v>2</v>
      </c>
    </row>
    <row r="963" spans="1:37" s="149" customFormat="1" ht="360" customHeight="1">
      <c r="A963" s="52" t="s">
        <v>377</v>
      </c>
      <c r="B963" s="60">
        <v>225</v>
      </c>
      <c r="C963" s="53" t="s">
        <v>544</v>
      </c>
      <c r="D963" s="52" t="s">
        <v>855</v>
      </c>
      <c r="E963" s="53" t="s">
        <v>80</v>
      </c>
      <c r="F963" s="55">
        <v>41227</v>
      </c>
      <c r="G963" s="55">
        <v>41277</v>
      </c>
      <c r="H963" s="52" t="s">
        <v>94</v>
      </c>
      <c r="I963" s="57">
        <v>57203.38983050848</v>
      </c>
      <c r="J963" s="56">
        <v>57124.502690865476</v>
      </c>
      <c r="K963" s="56">
        <v>57124.502</v>
      </c>
      <c r="L963" s="59">
        <v>41297</v>
      </c>
      <c r="M963" s="60">
        <v>2013</v>
      </c>
      <c r="N963" s="61">
        <v>41387</v>
      </c>
      <c r="O963" s="60">
        <v>2013</v>
      </c>
      <c r="P963" s="61">
        <v>41447</v>
      </c>
      <c r="Q963" s="53" t="s">
        <v>337</v>
      </c>
      <c r="R963" s="62" t="s">
        <v>4039</v>
      </c>
      <c r="S963" s="53" t="s">
        <v>430</v>
      </c>
      <c r="T963" s="58">
        <v>2</v>
      </c>
      <c r="U963" s="53">
        <v>2</v>
      </c>
      <c r="V963" s="53" t="s">
        <v>385</v>
      </c>
      <c r="W963" s="53" t="s">
        <v>4040</v>
      </c>
      <c r="X963" s="64">
        <v>0.79302247969358886</v>
      </c>
      <c r="Y963" s="58">
        <v>33703.456180000001</v>
      </c>
      <c r="Z963" s="69" t="s">
        <v>4041</v>
      </c>
      <c r="AA963" s="62" t="s">
        <v>4042</v>
      </c>
      <c r="AB963" s="66" t="s">
        <v>2094</v>
      </c>
      <c r="AC963" s="67">
        <v>85000.001999999993</v>
      </c>
      <c r="AD963" s="53"/>
      <c r="AE963" s="53"/>
      <c r="AF963" s="58">
        <v>2</v>
      </c>
      <c r="AG963" s="63"/>
      <c r="AH963" s="53" t="s">
        <v>94</v>
      </c>
      <c r="AI963" s="52" t="s">
        <v>386</v>
      </c>
      <c r="AJ963" s="149">
        <v>1</v>
      </c>
      <c r="AK963" s="374">
        <v>2</v>
      </c>
    </row>
    <row r="964" spans="1:37" s="149" customFormat="1" ht="75" customHeight="1">
      <c r="A964" s="52" t="s">
        <v>377</v>
      </c>
      <c r="B964" s="60">
        <v>226</v>
      </c>
      <c r="C964" s="53" t="s">
        <v>596</v>
      </c>
      <c r="D964" s="52" t="s">
        <v>1086</v>
      </c>
      <c r="E964" s="53" t="s">
        <v>64</v>
      </c>
      <c r="F964" s="55">
        <v>41219</v>
      </c>
      <c r="G964" s="55">
        <v>41279</v>
      </c>
      <c r="H964" s="52" t="s">
        <v>94</v>
      </c>
      <c r="I964" s="57">
        <v>7020.8728813559319</v>
      </c>
      <c r="J964" s="56">
        <v>7011.190647819627</v>
      </c>
      <c r="K964" s="56">
        <v>7011.19</v>
      </c>
      <c r="L964" s="59">
        <v>41299</v>
      </c>
      <c r="M964" s="60">
        <v>2013</v>
      </c>
      <c r="N964" s="61">
        <v>41359</v>
      </c>
      <c r="O964" s="60">
        <v>2013</v>
      </c>
      <c r="P964" s="61">
        <v>41439</v>
      </c>
      <c r="Q964" s="53" t="s">
        <v>337</v>
      </c>
      <c r="R964" s="62" t="s">
        <v>4043</v>
      </c>
      <c r="S964" s="53" t="s">
        <v>866</v>
      </c>
      <c r="T964" s="58">
        <v>2</v>
      </c>
      <c r="U964" s="53">
        <v>2</v>
      </c>
      <c r="V964" s="53" t="s">
        <v>385</v>
      </c>
      <c r="W964" s="53" t="s">
        <v>4040</v>
      </c>
      <c r="X964" s="64">
        <v>9.7331811827486764E-2</v>
      </c>
      <c r="Y964" s="58">
        <v>4136.6020999999992</v>
      </c>
      <c r="Z964" s="53"/>
      <c r="AA964" s="62" t="s">
        <v>4042</v>
      </c>
      <c r="AB964" s="66" t="s">
        <v>2094</v>
      </c>
      <c r="AC964" s="67">
        <v>85000.001999999993</v>
      </c>
      <c r="AD964" s="53"/>
      <c r="AE964" s="53"/>
      <c r="AF964" s="58">
        <v>2</v>
      </c>
      <c r="AG964" s="63"/>
      <c r="AH964" s="53" t="s">
        <v>94</v>
      </c>
      <c r="AI964" s="52" t="s">
        <v>386</v>
      </c>
      <c r="AJ964" s="149">
        <v>1</v>
      </c>
      <c r="AK964" s="374">
        <v>2</v>
      </c>
    </row>
    <row r="965" spans="1:37" s="149" customFormat="1" ht="75" customHeight="1">
      <c r="A965" s="52" t="s">
        <v>377</v>
      </c>
      <c r="B965" s="60">
        <v>227</v>
      </c>
      <c r="C965" s="53" t="s">
        <v>637</v>
      </c>
      <c r="D965" s="52" t="s">
        <v>638</v>
      </c>
      <c r="E965" s="53" t="s">
        <v>59</v>
      </c>
      <c r="F965" s="55">
        <v>41365</v>
      </c>
      <c r="G965" s="55">
        <v>41405</v>
      </c>
      <c r="H965" s="52" t="s">
        <v>94</v>
      </c>
      <c r="I965" s="57">
        <v>1843</v>
      </c>
      <c r="J965" s="56">
        <v>1842.9999951338368</v>
      </c>
      <c r="K965" s="56">
        <v>1842.999</v>
      </c>
      <c r="L965" s="59">
        <v>41425</v>
      </c>
      <c r="M965" s="60">
        <v>2013</v>
      </c>
      <c r="N965" s="61">
        <v>41455</v>
      </c>
      <c r="O965" s="60">
        <v>2013</v>
      </c>
      <c r="P965" s="61">
        <v>41485</v>
      </c>
      <c r="Q965" s="53" t="s">
        <v>337</v>
      </c>
      <c r="R965" s="62" t="s">
        <v>4044</v>
      </c>
      <c r="S965" s="53" t="s">
        <v>866</v>
      </c>
      <c r="T965" s="58">
        <v>19</v>
      </c>
      <c r="U965" s="53">
        <v>2</v>
      </c>
      <c r="V965" s="53" t="s">
        <v>385</v>
      </c>
      <c r="W965" s="53" t="s">
        <v>4040</v>
      </c>
      <c r="X965" s="64">
        <v>2.5585161986231484E-2</v>
      </c>
      <c r="Y965" s="58">
        <v>114.45993789473684</v>
      </c>
      <c r="Z965" s="53"/>
      <c r="AA965" s="62" t="s">
        <v>4042</v>
      </c>
      <c r="AB965" s="66" t="s">
        <v>2094</v>
      </c>
      <c r="AC965" s="67">
        <v>85000.001999999993</v>
      </c>
      <c r="AD965" s="53"/>
      <c r="AE965" s="53"/>
      <c r="AF965" s="58">
        <v>19</v>
      </c>
      <c r="AG965" s="63"/>
      <c r="AH965" s="53" t="s">
        <v>94</v>
      </c>
      <c r="AI965" s="52" t="s">
        <v>386</v>
      </c>
      <c r="AJ965" s="149">
        <v>2</v>
      </c>
      <c r="AK965" s="374">
        <v>2</v>
      </c>
    </row>
    <row r="966" spans="1:37" s="149" customFormat="1" ht="75" customHeight="1">
      <c r="A966" s="52" t="s">
        <v>377</v>
      </c>
      <c r="B966" s="60">
        <v>228</v>
      </c>
      <c r="C966" s="54">
        <v>3000560</v>
      </c>
      <c r="D966" s="52" t="s">
        <v>468</v>
      </c>
      <c r="E966" s="53" t="s">
        <v>59</v>
      </c>
      <c r="F966" s="55">
        <v>41365</v>
      </c>
      <c r="G966" s="55">
        <v>41405</v>
      </c>
      <c r="H966" s="52" t="s">
        <v>94</v>
      </c>
      <c r="I966" s="57">
        <v>1694.9152542372883</v>
      </c>
      <c r="J966" s="56">
        <v>1635.5678179785255</v>
      </c>
      <c r="K966" s="56">
        <v>1635.567</v>
      </c>
      <c r="L966" s="59">
        <v>41425</v>
      </c>
      <c r="M966" s="60">
        <v>2013</v>
      </c>
      <c r="N966" s="61">
        <v>41427</v>
      </c>
      <c r="O966" s="60">
        <v>2013</v>
      </c>
      <c r="P966" s="61">
        <v>41639</v>
      </c>
      <c r="Q966" s="53" t="s">
        <v>337</v>
      </c>
      <c r="R966" s="62" t="s">
        <v>4045</v>
      </c>
      <c r="S966" s="53" t="s">
        <v>384</v>
      </c>
      <c r="T966" s="63">
        <v>1</v>
      </c>
      <c r="U966" s="53">
        <v>2</v>
      </c>
      <c r="V966" s="53" t="s">
        <v>385</v>
      </c>
      <c r="W966" s="53"/>
      <c r="X966" s="64">
        <v>2.2705517818693698E-2</v>
      </c>
      <c r="Y966" s="58">
        <v>1929.9690599999999</v>
      </c>
      <c r="Z966" s="53"/>
      <c r="AA966" s="62" t="s">
        <v>4042</v>
      </c>
      <c r="AB966" s="66" t="s">
        <v>2098</v>
      </c>
      <c r="AC966" s="67">
        <v>85000.001999999993</v>
      </c>
      <c r="AD966" s="53"/>
      <c r="AE966" s="53"/>
      <c r="AF966" s="58">
        <v>1</v>
      </c>
      <c r="AG966" s="63"/>
      <c r="AH966" s="53" t="s">
        <v>94</v>
      </c>
      <c r="AI966" s="52" t="s">
        <v>386</v>
      </c>
      <c r="AJ966" s="149">
        <v>2</v>
      </c>
      <c r="AK966" s="374">
        <v>2</v>
      </c>
    </row>
    <row r="967" spans="1:37" s="149" customFormat="1" ht="75" customHeight="1">
      <c r="A967" s="52" t="s">
        <v>377</v>
      </c>
      <c r="B967" s="60">
        <v>229</v>
      </c>
      <c r="C967" s="54">
        <v>3000560</v>
      </c>
      <c r="D967" s="52" t="s">
        <v>468</v>
      </c>
      <c r="E967" s="53" t="s">
        <v>81</v>
      </c>
      <c r="F967" s="55">
        <v>41365</v>
      </c>
      <c r="G967" s="55">
        <v>41445</v>
      </c>
      <c r="H967" s="52" t="s">
        <v>94</v>
      </c>
      <c r="I967" s="57">
        <v>23338.32</v>
      </c>
      <c r="J967" s="56">
        <v>23273.985059417668</v>
      </c>
      <c r="K967" s="56">
        <v>23273.985000000001</v>
      </c>
      <c r="L967" s="59">
        <v>41465</v>
      </c>
      <c r="M967" s="60">
        <v>2013</v>
      </c>
      <c r="N967" s="61">
        <v>41467</v>
      </c>
      <c r="O967" s="60">
        <v>2013</v>
      </c>
      <c r="P967" s="61">
        <v>41639</v>
      </c>
      <c r="Q967" s="53" t="s">
        <v>337</v>
      </c>
      <c r="R967" s="62" t="s">
        <v>4046</v>
      </c>
      <c r="S967" s="53" t="s">
        <v>384</v>
      </c>
      <c r="T967" s="63">
        <v>1</v>
      </c>
      <c r="U967" s="53">
        <v>2</v>
      </c>
      <c r="V967" s="53" t="s">
        <v>385</v>
      </c>
      <c r="W967" s="53" t="s">
        <v>4047</v>
      </c>
      <c r="X967" s="64">
        <v>0.92229204328273662</v>
      </c>
      <c r="Y967" s="58">
        <v>27463.302300000003</v>
      </c>
      <c r="Z967" s="53"/>
      <c r="AA967" s="62" t="s">
        <v>4048</v>
      </c>
      <c r="AB967" s="66">
        <v>41361</v>
      </c>
      <c r="AC967" s="67">
        <v>29777.23</v>
      </c>
      <c r="AD967" s="53"/>
      <c r="AE967" s="53"/>
      <c r="AF967" s="58">
        <v>1</v>
      </c>
      <c r="AG967" s="63">
        <v>1885.57746</v>
      </c>
      <c r="AH967" s="53" t="s">
        <v>94</v>
      </c>
      <c r="AI967" s="52" t="s">
        <v>386</v>
      </c>
      <c r="AJ967" s="149">
        <v>3</v>
      </c>
      <c r="AK967" s="374">
        <v>2</v>
      </c>
    </row>
    <row r="968" spans="1:37" s="149" customFormat="1" ht="75" customHeight="1">
      <c r="A968" s="52" t="s">
        <v>377</v>
      </c>
      <c r="B968" s="60">
        <v>230</v>
      </c>
      <c r="C968" s="54">
        <v>3000560</v>
      </c>
      <c r="D968" s="52" t="s">
        <v>468</v>
      </c>
      <c r="E968" s="53" t="s">
        <v>59</v>
      </c>
      <c r="F968" s="55">
        <v>41365</v>
      </c>
      <c r="G968" s="55">
        <v>41405</v>
      </c>
      <c r="H968" s="52" t="s">
        <v>94</v>
      </c>
      <c r="I968" s="57">
        <v>2939.3728799999999</v>
      </c>
      <c r="J968" s="56">
        <v>2836.4507756644439</v>
      </c>
      <c r="K968" s="56">
        <v>2836.45</v>
      </c>
      <c r="L968" s="59">
        <v>41425</v>
      </c>
      <c r="M968" s="60">
        <v>2013</v>
      </c>
      <c r="N968" s="61">
        <v>41427</v>
      </c>
      <c r="O968" s="60">
        <v>2013</v>
      </c>
      <c r="P968" s="61">
        <v>41639</v>
      </c>
      <c r="Q968" s="53" t="s">
        <v>337</v>
      </c>
      <c r="R968" s="62" t="s">
        <v>4049</v>
      </c>
      <c r="S968" s="53" t="s">
        <v>384</v>
      </c>
      <c r="T968" s="58">
        <v>1</v>
      </c>
      <c r="U968" s="53">
        <v>2</v>
      </c>
      <c r="V968" s="53" t="s">
        <v>385</v>
      </c>
      <c r="W968" s="53" t="s">
        <v>4050</v>
      </c>
      <c r="X968" s="64">
        <v>0.33470016283954396</v>
      </c>
      <c r="Y968" s="58">
        <v>3347.0109999999995</v>
      </c>
      <c r="Z968" s="53"/>
      <c r="AA968" s="62" t="s">
        <v>4051</v>
      </c>
      <c r="AB968" s="66">
        <v>41183</v>
      </c>
      <c r="AC968" s="67">
        <v>10000.028000000002</v>
      </c>
      <c r="AD968" s="53"/>
      <c r="AE968" s="53"/>
      <c r="AF968" s="58">
        <v>1</v>
      </c>
      <c r="AG968" s="63">
        <v>450</v>
      </c>
      <c r="AH968" s="53" t="s">
        <v>94</v>
      </c>
      <c r="AI968" s="52" t="s">
        <v>386</v>
      </c>
      <c r="AJ968" s="149">
        <v>2</v>
      </c>
      <c r="AK968" s="374">
        <v>2</v>
      </c>
    </row>
    <row r="969" spans="1:37" s="149" customFormat="1" ht="75" customHeight="1">
      <c r="A969" s="52" t="s">
        <v>377</v>
      </c>
      <c r="B969" s="60">
        <v>231</v>
      </c>
      <c r="C969" s="54">
        <v>3000560</v>
      </c>
      <c r="D969" s="52" t="s">
        <v>468</v>
      </c>
      <c r="E969" s="53" t="s">
        <v>59</v>
      </c>
      <c r="F969" s="55">
        <v>41450</v>
      </c>
      <c r="G969" s="55">
        <v>41490</v>
      </c>
      <c r="H969" s="52" t="s">
        <v>94</v>
      </c>
      <c r="I969" s="57">
        <v>4686.1016900000004</v>
      </c>
      <c r="J969" s="56">
        <v>4522.0178984038812</v>
      </c>
      <c r="K969" s="56">
        <v>4522.0169999999998</v>
      </c>
      <c r="L969" s="59">
        <v>41510</v>
      </c>
      <c r="M969" s="60">
        <v>2013</v>
      </c>
      <c r="N969" s="61">
        <v>41512</v>
      </c>
      <c r="O969" s="60">
        <v>2013</v>
      </c>
      <c r="P969" s="61">
        <v>41639</v>
      </c>
      <c r="Q969" s="53" t="s">
        <v>337</v>
      </c>
      <c r="R969" s="62" t="s">
        <v>4052</v>
      </c>
      <c r="S969" s="53" t="s">
        <v>384</v>
      </c>
      <c r="T969" s="58">
        <v>1</v>
      </c>
      <c r="U969" s="53">
        <v>2</v>
      </c>
      <c r="V969" s="53" t="s">
        <v>385</v>
      </c>
      <c r="W969" s="53" t="s">
        <v>4053</v>
      </c>
      <c r="X969" s="64">
        <v>0.53359651192976643</v>
      </c>
      <c r="Y969" s="58">
        <v>5335.9800599999999</v>
      </c>
      <c r="Z969" s="53"/>
      <c r="AA969" s="62" t="s">
        <v>4051</v>
      </c>
      <c r="AB969" s="66" t="s">
        <v>2094</v>
      </c>
      <c r="AC969" s="67">
        <v>10000.028000000002</v>
      </c>
      <c r="AD969" s="53"/>
      <c r="AE969" s="53"/>
      <c r="AF969" s="58">
        <v>1</v>
      </c>
      <c r="AG969" s="63">
        <v>450</v>
      </c>
      <c r="AH969" s="53" t="s">
        <v>94</v>
      </c>
      <c r="AI969" s="52" t="s">
        <v>386</v>
      </c>
      <c r="AJ969" s="149">
        <v>3</v>
      </c>
      <c r="AK969" s="374">
        <v>2</v>
      </c>
    </row>
    <row r="970" spans="1:37" s="149" customFormat="1" ht="75" customHeight="1">
      <c r="A970" s="52" t="s">
        <v>377</v>
      </c>
      <c r="B970" s="60">
        <v>232</v>
      </c>
      <c r="C970" s="54">
        <v>3000560</v>
      </c>
      <c r="D970" s="52" t="s">
        <v>468</v>
      </c>
      <c r="E970" s="53" t="s">
        <v>59</v>
      </c>
      <c r="F970" s="55">
        <v>41365</v>
      </c>
      <c r="G970" s="55">
        <v>41405</v>
      </c>
      <c r="H970" s="52" t="s">
        <v>94</v>
      </c>
      <c r="I970" s="57">
        <v>2813.0398</v>
      </c>
      <c r="J970" s="56">
        <v>2710.8188325427745</v>
      </c>
      <c r="K970" s="56">
        <v>2710.8180000000002</v>
      </c>
      <c r="L970" s="59">
        <v>41425</v>
      </c>
      <c r="M970" s="60">
        <v>2013</v>
      </c>
      <c r="N970" s="61">
        <v>41427</v>
      </c>
      <c r="O970" s="60">
        <v>2013</v>
      </c>
      <c r="P970" s="61">
        <v>41487</v>
      </c>
      <c r="Q970" s="53" t="s">
        <v>337</v>
      </c>
      <c r="R970" s="62" t="s">
        <v>4054</v>
      </c>
      <c r="S970" s="53" t="s">
        <v>384</v>
      </c>
      <c r="T970" s="58">
        <v>1</v>
      </c>
      <c r="U970" s="53">
        <v>2</v>
      </c>
      <c r="V970" s="53" t="s">
        <v>385</v>
      </c>
      <c r="W970" s="53" t="s">
        <v>4055</v>
      </c>
      <c r="X970" s="64">
        <v>0.31987562834824057</v>
      </c>
      <c r="Y970" s="58">
        <v>3198.7652400000002</v>
      </c>
      <c r="Z970" s="53"/>
      <c r="AA970" s="62" t="s">
        <v>4056</v>
      </c>
      <c r="AB970" s="66">
        <v>41261</v>
      </c>
      <c r="AC970" s="67">
        <v>10000.028000000002</v>
      </c>
      <c r="AD970" s="53"/>
      <c r="AE970" s="53"/>
      <c r="AF970" s="58">
        <v>1</v>
      </c>
      <c r="AG970" s="63">
        <v>384.20800000000003</v>
      </c>
      <c r="AH970" s="53" t="s">
        <v>94</v>
      </c>
      <c r="AI970" s="52" t="s">
        <v>386</v>
      </c>
      <c r="AJ970" s="149">
        <v>2</v>
      </c>
      <c r="AK970" s="374">
        <v>2</v>
      </c>
    </row>
    <row r="971" spans="1:37" s="149" customFormat="1" ht="75" customHeight="1">
      <c r="A971" s="52" t="s">
        <v>377</v>
      </c>
      <c r="B971" s="60">
        <v>233</v>
      </c>
      <c r="C971" s="54">
        <v>3000560</v>
      </c>
      <c r="D971" s="52" t="s">
        <v>468</v>
      </c>
      <c r="E971" s="53" t="s">
        <v>59</v>
      </c>
      <c r="F971" s="55">
        <v>41268</v>
      </c>
      <c r="G971" s="55">
        <v>41308</v>
      </c>
      <c r="H971" s="52" t="s">
        <v>94</v>
      </c>
      <c r="I971" s="57">
        <v>1657.98046</v>
      </c>
      <c r="J971" s="56">
        <v>1655.6940019530637</v>
      </c>
      <c r="K971" s="56">
        <v>1655.694</v>
      </c>
      <c r="L971" s="59">
        <v>41328</v>
      </c>
      <c r="M971" s="60">
        <v>2013</v>
      </c>
      <c r="N971" s="61">
        <v>41330</v>
      </c>
      <c r="O971" s="60">
        <v>2013</v>
      </c>
      <c r="P971" s="61">
        <v>41486</v>
      </c>
      <c r="Q971" s="53" t="s">
        <v>337</v>
      </c>
      <c r="R971" s="62" t="s">
        <v>4057</v>
      </c>
      <c r="S971" s="53" t="s">
        <v>384</v>
      </c>
      <c r="T971" s="58">
        <v>1</v>
      </c>
      <c r="U971" s="53">
        <v>2</v>
      </c>
      <c r="V971" s="53" t="s">
        <v>385</v>
      </c>
      <c r="W971" s="53" t="s">
        <v>4058</v>
      </c>
      <c r="X971" s="64">
        <v>1953.7189199999998</v>
      </c>
      <c r="Y971" s="58">
        <v>10000.028000000002</v>
      </c>
      <c r="Z971" s="53"/>
      <c r="AA971" s="62" t="s">
        <v>4056</v>
      </c>
      <c r="AB971" s="66">
        <v>41244</v>
      </c>
      <c r="AC971" s="67">
        <v>10000.028000000002</v>
      </c>
      <c r="AD971" s="53"/>
      <c r="AE971" s="53"/>
      <c r="AF971" s="58">
        <v>1</v>
      </c>
      <c r="AG971" s="63">
        <v>384.20800000000003</v>
      </c>
      <c r="AH971" s="53" t="s">
        <v>94</v>
      </c>
      <c r="AI971" s="52" t="s">
        <v>386</v>
      </c>
      <c r="AJ971" s="149">
        <v>1</v>
      </c>
      <c r="AK971" s="374">
        <v>2</v>
      </c>
    </row>
    <row r="972" spans="1:37" s="149" customFormat="1" ht="75" customHeight="1">
      <c r="A972" s="52" t="s">
        <v>377</v>
      </c>
      <c r="B972" s="160" t="s">
        <v>4059</v>
      </c>
      <c r="C972" s="54">
        <v>3000560</v>
      </c>
      <c r="D972" s="52" t="s">
        <v>468</v>
      </c>
      <c r="E972" s="53" t="s">
        <v>59</v>
      </c>
      <c r="F972" s="55">
        <v>41496</v>
      </c>
      <c r="G972" s="55">
        <v>41536</v>
      </c>
      <c r="H972" s="52" t="s">
        <v>94</v>
      </c>
      <c r="I972" s="57">
        <v>936.08055999999999</v>
      </c>
      <c r="J972" s="56">
        <v>847.53600588067036</v>
      </c>
      <c r="K972" s="56">
        <v>847.53599999999994</v>
      </c>
      <c r="L972" s="59">
        <v>41556</v>
      </c>
      <c r="M972" s="60">
        <v>2013</v>
      </c>
      <c r="N972" s="61">
        <v>41558</v>
      </c>
      <c r="O972" s="60">
        <v>2013</v>
      </c>
      <c r="P972" s="61">
        <v>41639</v>
      </c>
      <c r="Q972" s="53" t="s">
        <v>337</v>
      </c>
      <c r="R972" s="62" t="s">
        <v>4057</v>
      </c>
      <c r="S972" s="53" t="s">
        <v>384</v>
      </c>
      <c r="T972" s="58">
        <v>1</v>
      </c>
      <c r="U972" s="53">
        <v>2</v>
      </c>
      <c r="V972" s="53" t="s">
        <v>385</v>
      </c>
      <c r="W972" s="53" t="s">
        <v>4060</v>
      </c>
      <c r="X972" s="64">
        <v>1000.0924799999999</v>
      </c>
      <c r="Y972" s="58">
        <v>10000.028000000002</v>
      </c>
      <c r="Z972" s="53"/>
      <c r="AA972" s="62" t="s">
        <v>4056</v>
      </c>
      <c r="AB972" s="66" t="s">
        <v>2094</v>
      </c>
      <c r="AC972" s="67">
        <v>10000.028000000002</v>
      </c>
      <c r="AD972" s="53"/>
      <c r="AE972" s="53"/>
      <c r="AF972" s="58">
        <v>1</v>
      </c>
      <c r="AG972" s="63">
        <v>384.20800000000003</v>
      </c>
      <c r="AH972" s="53" t="s">
        <v>94</v>
      </c>
      <c r="AI972" s="52" t="s">
        <v>386</v>
      </c>
      <c r="AJ972" s="149">
        <v>4</v>
      </c>
      <c r="AK972" s="374">
        <v>2</v>
      </c>
    </row>
    <row r="973" spans="1:37" s="149" customFormat="1" ht="75" customHeight="1">
      <c r="A973" s="52" t="s">
        <v>377</v>
      </c>
      <c r="B973" s="60">
        <v>235</v>
      </c>
      <c r="C973" s="54">
        <v>3000560</v>
      </c>
      <c r="D973" s="52" t="s">
        <v>468</v>
      </c>
      <c r="E973" s="53" t="s">
        <v>59</v>
      </c>
      <c r="F973" s="55">
        <v>41365</v>
      </c>
      <c r="G973" s="55">
        <v>41405</v>
      </c>
      <c r="H973" s="52" t="s">
        <v>94</v>
      </c>
      <c r="I973" s="57">
        <v>6822.6408367346939</v>
      </c>
      <c r="J973" s="56">
        <v>6583.7465375218771</v>
      </c>
      <c r="K973" s="56">
        <v>6583.7460000000001</v>
      </c>
      <c r="L973" s="59">
        <v>41425</v>
      </c>
      <c r="M973" s="60">
        <v>2013</v>
      </c>
      <c r="N973" s="61">
        <v>41567</v>
      </c>
      <c r="O973" s="60">
        <v>2013</v>
      </c>
      <c r="P973" s="61">
        <v>41639</v>
      </c>
      <c r="Q973" s="53" t="s">
        <v>337</v>
      </c>
      <c r="R973" s="62" t="s">
        <v>4061</v>
      </c>
      <c r="S973" s="53" t="s">
        <v>384</v>
      </c>
      <c r="T973" s="58">
        <v>1</v>
      </c>
      <c r="U973" s="53">
        <v>2</v>
      </c>
      <c r="V973" s="53" t="s">
        <v>385</v>
      </c>
      <c r="W973" s="53" t="s">
        <v>4062</v>
      </c>
      <c r="X973" s="64">
        <v>0.68147665873098029</v>
      </c>
      <c r="Y973" s="58">
        <v>7768.8202800000008</v>
      </c>
      <c r="Z973" s="53"/>
      <c r="AA973" s="62" t="s">
        <v>4063</v>
      </c>
      <c r="AB973" s="66">
        <v>41292</v>
      </c>
      <c r="AC973" s="67">
        <v>11399.98</v>
      </c>
      <c r="AD973" s="53"/>
      <c r="AE973" s="53"/>
      <c r="AF973" s="58">
        <v>1</v>
      </c>
      <c r="AG973" s="63"/>
      <c r="AH973" s="53" t="s">
        <v>94</v>
      </c>
      <c r="AI973" s="52" t="s">
        <v>386</v>
      </c>
      <c r="AJ973" s="149">
        <v>2</v>
      </c>
      <c r="AK973" s="374">
        <v>2</v>
      </c>
    </row>
    <row r="974" spans="1:37" s="149" customFormat="1" ht="120" customHeight="1">
      <c r="A974" s="52" t="s">
        <v>377</v>
      </c>
      <c r="B974" s="60">
        <v>236</v>
      </c>
      <c r="C974" s="52">
        <v>3000559</v>
      </c>
      <c r="D974" s="52" t="s">
        <v>383</v>
      </c>
      <c r="E974" s="53" t="s">
        <v>81</v>
      </c>
      <c r="F974" s="55">
        <v>41399</v>
      </c>
      <c r="G974" s="55">
        <v>41479</v>
      </c>
      <c r="H974" s="52" t="s">
        <v>94</v>
      </c>
      <c r="I974" s="57">
        <v>18505.686440678001</v>
      </c>
      <c r="J974" s="56">
        <v>18890.895612460226</v>
      </c>
      <c r="K974" s="56">
        <v>18505.686000000002</v>
      </c>
      <c r="L974" s="59">
        <v>41499</v>
      </c>
      <c r="M974" s="60">
        <v>2013</v>
      </c>
      <c r="N974" s="61">
        <v>41501</v>
      </c>
      <c r="O974" s="60">
        <v>2014</v>
      </c>
      <c r="P974" s="61">
        <v>41728</v>
      </c>
      <c r="Q974" s="53" t="s">
        <v>337</v>
      </c>
      <c r="R974" s="62" t="s">
        <v>4064</v>
      </c>
      <c r="S974" s="53" t="s">
        <v>384</v>
      </c>
      <c r="T974" s="58">
        <v>1</v>
      </c>
      <c r="U974" s="53">
        <v>2</v>
      </c>
      <c r="V974" s="53" t="s">
        <v>385</v>
      </c>
      <c r="W974" s="53"/>
      <c r="X974" s="64">
        <v>3.3427018832350552E-2</v>
      </c>
      <c r="Y974" s="58">
        <v>21836.709480000001</v>
      </c>
      <c r="Z974" s="53"/>
      <c r="AA974" s="174" t="s">
        <v>4065</v>
      </c>
      <c r="AB974" s="66" t="s">
        <v>2098</v>
      </c>
      <c r="AC974" s="67">
        <v>653265.24</v>
      </c>
      <c r="AD974" s="53"/>
      <c r="AE974" s="53"/>
      <c r="AF974" s="58">
        <v>1</v>
      </c>
      <c r="AG974" s="63"/>
      <c r="AH974" s="53" t="s">
        <v>94</v>
      </c>
      <c r="AI974" s="52" t="s">
        <v>386</v>
      </c>
      <c r="AJ974" s="149">
        <v>3</v>
      </c>
      <c r="AK974" s="374">
        <v>2</v>
      </c>
    </row>
    <row r="975" spans="1:37" s="149" customFormat="1" ht="150" customHeight="1">
      <c r="A975" s="52" t="s">
        <v>377</v>
      </c>
      <c r="B975" s="60">
        <v>248</v>
      </c>
      <c r="C975" s="52">
        <v>3000559</v>
      </c>
      <c r="D975" s="52" t="s">
        <v>383</v>
      </c>
      <c r="E975" s="53" t="s">
        <v>81</v>
      </c>
      <c r="F975" s="55">
        <v>41379</v>
      </c>
      <c r="G975" s="55">
        <v>41459</v>
      </c>
      <c r="H975" s="52" t="s">
        <v>94</v>
      </c>
      <c r="I975" s="57">
        <v>18808.28</v>
      </c>
      <c r="J975" s="56">
        <v>18556.219565695374</v>
      </c>
      <c r="K975" s="56">
        <v>18556.219000000001</v>
      </c>
      <c r="L975" s="59">
        <v>41479</v>
      </c>
      <c r="M975" s="60">
        <v>2013</v>
      </c>
      <c r="N975" s="61">
        <v>41481</v>
      </c>
      <c r="O975" s="60">
        <v>2013</v>
      </c>
      <c r="P975" s="61">
        <v>41578</v>
      </c>
      <c r="Q975" s="53" t="s">
        <v>337</v>
      </c>
      <c r="R975" s="62" t="s">
        <v>4066</v>
      </c>
      <c r="S975" s="53" t="s">
        <v>384</v>
      </c>
      <c r="T975" s="58">
        <v>1</v>
      </c>
      <c r="U975" s="53">
        <v>2</v>
      </c>
      <c r="V975" s="53" t="s">
        <v>385</v>
      </c>
      <c r="W975" s="53"/>
      <c r="X975" s="64">
        <v>2.8465589987360079E-2</v>
      </c>
      <c r="Y975" s="58">
        <v>21896.338420000004</v>
      </c>
      <c r="Z975" s="53"/>
      <c r="AA975" s="174" t="s">
        <v>4067</v>
      </c>
      <c r="AB975" s="66" t="s">
        <v>2098</v>
      </c>
      <c r="AC975" s="67">
        <v>769221.31</v>
      </c>
      <c r="AD975" s="53"/>
      <c r="AE975" s="53"/>
      <c r="AF975" s="58">
        <v>1</v>
      </c>
      <c r="AG975" s="52"/>
      <c r="AH975" s="53" t="s">
        <v>94</v>
      </c>
      <c r="AI975" s="52" t="s">
        <v>386</v>
      </c>
      <c r="AJ975" s="149">
        <v>3</v>
      </c>
      <c r="AK975" s="374">
        <v>2</v>
      </c>
    </row>
    <row r="976" spans="1:37" s="149" customFormat="1" ht="75" customHeight="1">
      <c r="A976" s="52" t="s">
        <v>377</v>
      </c>
      <c r="B976" s="60">
        <v>249</v>
      </c>
      <c r="C976" s="52">
        <v>3000559</v>
      </c>
      <c r="D976" s="52" t="s">
        <v>383</v>
      </c>
      <c r="E976" s="53" t="s">
        <v>80</v>
      </c>
      <c r="F976" s="55">
        <v>41216</v>
      </c>
      <c r="G976" s="55">
        <v>41256</v>
      </c>
      <c r="H976" s="52" t="s">
        <v>94</v>
      </c>
      <c r="I976" s="57">
        <v>1218.48783405567</v>
      </c>
      <c r="J976" s="56">
        <v>1243.8515346072775</v>
      </c>
      <c r="K976" s="56">
        <v>1218.4870000000001</v>
      </c>
      <c r="L976" s="59">
        <v>41276</v>
      </c>
      <c r="M976" s="60">
        <v>2013</v>
      </c>
      <c r="N976" s="61">
        <v>41278</v>
      </c>
      <c r="O976" s="60">
        <v>2013</v>
      </c>
      <c r="P976" s="61">
        <v>41425</v>
      </c>
      <c r="Q976" s="53" t="s">
        <v>337</v>
      </c>
      <c r="R976" s="62" t="s">
        <v>4068</v>
      </c>
      <c r="S976" s="53" t="s">
        <v>384</v>
      </c>
      <c r="T976" s="58">
        <v>1</v>
      </c>
      <c r="U976" s="53">
        <v>2</v>
      </c>
      <c r="V976" s="53" t="s">
        <v>385</v>
      </c>
      <c r="W976" s="53"/>
      <c r="X976" s="64">
        <v>7.1666810849027908E-3</v>
      </c>
      <c r="Y976" s="58">
        <v>1437.81466</v>
      </c>
      <c r="Z976" s="53"/>
      <c r="AA976" s="174" t="s">
        <v>4069</v>
      </c>
      <c r="AB976" s="66" t="s">
        <v>2098</v>
      </c>
      <c r="AC976" s="67">
        <v>200624.89776877</v>
      </c>
      <c r="AD976" s="53"/>
      <c r="AE976" s="53"/>
      <c r="AF976" s="58">
        <v>1</v>
      </c>
      <c r="AG976" s="52"/>
      <c r="AH976" s="53" t="s">
        <v>94</v>
      </c>
      <c r="AI976" s="52" t="s">
        <v>386</v>
      </c>
      <c r="AJ976" s="149">
        <v>1</v>
      </c>
      <c r="AK976" s="374">
        <v>2</v>
      </c>
    </row>
    <row r="977" spans="1:37" s="149" customFormat="1" ht="75" customHeight="1">
      <c r="A977" s="52" t="s">
        <v>377</v>
      </c>
      <c r="B977" s="60">
        <v>250</v>
      </c>
      <c r="C977" s="52">
        <v>3000559</v>
      </c>
      <c r="D977" s="52" t="s">
        <v>383</v>
      </c>
      <c r="E977" s="53" t="s">
        <v>80</v>
      </c>
      <c r="F977" s="55">
        <v>41216</v>
      </c>
      <c r="G977" s="55">
        <v>41256</v>
      </c>
      <c r="H977" s="52" t="s">
        <v>94</v>
      </c>
      <c r="I977" s="57">
        <v>1725.26623781023</v>
      </c>
      <c r="J977" s="56">
        <v>1761.1788952899255</v>
      </c>
      <c r="K977" s="56">
        <v>1725.2660000000001</v>
      </c>
      <c r="L977" s="59">
        <v>41276</v>
      </c>
      <c r="M977" s="60">
        <v>2013</v>
      </c>
      <c r="N977" s="61">
        <v>41278</v>
      </c>
      <c r="O977" s="60">
        <v>2013</v>
      </c>
      <c r="P977" s="61">
        <v>41425</v>
      </c>
      <c r="Q977" s="53" t="s">
        <v>337</v>
      </c>
      <c r="R977" s="62" t="s">
        <v>4068</v>
      </c>
      <c r="S977" s="53" t="s">
        <v>384</v>
      </c>
      <c r="T977" s="58">
        <v>1</v>
      </c>
      <c r="U977" s="53">
        <v>2</v>
      </c>
      <c r="V977" s="53" t="s">
        <v>385</v>
      </c>
      <c r="W977" s="53"/>
      <c r="X977" s="64">
        <v>1.04207481954561E-2</v>
      </c>
      <c r="Y977" s="58">
        <v>2035.8138799999999</v>
      </c>
      <c r="Z977" s="53"/>
      <c r="AA977" s="174" t="s">
        <v>4070</v>
      </c>
      <c r="AB977" s="66" t="s">
        <v>2098</v>
      </c>
      <c r="AC977" s="67">
        <v>195361.58458254501</v>
      </c>
      <c r="AD977" s="53"/>
      <c r="AE977" s="53"/>
      <c r="AF977" s="58">
        <v>1</v>
      </c>
      <c r="AG977" s="52"/>
      <c r="AH977" s="53" t="s">
        <v>94</v>
      </c>
      <c r="AI977" s="52" t="s">
        <v>386</v>
      </c>
      <c r="AJ977" s="149">
        <v>1</v>
      </c>
      <c r="AK977" s="374">
        <v>2</v>
      </c>
    </row>
    <row r="978" spans="1:37" s="149" customFormat="1" ht="75" customHeight="1">
      <c r="A978" s="52" t="s">
        <v>377</v>
      </c>
      <c r="B978" s="60">
        <v>251</v>
      </c>
      <c r="C978" s="52">
        <v>3000559</v>
      </c>
      <c r="D978" s="52" t="s">
        <v>383</v>
      </c>
      <c r="E978" s="53" t="s">
        <v>80</v>
      </c>
      <c r="F978" s="55">
        <v>41216</v>
      </c>
      <c r="G978" s="55">
        <v>41256</v>
      </c>
      <c r="H978" s="52" t="s">
        <v>94</v>
      </c>
      <c r="I978" s="57">
        <v>648.04753987456695</v>
      </c>
      <c r="J978" s="56">
        <v>661.53711546587601</v>
      </c>
      <c r="K978" s="56">
        <v>648.04700000000003</v>
      </c>
      <c r="L978" s="59">
        <v>41276</v>
      </c>
      <c r="M978" s="60">
        <v>2013</v>
      </c>
      <c r="N978" s="61">
        <v>41278</v>
      </c>
      <c r="O978" s="60">
        <v>2013</v>
      </c>
      <c r="P978" s="61">
        <v>41425</v>
      </c>
      <c r="Q978" s="53" t="s">
        <v>337</v>
      </c>
      <c r="R978" s="62" t="s">
        <v>4068</v>
      </c>
      <c r="S978" s="53" t="s">
        <v>384</v>
      </c>
      <c r="T978" s="58">
        <v>1</v>
      </c>
      <c r="U978" s="53">
        <v>2</v>
      </c>
      <c r="V978" s="53" t="s">
        <v>385</v>
      </c>
      <c r="W978" s="53"/>
      <c r="X978" s="64">
        <v>7.2924978180440112E-3</v>
      </c>
      <c r="Y978" s="58">
        <v>764.69546000000014</v>
      </c>
      <c r="Z978" s="53"/>
      <c r="AA978" s="174" t="s">
        <v>4071</v>
      </c>
      <c r="AB978" s="66" t="s">
        <v>2098</v>
      </c>
      <c r="AC978" s="67">
        <v>104860.567542152</v>
      </c>
      <c r="AD978" s="53"/>
      <c r="AE978" s="53"/>
      <c r="AF978" s="58">
        <v>1</v>
      </c>
      <c r="AG978" s="52"/>
      <c r="AH978" s="53" t="s">
        <v>94</v>
      </c>
      <c r="AI978" s="52" t="s">
        <v>386</v>
      </c>
      <c r="AJ978" s="149">
        <v>1</v>
      </c>
      <c r="AK978" s="374">
        <v>2</v>
      </c>
    </row>
    <row r="979" spans="1:37" s="149" customFormat="1" ht="75" customHeight="1">
      <c r="A979" s="52" t="s">
        <v>377</v>
      </c>
      <c r="B979" s="60">
        <v>252</v>
      </c>
      <c r="C979" s="52">
        <v>3000559</v>
      </c>
      <c r="D979" s="52" t="s">
        <v>383</v>
      </c>
      <c r="E979" s="53" t="s">
        <v>80</v>
      </c>
      <c r="F979" s="55">
        <v>41216</v>
      </c>
      <c r="G979" s="55">
        <v>41256</v>
      </c>
      <c r="H979" s="52" t="s">
        <v>94</v>
      </c>
      <c r="I979" s="57">
        <v>641.02018513670896</v>
      </c>
      <c r="J979" s="56">
        <v>654.36348128536849</v>
      </c>
      <c r="K979" s="56">
        <v>641.02</v>
      </c>
      <c r="L979" s="59">
        <v>41276</v>
      </c>
      <c r="M979" s="60">
        <v>2013</v>
      </c>
      <c r="N979" s="61">
        <v>41278</v>
      </c>
      <c r="O979" s="60">
        <v>2013</v>
      </c>
      <c r="P979" s="61">
        <v>41425</v>
      </c>
      <c r="Q979" s="53" t="s">
        <v>337</v>
      </c>
      <c r="R979" s="62" t="s">
        <v>4068</v>
      </c>
      <c r="S979" s="53" t="s">
        <v>384</v>
      </c>
      <c r="T979" s="58">
        <v>1</v>
      </c>
      <c r="U979" s="53">
        <v>2</v>
      </c>
      <c r="V979" s="53" t="s">
        <v>385</v>
      </c>
      <c r="W979" s="53"/>
      <c r="X979" s="64">
        <v>7.1666849825035156E-3</v>
      </c>
      <c r="Y979" s="58">
        <v>756.40359999999998</v>
      </c>
      <c r="Z979" s="53"/>
      <c r="AA979" s="174" t="s">
        <v>4072</v>
      </c>
      <c r="AB979" s="66" t="s">
        <v>2098</v>
      </c>
      <c r="AC979" s="67">
        <v>105544.418632416</v>
      </c>
      <c r="AD979" s="53"/>
      <c r="AE979" s="53"/>
      <c r="AF979" s="58">
        <v>1</v>
      </c>
      <c r="AG979" s="52"/>
      <c r="AH979" s="53" t="s">
        <v>94</v>
      </c>
      <c r="AI979" s="52" t="s">
        <v>386</v>
      </c>
      <c r="AJ979" s="149">
        <v>1</v>
      </c>
      <c r="AK979" s="374">
        <v>2</v>
      </c>
    </row>
    <row r="980" spans="1:37" s="149" customFormat="1" ht="75" customHeight="1">
      <c r="A980" s="52" t="s">
        <v>377</v>
      </c>
      <c r="B980" s="60">
        <v>253</v>
      </c>
      <c r="C980" s="52">
        <v>3000559</v>
      </c>
      <c r="D980" s="52" t="s">
        <v>383</v>
      </c>
      <c r="E980" s="53" t="s">
        <v>80</v>
      </c>
      <c r="F980" s="55">
        <v>41216</v>
      </c>
      <c r="G980" s="55">
        <v>41256</v>
      </c>
      <c r="H980" s="52" t="s">
        <v>94</v>
      </c>
      <c r="I980" s="57">
        <v>1267.1782026848</v>
      </c>
      <c r="J980" s="56">
        <v>1293.5554282755097</v>
      </c>
      <c r="K980" s="56">
        <v>1267.1780000000001</v>
      </c>
      <c r="L980" s="59">
        <v>41276</v>
      </c>
      <c r="M980" s="60">
        <v>2013</v>
      </c>
      <c r="N980" s="61">
        <v>41278</v>
      </c>
      <c r="O980" s="60">
        <v>2013</v>
      </c>
      <c r="P980" s="61">
        <v>41425</v>
      </c>
      <c r="Q980" s="53" t="s">
        <v>337</v>
      </c>
      <c r="R980" s="62" t="s">
        <v>4068</v>
      </c>
      <c r="S980" s="53" t="s">
        <v>384</v>
      </c>
      <c r="T980" s="58">
        <v>1</v>
      </c>
      <c r="U980" s="53">
        <v>2</v>
      </c>
      <c r="V980" s="53" t="s">
        <v>385</v>
      </c>
      <c r="W980" s="53"/>
      <c r="X980" s="64">
        <v>9.1830219170143442E-3</v>
      </c>
      <c r="Y980" s="58">
        <v>1495.2700400000001</v>
      </c>
      <c r="Z980" s="53"/>
      <c r="AA980" s="174" t="s">
        <v>4073</v>
      </c>
      <c r="AB980" s="66" t="s">
        <v>2098</v>
      </c>
      <c r="AC980" s="67">
        <v>162829.84550320599</v>
      </c>
      <c r="AD980" s="53"/>
      <c r="AE980" s="53"/>
      <c r="AF980" s="58">
        <v>1</v>
      </c>
      <c r="AG980" s="52"/>
      <c r="AH980" s="53" t="s">
        <v>94</v>
      </c>
      <c r="AI980" s="52" t="s">
        <v>386</v>
      </c>
      <c r="AJ980" s="149">
        <v>1</v>
      </c>
      <c r="AK980" s="374">
        <v>2</v>
      </c>
    </row>
    <row r="981" spans="1:37" s="149" customFormat="1" ht="300" customHeight="1">
      <c r="A981" s="52" t="s">
        <v>377</v>
      </c>
      <c r="B981" s="60">
        <v>254</v>
      </c>
      <c r="C981" s="53" t="s">
        <v>4074</v>
      </c>
      <c r="D981" s="52" t="s">
        <v>4075</v>
      </c>
      <c r="E981" s="53" t="s">
        <v>64</v>
      </c>
      <c r="F981" s="55">
        <v>41218</v>
      </c>
      <c r="G981" s="55">
        <v>41278</v>
      </c>
      <c r="H981" s="52" t="s">
        <v>94</v>
      </c>
      <c r="I981" s="57">
        <v>33418.085681277837</v>
      </c>
      <c r="J981" s="56">
        <v>33372</v>
      </c>
      <c r="K981" s="56">
        <v>33372</v>
      </c>
      <c r="L981" s="59">
        <v>41298</v>
      </c>
      <c r="M981" s="60">
        <v>2013</v>
      </c>
      <c r="N981" s="61">
        <v>41358</v>
      </c>
      <c r="O981" s="60">
        <v>2013</v>
      </c>
      <c r="P981" s="61">
        <v>41448</v>
      </c>
      <c r="Q981" s="53" t="s">
        <v>337</v>
      </c>
      <c r="R981" s="62" t="s">
        <v>4076</v>
      </c>
      <c r="S981" s="53" t="s">
        <v>419</v>
      </c>
      <c r="T981" s="63">
        <v>9</v>
      </c>
      <c r="U981" s="53">
        <v>2</v>
      </c>
      <c r="V981" s="53" t="s">
        <v>385</v>
      </c>
      <c r="W981" s="53" t="s">
        <v>4040</v>
      </c>
      <c r="X981" s="64">
        <v>9.1208519430209037E-2</v>
      </c>
      <c r="Y981" s="58">
        <v>4375.4400000000005</v>
      </c>
      <c r="Z981" s="53"/>
      <c r="AA981" s="174" t="s">
        <v>4077</v>
      </c>
      <c r="AB981" s="66" t="s">
        <v>2094</v>
      </c>
      <c r="AC981" s="67">
        <v>431746.51058920001</v>
      </c>
      <c r="AD981" s="53"/>
      <c r="AE981" s="53"/>
      <c r="AF981" s="63">
        <v>9</v>
      </c>
      <c r="AG981" s="63">
        <v>17950</v>
      </c>
      <c r="AH981" s="53" t="s">
        <v>94</v>
      </c>
      <c r="AI981" s="52" t="s">
        <v>386</v>
      </c>
      <c r="AJ981" s="149">
        <v>1</v>
      </c>
      <c r="AK981" s="374">
        <v>2</v>
      </c>
    </row>
    <row r="982" spans="1:37" s="149" customFormat="1" ht="300" customHeight="1">
      <c r="A982" s="52" t="s">
        <v>377</v>
      </c>
      <c r="B982" s="60">
        <v>255</v>
      </c>
      <c r="C982" s="53" t="s">
        <v>4078</v>
      </c>
      <c r="D982" s="52" t="s">
        <v>4079</v>
      </c>
      <c r="E982" s="53" t="s">
        <v>64</v>
      </c>
      <c r="F982" s="55">
        <v>41228</v>
      </c>
      <c r="G982" s="55">
        <v>41288</v>
      </c>
      <c r="H982" s="52" t="s">
        <v>94</v>
      </c>
      <c r="I982" s="57">
        <v>22130.519404178358</v>
      </c>
      <c r="J982" s="56">
        <v>22100</v>
      </c>
      <c r="K982" s="56">
        <v>22100</v>
      </c>
      <c r="L982" s="59">
        <v>41308</v>
      </c>
      <c r="M982" s="60">
        <v>2013</v>
      </c>
      <c r="N982" s="61">
        <v>41368</v>
      </c>
      <c r="O982" s="60">
        <v>2013</v>
      </c>
      <c r="P982" s="61">
        <v>41458</v>
      </c>
      <c r="Q982" s="53" t="s">
        <v>337</v>
      </c>
      <c r="R982" s="62" t="s">
        <v>4080</v>
      </c>
      <c r="S982" s="53" t="s">
        <v>419</v>
      </c>
      <c r="T982" s="63">
        <v>26</v>
      </c>
      <c r="U982" s="53">
        <v>2</v>
      </c>
      <c r="V982" s="53" t="s">
        <v>385</v>
      </c>
      <c r="W982" s="53" t="s">
        <v>4040</v>
      </c>
      <c r="X982" s="64">
        <v>6.0401183009937062E-2</v>
      </c>
      <c r="Y982" s="58">
        <v>1003</v>
      </c>
      <c r="Z982" s="53"/>
      <c r="AA982" s="174" t="s">
        <v>4077</v>
      </c>
      <c r="AB982" s="66" t="s">
        <v>2094</v>
      </c>
      <c r="AC982" s="67">
        <v>431746.51058920001</v>
      </c>
      <c r="AD982" s="53"/>
      <c r="AE982" s="53"/>
      <c r="AF982" s="63">
        <v>26</v>
      </c>
      <c r="AG982" s="63">
        <v>17950</v>
      </c>
      <c r="AH982" s="53" t="s">
        <v>94</v>
      </c>
      <c r="AI982" s="52" t="s">
        <v>386</v>
      </c>
      <c r="AJ982" s="149">
        <v>1</v>
      </c>
      <c r="AK982" s="374">
        <v>2</v>
      </c>
    </row>
    <row r="983" spans="1:37" s="149" customFormat="1" ht="409.5" customHeight="1">
      <c r="A983" s="52" t="s">
        <v>377</v>
      </c>
      <c r="B983" s="60">
        <v>256</v>
      </c>
      <c r="C983" s="53" t="s">
        <v>595</v>
      </c>
      <c r="D983" s="52" t="s">
        <v>832</v>
      </c>
      <c r="E983" s="53" t="s">
        <v>80</v>
      </c>
      <c r="F983" s="55">
        <v>41228</v>
      </c>
      <c r="G983" s="55">
        <v>41278</v>
      </c>
      <c r="H983" s="52" t="s">
        <v>94</v>
      </c>
      <c r="I983" s="57">
        <v>91525.423729999995</v>
      </c>
      <c r="J983" s="56">
        <v>94207.356870294141</v>
      </c>
      <c r="K983" s="56">
        <v>91525.422999999995</v>
      </c>
      <c r="L983" s="59">
        <v>41298</v>
      </c>
      <c r="M983" s="60">
        <v>2013</v>
      </c>
      <c r="N983" s="61">
        <v>41358</v>
      </c>
      <c r="O983" s="60">
        <v>2013</v>
      </c>
      <c r="P983" s="61">
        <v>41455</v>
      </c>
      <c r="Q983" s="53" t="s">
        <v>337</v>
      </c>
      <c r="R983" s="62" t="s">
        <v>4081</v>
      </c>
      <c r="S983" s="53" t="s">
        <v>419</v>
      </c>
      <c r="T983" s="63">
        <v>120</v>
      </c>
      <c r="U983" s="53">
        <v>2</v>
      </c>
      <c r="V983" s="53" t="s">
        <v>385</v>
      </c>
      <c r="W983" s="53" t="s">
        <v>4040</v>
      </c>
      <c r="X983" s="64">
        <v>0.2501467793975069</v>
      </c>
      <c r="Y983" s="58">
        <v>899.99999283333318</v>
      </c>
      <c r="Z983" s="69" t="s">
        <v>4082</v>
      </c>
      <c r="AA983" s="174" t="s">
        <v>4077</v>
      </c>
      <c r="AB983" s="66" t="s">
        <v>2094</v>
      </c>
      <c r="AC983" s="67">
        <v>431746.51058920001</v>
      </c>
      <c r="AD983" s="53"/>
      <c r="AE983" s="53"/>
      <c r="AF983" s="63">
        <v>120</v>
      </c>
      <c r="AG983" s="63">
        <v>17950</v>
      </c>
      <c r="AH983" s="53" t="s">
        <v>94</v>
      </c>
      <c r="AI983" s="52" t="s">
        <v>386</v>
      </c>
      <c r="AJ983" s="149">
        <v>1</v>
      </c>
      <c r="AK983" s="374">
        <v>2</v>
      </c>
    </row>
    <row r="984" spans="1:37" s="149" customFormat="1" ht="300" customHeight="1">
      <c r="A984" s="52" t="s">
        <v>377</v>
      </c>
      <c r="B984" s="60">
        <v>257</v>
      </c>
      <c r="C984" s="60">
        <v>14</v>
      </c>
      <c r="D984" s="52" t="s">
        <v>4083</v>
      </c>
      <c r="E984" s="53" t="s">
        <v>81</v>
      </c>
      <c r="F984" s="55">
        <v>41215</v>
      </c>
      <c r="G984" s="55">
        <v>41295</v>
      </c>
      <c r="H984" s="52" t="s">
        <v>94</v>
      </c>
      <c r="I984" s="57">
        <v>18600.227176193774</v>
      </c>
      <c r="J984" s="56">
        <v>18574.576271186441</v>
      </c>
      <c r="K984" s="56">
        <v>18574.576000000001</v>
      </c>
      <c r="L984" s="59">
        <v>41315</v>
      </c>
      <c r="M984" s="60">
        <v>2013</v>
      </c>
      <c r="N984" s="61">
        <v>41375</v>
      </c>
      <c r="O984" s="60">
        <v>2013</v>
      </c>
      <c r="P984" s="61">
        <v>41465</v>
      </c>
      <c r="Q984" s="53" t="s">
        <v>337</v>
      </c>
      <c r="R984" s="62" t="s">
        <v>4084</v>
      </c>
      <c r="S984" s="53" t="s">
        <v>419</v>
      </c>
      <c r="T984" s="63">
        <v>6</v>
      </c>
      <c r="U984" s="53">
        <v>2</v>
      </c>
      <c r="V984" s="53" t="s">
        <v>385</v>
      </c>
      <c r="W984" s="53" t="s">
        <v>4040</v>
      </c>
      <c r="X984" s="64">
        <v>5.0765898837465372E-2</v>
      </c>
      <c r="Y984" s="58">
        <v>3652.9999466666668</v>
      </c>
      <c r="Z984" s="53"/>
      <c r="AA984" s="174" t="s">
        <v>4077</v>
      </c>
      <c r="AB984" s="66" t="s">
        <v>2094</v>
      </c>
      <c r="AC984" s="67">
        <v>431746.51058920001</v>
      </c>
      <c r="AD984" s="53"/>
      <c r="AE984" s="53"/>
      <c r="AF984" s="63">
        <v>6</v>
      </c>
      <c r="AG984" s="63">
        <v>17950</v>
      </c>
      <c r="AH984" s="53" t="s">
        <v>94</v>
      </c>
      <c r="AI984" s="52" t="s">
        <v>386</v>
      </c>
      <c r="AJ984" s="149">
        <v>1</v>
      </c>
      <c r="AK984" s="374">
        <v>2</v>
      </c>
    </row>
    <row r="985" spans="1:37" s="149" customFormat="1" ht="390" customHeight="1">
      <c r="A985" s="52" t="s">
        <v>377</v>
      </c>
      <c r="B985" s="60">
        <v>258</v>
      </c>
      <c r="C985" s="53" t="s">
        <v>598</v>
      </c>
      <c r="D985" s="52" t="s">
        <v>716</v>
      </c>
      <c r="E985" s="53" t="s">
        <v>64</v>
      </c>
      <c r="F985" s="55">
        <v>41229</v>
      </c>
      <c r="G985" s="55">
        <v>41279</v>
      </c>
      <c r="H985" s="52" t="s">
        <v>94</v>
      </c>
      <c r="I985" s="57">
        <v>23898.305079999998</v>
      </c>
      <c r="J985" s="56">
        <v>24598.578043012323</v>
      </c>
      <c r="K985" s="56">
        <v>23898.305</v>
      </c>
      <c r="L985" s="59">
        <v>41299</v>
      </c>
      <c r="M985" s="60">
        <v>2013</v>
      </c>
      <c r="N985" s="61">
        <v>41359</v>
      </c>
      <c r="O985" s="60">
        <v>2013</v>
      </c>
      <c r="P985" s="61">
        <v>41426</v>
      </c>
      <c r="Q985" s="53" t="s">
        <v>337</v>
      </c>
      <c r="R985" s="62" t="s">
        <v>4085</v>
      </c>
      <c r="S985" s="53" t="s">
        <v>419</v>
      </c>
      <c r="T985" s="63">
        <v>12</v>
      </c>
      <c r="U985" s="53">
        <v>2</v>
      </c>
      <c r="V985" s="53" t="s">
        <v>385</v>
      </c>
      <c r="W985" s="53" t="s">
        <v>4040</v>
      </c>
      <c r="X985" s="64">
        <v>6.5316103797841349E-2</v>
      </c>
      <c r="Y985" s="58">
        <v>2349.9999916666666</v>
      </c>
      <c r="Z985" s="69" t="s">
        <v>4086</v>
      </c>
      <c r="AA985" s="174" t="s">
        <v>4077</v>
      </c>
      <c r="AB985" s="66" t="s">
        <v>2094</v>
      </c>
      <c r="AC985" s="67">
        <v>431746.51058920001</v>
      </c>
      <c r="AD985" s="53"/>
      <c r="AE985" s="53"/>
      <c r="AF985" s="63">
        <v>12</v>
      </c>
      <c r="AG985" s="63">
        <v>17950</v>
      </c>
      <c r="AH985" s="53" t="s">
        <v>94</v>
      </c>
      <c r="AI985" s="52" t="s">
        <v>386</v>
      </c>
      <c r="AJ985" s="149">
        <v>1</v>
      </c>
      <c r="AK985" s="374">
        <v>2</v>
      </c>
    </row>
    <row r="986" spans="1:37" s="149" customFormat="1" ht="300" customHeight="1">
      <c r="A986" s="52" t="s">
        <v>377</v>
      </c>
      <c r="B986" s="60">
        <v>259</v>
      </c>
      <c r="C986" s="52" t="s">
        <v>541</v>
      </c>
      <c r="D986" s="52" t="s">
        <v>469</v>
      </c>
      <c r="E986" s="53" t="s">
        <v>64</v>
      </c>
      <c r="F986" s="55">
        <v>41229</v>
      </c>
      <c r="G986" s="55">
        <v>41289</v>
      </c>
      <c r="H986" s="52" t="s">
        <v>94</v>
      </c>
      <c r="I986" s="57">
        <v>105779.18831193729</v>
      </c>
      <c r="J986" s="56">
        <v>105633.31203389833</v>
      </c>
      <c r="K986" s="56">
        <v>105633.31200000001</v>
      </c>
      <c r="L986" s="59">
        <v>41309</v>
      </c>
      <c r="M986" s="60">
        <v>2013</v>
      </c>
      <c r="N986" s="61">
        <v>41369</v>
      </c>
      <c r="O986" s="60">
        <v>2013</v>
      </c>
      <c r="P986" s="61">
        <v>41459</v>
      </c>
      <c r="Q986" s="53" t="s">
        <v>337</v>
      </c>
      <c r="R986" s="62" t="s">
        <v>4087</v>
      </c>
      <c r="S986" s="53" t="s">
        <v>866</v>
      </c>
      <c r="T986" s="63">
        <v>1</v>
      </c>
      <c r="U986" s="53">
        <v>2</v>
      </c>
      <c r="V986" s="53" t="s">
        <v>385</v>
      </c>
      <c r="W986" s="53" t="s">
        <v>4040</v>
      </c>
      <c r="X986" s="64">
        <v>0.2887048420840625</v>
      </c>
      <c r="Y986" s="58">
        <v>124647.30816</v>
      </c>
      <c r="Z986" s="53"/>
      <c r="AA986" s="174" t="s">
        <v>4077</v>
      </c>
      <c r="AB986" s="66" t="s">
        <v>2094</v>
      </c>
      <c r="AC986" s="67">
        <v>431746.51058920001</v>
      </c>
      <c r="AD986" s="53"/>
      <c r="AE986" s="53"/>
      <c r="AF986" s="63">
        <v>1</v>
      </c>
      <c r="AG986" s="63">
        <v>17950</v>
      </c>
      <c r="AH986" s="53" t="s">
        <v>94</v>
      </c>
      <c r="AI986" s="52" t="s">
        <v>386</v>
      </c>
      <c r="AJ986" s="149">
        <v>1</v>
      </c>
      <c r="AK986" s="374">
        <v>2</v>
      </c>
    </row>
    <row r="987" spans="1:37" s="149" customFormat="1" ht="300" customHeight="1">
      <c r="A987" s="52" t="s">
        <v>377</v>
      </c>
      <c r="B987" s="60">
        <v>260</v>
      </c>
      <c r="C987" s="54">
        <v>3000560</v>
      </c>
      <c r="D987" s="52" t="s">
        <v>468</v>
      </c>
      <c r="E987" s="53" t="s">
        <v>81</v>
      </c>
      <c r="F987" s="55">
        <v>41400</v>
      </c>
      <c r="G987" s="55">
        <v>41480</v>
      </c>
      <c r="H987" s="52" t="s">
        <v>94</v>
      </c>
      <c r="I987" s="57">
        <v>67441.572589999996</v>
      </c>
      <c r="J987" s="56">
        <v>67348.566340363133</v>
      </c>
      <c r="K987" s="56">
        <v>67348.566000000006</v>
      </c>
      <c r="L987" s="59">
        <v>41500</v>
      </c>
      <c r="M987" s="60">
        <v>2013</v>
      </c>
      <c r="N987" s="61">
        <v>41502</v>
      </c>
      <c r="O987" s="60">
        <v>2013</v>
      </c>
      <c r="P987" s="61">
        <v>41608</v>
      </c>
      <c r="Q987" s="53" t="s">
        <v>337</v>
      </c>
      <c r="R987" s="62" t="s">
        <v>4088</v>
      </c>
      <c r="S987" s="53" t="s">
        <v>384</v>
      </c>
      <c r="T987" s="58">
        <v>1</v>
      </c>
      <c r="U987" s="53">
        <v>2</v>
      </c>
      <c r="V987" s="53" t="s">
        <v>385</v>
      </c>
      <c r="W987" s="53" t="s">
        <v>4040</v>
      </c>
      <c r="X987" s="64">
        <v>0.18406936924990161</v>
      </c>
      <c r="Y987" s="58">
        <v>79471.307880000008</v>
      </c>
      <c r="Z987" s="53"/>
      <c r="AA987" s="174" t="s">
        <v>4077</v>
      </c>
      <c r="AB987" s="66" t="s">
        <v>2094</v>
      </c>
      <c r="AC987" s="67">
        <v>431746.51058920001</v>
      </c>
      <c r="AD987" s="53"/>
      <c r="AE987" s="53"/>
      <c r="AF987" s="58">
        <v>1</v>
      </c>
      <c r="AG987" s="63">
        <v>17950</v>
      </c>
      <c r="AH987" s="53" t="s">
        <v>94</v>
      </c>
      <c r="AI987" s="52" t="s">
        <v>386</v>
      </c>
      <c r="AJ987" s="149">
        <v>3</v>
      </c>
      <c r="AK987" s="374">
        <v>2</v>
      </c>
    </row>
    <row r="988" spans="1:37" s="149" customFormat="1" ht="75" customHeight="1">
      <c r="A988" s="52" t="s">
        <v>377</v>
      </c>
      <c r="B988" s="60">
        <v>261</v>
      </c>
      <c r="C988" s="52" t="s">
        <v>445</v>
      </c>
      <c r="D988" s="52" t="s">
        <v>720</v>
      </c>
      <c r="E988" s="53" t="s">
        <v>59</v>
      </c>
      <c r="F988" s="55">
        <v>41373</v>
      </c>
      <c r="G988" s="55">
        <v>41413</v>
      </c>
      <c r="H988" s="52" t="s">
        <v>94</v>
      </c>
      <c r="I988" s="57">
        <v>1246.7200399999999</v>
      </c>
      <c r="J988" s="56">
        <v>1243.4298625094405</v>
      </c>
      <c r="K988" s="56">
        <v>1243.4290000000001</v>
      </c>
      <c r="L988" s="59">
        <v>41433</v>
      </c>
      <c r="M988" s="60">
        <v>2013</v>
      </c>
      <c r="N988" s="61">
        <v>41473</v>
      </c>
      <c r="O988" s="60">
        <v>2013</v>
      </c>
      <c r="P988" s="61">
        <v>41639</v>
      </c>
      <c r="Q988" s="53" t="s">
        <v>337</v>
      </c>
      <c r="R988" s="62" t="s">
        <v>4089</v>
      </c>
      <c r="S988" s="53" t="s">
        <v>866</v>
      </c>
      <c r="T988" s="63">
        <v>1</v>
      </c>
      <c r="U988" s="53">
        <v>2</v>
      </c>
      <c r="V988" s="53" t="s">
        <v>385</v>
      </c>
      <c r="W988" s="53" t="s">
        <v>4040</v>
      </c>
      <c r="X988" s="64">
        <v>2.5032474599203918E-2</v>
      </c>
      <c r="Y988" s="58">
        <v>693.62483866934133</v>
      </c>
      <c r="Z988" s="53"/>
      <c r="AA988" s="174" t="s">
        <v>4090</v>
      </c>
      <c r="AB988" s="66" t="s">
        <v>2094</v>
      </c>
      <c r="AC988" s="67">
        <v>29531.977999999999</v>
      </c>
      <c r="AD988" s="53"/>
      <c r="AE988" s="53"/>
      <c r="AF988" s="58">
        <v>1</v>
      </c>
      <c r="AG988" s="63"/>
      <c r="AH988" s="53" t="s">
        <v>94</v>
      </c>
      <c r="AI988" s="52" t="s">
        <v>386</v>
      </c>
      <c r="AJ988" s="149">
        <v>2</v>
      </c>
      <c r="AK988" s="374">
        <v>2</v>
      </c>
    </row>
    <row r="989" spans="1:37" s="149" customFormat="1" ht="75" customHeight="1">
      <c r="A989" s="52" t="s">
        <v>377</v>
      </c>
      <c r="B989" s="60">
        <v>262</v>
      </c>
      <c r="C989" s="54">
        <v>3000560</v>
      </c>
      <c r="D989" s="52" t="s">
        <v>468</v>
      </c>
      <c r="E989" s="53" t="s">
        <v>81</v>
      </c>
      <c r="F989" s="55">
        <v>41400</v>
      </c>
      <c r="G989" s="55">
        <v>41480</v>
      </c>
      <c r="H989" s="52" t="s">
        <v>94</v>
      </c>
      <c r="I989" s="57">
        <v>22235.491859999998</v>
      </c>
      <c r="J989" s="56">
        <v>22213.374029856004</v>
      </c>
      <c r="K989" s="56">
        <v>22213.374</v>
      </c>
      <c r="L989" s="59">
        <v>41500</v>
      </c>
      <c r="M989" s="60">
        <v>2013</v>
      </c>
      <c r="N989" s="61">
        <v>41502</v>
      </c>
      <c r="O989" s="60">
        <v>2013</v>
      </c>
      <c r="P989" s="61">
        <v>41639</v>
      </c>
      <c r="Q989" s="53" t="s">
        <v>337</v>
      </c>
      <c r="R989" s="62" t="s">
        <v>4091</v>
      </c>
      <c r="S989" s="53" t="s">
        <v>384</v>
      </c>
      <c r="T989" s="63">
        <v>1</v>
      </c>
      <c r="U989" s="53">
        <v>2</v>
      </c>
      <c r="V989" s="53" t="s">
        <v>385</v>
      </c>
      <c r="W989" s="53" t="s">
        <v>4040</v>
      </c>
      <c r="X989" s="64">
        <v>0.94015255521483365</v>
      </c>
      <c r="Y989" s="58">
        <v>26050.687152447827</v>
      </c>
      <c r="Z989" s="53"/>
      <c r="AA989" s="174" t="s">
        <v>4090</v>
      </c>
      <c r="AB989" s="66" t="s">
        <v>2094</v>
      </c>
      <c r="AC989" s="67">
        <v>29531.977999999999</v>
      </c>
      <c r="AD989" s="53"/>
      <c r="AE989" s="53"/>
      <c r="AF989" s="58">
        <v>1</v>
      </c>
      <c r="AG989" s="63"/>
      <c r="AH989" s="53" t="s">
        <v>94</v>
      </c>
      <c r="AI989" s="52" t="s">
        <v>386</v>
      </c>
      <c r="AJ989" s="149">
        <v>3</v>
      </c>
      <c r="AK989" s="374">
        <v>2</v>
      </c>
    </row>
    <row r="990" spans="1:37" s="149" customFormat="1" ht="75" customHeight="1">
      <c r="A990" s="52" t="s">
        <v>377</v>
      </c>
      <c r="B990" s="60">
        <v>263</v>
      </c>
      <c r="C990" s="52" t="s">
        <v>445</v>
      </c>
      <c r="D990" s="52" t="s">
        <v>720</v>
      </c>
      <c r="E990" s="53" t="s">
        <v>81</v>
      </c>
      <c r="F990" s="55">
        <v>41353</v>
      </c>
      <c r="G990" s="55">
        <v>41433</v>
      </c>
      <c r="H990" s="52" t="s">
        <v>94</v>
      </c>
      <c r="I990" s="57">
        <v>18598.656999999999</v>
      </c>
      <c r="J990" s="56">
        <v>18249.999175742116</v>
      </c>
      <c r="K990" s="56">
        <v>18249.999</v>
      </c>
      <c r="L990" s="59">
        <v>41453</v>
      </c>
      <c r="M990" s="60">
        <v>2013</v>
      </c>
      <c r="N990" s="61">
        <v>41483</v>
      </c>
      <c r="O990" s="60">
        <v>2013</v>
      </c>
      <c r="P990" s="61">
        <v>41547</v>
      </c>
      <c r="Q990" s="53" t="s">
        <v>337</v>
      </c>
      <c r="R990" s="62" t="s">
        <v>4092</v>
      </c>
      <c r="S990" s="53" t="s">
        <v>866</v>
      </c>
      <c r="T990" s="63">
        <v>1</v>
      </c>
      <c r="U990" s="53">
        <v>2</v>
      </c>
      <c r="V990" s="53" t="s">
        <v>385</v>
      </c>
      <c r="W990" s="53" t="s">
        <v>4040</v>
      </c>
      <c r="X990" s="64">
        <v>0.67660936085458878</v>
      </c>
      <c r="Y990" s="58">
        <v>22190.960190756206</v>
      </c>
      <c r="Z990" s="53"/>
      <c r="AA990" s="174" t="s">
        <v>4093</v>
      </c>
      <c r="AB990" s="66" t="s">
        <v>2094</v>
      </c>
      <c r="AC990" s="67">
        <v>34955.021999999997</v>
      </c>
      <c r="AD990" s="53"/>
      <c r="AE990" s="53"/>
      <c r="AF990" s="58">
        <v>1</v>
      </c>
      <c r="AG990" s="63"/>
      <c r="AH990" s="53" t="s">
        <v>94</v>
      </c>
      <c r="AI990" s="52" t="s">
        <v>386</v>
      </c>
      <c r="AJ990" s="149">
        <v>2</v>
      </c>
      <c r="AK990" s="374">
        <v>2</v>
      </c>
    </row>
    <row r="991" spans="1:37" s="149" customFormat="1" ht="75" customHeight="1">
      <c r="A991" s="52" t="s">
        <v>377</v>
      </c>
      <c r="B991" s="60">
        <v>264</v>
      </c>
      <c r="C991" s="54">
        <v>3000560</v>
      </c>
      <c r="D991" s="52" t="s">
        <v>468</v>
      </c>
      <c r="E991" s="53" t="s">
        <v>59</v>
      </c>
      <c r="F991" s="55">
        <v>41435</v>
      </c>
      <c r="G991" s="55">
        <v>41475</v>
      </c>
      <c r="H991" s="52" t="s">
        <v>94</v>
      </c>
      <c r="I991" s="410">
        <v>8872.5290000000005</v>
      </c>
      <c r="J991" s="56">
        <v>8554.7889640880148</v>
      </c>
      <c r="K991" s="56">
        <v>8554.7880000000005</v>
      </c>
      <c r="L991" s="59">
        <v>41495</v>
      </c>
      <c r="M991" s="60">
        <v>2013</v>
      </c>
      <c r="N991" s="61">
        <v>41497</v>
      </c>
      <c r="O991" s="60">
        <v>2013</v>
      </c>
      <c r="P991" s="61">
        <v>41639</v>
      </c>
      <c r="Q991" s="53" t="s">
        <v>337</v>
      </c>
      <c r="R991" s="62" t="s">
        <v>4094</v>
      </c>
      <c r="S991" s="53" t="s">
        <v>384</v>
      </c>
      <c r="T991" s="63">
        <v>1</v>
      </c>
      <c r="U991" s="53">
        <v>2</v>
      </c>
      <c r="V991" s="53" t="s">
        <v>385</v>
      </c>
      <c r="W991" s="53" t="s">
        <v>4040</v>
      </c>
      <c r="X991" s="64">
        <v>0.29377255013279785</v>
      </c>
      <c r="Y991" s="58">
        <v>9634.946458470411</v>
      </c>
      <c r="Z991" s="53"/>
      <c r="AA991" s="174" t="s">
        <v>4093</v>
      </c>
      <c r="AB991" s="66" t="s">
        <v>2094</v>
      </c>
      <c r="AC991" s="67">
        <v>34955.021999999997</v>
      </c>
      <c r="AD991" s="53"/>
      <c r="AE991" s="53"/>
      <c r="AF991" s="58">
        <v>1</v>
      </c>
      <c r="AG991" s="63"/>
      <c r="AH991" s="53" t="s">
        <v>94</v>
      </c>
      <c r="AI991" s="52" t="s">
        <v>386</v>
      </c>
      <c r="AJ991" s="149">
        <v>3</v>
      </c>
      <c r="AK991" s="374">
        <v>2</v>
      </c>
    </row>
    <row r="992" spans="1:37" s="149" customFormat="1" ht="75" customHeight="1">
      <c r="A992" s="52" t="s">
        <v>377</v>
      </c>
      <c r="B992" s="60">
        <v>266</v>
      </c>
      <c r="C992" s="54">
        <v>3000560</v>
      </c>
      <c r="D992" s="52" t="s">
        <v>468</v>
      </c>
      <c r="E992" s="53" t="s">
        <v>80</v>
      </c>
      <c r="F992" s="55">
        <v>41365</v>
      </c>
      <c r="G992" s="55">
        <v>41405</v>
      </c>
      <c r="H992" s="52" t="s">
        <v>94</v>
      </c>
      <c r="I992" s="57">
        <v>14524.4946</v>
      </c>
      <c r="J992" s="56">
        <v>14004.348265645114</v>
      </c>
      <c r="K992" s="56">
        <v>14004.348</v>
      </c>
      <c r="L992" s="59">
        <v>41425</v>
      </c>
      <c r="M992" s="60">
        <v>2013</v>
      </c>
      <c r="N992" s="61">
        <v>41427</v>
      </c>
      <c r="O992" s="60">
        <v>2013</v>
      </c>
      <c r="P992" s="61">
        <v>41517</v>
      </c>
      <c r="Q992" s="53" t="s">
        <v>337</v>
      </c>
      <c r="R992" s="62" t="s">
        <v>4095</v>
      </c>
      <c r="S992" s="53" t="s">
        <v>384</v>
      </c>
      <c r="T992" s="63">
        <v>1</v>
      </c>
      <c r="U992" s="53">
        <v>2</v>
      </c>
      <c r="V992" s="53" t="s">
        <v>385</v>
      </c>
      <c r="W992" s="59" t="s">
        <v>4096</v>
      </c>
      <c r="X992" s="64">
        <v>4.1102570510809011E-2</v>
      </c>
      <c r="Y992" s="58">
        <v>16525.130639999999</v>
      </c>
      <c r="Z992" s="53"/>
      <c r="AA992" s="174" t="s">
        <v>4097</v>
      </c>
      <c r="AB992" s="66" t="s">
        <v>2094</v>
      </c>
      <c r="AC992" s="67">
        <v>402046.16</v>
      </c>
      <c r="AD992" s="53"/>
      <c r="AE992" s="53"/>
      <c r="AF992" s="58">
        <v>1</v>
      </c>
      <c r="AG992" s="63"/>
      <c r="AH992" s="53" t="s">
        <v>94</v>
      </c>
      <c r="AI992" s="52" t="s">
        <v>386</v>
      </c>
      <c r="AJ992" s="149">
        <v>2</v>
      </c>
      <c r="AK992" s="374">
        <v>2</v>
      </c>
    </row>
    <row r="993" spans="1:37" s="149" customFormat="1" ht="75" customHeight="1">
      <c r="A993" s="52" t="s">
        <v>377</v>
      </c>
      <c r="B993" s="60">
        <v>267</v>
      </c>
      <c r="C993" s="54">
        <v>3000560</v>
      </c>
      <c r="D993" s="52" t="s">
        <v>468</v>
      </c>
      <c r="E993" s="53" t="s">
        <v>80</v>
      </c>
      <c r="F993" s="55">
        <v>41365</v>
      </c>
      <c r="G993" s="55">
        <v>41405</v>
      </c>
      <c r="H993" s="52" t="s">
        <v>94</v>
      </c>
      <c r="I993" s="57">
        <v>4252.5888348545795</v>
      </c>
      <c r="J993" s="56">
        <v>4103.684490415937</v>
      </c>
      <c r="K993" s="56">
        <v>4103.6840000000002</v>
      </c>
      <c r="L993" s="59">
        <v>41425</v>
      </c>
      <c r="M993" s="60">
        <v>2013</v>
      </c>
      <c r="N993" s="61">
        <v>41427</v>
      </c>
      <c r="O993" s="60">
        <v>2013</v>
      </c>
      <c r="P993" s="61">
        <v>41517</v>
      </c>
      <c r="Q993" s="53" t="s">
        <v>337</v>
      </c>
      <c r="R993" s="62" t="s">
        <v>4095</v>
      </c>
      <c r="S993" s="53" t="s">
        <v>384</v>
      </c>
      <c r="T993" s="63">
        <v>1</v>
      </c>
      <c r="U993" s="53">
        <v>2</v>
      </c>
      <c r="V993" s="53" t="s">
        <v>385</v>
      </c>
      <c r="W993" s="59" t="s">
        <v>4096</v>
      </c>
      <c r="X993" s="64">
        <v>3.5547016074218493E-2</v>
      </c>
      <c r="Y993" s="58">
        <v>4842.3471200000004</v>
      </c>
      <c r="Z993" s="53"/>
      <c r="AA993" s="174" t="s">
        <v>4098</v>
      </c>
      <c r="AB993" s="66" t="s">
        <v>2094</v>
      </c>
      <c r="AC993" s="67">
        <v>136223.73000000001</v>
      </c>
      <c r="AD993" s="53"/>
      <c r="AE993" s="53"/>
      <c r="AF993" s="58">
        <v>1</v>
      </c>
      <c r="AG993" s="63"/>
      <c r="AH993" s="53" t="s">
        <v>94</v>
      </c>
      <c r="AI993" s="52" t="s">
        <v>386</v>
      </c>
      <c r="AJ993" s="149">
        <v>2</v>
      </c>
      <c r="AK993" s="374">
        <v>2</v>
      </c>
    </row>
    <row r="994" spans="1:37" s="149" customFormat="1" ht="75" customHeight="1">
      <c r="A994" s="52" t="s">
        <v>377</v>
      </c>
      <c r="B994" s="60">
        <v>269</v>
      </c>
      <c r="C994" s="54">
        <v>3000560</v>
      </c>
      <c r="D994" s="52" t="s">
        <v>468</v>
      </c>
      <c r="E994" s="53" t="s">
        <v>80</v>
      </c>
      <c r="F994" s="55">
        <v>41365</v>
      </c>
      <c r="G994" s="55">
        <v>41405</v>
      </c>
      <c r="H994" s="52" t="s">
        <v>94</v>
      </c>
      <c r="I994" s="57">
        <v>3722.9169609954001</v>
      </c>
      <c r="J994" s="56">
        <v>3592.5590705421878</v>
      </c>
      <c r="K994" s="56">
        <v>3592.5590000000002</v>
      </c>
      <c r="L994" s="59">
        <v>41425</v>
      </c>
      <c r="M994" s="60">
        <v>2013</v>
      </c>
      <c r="N994" s="61">
        <v>41427</v>
      </c>
      <c r="O994" s="60">
        <v>2013</v>
      </c>
      <c r="P994" s="61">
        <v>41517</v>
      </c>
      <c r="Q994" s="53" t="s">
        <v>337</v>
      </c>
      <c r="R994" s="62" t="s">
        <v>4095</v>
      </c>
      <c r="S994" s="53" t="s">
        <v>384</v>
      </c>
      <c r="T994" s="63">
        <v>1</v>
      </c>
      <c r="U994" s="53">
        <v>2</v>
      </c>
      <c r="V994" s="53" t="s">
        <v>385</v>
      </c>
      <c r="W994" s="59" t="s">
        <v>4096</v>
      </c>
      <c r="X994" s="64">
        <v>5.0977053096963099E-2</v>
      </c>
      <c r="Y994" s="58">
        <v>4239.2196199999998</v>
      </c>
      <c r="Z994" s="53"/>
      <c r="AA994" s="174" t="s">
        <v>4099</v>
      </c>
      <c r="AB994" s="66" t="s">
        <v>2094</v>
      </c>
      <c r="AC994" s="67">
        <v>83159.37</v>
      </c>
      <c r="AD994" s="53"/>
      <c r="AE994" s="53"/>
      <c r="AF994" s="58">
        <v>1</v>
      </c>
      <c r="AG994" s="63"/>
      <c r="AH994" s="53" t="s">
        <v>94</v>
      </c>
      <c r="AI994" s="52" t="s">
        <v>386</v>
      </c>
      <c r="AJ994" s="149">
        <v>2</v>
      </c>
      <c r="AK994" s="374">
        <v>2</v>
      </c>
    </row>
    <row r="995" spans="1:37" s="149" customFormat="1" ht="75" customHeight="1">
      <c r="A995" s="52" t="s">
        <v>377</v>
      </c>
      <c r="B995" s="60">
        <v>271</v>
      </c>
      <c r="C995" s="54">
        <v>3000560</v>
      </c>
      <c r="D995" s="52" t="s">
        <v>468</v>
      </c>
      <c r="E995" s="53" t="s">
        <v>80</v>
      </c>
      <c r="F995" s="55">
        <v>41365</v>
      </c>
      <c r="G995" s="55">
        <v>41405</v>
      </c>
      <c r="H995" s="52" t="s">
        <v>94</v>
      </c>
      <c r="I995" s="57">
        <v>19296.91988526686</v>
      </c>
      <c r="J995" s="56">
        <v>18605.865055540708</v>
      </c>
      <c r="K995" s="56">
        <v>18605.865000000002</v>
      </c>
      <c r="L995" s="59">
        <v>41425</v>
      </c>
      <c r="M995" s="60">
        <v>2013</v>
      </c>
      <c r="N995" s="61">
        <v>41427</v>
      </c>
      <c r="O995" s="60">
        <v>2013</v>
      </c>
      <c r="P995" s="61">
        <v>41517</v>
      </c>
      <c r="Q995" s="53" t="s">
        <v>337</v>
      </c>
      <c r="R995" s="62" t="s">
        <v>4100</v>
      </c>
      <c r="S995" s="53" t="s">
        <v>384</v>
      </c>
      <c r="T995" s="63">
        <v>1</v>
      </c>
      <c r="U995" s="53">
        <v>2</v>
      </c>
      <c r="V995" s="53" t="s">
        <v>385</v>
      </c>
      <c r="W995" s="59" t="s">
        <v>4101</v>
      </c>
      <c r="X995" s="64">
        <v>5.4607960190441826E-2</v>
      </c>
      <c r="Y995" s="58">
        <v>21954.920700000002</v>
      </c>
      <c r="Z995" s="53"/>
      <c r="AA995" s="174" t="s">
        <v>4097</v>
      </c>
      <c r="AB995" s="66" t="s">
        <v>2094</v>
      </c>
      <c r="AC995" s="67">
        <v>402046.16</v>
      </c>
      <c r="AD995" s="53"/>
      <c r="AE995" s="53"/>
      <c r="AF995" s="58">
        <v>1</v>
      </c>
      <c r="AG995" s="63"/>
      <c r="AH995" s="53" t="s">
        <v>94</v>
      </c>
      <c r="AI995" s="52" t="s">
        <v>386</v>
      </c>
      <c r="AJ995" s="149">
        <v>2</v>
      </c>
      <c r="AK995" s="374">
        <v>2</v>
      </c>
    </row>
    <row r="996" spans="1:37" s="149" customFormat="1" ht="75" customHeight="1">
      <c r="A996" s="52" t="s">
        <v>377</v>
      </c>
      <c r="B996" s="60">
        <v>272</v>
      </c>
      <c r="C996" s="54">
        <v>3000560</v>
      </c>
      <c r="D996" s="52" t="s">
        <v>468</v>
      </c>
      <c r="E996" s="53" t="s">
        <v>80</v>
      </c>
      <c r="F996" s="55">
        <v>41365</v>
      </c>
      <c r="G996" s="55">
        <v>41405</v>
      </c>
      <c r="H996" s="52" t="s">
        <v>94</v>
      </c>
      <c r="I996" s="57">
        <v>5910.9970755832601</v>
      </c>
      <c r="J996" s="56">
        <v>5704.0235875035987</v>
      </c>
      <c r="K996" s="56">
        <v>5704.0230000000001</v>
      </c>
      <c r="L996" s="59">
        <v>41425</v>
      </c>
      <c r="M996" s="60">
        <v>2013</v>
      </c>
      <c r="N996" s="61">
        <v>41427</v>
      </c>
      <c r="O996" s="60">
        <v>2013</v>
      </c>
      <c r="P996" s="61">
        <v>41517</v>
      </c>
      <c r="Q996" s="53" t="s">
        <v>337</v>
      </c>
      <c r="R996" s="62" t="s">
        <v>4100</v>
      </c>
      <c r="S996" s="53" t="s">
        <v>384</v>
      </c>
      <c r="T996" s="63">
        <v>1</v>
      </c>
      <c r="U996" s="53">
        <v>2</v>
      </c>
      <c r="V996" s="53" t="s">
        <v>385</v>
      </c>
      <c r="W996" s="59" t="s">
        <v>4101</v>
      </c>
      <c r="X996" s="64">
        <v>4.9409505524477995E-2</v>
      </c>
      <c r="Y996" s="58">
        <v>6730.7471399999995</v>
      </c>
      <c r="Z996" s="53"/>
      <c r="AA996" s="174" t="s">
        <v>4098</v>
      </c>
      <c r="AB996" s="66" t="s">
        <v>2094</v>
      </c>
      <c r="AC996" s="67">
        <v>136223.73000000001</v>
      </c>
      <c r="AD996" s="53"/>
      <c r="AE996" s="53"/>
      <c r="AF996" s="58">
        <v>1</v>
      </c>
      <c r="AG996" s="63"/>
      <c r="AH996" s="53" t="s">
        <v>94</v>
      </c>
      <c r="AI996" s="52" t="s">
        <v>386</v>
      </c>
      <c r="AJ996" s="149">
        <v>2</v>
      </c>
      <c r="AK996" s="374">
        <v>2</v>
      </c>
    </row>
    <row r="997" spans="1:37" s="149" customFormat="1" ht="75" customHeight="1">
      <c r="A997" s="52" t="s">
        <v>377</v>
      </c>
      <c r="B997" s="60">
        <v>274</v>
      </c>
      <c r="C997" s="54">
        <v>3000560</v>
      </c>
      <c r="D997" s="52" t="s">
        <v>468</v>
      </c>
      <c r="E997" s="53" t="s">
        <v>80</v>
      </c>
      <c r="F997" s="55">
        <v>41365</v>
      </c>
      <c r="G997" s="55">
        <v>41405</v>
      </c>
      <c r="H997" s="52" t="s">
        <v>94</v>
      </c>
      <c r="I997" s="57">
        <v>4792.0826276100697</v>
      </c>
      <c r="J997" s="56">
        <v>4624.2879148196689</v>
      </c>
      <c r="K997" s="56">
        <v>4624.2870000000003</v>
      </c>
      <c r="L997" s="59">
        <v>41425</v>
      </c>
      <c r="M997" s="60">
        <v>2013</v>
      </c>
      <c r="N997" s="61">
        <v>41427</v>
      </c>
      <c r="O997" s="60">
        <v>2013</v>
      </c>
      <c r="P997" s="61">
        <v>41517</v>
      </c>
      <c r="Q997" s="53" t="s">
        <v>337</v>
      </c>
      <c r="R997" s="62" t="s">
        <v>4100</v>
      </c>
      <c r="S997" s="53" t="s">
        <v>384</v>
      </c>
      <c r="T997" s="63">
        <v>1</v>
      </c>
      <c r="U997" s="53">
        <v>2</v>
      </c>
      <c r="V997" s="53" t="s">
        <v>385</v>
      </c>
      <c r="W997" s="59" t="s">
        <v>4101</v>
      </c>
      <c r="X997" s="64">
        <v>6.561688310048526E-2</v>
      </c>
      <c r="Y997" s="58">
        <v>5456.6586600000001</v>
      </c>
      <c r="Z997" s="53"/>
      <c r="AA997" s="174" t="s">
        <v>4099</v>
      </c>
      <c r="AB997" s="66" t="s">
        <v>2094</v>
      </c>
      <c r="AC997" s="67">
        <v>83159.37</v>
      </c>
      <c r="AD997" s="53"/>
      <c r="AE997" s="53"/>
      <c r="AF997" s="58">
        <v>1</v>
      </c>
      <c r="AG997" s="63"/>
      <c r="AH997" s="53" t="s">
        <v>94</v>
      </c>
      <c r="AI997" s="52" t="s">
        <v>386</v>
      </c>
      <c r="AJ997" s="149">
        <v>2</v>
      </c>
      <c r="AK997" s="374">
        <v>2</v>
      </c>
    </row>
    <row r="998" spans="1:37" s="149" customFormat="1" ht="75" customHeight="1">
      <c r="A998" s="52" t="s">
        <v>377</v>
      </c>
      <c r="B998" s="60">
        <v>275</v>
      </c>
      <c r="C998" s="54">
        <v>3000560</v>
      </c>
      <c r="D998" s="52" t="s">
        <v>468</v>
      </c>
      <c r="E998" s="53" t="s">
        <v>80</v>
      </c>
      <c r="F998" s="55">
        <v>41365</v>
      </c>
      <c r="G998" s="55">
        <v>41405</v>
      </c>
      <c r="H998" s="52" t="s">
        <v>94</v>
      </c>
      <c r="I998" s="57">
        <v>9305.0847457627115</v>
      </c>
      <c r="J998" s="56">
        <v>8979.2673207021035</v>
      </c>
      <c r="K998" s="56">
        <v>8979.2669999999998</v>
      </c>
      <c r="L998" s="59">
        <v>41425</v>
      </c>
      <c r="M998" s="60">
        <v>2013</v>
      </c>
      <c r="N998" s="61">
        <v>41427</v>
      </c>
      <c r="O998" s="60">
        <v>2013</v>
      </c>
      <c r="P998" s="61">
        <v>41517</v>
      </c>
      <c r="Q998" s="53" t="s">
        <v>337</v>
      </c>
      <c r="R998" s="62" t="s">
        <v>4102</v>
      </c>
      <c r="S998" s="53" t="s">
        <v>384</v>
      </c>
      <c r="T998" s="63">
        <v>1</v>
      </c>
      <c r="U998" s="53">
        <v>2</v>
      </c>
      <c r="V998" s="53" t="s">
        <v>385</v>
      </c>
      <c r="W998" s="59" t="s">
        <v>4096</v>
      </c>
      <c r="X998" s="64">
        <v>7.9883603216202498E-2</v>
      </c>
      <c r="Y998" s="58">
        <v>10595.535059999998</v>
      </c>
      <c r="Z998" s="53"/>
      <c r="AA998" s="174" t="s">
        <v>4103</v>
      </c>
      <c r="AB998" s="66" t="s">
        <v>2094</v>
      </c>
      <c r="AC998" s="67">
        <v>132637.17000000001</v>
      </c>
      <c r="AD998" s="53"/>
      <c r="AE998" s="53" t="s">
        <v>4104</v>
      </c>
      <c r="AF998" s="58">
        <v>1</v>
      </c>
      <c r="AG998" s="63"/>
      <c r="AH998" s="53" t="s">
        <v>94</v>
      </c>
      <c r="AI998" s="52" t="s">
        <v>386</v>
      </c>
      <c r="AJ998" s="149">
        <v>2</v>
      </c>
      <c r="AK998" s="374">
        <v>2</v>
      </c>
    </row>
    <row r="999" spans="1:37" s="149" customFormat="1" ht="75" customHeight="1">
      <c r="A999" s="52" t="s">
        <v>377</v>
      </c>
      <c r="B999" s="60">
        <v>276</v>
      </c>
      <c r="C999" s="54">
        <v>3000560</v>
      </c>
      <c r="D999" s="52" t="s">
        <v>468</v>
      </c>
      <c r="E999" s="53" t="s">
        <v>80</v>
      </c>
      <c r="F999" s="55">
        <v>41365</v>
      </c>
      <c r="G999" s="55">
        <v>41405</v>
      </c>
      <c r="H999" s="52" t="s">
        <v>94</v>
      </c>
      <c r="I999" s="57">
        <v>3965.97826070674</v>
      </c>
      <c r="J999" s="56">
        <v>3827.1095819084903</v>
      </c>
      <c r="K999" s="56">
        <v>3827.1089999999999</v>
      </c>
      <c r="L999" s="59">
        <v>41425</v>
      </c>
      <c r="M999" s="60">
        <v>2013</v>
      </c>
      <c r="N999" s="61">
        <v>41427</v>
      </c>
      <c r="O999" s="60">
        <v>2013</v>
      </c>
      <c r="P999" s="61">
        <v>41517</v>
      </c>
      <c r="Q999" s="53" t="s">
        <v>337</v>
      </c>
      <c r="R999" s="62" t="s">
        <v>4105</v>
      </c>
      <c r="S999" s="53" t="s">
        <v>384</v>
      </c>
      <c r="T999" s="63">
        <v>1</v>
      </c>
      <c r="U999" s="53">
        <v>2</v>
      </c>
      <c r="V999" s="53" t="s">
        <v>385</v>
      </c>
      <c r="W999" s="59" t="s">
        <v>2966</v>
      </c>
      <c r="X999" s="64">
        <v>3.4047685275552846E-2</v>
      </c>
      <c r="Y999" s="58">
        <v>4515.9886200000001</v>
      </c>
      <c r="Z999" s="53"/>
      <c r="AA999" s="174" t="s">
        <v>4103</v>
      </c>
      <c r="AB999" s="66">
        <v>41299</v>
      </c>
      <c r="AC999" s="67">
        <v>132637.17000000001</v>
      </c>
      <c r="AD999" s="53"/>
      <c r="AE999" s="53"/>
      <c r="AF999" s="58">
        <v>1</v>
      </c>
      <c r="AG999" s="63"/>
      <c r="AH999" s="53" t="s">
        <v>94</v>
      </c>
      <c r="AI999" s="52" t="s">
        <v>386</v>
      </c>
      <c r="AJ999" s="149">
        <v>2</v>
      </c>
      <c r="AK999" s="374">
        <v>2</v>
      </c>
    </row>
    <row r="1000" spans="1:37" s="149" customFormat="1" ht="75" customHeight="1">
      <c r="A1000" s="52" t="s">
        <v>377</v>
      </c>
      <c r="B1000" s="60">
        <v>277</v>
      </c>
      <c r="C1000" s="54">
        <v>3000560</v>
      </c>
      <c r="D1000" s="52" t="s">
        <v>468</v>
      </c>
      <c r="E1000" s="53" t="s">
        <v>80</v>
      </c>
      <c r="F1000" s="55">
        <v>41400</v>
      </c>
      <c r="G1000" s="55">
        <v>41440</v>
      </c>
      <c r="H1000" s="52" t="s">
        <v>94</v>
      </c>
      <c r="I1000" s="57">
        <v>4706.7796610169498</v>
      </c>
      <c r="J1000" s="56">
        <v>4538.2220447475283</v>
      </c>
      <c r="K1000" s="56">
        <v>4538.2219999999998</v>
      </c>
      <c r="L1000" s="59">
        <v>41460</v>
      </c>
      <c r="M1000" s="60">
        <v>2013</v>
      </c>
      <c r="N1000" s="61">
        <v>41462</v>
      </c>
      <c r="O1000" s="60">
        <v>2013</v>
      </c>
      <c r="P1000" s="61">
        <v>41552</v>
      </c>
      <c r="Q1000" s="53" t="s">
        <v>337</v>
      </c>
      <c r="R1000" s="62" t="s">
        <v>4106</v>
      </c>
      <c r="S1000" s="53" t="s">
        <v>384</v>
      </c>
      <c r="T1000" s="63">
        <v>1</v>
      </c>
      <c r="U1000" s="53">
        <v>2</v>
      </c>
      <c r="V1000" s="53" t="s">
        <v>385</v>
      </c>
      <c r="W1000" s="59" t="s">
        <v>4096</v>
      </c>
      <c r="X1000" s="64">
        <v>1.3319619717298132E-2</v>
      </c>
      <c r="Y1000" s="58">
        <v>5355.1019599999991</v>
      </c>
      <c r="Z1000" s="53"/>
      <c r="AA1000" s="174" t="s">
        <v>4097</v>
      </c>
      <c r="AB1000" s="66" t="s">
        <v>2094</v>
      </c>
      <c r="AC1000" s="67">
        <v>402046.16</v>
      </c>
      <c r="AD1000" s="53"/>
      <c r="AE1000" s="53"/>
      <c r="AF1000" s="58">
        <v>1</v>
      </c>
      <c r="AG1000" s="63"/>
      <c r="AH1000" s="53" t="s">
        <v>94</v>
      </c>
      <c r="AI1000" s="52" t="s">
        <v>386</v>
      </c>
      <c r="AJ1000" s="149">
        <v>3</v>
      </c>
      <c r="AK1000" s="374">
        <v>2</v>
      </c>
    </row>
    <row r="1001" spans="1:37" s="149" customFormat="1" ht="75" customHeight="1">
      <c r="A1001" s="52" t="s">
        <v>377</v>
      </c>
      <c r="B1001" s="60">
        <v>278</v>
      </c>
      <c r="C1001" s="54">
        <v>3000560</v>
      </c>
      <c r="D1001" s="52" t="s">
        <v>468</v>
      </c>
      <c r="E1001" s="53" t="s">
        <v>80</v>
      </c>
      <c r="F1001" s="55">
        <v>41400</v>
      </c>
      <c r="G1001" s="55">
        <v>41440</v>
      </c>
      <c r="H1001" s="52" t="s">
        <v>94</v>
      </c>
      <c r="I1001" s="57">
        <v>8100</v>
      </c>
      <c r="J1001" s="56">
        <v>7809.9255138093022</v>
      </c>
      <c r="K1001" s="56">
        <v>7809.9250000000002</v>
      </c>
      <c r="L1001" s="59">
        <v>41460</v>
      </c>
      <c r="M1001" s="60">
        <v>2013</v>
      </c>
      <c r="N1001" s="61">
        <v>41462</v>
      </c>
      <c r="O1001" s="60">
        <v>2013</v>
      </c>
      <c r="P1001" s="61">
        <v>41552</v>
      </c>
      <c r="Q1001" s="53" t="s">
        <v>337</v>
      </c>
      <c r="R1001" s="62" t="s">
        <v>4107</v>
      </c>
      <c r="S1001" s="53" t="s">
        <v>384</v>
      </c>
      <c r="T1001" s="63">
        <v>1</v>
      </c>
      <c r="U1001" s="53">
        <v>2</v>
      </c>
      <c r="V1001" s="53" t="s">
        <v>385</v>
      </c>
      <c r="W1001" s="59" t="s">
        <v>4096</v>
      </c>
      <c r="X1001" s="64">
        <v>2.2922023431339329E-2</v>
      </c>
      <c r="Y1001" s="58">
        <v>9215.7114999999994</v>
      </c>
      <c r="Z1001" s="53"/>
      <c r="AA1001" s="174" t="s">
        <v>4097</v>
      </c>
      <c r="AB1001" s="66" t="s">
        <v>2094</v>
      </c>
      <c r="AC1001" s="67">
        <v>402046.16</v>
      </c>
      <c r="AD1001" s="53"/>
      <c r="AE1001" s="53"/>
      <c r="AF1001" s="58">
        <v>1</v>
      </c>
      <c r="AG1001" s="63"/>
      <c r="AH1001" s="53" t="s">
        <v>94</v>
      </c>
      <c r="AI1001" s="52" t="s">
        <v>386</v>
      </c>
      <c r="AJ1001" s="149">
        <v>3</v>
      </c>
      <c r="AK1001" s="374">
        <v>2</v>
      </c>
    </row>
    <row r="1002" spans="1:37" s="149" customFormat="1" ht="75" customHeight="1">
      <c r="A1002" s="52" t="s">
        <v>377</v>
      </c>
      <c r="B1002" s="60">
        <v>279</v>
      </c>
      <c r="C1002" s="54">
        <v>3000560</v>
      </c>
      <c r="D1002" s="52" t="s">
        <v>468</v>
      </c>
      <c r="E1002" s="53" t="s">
        <v>80</v>
      </c>
      <c r="F1002" s="55">
        <v>41365</v>
      </c>
      <c r="G1002" s="55">
        <v>41405</v>
      </c>
      <c r="H1002" s="52" t="s">
        <v>94</v>
      </c>
      <c r="I1002" s="57">
        <v>532.91893366782097</v>
      </c>
      <c r="J1002" s="56">
        <v>514.2587839241271</v>
      </c>
      <c r="K1002" s="56">
        <v>514.25800000000004</v>
      </c>
      <c r="L1002" s="59">
        <v>41425</v>
      </c>
      <c r="M1002" s="60">
        <v>2013</v>
      </c>
      <c r="N1002" s="61">
        <v>41427</v>
      </c>
      <c r="O1002" s="60">
        <v>2013</v>
      </c>
      <c r="P1002" s="61">
        <v>41517</v>
      </c>
      <c r="Q1002" s="53" t="s">
        <v>337</v>
      </c>
      <c r="R1002" s="62" t="s">
        <v>4105</v>
      </c>
      <c r="S1002" s="53" t="s">
        <v>384</v>
      </c>
      <c r="T1002" s="63">
        <v>1</v>
      </c>
      <c r="U1002" s="53">
        <v>2</v>
      </c>
      <c r="V1002" s="53" t="s">
        <v>385</v>
      </c>
      <c r="W1002" s="59" t="s">
        <v>2966</v>
      </c>
      <c r="X1002" s="64">
        <v>3.2372205622443681E-2</v>
      </c>
      <c r="Y1002" s="58">
        <v>606.82443999999998</v>
      </c>
      <c r="Z1002" s="53"/>
      <c r="AA1002" s="174" t="s">
        <v>4108</v>
      </c>
      <c r="AB1002" s="66">
        <v>41299</v>
      </c>
      <c r="AC1002" s="67">
        <v>18745.23</v>
      </c>
      <c r="AD1002" s="53"/>
      <c r="AE1002" s="53"/>
      <c r="AF1002" s="58">
        <v>1</v>
      </c>
      <c r="AG1002" s="63"/>
      <c r="AH1002" s="53" t="s">
        <v>94</v>
      </c>
      <c r="AI1002" s="52" t="s">
        <v>386</v>
      </c>
      <c r="AJ1002" s="149">
        <v>2</v>
      </c>
      <c r="AK1002" s="374">
        <v>2</v>
      </c>
    </row>
    <row r="1003" spans="1:37" s="149" customFormat="1" ht="75" customHeight="1">
      <c r="A1003" s="52" t="s">
        <v>377</v>
      </c>
      <c r="B1003" s="60">
        <v>280</v>
      </c>
      <c r="C1003" s="54">
        <v>3000560</v>
      </c>
      <c r="D1003" s="52" t="s">
        <v>468</v>
      </c>
      <c r="E1003" s="53" t="s">
        <v>80</v>
      </c>
      <c r="F1003" s="55">
        <v>41365</v>
      </c>
      <c r="G1003" s="55">
        <v>41405</v>
      </c>
      <c r="H1003" s="52" t="s">
        <v>94</v>
      </c>
      <c r="I1003" s="57">
        <v>1647.6281399999998</v>
      </c>
      <c r="J1003" s="56">
        <v>1645.3559552300931</v>
      </c>
      <c r="K1003" s="56">
        <v>1645.355</v>
      </c>
      <c r="L1003" s="59">
        <v>41425</v>
      </c>
      <c r="M1003" s="60">
        <v>2013</v>
      </c>
      <c r="N1003" s="61">
        <v>41427</v>
      </c>
      <c r="O1003" s="60">
        <v>2013</v>
      </c>
      <c r="P1003" s="61">
        <v>41517</v>
      </c>
      <c r="Q1003" s="53" t="s">
        <v>337</v>
      </c>
      <c r="R1003" s="62" t="s">
        <v>4105</v>
      </c>
      <c r="S1003" s="53" t="s">
        <v>384</v>
      </c>
      <c r="T1003" s="63">
        <v>1</v>
      </c>
      <c r="U1003" s="53">
        <v>2</v>
      </c>
      <c r="V1003" s="53" t="s">
        <v>385</v>
      </c>
      <c r="W1003" s="59" t="s">
        <v>2966</v>
      </c>
      <c r="X1003" s="64">
        <v>2.334696499023502E-2</v>
      </c>
      <c r="Y1003" s="58">
        <v>1941.5189000000003</v>
      </c>
      <c r="Z1003" s="53"/>
      <c r="AA1003" s="174" t="s">
        <v>4099</v>
      </c>
      <c r="AB1003" s="66">
        <v>41299</v>
      </c>
      <c r="AC1003" s="67">
        <v>83159.37</v>
      </c>
      <c r="AD1003" s="53"/>
      <c r="AE1003" s="53"/>
      <c r="AF1003" s="58">
        <v>1</v>
      </c>
      <c r="AG1003" s="63"/>
      <c r="AH1003" s="53" t="s">
        <v>94</v>
      </c>
      <c r="AI1003" s="52" t="s">
        <v>386</v>
      </c>
      <c r="AJ1003" s="149">
        <v>2</v>
      </c>
      <c r="AK1003" s="374">
        <v>2</v>
      </c>
    </row>
    <row r="1004" spans="1:37" s="149" customFormat="1" ht="75" customHeight="1">
      <c r="A1004" s="52" t="s">
        <v>377</v>
      </c>
      <c r="B1004" s="60">
        <v>281</v>
      </c>
      <c r="C1004" s="54">
        <v>3000560</v>
      </c>
      <c r="D1004" s="52" t="s">
        <v>468</v>
      </c>
      <c r="E1004" s="53" t="s">
        <v>80</v>
      </c>
      <c r="F1004" s="55">
        <v>41289</v>
      </c>
      <c r="G1004" s="55">
        <v>41369</v>
      </c>
      <c r="H1004" s="52" t="s">
        <v>94</v>
      </c>
      <c r="I1004" s="57">
        <v>5938.1108025252197</v>
      </c>
      <c r="J1004" s="56">
        <v>5730.1879276385216</v>
      </c>
      <c r="K1004" s="56">
        <v>5730.1869999999999</v>
      </c>
      <c r="L1004" s="59">
        <v>41389</v>
      </c>
      <c r="M1004" s="60">
        <v>2013</v>
      </c>
      <c r="N1004" s="61">
        <v>41391</v>
      </c>
      <c r="O1004" s="60">
        <v>2013</v>
      </c>
      <c r="P1004" s="61">
        <v>41451</v>
      </c>
      <c r="Q1004" s="53" t="s">
        <v>337</v>
      </c>
      <c r="R1004" s="62" t="s">
        <v>4109</v>
      </c>
      <c r="S1004" s="53" t="s">
        <v>384</v>
      </c>
      <c r="T1004" s="63">
        <v>1</v>
      </c>
      <c r="U1004" s="53">
        <v>2</v>
      </c>
      <c r="V1004" s="53" t="s">
        <v>385</v>
      </c>
      <c r="W1004" s="59" t="s">
        <v>2966</v>
      </c>
      <c r="X1004" s="64">
        <v>5.0978324251037613E-2</v>
      </c>
      <c r="Y1004" s="58">
        <v>6761.6206599999996</v>
      </c>
      <c r="Z1004" s="53"/>
      <c r="AA1004" s="174" t="s">
        <v>4103</v>
      </c>
      <c r="AB1004" s="66">
        <v>41299</v>
      </c>
      <c r="AC1004" s="67">
        <v>132637.17000000001</v>
      </c>
      <c r="AD1004" s="53"/>
      <c r="AE1004" s="53"/>
      <c r="AF1004" s="58">
        <v>1</v>
      </c>
      <c r="AG1004" s="63"/>
      <c r="AH1004" s="53" t="s">
        <v>94</v>
      </c>
      <c r="AI1004" s="52" t="s">
        <v>386</v>
      </c>
      <c r="AJ1004" s="149">
        <v>2</v>
      </c>
      <c r="AK1004" s="374">
        <v>2</v>
      </c>
    </row>
    <row r="1005" spans="1:37" s="149" customFormat="1" ht="75" customHeight="1">
      <c r="A1005" s="52" t="s">
        <v>377</v>
      </c>
      <c r="B1005" s="60">
        <v>282</v>
      </c>
      <c r="C1005" s="54">
        <v>3000560</v>
      </c>
      <c r="D1005" s="52" t="s">
        <v>468</v>
      </c>
      <c r="E1005" s="53" t="s">
        <v>80</v>
      </c>
      <c r="F1005" s="55">
        <v>41289</v>
      </c>
      <c r="G1005" s="55">
        <v>41369</v>
      </c>
      <c r="H1005" s="52" t="s">
        <v>94</v>
      </c>
      <c r="I1005" s="57">
        <v>8508.0544554382104</v>
      </c>
      <c r="J1005" s="56">
        <v>8210.1450359448918</v>
      </c>
      <c r="K1005" s="56">
        <v>8210.1450000000004</v>
      </c>
      <c r="L1005" s="59">
        <v>41389</v>
      </c>
      <c r="M1005" s="60">
        <v>2013</v>
      </c>
      <c r="N1005" s="61">
        <v>41391</v>
      </c>
      <c r="O1005" s="60">
        <v>2013</v>
      </c>
      <c r="P1005" s="61">
        <v>41451</v>
      </c>
      <c r="Q1005" s="53" t="s">
        <v>337</v>
      </c>
      <c r="R1005" s="62" t="s">
        <v>4109</v>
      </c>
      <c r="S1005" s="53" t="s">
        <v>384</v>
      </c>
      <c r="T1005" s="63">
        <v>1</v>
      </c>
      <c r="U1005" s="53">
        <v>2</v>
      </c>
      <c r="V1005" s="53" t="s">
        <v>385</v>
      </c>
      <c r="W1005" s="59" t="s">
        <v>2966</v>
      </c>
      <c r="X1005" s="64">
        <v>2.409666367662858E-2</v>
      </c>
      <c r="Y1005" s="58">
        <v>9687.9711000000025</v>
      </c>
      <c r="Z1005" s="53"/>
      <c r="AA1005" s="174" t="s">
        <v>4097</v>
      </c>
      <c r="AB1005" s="66">
        <v>41299</v>
      </c>
      <c r="AC1005" s="67">
        <v>402046.16</v>
      </c>
      <c r="AD1005" s="53"/>
      <c r="AE1005" s="53"/>
      <c r="AF1005" s="58">
        <v>1</v>
      </c>
      <c r="AG1005" s="63"/>
      <c r="AH1005" s="53" t="s">
        <v>94</v>
      </c>
      <c r="AI1005" s="52" t="s">
        <v>386</v>
      </c>
      <c r="AJ1005" s="149">
        <v>2</v>
      </c>
      <c r="AK1005" s="374">
        <v>2</v>
      </c>
    </row>
    <row r="1006" spans="1:37" s="149" customFormat="1" ht="75" customHeight="1">
      <c r="A1006" s="52" t="s">
        <v>377</v>
      </c>
      <c r="B1006" s="60">
        <v>283</v>
      </c>
      <c r="C1006" s="54">
        <v>3000560</v>
      </c>
      <c r="D1006" s="52" t="s">
        <v>468</v>
      </c>
      <c r="E1006" s="53" t="s">
        <v>80</v>
      </c>
      <c r="F1006" s="55">
        <v>41289</v>
      </c>
      <c r="G1006" s="55">
        <v>41369</v>
      </c>
      <c r="H1006" s="52" t="s">
        <v>94</v>
      </c>
      <c r="I1006" s="57">
        <v>4486.6764678954796</v>
      </c>
      <c r="J1006" s="56">
        <v>4329.5755479371301</v>
      </c>
      <c r="K1006" s="56">
        <v>4329.5749999999998</v>
      </c>
      <c r="L1006" s="59">
        <v>41389</v>
      </c>
      <c r="M1006" s="60">
        <v>2013</v>
      </c>
      <c r="N1006" s="61">
        <v>41391</v>
      </c>
      <c r="O1006" s="60">
        <v>2013</v>
      </c>
      <c r="P1006" s="61">
        <v>41451</v>
      </c>
      <c r="Q1006" s="53" t="s">
        <v>337</v>
      </c>
      <c r="R1006" s="62" t="s">
        <v>4109</v>
      </c>
      <c r="S1006" s="53" t="s">
        <v>384</v>
      </c>
      <c r="T1006" s="63">
        <v>1</v>
      </c>
      <c r="U1006" s="53">
        <v>2</v>
      </c>
      <c r="V1006" s="53" t="s">
        <v>385</v>
      </c>
      <c r="W1006" s="59" t="s">
        <v>2966</v>
      </c>
      <c r="X1006" s="64">
        <v>3.7503733747416834E-2</v>
      </c>
      <c r="Y1006" s="58">
        <v>5108.8984999999993</v>
      </c>
      <c r="Z1006" s="53"/>
      <c r="AA1006" s="174" t="s">
        <v>4098</v>
      </c>
      <c r="AB1006" s="66">
        <v>41299</v>
      </c>
      <c r="AC1006" s="67">
        <v>136223.73000000001</v>
      </c>
      <c r="AD1006" s="53"/>
      <c r="AE1006" s="53"/>
      <c r="AF1006" s="58">
        <v>1</v>
      </c>
      <c r="AG1006" s="63"/>
      <c r="AH1006" s="53" t="s">
        <v>94</v>
      </c>
      <c r="AI1006" s="52" t="s">
        <v>386</v>
      </c>
      <c r="AJ1006" s="149">
        <v>2</v>
      </c>
      <c r="AK1006" s="374">
        <v>2</v>
      </c>
    </row>
    <row r="1007" spans="1:37" s="149" customFormat="1" ht="75" customHeight="1">
      <c r="A1007" s="52" t="s">
        <v>377</v>
      </c>
      <c r="B1007" s="60">
        <v>284</v>
      </c>
      <c r="C1007" s="54">
        <v>3000560</v>
      </c>
      <c r="D1007" s="52" t="s">
        <v>468</v>
      </c>
      <c r="E1007" s="53" t="s">
        <v>80</v>
      </c>
      <c r="F1007" s="55">
        <v>41289</v>
      </c>
      <c r="G1007" s="55">
        <v>41369</v>
      </c>
      <c r="H1007" s="52" t="s">
        <v>94</v>
      </c>
      <c r="I1007" s="57">
        <v>797.91957213582498</v>
      </c>
      <c r="J1007" s="56">
        <v>769.98042837712444</v>
      </c>
      <c r="K1007" s="56">
        <v>769.98</v>
      </c>
      <c r="L1007" s="59">
        <v>41389</v>
      </c>
      <c r="M1007" s="60">
        <v>2013</v>
      </c>
      <c r="N1007" s="61">
        <v>41391</v>
      </c>
      <c r="O1007" s="60">
        <v>2013</v>
      </c>
      <c r="P1007" s="61">
        <v>41451</v>
      </c>
      <c r="Q1007" s="53" t="s">
        <v>337</v>
      </c>
      <c r="R1007" s="62" t="s">
        <v>4109</v>
      </c>
      <c r="S1007" s="53" t="s">
        <v>384</v>
      </c>
      <c r="T1007" s="63">
        <v>1</v>
      </c>
      <c r="U1007" s="53">
        <v>2</v>
      </c>
      <c r="V1007" s="53" t="s">
        <v>385</v>
      </c>
      <c r="W1007" s="59" t="s">
        <v>2966</v>
      </c>
      <c r="X1007" s="64">
        <v>4.8469738701525662E-2</v>
      </c>
      <c r="Y1007" s="58">
        <v>908.57639999999992</v>
      </c>
      <c r="Z1007" s="53"/>
      <c r="AA1007" s="174" t="s">
        <v>4108</v>
      </c>
      <c r="AB1007" s="66">
        <v>41299</v>
      </c>
      <c r="AC1007" s="67">
        <v>18745.23</v>
      </c>
      <c r="AD1007" s="53"/>
      <c r="AE1007" s="53"/>
      <c r="AF1007" s="58">
        <v>1</v>
      </c>
      <c r="AG1007" s="63"/>
      <c r="AH1007" s="53" t="s">
        <v>94</v>
      </c>
      <c r="AI1007" s="52" t="s">
        <v>386</v>
      </c>
      <c r="AJ1007" s="149">
        <v>2</v>
      </c>
      <c r="AK1007" s="374">
        <v>2</v>
      </c>
    </row>
    <row r="1008" spans="1:37" s="149" customFormat="1" ht="75" customHeight="1">
      <c r="A1008" s="52" t="s">
        <v>377</v>
      </c>
      <c r="B1008" s="60">
        <v>285</v>
      </c>
      <c r="C1008" s="54">
        <v>3000560</v>
      </c>
      <c r="D1008" s="52" t="s">
        <v>468</v>
      </c>
      <c r="E1008" s="53" t="s">
        <v>80</v>
      </c>
      <c r="F1008" s="55">
        <v>41289</v>
      </c>
      <c r="G1008" s="55">
        <v>41369</v>
      </c>
      <c r="H1008" s="52" t="s">
        <v>94</v>
      </c>
      <c r="I1008" s="57">
        <v>2045.88723</v>
      </c>
      <c r="J1008" s="56">
        <v>2007.5342478112736</v>
      </c>
      <c r="K1008" s="56">
        <v>2007.5340000000001</v>
      </c>
      <c r="L1008" s="59">
        <v>41389</v>
      </c>
      <c r="M1008" s="60">
        <v>2013</v>
      </c>
      <c r="N1008" s="61">
        <v>41391</v>
      </c>
      <c r="O1008" s="60">
        <v>2013</v>
      </c>
      <c r="P1008" s="61">
        <v>41451</v>
      </c>
      <c r="Q1008" s="53" t="s">
        <v>337</v>
      </c>
      <c r="R1008" s="62" t="s">
        <v>4109</v>
      </c>
      <c r="S1008" s="53" t="s">
        <v>384</v>
      </c>
      <c r="T1008" s="63">
        <v>1</v>
      </c>
      <c r="U1008" s="53">
        <v>2</v>
      </c>
      <c r="V1008" s="53" t="s">
        <v>385</v>
      </c>
      <c r="W1008" s="59" t="s">
        <v>2966</v>
      </c>
      <c r="X1008" s="64">
        <v>2368.89012</v>
      </c>
      <c r="Y1008" s="58">
        <v>83159.37</v>
      </c>
      <c r="Z1008" s="53"/>
      <c r="AA1008" s="174" t="s">
        <v>4099</v>
      </c>
      <c r="AB1008" s="66">
        <v>41299</v>
      </c>
      <c r="AC1008" s="67">
        <v>83159.37</v>
      </c>
      <c r="AD1008" s="53"/>
      <c r="AE1008" s="53"/>
      <c r="AF1008" s="58">
        <v>1</v>
      </c>
      <c r="AG1008" s="63"/>
      <c r="AH1008" s="53" t="s">
        <v>94</v>
      </c>
      <c r="AI1008" s="52" t="s">
        <v>386</v>
      </c>
      <c r="AJ1008" s="149">
        <v>2</v>
      </c>
      <c r="AK1008" s="374">
        <v>2</v>
      </c>
    </row>
    <row r="1009" spans="1:37" s="149" customFormat="1" ht="75" customHeight="1">
      <c r="A1009" s="52" t="s">
        <v>377</v>
      </c>
      <c r="B1009" s="60">
        <v>286</v>
      </c>
      <c r="C1009" s="54">
        <v>3000560</v>
      </c>
      <c r="D1009" s="52" t="s">
        <v>468</v>
      </c>
      <c r="E1009" s="53" t="s">
        <v>80</v>
      </c>
      <c r="F1009" s="55">
        <v>41400</v>
      </c>
      <c r="G1009" s="55">
        <v>41440</v>
      </c>
      <c r="H1009" s="52" t="s">
        <v>94</v>
      </c>
      <c r="I1009" s="57">
        <v>3607.3553299999999</v>
      </c>
      <c r="J1009" s="56">
        <v>3481.043828973347</v>
      </c>
      <c r="K1009" s="56">
        <v>3481.0430000000001</v>
      </c>
      <c r="L1009" s="59">
        <v>41460</v>
      </c>
      <c r="M1009" s="60">
        <v>2013</v>
      </c>
      <c r="N1009" s="61">
        <v>41462</v>
      </c>
      <c r="O1009" s="60">
        <v>2013</v>
      </c>
      <c r="P1009" s="61">
        <v>41552</v>
      </c>
      <c r="Q1009" s="53" t="s">
        <v>337</v>
      </c>
      <c r="R1009" s="62" t="s">
        <v>4110</v>
      </c>
      <c r="S1009" s="53" t="s">
        <v>384</v>
      </c>
      <c r="T1009" s="63">
        <v>1</v>
      </c>
      <c r="U1009" s="53">
        <v>2</v>
      </c>
      <c r="V1009" s="53" t="s">
        <v>385</v>
      </c>
      <c r="W1009" s="59" t="s">
        <v>4096</v>
      </c>
      <c r="X1009" s="64">
        <v>3.0968926282127395E-2</v>
      </c>
      <c r="Y1009" s="58">
        <v>4107.6307399999996</v>
      </c>
      <c r="Z1009" s="53"/>
      <c r="AA1009" s="174" t="s">
        <v>4103</v>
      </c>
      <c r="AB1009" s="66" t="s">
        <v>2094</v>
      </c>
      <c r="AC1009" s="67">
        <v>132637.17000000001</v>
      </c>
      <c r="AD1009" s="53"/>
      <c r="AE1009" s="53"/>
      <c r="AF1009" s="58">
        <v>1</v>
      </c>
      <c r="AG1009" s="63"/>
      <c r="AH1009" s="53" t="s">
        <v>94</v>
      </c>
      <c r="AI1009" s="52" t="s">
        <v>386</v>
      </c>
      <c r="AJ1009" s="149">
        <v>3</v>
      </c>
      <c r="AK1009" s="374">
        <v>2</v>
      </c>
    </row>
    <row r="1010" spans="1:37" s="149" customFormat="1" ht="75" customHeight="1">
      <c r="A1010" s="52" t="s">
        <v>377</v>
      </c>
      <c r="B1010" s="60">
        <v>287</v>
      </c>
      <c r="C1010" s="54">
        <v>3000560</v>
      </c>
      <c r="D1010" s="52" t="s">
        <v>468</v>
      </c>
      <c r="E1010" s="53" t="s">
        <v>80</v>
      </c>
      <c r="F1010" s="55">
        <v>41400</v>
      </c>
      <c r="G1010" s="55">
        <v>41440</v>
      </c>
      <c r="H1010" s="52" t="s">
        <v>94</v>
      </c>
      <c r="I1010" s="57">
        <v>692.64499999999998</v>
      </c>
      <c r="J1010" s="56">
        <v>668.39204405740418</v>
      </c>
      <c r="K1010" s="56">
        <v>668.39200000000005</v>
      </c>
      <c r="L1010" s="59">
        <v>41460</v>
      </c>
      <c r="M1010" s="60">
        <v>2013</v>
      </c>
      <c r="N1010" s="61">
        <v>41462</v>
      </c>
      <c r="O1010" s="60">
        <v>2013</v>
      </c>
      <c r="P1010" s="61">
        <v>41552</v>
      </c>
      <c r="Q1010" s="53" t="s">
        <v>337</v>
      </c>
      <c r="R1010" s="62" t="s">
        <v>4110</v>
      </c>
      <c r="S1010" s="53" t="s">
        <v>384</v>
      </c>
      <c r="T1010" s="63">
        <v>1</v>
      </c>
      <c r="U1010" s="53">
        <v>2</v>
      </c>
      <c r="V1010" s="53" t="s">
        <v>385</v>
      </c>
      <c r="W1010" s="59" t="s">
        <v>4096</v>
      </c>
      <c r="X1010" s="64">
        <v>9.4842296183821513E-3</v>
      </c>
      <c r="Y1010" s="58">
        <v>788.70256000000006</v>
      </c>
      <c r="Z1010" s="53"/>
      <c r="AA1010" s="174" t="s">
        <v>4099</v>
      </c>
      <c r="AB1010" s="66" t="s">
        <v>2094</v>
      </c>
      <c r="AC1010" s="67">
        <v>83159.37</v>
      </c>
      <c r="AD1010" s="53"/>
      <c r="AE1010" s="53"/>
      <c r="AF1010" s="58">
        <v>1</v>
      </c>
      <c r="AG1010" s="63"/>
      <c r="AH1010" s="53" t="s">
        <v>94</v>
      </c>
      <c r="AI1010" s="52" t="s">
        <v>386</v>
      </c>
      <c r="AJ1010" s="149">
        <v>3</v>
      </c>
      <c r="AK1010" s="374">
        <v>2</v>
      </c>
    </row>
    <row r="1011" spans="1:37" s="149" customFormat="1" ht="75" customHeight="1">
      <c r="A1011" s="52" t="s">
        <v>377</v>
      </c>
      <c r="B1011" s="60">
        <v>288</v>
      </c>
      <c r="C1011" s="54">
        <v>3000560</v>
      </c>
      <c r="D1011" s="52" t="s">
        <v>468</v>
      </c>
      <c r="E1011" s="53" t="s">
        <v>80</v>
      </c>
      <c r="F1011" s="55">
        <v>41370</v>
      </c>
      <c r="G1011" s="55">
        <v>41410</v>
      </c>
      <c r="H1011" s="52" t="s">
        <v>94</v>
      </c>
      <c r="I1011" s="57">
        <v>910.61271186440672</v>
      </c>
      <c r="J1011" s="56">
        <v>893.54201565904577</v>
      </c>
      <c r="K1011" s="56">
        <v>893.54200000000003</v>
      </c>
      <c r="L1011" s="59">
        <v>41430</v>
      </c>
      <c r="M1011" s="60">
        <v>2013</v>
      </c>
      <c r="N1011" s="61">
        <v>41432</v>
      </c>
      <c r="O1011" s="60">
        <v>2013</v>
      </c>
      <c r="P1011" s="61">
        <v>41522</v>
      </c>
      <c r="Q1011" s="53" t="s">
        <v>337</v>
      </c>
      <c r="R1011" s="62" t="s">
        <v>4111</v>
      </c>
      <c r="S1011" s="53" t="s">
        <v>384</v>
      </c>
      <c r="T1011" s="63">
        <v>1</v>
      </c>
      <c r="U1011" s="53">
        <v>2</v>
      </c>
      <c r="V1011" s="53" t="s">
        <v>385</v>
      </c>
      <c r="W1011" s="59" t="s">
        <v>4112</v>
      </c>
      <c r="X1011" s="64">
        <v>7.9493520556869531E-3</v>
      </c>
      <c r="Y1011" s="58">
        <v>1054.3795600000001</v>
      </c>
      <c r="Z1011" s="53"/>
      <c r="AA1011" s="174" t="s">
        <v>4103</v>
      </c>
      <c r="AB1011" s="66">
        <v>41304</v>
      </c>
      <c r="AC1011" s="67">
        <v>132637.17000000001</v>
      </c>
      <c r="AD1011" s="53"/>
      <c r="AE1011" s="53"/>
      <c r="AF1011" s="58">
        <v>1</v>
      </c>
      <c r="AG1011" s="63"/>
      <c r="AH1011" s="53" t="s">
        <v>94</v>
      </c>
      <c r="AI1011" s="52" t="s">
        <v>386</v>
      </c>
      <c r="AJ1011" s="149">
        <v>2</v>
      </c>
      <c r="AK1011" s="374">
        <v>2</v>
      </c>
    </row>
    <row r="1012" spans="1:37" s="149" customFormat="1" ht="75" customHeight="1">
      <c r="A1012" s="52" t="s">
        <v>377</v>
      </c>
      <c r="B1012" s="60">
        <v>289</v>
      </c>
      <c r="C1012" s="54">
        <v>3000560</v>
      </c>
      <c r="D1012" s="52" t="s">
        <v>468</v>
      </c>
      <c r="E1012" s="53" t="s">
        <v>80</v>
      </c>
      <c r="F1012" s="55">
        <v>41370</v>
      </c>
      <c r="G1012" s="55">
        <v>41410</v>
      </c>
      <c r="H1012" s="52" t="s">
        <v>94</v>
      </c>
      <c r="I1012" s="57">
        <v>7963.3483050847462</v>
      </c>
      <c r="J1012" s="56">
        <v>7638.3095261209601</v>
      </c>
      <c r="K1012" s="56">
        <v>7638.3090000000002</v>
      </c>
      <c r="L1012" s="59">
        <v>41430</v>
      </c>
      <c r="M1012" s="60">
        <v>2013</v>
      </c>
      <c r="N1012" s="61">
        <v>41432</v>
      </c>
      <c r="O1012" s="60">
        <v>2013</v>
      </c>
      <c r="P1012" s="61">
        <v>41522</v>
      </c>
      <c r="Q1012" s="53" t="s">
        <v>337</v>
      </c>
      <c r="R1012" s="62" t="s">
        <v>4111</v>
      </c>
      <c r="S1012" s="53" t="s">
        <v>384</v>
      </c>
      <c r="T1012" s="63">
        <v>1</v>
      </c>
      <c r="U1012" s="53">
        <v>2</v>
      </c>
      <c r="V1012" s="53" t="s">
        <v>385</v>
      </c>
      <c r="W1012" s="59" t="s">
        <v>4112</v>
      </c>
      <c r="X1012" s="64">
        <v>2.241833281034198E-2</v>
      </c>
      <c r="Y1012" s="58">
        <v>9013.2046200000004</v>
      </c>
      <c r="Z1012" s="53"/>
      <c r="AA1012" s="174" t="s">
        <v>4097</v>
      </c>
      <c r="AB1012" s="66">
        <v>41304</v>
      </c>
      <c r="AC1012" s="67">
        <v>402046.16</v>
      </c>
      <c r="AD1012" s="53"/>
      <c r="AE1012" s="53"/>
      <c r="AF1012" s="58">
        <v>1</v>
      </c>
      <c r="AG1012" s="63"/>
      <c r="AH1012" s="53" t="s">
        <v>94</v>
      </c>
      <c r="AI1012" s="52" t="s">
        <v>386</v>
      </c>
      <c r="AJ1012" s="149">
        <v>2</v>
      </c>
      <c r="AK1012" s="374">
        <v>2</v>
      </c>
    </row>
    <row r="1013" spans="1:37" s="149" customFormat="1" ht="75" customHeight="1">
      <c r="A1013" s="52" t="s">
        <v>377</v>
      </c>
      <c r="B1013" s="60">
        <v>292</v>
      </c>
      <c r="C1013" s="54">
        <v>3000560</v>
      </c>
      <c r="D1013" s="52" t="s">
        <v>468</v>
      </c>
      <c r="E1013" s="53" t="s">
        <v>80</v>
      </c>
      <c r="F1013" s="55">
        <v>41370</v>
      </c>
      <c r="G1013" s="55">
        <v>41410</v>
      </c>
      <c r="H1013" s="52" t="s">
        <v>94</v>
      </c>
      <c r="I1013" s="57">
        <v>937.3118644067797</v>
      </c>
      <c r="J1013" s="56">
        <v>919.74065561681152</v>
      </c>
      <c r="K1013" s="56">
        <v>919.74</v>
      </c>
      <c r="L1013" s="59">
        <v>41430</v>
      </c>
      <c r="M1013" s="60">
        <v>2013</v>
      </c>
      <c r="N1013" s="61">
        <v>41432</v>
      </c>
      <c r="O1013" s="60">
        <v>2013</v>
      </c>
      <c r="P1013" s="61">
        <v>41522</v>
      </c>
      <c r="Q1013" s="53" t="s">
        <v>337</v>
      </c>
      <c r="R1013" s="62" t="s">
        <v>4111</v>
      </c>
      <c r="S1013" s="53" t="s">
        <v>384</v>
      </c>
      <c r="T1013" s="63">
        <v>1</v>
      </c>
      <c r="U1013" s="53">
        <v>2</v>
      </c>
      <c r="V1013" s="53" t="s">
        <v>385</v>
      </c>
      <c r="W1013" s="59" t="s">
        <v>4112</v>
      </c>
      <c r="X1013" s="64">
        <v>1.3050762650077798E-2</v>
      </c>
      <c r="Y1013" s="58">
        <v>1085.2932000000001</v>
      </c>
      <c r="Z1013" s="53"/>
      <c r="AA1013" s="174" t="s">
        <v>4099</v>
      </c>
      <c r="AB1013" s="66">
        <v>41304</v>
      </c>
      <c r="AC1013" s="67">
        <v>83159.37</v>
      </c>
      <c r="AD1013" s="53"/>
      <c r="AE1013" s="53"/>
      <c r="AF1013" s="58">
        <v>1</v>
      </c>
      <c r="AG1013" s="63"/>
      <c r="AH1013" s="53" t="s">
        <v>94</v>
      </c>
      <c r="AI1013" s="52" t="s">
        <v>386</v>
      </c>
      <c r="AJ1013" s="149">
        <v>2</v>
      </c>
      <c r="AK1013" s="374">
        <v>2</v>
      </c>
    </row>
    <row r="1014" spans="1:37" s="149" customFormat="1" ht="75" customHeight="1">
      <c r="A1014" s="52" t="s">
        <v>377</v>
      </c>
      <c r="B1014" s="60">
        <v>293</v>
      </c>
      <c r="C1014" s="54">
        <v>3000560</v>
      </c>
      <c r="D1014" s="52" t="s">
        <v>468</v>
      </c>
      <c r="E1014" s="53" t="s">
        <v>80</v>
      </c>
      <c r="F1014" s="55">
        <v>41214</v>
      </c>
      <c r="G1014" s="55">
        <v>41254</v>
      </c>
      <c r="H1014" s="52" t="s">
        <v>94</v>
      </c>
      <c r="I1014" s="57">
        <v>529.81598905957901</v>
      </c>
      <c r="J1014" s="56">
        <v>549.62185393142272</v>
      </c>
      <c r="K1014" s="56">
        <v>529.81500000000005</v>
      </c>
      <c r="L1014" s="59">
        <v>41289</v>
      </c>
      <c r="M1014" s="60">
        <v>2013</v>
      </c>
      <c r="N1014" s="61">
        <v>41291</v>
      </c>
      <c r="O1014" s="60">
        <v>2013</v>
      </c>
      <c r="P1014" s="61">
        <v>41333</v>
      </c>
      <c r="Q1014" s="53" t="s">
        <v>337</v>
      </c>
      <c r="R1014" s="62" t="s">
        <v>4113</v>
      </c>
      <c r="S1014" s="53" t="s">
        <v>384</v>
      </c>
      <c r="T1014" s="63">
        <v>1</v>
      </c>
      <c r="U1014" s="53">
        <v>2</v>
      </c>
      <c r="V1014" s="53" t="s">
        <v>385</v>
      </c>
      <c r="W1014" s="53"/>
      <c r="X1014" s="64">
        <v>4.7134728522932141E-3</v>
      </c>
      <c r="Y1014" s="58">
        <v>625.18169999999998</v>
      </c>
      <c r="Z1014" s="53"/>
      <c r="AA1014" s="174" t="s">
        <v>4103</v>
      </c>
      <c r="AB1014" s="66">
        <v>41197</v>
      </c>
      <c r="AC1014" s="67">
        <v>132637.17000000001</v>
      </c>
      <c r="AD1014" s="53"/>
      <c r="AE1014" s="53"/>
      <c r="AF1014" s="58">
        <v>1</v>
      </c>
      <c r="AG1014" s="63"/>
      <c r="AH1014" s="53" t="s">
        <v>94</v>
      </c>
      <c r="AI1014" s="52" t="s">
        <v>386</v>
      </c>
      <c r="AJ1014" s="149">
        <v>1</v>
      </c>
      <c r="AK1014" s="374">
        <v>2</v>
      </c>
    </row>
    <row r="1015" spans="1:37" s="149" customFormat="1" ht="75" customHeight="1">
      <c r="A1015" s="52" t="s">
        <v>377</v>
      </c>
      <c r="B1015" s="60">
        <v>294</v>
      </c>
      <c r="C1015" s="54">
        <v>3000560</v>
      </c>
      <c r="D1015" s="52" t="s">
        <v>468</v>
      </c>
      <c r="E1015" s="53" t="s">
        <v>80</v>
      </c>
      <c r="F1015" s="55">
        <v>41214</v>
      </c>
      <c r="G1015" s="55">
        <v>41254</v>
      </c>
      <c r="H1015" s="52" t="s">
        <v>94</v>
      </c>
      <c r="I1015" s="57">
        <v>3364.86537129512</v>
      </c>
      <c r="J1015" s="56">
        <v>3490.6525695526002</v>
      </c>
      <c r="K1015" s="56">
        <v>3364.8649999999998</v>
      </c>
      <c r="L1015" s="59">
        <v>41289</v>
      </c>
      <c r="M1015" s="60">
        <v>2013</v>
      </c>
      <c r="N1015" s="61">
        <v>41291</v>
      </c>
      <c r="O1015" s="60">
        <v>2013</v>
      </c>
      <c r="P1015" s="61">
        <v>41333</v>
      </c>
      <c r="Q1015" s="53" t="s">
        <v>337</v>
      </c>
      <c r="R1015" s="62" t="s">
        <v>4113</v>
      </c>
      <c r="S1015" s="53" t="s">
        <v>384</v>
      </c>
      <c r="T1015" s="63">
        <v>1</v>
      </c>
      <c r="U1015" s="53">
        <v>2</v>
      </c>
      <c r="V1015" s="53" t="s">
        <v>385</v>
      </c>
      <c r="W1015" s="53"/>
      <c r="X1015" s="64">
        <v>9.8758329143101391E-3</v>
      </c>
      <c r="Y1015" s="58">
        <v>3970.5407</v>
      </c>
      <c r="Z1015" s="53"/>
      <c r="AA1015" s="174" t="s">
        <v>4097</v>
      </c>
      <c r="AB1015" s="66">
        <v>41197</v>
      </c>
      <c r="AC1015" s="67">
        <v>402046.16</v>
      </c>
      <c r="AD1015" s="53"/>
      <c r="AE1015" s="53"/>
      <c r="AF1015" s="58">
        <v>1</v>
      </c>
      <c r="AG1015" s="63"/>
      <c r="AH1015" s="53" t="s">
        <v>94</v>
      </c>
      <c r="AI1015" s="52" t="s">
        <v>386</v>
      </c>
      <c r="AJ1015" s="149">
        <v>1</v>
      </c>
      <c r="AK1015" s="374">
        <v>2</v>
      </c>
    </row>
    <row r="1016" spans="1:37" s="149" customFormat="1" ht="75" customHeight="1">
      <c r="A1016" s="52" t="s">
        <v>377</v>
      </c>
      <c r="B1016" s="60">
        <v>295</v>
      </c>
      <c r="C1016" s="54">
        <v>3000560</v>
      </c>
      <c r="D1016" s="52" t="s">
        <v>468</v>
      </c>
      <c r="E1016" s="53" t="s">
        <v>80</v>
      </c>
      <c r="F1016" s="55">
        <v>41214</v>
      </c>
      <c r="G1016" s="55">
        <v>41254</v>
      </c>
      <c r="H1016" s="52" t="s">
        <v>94</v>
      </c>
      <c r="I1016" s="57">
        <v>820.05169049275696</v>
      </c>
      <c r="J1016" s="56">
        <v>850.70730169591354</v>
      </c>
      <c r="K1016" s="56">
        <v>820.05100000000004</v>
      </c>
      <c r="L1016" s="59">
        <v>41289</v>
      </c>
      <c r="M1016" s="60">
        <v>2013</v>
      </c>
      <c r="N1016" s="61">
        <v>41291</v>
      </c>
      <c r="O1016" s="60">
        <v>2013</v>
      </c>
      <c r="P1016" s="61">
        <v>41333</v>
      </c>
      <c r="Q1016" s="53" t="s">
        <v>337</v>
      </c>
      <c r="R1016" s="62" t="s">
        <v>4113</v>
      </c>
      <c r="S1016" s="53" t="s">
        <v>384</v>
      </c>
      <c r="T1016" s="63">
        <v>1</v>
      </c>
      <c r="U1016" s="53">
        <v>2</v>
      </c>
      <c r="V1016" s="53" t="s">
        <v>385</v>
      </c>
      <c r="W1016" s="53"/>
      <c r="X1016" s="64">
        <v>1.1636213453757526E-2</v>
      </c>
      <c r="Y1016" s="58">
        <v>967.66017999999997</v>
      </c>
      <c r="Z1016" s="53"/>
      <c r="AA1016" s="174" t="s">
        <v>4099</v>
      </c>
      <c r="AB1016" s="66">
        <v>41197</v>
      </c>
      <c r="AC1016" s="67">
        <v>83159.37</v>
      </c>
      <c r="AD1016" s="53"/>
      <c r="AE1016" s="53"/>
      <c r="AF1016" s="58">
        <v>1</v>
      </c>
      <c r="AG1016" s="63"/>
      <c r="AH1016" s="53" t="s">
        <v>94</v>
      </c>
      <c r="AI1016" s="52" t="s">
        <v>386</v>
      </c>
      <c r="AJ1016" s="149">
        <v>1</v>
      </c>
      <c r="AK1016" s="374">
        <v>2</v>
      </c>
    </row>
    <row r="1017" spans="1:37" s="149" customFormat="1" ht="75" customHeight="1">
      <c r="A1017" s="52" t="s">
        <v>377</v>
      </c>
      <c r="B1017" s="60">
        <v>296</v>
      </c>
      <c r="C1017" s="54">
        <v>3000560</v>
      </c>
      <c r="D1017" s="52" t="s">
        <v>468</v>
      </c>
      <c r="E1017" s="53" t="s">
        <v>80</v>
      </c>
      <c r="F1017" s="55">
        <v>41214</v>
      </c>
      <c r="G1017" s="55">
        <v>41294</v>
      </c>
      <c r="H1017" s="52" t="s">
        <v>94</v>
      </c>
      <c r="I1017" s="57">
        <v>319.34695040103702</v>
      </c>
      <c r="J1017" s="56">
        <v>329.22094099182135</v>
      </c>
      <c r="K1017" s="56">
        <v>319.346</v>
      </c>
      <c r="L1017" s="59">
        <v>41314</v>
      </c>
      <c r="M1017" s="60">
        <v>2013</v>
      </c>
      <c r="N1017" s="61">
        <v>41316</v>
      </c>
      <c r="O1017" s="60">
        <v>2013</v>
      </c>
      <c r="P1017" s="61">
        <v>41412</v>
      </c>
      <c r="Q1017" s="53" t="s">
        <v>337</v>
      </c>
      <c r="R1017" s="62" t="s">
        <v>4114</v>
      </c>
      <c r="S1017" s="53" t="s">
        <v>384</v>
      </c>
      <c r="T1017" s="63">
        <v>1</v>
      </c>
      <c r="U1017" s="53">
        <v>2</v>
      </c>
      <c r="V1017" s="53" t="s">
        <v>385</v>
      </c>
      <c r="W1017" s="53"/>
      <c r="X1017" s="64">
        <v>2.8410458395636759E-3</v>
      </c>
      <c r="Y1017" s="58">
        <v>376.82828000000006</v>
      </c>
      <c r="Z1017" s="53"/>
      <c r="AA1017" s="174" t="s">
        <v>4103</v>
      </c>
      <c r="AB1017" s="66">
        <v>41197</v>
      </c>
      <c r="AC1017" s="67">
        <v>132637.17000000001</v>
      </c>
      <c r="AD1017" s="53"/>
      <c r="AE1017" s="53"/>
      <c r="AF1017" s="58">
        <v>1</v>
      </c>
      <c r="AG1017" s="63"/>
      <c r="AH1017" s="53" t="s">
        <v>94</v>
      </c>
      <c r="AI1017" s="52" t="s">
        <v>386</v>
      </c>
      <c r="AJ1017" s="149">
        <v>1</v>
      </c>
      <c r="AK1017" s="374">
        <v>2</v>
      </c>
    </row>
    <row r="1018" spans="1:37" s="149" customFormat="1" ht="75" customHeight="1">
      <c r="A1018" s="52" t="s">
        <v>377</v>
      </c>
      <c r="B1018" s="60">
        <v>297</v>
      </c>
      <c r="C1018" s="54">
        <v>3000560</v>
      </c>
      <c r="D1018" s="52" t="s">
        <v>468</v>
      </c>
      <c r="E1018" s="53" t="s">
        <v>80</v>
      </c>
      <c r="F1018" s="55">
        <v>41214</v>
      </c>
      <c r="G1018" s="55">
        <v>41294</v>
      </c>
      <c r="H1018" s="52" t="s">
        <v>94</v>
      </c>
      <c r="I1018" s="57">
        <v>23167.745898304998</v>
      </c>
      <c r="J1018" s="56">
        <v>23884.076850337839</v>
      </c>
      <c r="K1018" s="56">
        <v>23167.744999999999</v>
      </c>
      <c r="L1018" s="59">
        <v>41314</v>
      </c>
      <c r="M1018" s="60">
        <v>2013</v>
      </c>
      <c r="N1018" s="61">
        <v>41316</v>
      </c>
      <c r="O1018" s="60">
        <v>2013</v>
      </c>
      <c r="P1018" s="61">
        <v>41412</v>
      </c>
      <c r="Q1018" s="53" t="s">
        <v>337</v>
      </c>
      <c r="R1018" s="62" t="s">
        <v>4114</v>
      </c>
      <c r="S1018" s="53" t="s">
        <v>384</v>
      </c>
      <c r="T1018" s="63">
        <v>1</v>
      </c>
      <c r="U1018" s="53">
        <v>2</v>
      </c>
      <c r="V1018" s="53" t="s">
        <v>385</v>
      </c>
      <c r="W1018" s="53"/>
      <c r="X1018" s="64">
        <v>6.799701581529842E-2</v>
      </c>
      <c r="Y1018" s="58">
        <v>27337.9391</v>
      </c>
      <c r="Z1018" s="53"/>
      <c r="AA1018" s="174" t="s">
        <v>4097</v>
      </c>
      <c r="AB1018" s="66">
        <v>41197</v>
      </c>
      <c r="AC1018" s="67">
        <v>402046.16</v>
      </c>
      <c r="AD1018" s="53"/>
      <c r="AE1018" s="53"/>
      <c r="AF1018" s="58">
        <v>1</v>
      </c>
      <c r="AG1018" s="63"/>
      <c r="AH1018" s="53" t="s">
        <v>94</v>
      </c>
      <c r="AI1018" s="52" t="s">
        <v>386</v>
      </c>
      <c r="AJ1018" s="149">
        <v>1</v>
      </c>
      <c r="AK1018" s="374">
        <v>2</v>
      </c>
    </row>
    <row r="1019" spans="1:37" s="149" customFormat="1" ht="75" customHeight="1">
      <c r="A1019" s="52" t="s">
        <v>377</v>
      </c>
      <c r="B1019" s="60">
        <v>298</v>
      </c>
      <c r="C1019" s="54">
        <v>3000560</v>
      </c>
      <c r="D1019" s="52" t="s">
        <v>468</v>
      </c>
      <c r="E1019" s="53" t="s">
        <v>80</v>
      </c>
      <c r="F1019" s="55">
        <v>41214</v>
      </c>
      <c r="G1019" s="55">
        <v>41294</v>
      </c>
      <c r="H1019" s="52" t="s">
        <v>94</v>
      </c>
      <c r="I1019" s="57">
        <v>4166.2939141452898</v>
      </c>
      <c r="J1019" s="56">
        <v>4295.112889416695</v>
      </c>
      <c r="K1019" s="56">
        <v>4166.2929999999997</v>
      </c>
      <c r="L1019" s="59">
        <v>41314</v>
      </c>
      <c r="M1019" s="60">
        <v>2013</v>
      </c>
      <c r="N1019" s="61">
        <v>41316</v>
      </c>
      <c r="O1019" s="60">
        <v>2013</v>
      </c>
      <c r="P1019" s="61">
        <v>41412</v>
      </c>
      <c r="Q1019" s="53" t="s">
        <v>337</v>
      </c>
      <c r="R1019" s="62" t="s">
        <v>4114</v>
      </c>
      <c r="S1019" s="53" t="s">
        <v>384</v>
      </c>
      <c r="T1019" s="63">
        <v>1</v>
      </c>
      <c r="U1019" s="53">
        <v>2</v>
      </c>
      <c r="V1019" s="53" t="s">
        <v>385</v>
      </c>
      <c r="W1019" s="53"/>
      <c r="X1019" s="64">
        <v>3.6089349043665141E-2</v>
      </c>
      <c r="Y1019" s="58">
        <v>4916.225739999999</v>
      </c>
      <c r="Z1019" s="53"/>
      <c r="AA1019" s="174" t="s">
        <v>4098</v>
      </c>
      <c r="AB1019" s="66">
        <v>41197</v>
      </c>
      <c r="AC1019" s="67">
        <v>136223.73000000001</v>
      </c>
      <c r="AD1019" s="53"/>
      <c r="AE1019" s="53"/>
      <c r="AF1019" s="58">
        <v>1</v>
      </c>
      <c r="AG1019" s="63"/>
      <c r="AH1019" s="53" t="s">
        <v>94</v>
      </c>
      <c r="AI1019" s="52" t="s">
        <v>386</v>
      </c>
      <c r="AJ1019" s="149">
        <v>1</v>
      </c>
      <c r="AK1019" s="374">
        <v>2</v>
      </c>
    </row>
    <row r="1020" spans="1:37" s="149" customFormat="1" ht="75" customHeight="1">
      <c r="A1020" s="52" t="s">
        <v>377</v>
      </c>
      <c r="B1020" s="60">
        <v>299</v>
      </c>
      <c r="C1020" s="54">
        <v>3000560</v>
      </c>
      <c r="D1020" s="52" t="s">
        <v>468</v>
      </c>
      <c r="E1020" s="53" t="s">
        <v>80</v>
      </c>
      <c r="F1020" s="55">
        <v>41214</v>
      </c>
      <c r="G1020" s="55">
        <v>41294</v>
      </c>
      <c r="H1020" s="52" t="s">
        <v>94</v>
      </c>
      <c r="I1020" s="57">
        <v>1748.82071887398</v>
      </c>
      <c r="J1020" s="56">
        <v>1802.8930665242146</v>
      </c>
      <c r="K1020" s="56">
        <v>1748.82</v>
      </c>
      <c r="L1020" s="59">
        <v>41314</v>
      </c>
      <c r="M1020" s="60">
        <v>2013</v>
      </c>
      <c r="N1020" s="61">
        <v>41316</v>
      </c>
      <c r="O1020" s="60">
        <v>2013</v>
      </c>
      <c r="P1020" s="61">
        <v>41412</v>
      </c>
      <c r="Q1020" s="53" t="s">
        <v>337</v>
      </c>
      <c r="R1020" s="62" t="s">
        <v>4114</v>
      </c>
      <c r="S1020" s="53" t="s">
        <v>384</v>
      </c>
      <c r="T1020" s="63">
        <v>1</v>
      </c>
      <c r="U1020" s="53">
        <v>2</v>
      </c>
      <c r="V1020" s="53" t="s">
        <v>385</v>
      </c>
      <c r="W1020" s="53"/>
      <c r="X1020" s="64">
        <v>0.11008707815268204</v>
      </c>
      <c r="Y1020" s="58">
        <v>2063.6075999999998</v>
      </c>
      <c r="Z1020" s="53"/>
      <c r="AA1020" s="174" t="s">
        <v>4108</v>
      </c>
      <c r="AB1020" s="66">
        <v>41197</v>
      </c>
      <c r="AC1020" s="67">
        <v>18745.23</v>
      </c>
      <c r="AD1020" s="53"/>
      <c r="AE1020" s="53"/>
      <c r="AF1020" s="58">
        <v>1</v>
      </c>
      <c r="AG1020" s="63"/>
      <c r="AH1020" s="53" t="s">
        <v>94</v>
      </c>
      <c r="AI1020" s="52" t="s">
        <v>386</v>
      </c>
      <c r="AJ1020" s="149">
        <v>1</v>
      </c>
      <c r="AK1020" s="374">
        <v>2</v>
      </c>
    </row>
    <row r="1021" spans="1:37" s="149" customFormat="1" ht="75" customHeight="1">
      <c r="A1021" s="52" t="s">
        <v>377</v>
      </c>
      <c r="B1021" s="60">
        <v>2100</v>
      </c>
      <c r="C1021" s="54">
        <v>3000560</v>
      </c>
      <c r="D1021" s="52" t="s">
        <v>468</v>
      </c>
      <c r="E1021" s="53" t="s">
        <v>80</v>
      </c>
      <c r="F1021" s="55">
        <v>41214</v>
      </c>
      <c r="G1021" s="55">
        <v>41294</v>
      </c>
      <c r="H1021" s="52" t="s">
        <v>94</v>
      </c>
      <c r="I1021" s="57">
        <v>5449.2882809865496</v>
      </c>
      <c r="J1021" s="56">
        <v>5617.7765698064686</v>
      </c>
      <c r="K1021" s="56">
        <v>5449.2879999999996</v>
      </c>
      <c r="L1021" s="59">
        <v>41314</v>
      </c>
      <c r="M1021" s="60">
        <v>2013</v>
      </c>
      <c r="N1021" s="61">
        <v>41316</v>
      </c>
      <c r="O1021" s="60">
        <v>2013</v>
      </c>
      <c r="P1021" s="61">
        <v>41412</v>
      </c>
      <c r="Q1021" s="53" t="s">
        <v>337</v>
      </c>
      <c r="R1021" s="62" t="s">
        <v>4114</v>
      </c>
      <c r="S1021" s="53" t="s">
        <v>384</v>
      </c>
      <c r="T1021" s="63">
        <v>1</v>
      </c>
      <c r="U1021" s="53">
        <v>2</v>
      </c>
      <c r="V1021" s="53" t="s">
        <v>385</v>
      </c>
      <c r="W1021" s="53"/>
      <c r="X1021" s="64">
        <v>7.7323335181591679E-2</v>
      </c>
      <c r="Y1021" s="58">
        <v>6430.1598399999993</v>
      </c>
      <c r="Z1021" s="53"/>
      <c r="AA1021" s="174" t="s">
        <v>4099</v>
      </c>
      <c r="AB1021" s="66">
        <v>41197</v>
      </c>
      <c r="AC1021" s="67">
        <v>83159.37</v>
      </c>
      <c r="AD1021" s="53"/>
      <c r="AE1021" s="53"/>
      <c r="AF1021" s="58">
        <v>1</v>
      </c>
      <c r="AG1021" s="63"/>
      <c r="AH1021" s="53" t="s">
        <v>94</v>
      </c>
      <c r="AI1021" s="52" t="s">
        <v>386</v>
      </c>
      <c r="AJ1021" s="149">
        <v>1</v>
      </c>
      <c r="AK1021" s="374">
        <v>2</v>
      </c>
    </row>
    <row r="1022" spans="1:37" s="149" customFormat="1" ht="75" customHeight="1">
      <c r="A1022" s="52" t="s">
        <v>377</v>
      </c>
      <c r="B1022" s="60">
        <v>2101</v>
      </c>
      <c r="C1022" s="54">
        <v>3000560</v>
      </c>
      <c r="D1022" s="52" t="s">
        <v>468</v>
      </c>
      <c r="E1022" s="53" t="s">
        <v>80</v>
      </c>
      <c r="F1022" s="55">
        <v>41214</v>
      </c>
      <c r="G1022" s="55">
        <v>41294</v>
      </c>
      <c r="H1022" s="52" t="s">
        <v>94</v>
      </c>
      <c r="I1022" s="57">
        <v>13680.792836139401</v>
      </c>
      <c r="J1022" s="56">
        <v>14091.760425922721</v>
      </c>
      <c r="K1022" s="56">
        <v>13680.791999999999</v>
      </c>
      <c r="L1022" s="59">
        <v>41314</v>
      </c>
      <c r="M1022" s="60">
        <v>2013</v>
      </c>
      <c r="N1022" s="61">
        <v>41316</v>
      </c>
      <c r="O1022" s="60">
        <v>2013</v>
      </c>
      <c r="P1022" s="61">
        <v>41405</v>
      </c>
      <c r="Q1022" s="53" t="s">
        <v>337</v>
      </c>
      <c r="R1022" s="62" t="s">
        <v>4115</v>
      </c>
      <c r="S1022" s="53" t="s">
        <v>384</v>
      </c>
      <c r="T1022" s="63">
        <v>1</v>
      </c>
      <c r="U1022" s="53">
        <v>2</v>
      </c>
      <c r="V1022" s="53" t="s">
        <v>385</v>
      </c>
      <c r="W1022" s="53"/>
      <c r="X1022" s="64">
        <v>0.12171048703768331</v>
      </c>
      <c r="Y1022" s="58">
        <v>16143.334559999999</v>
      </c>
      <c r="Z1022" s="53"/>
      <c r="AA1022" s="174" t="s">
        <v>4103</v>
      </c>
      <c r="AB1022" s="66">
        <v>41197</v>
      </c>
      <c r="AC1022" s="67">
        <v>132637.17000000001</v>
      </c>
      <c r="AD1022" s="53"/>
      <c r="AE1022" s="53"/>
      <c r="AF1022" s="58">
        <v>1</v>
      </c>
      <c r="AG1022" s="63"/>
      <c r="AH1022" s="53" t="s">
        <v>94</v>
      </c>
      <c r="AI1022" s="52" t="s">
        <v>386</v>
      </c>
      <c r="AJ1022" s="149">
        <v>1</v>
      </c>
      <c r="AK1022" s="374">
        <v>2</v>
      </c>
    </row>
    <row r="1023" spans="1:37" s="149" customFormat="1" ht="75" customHeight="1">
      <c r="A1023" s="52" t="s">
        <v>377</v>
      </c>
      <c r="B1023" s="60">
        <v>2102</v>
      </c>
      <c r="C1023" s="54">
        <v>3000560</v>
      </c>
      <c r="D1023" s="52" t="s">
        <v>468</v>
      </c>
      <c r="E1023" s="53" t="s">
        <v>80</v>
      </c>
      <c r="F1023" s="55">
        <v>41214</v>
      </c>
      <c r="G1023" s="55">
        <v>41294</v>
      </c>
      <c r="H1023" s="52" t="s">
        <v>94</v>
      </c>
      <c r="I1023" s="57">
        <v>1154.0688428164301</v>
      </c>
      <c r="J1023" s="56">
        <v>1188.7367817624404</v>
      </c>
      <c r="K1023" s="56">
        <v>1154.068</v>
      </c>
      <c r="L1023" s="59">
        <v>41314</v>
      </c>
      <c r="M1023" s="60">
        <v>2013</v>
      </c>
      <c r="N1023" s="61">
        <v>41316</v>
      </c>
      <c r="O1023" s="60">
        <v>2013</v>
      </c>
      <c r="P1023" s="61">
        <v>41405</v>
      </c>
      <c r="Q1023" s="53" t="s">
        <v>337</v>
      </c>
      <c r="R1023" s="62" t="s">
        <v>4115</v>
      </c>
      <c r="S1023" s="53" t="s">
        <v>384</v>
      </c>
      <c r="T1023" s="63">
        <v>1</v>
      </c>
      <c r="U1023" s="53">
        <v>2</v>
      </c>
      <c r="V1023" s="53" t="s">
        <v>385</v>
      </c>
      <c r="W1023" s="53"/>
      <c r="X1023" s="64">
        <v>3.3871738508831919E-3</v>
      </c>
      <c r="Y1023" s="58">
        <v>1361.8002399999998</v>
      </c>
      <c r="Z1023" s="53"/>
      <c r="AA1023" s="174" t="s">
        <v>4097</v>
      </c>
      <c r="AB1023" s="66">
        <v>41197</v>
      </c>
      <c r="AC1023" s="67">
        <v>402046.16</v>
      </c>
      <c r="AD1023" s="53"/>
      <c r="AE1023" s="53"/>
      <c r="AF1023" s="58">
        <v>1</v>
      </c>
      <c r="AG1023" s="63"/>
      <c r="AH1023" s="53" t="s">
        <v>94</v>
      </c>
      <c r="AI1023" s="52" t="s">
        <v>386</v>
      </c>
      <c r="AJ1023" s="149">
        <v>1</v>
      </c>
      <c r="AK1023" s="374">
        <v>2</v>
      </c>
    </row>
    <row r="1024" spans="1:37" s="149" customFormat="1" ht="75" customHeight="1">
      <c r="A1024" s="52" t="s">
        <v>377</v>
      </c>
      <c r="B1024" s="60">
        <v>2103</v>
      </c>
      <c r="C1024" s="54">
        <v>3000560</v>
      </c>
      <c r="D1024" s="52" t="s">
        <v>468</v>
      </c>
      <c r="E1024" s="53" t="s">
        <v>80</v>
      </c>
      <c r="F1024" s="55">
        <v>41214</v>
      </c>
      <c r="G1024" s="55">
        <v>41294</v>
      </c>
      <c r="H1024" s="52" t="s">
        <v>94</v>
      </c>
      <c r="I1024" s="57">
        <v>1322.4103549424999</v>
      </c>
      <c r="J1024" s="56">
        <v>1362.1352307435336</v>
      </c>
      <c r="K1024" s="56">
        <v>1322.41</v>
      </c>
      <c r="L1024" s="59">
        <v>41314</v>
      </c>
      <c r="M1024" s="60">
        <v>2013</v>
      </c>
      <c r="N1024" s="61">
        <v>41316</v>
      </c>
      <c r="O1024" s="60">
        <v>2013</v>
      </c>
      <c r="P1024" s="61">
        <v>41405</v>
      </c>
      <c r="Q1024" s="53" t="s">
        <v>337</v>
      </c>
      <c r="R1024" s="62" t="s">
        <v>4115</v>
      </c>
      <c r="S1024" s="53" t="s">
        <v>384</v>
      </c>
      <c r="T1024" s="63">
        <v>1</v>
      </c>
      <c r="U1024" s="53">
        <v>2</v>
      </c>
      <c r="V1024" s="53" t="s">
        <v>385</v>
      </c>
      <c r="W1024" s="53"/>
      <c r="X1024" s="64">
        <v>1.876449761464042E-2</v>
      </c>
      <c r="Y1024" s="58">
        <v>1560.4438</v>
      </c>
      <c r="Z1024" s="53"/>
      <c r="AA1024" s="174" t="s">
        <v>4099</v>
      </c>
      <c r="AB1024" s="66">
        <v>41197</v>
      </c>
      <c r="AC1024" s="67">
        <v>83159.37</v>
      </c>
      <c r="AD1024" s="53"/>
      <c r="AE1024" s="53"/>
      <c r="AF1024" s="58">
        <v>1</v>
      </c>
      <c r="AG1024" s="63"/>
      <c r="AH1024" s="53" t="s">
        <v>94</v>
      </c>
      <c r="AI1024" s="52" t="s">
        <v>386</v>
      </c>
      <c r="AJ1024" s="149">
        <v>1</v>
      </c>
      <c r="AK1024" s="374">
        <v>2</v>
      </c>
    </row>
    <row r="1025" spans="1:37" s="149" customFormat="1" ht="75" customHeight="1">
      <c r="A1025" s="52" t="s">
        <v>377</v>
      </c>
      <c r="B1025" s="60">
        <v>2104</v>
      </c>
      <c r="C1025" s="54">
        <v>3000560</v>
      </c>
      <c r="D1025" s="52" t="s">
        <v>468</v>
      </c>
      <c r="E1025" s="53" t="s">
        <v>80</v>
      </c>
      <c r="F1025" s="55">
        <v>41374</v>
      </c>
      <c r="G1025" s="55">
        <v>41414</v>
      </c>
      <c r="H1025" s="52" t="s">
        <v>94</v>
      </c>
      <c r="I1025" s="57">
        <v>4941.1982534108001</v>
      </c>
      <c r="J1025" s="56">
        <v>5018.2685528481979</v>
      </c>
      <c r="K1025" s="56">
        <v>4941.1980000000003</v>
      </c>
      <c r="L1025" s="59">
        <v>41434</v>
      </c>
      <c r="M1025" s="60">
        <v>2013</v>
      </c>
      <c r="N1025" s="61">
        <v>41436</v>
      </c>
      <c r="O1025" s="60">
        <v>2013</v>
      </c>
      <c r="P1025" s="61">
        <v>41526</v>
      </c>
      <c r="Q1025" s="53" t="s">
        <v>337</v>
      </c>
      <c r="R1025" s="62" t="s">
        <v>4116</v>
      </c>
      <c r="S1025" s="53" t="s">
        <v>384</v>
      </c>
      <c r="T1025" s="63">
        <v>1</v>
      </c>
      <c r="U1025" s="53">
        <v>2</v>
      </c>
      <c r="V1025" s="53" t="s">
        <v>385</v>
      </c>
      <c r="W1025" s="53"/>
      <c r="X1025" s="64">
        <v>4.3959122770788915E-2</v>
      </c>
      <c r="Y1025" s="58">
        <v>5830.6136400000005</v>
      </c>
      <c r="Z1025" s="53"/>
      <c r="AA1025" s="174" t="s">
        <v>4103</v>
      </c>
      <c r="AB1025" s="66">
        <v>41222</v>
      </c>
      <c r="AC1025" s="67">
        <v>132637.17000000001</v>
      </c>
      <c r="AD1025" s="53"/>
      <c r="AE1025" s="53"/>
      <c r="AF1025" s="58">
        <v>1</v>
      </c>
      <c r="AG1025" s="63"/>
      <c r="AH1025" s="53" t="s">
        <v>94</v>
      </c>
      <c r="AI1025" s="52" t="s">
        <v>386</v>
      </c>
      <c r="AJ1025" s="149">
        <v>2</v>
      </c>
      <c r="AK1025" s="374">
        <v>2</v>
      </c>
    </row>
    <row r="1026" spans="1:37" s="149" customFormat="1" ht="75" customHeight="1">
      <c r="A1026" s="52" t="s">
        <v>377</v>
      </c>
      <c r="B1026" s="60">
        <v>2105</v>
      </c>
      <c r="C1026" s="54">
        <v>3000560</v>
      </c>
      <c r="D1026" s="52" t="s">
        <v>468</v>
      </c>
      <c r="E1026" s="53" t="s">
        <v>80</v>
      </c>
      <c r="F1026" s="55">
        <v>41374</v>
      </c>
      <c r="G1026" s="55">
        <v>41414</v>
      </c>
      <c r="H1026" s="52" t="s">
        <v>94</v>
      </c>
      <c r="I1026" s="57">
        <v>6076.4540910826099</v>
      </c>
      <c r="J1026" s="56">
        <v>6171.2315341844087</v>
      </c>
      <c r="K1026" s="56">
        <v>6076.4539999999997</v>
      </c>
      <c r="L1026" s="59">
        <v>41434</v>
      </c>
      <c r="M1026" s="60">
        <v>2013</v>
      </c>
      <c r="N1026" s="61">
        <v>41436</v>
      </c>
      <c r="O1026" s="60">
        <v>2013</v>
      </c>
      <c r="P1026" s="61">
        <v>41526</v>
      </c>
      <c r="Q1026" s="53" t="s">
        <v>337</v>
      </c>
      <c r="R1026" s="62" t="s">
        <v>4116</v>
      </c>
      <c r="S1026" s="53" t="s">
        <v>384</v>
      </c>
      <c r="T1026" s="63">
        <v>1</v>
      </c>
      <c r="U1026" s="53">
        <v>2</v>
      </c>
      <c r="V1026" s="53" t="s">
        <v>385</v>
      </c>
      <c r="W1026" s="53"/>
      <c r="X1026" s="64">
        <v>1.7834309672302304E-2</v>
      </c>
      <c r="Y1026" s="58">
        <v>7170.2157199999992</v>
      </c>
      <c r="Z1026" s="53"/>
      <c r="AA1026" s="174" t="s">
        <v>4097</v>
      </c>
      <c r="AB1026" s="66">
        <v>41222</v>
      </c>
      <c r="AC1026" s="67">
        <v>402046.16</v>
      </c>
      <c r="AD1026" s="53"/>
      <c r="AE1026" s="53"/>
      <c r="AF1026" s="58">
        <v>1</v>
      </c>
      <c r="AG1026" s="63"/>
      <c r="AH1026" s="53" t="s">
        <v>94</v>
      </c>
      <c r="AI1026" s="52" t="s">
        <v>386</v>
      </c>
      <c r="AJ1026" s="149">
        <v>2</v>
      </c>
      <c r="AK1026" s="374">
        <v>2</v>
      </c>
    </row>
    <row r="1027" spans="1:37" s="149" customFormat="1" ht="75" customHeight="1">
      <c r="A1027" s="52" t="s">
        <v>377</v>
      </c>
      <c r="B1027" s="60">
        <v>2106</v>
      </c>
      <c r="C1027" s="54">
        <v>3000560</v>
      </c>
      <c r="D1027" s="52" t="s">
        <v>468</v>
      </c>
      <c r="E1027" s="53" t="s">
        <v>80</v>
      </c>
      <c r="F1027" s="55">
        <v>41374</v>
      </c>
      <c r="G1027" s="55">
        <v>41414</v>
      </c>
      <c r="H1027" s="52" t="s">
        <v>94</v>
      </c>
      <c r="I1027" s="57">
        <v>2117.9408774880899</v>
      </c>
      <c r="J1027" s="56">
        <v>2150.9754430423122</v>
      </c>
      <c r="K1027" s="56">
        <v>2117.94</v>
      </c>
      <c r="L1027" s="59">
        <v>41434</v>
      </c>
      <c r="M1027" s="60">
        <v>2013</v>
      </c>
      <c r="N1027" s="61">
        <v>41436</v>
      </c>
      <c r="O1027" s="60">
        <v>2013</v>
      </c>
      <c r="P1027" s="61">
        <v>41526</v>
      </c>
      <c r="Q1027" s="53" t="s">
        <v>337</v>
      </c>
      <c r="R1027" s="62" t="s">
        <v>4116</v>
      </c>
      <c r="S1027" s="53" t="s">
        <v>384</v>
      </c>
      <c r="T1027" s="63">
        <v>1</v>
      </c>
      <c r="U1027" s="53">
        <v>2</v>
      </c>
      <c r="V1027" s="53" t="s">
        <v>385</v>
      </c>
      <c r="W1027" s="53"/>
      <c r="X1027" s="64">
        <v>3.0052767355019643E-2</v>
      </c>
      <c r="Y1027" s="58">
        <v>2499.1691999999998</v>
      </c>
      <c r="Z1027" s="53"/>
      <c r="AA1027" s="174" t="s">
        <v>4099</v>
      </c>
      <c r="AB1027" s="66">
        <v>41222</v>
      </c>
      <c r="AC1027" s="67">
        <v>83159.37</v>
      </c>
      <c r="AD1027" s="53"/>
      <c r="AE1027" s="53"/>
      <c r="AF1027" s="58">
        <v>1</v>
      </c>
      <c r="AG1027" s="63"/>
      <c r="AH1027" s="53" t="s">
        <v>94</v>
      </c>
      <c r="AI1027" s="52" t="s">
        <v>386</v>
      </c>
      <c r="AJ1027" s="149">
        <v>2</v>
      </c>
      <c r="AK1027" s="374">
        <v>2</v>
      </c>
    </row>
    <row r="1028" spans="1:37" s="149" customFormat="1" ht="75" customHeight="1">
      <c r="A1028" s="52" t="s">
        <v>377</v>
      </c>
      <c r="B1028" s="60">
        <v>2107</v>
      </c>
      <c r="C1028" s="54">
        <v>3000560</v>
      </c>
      <c r="D1028" s="52" t="s">
        <v>468</v>
      </c>
      <c r="E1028" s="53" t="s">
        <v>80</v>
      </c>
      <c r="F1028" s="55">
        <v>41214</v>
      </c>
      <c r="G1028" s="55">
        <v>41294</v>
      </c>
      <c r="H1028" s="52" t="s">
        <v>94</v>
      </c>
      <c r="I1028" s="57">
        <v>3284.27506727023</v>
      </c>
      <c r="J1028" s="56">
        <v>3326.201324087187</v>
      </c>
      <c r="K1028" s="56">
        <v>3284.2750000000001</v>
      </c>
      <c r="L1028" s="59">
        <v>41314</v>
      </c>
      <c r="M1028" s="60">
        <v>2013</v>
      </c>
      <c r="N1028" s="61">
        <v>41316</v>
      </c>
      <c r="O1028" s="60">
        <v>2013</v>
      </c>
      <c r="P1028" s="61">
        <v>41406</v>
      </c>
      <c r="Q1028" s="53" t="s">
        <v>337</v>
      </c>
      <c r="R1028" s="62" t="s">
        <v>4117</v>
      </c>
      <c r="S1028" s="53" t="s">
        <v>384</v>
      </c>
      <c r="T1028" s="63">
        <v>1</v>
      </c>
      <c r="U1028" s="53">
        <v>2</v>
      </c>
      <c r="V1028" s="53" t="s">
        <v>385</v>
      </c>
      <c r="W1028" s="53"/>
      <c r="X1028" s="64">
        <v>9.6393023626938773E-3</v>
      </c>
      <c r="Y1028" s="58">
        <v>3875.4445000000001</v>
      </c>
      <c r="Z1028" s="53"/>
      <c r="AA1028" s="174" t="s">
        <v>4097</v>
      </c>
      <c r="AB1028" s="66">
        <v>41197</v>
      </c>
      <c r="AC1028" s="67">
        <v>402046.16</v>
      </c>
      <c r="AD1028" s="53"/>
      <c r="AE1028" s="53"/>
      <c r="AF1028" s="58">
        <v>1</v>
      </c>
      <c r="AG1028" s="63"/>
      <c r="AH1028" s="53" t="s">
        <v>94</v>
      </c>
      <c r="AI1028" s="52" t="s">
        <v>386</v>
      </c>
      <c r="AJ1028" s="149">
        <v>1</v>
      </c>
      <c r="AK1028" s="374">
        <v>2</v>
      </c>
    </row>
    <row r="1029" spans="1:37" s="149" customFormat="1" ht="75" customHeight="1">
      <c r="A1029" s="52" t="s">
        <v>377</v>
      </c>
      <c r="B1029" s="60">
        <v>2108</v>
      </c>
      <c r="C1029" s="54">
        <v>3000560</v>
      </c>
      <c r="D1029" s="52" t="s">
        <v>468</v>
      </c>
      <c r="E1029" s="53" t="s">
        <v>80</v>
      </c>
      <c r="F1029" s="55">
        <v>41214</v>
      </c>
      <c r="G1029" s="55">
        <v>41294</v>
      </c>
      <c r="H1029" s="52" t="s">
        <v>94</v>
      </c>
      <c r="I1029" s="57">
        <v>5653.7045937467201</v>
      </c>
      <c r="J1029" s="56">
        <v>5725.8784116850811</v>
      </c>
      <c r="K1029" s="56">
        <v>5653.7039999999997</v>
      </c>
      <c r="L1029" s="59">
        <v>41314</v>
      </c>
      <c r="M1029" s="60">
        <v>2013</v>
      </c>
      <c r="N1029" s="61">
        <v>41316</v>
      </c>
      <c r="O1029" s="60">
        <v>2013</v>
      </c>
      <c r="P1029" s="61">
        <v>41406</v>
      </c>
      <c r="Q1029" s="53" t="s">
        <v>337</v>
      </c>
      <c r="R1029" s="62" t="s">
        <v>4117</v>
      </c>
      <c r="S1029" s="53" t="s">
        <v>384</v>
      </c>
      <c r="T1029" s="63">
        <v>1</v>
      </c>
      <c r="U1029" s="53">
        <v>2</v>
      </c>
      <c r="V1029" s="53" t="s">
        <v>385</v>
      </c>
      <c r="W1029" s="53"/>
      <c r="X1029" s="64">
        <v>8.0223920888289543E-2</v>
      </c>
      <c r="Y1029" s="58">
        <v>6671.370719999999</v>
      </c>
      <c r="Z1029" s="53"/>
      <c r="AA1029" s="174" t="s">
        <v>4099</v>
      </c>
      <c r="AB1029" s="66">
        <v>41197</v>
      </c>
      <c r="AC1029" s="67">
        <v>83159.37</v>
      </c>
      <c r="AD1029" s="53"/>
      <c r="AE1029" s="53"/>
      <c r="AF1029" s="58">
        <v>1</v>
      </c>
      <c r="AG1029" s="63"/>
      <c r="AH1029" s="53" t="s">
        <v>94</v>
      </c>
      <c r="AI1029" s="52" t="s">
        <v>386</v>
      </c>
      <c r="AJ1029" s="149">
        <v>1</v>
      </c>
      <c r="AK1029" s="374">
        <v>2</v>
      </c>
    </row>
    <row r="1030" spans="1:37" s="149" customFormat="1" ht="75" customHeight="1">
      <c r="A1030" s="52" t="s">
        <v>377</v>
      </c>
      <c r="B1030" s="60">
        <v>2109</v>
      </c>
      <c r="C1030" s="54">
        <v>3000560</v>
      </c>
      <c r="D1030" s="52" t="s">
        <v>468</v>
      </c>
      <c r="E1030" s="53" t="s">
        <v>80</v>
      </c>
      <c r="F1030" s="55">
        <v>41424</v>
      </c>
      <c r="G1030" s="55">
        <v>41464</v>
      </c>
      <c r="H1030" s="52" t="s">
        <v>94</v>
      </c>
      <c r="I1030" s="57">
        <v>9865.8872264397996</v>
      </c>
      <c r="J1030" s="56">
        <v>9512.5733785354914</v>
      </c>
      <c r="K1030" s="56">
        <v>9512.5730000000003</v>
      </c>
      <c r="L1030" s="59">
        <v>41484</v>
      </c>
      <c r="M1030" s="60">
        <v>2013</v>
      </c>
      <c r="N1030" s="61">
        <v>41486</v>
      </c>
      <c r="O1030" s="60">
        <v>2013</v>
      </c>
      <c r="P1030" s="61">
        <v>41547</v>
      </c>
      <c r="Q1030" s="53" t="s">
        <v>337</v>
      </c>
      <c r="R1030" s="62" t="s">
        <v>4118</v>
      </c>
      <c r="S1030" s="53" t="s">
        <v>384</v>
      </c>
      <c r="T1030" s="63">
        <v>1</v>
      </c>
      <c r="U1030" s="53">
        <v>2</v>
      </c>
      <c r="V1030" s="53" t="s">
        <v>385</v>
      </c>
      <c r="W1030" s="59" t="s">
        <v>4119</v>
      </c>
      <c r="X1030" s="64">
        <v>8.4628133576734169E-2</v>
      </c>
      <c r="Y1030" s="58">
        <v>11224.836139999999</v>
      </c>
      <c r="Z1030" s="53"/>
      <c r="AA1030" s="174" t="s">
        <v>4103</v>
      </c>
      <c r="AB1030" s="66" t="s">
        <v>2094</v>
      </c>
      <c r="AC1030" s="67">
        <v>132637.17000000001</v>
      </c>
      <c r="AD1030" s="53"/>
      <c r="AE1030" s="53"/>
      <c r="AF1030" s="58">
        <v>1</v>
      </c>
      <c r="AG1030" s="63"/>
      <c r="AH1030" s="53" t="s">
        <v>94</v>
      </c>
      <c r="AI1030" s="52" t="s">
        <v>386</v>
      </c>
      <c r="AJ1030" s="149">
        <v>3</v>
      </c>
      <c r="AK1030" s="374">
        <v>2</v>
      </c>
    </row>
    <row r="1031" spans="1:37" s="149" customFormat="1" ht="75" customHeight="1">
      <c r="A1031" s="52" t="s">
        <v>377</v>
      </c>
      <c r="B1031" s="60">
        <v>2110</v>
      </c>
      <c r="C1031" s="54">
        <v>3000560</v>
      </c>
      <c r="D1031" s="52" t="s">
        <v>468</v>
      </c>
      <c r="E1031" s="53" t="s">
        <v>80</v>
      </c>
      <c r="F1031" s="55">
        <v>41424</v>
      </c>
      <c r="G1031" s="55">
        <v>41464</v>
      </c>
      <c r="H1031" s="52" t="s">
        <v>94</v>
      </c>
      <c r="I1031" s="57">
        <v>22621.139928339198</v>
      </c>
      <c r="J1031" s="56">
        <v>21829.060998940575</v>
      </c>
      <c r="K1031" s="56">
        <v>21829.06</v>
      </c>
      <c r="L1031" s="59">
        <v>41484</v>
      </c>
      <c r="M1031" s="60">
        <v>2013</v>
      </c>
      <c r="N1031" s="61">
        <v>41486</v>
      </c>
      <c r="O1031" s="60">
        <v>2013</v>
      </c>
      <c r="P1031" s="61">
        <v>41547</v>
      </c>
      <c r="Q1031" s="53" t="s">
        <v>337</v>
      </c>
      <c r="R1031" s="62" t="s">
        <v>4118</v>
      </c>
      <c r="S1031" s="53" t="s">
        <v>384</v>
      </c>
      <c r="T1031" s="63">
        <v>1</v>
      </c>
      <c r="U1031" s="53">
        <v>2</v>
      </c>
      <c r="V1031" s="53" t="s">
        <v>385</v>
      </c>
      <c r="W1031" s="59" t="s">
        <v>4119</v>
      </c>
      <c r="X1031" s="64">
        <v>0.18908813317620943</v>
      </c>
      <c r="Y1031" s="58">
        <v>25758.290799999999</v>
      </c>
      <c r="Z1031" s="53"/>
      <c r="AA1031" s="174" t="s">
        <v>4098</v>
      </c>
      <c r="AB1031" s="66" t="s">
        <v>2094</v>
      </c>
      <c r="AC1031" s="67">
        <v>136223.73000000001</v>
      </c>
      <c r="AD1031" s="53"/>
      <c r="AE1031" s="53"/>
      <c r="AF1031" s="58">
        <v>1</v>
      </c>
      <c r="AG1031" s="63"/>
      <c r="AH1031" s="53" t="s">
        <v>94</v>
      </c>
      <c r="AI1031" s="52" t="s">
        <v>386</v>
      </c>
      <c r="AJ1031" s="149">
        <v>3</v>
      </c>
      <c r="AK1031" s="374">
        <v>2</v>
      </c>
    </row>
    <row r="1032" spans="1:37" s="149" customFormat="1" ht="75" customHeight="1">
      <c r="A1032" s="52" t="s">
        <v>377</v>
      </c>
      <c r="B1032" s="60">
        <v>2111</v>
      </c>
      <c r="C1032" s="54">
        <v>3000560</v>
      </c>
      <c r="D1032" s="52" t="s">
        <v>468</v>
      </c>
      <c r="E1032" s="53" t="s">
        <v>80</v>
      </c>
      <c r="F1032" s="55">
        <v>41424</v>
      </c>
      <c r="G1032" s="55">
        <v>41464</v>
      </c>
      <c r="H1032" s="52" t="s">
        <v>94</v>
      </c>
      <c r="I1032" s="57">
        <v>1389.0130083950901</v>
      </c>
      <c r="J1032" s="56">
        <v>1340.3767354178815</v>
      </c>
      <c r="K1032" s="56">
        <v>1340.376</v>
      </c>
      <c r="L1032" s="59">
        <v>41484</v>
      </c>
      <c r="M1032" s="60">
        <v>2013</v>
      </c>
      <c r="N1032" s="61">
        <v>41486</v>
      </c>
      <c r="O1032" s="60">
        <v>2013</v>
      </c>
      <c r="P1032" s="61">
        <v>41547</v>
      </c>
      <c r="Q1032" s="53" t="s">
        <v>337</v>
      </c>
      <c r="R1032" s="62" t="s">
        <v>4118</v>
      </c>
      <c r="S1032" s="53" t="s">
        <v>384</v>
      </c>
      <c r="T1032" s="63">
        <v>1</v>
      </c>
      <c r="U1032" s="53">
        <v>2</v>
      </c>
      <c r="V1032" s="53" t="s">
        <v>385</v>
      </c>
      <c r="W1032" s="59" t="s">
        <v>4119</v>
      </c>
      <c r="X1032" s="64">
        <v>8.4375794802197673E-2</v>
      </c>
      <c r="Y1032" s="58">
        <v>1581.6436799999999</v>
      </c>
      <c r="Z1032" s="53"/>
      <c r="AA1032" s="174" t="s">
        <v>4108</v>
      </c>
      <c r="AB1032" s="66" t="s">
        <v>2094</v>
      </c>
      <c r="AC1032" s="67">
        <v>18745.23</v>
      </c>
      <c r="AD1032" s="53"/>
      <c r="AE1032" s="53"/>
      <c r="AF1032" s="58">
        <v>1</v>
      </c>
      <c r="AG1032" s="63"/>
      <c r="AH1032" s="53" t="s">
        <v>94</v>
      </c>
      <c r="AI1032" s="52" t="s">
        <v>386</v>
      </c>
      <c r="AJ1032" s="149">
        <v>3</v>
      </c>
      <c r="AK1032" s="374">
        <v>2</v>
      </c>
    </row>
    <row r="1033" spans="1:37" s="149" customFormat="1" ht="75" customHeight="1">
      <c r="A1033" s="52" t="s">
        <v>377</v>
      </c>
      <c r="B1033" s="60">
        <v>2112</v>
      </c>
      <c r="C1033" s="54">
        <v>3000560</v>
      </c>
      <c r="D1033" s="52" t="s">
        <v>468</v>
      </c>
      <c r="E1033" s="53" t="s">
        <v>80</v>
      </c>
      <c r="F1033" s="55">
        <v>41424</v>
      </c>
      <c r="G1033" s="55">
        <v>41464</v>
      </c>
      <c r="H1033" s="52" t="s">
        <v>94</v>
      </c>
      <c r="I1033" s="57">
        <v>5190.9594300462404</v>
      </c>
      <c r="J1033" s="56">
        <v>5009.1980510473095</v>
      </c>
      <c r="K1033" s="56">
        <v>5009.1980000000003</v>
      </c>
      <c r="L1033" s="59">
        <v>41484</v>
      </c>
      <c r="M1033" s="60">
        <v>2013</v>
      </c>
      <c r="N1033" s="61">
        <v>41486</v>
      </c>
      <c r="O1033" s="60">
        <v>2013</v>
      </c>
      <c r="P1033" s="61">
        <v>41547</v>
      </c>
      <c r="Q1033" s="53" t="s">
        <v>337</v>
      </c>
      <c r="R1033" s="62" t="s">
        <v>4118</v>
      </c>
      <c r="S1033" s="53" t="s">
        <v>384</v>
      </c>
      <c r="T1033" s="63">
        <v>1</v>
      </c>
      <c r="U1033" s="53">
        <v>2</v>
      </c>
      <c r="V1033" s="53" t="s">
        <v>385</v>
      </c>
      <c r="W1033" s="59" t="s">
        <v>4119</v>
      </c>
      <c r="X1033" s="64">
        <v>7.1078624573514687E-2</v>
      </c>
      <c r="Y1033" s="58">
        <v>5910.8536400000003</v>
      </c>
      <c r="Z1033" s="53"/>
      <c r="AA1033" s="174" t="s">
        <v>4099</v>
      </c>
      <c r="AB1033" s="66" t="s">
        <v>2094</v>
      </c>
      <c r="AC1033" s="67">
        <v>83159.37</v>
      </c>
      <c r="AD1033" s="53"/>
      <c r="AE1033" s="53"/>
      <c r="AF1033" s="58">
        <v>1</v>
      </c>
      <c r="AG1033" s="63"/>
      <c r="AH1033" s="53" t="s">
        <v>94</v>
      </c>
      <c r="AI1033" s="52" t="s">
        <v>386</v>
      </c>
      <c r="AJ1033" s="149">
        <v>3</v>
      </c>
      <c r="AK1033" s="374">
        <v>2</v>
      </c>
    </row>
    <row r="1034" spans="1:37" s="149" customFormat="1" ht="75" customHeight="1">
      <c r="A1034" s="52" t="s">
        <v>377</v>
      </c>
      <c r="B1034" s="60">
        <v>2113</v>
      </c>
      <c r="C1034" s="54">
        <v>3000560</v>
      </c>
      <c r="D1034" s="52" t="s">
        <v>468</v>
      </c>
      <c r="E1034" s="53" t="s">
        <v>80</v>
      </c>
      <c r="F1034" s="55">
        <v>41409</v>
      </c>
      <c r="G1034" s="55">
        <v>41449</v>
      </c>
      <c r="H1034" s="52" t="s">
        <v>94</v>
      </c>
      <c r="I1034" s="57">
        <v>2953.4352075542402</v>
      </c>
      <c r="J1034" s="56">
        <v>2850.0207109966614</v>
      </c>
      <c r="K1034" s="56">
        <v>2850.02</v>
      </c>
      <c r="L1034" s="59">
        <v>41469</v>
      </c>
      <c r="M1034" s="60">
        <v>2013</v>
      </c>
      <c r="N1034" s="61">
        <v>41471</v>
      </c>
      <c r="O1034" s="60">
        <v>2013</v>
      </c>
      <c r="P1034" s="61">
        <v>41547</v>
      </c>
      <c r="Q1034" s="53" t="s">
        <v>337</v>
      </c>
      <c r="R1034" s="62" t="s">
        <v>4120</v>
      </c>
      <c r="S1034" s="53" t="s">
        <v>384</v>
      </c>
      <c r="T1034" s="63">
        <v>1</v>
      </c>
      <c r="U1034" s="53">
        <v>2</v>
      </c>
      <c r="V1034" s="53" t="s">
        <v>385</v>
      </c>
      <c r="W1034" s="59" t="s">
        <v>4101</v>
      </c>
      <c r="X1034" s="64">
        <v>2.5355061480880507E-2</v>
      </c>
      <c r="Y1034" s="58">
        <v>3363.0236</v>
      </c>
      <c r="Z1034" s="53"/>
      <c r="AA1034" s="174" t="s">
        <v>4103</v>
      </c>
      <c r="AB1034" s="66" t="s">
        <v>2094</v>
      </c>
      <c r="AC1034" s="67">
        <v>132637.17000000001</v>
      </c>
      <c r="AD1034" s="53"/>
      <c r="AE1034" s="53"/>
      <c r="AF1034" s="58">
        <v>1</v>
      </c>
      <c r="AG1034" s="63"/>
      <c r="AH1034" s="53" t="s">
        <v>94</v>
      </c>
      <c r="AI1034" s="52" t="s">
        <v>386</v>
      </c>
      <c r="AJ1034" s="149">
        <v>3</v>
      </c>
      <c r="AK1034" s="374">
        <v>2</v>
      </c>
    </row>
    <row r="1035" spans="1:37" s="149" customFormat="1" ht="75" customHeight="1">
      <c r="A1035" s="52" t="s">
        <v>377</v>
      </c>
      <c r="B1035" s="60">
        <v>2114</v>
      </c>
      <c r="C1035" s="54">
        <v>3000560</v>
      </c>
      <c r="D1035" s="52" t="s">
        <v>468</v>
      </c>
      <c r="E1035" s="53" t="s">
        <v>80</v>
      </c>
      <c r="F1035" s="55">
        <v>41409</v>
      </c>
      <c r="G1035" s="55">
        <v>41449</v>
      </c>
      <c r="H1035" s="52" t="s">
        <v>94</v>
      </c>
      <c r="I1035" s="57">
        <v>3731.6468001563899</v>
      </c>
      <c r="J1035" s="56">
        <v>3600.9832344950169</v>
      </c>
      <c r="K1035" s="56">
        <v>3600.9830000000002</v>
      </c>
      <c r="L1035" s="59">
        <v>41469</v>
      </c>
      <c r="M1035" s="60">
        <v>2013</v>
      </c>
      <c r="N1035" s="61">
        <v>41471</v>
      </c>
      <c r="O1035" s="60">
        <v>2013</v>
      </c>
      <c r="P1035" s="61">
        <v>41547</v>
      </c>
      <c r="Q1035" s="53" t="s">
        <v>337</v>
      </c>
      <c r="R1035" s="62" t="s">
        <v>4120</v>
      </c>
      <c r="S1035" s="53" t="s">
        <v>384</v>
      </c>
      <c r="T1035" s="63">
        <v>1</v>
      </c>
      <c r="U1035" s="53">
        <v>2</v>
      </c>
      <c r="V1035" s="53" t="s">
        <v>385</v>
      </c>
      <c r="W1035" s="59" t="s">
        <v>4101</v>
      </c>
      <c r="X1035" s="64">
        <v>1.0568836026191618E-2</v>
      </c>
      <c r="Y1035" s="58">
        <v>4249.1599399999996</v>
      </c>
      <c r="Z1035" s="53"/>
      <c r="AA1035" s="174" t="s">
        <v>4097</v>
      </c>
      <c r="AB1035" s="66" t="s">
        <v>2094</v>
      </c>
      <c r="AC1035" s="67">
        <v>402046.16</v>
      </c>
      <c r="AD1035" s="53"/>
      <c r="AE1035" s="53"/>
      <c r="AF1035" s="58">
        <v>1</v>
      </c>
      <c r="AG1035" s="63"/>
      <c r="AH1035" s="53" t="s">
        <v>94</v>
      </c>
      <c r="AI1035" s="52" t="s">
        <v>386</v>
      </c>
      <c r="AJ1035" s="149">
        <v>3</v>
      </c>
      <c r="AK1035" s="374">
        <v>2</v>
      </c>
    </row>
    <row r="1036" spans="1:37" s="149" customFormat="1" ht="75" customHeight="1">
      <c r="A1036" s="52" t="s">
        <v>377</v>
      </c>
      <c r="B1036" s="60">
        <v>2115</v>
      </c>
      <c r="C1036" s="54">
        <v>3000560</v>
      </c>
      <c r="D1036" s="52" t="s">
        <v>468</v>
      </c>
      <c r="E1036" s="53" t="s">
        <v>80</v>
      </c>
      <c r="F1036" s="55">
        <v>41409</v>
      </c>
      <c r="G1036" s="55">
        <v>41449</v>
      </c>
      <c r="H1036" s="52" t="s">
        <v>94</v>
      </c>
      <c r="I1036" s="57">
        <v>2231.5360366048599</v>
      </c>
      <c r="J1036" s="56">
        <v>2153.3988304168524</v>
      </c>
      <c r="K1036" s="56">
        <v>2153.3980000000001</v>
      </c>
      <c r="L1036" s="59">
        <v>41469</v>
      </c>
      <c r="M1036" s="60">
        <v>2013</v>
      </c>
      <c r="N1036" s="61">
        <v>41471</v>
      </c>
      <c r="O1036" s="60">
        <v>2013</v>
      </c>
      <c r="P1036" s="61">
        <v>41547</v>
      </c>
      <c r="Q1036" s="53" t="s">
        <v>337</v>
      </c>
      <c r="R1036" s="62" t="s">
        <v>4120</v>
      </c>
      <c r="S1036" s="53" t="s">
        <v>384</v>
      </c>
      <c r="T1036" s="63">
        <v>1</v>
      </c>
      <c r="U1036" s="53">
        <v>2</v>
      </c>
      <c r="V1036" s="53" t="s">
        <v>385</v>
      </c>
      <c r="W1036" s="59" t="s">
        <v>4101</v>
      </c>
      <c r="X1036" s="64">
        <v>1.8653208512202684E-2</v>
      </c>
      <c r="Y1036" s="58">
        <v>2541.0096400000002</v>
      </c>
      <c r="Z1036" s="53"/>
      <c r="AA1036" s="174" t="s">
        <v>4098</v>
      </c>
      <c r="AB1036" s="66" t="s">
        <v>2094</v>
      </c>
      <c r="AC1036" s="67">
        <v>136223.73000000001</v>
      </c>
      <c r="AD1036" s="53"/>
      <c r="AE1036" s="53"/>
      <c r="AF1036" s="58">
        <v>1</v>
      </c>
      <c r="AG1036" s="63"/>
      <c r="AH1036" s="53" t="s">
        <v>94</v>
      </c>
      <c r="AI1036" s="52" t="s">
        <v>386</v>
      </c>
      <c r="AJ1036" s="149">
        <v>3</v>
      </c>
      <c r="AK1036" s="374">
        <v>2</v>
      </c>
    </row>
    <row r="1037" spans="1:37" s="149" customFormat="1" ht="75" customHeight="1">
      <c r="A1037" s="52" t="s">
        <v>377</v>
      </c>
      <c r="B1037" s="60">
        <v>2117</v>
      </c>
      <c r="C1037" s="54">
        <v>3000560</v>
      </c>
      <c r="D1037" s="52" t="s">
        <v>468</v>
      </c>
      <c r="E1037" s="53" t="s">
        <v>80</v>
      </c>
      <c r="F1037" s="55">
        <v>41409</v>
      </c>
      <c r="G1037" s="55">
        <v>41449</v>
      </c>
      <c r="H1037" s="52" t="s">
        <v>94</v>
      </c>
      <c r="I1037" s="57">
        <v>2379.9921252690051</v>
      </c>
      <c r="J1037" s="56">
        <v>2294.7606446671143</v>
      </c>
      <c r="K1037" s="56">
        <v>2294.7600000000002</v>
      </c>
      <c r="L1037" s="59">
        <v>41469</v>
      </c>
      <c r="M1037" s="60">
        <v>2013</v>
      </c>
      <c r="N1037" s="61">
        <v>41471</v>
      </c>
      <c r="O1037" s="60">
        <v>2013</v>
      </c>
      <c r="P1037" s="61">
        <v>41547</v>
      </c>
      <c r="Q1037" s="53" t="s">
        <v>337</v>
      </c>
      <c r="R1037" s="62" t="s">
        <v>4120</v>
      </c>
      <c r="S1037" s="53" t="s">
        <v>384</v>
      </c>
      <c r="T1037" s="63">
        <v>1</v>
      </c>
      <c r="U1037" s="53">
        <v>2</v>
      </c>
      <c r="V1037" s="53" t="s">
        <v>385</v>
      </c>
      <c r="W1037" s="59" t="s">
        <v>4101</v>
      </c>
      <c r="X1037" s="64">
        <v>3.2561776261652783E-2</v>
      </c>
      <c r="Y1037" s="58">
        <v>2707.8168000000005</v>
      </c>
      <c r="Z1037" s="53"/>
      <c r="AA1037" s="174" t="s">
        <v>4099</v>
      </c>
      <c r="AB1037" s="66" t="s">
        <v>2094</v>
      </c>
      <c r="AC1037" s="67">
        <v>83159.37</v>
      </c>
      <c r="AD1037" s="53"/>
      <c r="AE1037" s="53"/>
      <c r="AF1037" s="58">
        <v>1</v>
      </c>
      <c r="AG1037" s="63"/>
      <c r="AH1037" s="53" t="s">
        <v>94</v>
      </c>
      <c r="AI1037" s="52" t="s">
        <v>386</v>
      </c>
      <c r="AJ1037" s="149">
        <v>3</v>
      </c>
      <c r="AK1037" s="374">
        <v>2</v>
      </c>
    </row>
    <row r="1038" spans="1:37" s="149" customFormat="1" ht="75" customHeight="1">
      <c r="A1038" s="52" t="s">
        <v>377</v>
      </c>
      <c r="B1038" s="60">
        <v>2118</v>
      </c>
      <c r="C1038" s="54">
        <v>3000560</v>
      </c>
      <c r="D1038" s="52" t="s">
        <v>468</v>
      </c>
      <c r="E1038" s="53" t="s">
        <v>80</v>
      </c>
      <c r="F1038" s="55">
        <v>41409</v>
      </c>
      <c r="G1038" s="55">
        <v>41449</v>
      </c>
      <c r="H1038" s="52" t="s">
        <v>94</v>
      </c>
      <c r="I1038" s="57">
        <v>8334.0031569429993</v>
      </c>
      <c r="J1038" s="56">
        <v>8035.5486280958521</v>
      </c>
      <c r="K1038" s="56">
        <v>8035.5479999999998</v>
      </c>
      <c r="L1038" s="59">
        <v>41469</v>
      </c>
      <c r="M1038" s="60">
        <v>2013</v>
      </c>
      <c r="N1038" s="61">
        <v>41471</v>
      </c>
      <c r="O1038" s="60">
        <v>2013</v>
      </c>
      <c r="P1038" s="61">
        <v>41547</v>
      </c>
      <c r="Q1038" s="53" t="s">
        <v>337</v>
      </c>
      <c r="R1038" s="62" t="s">
        <v>4121</v>
      </c>
      <c r="S1038" s="53" t="s">
        <v>384</v>
      </c>
      <c r="T1038" s="63">
        <v>1</v>
      </c>
      <c r="U1038" s="53">
        <v>2</v>
      </c>
      <c r="V1038" s="53" t="s">
        <v>385</v>
      </c>
      <c r="W1038" s="59" t="s">
        <v>4122</v>
      </c>
      <c r="X1038" s="64">
        <v>7.1487853970346321E-2</v>
      </c>
      <c r="Y1038" s="58">
        <v>9481.9466400000001</v>
      </c>
      <c r="Z1038" s="53"/>
      <c r="AA1038" s="174" t="s">
        <v>4103</v>
      </c>
      <c r="AB1038" s="66" t="s">
        <v>2094</v>
      </c>
      <c r="AC1038" s="67">
        <v>132637.17000000001</v>
      </c>
      <c r="AD1038" s="53"/>
      <c r="AE1038" s="53"/>
      <c r="AF1038" s="58">
        <v>1</v>
      </c>
      <c r="AG1038" s="63"/>
      <c r="AH1038" s="53" t="s">
        <v>94</v>
      </c>
      <c r="AI1038" s="52" t="s">
        <v>386</v>
      </c>
      <c r="AJ1038" s="149">
        <v>3</v>
      </c>
      <c r="AK1038" s="374">
        <v>2</v>
      </c>
    </row>
    <row r="1039" spans="1:37" s="149" customFormat="1" ht="75" customHeight="1">
      <c r="A1039" s="52" t="s">
        <v>377</v>
      </c>
      <c r="B1039" s="60">
        <v>2119</v>
      </c>
      <c r="C1039" s="54">
        <v>3000560</v>
      </c>
      <c r="D1039" s="52" t="s">
        <v>468</v>
      </c>
      <c r="E1039" s="53" t="s">
        <v>80</v>
      </c>
      <c r="F1039" s="55">
        <v>41409</v>
      </c>
      <c r="G1039" s="55">
        <v>41449</v>
      </c>
      <c r="H1039" s="52" t="s">
        <v>94</v>
      </c>
      <c r="I1039" s="57">
        <v>31189.647870973662</v>
      </c>
      <c r="J1039" s="56">
        <v>30072.694651141377</v>
      </c>
      <c r="K1039" s="56">
        <v>30072.694</v>
      </c>
      <c r="L1039" s="59">
        <v>41469</v>
      </c>
      <c r="M1039" s="60">
        <v>2013</v>
      </c>
      <c r="N1039" s="61">
        <v>41471</v>
      </c>
      <c r="O1039" s="60">
        <v>2013</v>
      </c>
      <c r="P1039" s="61">
        <v>41547</v>
      </c>
      <c r="Q1039" s="53" t="s">
        <v>337</v>
      </c>
      <c r="R1039" s="62" t="s">
        <v>4121</v>
      </c>
      <c r="S1039" s="53" t="s">
        <v>384</v>
      </c>
      <c r="T1039" s="63">
        <v>1</v>
      </c>
      <c r="U1039" s="53">
        <v>2</v>
      </c>
      <c r="V1039" s="53" t="s">
        <v>385</v>
      </c>
      <c r="W1039" s="59" t="s">
        <v>4122</v>
      </c>
      <c r="X1039" s="64">
        <v>8.8262947020809751E-2</v>
      </c>
      <c r="Y1039" s="58">
        <v>35485.778919999997</v>
      </c>
      <c r="Z1039" s="53"/>
      <c r="AA1039" s="174" t="s">
        <v>4097</v>
      </c>
      <c r="AB1039" s="66" t="s">
        <v>2094</v>
      </c>
      <c r="AC1039" s="67">
        <v>402046.16</v>
      </c>
      <c r="AD1039" s="53"/>
      <c r="AE1039" s="53"/>
      <c r="AF1039" s="58">
        <v>1</v>
      </c>
      <c r="AG1039" s="63"/>
      <c r="AH1039" s="53" t="s">
        <v>94</v>
      </c>
      <c r="AI1039" s="52" t="s">
        <v>386</v>
      </c>
      <c r="AJ1039" s="149">
        <v>3</v>
      </c>
      <c r="AK1039" s="374">
        <v>2</v>
      </c>
    </row>
    <row r="1040" spans="1:37" s="149" customFormat="1" ht="75" customHeight="1">
      <c r="A1040" s="52" t="s">
        <v>377</v>
      </c>
      <c r="B1040" s="60">
        <v>2120</v>
      </c>
      <c r="C1040" s="54">
        <v>3000560</v>
      </c>
      <c r="D1040" s="52" t="s">
        <v>468</v>
      </c>
      <c r="E1040" s="53" t="s">
        <v>80</v>
      </c>
      <c r="F1040" s="55">
        <v>41409</v>
      </c>
      <c r="G1040" s="55">
        <v>41449</v>
      </c>
      <c r="H1040" s="52" t="s">
        <v>94</v>
      </c>
      <c r="I1040" s="57">
        <v>16809.987811028001</v>
      </c>
      <c r="J1040" s="56">
        <v>16221.386299753918</v>
      </c>
      <c r="K1040" s="56">
        <v>16221.386</v>
      </c>
      <c r="L1040" s="59">
        <v>41469</v>
      </c>
      <c r="M1040" s="60">
        <v>2013</v>
      </c>
      <c r="N1040" s="61">
        <v>41471</v>
      </c>
      <c r="O1040" s="60">
        <v>2013</v>
      </c>
      <c r="P1040" s="61">
        <v>41547</v>
      </c>
      <c r="Q1040" s="53" t="s">
        <v>337</v>
      </c>
      <c r="R1040" s="62" t="s">
        <v>4121</v>
      </c>
      <c r="S1040" s="53" t="s">
        <v>384</v>
      </c>
      <c r="T1040" s="63">
        <v>1</v>
      </c>
      <c r="U1040" s="53">
        <v>2</v>
      </c>
      <c r="V1040" s="53" t="s">
        <v>385</v>
      </c>
      <c r="W1040" s="59" t="s">
        <v>4122</v>
      </c>
      <c r="X1040" s="64">
        <v>0.1405132239441689</v>
      </c>
      <c r="Y1040" s="58">
        <v>19141.235479999999</v>
      </c>
      <c r="Z1040" s="53"/>
      <c r="AA1040" s="174" t="s">
        <v>4098</v>
      </c>
      <c r="AB1040" s="66" t="s">
        <v>2094</v>
      </c>
      <c r="AC1040" s="67">
        <v>136223.73000000001</v>
      </c>
      <c r="AD1040" s="53"/>
      <c r="AE1040" s="53"/>
      <c r="AF1040" s="58">
        <v>1</v>
      </c>
      <c r="AG1040" s="63"/>
      <c r="AH1040" s="53" t="s">
        <v>94</v>
      </c>
      <c r="AI1040" s="52" t="s">
        <v>386</v>
      </c>
      <c r="AJ1040" s="149">
        <v>3</v>
      </c>
      <c r="AK1040" s="374">
        <v>2</v>
      </c>
    </row>
    <row r="1041" spans="1:37" s="149" customFormat="1" ht="75" customHeight="1">
      <c r="A1041" s="52" t="s">
        <v>377</v>
      </c>
      <c r="B1041" s="60">
        <v>2122</v>
      </c>
      <c r="C1041" s="54">
        <v>3000560</v>
      </c>
      <c r="D1041" s="52" t="s">
        <v>468</v>
      </c>
      <c r="E1041" s="53" t="s">
        <v>80</v>
      </c>
      <c r="F1041" s="55">
        <v>41409</v>
      </c>
      <c r="G1041" s="55">
        <v>41449</v>
      </c>
      <c r="H1041" s="52" t="s">
        <v>94</v>
      </c>
      <c r="I1041" s="57">
        <v>8513.8187881739796</v>
      </c>
      <c r="J1041" s="56">
        <v>8215.7075306425922</v>
      </c>
      <c r="K1041" s="56">
        <v>8215.7070000000003</v>
      </c>
      <c r="L1041" s="59">
        <v>41469</v>
      </c>
      <c r="M1041" s="60">
        <v>2013</v>
      </c>
      <c r="N1041" s="61">
        <v>41471</v>
      </c>
      <c r="O1041" s="60">
        <v>2013</v>
      </c>
      <c r="P1041" s="61">
        <v>41547</v>
      </c>
      <c r="Q1041" s="53" t="s">
        <v>337</v>
      </c>
      <c r="R1041" s="62" t="s">
        <v>4121</v>
      </c>
      <c r="S1041" s="53" t="s">
        <v>384</v>
      </c>
      <c r="T1041" s="63">
        <v>1</v>
      </c>
      <c r="U1041" s="53">
        <v>2</v>
      </c>
      <c r="V1041" s="53" t="s">
        <v>385</v>
      </c>
      <c r="W1041" s="59" t="s">
        <v>4122</v>
      </c>
      <c r="X1041" s="64">
        <v>0.11657777421834727</v>
      </c>
      <c r="Y1041" s="58">
        <v>9694.5342600000004</v>
      </c>
      <c r="Z1041" s="53"/>
      <c r="AA1041" s="174" t="s">
        <v>4099</v>
      </c>
      <c r="AB1041" s="66" t="s">
        <v>2094</v>
      </c>
      <c r="AC1041" s="67">
        <v>83159.37</v>
      </c>
      <c r="AD1041" s="53"/>
      <c r="AE1041" s="53"/>
      <c r="AF1041" s="58">
        <v>1</v>
      </c>
      <c r="AG1041" s="63"/>
      <c r="AH1041" s="53" t="s">
        <v>94</v>
      </c>
      <c r="AI1041" s="52" t="s">
        <v>386</v>
      </c>
      <c r="AJ1041" s="149">
        <v>3</v>
      </c>
      <c r="AK1041" s="374">
        <v>2</v>
      </c>
    </row>
    <row r="1042" spans="1:37" s="149" customFormat="1" ht="75" customHeight="1">
      <c r="A1042" s="52" t="s">
        <v>377</v>
      </c>
      <c r="B1042" s="60">
        <v>2123</v>
      </c>
      <c r="C1042" s="54">
        <v>3000560</v>
      </c>
      <c r="D1042" s="52" t="s">
        <v>468</v>
      </c>
      <c r="E1042" s="53" t="s">
        <v>80</v>
      </c>
      <c r="F1042" s="55">
        <v>41424</v>
      </c>
      <c r="G1042" s="55">
        <v>41464</v>
      </c>
      <c r="H1042" s="52" t="s">
        <v>94</v>
      </c>
      <c r="I1042" s="57">
        <v>4939.2743802781997</v>
      </c>
      <c r="J1042" s="56">
        <v>4766.3257501238204</v>
      </c>
      <c r="K1042" s="56">
        <v>4766.3249999999998</v>
      </c>
      <c r="L1042" s="59">
        <v>41484</v>
      </c>
      <c r="M1042" s="60">
        <v>2013</v>
      </c>
      <c r="N1042" s="61">
        <v>41486</v>
      </c>
      <c r="O1042" s="60">
        <v>2013</v>
      </c>
      <c r="P1042" s="61">
        <v>41547</v>
      </c>
      <c r="Q1042" s="53" t="s">
        <v>337</v>
      </c>
      <c r="R1042" s="62" t="s">
        <v>4123</v>
      </c>
      <c r="S1042" s="53" t="s">
        <v>384</v>
      </c>
      <c r="T1042" s="63">
        <v>1</v>
      </c>
      <c r="U1042" s="53">
        <v>2</v>
      </c>
      <c r="V1042" s="53" t="s">
        <v>385</v>
      </c>
      <c r="W1042" s="59" t="s">
        <v>4122</v>
      </c>
      <c r="X1042" s="64">
        <v>4.2403373805397077E-2</v>
      </c>
      <c r="Y1042" s="58">
        <v>5624.2634999999991</v>
      </c>
      <c r="Z1042" s="53"/>
      <c r="AA1042" s="174" t="s">
        <v>4103</v>
      </c>
      <c r="AB1042" s="66" t="s">
        <v>2094</v>
      </c>
      <c r="AC1042" s="67">
        <v>132637.17000000001</v>
      </c>
      <c r="AD1042" s="53"/>
      <c r="AE1042" s="53"/>
      <c r="AF1042" s="58">
        <v>1</v>
      </c>
      <c r="AG1042" s="63"/>
      <c r="AH1042" s="53" t="s">
        <v>94</v>
      </c>
      <c r="AI1042" s="52" t="s">
        <v>386</v>
      </c>
      <c r="AJ1042" s="149">
        <v>3</v>
      </c>
      <c r="AK1042" s="374">
        <v>2</v>
      </c>
    </row>
    <row r="1043" spans="1:37" s="149" customFormat="1" ht="75" customHeight="1">
      <c r="A1043" s="52" t="s">
        <v>377</v>
      </c>
      <c r="B1043" s="60">
        <v>2124</v>
      </c>
      <c r="C1043" s="54">
        <v>3000560</v>
      </c>
      <c r="D1043" s="52" t="s">
        <v>468</v>
      </c>
      <c r="E1043" s="53" t="s">
        <v>80</v>
      </c>
      <c r="F1043" s="55">
        <v>41424</v>
      </c>
      <c r="G1043" s="55">
        <v>41464</v>
      </c>
      <c r="H1043" s="52" t="s">
        <v>94</v>
      </c>
      <c r="I1043" s="57">
        <v>3998.13251332235</v>
      </c>
      <c r="J1043" s="56">
        <v>3858.1379537741441</v>
      </c>
      <c r="K1043" s="56">
        <v>3858.1370000000002</v>
      </c>
      <c r="L1043" s="59">
        <v>41484</v>
      </c>
      <c r="M1043" s="60">
        <v>2013</v>
      </c>
      <c r="N1043" s="61">
        <v>41486</v>
      </c>
      <c r="O1043" s="60">
        <v>2013</v>
      </c>
      <c r="P1043" s="61">
        <v>41547</v>
      </c>
      <c r="Q1043" s="53" t="s">
        <v>337</v>
      </c>
      <c r="R1043" s="62" t="s">
        <v>4123</v>
      </c>
      <c r="S1043" s="53" t="s">
        <v>384</v>
      </c>
      <c r="T1043" s="63">
        <v>1</v>
      </c>
      <c r="U1043" s="53">
        <v>2</v>
      </c>
      <c r="V1043" s="53" t="s">
        <v>385</v>
      </c>
      <c r="W1043" s="59" t="s">
        <v>4122</v>
      </c>
      <c r="X1043" s="64">
        <v>3.3420033792937544E-2</v>
      </c>
      <c r="Y1043" s="58">
        <v>4552.6016600000003</v>
      </c>
      <c r="Z1043" s="53"/>
      <c r="AA1043" s="174" t="s">
        <v>4098</v>
      </c>
      <c r="AB1043" s="66" t="s">
        <v>2094</v>
      </c>
      <c r="AC1043" s="67">
        <v>136223.73000000001</v>
      </c>
      <c r="AD1043" s="53"/>
      <c r="AE1043" s="53"/>
      <c r="AF1043" s="58">
        <v>1</v>
      </c>
      <c r="AG1043" s="63"/>
      <c r="AH1043" s="53" t="s">
        <v>94</v>
      </c>
      <c r="AI1043" s="52" t="s">
        <v>386</v>
      </c>
      <c r="AJ1043" s="149">
        <v>3</v>
      </c>
      <c r="AK1043" s="374">
        <v>2</v>
      </c>
    </row>
    <row r="1044" spans="1:37" s="149" customFormat="1" ht="75" customHeight="1">
      <c r="A1044" s="52" t="s">
        <v>377</v>
      </c>
      <c r="B1044" s="60">
        <v>2125</v>
      </c>
      <c r="C1044" s="54">
        <v>3000560</v>
      </c>
      <c r="D1044" s="52" t="s">
        <v>468</v>
      </c>
      <c r="E1044" s="53" t="s">
        <v>80</v>
      </c>
      <c r="F1044" s="55">
        <v>41424</v>
      </c>
      <c r="G1044" s="55">
        <v>41464</v>
      </c>
      <c r="H1044" s="52" t="s">
        <v>94</v>
      </c>
      <c r="I1044" s="57">
        <v>1350.7286996197899</v>
      </c>
      <c r="J1044" s="56">
        <v>1303.4329512316856</v>
      </c>
      <c r="K1044" s="56">
        <v>1303.432</v>
      </c>
      <c r="L1044" s="59">
        <v>41484</v>
      </c>
      <c r="M1044" s="60">
        <v>2013</v>
      </c>
      <c r="N1044" s="61">
        <v>41486</v>
      </c>
      <c r="O1044" s="60">
        <v>2013</v>
      </c>
      <c r="P1044" s="61">
        <v>41547</v>
      </c>
      <c r="Q1044" s="53" t="s">
        <v>337</v>
      </c>
      <c r="R1044" s="62" t="s">
        <v>4123</v>
      </c>
      <c r="S1044" s="53" t="s">
        <v>384</v>
      </c>
      <c r="T1044" s="63">
        <v>1</v>
      </c>
      <c r="U1044" s="53">
        <v>2</v>
      </c>
      <c r="V1044" s="53" t="s">
        <v>385</v>
      </c>
      <c r="W1044" s="59" t="s">
        <v>4122</v>
      </c>
      <c r="X1044" s="64">
        <v>1.8495206974271209E-2</v>
      </c>
      <c r="Y1044" s="58">
        <v>1538.0497599999999</v>
      </c>
      <c r="Z1044" s="53"/>
      <c r="AA1044" s="174" t="s">
        <v>4099</v>
      </c>
      <c r="AB1044" s="66" t="s">
        <v>2094</v>
      </c>
      <c r="AC1044" s="67">
        <v>83159.37</v>
      </c>
      <c r="AD1044" s="53"/>
      <c r="AE1044" s="53"/>
      <c r="AF1044" s="58">
        <v>1</v>
      </c>
      <c r="AG1044" s="63"/>
      <c r="AH1044" s="53" t="s">
        <v>94</v>
      </c>
      <c r="AI1044" s="52" t="s">
        <v>386</v>
      </c>
      <c r="AJ1044" s="149">
        <v>3</v>
      </c>
      <c r="AK1044" s="374">
        <v>2</v>
      </c>
    </row>
    <row r="1045" spans="1:37" s="149" customFormat="1" ht="75" customHeight="1">
      <c r="A1045" s="52" t="s">
        <v>377</v>
      </c>
      <c r="B1045" s="60">
        <v>2126</v>
      </c>
      <c r="C1045" s="54">
        <v>3000560</v>
      </c>
      <c r="D1045" s="52" t="s">
        <v>468</v>
      </c>
      <c r="E1045" s="53" t="s">
        <v>80</v>
      </c>
      <c r="F1045" s="55">
        <v>41214</v>
      </c>
      <c r="G1045" s="55">
        <v>41294</v>
      </c>
      <c r="H1045" s="52" t="s">
        <v>94</v>
      </c>
      <c r="I1045" s="57">
        <v>770.91118352897695</v>
      </c>
      <c r="J1045" s="56">
        <v>807.42295736854817</v>
      </c>
      <c r="K1045" s="56">
        <v>770.91099999999994</v>
      </c>
      <c r="L1045" s="59">
        <v>41314</v>
      </c>
      <c r="M1045" s="60">
        <v>2013</v>
      </c>
      <c r="N1045" s="61">
        <v>41316</v>
      </c>
      <c r="O1045" s="60">
        <v>2013</v>
      </c>
      <c r="P1045" s="61">
        <v>41412</v>
      </c>
      <c r="Q1045" s="53" t="s">
        <v>337</v>
      </c>
      <c r="R1045" s="62" t="s">
        <v>4124</v>
      </c>
      <c r="S1045" s="53" t="s">
        <v>384</v>
      </c>
      <c r="T1045" s="63">
        <v>1</v>
      </c>
      <c r="U1045" s="53">
        <v>2</v>
      </c>
      <c r="V1045" s="53" t="s">
        <v>385</v>
      </c>
      <c r="W1045" s="53"/>
      <c r="X1045" s="64">
        <v>6.8583714504765131E-3</v>
      </c>
      <c r="Y1045" s="58">
        <v>909.67497999999989</v>
      </c>
      <c r="Z1045" s="53"/>
      <c r="AA1045" s="174" t="s">
        <v>4103</v>
      </c>
      <c r="AB1045" s="66">
        <v>41261</v>
      </c>
      <c r="AC1045" s="67">
        <v>132637.17000000001</v>
      </c>
      <c r="AD1045" s="53"/>
      <c r="AE1045" s="53"/>
      <c r="AF1045" s="58">
        <v>1</v>
      </c>
      <c r="AG1045" s="63"/>
      <c r="AH1045" s="53" t="s">
        <v>94</v>
      </c>
      <c r="AI1045" s="52" t="s">
        <v>386</v>
      </c>
      <c r="AJ1045" s="149">
        <v>1</v>
      </c>
      <c r="AK1045" s="374">
        <v>2</v>
      </c>
    </row>
    <row r="1046" spans="1:37" s="149" customFormat="1" ht="75" customHeight="1">
      <c r="A1046" s="52" t="s">
        <v>377</v>
      </c>
      <c r="B1046" s="60">
        <v>2127</v>
      </c>
      <c r="C1046" s="54">
        <v>3000560</v>
      </c>
      <c r="D1046" s="52" t="s">
        <v>468</v>
      </c>
      <c r="E1046" s="53" t="s">
        <v>80</v>
      </c>
      <c r="F1046" s="55">
        <v>41214</v>
      </c>
      <c r="G1046" s="55">
        <v>41294</v>
      </c>
      <c r="H1046" s="52" t="s">
        <v>94</v>
      </c>
      <c r="I1046" s="57">
        <v>19674.854737834201</v>
      </c>
      <c r="J1046" s="56">
        <v>20606.692103619687</v>
      </c>
      <c r="K1046" s="56">
        <v>19674.853999999999</v>
      </c>
      <c r="L1046" s="59">
        <v>41314</v>
      </c>
      <c r="M1046" s="60">
        <v>2013</v>
      </c>
      <c r="N1046" s="61">
        <v>41316</v>
      </c>
      <c r="O1046" s="60">
        <v>2013</v>
      </c>
      <c r="P1046" s="61">
        <v>41412</v>
      </c>
      <c r="Q1046" s="53" t="s">
        <v>337</v>
      </c>
      <c r="R1046" s="62" t="s">
        <v>4124</v>
      </c>
      <c r="S1046" s="53" t="s">
        <v>384</v>
      </c>
      <c r="T1046" s="63">
        <v>1</v>
      </c>
      <c r="U1046" s="53">
        <v>2</v>
      </c>
      <c r="V1046" s="53" t="s">
        <v>385</v>
      </c>
      <c r="W1046" s="53"/>
      <c r="X1046" s="64">
        <v>5.7745428335890581E-2</v>
      </c>
      <c r="Y1046" s="58">
        <v>23216.327719999997</v>
      </c>
      <c r="Z1046" s="53"/>
      <c r="AA1046" s="174" t="s">
        <v>4097</v>
      </c>
      <c r="AB1046" s="66">
        <v>41261</v>
      </c>
      <c r="AC1046" s="67">
        <v>402046.16</v>
      </c>
      <c r="AD1046" s="53"/>
      <c r="AE1046" s="53"/>
      <c r="AF1046" s="58">
        <v>1</v>
      </c>
      <c r="AG1046" s="63"/>
      <c r="AH1046" s="53" t="s">
        <v>94</v>
      </c>
      <c r="AI1046" s="52" t="s">
        <v>386</v>
      </c>
      <c r="AJ1046" s="149">
        <v>1</v>
      </c>
      <c r="AK1046" s="374">
        <v>2</v>
      </c>
    </row>
    <row r="1047" spans="1:37" s="149" customFormat="1" ht="75" customHeight="1">
      <c r="A1047" s="52" t="s">
        <v>377</v>
      </c>
      <c r="B1047" s="60">
        <v>2128</v>
      </c>
      <c r="C1047" s="54">
        <v>3000560</v>
      </c>
      <c r="D1047" s="52" t="s">
        <v>468</v>
      </c>
      <c r="E1047" s="53" t="s">
        <v>80</v>
      </c>
      <c r="F1047" s="55">
        <v>41214</v>
      </c>
      <c r="G1047" s="55">
        <v>41294</v>
      </c>
      <c r="H1047" s="52" t="s">
        <v>94</v>
      </c>
      <c r="I1047" s="57">
        <v>772.37390914529203</v>
      </c>
      <c r="J1047" s="56">
        <v>808.95496036471354</v>
      </c>
      <c r="K1047" s="56">
        <v>772.37300000000005</v>
      </c>
      <c r="L1047" s="59">
        <v>41314</v>
      </c>
      <c r="M1047" s="60">
        <v>2013</v>
      </c>
      <c r="N1047" s="61">
        <v>41316</v>
      </c>
      <c r="O1047" s="60">
        <v>2013</v>
      </c>
      <c r="P1047" s="61">
        <v>41412</v>
      </c>
      <c r="Q1047" s="53" t="s">
        <v>337</v>
      </c>
      <c r="R1047" s="62" t="s">
        <v>4124</v>
      </c>
      <c r="S1047" s="53" t="s">
        <v>384</v>
      </c>
      <c r="T1047" s="63">
        <v>1</v>
      </c>
      <c r="U1047" s="53">
        <v>2</v>
      </c>
      <c r="V1047" s="53" t="s">
        <v>385</v>
      </c>
      <c r="W1047" s="53"/>
      <c r="X1047" s="64">
        <v>1.0959680670981516E-2</v>
      </c>
      <c r="Y1047" s="58">
        <v>911.40014000000008</v>
      </c>
      <c r="Z1047" s="53"/>
      <c r="AA1047" s="174" t="s">
        <v>4099</v>
      </c>
      <c r="AB1047" s="66">
        <v>41261</v>
      </c>
      <c r="AC1047" s="67">
        <v>83159.37</v>
      </c>
      <c r="AD1047" s="53"/>
      <c r="AE1047" s="53"/>
      <c r="AF1047" s="58">
        <v>1</v>
      </c>
      <c r="AG1047" s="63"/>
      <c r="AH1047" s="53" t="s">
        <v>94</v>
      </c>
      <c r="AI1047" s="52" t="s">
        <v>386</v>
      </c>
      <c r="AJ1047" s="149">
        <v>1</v>
      </c>
      <c r="AK1047" s="374">
        <v>2</v>
      </c>
    </row>
    <row r="1048" spans="1:37" s="149" customFormat="1" ht="75" customHeight="1">
      <c r="A1048" s="52" t="s">
        <v>377</v>
      </c>
      <c r="B1048" s="60">
        <v>2129</v>
      </c>
      <c r="C1048" s="54">
        <v>3000560</v>
      </c>
      <c r="D1048" s="52" t="s">
        <v>468</v>
      </c>
      <c r="E1048" s="53" t="s">
        <v>80</v>
      </c>
      <c r="F1048" s="55">
        <v>41424</v>
      </c>
      <c r="G1048" s="55">
        <v>41464</v>
      </c>
      <c r="H1048" s="52" t="s">
        <v>94</v>
      </c>
      <c r="I1048" s="57">
        <v>4347.2882376160296</v>
      </c>
      <c r="J1048" s="56">
        <v>4195.0679947836024</v>
      </c>
      <c r="K1048" s="56">
        <v>4195.067</v>
      </c>
      <c r="L1048" s="59">
        <v>41484</v>
      </c>
      <c r="M1048" s="60">
        <v>2013</v>
      </c>
      <c r="N1048" s="61">
        <v>41486</v>
      </c>
      <c r="O1048" s="60">
        <v>2013</v>
      </c>
      <c r="P1048" s="61">
        <v>41547</v>
      </c>
      <c r="Q1048" s="53" t="s">
        <v>337</v>
      </c>
      <c r="R1048" s="62" t="s">
        <v>4125</v>
      </c>
      <c r="S1048" s="53" t="s">
        <v>384</v>
      </c>
      <c r="T1048" s="63">
        <v>1</v>
      </c>
      <c r="U1048" s="53">
        <v>2</v>
      </c>
      <c r="V1048" s="53" t="s">
        <v>385</v>
      </c>
      <c r="W1048" s="59" t="s">
        <v>4119</v>
      </c>
      <c r="X1048" s="64">
        <v>3.7321205360458153E-2</v>
      </c>
      <c r="Y1048" s="58">
        <v>4950.1790599999995</v>
      </c>
      <c r="Z1048" s="53"/>
      <c r="AA1048" s="174" t="s">
        <v>4103</v>
      </c>
      <c r="AB1048" s="66" t="s">
        <v>2094</v>
      </c>
      <c r="AC1048" s="67">
        <v>132637.17000000001</v>
      </c>
      <c r="AD1048" s="53"/>
      <c r="AE1048" s="53"/>
      <c r="AF1048" s="58">
        <v>1</v>
      </c>
      <c r="AG1048" s="63"/>
      <c r="AH1048" s="53" t="s">
        <v>94</v>
      </c>
      <c r="AI1048" s="52" t="s">
        <v>386</v>
      </c>
      <c r="AJ1048" s="149">
        <v>3</v>
      </c>
      <c r="AK1048" s="374">
        <v>2</v>
      </c>
    </row>
    <row r="1049" spans="1:37" s="149" customFormat="1" ht="75" customHeight="1">
      <c r="A1049" s="52" t="s">
        <v>377</v>
      </c>
      <c r="B1049" s="60">
        <v>2130</v>
      </c>
      <c r="C1049" s="54">
        <v>3000560</v>
      </c>
      <c r="D1049" s="52" t="s">
        <v>468</v>
      </c>
      <c r="E1049" s="53" t="s">
        <v>80</v>
      </c>
      <c r="F1049" s="55">
        <v>41424</v>
      </c>
      <c r="G1049" s="55">
        <v>41464</v>
      </c>
      <c r="H1049" s="52" t="s">
        <v>94</v>
      </c>
      <c r="I1049" s="57">
        <v>9513.4366420307106</v>
      </c>
      <c r="J1049" s="56">
        <v>9180.323777949041</v>
      </c>
      <c r="K1049" s="56">
        <v>9180.3230000000003</v>
      </c>
      <c r="L1049" s="59">
        <v>41484</v>
      </c>
      <c r="M1049" s="60">
        <v>2013</v>
      </c>
      <c r="N1049" s="61">
        <v>41486</v>
      </c>
      <c r="O1049" s="60">
        <v>2013</v>
      </c>
      <c r="P1049" s="61">
        <v>41547</v>
      </c>
      <c r="Q1049" s="53" t="s">
        <v>337</v>
      </c>
      <c r="R1049" s="62" t="s">
        <v>4125</v>
      </c>
      <c r="S1049" s="53" t="s">
        <v>384</v>
      </c>
      <c r="T1049" s="63">
        <v>1</v>
      </c>
      <c r="U1049" s="53">
        <v>2</v>
      </c>
      <c r="V1049" s="53" t="s">
        <v>385</v>
      </c>
      <c r="W1049" s="59" t="s">
        <v>4119</v>
      </c>
      <c r="X1049" s="64">
        <v>7.9521982990775536E-2</v>
      </c>
      <c r="Y1049" s="58">
        <v>10832.781139999999</v>
      </c>
      <c r="Z1049" s="53"/>
      <c r="AA1049" s="174" t="s">
        <v>4098</v>
      </c>
      <c r="AB1049" s="66" t="s">
        <v>2094</v>
      </c>
      <c r="AC1049" s="67">
        <v>136223.73000000001</v>
      </c>
      <c r="AD1049" s="53"/>
      <c r="AE1049" s="53"/>
      <c r="AF1049" s="58">
        <v>1</v>
      </c>
      <c r="AG1049" s="63"/>
      <c r="AH1049" s="53" t="s">
        <v>94</v>
      </c>
      <c r="AI1049" s="52" t="s">
        <v>386</v>
      </c>
      <c r="AJ1049" s="149">
        <v>3</v>
      </c>
      <c r="AK1049" s="374">
        <v>2</v>
      </c>
    </row>
    <row r="1050" spans="1:37" s="149" customFormat="1" ht="75" customHeight="1">
      <c r="A1050" s="52" t="s">
        <v>377</v>
      </c>
      <c r="B1050" s="60">
        <v>2131</v>
      </c>
      <c r="C1050" s="54">
        <v>3000560</v>
      </c>
      <c r="D1050" s="52" t="s">
        <v>468</v>
      </c>
      <c r="E1050" s="53" t="s">
        <v>80</v>
      </c>
      <c r="F1050" s="55">
        <v>41424</v>
      </c>
      <c r="G1050" s="55">
        <v>41464</v>
      </c>
      <c r="H1050" s="52" t="s">
        <v>94</v>
      </c>
      <c r="I1050" s="57">
        <v>584.15655851934696</v>
      </c>
      <c r="J1050" s="56">
        <v>563.70232398744656</v>
      </c>
      <c r="K1050" s="56">
        <v>563.702</v>
      </c>
      <c r="L1050" s="59">
        <v>41484</v>
      </c>
      <c r="M1050" s="60">
        <v>2013</v>
      </c>
      <c r="N1050" s="61">
        <v>41486</v>
      </c>
      <c r="O1050" s="60">
        <v>2013</v>
      </c>
      <c r="P1050" s="61">
        <v>41547</v>
      </c>
      <c r="Q1050" s="53" t="s">
        <v>337</v>
      </c>
      <c r="R1050" s="62" t="s">
        <v>4125</v>
      </c>
      <c r="S1050" s="53" t="s">
        <v>384</v>
      </c>
      <c r="T1050" s="63">
        <v>1</v>
      </c>
      <c r="U1050" s="53">
        <v>2</v>
      </c>
      <c r="V1050" s="53" t="s">
        <v>385</v>
      </c>
      <c r="W1050" s="59" t="s">
        <v>4119</v>
      </c>
      <c r="X1050" s="64">
        <v>4.8829110757721873E-3</v>
      </c>
      <c r="Y1050" s="58">
        <v>665.16836000000001</v>
      </c>
      <c r="Z1050" s="53"/>
      <c r="AA1050" s="174" t="s">
        <v>4098</v>
      </c>
      <c r="AB1050" s="66" t="s">
        <v>2094</v>
      </c>
      <c r="AC1050" s="411">
        <v>136223.73000000001</v>
      </c>
      <c r="AD1050" s="53"/>
      <c r="AE1050" s="53"/>
      <c r="AF1050" s="58">
        <v>1</v>
      </c>
      <c r="AG1050" s="63"/>
      <c r="AH1050" s="53" t="s">
        <v>94</v>
      </c>
      <c r="AI1050" s="52" t="s">
        <v>386</v>
      </c>
      <c r="AJ1050" s="149">
        <v>3</v>
      </c>
      <c r="AK1050" s="374">
        <v>2</v>
      </c>
    </row>
    <row r="1051" spans="1:37" s="149" customFormat="1" ht="75" customHeight="1">
      <c r="A1051" s="52" t="s">
        <v>377</v>
      </c>
      <c r="B1051" s="60">
        <v>2132</v>
      </c>
      <c r="C1051" s="54">
        <v>3000560</v>
      </c>
      <c r="D1051" s="52" t="s">
        <v>468</v>
      </c>
      <c r="E1051" s="53" t="s">
        <v>80</v>
      </c>
      <c r="F1051" s="55">
        <v>41424</v>
      </c>
      <c r="G1051" s="55">
        <v>41464</v>
      </c>
      <c r="H1051" s="52" t="s">
        <v>94</v>
      </c>
      <c r="I1051" s="57">
        <v>2183.0846635288199</v>
      </c>
      <c r="J1051" s="56">
        <v>2106.6439815582271</v>
      </c>
      <c r="K1051" s="56">
        <v>2106.643</v>
      </c>
      <c r="L1051" s="59">
        <v>41484</v>
      </c>
      <c r="M1051" s="60">
        <v>2013</v>
      </c>
      <c r="N1051" s="61">
        <v>41486</v>
      </c>
      <c r="O1051" s="60">
        <v>2013</v>
      </c>
      <c r="P1051" s="61">
        <v>41547</v>
      </c>
      <c r="Q1051" s="53" t="s">
        <v>337</v>
      </c>
      <c r="R1051" s="62" t="s">
        <v>4125</v>
      </c>
      <c r="S1051" s="53" t="s">
        <v>384</v>
      </c>
      <c r="T1051" s="63">
        <v>1</v>
      </c>
      <c r="U1051" s="53">
        <v>2</v>
      </c>
      <c r="V1051" s="53" t="s">
        <v>385</v>
      </c>
      <c r="W1051" s="59" t="s">
        <v>4119</v>
      </c>
      <c r="X1051" s="64">
        <v>2.989246719882558E-2</v>
      </c>
      <c r="Y1051" s="58">
        <v>2485.8387399999997</v>
      </c>
      <c r="Z1051" s="53"/>
      <c r="AA1051" s="174" t="s">
        <v>4099</v>
      </c>
      <c r="AB1051" s="66" t="s">
        <v>2094</v>
      </c>
      <c r="AC1051" s="67">
        <v>83159.37</v>
      </c>
      <c r="AD1051" s="53"/>
      <c r="AE1051" s="53"/>
      <c r="AF1051" s="58">
        <v>1</v>
      </c>
      <c r="AG1051" s="63"/>
      <c r="AH1051" s="53" t="s">
        <v>94</v>
      </c>
      <c r="AI1051" s="52" t="s">
        <v>386</v>
      </c>
      <c r="AJ1051" s="149">
        <v>3</v>
      </c>
      <c r="AK1051" s="374">
        <v>2</v>
      </c>
    </row>
    <row r="1052" spans="1:37" s="149" customFormat="1" ht="75" customHeight="1">
      <c r="A1052" s="52" t="s">
        <v>377</v>
      </c>
      <c r="B1052" s="60">
        <v>2133</v>
      </c>
      <c r="C1052" s="54">
        <v>3000560</v>
      </c>
      <c r="D1052" s="52" t="s">
        <v>468</v>
      </c>
      <c r="E1052" s="53" t="s">
        <v>80</v>
      </c>
      <c r="F1052" s="55">
        <v>41214</v>
      </c>
      <c r="G1052" s="55">
        <v>41254</v>
      </c>
      <c r="H1052" s="52" t="s">
        <v>94</v>
      </c>
      <c r="I1052" s="57">
        <v>1554.36175131965</v>
      </c>
      <c r="J1052" s="56">
        <v>1615.4914216175064</v>
      </c>
      <c r="K1052" s="56">
        <v>1554.3610000000001</v>
      </c>
      <c r="L1052" s="59">
        <v>41289</v>
      </c>
      <c r="M1052" s="60">
        <v>2013</v>
      </c>
      <c r="N1052" s="61">
        <v>41291</v>
      </c>
      <c r="O1052" s="60">
        <v>2013</v>
      </c>
      <c r="P1052" s="61">
        <v>41333</v>
      </c>
      <c r="Q1052" s="53" t="s">
        <v>337</v>
      </c>
      <c r="R1052" s="62" t="s">
        <v>4126</v>
      </c>
      <c r="S1052" s="53" t="s">
        <v>384</v>
      </c>
      <c r="T1052" s="63">
        <v>1</v>
      </c>
      <c r="U1052" s="53">
        <v>2</v>
      </c>
      <c r="V1052" s="53" t="s">
        <v>385</v>
      </c>
      <c r="W1052" s="53"/>
      <c r="X1052" s="64">
        <v>1.3828295492130899E-2</v>
      </c>
      <c r="Y1052" s="58">
        <v>1834.14598</v>
      </c>
      <c r="Z1052" s="53"/>
      <c r="AA1052" s="174" t="s">
        <v>4103</v>
      </c>
      <c r="AB1052" s="66">
        <v>41197</v>
      </c>
      <c r="AC1052" s="67">
        <v>132637.17000000001</v>
      </c>
      <c r="AD1052" s="53"/>
      <c r="AE1052" s="53"/>
      <c r="AF1052" s="58">
        <v>1</v>
      </c>
      <c r="AG1052" s="63"/>
      <c r="AH1052" s="53" t="s">
        <v>94</v>
      </c>
      <c r="AI1052" s="52" t="s">
        <v>386</v>
      </c>
      <c r="AJ1052" s="149">
        <v>1</v>
      </c>
      <c r="AK1052" s="374">
        <v>2</v>
      </c>
    </row>
    <row r="1053" spans="1:37" s="149" customFormat="1" ht="75" customHeight="1">
      <c r="A1053" s="52" t="s">
        <v>377</v>
      </c>
      <c r="B1053" s="60">
        <v>2134</v>
      </c>
      <c r="C1053" s="54">
        <v>3000560</v>
      </c>
      <c r="D1053" s="52" t="s">
        <v>468</v>
      </c>
      <c r="E1053" s="53" t="s">
        <v>80</v>
      </c>
      <c r="F1053" s="55">
        <v>41214</v>
      </c>
      <c r="G1053" s="55">
        <v>41254</v>
      </c>
      <c r="H1053" s="52" t="s">
        <v>94</v>
      </c>
      <c r="I1053" s="57">
        <v>3683.06342835748</v>
      </c>
      <c r="J1053" s="56">
        <v>3827.9103102821073</v>
      </c>
      <c r="K1053" s="56">
        <v>3683.0630000000001</v>
      </c>
      <c r="L1053" s="59">
        <v>41289</v>
      </c>
      <c r="M1053" s="60">
        <v>2013</v>
      </c>
      <c r="N1053" s="61">
        <v>41291</v>
      </c>
      <c r="O1053" s="60">
        <v>2013</v>
      </c>
      <c r="P1053" s="61">
        <v>41333</v>
      </c>
      <c r="Q1053" s="53" t="s">
        <v>337</v>
      </c>
      <c r="R1053" s="62" t="s">
        <v>4126</v>
      </c>
      <c r="S1053" s="53" t="s">
        <v>384</v>
      </c>
      <c r="T1053" s="63">
        <v>1</v>
      </c>
      <c r="U1053" s="53">
        <v>2</v>
      </c>
      <c r="V1053" s="53" t="s">
        <v>385</v>
      </c>
      <c r="W1053" s="53"/>
      <c r="X1053" s="64">
        <v>1.0809739707500253E-2</v>
      </c>
      <c r="Y1053" s="58">
        <v>4346.0143399999997</v>
      </c>
      <c r="Z1053" s="53"/>
      <c r="AA1053" s="174" t="s">
        <v>4097</v>
      </c>
      <c r="AB1053" s="66">
        <v>41197</v>
      </c>
      <c r="AC1053" s="67">
        <v>402046.16</v>
      </c>
      <c r="AD1053" s="53"/>
      <c r="AE1053" s="53"/>
      <c r="AF1053" s="58">
        <v>1</v>
      </c>
      <c r="AG1053" s="63"/>
      <c r="AH1053" s="53" t="s">
        <v>94</v>
      </c>
      <c r="AI1053" s="52" t="s">
        <v>386</v>
      </c>
      <c r="AJ1053" s="149">
        <v>1</v>
      </c>
      <c r="AK1053" s="374">
        <v>2</v>
      </c>
    </row>
    <row r="1054" spans="1:37" s="149" customFormat="1" ht="75" customHeight="1">
      <c r="A1054" s="52" t="s">
        <v>377</v>
      </c>
      <c r="B1054" s="60">
        <v>2135</v>
      </c>
      <c r="C1054" s="54">
        <v>3000560</v>
      </c>
      <c r="D1054" s="52" t="s">
        <v>468</v>
      </c>
      <c r="E1054" s="53" t="s">
        <v>80</v>
      </c>
      <c r="F1054" s="55">
        <v>41214</v>
      </c>
      <c r="G1054" s="55">
        <v>41254</v>
      </c>
      <c r="H1054" s="52" t="s">
        <v>94</v>
      </c>
      <c r="I1054" s="57">
        <v>78.729161606837195</v>
      </c>
      <c r="J1054" s="56">
        <v>81.825408466852934</v>
      </c>
      <c r="K1054" s="56">
        <v>78.728999999999999</v>
      </c>
      <c r="L1054" s="59">
        <v>41289</v>
      </c>
      <c r="M1054" s="60">
        <v>2013</v>
      </c>
      <c r="N1054" s="61">
        <v>41291</v>
      </c>
      <c r="O1054" s="60">
        <v>2013</v>
      </c>
      <c r="P1054" s="61">
        <v>41333</v>
      </c>
      <c r="Q1054" s="53" t="s">
        <v>337</v>
      </c>
      <c r="R1054" s="62" t="s">
        <v>4126</v>
      </c>
      <c r="S1054" s="53" t="s">
        <v>384</v>
      </c>
      <c r="T1054" s="63">
        <v>1</v>
      </c>
      <c r="U1054" s="53">
        <v>2</v>
      </c>
      <c r="V1054" s="53" t="s">
        <v>385</v>
      </c>
      <c r="W1054" s="53"/>
      <c r="X1054" s="64">
        <v>6.8196796549323659E-4</v>
      </c>
      <c r="Y1054" s="58">
        <v>92.90021999999999</v>
      </c>
      <c r="Z1054" s="53"/>
      <c r="AA1054" s="174" t="s">
        <v>4098</v>
      </c>
      <c r="AB1054" s="66">
        <v>41197</v>
      </c>
      <c r="AC1054" s="67">
        <v>136223.73000000001</v>
      </c>
      <c r="AD1054" s="53"/>
      <c r="AE1054" s="53"/>
      <c r="AF1054" s="58">
        <v>1</v>
      </c>
      <c r="AG1054" s="63"/>
      <c r="AH1054" s="53" t="s">
        <v>94</v>
      </c>
      <c r="AI1054" s="52" t="s">
        <v>386</v>
      </c>
      <c r="AJ1054" s="149">
        <v>1</v>
      </c>
      <c r="AK1054" s="374">
        <v>2</v>
      </c>
    </row>
    <row r="1055" spans="1:37" s="149" customFormat="1" ht="75" customHeight="1">
      <c r="A1055" s="52" t="s">
        <v>377</v>
      </c>
      <c r="B1055" s="60">
        <v>2136</v>
      </c>
      <c r="C1055" s="54">
        <v>3000560</v>
      </c>
      <c r="D1055" s="52" t="s">
        <v>468</v>
      </c>
      <c r="E1055" s="53" t="s">
        <v>80</v>
      </c>
      <c r="F1055" s="55">
        <v>41214</v>
      </c>
      <c r="G1055" s="55">
        <v>41254</v>
      </c>
      <c r="H1055" s="52" t="s">
        <v>94</v>
      </c>
      <c r="I1055" s="57">
        <v>987.40486978751301</v>
      </c>
      <c r="J1055" s="56">
        <v>1026.2373578420829</v>
      </c>
      <c r="K1055" s="56">
        <v>987.404</v>
      </c>
      <c r="L1055" s="59">
        <v>41289</v>
      </c>
      <c r="M1055" s="60">
        <v>2013</v>
      </c>
      <c r="N1055" s="61">
        <v>41291</v>
      </c>
      <c r="O1055" s="60">
        <v>2013</v>
      </c>
      <c r="P1055" s="61">
        <v>41333</v>
      </c>
      <c r="Q1055" s="53" t="s">
        <v>337</v>
      </c>
      <c r="R1055" s="62" t="s">
        <v>4126</v>
      </c>
      <c r="S1055" s="53" t="s">
        <v>384</v>
      </c>
      <c r="T1055" s="63">
        <v>1</v>
      </c>
      <c r="U1055" s="53">
        <v>2</v>
      </c>
      <c r="V1055" s="53" t="s">
        <v>385</v>
      </c>
      <c r="W1055" s="53"/>
      <c r="X1055" s="64">
        <v>6.2156437664408495E-2</v>
      </c>
      <c r="Y1055" s="58">
        <v>1165.13672</v>
      </c>
      <c r="Z1055" s="53"/>
      <c r="AA1055" s="174" t="s">
        <v>4108</v>
      </c>
      <c r="AB1055" s="66">
        <v>41197</v>
      </c>
      <c r="AC1055" s="67">
        <v>18745.23</v>
      </c>
      <c r="AD1055" s="53"/>
      <c r="AE1055" s="53"/>
      <c r="AF1055" s="58">
        <v>1</v>
      </c>
      <c r="AG1055" s="63"/>
      <c r="AH1055" s="53" t="s">
        <v>94</v>
      </c>
      <c r="AI1055" s="52" t="s">
        <v>386</v>
      </c>
      <c r="AJ1055" s="149">
        <v>1</v>
      </c>
      <c r="AK1055" s="374">
        <v>2</v>
      </c>
    </row>
    <row r="1056" spans="1:37" s="149" customFormat="1" ht="75" customHeight="1">
      <c r="A1056" s="52" t="s">
        <v>377</v>
      </c>
      <c r="B1056" s="60">
        <v>2137</v>
      </c>
      <c r="C1056" s="54">
        <v>3000560</v>
      </c>
      <c r="D1056" s="52" t="s">
        <v>468</v>
      </c>
      <c r="E1056" s="53" t="s">
        <v>80</v>
      </c>
      <c r="F1056" s="55">
        <v>41214</v>
      </c>
      <c r="G1056" s="55">
        <v>41254</v>
      </c>
      <c r="H1056" s="52" t="s">
        <v>94</v>
      </c>
      <c r="I1056" s="57">
        <v>467.917907572589</v>
      </c>
      <c r="J1056" s="56">
        <v>486.32010216602015</v>
      </c>
      <c r="K1056" s="56">
        <v>467.91699999999997</v>
      </c>
      <c r="L1056" s="59">
        <v>41289</v>
      </c>
      <c r="M1056" s="60">
        <v>2013</v>
      </c>
      <c r="N1056" s="61">
        <v>41291</v>
      </c>
      <c r="O1056" s="60">
        <v>2013</v>
      </c>
      <c r="P1056" s="61">
        <v>41333</v>
      </c>
      <c r="Q1056" s="53" t="s">
        <v>337</v>
      </c>
      <c r="R1056" s="62" t="s">
        <v>4126</v>
      </c>
      <c r="S1056" s="53" t="s">
        <v>384</v>
      </c>
      <c r="T1056" s="63">
        <v>1</v>
      </c>
      <c r="U1056" s="53">
        <v>2</v>
      </c>
      <c r="V1056" s="53" t="s">
        <v>385</v>
      </c>
      <c r="W1056" s="53"/>
      <c r="X1056" s="64">
        <v>6.6395652107513557E-3</v>
      </c>
      <c r="Y1056" s="58">
        <v>552.1420599999999</v>
      </c>
      <c r="Z1056" s="53"/>
      <c r="AA1056" s="174" t="s">
        <v>4099</v>
      </c>
      <c r="AB1056" s="66">
        <v>41197</v>
      </c>
      <c r="AC1056" s="67">
        <v>83159.37</v>
      </c>
      <c r="AD1056" s="53"/>
      <c r="AE1056" s="53"/>
      <c r="AF1056" s="58">
        <v>1</v>
      </c>
      <c r="AG1056" s="63"/>
      <c r="AH1056" s="53" t="s">
        <v>94</v>
      </c>
      <c r="AI1056" s="52" t="s">
        <v>386</v>
      </c>
      <c r="AJ1056" s="149">
        <v>1</v>
      </c>
      <c r="AK1056" s="374">
        <v>2</v>
      </c>
    </row>
    <row r="1057" spans="1:37" s="149" customFormat="1" ht="75" customHeight="1">
      <c r="A1057" s="52" t="s">
        <v>377</v>
      </c>
      <c r="B1057" s="60">
        <v>2138</v>
      </c>
      <c r="C1057" s="54">
        <v>3000560</v>
      </c>
      <c r="D1057" s="52" t="s">
        <v>468</v>
      </c>
      <c r="E1057" s="53" t="s">
        <v>80</v>
      </c>
      <c r="F1057" s="55">
        <v>41289</v>
      </c>
      <c r="G1057" s="55">
        <v>41369</v>
      </c>
      <c r="H1057" s="52" t="s">
        <v>94</v>
      </c>
      <c r="I1057" s="57">
        <v>5276.5235909905596</v>
      </c>
      <c r="J1057" s="56">
        <v>5091.7661839748998</v>
      </c>
      <c r="K1057" s="56">
        <v>5091.7659999999996</v>
      </c>
      <c r="L1057" s="59">
        <v>41389</v>
      </c>
      <c r="M1057" s="60">
        <v>2013</v>
      </c>
      <c r="N1057" s="61">
        <v>41391</v>
      </c>
      <c r="O1057" s="60">
        <v>2013</v>
      </c>
      <c r="P1057" s="61">
        <v>41451</v>
      </c>
      <c r="Q1057" s="53" t="s">
        <v>337</v>
      </c>
      <c r="R1057" s="62" t="s">
        <v>4127</v>
      </c>
      <c r="S1057" s="53" t="s">
        <v>384</v>
      </c>
      <c r="T1057" s="63">
        <v>1</v>
      </c>
      <c r="U1057" s="53">
        <v>2</v>
      </c>
      <c r="V1057" s="53" t="s">
        <v>385</v>
      </c>
      <c r="W1057" s="59" t="s">
        <v>4128</v>
      </c>
      <c r="X1057" s="64">
        <v>4.5298643509960282E-2</v>
      </c>
      <c r="Y1057" s="58">
        <v>6008.283879999999</v>
      </c>
      <c r="Z1057" s="53"/>
      <c r="AA1057" s="174" t="s">
        <v>4103</v>
      </c>
      <c r="AB1057" s="66">
        <v>41311</v>
      </c>
      <c r="AC1057" s="67">
        <v>132637.17000000001</v>
      </c>
      <c r="AD1057" s="53"/>
      <c r="AE1057" s="53"/>
      <c r="AF1057" s="58">
        <v>1</v>
      </c>
      <c r="AG1057" s="63"/>
      <c r="AH1057" s="53" t="s">
        <v>94</v>
      </c>
      <c r="AI1057" s="52" t="s">
        <v>386</v>
      </c>
      <c r="AJ1057" s="149">
        <v>2</v>
      </c>
      <c r="AK1057" s="374">
        <v>2</v>
      </c>
    </row>
    <row r="1058" spans="1:37" s="149" customFormat="1" ht="75" customHeight="1">
      <c r="A1058" s="52" t="s">
        <v>377</v>
      </c>
      <c r="B1058" s="60">
        <v>2139</v>
      </c>
      <c r="C1058" s="54">
        <v>3000560</v>
      </c>
      <c r="D1058" s="52" t="s">
        <v>468</v>
      </c>
      <c r="E1058" s="53" t="s">
        <v>80</v>
      </c>
      <c r="F1058" s="55">
        <v>41289</v>
      </c>
      <c r="G1058" s="55">
        <v>41369</v>
      </c>
      <c r="H1058" s="52" t="s">
        <v>94</v>
      </c>
      <c r="I1058" s="57">
        <v>5560.1401759733199</v>
      </c>
      <c r="J1058" s="56">
        <v>5365.4519378101368</v>
      </c>
      <c r="K1058" s="56">
        <v>5365.451</v>
      </c>
      <c r="L1058" s="59">
        <v>41389</v>
      </c>
      <c r="M1058" s="60">
        <v>2013</v>
      </c>
      <c r="N1058" s="61">
        <v>41391</v>
      </c>
      <c r="O1058" s="60">
        <v>2013</v>
      </c>
      <c r="P1058" s="61">
        <v>41451</v>
      </c>
      <c r="Q1058" s="53" t="s">
        <v>337</v>
      </c>
      <c r="R1058" s="62" t="s">
        <v>4127</v>
      </c>
      <c r="S1058" s="53" t="s">
        <v>384</v>
      </c>
      <c r="T1058" s="63">
        <v>1</v>
      </c>
      <c r="U1058" s="53">
        <v>2</v>
      </c>
      <c r="V1058" s="53" t="s">
        <v>385</v>
      </c>
      <c r="W1058" s="59" t="s">
        <v>4128</v>
      </c>
      <c r="X1058" s="64">
        <v>1.5747525557761825E-2</v>
      </c>
      <c r="Y1058" s="58">
        <v>6331.23218</v>
      </c>
      <c r="Z1058" s="53"/>
      <c r="AA1058" s="174" t="s">
        <v>4097</v>
      </c>
      <c r="AB1058" s="66">
        <v>41311</v>
      </c>
      <c r="AC1058" s="67">
        <v>402046.16</v>
      </c>
      <c r="AD1058" s="53"/>
      <c r="AE1058" s="53"/>
      <c r="AF1058" s="58">
        <v>1</v>
      </c>
      <c r="AG1058" s="63"/>
      <c r="AH1058" s="53" t="s">
        <v>94</v>
      </c>
      <c r="AI1058" s="52" t="s">
        <v>386</v>
      </c>
      <c r="AJ1058" s="149">
        <v>2</v>
      </c>
      <c r="AK1058" s="374">
        <v>2</v>
      </c>
    </row>
    <row r="1059" spans="1:37" s="149" customFormat="1" ht="75" customHeight="1">
      <c r="A1059" s="52" t="s">
        <v>377</v>
      </c>
      <c r="B1059" s="60">
        <v>2140</v>
      </c>
      <c r="C1059" s="54">
        <v>3000560</v>
      </c>
      <c r="D1059" s="52" t="s">
        <v>468</v>
      </c>
      <c r="E1059" s="53" t="s">
        <v>80</v>
      </c>
      <c r="F1059" s="55">
        <v>41289</v>
      </c>
      <c r="G1059" s="55">
        <v>41369</v>
      </c>
      <c r="H1059" s="52" t="s">
        <v>94</v>
      </c>
      <c r="I1059" s="57">
        <v>5986.7990031316303</v>
      </c>
      <c r="J1059" s="56">
        <v>5777.1713115145276</v>
      </c>
      <c r="K1059" s="56">
        <v>5777.1710000000003</v>
      </c>
      <c r="L1059" s="59">
        <v>41389</v>
      </c>
      <c r="M1059" s="60">
        <v>2013</v>
      </c>
      <c r="N1059" s="61">
        <v>41391</v>
      </c>
      <c r="O1059" s="60">
        <v>2013</v>
      </c>
      <c r="P1059" s="61">
        <v>41451</v>
      </c>
      <c r="Q1059" s="53" t="s">
        <v>337</v>
      </c>
      <c r="R1059" s="62" t="s">
        <v>4127</v>
      </c>
      <c r="S1059" s="53" t="s">
        <v>384</v>
      </c>
      <c r="T1059" s="63">
        <v>1</v>
      </c>
      <c r="U1059" s="53">
        <v>2</v>
      </c>
      <c r="V1059" s="53" t="s">
        <v>385</v>
      </c>
      <c r="W1059" s="59" t="s">
        <v>4128</v>
      </c>
      <c r="X1059" s="64">
        <v>5.0043129636811436E-2</v>
      </c>
      <c r="Y1059" s="58">
        <v>6817.06178</v>
      </c>
      <c r="Z1059" s="53"/>
      <c r="AA1059" s="174" t="s">
        <v>4098</v>
      </c>
      <c r="AB1059" s="66">
        <v>41311</v>
      </c>
      <c r="AC1059" s="67">
        <v>136223.73000000001</v>
      </c>
      <c r="AD1059" s="53"/>
      <c r="AE1059" s="53"/>
      <c r="AF1059" s="58">
        <v>1</v>
      </c>
      <c r="AG1059" s="63"/>
      <c r="AH1059" s="53" t="s">
        <v>94</v>
      </c>
      <c r="AI1059" s="52" t="s">
        <v>386</v>
      </c>
      <c r="AJ1059" s="149">
        <v>2</v>
      </c>
      <c r="AK1059" s="374">
        <v>2</v>
      </c>
    </row>
    <row r="1060" spans="1:37" s="149" customFormat="1" ht="75" customHeight="1">
      <c r="A1060" s="52" t="s">
        <v>377</v>
      </c>
      <c r="B1060" s="60">
        <v>2141</v>
      </c>
      <c r="C1060" s="54">
        <v>3000560</v>
      </c>
      <c r="D1060" s="52" t="s">
        <v>468</v>
      </c>
      <c r="E1060" s="53" t="s">
        <v>80</v>
      </c>
      <c r="F1060" s="55">
        <v>41289</v>
      </c>
      <c r="G1060" s="55">
        <v>41369</v>
      </c>
      <c r="H1060" s="52" t="s">
        <v>94</v>
      </c>
      <c r="I1060" s="57">
        <v>709.02035783794099</v>
      </c>
      <c r="J1060" s="56">
        <v>684.19401894709915</v>
      </c>
      <c r="K1060" s="56">
        <v>684.19399999999996</v>
      </c>
      <c r="L1060" s="59">
        <v>41389</v>
      </c>
      <c r="M1060" s="60">
        <v>2013</v>
      </c>
      <c r="N1060" s="61">
        <v>41391</v>
      </c>
      <c r="O1060" s="60">
        <v>2013</v>
      </c>
      <c r="P1060" s="61">
        <v>41451</v>
      </c>
      <c r="Q1060" s="53" t="s">
        <v>337</v>
      </c>
      <c r="R1060" s="62" t="s">
        <v>4127</v>
      </c>
      <c r="S1060" s="53" t="s">
        <v>384</v>
      </c>
      <c r="T1060" s="63">
        <v>1</v>
      </c>
      <c r="U1060" s="53">
        <v>2</v>
      </c>
      <c r="V1060" s="53" t="s">
        <v>385</v>
      </c>
      <c r="W1060" s="59" t="s">
        <v>4128</v>
      </c>
      <c r="X1060" s="64">
        <v>4.306956596424797E-2</v>
      </c>
      <c r="Y1060" s="58">
        <v>807.34891999999991</v>
      </c>
      <c r="Z1060" s="53"/>
      <c r="AA1060" s="174" t="s">
        <v>4108</v>
      </c>
      <c r="AB1060" s="66">
        <v>41311</v>
      </c>
      <c r="AC1060" s="67">
        <v>18745.23</v>
      </c>
      <c r="AD1060" s="53"/>
      <c r="AE1060" s="53"/>
      <c r="AF1060" s="58">
        <v>1</v>
      </c>
      <c r="AG1060" s="63"/>
      <c r="AH1060" s="53" t="s">
        <v>94</v>
      </c>
      <c r="AI1060" s="52" t="s">
        <v>386</v>
      </c>
      <c r="AJ1060" s="149">
        <v>2</v>
      </c>
      <c r="AK1060" s="374">
        <v>2</v>
      </c>
    </row>
    <row r="1061" spans="1:37" s="149" customFormat="1" ht="75" customHeight="1">
      <c r="A1061" s="52" t="s">
        <v>377</v>
      </c>
      <c r="B1061" s="60">
        <v>2142</v>
      </c>
      <c r="C1061" s="54">
        <v>3000560</v>
      </c>
      <c r="D1061" s="52" t="s">
        <v>468</v>
      </c>
      <c r="E1061" s="53" t="s">
        <v>80</v>
      </c>
      <c r="F1061" s="55">
        <v>41289</v>
      </c>
      <c r="G1061" s="55">
        <v>41369</v>
      </c>
      <c r="H1061" s="52" t="s">
        <v>94</v>
      </c>
      <c r="I1061" s="57">
        <v>1729.17067</v>
      </c>
      <c r="J1061" s="56">
        <v>1711.6388014064485</v>
      </c>
      <c r="K1061" s="56">
        <v>1711.6379999999999</v>
      </c>
      <c r="L1061" s="59">
        <v>41389</v>
      </c>
      <c r="M1061" s="60">
        <v>2013</v>
      </c>
      <c r="N1061" s="61">
        <v>41391</v>
      </c>
      <c r="O1061" s="60">
        <v>2013</v>
      </c>
      <c r="P1061" s="61">
        <v>41451</v>
      </c>
      <c r="Q1061" s="53" t="s">
        <v>337</v>
      </c>
      <c r="R1061" s="62" t="s">
        <v>4127</v>
      </c>
      <c r="S1061" s="53" t="s">
        <v>384</v>
      </c>
      <c r="T1061" s="63">
        <v>1</v>
      </c>
      <c r="U1061" s="53">
        <v>2</v>
      </c>
      <c r="V1061" s="53" t="s">
        <v>385</v>
      </c>
      <c r="W1061" s="59" t="s">
        <v>4128</v>
      </c>
      <c r="X1061" s="64">
        <v>2019.7328399999999</v>
      </c>
      <c r="Y1061" s="58">
        <v>83159.37</v>
      </c>
      <c r="Z1061" s="53"/>
      <c r="AA1061" s="174" t="s">
        <v>4099</v>
      </c>
      <c r="AB1061" s="66">
        <v>41311</v>
      </c>
      <c r="AC1061" s="67">
        <v>83159.37</v>
      </c>
      <c r="AD1061" s="53"/>
      <c r="AE1061" s="53"/>
      <c r="AF1061" s="58">
        <v>1</v>
      </c>
      <c r="AG1061" s="63"/>
      <c r="AH1061" s="53" t="s">
        <v>94</v>
      </c>
      <c r="AI1061" s="52" t="s">
        <v>386</v>
      </c>
      <c r="AJ1061" s="149">
        <v>2</v>
      </c>
      <c r="AK1061" s="374">
        <v>2</v>
      </c>
    </row>
    <row r="1062" spans="1:37" s="149" customFormat="1" ht="75" customHeight="1">
      <c r="A1062" s="52" t="s">
        <v>377</v>
      </c>
      <c r="B1062" s="60">
        <v>2143</v>
      </c>
      <c r="C1062" s="54">
        <v>3000560</v>
      </c>
      <c r="D1062" s="52" t="s">
        <v>468</v>
      </c>
      <c r="E1062" s="53" t="s">
        <v>80</v>
      </c>
      <c r="F1062" s="55">
        <v>41374</v>
      </c>
      <c r="G1062" s="55">
        <v>41414</v>
      </c>
      <c r="H1062" s="52" t="s">
        <v>94</v>
      </c>
      <c r="I1062" s="57">
        <v>2920.7906779661016</v>
      </c>
      <c r="J1062" s="56">
        <v>2841.3292018506004</v>
      </c>
      <c r="K1062" s="56">
        <v>2841.3290000000002</v>
      </c>
      <c r="L1062" s="59">
        <v>41434</v>
      </c>
      <c r="M1062" s="60">
        <v>2013</v>
      </c>
      <c r="N1062" s="61">
        <v>41436</v>
      </c>
      <c r="O1062" s="60">
        <v>2013</v>
      </c>
      <c r="P1062" s="61">
        <v>41547</v>
      </c>
      <c r="Q1062" s="53" t="s">
        <v>337</v>
      </c>
      <c r="R1062" s="62" t="s">
        <v>4129</v>
      </c>
      <c r="S1062" s="53" t="s">
        <v>384</v>
      </c>
      <c r="T1062" s="63">
        <v>1</v>
      </c>
      <c r="U1062" s="53">
        <v>2</v>
      </c>
      <c r="V1062" s="53" t="s">
        <v>385</v>
      </c>
      <c r="W1062" s="59" t="s">
        <v>2966</v>
      </c>
      <c r="X1062" s="64">
        <v>2.5277742430722849E-2</v>
      </c>
      <c r="Y1062" s="58">
        <v>3352.7682199999999</v>
      </c>
      <c r="Z1062" s="53"/>
      <c r="AA1062" s="174" t="s">
        <v>4103</v>
      </c>
      <c r="AB1062" s="66">
        <v>41299</v>
      </c>
      <c r="AC1062" s="67">
        <v>132637.17000000001</v>
      </c>
      <c r="AD1062" s="53"/>
      <c r="AE1062" s="53"/>
      <c r="AF1062" s="58">
        <v>1</v>
      </c>
      <c r="AG1062" s="63"/>
      <c r="AH1062" s="53" t="s">
        <v>94</v>
      </c>
      <c r="AI1062" s="52" t="s">
        <v>386</v>
      </c>
      <c r="AJ1062" s="149">
        <v>2</v>
      </c>
      <c r="AK1062" s="374">
        <v>2</v>
      </c>
    </row>
    <row r="1063" spans="1:37" s="149" customFormat="1" ht="75" customHeight="1">
      <c r="A1063" s="52" t="s">
        <v>377</v>
      </c>
      <c r="B1063" s="60">
        <v>2144</v>
      </c>
      <c r="C1063" s="54">
        <v>3000560</v>
      </c>
      <c r="D1063" s="52" t="s">
        <v>468</v>
      </c>
      <c r="E1063" s="53" t="s">
        <v>80</v>
      </c>
      <c r="F1063" s="55">
        <v>41374</v>
      </c>
      <c r="G1063" s="55">
        <v>41414</v>
      </c>
      <c r="H1063" s="52" t="s">
        <v>94</v>
      </c>
      <c r="I1063" s="57">
        <v>5883.9737288135593</v>
      </c>
      <c r="J1063" s="56">
        <v>5502.901201148532</v>
      </c>
      <c r="K1063" s="56">
        <v>5502.9009999999998</v>
      </c>
      <c r="L1063" s="59">
        <v>41434</v>
      </c>
      <c r="M1063" s="60">
        <v>2013</v>
      </c>
      <c r="N1063" s="61">
        <v>41436</v>
      </c>
      <c r="O1063" s="60">
        <v>2013</v>
      </c>
      <c r="P1063" s="61">
        <v>41547</v>
      </c>
      <c r="Q1063" s="53" t="s">
        <v>337</v>
      </c>
      <c r="R1063" s="62" t="s">
        <v>4129</v>
      </c>
      <c r="S1063" s="53" t="s">
        <v>384</v>
      </c>
      <c r="T1063" s="63">
        <v>1</v>
      </c>
      <c r="U1063" s="53">
        <v>2</v>
      </c>
      <c r="V1063" s="53" t="s">
        <v>385</v>
      </c>
      <c r="W1063" s="59" t="s">
        <v>2966</v>
      </c>
      <c r="X1063" s="64">
        <v>1.6150939434417182E-2</v>
      </c>
      <c r="Y1063" s="58">
        <v>6493.4231799999998</v>
      </c>
      <c r="Z1063" s="53"/>
      <c r="AA1063" s="174" t="s">
        <v>4097</v>
      </c>
      <c r="AB1063" s="66">
        <v>41299</v>
      </c>
      <c r="AC1063" s="67">
        <v>402046.16</v>
      </c>
      <c r="AD1063" s="53"/>
      <c r="AE1063" s="53"/>
      <c r="AF1063" s="58">
        <v>1</v>
      </c>
      <c r="AG1063" s="63"/>
      <c r="AH1063" s="53" t="s">
        <v>94</v>
      </c>
      <c r="AI1063" s="52" t="s">
        <v>386</v>
      </c>
      <c r="AJ1063" s="149">
        <v>2</v>
      </c>
      <c r="AK1063" s="374">
        <v>2</v>
      </c>
    </row>
    <row r="1064" spans="1:37" s="149" customFormat="1" ht="75" customHeight="1">
      <c r="A1064" s="52" t="s">
        <v>377</v>
      </c>
      <c r="B1064" s="60">
        <v>2145</v>
      </c>
      <c r="C1064" s="54">
        <v>3000560</v>
      </c>
      <c r="D1064" s="52" t="s">
        <v>468</v>
      </c>
      <c r="E1064" s="53" t="s">
        <v>80</v>
      </c>
      <c r="F1064" s="55">
        <v>41374</v>
      </c>
      <c r="G1064" s="55">
        <v>41414</v>
      </c>
      <c r="H1064" s="52" t="s">
        <v>94</v>
      </c>
      <c r="I1064" s="57">
        <v>1466.6262711864406</v>
      </c>
      <c r="J1064" s="56">
        <v>1426.7260177045989</v>
      </c>
      <c r="K1064" s="56">
        <v>1426.7260000000001</v>
      </c>
      <c r="L1064" s="59">
        <v>41434</v>
      </c>
      <c r="M1064" s="60">
        <v>2013</v>
      </c>
      <c r="N1064" s="61">
        <v>41436</v>
      </c>
      <c r="O1064" s="60">
        <v>2013</v>
      </c>
      <c r="P1064" s="61">
        <v>41547</v>
      </c>
      <c r="Q1064" s="53" t="s">
        <v>337</v>
      </c>
      <c r="R1064" s="62" t="s">
        <v>4129</v>
      </c>
      <c r="S1064" s="53" t="s">
        <v>384</v>
      </c>
      <c r="T1064" s="63">
        <v>1</v>
      </c>
      <c r="U1064" s="53">
        <v>2</v>
      </c>
      <c r="V1064" s="53" t="s">
        <v>385</v>
      </c>
      <c r="W1064" s="59" t="s">
        <v>2966</v>
      </c>
      <c r="X1064" s="64">
        <v>1.2358615345505513E-2</v>
      </c>
      <c r="Y1064" s="58">
        <v>1683.5366799999999</v>
      </c>
      <c r="Z1064" s="53"/>
      <c r="AA1064" s="174" t="s">
        <v>4098</v>
      </c>
      <c r="AB1064" s="66">
        <v>41299</v>
      </c>
      <c r="AC1064" s="67">
        <v>136223.73000000001</v>
      </c>
      <c r="AD1064" s="53"/>
      <c r="AE1064" s="53"/>
      <c r="AF1064" s="58">
        <v>1</v>
      </c>
      <c r="AG1064" s="63"/>
      <c r="AH1064" s="53" t="s">
        <v>94</v>
      </c>
      <c r="AI1064" s="52" t="s">
        <v>386</v>
      </c>
      <c r="AJ1064" s="149">
        <v>2</v>
      </c>
      <c r="AK1064" s="374">
        <v>2</v>
      </c>
    </row>
    <row r="1065" spans="1:37" s="149" customFormat="1" ht="75" customHeight="1">
      <c r="A1065" s="52" t="s">
        <v>377</v>
      </c>
      <c r="B1065" s="60">
        <v>2146</v>
      </c>
      <c r="C1065" s="54">
        <v>3000560</v>
      </c>
      <c r="D1065" s="52" t="s">
        <v>468</v>
      </c>
      <c r="E1065" s="53" t="s">
        <v>80</v>
      </c>
      <c r="F1065" s="55">
        <v>41374</v>
      </c>
      <c r="G1065" s="55">
        <v>41414</v>
      </c>
      <c r="H1065" s="52" t="s">
        <v>94</v>
      </c>
      <c r="I1065" s="57">
        <v>168.62966101694917</v>
      </c>
      <c r="J1065" s="56">
        <v>164.04201224007954</v>
      </c>
      <c r="K1065" s="56">
        <v>164.042</v>
      </c>
      <c r="L1065" s="59">
        <v>41434</v>
      </c>
      <c r="M1065" s="60">
        <v>2013</v>
      </c>
      <c r="N1065" s="61">
        <v>41436</v>
      </c>
      <c r="O1065" s="60">
        <v>2013</v>
      </c>
      <c r="P1065" s="61">
        <v>41547</v>
      </c>
      <c r="Q1065" s="53" t="s">
        <v>337</v>
      </c>
      <c r="R1065" s="62" t="s">
        <v>4129</v>
      </c>
      <c r="S1065" s="53" t="s">
        <v>384</v>
      </c>
      <c r="T1065" s="63">
        <v>1</v>
      </c>
      <c r="U1065" s="53">
        <v>2</v>
      </c>
      <c r="V1065" s="53" t="s">
        <v>385</v>
      </c>
      <c r="W1065" s="59" t="s">
        <v>2966</v>
      </c>
      <c r="X1065" s="64">
        <v>1.0326336886770661E-2</v>
      </c>
      <c r="Y1065" s="58">
        <v>193.56956</v>
      </c>
      <c r="Z1065" s="53"/>
      <c r="AA1065" s="174" t="s">
        <v>4108</v>
      </c>
      <c r="AB1065" s="66">
        <v>41299</v>
      </c>
      <c r="AC1065" s="67">
        <v>18745.23</v>
      </c>
      <c r="AD1065" s="53"/>
      <c r="AE1065" s="53"/>
      <c r="AF1065" s="58">
        <v>1</v>
      </c>
      <c r="AG1065" s="63"/>
      <c r="AH1065" s="53" t="s">
        <v>94</v>
      </c>
      <c r="AI1065" s="52" t="s">
        <v>386</v>
      </c>
      <c r="AJ1065" s="149">
        <v>2</v>
      </c>
      <c r="AK1065" s="374">
        <v>2</v>
      </c>
    </row>
    <row r="1066" spans="1:37" s="149" customFormat="1" ht="75" customHeight="1">
      <c r="A1066" s="52" t="s">
        <v>377</v>
      </c>
      <c r="B1066" s="60">
        <v>2148</v>
      </c>
      <c r="C1066" s="54">
        <v>3000560</v>
      </c>
      <c r="D1066" s="52" t="s">
        <v>468</v>
      </c>
      <c r="E1066" s="53" t="s">
        <v>80</v>
      </c>
      <c r="F1066" s="55">
        <v>41384</v>
      </c>
      <c r="G1066" s="55">
        <v>41464</v>
      </c>
      <c r="H1066" s="52" t="s">
        <v>94</v>
      </c>
      <c r="I1066" s="57">
        <v>12707.19</v>
      </c>
      <c r="J1066" s="56">
        <v>12262.247902353738</v>
      </c>
      <c r="K1066" s="56">
        <v>12262.246999999999</v>
      </c>
      <c r="L1066" s="59">
        <v>41484</v>
      </c>
      <c r="M1066" s="60">
        <v>2013</v>
      </c>
      <c r="N1066" s="61">
        <v>41486</v>
      </c>
      <c r="O1066" s="60">
        <v>2013</v>
      </c>
      <c r="P1066" s="61">
        <v>41547</v>
      </c>
      <c r="Q1066" s="53" t="s">
        <v>337</v>
      </c>
      <c r="R1066" s="62" t="s">
        <v>4130</v>
      </c>
      <c r="S1066" s="53" t="s">
        <v>384</v>
      </c>
      <c r="T1066" s="63">
        <v>1</v>
      </c>
      <c r="U1066" s="53">
        <v>2</v>
      </c>
      <c r="V1066" s="53" t="s">
        <v>385</v>
      </c>
      <c r="W1066" s="59" t="s">
        <v>2966</v>
      </c>
      <c r="X1066" s="64">
        <v>0.10621828854634945</v>
      </c>
      <c r="Y1066" s="58">
        <v>14469.45146</v>
      </c>
      <c r="Z1066" s="53"/>
      <c r="AA1066" s="174" t="s">
        <v>4098</v>
      </c>
      <c r="AB1066" s="66">
        <v>41299</v>
      </c>
      <c r="AC1066" s="411">
        <v>136223.73000000001</v>
      </c>
      <c r="AD1066" s="53"/>
      <c r="AE1066" s="53"/>
      <c r="AF1066" s="58">
        <v>1</v>
      </c>
      <c r="AG1066" s="63"/>
      <c r="AH1066" s="53" t="s">
        <v>94</v>
      </c>
      <c r="AI1066" s="52" t="s">
        <v>386</v>
      </c>
      <c r="AJ1066" s="149">
        <v>3</v>
      </c>
      <c r="AK1066" s="374">
        <v>2</v>
      </c>
    </row>
    <row r="1067" spans="1:37" s="149" customFormat="1" ht="75" customHeight="1">
      <c r="A1067" s="52" t="s">
        <v>377</v>
      </c>
      <c r="B1067" s="60">
        <v>2153</v>
      </c>
      <c r="C1067" s="54">
        <v>3000560</v>
      </c>
      <c r="D1067" s="52" t="s">
        <v>468</v>
      </c>
      <c r="E1067" s="53" t="s">
        <v>80</v>
      </c>
      <c r="F1067" s="55">
        <v>41374</v>
      </c>
      <c r="G1067" s="55">
        <v>41414</v>
      </c>
      <c r="H1067" s="52" t="s">
        <v>94</v>
      </c>
      <c r="I1067" s="57">
        <v>1997.5000000000002</v>
      </c>
      <c r="J1067" s="56">
        <v>1930.951112225541</v>
      </c>
      <c r="K1067" s="56">
        <v>1930.951</v>
      </c>
      <c r="L1067" s="59">
        <v>41434</v>
      </c>
      <c r="M1067" s="60">
        <v>2013</v>
      </c>
      <c r="N1067" s="61">
        <v>41436</v>
      </c>
      <c r="O1067" s="60">
        <v>2013</v>
      </c>
      <c r="P1067" s="61">
        <v>41547</v>
      </c>
      <c r="Q1067" s="53" t="s">
        <v>337</v>
      </c>
      <c r="R1067" s="62" t="s">
        <v>4131</v>
      </c>
      <c r="S1067" s="53" t="s">
        <v>384</v>
      </c>
      <c r="T1067" s="63">
        <v>1</v>
      </c>
      <c r="U1067" s="53">
        <v>2</v>
      </c>
      <c r="V1067" s="53" t="s">
        <v>385</v>
      </c>
      <c r="W1067" s="59" t="s">
        <v>4096</v>
      </c>
      <c r="X1067" s="64">
        <v>5.6673148675266544E-3</v>
      </c>
      <c r="Y1067" s="58">
        <v>2278.5221799999999</v>
      </c>
      <c r="Z1067" s="53"/>
      <c r="AA1067" s="174" t="s">
        <v>4097</v>
      </c>
      <c r="AB1067" s="66" t="s">
        <v>2094</v>
      </c>
      <c r="AC1067" s="67">
        <v>402046.16</v>
      </c>
      <c r="AD1067" s="53"/>
      <c r="AE1067" s="53"/>
      <c r="AF1067" s="58">
        <v>1</v>
      </c>
      <c r="AG1067" s="63"/>
      <c r="AH1067" s="53" t="s">
        <v>94</v>
      </c>
      <c r="AI1067" s="52" t="s">
        <v>386</v>
      </c>
      <c r="AJ1067" s="149">
        <v>2</v>
      </c>
      <c r="AK1067" s="374">
        <v>2</v>
      </c>
    </row>
    <row r="1068" spans="1:37" s="149" customFormat="1" ht="75" customHeight="1">
      <c r="A1068" s="52" t="s">
        <v>377</v>
      </c>
      <c r="B1068" s="60">
        <v>2155</v>
      </c>
      <c r="C1068" s="54">
        <v>3000560</v>
      </c>
      <c r="D1068" s="52" t="s">
        <v>468</v>
      </c>
      <c r="E1068" s="53" t="s">
        <v>80</v>
      </c>
      <c r="F1068" s="55">
        <v>41374</v>
      </c>
      <c r="G1068" s="55">
        <v>41414</v>
      </c>
      <c r="H1068" s="52" t="s">
        <v>94</v>
      </c>
      <c r="I1068" s="57">
        <v>1974.0254237288136</v>
      </c>
      <c r="J1068" s="56">
        <v>1937.0195837365961</v>
      </c>
      <c r="K1068" s="56">
        <v>1937.019</v>
      </c>
      <c r="L1068" s="59">
        <v>41434</v>
      </c>
      <c r="M1068" s="60">
        <v>2013</v>
      </c>
      <c r="N1068" s="61">
        <v>41436</v>
      </c>
      <c r="O1068" s="60">
        <v>2013</v>
      </c>
      <c r="P1068" s="61">
        <v>41547</v>
      </c>
      <c r="Q1068" s="53" t="s">
        <v>337</v>
      </c>
      <c r="R1068" s="62" t="s">
        <v>4132</v>
      </c>
      <c r="S1068" s="53" t="s">
        <v>384</v>
      </c>
      <c r="T1068" s="63">
        <v>1</v>
      </c>
      <c r="U1068" s="53">
        <v>2</v>
      </c>
      <c r="V1068" s="53" t="s">
        <v>385</v>
      </c>
      <c r="W1068" s="59" t="s">
        <v>2966</v>
      </c>
      <c r="X1068" s="64">
        <v>1.7232593397461662E-2</v>
      </c>
      <c r="Y1068" s="58">
        <v>2285.6824200000001</v>
      </c>
      <c r="Z1068" s="53"/>
      <c r="AA1068" s="174" t="s">
        <v>4103</v>
      </c>
      <c r="AB1068" s="66">
        <v>41299</v>
      </c>
      <c r="AC1068" s="67">
        <v>132637.17000000001</v>
      </c>
      <c r="AD1068" s="53"/>
      <c r="AE1068" s="53"/>
      <c r="AF1068" s="58">
        <v>1</v>
      </c>
      <c r="AG1068" s="63"/>
      <c r="AH1068" s="53" t="s">
        <v>94</v>
      </c>
      <c r="AI1068" s="52" t="s">
        <v>386</v>
      </c>
      <c r="AJ1068" s="149">
        <v>2</v>
      </c>
      <c r="AK1068" s="374">
        <v>2</v>
      </c>
    </row>
    <row r="1069" spans="1:37" s="149" customFormat="1" ht="75" customHeight="1">
      <c r="A1069" s="52" t="s">
        <v>377</v>
      </c>
      <c r="B1069" s="60">
        <v>2156</v>
      </c>
      <c r="C1069" s="54">
        <v>3000560</v>
      </c>
      <c r="D1069" s="52" t="s">
        <v>468</v>
      </c>
      <c r="E1069" s="53" t="s">
        <v>80</v>
      </c>
      <c r="F1069" s="55">
        <v>41374</v>
      </c>
      <c r="G1069" s="55">
        <v>41414</v>
      </c>
      <c r="H1069" s="52" t="s">
        <v>94</v>
      </c>
      <c r="I1069" s="57">
        <v>2059.4872881355936</v>
      </c>
      <c r="J1069" s="56">
        <v>1952.5034093665122</v>
      </c>
      <c r="K1069" s="56">
        <v>1952.5029999999999</v>
      </c>
      <c r="L1069" s="59">
        <v>41434</v>
      </c>
      <c r="M1069" s="60">
        <v>2013</v>
      </c>
      <c r="N1069" s="61">
        <v>41436</v>
      </c>
      <c r="O1069" s="60">
        <v>2013</v>
      </c>
      <c r="P1069" s="61">
        <v>41547</v>
      </c>
      <c r="Q1069" s="53" t="s">
        <v>337</v>
      </c>
      <c r="R1069" s="62" t="s">
        <v>4132</v>
      </c>
      <c r="S1069" s="53" t="s">
        <v>384</v>
      </c>
      <c r="T1069" s="63">
        <v>1</v>
      </c>
      <c r="U1069" s="53">
        <v>2</v>
      </c>
      <c r="V1069" s="53" t="s">
        <v>385</v>
      </c>
      <c r="W1069" s="59" t="s">
        <v>2966</v>
      </c>
      <c r="X1069" s="64">
        <v>0.12290879012954228</v>
      </c>
      <c r="Y1069" s="58">
        <v>2303.95354</v>
      </c>
      <c r="Z1069" s="53"/>
      <c r="AA1069" s="174" t="s">
        <v>4108</v>
      </c>
      <c r="AB1069" s="66">
        <v>41299</v>
      </c>
      <c r="AC1069" s="67">
        <v>18745.23</v>
      </c>
      <c r="AD1069" s="53"/>
      <c r="AE1069" s="53"/>
      <c r="AF1069" s="58">
        <v>1</v>
      </c>
      <c r="AG1069" s="63"/>
      <c r="AH1069" s="53" t="s">
        <v>94</v>
      </c>
      <c r="AI1069" s="52" t="s">
        <v>386</v>
      </c>
      <c r="AJ1069" s="149">
        <v>2</v>
      </c>
      <c r="AK1069" s="374">
        <v>2</v>
      </c>
    </row>
    <row r="1070" spans="1:37" s="149" customFormat="1" ht="75" customHeight="1">
      <c r="A1070" s="52" t="s">
        <v>377</v>
      </c>
      <c r="B1070" s="60">
        <v>2157</v>
      </c>
      <c r="C1070" s="54">
        <v>3000560</v>
      </c>
      <c r="D1070" s="52" t="s">
        <v>468</v>
      </c>
      <c r="E1070" s="53" t="s">
        <v>80</v>
      </c>
      <c r="F1070" s="55">
        <v>41374</v>
      </c>
      <c r="G1070" s="55">
        <v>41414</v>
      </c>
      <c r="H1070" s="52" t="s">
        <v>94</v>
      </c>
      <c r="I1070" s="57">
        <v>263.13898305084751</v>
      </c>
      <c r="J1070" s="56">
        <v>258.2060784461537</v>
      </c>
      <c r="K1070" s="56">
        <v>258.20600000000002</v>
      </c>
      <c r="L1070" s="59">
        <v>41434</v>
      </c>
      <c r="M1070" s="60">
        <v>2013</v>
      </c>
      <c r="N1070" s="61">
        <v>41436</v>
      </c>
      <c r="O1070" s="60">
        <v>2013</v>
      </c>
      <c r="P1070" s="61">
        <v>41547</v>
      </c>
      <c r="Q1070" s="53" t="s">
        <v>337</v>
      </c>
      <c r="R1070" s="62" t="s">
        <v>4132</v>
      </c>
      <c r="S1070" s="53" t="s">
        <v>384</v>
      </c>
      <c r="T1070" s="63">
        <v>1</v>
      </c>
      <c r="U1070" s="53">
        <v>2</v>
      </c>
      <c r="V1070" s="53" t="s">
        <v>385</v>
      </c>
      <c r="W1070" s="59" t="s">
        <v>2966</v>
      </c>
      <c r="X1070" s="64">
        <v>3.6638454572226801E-3</v>
      </c>
      <c r="Y1070" s="58">
        <v>304.68308000000002</v>
      </c>
      <c r="Z1070" s="53"/>
      <c r="AA1070" s="174" t="s">
        <v>4099</v>
      </c>
      <c r="AB1070" s="66">
        <v>41299</v>
      </c>
      <c r="AC1070" s="67">
        <v>83159.37</v>
      </c>
      <c r="AD1070" s="53"/>
      <c r="AE1070" s="53"/>
      <c r="AF1070" s="58">
        <v>1</v>
      </c>
      <c r="AG1070" s="63"/>
      <c r="AH1070" s="53" t="s">
        <v>94</v>
      </c>
      <c r="AI1070" s="52" t="s">
        <v>386</v>
      </c>
      <c r="AJ1070" s="149">
        <v>2</v>
      </c>
      <c r="AK1070" s="374">
        <v>2</v>
      </c>
    </row>
    <row r="1071" spans="1:37" s="149" customFormat="1" ht="75" customHeight="1">
      <c r="A1071" s="52" t="s">
        <v>377</v>
      </c>
      <c r="B1071" s="60">
        <v>2158</v>
      </c>
      <c r="C1071" s="54">
        <v>3000560</v>
      </c>
      <c r="D1071" s="52" t="s">
        <v>468</v>
      </c>
      <c r="E1071" s="53" t="s">
        <v>80</v>
      </c>
      <c r="F1071" s="55">
        <v>41409</v>
      </c>
      <c r="G1071" s="55">
        <v>41449</v>
      </c>
      <c r="H1071" s="52" t="s">
        <v>94</v>
      </c>
      <c r="I1071" s="57">
        <v>30727</v>
      </c>
      <c r="J1071" s="56">
        <v>29651.09448238543</v>
      </c>
      <c r="K1071" s="56">
        <v>29651.094000000001</v>
      </c>
      <c r="L1071" s="59">
        <v>41469</v>
      </c>
      <c r="M1071" s="60">
        <v>2013</v>
      </c>
      <c r="N1071" s="61">
        <v>41471</v>
      </c>
      <c r="O1071" s="60">
        <v>2013</v>
      </c>
      <c r="P1071" s="61">
        <v>41547</v>
      </c>
      <c r="Q1071" s="53" t="s">
        <v>337</v>
      </c>
      <c r="R1071" s="62" t="s">
        <v>4133</v>
      </c>
      <c r="S1071" s="53" t="s">
        <v>384</v>
      </c>
      <c r="T1071" s="63">
        <v>1</v>
      </c>
      <c r="U1071" s="53">
        <v>2</v>
      </c>
      <c r="V1071" s="53" t="s">
        <v>385</v>
      </c>
      <c r="W1071" s="59" t="s">
        <v>4134</v>
      </c>
      <c r="X1071" s="64">
        <v>8.7025556766914536E-2</v>
      </c>
      <c r="Y1071" s="58">
        <v>34988.290919999999</v>
      </c>
      <c r="Z1071" s="53"/>
      <c r="AA1071" s="174" t="s">
        <v>4097</v>
      </c>
      <c r="AB1071" s="66" t="s">
        <v>2094</v>
      </c>
      <c r="AC1071" s="411">
        <v>402046.16</v>
      </c>
      <c r="AD1071" s="53"/>
      <c r="AE1071" s="53"/>
      <c r="AF1071" s="58">
        <v>1</v>
      </c>
      <c r="AG1071" s="63"/>
      <c r="AH1071" s="53" t="s">
        <v>94</v>
      </c>
      <c r="AI1071" s="52" t="s">
        <v>386</v>
      </c>
      <c r="AJ1071" s="149">
        <v>3</v>
      </c>
      <c r="AK1071" s="374">
        <v>2</v>
      </c>
    </row>
    <row r="1072" spans="1:37" s="149" customFormat="1" ht="75" customHeight="1">
      <c r="A1072" s="52" t="s">
        <v>377</v>
      </c>
      <c r="B1072" s="60">
        <v>2163</v>
      </c>
      <c r="C1072" s="54">
        <v>3000560</v>
      </c>
      <c r="D1072" s="52" t="s">
        <v>468</v>
      </c>
      <c r="E1072" s="53" t="s">
        <v>80</v>
      </c>
      <c r="F1072" s="55">
        <v>41379</v>
      </c>
      <c r="G1072" s="55">
        <v>41419</v>
      </c>
      <c r="H1072" s="52" t="s">
        <v>94</v>
      </c>
      <c r="I1072" s="57">
        <v>22859.322033898305</v>
      </c>
      <c r="J1072" s="56">
        <v>22058.903161076374</v>
      </c>
      <c r="K1072" s="56">
        <v>22058.902999999998</v>
      </c>
      <c r="L1072" s="59">
        <v>41439</v>
      </c>
      <c r="M1072" s="60">
        <v>2013</v>
      </c>
      <c r="N1072" s="61">
        <v>41441</v>
      </c>
      <c r="O1072" s="60">
        <v>2013</v>
      </c>
      <c r="P1072" s="61">
        <v>41547</v>
      </c>
      <c r="Q1072" s="53" t="s">
        <v>337</v>
      </c>
      <c r="R1072" s="62" t="s">
        <v>4135</v>
      </c>
      <c r="S1072" s="53" t="s">
        <v>384</v>
      </c>
      <c r="T1072" s="63">
        <v>1</v>
      </c>
      <c r="U1072" s="53">
        <v>2</v>
      </c>
      <c r="V1072" s="53" t="s">
        <v>385</v>
      </c>
      <c r="W1072" s="59" t="s">
        <v>4136</v>
      </c>
      <c r="X1072" s="64">
        <v>6.4742579658017371E-2</v>
      </c>
      <c r="Y1072" s="58">
        <v>26029.505539999998</v>
      </c>
      <c r="Z1072" s="53"/>
      <c r="AA1072" s="174" t="s">
        <v>4097</v>
      </c>
      <c r="AB1072" s="66">
        <v>41351</v>
      </c>
      <c r="AC1072" s="411">
        <v>402046.16</v>
      </c>
      <c r="AD1072" s="53"/>
      <c r="AE1072" s="53"/>
      <c r="AF1072" s="58">
        <v>1</v>
      </c>
      <c r="AG1072" s="63"/>
      <c r="AH1072" s="53" t="s">
        <v>94</v>
      </c>
      <c r="AI1072" s="52" t="s">
        <v>386</v>
      </c>
      <c r="AJ1072" s="149">
        <v>2</v>
      </c>
      <c r="AK1072" s="374">
        <v>2</v>
      </c>
    </row>
    <row r="1073" spans="1:37" s="149" customFormat="1" ht="75" customHeight="1">
      <c r="A1073" s="52" t="s">
        <v>377</v>
      </c>
      <c r="B1073" s="60">
        <v>2168</v>
      </c>
      <c r="C1073" s="54">
        <v>3000560</v>
      </c>
      <c r="D1073" s="52" t="s">
        <v>468</v>
      </c>
      <c r="E1073" s="53" t="s">
        <v>80</v>
      </c>
      <c r="F1073" s="55">
        <v>41379</v>
      </c>
      <c r="G1073" s="55">
        <v>41419</v>
      </c>
      <c r="H1073" s="52" t="s">
        <v>94</v>
      </c>
      <c r="I1073" s="57">
        <v>5487.2881399999997</v>
      </c>
      <c r="J1073" s="56">
        <v>5295.1508149579531</v>
      </c>
      <c r="K1073" s="56">
        <v>5295.15</v>
      </c>
      <c r="L1073" s="59">
        <v>41439</v>
      </c>
      <c r="M1073" s="60">
        <v>2013</v>
      </c>
      <c r="N1073" s="61">
        <v>41441</v>
      </c>
      <c r="O1073" s="60">
        <v>2013</v>
      </c>
      <c r="P1073" s="61">
        <v>41547</v>
      </c>
      <c r="Q1073" s="53" t="s">
        <v>337</v>
      </c>
      <c r="R1073" s="62" t="s">
        <v>4137</v>
      </c>
      <c r="S1073" s="53" t="s">
        <v>384</v>
      </c>
      <c r="T1073" s="63">
        <v>1</v>
      </c>
      <c r="U1073" s="53">
        <v>2</v>
      </c>
      <c r="V1073" s="53" t="s">
        <v>385</v>
      </c>
      <c r="W1073" s="59" t="s">
        <v>4136</v>
      </c>
      <c r="X1073" s="64">
        <v>1.5541193080913892E-2</v>
      </c>
      <c r="Y1073" s="58">
        <v>6248.2769999999991</v>
      </c>
      <c r="Z1073" s="53"/>
      <c r="AA1073" s="174" t="s">
        <v>4097</v>
      </c>
      <c r="AB1073" s="66">
        <v>41351</v>
      </c>
      <c r="AC1073" s="411">
        <v>402046.16</v>
      </c>
      <c r="AD1073" s="53"/>
      <c r="AE1073" s="53"/>
      <c r="AF1073" s="58">
        <v>1</v>
      </c>
      <c r="AG1073" s="63"/>
      <c r="AH1073" s="53" t="s">
        <v>94</v>
      </c>
      <c r="AI1073" s="52" t="s">
        <v>386</v>
      </c>
      <c r="AJ1073" s="149">
        <v>2</v>
      </c>
      <c r="AK1073" s="374">
        <v>2</v>
      </c>
    </row>
    <row r="1074" spans="1:37" s="149" customFormat="1" ht="75" customHeight="1">
      <c r="A1074" s="52" t="s">
        <v>377</v>
      </c>
      <c r="B1074" s="60">
        <v>2173</v>
      </c>
      <c r="C1074" s="54">
        <v>3000560</v>
      </c>
      <c r="D1074" s="52" t="s">
        <v>468</v>
      </c>
      <c r="E1074" s="53" t="s">
        <v>80</v>
      </c>
      <c r="F1074" s="55">
        <v>41419</v>
      </c>
      <c r="G1074" s="55">
        <v>41459</v>
      </c>
      <c r="H1074" s="52" t="s">
        <v>94</v>
      </c>
      <c r="I1074" s="57">
        <v>1144.37305679052</v>
      </c>
      <c r="J1074" s="56">
        <v>1104.3028486344888</v>
      </c>
      <c r="K1074" s="56">
        <v>1104.3019999999999</v>
      </c>
      <c r="L1074" s="59">
        <v>41479</v>
      </c>
      <c r="M1074" s="60">
        <v>2013</v>
      </c>
      <c r="N1074" s="61">
        <v>41481</v>
      </c>
      <c r="O1074" s="60">
        <v>2013</v>
      </c>
      <c r="P1074" s="61">
        <v>41547</v>
      </c>
      <c r="Q1074" s="53" t="s">
        <v>337</v>
      </c>
      <c r="R1074" s="62" t="s">
        <v>4138</v>
      </c>
      <c r="S1074" s="53" t="s">
        <v>384</v>
      </c>
      <c r="T1074" s="63">
        <v>1</v>
      </c>
      <c r="U1074" s="53">
        <v>2</v>
      </c>
      <c r="V1074" s="53" t="s">
        <v>385</v>
      </c>
      <c r="W1074" s="59" t="s">
        <v>4122</v>
      </c>
      <c r="X1074" s="64">
        <v>9.8243679354738916E-3</v>
      </c>
      <c r="Y1074" s="58">
        <v>1303.0763599999998</v>
      </c>
      <c r="Z1074" s="53"/>
      <c r="AA1074" s="174" t="s">
        <v>4103</v>
      </c>
      <c r="AB1074" s="66" t="s">
        <v>2094</v>
      </c>
      <c r="AC1074" s="67">
        <v>132637.17000000001</v>
      </c>
      <c r="AD1074" s="53"/>
      <c r="AE1074" s="53"/>
      <c r="AF1074" s="58">
        <v>1</v>
      </c>
      <c r="AG1074" s="63"/>
      <c r="AH1074" s="53" t="s">
        <v>94</v>
      </c>
      <c r="AI1074" s="52" t="s">
        <v>386</v>
      </c>
      <c r="AJ1074" s="149">
        <v>3</v>
      </c>
      <c r="AK1074" s="374">
        <v>2</v>
      </c>
    </row>
    <row r="1075" spans="1:37" s="149" customFormat="1" ht="75" customHeight="1">
      <c r="A1075" s="52" t="s">
        <v>377</v>
      </c>
      <c r="B1075" s="60">
        <v>2174</v>
      </c>
      <c r="C1075" s="54">
        <v>3000560</v>
      </c>
      <c r="D1075" s="52" t="s">
        <v>468</v>
      </c>
      <c r="E1075" s="53" t="s">
        <v>80</v>
      </c>
      <c r="F1075" s="55">
        <v>41419</v>
      </c>
      <c r="G1075" s="55">
        <v>41459</v>
      </c>
      <c r="H1075" s="52" t="s">
        <v>94</v>
      </c>
      <c r="I1075" s="57">
        <v>864.65743653894003</v>
      </c>
      <c r="J1075" s="56">
        <v>834.38146729955065</v>
      </c>
      <c r="K1075" s="56">
        <v>834.38099999999997</v>
      </c>
      <c r="L1075" s="59">
        <v>41479</v>
      </c>
      <c r="M1075" s="60">
        <v>2013</v>
      </c>
      <c r="N1075" s="61">
        <v>41481</v>
      </c>
      <c r="O1075" s="60">
        <v>2013</v>
      </c>
      <c r="P1075" s="61">
        <v>41547</v>
      </c>
      <c r="Q1075" s="53" t="s">
        <v>337</v>
      </c>
      <c r="R1075" s="62" t="s">
        <v>4138</v>
      </c>
      <c r="S1075" s="53" t="s">
        <v>384</v>
      </c>
      <c r="T1075" s="63">
        <v>1</v>
      </c>
      <c r="U1075" s="53">
        <v>2</v>
      </c>
      <c r="V1075" s="53" t="s">
        <v>385</v>
      </c>
      <c r="W1075" s="59" t="s">
        <v>4122</v>
      </c>
      <c r="X1075" s="64">
        <v>7.2275922851326993E-3</v>
      </c>
      <c r="Y1075" s="58">
        <v>984.56957999999986</v>
      </c>
      <c r="Z1075" s="53"/>
      <c r="AA1075" s="174" t="s">
        <v>4098</v>
      </c>
      <c r="AB1075" s="66" t="s">
        <v>2094</v>
      </c>
      <c r="AC1075" s="67">
        <v>136223.73000000001</v>
      </c>
      <c r="AD1075" s="53"/>
      <c r="AE1075" s="53"/>
      <c r="AF1075" s="58">
        <v>1</v>
      </c>
      <c r="AG1075" s="63"/>
      <c r="AH1075" s="53" t="s">
        <v>94</v>
      </c>
      <c r="AI1075" s="52" t="s">
        <v>386</v>
      </c>
      <c r="AJ1075" s="149">
        <v>3</v>
      </c>
      <c r="AK1075" s="374">
        <v>2</v>
      </c>
    </row>
    <row r="1076" spans="1:37" s="149" customFormat="1" ht="75" customHeight="1">
      <c r="A1076" s="52" t="s">
        <v>377</v>
      </c>
      <c r="B1076" s="60">
        <v>2175</v>
      </c>
      <c r="C1076" s="54">
        <v>3000560</v>
      </c>
      <c r="D1076" s="52" t="s">
        <v>468</v>
      </c>
      <c r="E1076" s="53" t="s">
        <v>80</v>
      </c>
      <c r="F1076" s="55">
        <v>41419</v>
      </c>
      <c r="G1076" s="55">
        <v>41459</v>
      </c>
      <c r="H1076" s="52" t="s">
        <v>94</v>
      </c>
      <c r="I1076" s="57">
        <v>1153.7724185695099</v>
      </c>
      <c r="J1076" s="56">
        <v>1113.3730918792883</v>
      </c>
      <c r="K1076" s="56">
        <v>1113.373</v>
      </c>
      <c r="L1076" s="59">
        <v>41479</v>
      </c>
      <c r="M1076" s="60">
        <v>2013</v>
      </c>
      <c r="N1076" s="61">
        <v>41481</v>
      </c>
      <c r="O1076" s="60">
        <v>2013</v>
      </c>
      <c r="P1076" s="61">
        <v>41547</v>
      </c>
      <c r="Q1076" s="53" t="s">
        <v>337</v>
      </c>
      <c r="R1076" s="62" t="s">
        <v>4138</v>
      </c>
      <c r="S1076" s="53" t="s">
        <v>384</v>
      </c>
      <c r="T1076" s="63">
        <v>1</v>
      </c>
      <c r="U1076" s="53">
        <v>2</v>
      </c>
      <c r="V1076" s="53" t="s">
        <v>385</v>
      </c>
      <c r="W1076" s="59" t="s">
        <v>4122</v>
      </c>
      <c r="X1076" s="64">
        <v>3.2677345805267738E-3</v>
      </c>
      <c r="Y1076" s="58">
        <v>1313.7801400000001</v>
      </c>
      <c r="Z1076" s="53"/>
      <c r="AA1076" s="174" t="s">
        <v>4097</v>
      </c>
      <c r="AB1076" s="66" t="s">
        <v>2094</v>
      </c>
      <c r="AC1076" s="411">
        <v>402046.16</v>
      </c>
      <c r="AD1076" s="53"/>
      <c r="AE1076" s="53"/>
      <c r="AF1076" s="58">
        <v>1</v>
      </c>
      <c r="AG1076" s="63"/>
      <c r="AH1076" s="53" t="s">
        <v>94</v>
      </c>
      <c r="AI1076" s="52" t="s">
        <v>386</v>
      </c>
      <c r="AJ1076" s="149">
        <v>3</v>
      </c>
      <c r="AK1076" s="374">
        <v>2</v>
      </c>
    </row>
    <row r="1077" spans="1:37" s="149" customFormat="1" ht="75" customHeight="1">
      <c r="A1077" s="52" t="s">
        <v>377</v>
      </c>
      <c r="B1077" s="60">
        <v>2176</v>
      </c>
      <c r="C1077" s="54">
        <v>3000560</v>
      </c>
      <c r="D1077" s="52" t="s">
        <v>468</v>
      </c>
      <c r="E1077" s="53" t="s">
        <v>80</v>
      </c>
      <c r="F1077" s="55">
        <v>41419</v>
      </c>
      <c r="G1077" s="55">
        <v>41459</v>
      </c>
      <c r="H1077" s="52" t="s">
        <v>94</v>
      </c>
      <c r="I1077" s="57">
        <v>1214.31573216882</v>
      </c>
      <c r="J1077" s="56">
        <v>1171.7964821162079</v>
      </c>
      <c r="K1077" s="56">
        <v>1171.796</v>
      </c>
      <c r="L1077" s="59">
        <v>41479</v>
      </c>
      <c r="M1077" s="60">
        <v>2013</v>
      </c>
      <c r="N1077" s="61">
        <v>41481</v>
      </c>
      <c r="O1077" s="60">
        <v>2013</v>
      </c>
      <c r="P1077" s="61">
        <v>41547</v>
      </c>
      <c r="Q1077" s="53" t="s">
        <v>337</v>
      </c>
      <c r="R1077" s="62" t="s">
        <v>4138</v>
      </c>
      <c r="S1077" s="53" t="s">
        <v>384</v>
      </c>
      <c r="T1077" s="63">
        <v>1</v>
      </c>
      <c r="U1077" s="53">
        <v>2</v>
      </c>
      <c r="V1077" s="53" t="s">
        <v>385</v>
      </c>
      <c r="W1077" s="59" t="s">
        <v>4122</v>
      </c>
      <c r="X1077" s="64">
        <v>1.6627341933927592E-2</v>
      </c>
      <c r="Y1077" s="58">
        <v>1382.71928</v>
      </c>
      <c r="Z1077" s="53"/>
      <c r="AA1077" s="174" t="s">
        <v>4099</v>
      </c>
      <c r="AB1077" s="66" t="s">
        <v>2094</v>
      </c>
      <c r="AC1077" s="67">
        <v>83159.37</v>
      </c>
      <c r="AD1077" s="53"/>
      <c r="AE1077" s="53"/>
      <c r="AF1077" s="58">
        <v>1</v>
      </c>
      <c r="AG1077" s="63"/>
      <c r="AH1077" s="53" t="s">
        <v>94</v>
      </c>
      <c r="AI1077" s="52" t="s">
        <v>386</v>
      </c>
      <c r="AJ1077" s="149">
        <v>3</v>
      </c>
      <c r="AK1077" s="374">
        <v>2</v>
      </c>
    </row>
    <row r="1078" spans="1:37" s="149" customFormat="1" ht="75" customHeight="1">
      <c r="A1078" s="52" t="s">
        <v>377</v>
      </c>
      <c r="B1078" s="60">
        <v>2177</v>
      </c>
      <c r="C1078" s="54">
        <v>3000560</v>
      </c>
      <c r="D1078" s="52" t="s">
        <v>468</v>
      </c>
      <c r="E1078" s="53" t="s">
        <v>80</v>
      </c>
      <c r="F1078" s="55">
        <v>41379</v>
      </c>
      <c r="G1078" s="55">
        <v>41419</v>
      </c>
      <c r="H1078" s="52" t="s">
        <v>94</v>
      </c>
      <c r="I1078" s="57">
        <v>3358.4415254237288</v>
      </c>
      <c r="J1078" s="56">
        <v>3242.3867981221924</v>
      </c>
      <c r="K1078" s="56">
        <v>3242.386</v>
      </c>
      <c r="L1078" s="59">
        <v>41439</v>
      </c>
      <c r="M1078" s="60">
        <v>2013</v>
      </c>
      <c r="N1078" s="61">
        <v>41441</v>
      </c>
      <c r="O1078" s="60">
        <v>2013</v>
      </c>
      <c r="P1078" s="61">
        <v>41547</v>
      </c>
      <c r="Q1078" s="53" t="s">
        <v>337</v>
      </c>
      <c r="R1078" s="62" t="s">
        <v>4139</v>
      </c>
      <c r="S1078" s="53" t="s">
        <v>384</v>
      </c>
      <c r="T1078" s="63">
        <v>1</v>
      </c>
      <c r="U1078" s="53">
        <v>2</v>
      </c>
      <c r="V1078" s="53" t="s">
        <v>385</v>
      </c>
      <c r="W1078" s="59" t="s">
        <v>4140</v>
      </c>
      <c r="X1078" s="64">
        <v>9.5163587186108175E-3</v>
      </c>
      <c r="Y1078" s="58">
        <v>3826.0154799999996</v>
      </c>
      <c r="Z1078" s="53"/>
      <c r="AA1078" s="174" t="s">
        <v>4097</v>
      </c>
      <c r="AB1078" s="66">
        <v>41222</v>
      </c>
      <c r="AC1078" s="67">
        <v>402046.16</v>
      </c>
      <c r="AD1078" s="53"/>
      <c r="AE1078" s="53"/>
      <c r="AF1078" s="58">
        <v>1</v>
      </c>
      <c r="AG1078" s="63"/>
      <c r="AH1078" s="53" t="s">
        <v>94</v>
      </c>
      <c r="AI1078" s="52" t="s">
        <v>386</v>
      </c>
      <c r="AJ1078" s="149">
        <v>2</v>
      </c>
      <c r="AK1078" s="374">
        <v>2</v>
      </c>
    </row>
    <row r="1079" spans="1:37" s="149" customFormat="1" ht="75" customHeight="1">
      <c r="A1079" s="52" t="s">
        <v>377</v>
      </c>
      <c r="B1079" s="60">
        <v>2178</v>
      </c>
      <c r="C1079" s="54">
        <v>3000560</v>
      </c>
      <c r="D1079" s="52" t="s">
        <v>468</v>
      </c>
      <c r="E1079" s="53" t="s">
        <v>80</v>
      </c>
      <c r="F1079" s="55">
        <v>41289</v>
      </c>
      <c r="G1079" s="55">
        <v>41329</v>
      </c>
      <c r="H1079" s="52" t="s">
        <v>94</v>
      </c>
      <c r="I1079" s="57">
        <v>2662.7947006535501</v>
      </c>
      <c r="J1079" s="56">
        <v>2569.5569777808978</v>
      </c>
      <c r="K1079" s="56">
        <v>2569.556</v>
      </c>
      <c r="L1079" s="59">
        <v>41349</v>
      </c>
      <c r="M1079" s="60">
        <v>2013</v>
      </c>
      <c r="N1079" s="61">
        <v>41351</v>
      </c>
      <c r="O1079" s="60">
        <v>2013</v>
      </c>
      <c r="P1079" s="61">
        <v>41415</v>
      </c>
      <c r="Q1079" s="53" t="s">
        <v>337</v>
      </c>
      <c r="R1079" s="62" t="s">
        <v>4141</v>
      </c>
      <c r="S1079" s="53" t="s">
        <v>384</v>
      </c>
      <c r="T1079" s="63">
        <v>1</v>
      </c>
      <c r="U1079" s="53">
        <v>2</v>
      </c>
      <c r="V1079" s="53" t="s">
        <v>385</v>
      </c>
      <c r="W1079" s="59" t="s">
        <v>4140</v>
      </c>
      <c r="X1079" s="64">
        <v>7.5416118387998032E-3</v>
      </c>
      <c r="Y1079" s="58">
        <v>3032.0760799999998</v>
      </c>
      <c r="Z1079" s="53"/>
      <c r="AA1079" s="174" t="s">
        <v>4097</v>
      </c>
      <c r="AB1079" s="66">
        <v>41222</v>
      </c>
      <c r="AC1079" s="67">
        <v>402046.16</v>
      </c>
      <c r="AD1079" s="53"/>
      <c r="AE1079" s="53"/>
      <c r="AF1079" s="58">
        <v>1</v>
      </c>
      <c r="AG1079" s="63"/>
      <c r="AH1079" s="53" t="s">
        <v>94</v>
      </c>
      <c r="AI1079" s="52" t="s">
        <v>386</v>
      </c>
      <c r="AJ1079" s="149">
        <v>1</v>
      </c>
      <c r="AK1079" s="374">
        <v>2</v>
      </c>
    </row>
    <row r="1080" spans="1:37" s="149" customFormat="1" ht="75" customHeight="1">
      <c r="A1080" s="52" t="s">
        <v>377</v>
      </c>
      <c r="B1080" s="60">
        <v>2180</v>
      </c>
      <c r="C1080" s="54">
        <v>3000560</v>
      </c>
      <c r="D1080" s="52" t="s">
        <v>468</v>
      </c>
      <c r="E1080" s="53" t="s">
        <v>80</v>
      </c>
      <c r="F1080" s="55">
        <v>41379</v>
      </c>
      <c r="G1080" s="55">
        <v>41419</v>
      </c>
      <c r="H1080" s="52" t="s">
        <v>94</v>
      </c>
      <c r="I1080" s="57">
        <v>2150.8474576271187</v>
      </c>
      <c r="J1080" s="56">
        <v>2073.8220290906056</v>
      </c>
      <c r="K1080" s="56">
        <v>2073.8220000000001</v>
      </c>
      <c r="L1080" s="59">
        <v>41439</v>
      </c>
      <c r="M1080" s="60">
        <v>2013</v>
      </c>
      <c r="N1080" s="61">
        <v>41441</v>
      </c>
      <c r="O1080" s="60">
        <v>2013</v>
      </c>
      <c r="P1080" s="61">
        <v>41547</v>
      </c>
      <c r="Q1080" s="53" t="s">
        <v>337</v>
      </c>
      <c r="R1080" s="62" t="s">
        <v>4142</v>
      </c>
      <c r="S1080" s="53" t="s">
        <v>384</v>
      </c>
      <c r="T1080" s="63">
        <v>1</v>
      </c>
      <c r="U1080" s="53">
        <v>2</v>
      </c>
      <c r="V1080" s="53" t="s">
        <v>385</v>
      </c>
      <c r="W1080" s="59" t="s">
        <v>4143</v>
      </c>
      <c r="X1080" s="64">
        <v>6.0866393052976826E-3</v>
      </c>
      <c r="Y1080" s="58">
        <v>2447.1099600000007</v>
      </c>
      <c r="Z1080" s="53"/>
      <c r="AA1080" s="174" t="s">
        <v>4097</v>
      </c>
      <c r="AB1080" s="66">
        <v>41222</v>
      </c>
      <c r="AC1080" s="67">
        <v>402046.16</v>
      </c>
      <c r="AD1080" s="53"/>
      <c r="AE1080" s="53"/>
      <c r="AF1080" s="58">
        <v>1</v>
      </c>
      <c r="AG1080" s="63"/>
      <c r="AH1080" s="53" t="s">
        <v>94</v>
      </c>
      <c r="AI1080" s="52" t="s">
        <v>386</v>
      </c>
      <c r="AJ1080" s="149">
        <v>2</v>
      </c>
      <c r="AK1080" s="374">
        <v>2</v>
      </c>
    </row>
    <row r="1081" spans="1:37" s="149" customFormat="1" ht="75" customHeight="1">
      <c r="A1081" s="52" t="s">
        <v>377</v>
      </c>
      <c r="B1081" s="60">
        <v>2181</v>
      </c>
      <c r="C1081" s="54">
        <v>3000560</v>
      </c>
      <c r="D1081" s="52" t="s">
        <v>468</v>
      </c>
      <c r="E1081" s="53" t="s">
        <v>80</v>
      </c>
      <c r="F1081" s="55">
        <v>41289</v>
      </c>
      <c r="G1081" s="55">
        <v>41329</v>
      </c>
      <c r="H1081" s="52" t="s">
        <v>94</v>
      </c>
      <c r="I1081" s="57">
        <v>208.33533</v>
      </c>
      <c r="J1081" s="56">
        <v>206.22304017448076</v>
      </c>
      <c r="K1081" s="56">
        <v>206.22300000000001</v>
      </c>
      <c r="L1081" s="59">
        <v>41349</v>
      </c>
      <c r="M1081" s="60">
        <v>2013</v>
      </c>
      <c r="N1081" s="61">
        <v>41351</v>
      </c>
      <c r="O1081" s="60">
        <v>2013</v>
      </c>
      <c r="P1081" s="61">
        <v>41415</v>
      </c>
      <c r="Q1081" s="53" t="s">
        <v>337</v>
      </c>
      <c r="R1081" s="62" t="s">
        <v>4141</v>
      </c>
      <c r="S1081" s="53" t="s">
        <v>384</v>
      </c>
      <c r="T1081" s="63">
        <v>1</v>
      </c>
      <c r="U1081" s="53">
        <v>2</v>
      </c>
      <c r="V1081" s="53" t="s">
        <v>385</v>
      </c>
      <c r="W1081" s="59" t="s">
        <v>4140</v>
      </c>
      <c r="X1081" s="64">
        <v>243.34314000000001</v>
      </c>
      <c r="Y1081" s="58">
        <v>83159.37</v>
      </c>
      <c r="Z1081" s="53"/>
      <c r="AA1081" s="174" t="s">
        <v>4099</v>
      </c>
      <c r="AB1081" s="66">
        <v>41222</v>
      </c>
      <c r="AC1081" s="67">
        <v>83159.37</v>
      </c>
      <c r="AD1081" s="53"/>
      <c r="AE1081" s="53"/>
      <c r="AF1081" s="58">
        <v>1</v>
      </c>
      <c r="AG1081" s="63"/>
      <c r="AH1081" s="53" t="s">
        <v>94</v>
      </c>
      <c r="AI1081" s="52" t="s">
        <v>386</v>
      </c>
      <c r="AJ1081" s="149">
        <v>1</v>
      </c>
      <c r="AK1081" s="374">
        <v>2</v>
      </c>
    </row>
    <row r="1082" spans="1:37" s="149" customFormat="1" ht="75" customHeight="1">
      <c r="A1082" s="52" t="s">
        <v>377</v>
      </c>
      <c r="B1082" s="60">
        <v>2183</v>
      </c>
      <c r="C1082" s="54">
        <v>3000560</v>
      </c>
      <c r="D1082" s="52" t="s">
        <v>468</v>
      </c>
      <c r="E1082" s="53" t="s">
        <v>80</v>
      </c>
      <c r="F1082" s="55">
        <v>41379</v>
      </c>
      <c r="G1082" s="55">
        <v>41419</v>
      </c>
      <c r="H1082" s="52" t="s">
        <v>94</v>
      </c>
      <c r="I1082" s="57">
        <v>1511.8745699999999</v>
      </c>
      <c r="J1082" s="56">
        <v>1460.7839753230699</v>
      </c>
      <c r="K1082" s="56">
        <v>1460.7829999999999</v>
      </c>
      <c r="L1082" s="59">
        <v>41439</v>
      </c>
      <c r="M1082" s="60">
        <v>2013</v>
      </c>
      <c r="N1082" s="61">
        <v>41441</v>
      </c>
      <c r="O1082" s="60">
        <v>2013</v>
      </c>
      <c r="P1082" s="61">
        <v>41547</v>
      </c>
      <c r="Q1082" s="53" t="s">
        <v>337</v>
      </c>
      <c r="R1082" s="62" t="s">
        <v>4144</v>
      </c>
      <c r="S1082" s="53" t="s">
        <v>384</v>
      </c>
      <c r="T1082" s="63">
        <v>1</v>
      </c>
      <c r="U1082" s="53">
        <v>2</v>
      </c>
      <c r="V1082" s="53" t="s">
        <v>385</v>
      </c>
      <c r="W1082" s="59" t="s">
        <v>4140</v>
      </c>
      <c r="X1082" s="64">
        <v>4.2873781955783388E-3</v>
      </c>
      <c r="Y1082" s="58">
        <v>1723.7239400000001</v>
      </c>
      <c r="Z1082" s="53"/>
      <c r="AA1082" s="174" t="s">
        <v>4097</v>
      </c>
      <c r="AB1082" s="66">
        <v>41222</v>
      </c>
      <c r="AC1082" s="67">
        <v>402046.16</v>
      </c>
      <c r="AD1082" s="53"/>
      <c r="AE1082" s="53"/>
      <c r="AF1082" s="58">
        <v>1</v>
      </c>
      <c r="AG1082" s="63"/>
      <c r="AH1082" s="53" t="s">
        <v>94</v>
      </c>
      <c r="AI1082" s="52" t="s">
        <v>386</v>
      </c>
      <c r="AJ1082" s="149">
        <v>2</v>
      </c>
      <c r="AK1082" s="374">
        <v>2</v>
      </c>
    </row>
    <row r="1083" spans="1:37" s="149" customFormat="1" ht="75" customHeight="1">
      <c r="A1083" s="52" t="s">
        <v>377</v>
      </c>
      <c r="B1083" s="60">
        <v>2187</v>
      </c>
      <c r="C1083" s="54">
        <v>3000560</v>
      </c>
      <c r="D1083" s="52" t="s">
        <v>468</v>
      </c>
      <c r="E1083" s="53" t="s">
        <v>80</v>
      </c>
      <c r="F1083" s="55">
        <v>41289</v>
      </c>
      <c r="G1083" s="55">
        <v>41329</v>
      </c>
      <c r="H1083" s="52" t="s">
        <v>94</v>
      </c>
      <c r="I1083" s="57">
        <v>1898.7951784500999</v>
      </c>
      <c r="J1083" s="56">
        <v>1832.3088892154071</v>
      </c>
      <c r="K1083" s="56">
        <v>1832.308</v>
      </c>
      <c r="L1083" s="59">
        <v>41349</v>
      </c>
      <c r="M1083" s="60">
        <v>2013</v>
      </c>
      <c r="N1083" s="61">
        <v>41351</v>
      </c>
      <c r="O1083" s="60">
        <v>2013</v>
      </c>
      <c r="P1083" s="61">
        <v>41415</v>
      </c>
      <c r="Q1083" s="53" t="s">
        <v>337</v>
      </c>
      <c r="R1083" s="62" t="s">
        <v>4145</v>
      </c>
      <c r="S1083" s="53" t="s">
        <v>384</v>
      </c>
      <c r="T1083" s="63">
        <v>1</v>
      </c>
      <c r="U1083" s="53">
        <v>2</v>
      </c>
      <c r="V1083" s="53" t="s">
        <v>385</v>
      </c>
      <c r="W1083" s="59" t="s">
        <v>2981</v>
      </c>
      <c r="X1083" s="64">
        <v>1.6301037182865102E-2</v>
      </c>
      <c r="Y1083" s="58">
        <v>2162.1234399999998</v>
      </c>
      <c r="Z1083" s="53"/>
      <c r="AA1083" s="174" t="s">
        <v>4103</v>
      </c>
      <c r="AB1083" s="66">
        <v>41253</v>
      </c>
      <c r="AC1083" s="67">
        <v>132637.17000000001</v>
      </c>
      <c r="AD1083" s="53"/>
      <c r="AE1083" s="53"/>
      <c r="AF1083" s="58">
        <v>1</v>
      </c>
      <c r="AG1083" s="63"/>
      <c r="AH1083" s="53" t="s">
        <v>94</v>
      </c>
      <c r="AI1083" s="52" t="s">
        <v>386</v>
      </c>
      <c r="AJ1083" s="149">
        <v>1</v>
      </c>
      <c r="AK1083" s="374">
        <v>2</v>
      </c>
    </row>
    <row r="1084" spans="1:37" s="149" customFormat="1" ht="75" customHeight="1">
      <c r="A1084" s="52" t="s">
        <v>377</v>
      </c>
      <c r="B1084" s="60">
        <v>2188</v>
      </c>
      <c r="C1084" s="54">
        <v>3000560</v>
      </c>
      <c r="D1084" s="52" t="s">
        <v>468</v>
      </c>
      <c r="E1084" s="53" t="s">
        <v>80</v>
      </c>
      <c r="F1084" s="55">
        <v>41289</v>
      </c>
      <c r="G1084" s="55">
        <v>41329</v>
      </c>
      <c r="H1084" s="52" t="s">
        <v>94</v>
      </c>
      <c r="I1084" s="57">
        <v>2720.5711235814101</v>
      </c>
      <c r="J1084" s="56">
        <v>2625.3103599883448</v>
      </c>
      <c r="K1084" s="56">
        <v>2625.31</v>
      </c>
      <c r="L1084" s="59">
        <v>41349</v>
      </c>
      <c r="M1084" s="60">
        <v>2013</v>
      </c>
      <c r="N1084" s="61">
        <v>41351</v>
      </c>
      <c r="O1084" s="60">
        <v>2013</v>
      </c>
      <c r="P1084" s="61">
        <v>41415</v>
      </c>
      <c r="Q1084" s="53" t="s">
        <v>337</v>
      </c>
      <c r="R1084" s="62" t="s">
        <v>4145</v>
      </c>
      <c r="S1084" s="53" t="s">
        <v>384</v>
      </c>
      <c r="T1084" s="63">
        <v>1</v>
      </c>
      <c r="U1084" s="53">
        <v>2</v>
      </c>
      <c r="V1084" s="53" t="s">
        <v>385</v>
      </c>
      <c r="W1084" s="59" t="s">
        <v>2981</v>
      </c>
      <c r="X1084" s="64">
        <v>7.705249068912884E-3</v>
      </c>
      <c r="Y1084" s="58">
        <v>3097.8658</v>
      </c>
      <c r="Z1084" s="53"/>
      <c r="AA1084" s="174" t="s">
        <v>4097</v>
      </c>
      <c r="AB1084" s="66">
        <v>41253</v>
      </c>
      <c r="AC1084" s="67">
        <v>402046.16</v>
      </c>
      <c r="AD1084" s="53"/>
      <c r="AE1084" s="53"/>
      <c r="AF1084" s="58">
        <v>1</v>
      </c>
      <c r="AG1084" s="63"/>
      <c r="AH1084" s="53" t="s">
        <v>94</v>
      </c>
      <c r="AI1084" s="52" t="s">
        <v>386</v>
      </c>
      <c r="AJ1084" s="149">
        <v>1</v>
      </c>
      <c r="AK1084" s="374">
        <v>2</v>
      </c>
    </row>
    <row r="1085" spans="1:37" s="149" customFormat="1" ht="75" customHeight="1">
      <c r="A1085" s="52" t="s">
        <v>377</v>
      </c>
      <c r="B1085" s="60">
        <v>2189</v>
      </c>
      <c r="C1085" s="54">
        <v>3000560</v>
      </c>
      <c r="D1085" s="52" t="s">
        <v>468</v>
      </c>
      <c r="E1085" s="53" t="s">
        <v>80</v>
      </c>
      <c r="F1085" s="55">
        <v>41289</v>
      </c>
      <c r="G1085" s="55">
        <v>41329</v>
      </c>
      <c r="H1085" s="52" t="s">
        <v>94</v>
      </c>
      <c r="I1085" s="57">
        <v>860.42309</v>
      </c>
      <c r="J1085" s="56">
        <v>844.29326628195804</v>
      </c>
      <c r="K1085" s="56">
        <v>844.29300000000001</v>
      </c>
      <c r="L1085" s="59">
        <v>41349</v>
      </c>
      <c r="M1085" s="60">
        <v>2013</v>
      </c>
      <c r="N1085" s="61">
        <v>41351</v>
      </c>
      <c r="O1085" s="60">
        <v>2013</v>
      </c>
      <c r="P1085" s="61">
        <v>41415</v>
      </c>
      <c r="Q1085" s="53" t="s">
        <v>337</v>
      </c>
      <c r="R1085" s="62" t="s">
        <v>4145</v>
      </c>
      <c r="S1085" s="53" t="s">
        <v>384</v>
      </c>
      <c r="T1085" s="63">
        <v>1</v>
      </c>
      <c r="U1085" s="53">
        <v>2</v>
      </c>
      <c r="V1085" s="53" t="s">
        <v>385</v>
      </c>
      <c r="W1085" s="59" t="s">
        <v>2981</v>
      </c>
      <c r="X1085" s="64">
        <v>996.26573999999994</v>
      </c>
      <c r="Y1085" s="58">
        <v>136223.73000000001</v>
      </c>
      <c r="Z1085" s="53"/>
      <c r="AA1085" s="174" t="s">
        <v>4098</v>
      </c>
      <c r="AB1085" s="66">
        <v>41253</v>
      </c>
      <c r="AC1085" s="67">
        <v>136223.73000000001</v>
      </c>
      <c r="AD1085" s="53"/>
      <c r="AE1085" s="53"/>
      <c r="AF1085" s="58">
        <v>1</v>
      </c>
      <c r="AG1085" s="63"/>
      <c r="AH1085" s="53" t="s">
        <v>94</v>
      </c>
      <c r="AI1085" s="52" t="s">
        <v>386</v>
      </c>
      <c r="AJ1085" s="149">
        <v>1</v>
      </c>
      <c r="AK1085" s="374">
        <v>2</v>
      </c>
    </row>
    <row r="1086" spans="1:37" s="149" customFormat="1" ht="75" customHeight="1">
      <c r="A1086" s="52" t="s">
        <v>377</v>
      </c>
      <c r="B1086" s="60">
        <v>2190</v>
      </c>
      <c r="C1086" s="54">
        <v>3000560</v>
      </c>
      <c r="D1086" s="52" t="s">
        <v>468</v>
      </c>
      <c r="E1086" s="53" t="s">
        <v>80</v>
      </c>
      <c r="F1086" s="55">
        <v>41289</v>
      </c>
      <c r="G1086" s="55">
        <v>41329</v>
      </c>
      <c r="H1086" s="52" t="s">
        <v>94</v>
      </c>
      <c r="I1086" s="57">
        <v>255.14610399626901</v>
      </c>
      <c r="J1086" s="56">
        <v>246.21216638155079</v>
      </c>
      <c r="K1086" s="56">
        <v>246.21199999999999</v>
      </c>
      <c r="L1086" s="59">
        <v>41349</v>
      </c>
      <c r="M1086" s="60">
        <v>2013</v>
      </c>
      <c r="N1086" s="61">
        <v>41351</v>
      </c>
      <c r="O1086" s="60">
        <v>2013</v>
      </c>
      <c r="P1086" s="61">
        <v>41415</v>
      </c>
      <c r="Q1086" s="53" t="s">
        <v>337</v>
      </c>
      <c r="R1086" s="62" t="s">
        <v>4145</v>
      </c>
      <c r="S1086" s="53" t="s">
        <v>384</v>
      </c>
      <c r="T1086" s="63">
        <v>1</v>
      </c>
      <c r="U1086" s="53">
        <v>2</v>
      </c>
      <c r="V1086" s="53" t="s">
        <v>385</v>
      </c>
      <c r="W1086" s="59" t="s">
        <v>2981</v>
      </c>
      <c r="X1086" s="64">
        <v>1.549888478295545E-2</v>
      </c>
      <c r="Y1086" s="58">
        <v>290.53015999999997</v>
      </c>
      <c r="Z1086" s="53"/>
      <c r="AA1086" s="174" t="s">
        <v>4108</v>
      </c>
      <c r="AB1086" s="66">
        <v>41253</v>
      </c>
      <c r="AC1086" s="67">
        <v>18745.23</v>
      </c>
      <c r="AD1086" s="53"/>
      <c r="AE1086" s="53"/>
      <c r="AF1086" s="58">
        <v>1</v>
      </c>
      <c r="AG1086" s="63"/>
      <c r="AH1086" s="53" t="s">
        <v>94</v>
      </c>
      <c r="AI1086" s="52" t="s">
        <v>386</v>
      </c>
      <c r="AJ1086" s="149">
        <v>1</v>
      </c>
      <c r="AK1086" s="374">
        <v>2</v>
      </c>
    </row>
    <row r="1087" spans="1:37" s="149" customFormat="1" ht="75" customHeight="1">
      <c r="A1087" s="52" t="s">
        <v>377</v>
      </c>
      <c r="B1087" s="60">
        <v>2191</v>
      </c>
      <c r="C1087" s="54">
        <v>3000560</v>
      </c>
      <c r="D1087" s="52" t="s">
        <v>468</v>
      </c>
      <c r="E1087" s="53" t="s">
        <v>80</v>
      </c>
      <c r="F1087" s="55">
        <v>41289</v>
      </c>
      <c r="G1087" s="55">
        <v>41329</v>
      </c>
      <c r="H1087" s="52" t="s">
        <v>94</v>
      </c>
      <c r="I1087" s="57">
        <v>953.52100129667303</v>
      </c>
      <c r="J1087" s="56">
        <v>920.13347545762406</v>
      </c>
      <c r="K1087" s="56">
        <v>920.13300000000004</v>
      </c>
      <c r="L1087" s="59">
        <v>41349</v>
      </c>
      <c r="M1087" s="60">
        <v>2013</v>
      </c>
      <c r="N1087" s="61">
        <v>41351</v>
      </c>
      <c r="O1087" s="60">
        <v>2013</v>
      </c>
      <c r="P1087" s="61">
        <v>41415</v>
      </c>
      <c r="Q1087" s="53" t="s">
        <v>337</v>
      </c>
      <c r="R1087" s="62" t="s">
        <v>4145</v>
      </c>
      <c r="S1087" s="53" t="s">
        <v>384</v>
      </c>
      <c r="T1087" s="63">
        <v>1</v>
      </c>
      <c r="U1087" s="53">
        <v>2</v>
      </c>
      <c r="V1087" s="53" t="s">
        <v>385</v>
      </c>
      <c r="W1087" s="59" t="s">
        <v>2981</v>
      </c>
      <c r="X1087" s="64">
        <v>1.3056339171400649E-2</v>
      </c>
      <c r="Y1087" s="58">
        <v>1085.75694</v>
      </c>
      <c r="Z1087" s="53"/>
      <c r="AA1087" s="174" t="s">
        <v>4099</v>
      </c>
      <c r="AB1087" s="66">
        <v>41253</v>
      </c>
      <c r="AC1087" s="67">
        <v>83159.37</v>
      </c>
      <c r="AD1087" s="53"/>
      <c r="AE1087" s="53"/>
      <c r="AF1087" s="58">
        <v>1</v>
      </c>
      <c r="AG1087" s="63"/>
      <c r="AH1087" s="53" t="s">
        <v>94</v>
      </c>
      <c r="AI1087" s="52" t="s">
        <v>386</v>
      </c>
      <c r="AJ1087" s="149">
        <v>1</v>
      </c>
      <c r="AK1087" s="374">
        <v>2</v>
      </c>
    </row>
    <row r="1088" spans="1:37" s="149" customFormat="1" ht="75" customHeight="1">
      <c r="A1088" s="52" t="s">
        <v>377</v>
      </c>
      <c r="B1088" s="60">
        <v>2192</v>
      </c>
      <c r="C1088" s="54">
        <v>3000560</v>
      </c>
      <c r="D1088" s="52" t="s">
        <v>468</v>
      </c>
      <c r="E1088" s="53" t="s">
        <v>80</v>
      </c>
      <c r="F1088" s="55">
        <v>41409</v>
      </c>
      <c r="G1088" s="55">
        <v>41449</v>
      </c>
      <c r="H1088" s="52" t="s">
        <v>94</v>
      </c>
      <c r="I1088" s="57">
        <v>4991.5254237288136</v>
      </c>
      <c r="J1088" s="56">
        <v>4816.7472239467579</v>
      </c>
      <c r="K1088" s="56">
        <v>4816.7470000000003</v>
      </c>
      <c r="L1088" s="59">
        <v>41469</v>
      </c>
      <c r="M1088" s="60">
        <v>2013</v>
      </c>
      <c r="N1088" s="61">
        <v>41471</v>
      </c>
      <c r="O1088" s="60">
        <v>2013</v>
      </c>
      <c r="P1088" s="61">
        <v>41547</v>
      </c>
      <c r="Q1088" s="53" t="s">
        <v>337</v>
      </c>
      <c r="R1088" s="62" t="s">
        <v>4146</v>
      </c>
      <c r="S1088" s="53" t="s">
        <v>384</v>
      </c>
      <c r="T1088" s="63">
        <v>1</v>
      </c>
      <c r="U1088" s="53">
        <v>2</v>
      </c>
      <c r="V1088" s="53" t="s">
        <v>385</v>
      </c>
      <c r="W1088" s="59" t="s">
        <v>4147</v>
      </c>
      <c r="X1088" s="64">
        <v>4.2851950625906743E-2</v>
      </c>
      <c r="Y1088" s="58">
        <v>5683.7614599999997</v>
      </c>
      <c r="Z1088" s="53"/>
      <c r="AA1088" s="174" t="s">
        <v>4108</v>
      </c>
      <c r="AB1088" s="66" t="s">
        <v>2094</v>
      </c>
      <c r="AC1088" s="67">
        <v>132637.17000000001</v>
      </c>
      <c r="AD1088" s="53"/>
      <c r="AE1088" s="53"/>
      <c r="AF1088" s="58">
        <v>1</v>
      </c>
      <c r="AG1088" s="63"/>
      <c r="AH1088" s="53" t="s">
        <v>94</v>
      </c>
      <c r="AI1088" s="52" t="s">
        <v>386</v>
      </c>
      <c r="AJ1088" s="149">
        <v>3</v>
      </c>
      <c r="AK1088" s="374">
        <v>2</v>
      </c>
    </row>
    <row r="1089" spans="1:37" s="149" customFormat="1" ht="75" customHeight="1">
      <c r="A1089" s="52" t="s">
        <v>377</v>
      </c>
      <c r="B1089" s="60">
        <v>2193</v>
      </c>
      <c r="C1089" s="54">
        <v>3000560</v>
      </c>
      <c r="D1089" s="52" t="s">
        <v>468</v>
      </c>
      <c r="E1089" s="53" t="s">
        <v>80</v>
      </c>
      <c r="F1089" s="55">
        <v>41214</v>
      </c>
      <c r="G1089" s="55">
        <v>41254</v>
      </c>
      <c r="H1089" s="52" t="s">
        <v>94</v>
      </c>
      <c r="I1089" s="57">
        <v>449.40857897397098</v>
      </c>
      <c r="J1089" s="56">
        <v>453.96155948109606</v>
      </c>
      <c r="K1089" s="56">
        <v>449.40800000000002</v>
      </c>
      <c r="L1089" s="59">
        <v>41289</v>
      </c>
      <c r="M1089" s="60">
        <v>2013</v>
      </c>
      <c r="N1089" s="61">
        <v>41291</v>
      </c>
      <c r="O1089" s="60">
        <v>2013</v>
      </c>
      <c r="P1089" s="61">
        <v>41369</v>
      </c>
      <c r="Q1089" s="53" t="s">
        <v>337</v>
      </c>
      <c r="R1089" s="62" t="s">
        <v>4148</v>
      </c>
      <c r="S1089" s="53" t="s">
        <v>384</v>
      </c>
      <c r="T1089" s="63">
        <v>1</v>
      </c>
      <c r="U1089" s="53">
        <v>2</v>
      </c>
      <c r="V1089" s="53" t="s">
        <v>385</v>
      </c>
      <c r="W1089" s="53"/>
      <c r="X1089" s="64">
        <v>3.9981359674667359E-3</v>
      </c>
      <c r="Y1089" s="58">
        <v>530.30143999999996</v>
      </c>
      <c r="Z1089" s="53"/>
      <c r="AA1089" s="174" t="s">
        <v>4103</v>
      </c>
      <c r="AB1089" s="66">
        <v>41197</v>
      </c>
      <c r="AC1089" s="67">
        <v>132637.17000000001</v>
      </c>
      <c r="AD1089" s="53"/>
      <c r="AE1089" s="53"/>
      <c r="AF1089" s="58">
        <v>1</v>
      </c>
      <c r="AG1089" s="63"/>
      <c r="AH1089" s="53" t="s">
        <v>94</v>
      </c>
      <c r="AI1089" s="52" t="s">
        <v>386</v>
      </c>
      <c r="AJ1089" s="149">
        <v>1</v>
      </c>
      <c r="AK1089" s="374">
        <v>2</v>
      </c>
    </row>
    <row r="1090" spans="1:37" s="149" customFormat="1" ht="75" customHeight="1">
      <c r="A1090" s="52" t="s">
        <v>377</v>
      </c>
      <c r="B1090" s="60">
        <v>2194</v>
      </c>
      <c r="C1090" s="54">
        <v>3000560</v>
      </c>
      <c r="D1090" s="52" t="s">
        <v>468</v>
      </c>
      <c r="E1090" s="53" t="s">
        <v>80</v>
      </c>
      <c r="F1090" s="55">
        <v>41214</v>
      </c>
      <c r="G1090" s="55">
        <v>41254</v>
      </c>
      <c r="H1090" s="52" t="s">
        <v>94</v>
      </c>
      <c r="I1090" s="57">
        <v>205.64359759169</v>
      </c>
      <c r="J1090" s="56">
        <v>207.72698303437065</v>
      </c>
      <c r="K1090" s="56">
        <v>205.643</v>
      </c>
      <c r="L1090" s="59">
        <v>41289</v>
      </c>
      <c r="M1090" s="60">
        <v>2013</v>
      </c>
      <c r="N1090" s="61">
        <v>41291</v>
      </c>
      <c r="O1090" s="60">
        <v>2013</v>
      </c>
      <c r="P1090" s="61">
        <v>41369</v>
      </c>
      <c r="Q1090" s="53" t="s">
        <v>337</v>
      </c>
      <c r="R1090" s="62" t="s">
        <v>4148</v>
      </c>
      <c r="S1090" s="53" t="s">
        <v>384</v>
      </c>
      <c r="T1090" s="63">
        <v>1</v>
      </c>
      <c r="U1090" s="53">
        <v>2</v>
      </c>
      <c r="V1090" s="53" t="s">
        <v>385</v>
      </c>
      <c r="W1090" s="53"/>
      <c r="X1090" s="64">
        <v>1.2945092698249101E-2</v>
      </c>
      <c r="Y1090" s="58">
        <v>242.65873999999999</v>
      </c>
      <c r="Z1090" s="53"/>
      <c r="AA1090" s="174" t="s">
        <v>4108</v>
      </c>
      <c r="AB1090" s="66">
        <v>41197</v>
      </c>
      <c r="AC1090" s="67">
        <v>18745.23</v>
      </c>
      <c r="AD1090" s="53"/>
      <c r="AE1090" s="53"/>
      <c r="AF1090" s="58">
        <v>1</v>
      </c>
      <c r="AG1090" s="63"/>
      <c r="AH1090" s="53" t="s">
        <v>94</v>
      </c>
      <c r="AI1090" s="52" t="s">
        <v>386</v>
      </c>
      <c r="AJ1090" s="149">
        <v>1</v>
      </c>
      <c r="AK1090" s="374">
        <v>2</v>
      </c>
    </row>
    <row r="1091" spans="1:37" s="149" customFormat="1" ht="75" customHeight="1">
      <c r="A1091" s="52" t="s">
        <v>377</v>
      </c>
      <c r="B1091" s="60">
        <v>2195</v>
      </c>
      <c r="C1091" s="54">
        <v>3000560</v>
      </c>
      <c r="D1091" s="52" t="s">
        <v>468</v>
      </c>
      <c r="E1091" s="53" t="s">
        <v>80</v>
      </c>
      <c r="F1091" s="55">
        <v>41214</v>
      </c>
      <c r="G1091" s="55">
        <v>41254</v>
      </c>
      <c r="H1091" s="52" t="s">
        <v>94</v>
      </c>
      <c r="I1091" s="57">
        <v>1309.78341665468</v>
      </c>
      <c r="J1091" s="56">
        <v>1323.0528971309993</v>
      </c>
      <c r="K1091" s="56">
        <v>1309.7829999999999</v>
      </c>
      <c r="L1091" s="59">
        <v>41289</v>
      </c>
      <c r="M1091" s="60">
        <v>2013</v>
      </c>
      <c r="N1091" s="61">
        <v>41291</v>
      </c>
      <c r="O1091" s="60">
        <v>2013</v>
      </c>
      <c r="P1091" s="61">
        <v>41369</v>
      </c>
      <c r="Q1091" s="53" t="s">
        <v>337</v>
      </c>
      <c r="R1091" s="62" t="s">
        <v>4148</v>
      </c>
      <c r="S1091" s="53" t="s">
        <v>384</v>
      </c>
      <c r="T1091" s="63">
        <v>1</v>
      </c>
      <c r="U1091" s="53">
        <v>2</v>
      </c>
      <c r="V1091" s="53" t="s">
        <v>385</v>
      </c>
      <c r="W1091" s="53"/>
      <c r="X1091" s="64">
        <v>1.858532526160311E-2</v>
      </c>
      <c r="Y1091" s="58">
        <v>1545.5439399999998</v>
      </c>
      <c r="Z1091" s="53"/>
      <c r="AA1091" s="174" t="s">
        <v>4099</v>
      </c>
      <c r="AB1091" s="66">
        <v>41197</v>
      </c>
      <c r="AC1091" s="67">
        <v>83159.37</v>
      </c>
      <c r="AD1091" s="53"/>
      <c r="AE1091" s="53"/>
      <c r="AF1091" s="58">
        <v>1</v>
      </c>
      <c r="AG1091" s="63"/>
      <c r="AH1091" s="53" t="s">
        <v>94</v>
      </c>
      <c r="AI1091" s="52" t="s">
        <v>386</v>
      </c>
      <c r="AJ1091" s="149">
        <v>1</v>
      </c>
      <c r="AK1091" s="374">
        <v>2</v>
      </c>
    </row>
    <row r="1092" spans="1:37" s="149" customFormat="1" ht="75" customHeight="1">
      <c r="A1092" s="52" t="s">
        <v>377</v>
      </c>
      <c r="B1092" s="60">
        <v>2196</v>
      </c>
      <c r="C1092" s="54">
        <v>3000560</v>
      </c>
      <c r="D1092" s="52" t="s">
        <v>468</v>
      </c>
      <c r="E1092" s="53" t="s">
        <v>80</v>
      </c>
      <c r="F1092" s="55">
        <v>41214</v>
      </c>
      <c r="G1092" s="55">
        <v>41294</v>
      </c>
      <c r="H1092" s="52" t="s">
        <v>94</v>
      </c>
      <c r="I1092" s="57">
        <v>1534.2155875619301</v>
      </c>
      <c r="J1092" s="56">
        <v>1604.6928087381611</v>
      </c>
      <c r="K1092" s="56">
        <v>1534.2149999999999</v>
      </c>
      <c r="L1092" s="59">
        <v>41314</v>
      </c>
      <c r="M1092" s="60">
        <v>2013</v>
      </c>
      <c r="N1092" s="61">
        <v>41316</v>
      </c>
      <c r="O1092" s="60">
        <v>2013</v>
      </c>
      <c r="P1092" s="61">
        <v>41412</v>
      </c>
      <c r="Q1092" s="53" t="s">
        <v>337</v>
      </c>
      <c r="R1092" s="62" t="s">
        <v>4149</v>
      </c>
      <c r="S1092" s="53" t="s">
        <v>384</v>
      </c>
      <c r="T1092" s="63">
        <v>1</v>
      </c>
      <c r="U1092" s="53">
        <v>2</v>
      </c>
      <c r="V1092" s="53" t="s">
        <v>385</v>
      </c>
      <c r="W1092" s="53"/>
      <c r="X1092" s="64">
        <v>1.364906760299545E-2</v>
      </c>
      <c r="Y1092" s="58">
        <v>1810.3737000000001</v>
      </c>
      <c r="Z1092" s="53"/>
      <c r="AA1092" s="174" t="s">
        <v>4103</v>
      </c>
      <c r="AB1092" s="66">
        <v>41197</v>
      </c>
      <c r="AC1092" s="67">
        <v>132637.17000000001</v>
      </c>
      <c r="AD1092" s="53"/>
      <c r="AE1092" s="53"/>
      <c r="AF1092" s="58">
        <v>1</v>
      </c>
      <c r="AG1092" s="63"/>
      <c r="AH1092" s="53" t="s">
        <v>94</v>
      </c>
      <c r="AI1092" s="52" t="s">
        <v>386</v>
      </c>
      <c r="AJ1092" s="149">
        <v>1</v>
      </c>
      <c r="AK1092" s="374">
        <v>2</v>
      </c>
    </row>
    <row r="1093" spans="1:37" s="149" customFormat="1" ht="75" customHeight="1">
      <c r="A1093" s="52" t="s">
        <v>377</v>
      </c>
      <c r="B1093" s="60">
        <v>2197</v>
      </c>
      <c r="C1093" s="54">
        <v>3000560</v>
      </c>
      <c r="D1093" s="52" t="s">
        <v>468</v>
      </c>
      <c r="E1093" s="53" t="s">
        <v>80</v>
      </c>
      <c r="F1093" s="55">
        <v>41214</v>
      </c>
      <c r="G1093" s="55">
        <v>41294</v>
      </c>
      <c r="H1093" s="52" t="s">
        <v>94</v>
      </c>
      <c r="I1093" s="57">
        <v>19486.215987906398</v>
      </c>
      <c r="J1093" s="56">
        <v>20381.353780274811</v>
      </c>
      <c r="K1093" s="56">
        <v>19486.215</v>
      </c>
      <c r="L1093" s="59">
        <v>41314</v>
      </c>
      <c r="M1093" s="60">
        <v>2013</v>
      </c>
      <c r="N1093" s="61">
        <v>41316</v>
      </c>
      <c r="O1093" s="60">
        <v>2013</v>
      </c>
      <c r="P1093" s="61">
        <v>41412</v>
      </c>
      <c r="Q1093" s="53" t="s">
        <v>337</v>
      </c>
      <c r="R1093" s="62" t="s">
        <v>4149</v>
      </c>
      <c r="S1093" s="53" t="s">
        <v>384</v>
      </c>
      <c r="T1093" s="63">
        <v>1</v>
      </c>
      <c r="U1093" s="53">
        <v>2</v>
      </c>
      <c r="V1093" s="53" t="s">
        <v>385</v>
      </c>
      <c r="W1093" s="53"/>
      <c r="X1093" s="64">
        <v>5.7191775441904485E-2</v>
      </c>
      <c r="Y1093" s="58">
        <v>22993.733700000001</v>
      </c>
      <c r="Z1093" s="53"/>
      <c r="AA1093" s="174" t="s">
        <v>4097</v>
      </c>
      <c r="AB1093" s="66">
        <v>41197</v>
      </c>
      <c r="AC1093" s="67">
        <v>402046.16</v>
      </c>
      <c r="AD1093" s="53"/>
      <c r="AE1093" s="53"/>
      <c r="AF1093" s="58">
        <v>1</v>
      </c>
      <c r="AG1093" s="63"/>
      <c r="AH1093" s="53" t="s">
        <v>94</v>
      </c>
      <c r="AI1093" s="52" t="s">
        <v>386</v>
      </c>
      <c r="AJ1093" s="149">
        <v>1</v>
      </c>
      <c r="AK1093" s="374">
        <v>2</v>
      </c>
    </row>
    <row r="1094" spans="1:37" s="149" customFormat="1" ht="75" customHeight="1">
      <c r="A1094" s="52" t="s">
        <v>377</v>
      </c>
      <c r="B1094" s="60">
        <v>2198</v>
      </c>
      <c r="C1094" s="54">
        <v>3000560</v>
      </c>
      <c r="D1094" s="52" t="s">
        <v>468</v>
      </c>
      <c r="E1094" s="53" t="s">
        <v>80</v>
      </c>
      <c r="F1094" s="55">
        <v>41214</v>
      </c>
      <c r="G1094" s="55">
        <v>41294</v>
      </c>
      <c r="H1094" s="52" t="s">
        <v>94</v>
      </c>
      <c r="I1094" s="57">
        <v>1890.08452622659</v>
      </c>
      <c r="J1094" s="56">
        <v>1976.9092894975211</v>
      </c>
      <c r="K1094" s="56">
        <v>1890.0840000000001</v>
      </c>
      <c r="L1094" s="59">
        <v>41314</v>
      </c>
      <c r="M1094" s="60">
        <v>2013</v>
      </c>
      <c r="N1094" s="61">
        <v>41316</v>
      </c>
      <c r="O1094" s="60">
        <v>2013</v>
      </c>
      <c r="P1094" s="61">
        <v>41412</v>
      </c>
      <c r="Q1094" s="53" t="s">
        <v>337</v>
      </c>
      <c r="R1094" s="62" t="s">
        <v>4149</v>
      </c>
      <c r="S1094" s="53" t="s">
        <v>384</v>
      </c>
      <c r="T1094" s="63">
        <v>1</v>
      </c>
      <c r="U1094" s="53">
        <v>2</v>
      </c>
      <c r="V1094" s="53" t="s">
        <v>385</v>
      </c>
      <c r="W1094" s="53"/>
      <c r="X1094" s="64">
        <v>2.6819576915986739E-2</v>
      </c>
      <c r="Y1094" s="58">
        <v>2230.2991200000001</v>
      </c>
      <c r="Z1094" s="53"/>
      <c r="AA1094" s="174" t="s">
        <v>4099</v>
      </c>
      <c r="AB1094" s="66">
        <v>41197</v>
      </c>
      <c r="AC1094" s="67">
        <v>83159.37</v>
      </c>
      <c r="AD1094" s="53"/>
      <c r="AE1094" s="53"/>
      <c r="AF1094" s="58">
        <v>1</v>
      </c>
      <c r="AG1094" s="63"/>
      <c r="AH1094" s="53" t="s">
        <v>94</v>
      </c>
      <c r="AI1094" s="52" t="s">
        <v>386</v>
      </c>
      <c r="AJ1094" s="149">
        <v>1</v>
      </c>
      <c r="AK1094" s="374">
        <v>2</v>
      </c>
    </row>
    <row r="1095" spans="1:37" s="149" customFormat="1" ht="75" customHeight="1">
      <c r="A1095" s="52" t="s">
        <v>377</v>
      </c>
      <c r="B1095" s="60">
        <v>2199</v>
      </c>
      <c r="C1095" s="54">
        <v>3000560</v>
      </c>
      <c r="D1095" s="52" t="s">
        <v>468</v>
      </c>
      <c r="E1095" s="53" t="s">
        <v>80</v>
      </c>
      <c r="F1095" s="55">
        <v>41214</v>
      </c>
      <c r="G1095" s="55">
        <v>41254</v>
      </c>
      <c r="H1095" s="52" t="s">
        <v>94</v>
      </c>
      <c r="I1095" s="57">
        <v>180.47907452396799</v>
      </c>
      <c r="J1095" s="56">
        <v>188.51000412803748</v>
      </c>
      <c r="K1095" s="56">
        <v>180.47900000000001</v>
      </c>
      <c r="L1095" s="59">
        <v>41289</v>
      </c>
      <c r="M1095" s="60">
        <v>2013</v>
      </c>
      <c r="N1095" s="61">
        <v>41291</v>
      </c>
      <c r="O1095" s="60">
        <v>2013</v>
      </c>
      <c r="P1095" s="61">
        <v>41369</v>
      </c>
      <c r="Q1095" s="53" t="s">
        <v>337</v>
      </c>
      <c r="R1095" s="62" t="s">
        <v>4150</v>
      </c>
      <c r="S1095" s="53" t="s">
        <v>384</v>
      </c>
      <c r="T1095" s="63">
        <v>1</v>
      </c>
      <c r="U1095" s="53">
        <v>2</v>
      </c>
      <c r="V1095" s="53" t="s">
        <v>385</v>
      </c>
      <c r="W1095" s="53"/>
      <c r="X1095" s="64">
        <v>1.6056224661608811E-3</v>
      </c>
      <c r="Y1095" s="58">
        <v>212.96522000000004</v>
      </c>
      <c r="Z1095" s="53"/>
      <c r="AA1095" s="174" t="s">
        <v>4103</v>
      </c>
      <c r="AB1095" s="66">
        <v>41197</v>
      </c>
      <c r="AC1095" s="67">
        <v>132637.17000000001</v>
      </c>
      <c r="AD1095" s="53"/>
      <c r="AE1095" s="53"/>
      <c r="AF1095" s="58">
        <v>1</v>
      </c>
      <c r="AG1095" s="63"/>
      <c r="AH1095" s="53" t="s">
        <v>94</v>
      </c>
      <c r="AI1095" s="52" t="s">
        <v>386</v>
      </c>
      <c r="AJ1095" s="149">
        <v>1</v>
      </c>
      <c r="AK1095" s="374">
        <v>2</v>
      </c>
    </row>
    <row r="1096" spans="1:37" s="149" customFormat="1" ht="75" customHeight="1">
      <c r="A1096" s="52" t="s">
        <v>377</v>
      </c>
      <c r="B1096" s="60">
        <v>2200</v>
      </c>
      <c r="C1096" s="54">
        <v>3000560</v>
      </c>
      <c r="D1096" s="52" t="s">
        <v>468</v>
      </c>
      <c r="E1096" s="53" t="s">
        <v>80</v>
      </c>
      <c r="F1096" s="55">
        <v>41214</v>
      </c>
      <c r="G1096" s="55">
        <v>41254</v>
      </c>
      <c r="H1096" s="52" t="s">
        <v>94</v>
      </c>
      <c r="I1096" s="57">
        <v>6742.8600230012398</v>
      </c>
      <c r="J1096" s="56">
        <v>7042.9027527063217</v>
      </c>
      <c r="K1096" s="56">
        <v>6742.86</v>
      </c>
      <c r="L1096" s="59">
        <v>41289</v>
      </c>
      <c r="M1096" s="60">
        <v>2013</v>
      </c>
      <c r="N1096" s="61">
        <v>41291</v>
      </c>
      <c r="O1096" s="60">
        <v>2013</v>
      </c>
      <c r="P1096" s="61">
        <v>41369</v>
      </c>
      <c r="Q1096" s="53" t="s">
        <v>337</v>
      </c>
      <c r="R1096" s="62" t="s">
        <v>4150</v>
      </c>
      <c r="S1096" s="53" t="s">
        <v>384</v>
      </c>
      <c r="T1096" s="63">
        <v>1</v>
      </c>
      <c r="U1096" s="53">
        <v>2</v>
      </c>
      <c r="V1096" s="53" t="s">
        <v>385</v>
      </c>
      <c r="W1096" s="53"/>
      <c r="X1096" s="64">
        <v>1.979020219966782E-2</v>
      </c>
      <c r="Y1096" s="58">
        <v>7956.5748000000003</v>
      </c>
      <c r="Z1096" s="53"/>
      <c r="AA1096" s="174" t="s">
        <v>4097</v>
      </c>
      <c r="AB1096" s="66">
        <v>41197</v>
      </c>
      <c r="AC1096" s="67">
        <v>402046.16</v>
      </c>
      <c r="AD1096" s="53"/>
      <c r="AE1096" s="53"/>
      <c r="AF1096" s="58">
        <v>1</v>
      </c>
      <c r="AG1096" s="63"/>
      <c r="AH1096" s="53" t="s">
        <v>94</v>
      </c>
      <c r="AI1096" s="52" t="s">
        <v>386</v>
      </c>
      <c r="AJ1096" s="149">
        <v>1</v>
      </c>
      <c r="AK1096" s="374">
        <v>2</v>
      </c>
    </row>
    <row r="1097" spans="1:37" s="149" customFormat="1" ht="75" customHeight="1">
      <c r="A1097" s="52" t="s">
        <v>377</v>
      </c>
      <c r="B1097" s="60">
        <v>2201</v>
      </c>
      <c r="C1097" s="54">
        <v>3000560</v>
      </c>
      <c r="D1097" s="52" t="s">
        <v>468</v>
      </c>
      <c r="E1097" s="53" t="s">
        <v>80</v>
      </c>
      <c r="F1097" s="55">
        <v>41214</v>
      </c>
      <c r="G1097" s="55">
        <v>41254</v>
      </c>
      <c r="H1097" s="52" t="s">
        <v>94</v>
      </c>
      <c r="I1097" s="57">
        <v>795.91598722055801</v>
      </c>
      <c r="J1097" s="56">
        <v>831.33253221881489</v>
      </c>
      <c r="K1097" s="56">
        <v>795.91499999999996</v>
      </c>
      <c r="L1097" s="59">
        <v>41289</v>
      </c>
      <c r="M1097" s="60">
        <v>2013</v>
      </c>
      <c r="N1097" s="61">
        <v>41291</v>
      </c>
      <c r="O1097" s="60">
        <v>2013</v>
      </c>
      <c r="P1097" s="61">
        <v>41369</v>
      </c>
      <c r="Q1097" s="53" t="s">
        <v>337</v>
      </c>
      <c r="R1097" s="62" t="s">
        <v>4150</v>
      </c>
      <c r="S1097" s="53" t="s">
        <v>384</v>
      </c>
      <c r="T1097" s="63">
        <v>1</v>
      </c>
      <c r="U1097" s="53">
        <v>2</v>
      </c>
      <c r="V1097" s="53" t="s">
        <v>385</v>
      </c>
      <c r="W1097" s="53"/>
      <c r="X1097" s="64">
        <v>1.1293732744728587E-2</v>
      </c>
      <c r="Y1097" s="58">
        <v>939.17970000000003</v>
      </c>
      <c r="Z1097" s="53"/>
      <c r="AA1097" s="174" t="s">
        <v>4099</v>
      </c>
      <c r="AB1097" s="66">
        <v>41197</v>
      </c>
      <c r="AC1097" s="67">
        <v>83159.37</v>
      </c>
      <c r="AD1097" s="53"/>
      <c r="AE1097" s="53"/>
      <c r="AF1097" s="58">
        <v>1</v>
      </c>
      <c r="AG1097" s="63"/>
      <c r="AH1097" s="53" t="s">
        <v>94</v>
      </c>
      <c r="AI1097" s="52" t="s">
        <v>386</v>
      </c>
      <c r="AJ1097" s="149">
        <v>1</v>
      </c>
      <c r="AK1097" s="374">
        <v>2</v>
      </c>
    </row>
    <row r="1098" spans="1:37" s="149" customFormat="1" ht="75" customHeight="1">
      <c r="A1098" s="52" t="s">
        <v>377</v>
      </c>
      <c r="B1098" s="60">
        <v>2202</v>
      </c>
      <c r="C1098" s="54">
        <v>3000560</v>
      </c>
      <c r="D1098" s="52" t="s">
        <v>468</v>
      </c>
      <c r="E1098" s="53" t="s">
        <v>80</v>
      </c>
      <c r="F1098" s="55">
        <v>41214</v>
      </c>
      <c r="G1098" s="55">
        <v>41254</v>
      </c>
      <c r="H1098" s="52" t="s">
        <v>94</v>
      </c>
      <c r="I1098" s="57">
        <v>1592.0781962902699</v>
      </c>
      <c r="J1098" s="56">
        <v>1638.2649043582539</v>
      </c>
      <c r="K1098" s="56">
        <v>1592.078</v>
      </c>
      <c r="L1098" s="59">
        <v>41289</v>
      </c>
      <c r="M1098" s="60">
        <v>2013</v>
      </c>
      <c r="N1098" s="61">
        <v>41291</v>
      </c>
      <c r="O1098" s="60">
        <v>2013</v>
      </c>
      <c r="P1098" s="61">
        <v>41369</v>
      </c>
      <c r="Q1098" s="53" t="s">
        <v>337</v>
      </c>
      <c r="R1098" s="62" t="s">
        <v>4152</v>
      </c>
      <c r="S1098" s="53" t="s">
        <v>384</v>
      </c>
      <c r="T1098" s="63">
        <v>1</v>
      </c>
      <c r="U1098" s="53">
        <v>2</v>
      </c>
      <c r="V1098" s="53" t="s">
        <v>385</v>
      </c>
      <c r="W1098" s="53"/>
      <c r="X1098" s="64">
        <v>4.67272723112192E-3</v>
      </c>
      <c r="Y1098" s="58">
        <v>1878.6520400000002</v>
      </c>
      <c r="Z1098" s="53"/>
      <c r="AA1098" s="174" t="s">
        <v>4097</v>
      </c>
      <c r="AB1098" s="66">
        <v>41197</v>
      </c>
      <c r="AC1098" s="67">
        <v>402046.16</v>
      </c>
      <c r="AD1098" s="53"/>
      <c r="AE1098" s="53"/>
      <c r="AF1098" s="58">
        <v>1</v>
      </c>
      <c r="AG1098" s="63"/>
      <c r="AH1098" s="53" t="s">
        <v>94</v>
      </c>
      <c r="AI1098" s="52" t="s">
        <v>386</v>
      </c>
      <c r="AJ1098" s="149">
        <v>1</v>
      </c>
      <c r="AK1098" s="374">
        <v>2</v>
      </c>
    </row>
    <row r="1099" spans="1:37" s="149" customFormat="1" ht="75" customHeight="1">
      <c r="A1099" s="52" t="s">
        <v>377</v>
      </c>
      <c r="B1099" s="60">
        <v>2203</v>
      </c>
      <c r="C1099" s="54">
        <v>3000560</v>
      </c>
      <c r="D1099" s="52" t="s">
        <v>468</v>
      </c>
      <c r="E1099" s="53" t="s">
        <v>80</v>
      </c>
      <c r="F1099" s="55">
        <v>41214</v>
      </c>
      <c r="G1099" s="55">
        <v>41254</v>
      </c>
      <c r="H1099" s="52" t="s">
        <v>94</v>
      </c>
      <c r="I1099" s="57">
        <v>504.94892235379399</v>
      </c>
      <c r="J1099" s="56">
        <v>519.59765538734678</v>
      </c>
      <c r="K1099" s="56">
        <v>504.94799999999998</v>
      </c>
      <c r="L1099" s="59">
        <v>41289</v>
      </c>
      <c r="M1099" s="60">
        <v>2013</v>
      </c>
      <c r="N1099" s="61">
        <v>41291</v>
      </c>
      <c r="O1099" s="60">
        <v>2013</v>
      </c>
      <c r="P1099" s="61">
        <v>41369</v>
      </c>
      <c r="Q1099" s="53" t="s">
        <v>337</v>
      </c>
      <c r="R1099" s="62" t="s">
        <v>4152</v>
      </c>
      <c r="S1099" s="53" t="s">
        <v>384</v>
      </c>
      <c r="T1099" s="63">
        <v>1</v>
      </c>
      <c r="U1099" s="53">
        <v>2</v>
      </c>
      <c r="V1099" s="53" t="s">
        <v>385</v>
      </c>
      <c r="W1099" s="53"/>
      <c r="X1099" s="64">
        <v>7.1650210914296249E-3</v>
      </c>
      <c r="Y1099" s="58">
        <v>595.83863999999994</v>
      </c>
      <c r="Z1099" s="53"/>
      <c r="AA1099" s="174" t="s">
        <v>4099</v>
      </c>
      <c r="AB1099" s="66">
        <v>41197</v>
      </c>
      <c r="AC1099" s="67">
        <v>83159.37</v>
      </c>
      <c r="AD1099" s="53"/>
      <c r="AE1099" s="53"/>
      <c r="AF1099" s="58">
        <v>1</v>
      </c>
      <c r="AG1099" s="63"/>
      <c r="AH1099" s="53" t="s">
        <v>94</v>
      </c>
      <c r="AI1099" s="52" t="s">
        <v>386</v>
      </c>
      <c r="AJ1099" s="149">
        <v>1</v>
      </c>
      <c r="AK1099" s="374">
        <v>2</v>
      </c>
    </row>
    <row r="1100" spans="1:37" s="149" customFormat="1" ht="75" customHeight="1">
      <c r="A1100" s="52" t="s">
        <v>377</v>
      </c>
      <c r="B1100" s="60">
        <v>2204</v>
      </c>
      <c r="C1100" s="54">
        <v>3000560</v>
      </c>
      <c r="D1100" s="52" t="s">
        <v>468</v>
      </c>
      <c r="E1100" s="53" t="s">
        <v>80</v>
      </c>
      <c r="F1100" s="55">
        <v>41214</v>
      </c>
      <c r="G1100" s="55">
        <v>41294</v>
      </c>
      <c r="H1100" s="52" t="s">
        <v>94</v>
      </c>
      <c r="I1100" s="57">
        <v>1991.2548156109101</v>
      </c>
      <c r="J1100" s="56">
        <v>2109.171571047611</v>
      </c>
      <c r="K1100" s="56">
        <v>1991.2539999999999</v>
      </c>
      <c r="L1100" s="59">
        <v>41314</v>
      </c>
      <c r="M1100" s="60">
        <v>2013</v>
      </c>
      <c r="N1100" s="61">
        <v>41316</v>
      </c>
      <c r="O1100" s="60">
        <v>2013</v>
      </c>
      <c r="P1100" s="61">
        <v>41375</v>
      </c>
      <c r="Q1100" s="53" t="s">
        <v>337</v>
      </c>
      <c r="R1100" s="62" t="s">
        <v>4153</v>
      </c>
      <c r="S1100" s="53" t="s">
        <v>384</v>
      </c>
      <c r="T1100" s="63">
        <v>1</v>
      </c>
      <c r="U1100" s="53">
        <v>2</v>
      </c>
      <c r="V1100" s="53" t="s">
        <v>385</v>
      </c>
      <c r="W1100" s="53"/>
      <c r="X1100" s="64">
        <v>1.7715092383228617E-2</v>
      </c>
      <c r="Y1100" s="58">
        <v>2349.6797199999996</v>
      </c>
      <c r="Z1100" s="53"/>
      <c r="AA1100" s="174" t="s">
        <v>4103</v>
      </c>
      <c r="AB1100" s="66">
        <v>41197</v>
      </c>
      <c r="AC1100" s="67">
        <v>132637.17000000001</v>
      </c>
      <c r="AD1100" s="53"/>
      <c r="AE1100" s="53"/>
      <c r="AF1100" s="58">
        <v>1</v>
      </c>
      <c r="AG1100" s="63"/>
      <c r="AH1100" s="53" t="s">
        <v>94</v>
      </c>
      <c r="AI1100" s="52" t="s">
        <v>386</v>
      </c>
      <c r="AJ1100" s="149">
        <v>1</v>
      </c>
      <c r="AK1100" s="374">
        <v>2</v>
      </c>
    </row>
    <row r="1101" spans="1:37" s="149" customFormat="1" ht="75" customHeight="1">
      <c r="A1101" s="52" t="s">
        <v>377</v>
      </c>
      <c r="B1101" s="60">
        <v>2205</v>
      </c>
      <c r="C1101" s="54">
        <v>3000560</v>
      </c>
      <c r="D1101" s="52" t="s">
        <v>468</v>
      </c>
      <c r="E1101" s="53" t="s">
        <v>80</v>
      </c>
      <c r="F1101" s="55">
        <v>41214</v>
      </c>
      <c r="G1101" s="55">
        <v>41294</v>
      </c>
      <c r="H1101" s="52" t="s">
        <v>94</v>
      </c>
      <c r="I1101" s="57">
        <v>3956.7834499999999</v>
      </c>
      <c r="J1101" s="56">
        <v>4022.5218753398285</v>
      </c>
      <c r="K1101" s="56">
        <v>3956.7829999999999</v>
      </c>
      <c r="L1101" s="59">
        <v>41314</v>
      </c>
      <c r="M1101" s="60">
        <v>2013</v>
      </c>
      <c r="N1101" s="61">
        <v>41316</v>
      </c>
      <c r="O1101" s="60">
        <v>2013</v>
      </c>
      <c r="P1101" s="61">
        <v>41375</v>
      </c>
      <c r="Q1101" s="53" t="s">
        <v>337</v>
      </c>
      <c r="R1101" s="62" t="s">
        <v>4153</v>
      </c>
      <c r="S1101" s="53" t="s">
        <v>384</v>
      </c>
      <c r="T1101" s="63">
        <v>1</v>
      </c>
      <c r="U1101" s="53">
        <v>2</v>
      </c>
      <c r="V1101" s="53" t="s">
        <v>385</v>
      </c>
      <c r="W1101" s="53"/>
      <c r="X1101" s="64">
        <v>4669.0039399999996</v>
      </c>
      <c r="Y1101" s="58">
        <v>402046.16</v>
      </c>
      <c r="Z1101" s="53"/>
      <c r="AA1101" s="174" t="s">
        <v>4097</v>
      </c>
      <c r="AB1101" s="66">
        <v>41197</v>
      </c>
      <c r="AC1101" s="67">
        <v>402046.16</v>
      </c>
      <c r="AD1101" s="53"/>
      <c r="AE1101" s="53"/>
      <c r="AF1101" s="58">
        <v>1</v>
      </c>
      <c r="AG1101" s="63"/>
      <c r="AH1101" s="53" t="s">
        <v>94</v>
      </c>
      <c r="AI1101" s="52" t="s">
        <v>386</v>
      </c>
      <c r="AJ1101" s="149">
        <v>1</v>
      </c>
      <c r="AK1101" s="374">
        <v>2</v>
      </c>
    </row>
    <row r="1102" spans="1:37" s="149" customFormat="1" ht="75" customHeight="1">
      <c r="A1102" s="52" t="s">
        <v>377</v>
      </c>
      <c r="B1102" s="60">
        <v>2206</v>
      </c>
      <c r="C1102" s="54">
        <v>3000560</v>
      </c>
      <c r="D1102" s="52" t="s">
        <v>468</v>
      </c>
      <c r="E1102" s="53" t="s">
        <v>80</v>
      </c>
      <c r="F1102" s="55">
        <v>41214</v>
      </c>
      <c r="G1102" s="55">
        <v>41294</v>
      </c>
      <c r="H1102" s="52" t="s">
        <v>94</v>
      </c>
      <c r="I1102" s="57">
        <v>523.64870539980802</v>
      </c>
      <c r="J1102" s="56">
        <v>554.6577639050854</v>
      </c>
      <c r="K1102" s="56">
        <v>523.64800000000002</v>
      </c>
      <c r="L1102" s="59">
        <v>41314</v>
      </c>
      <c r="M1102" s="60">
        <v>2013</v>
      </c>
      <c r="N1102" s="61">
        <v>41316</v>
      </c>
      <c r="O1102" s="60">
        <v>2013</v>
      </c>
      <c r="P1102" s="61">
        <v>41375</v>
      </c>
      <c r="Q1102" s="53" t="s">
        <v>337</v>
      </c>
      <c r="R1102" s="62" t="s">
        <v>4153</v>
      </c>
      <c r="S1102" s="53" t="s">
        <v>384</v>
      </c>
      <c r="T1102" s="63">
        <v>1</v>
      </c>
      <c r="U1102" s="53">
        <v>2</v>
      </c>
      <c r="V1102" s="53" t="s">
        <v>385</v>
      </c>
      <c r="W1102" s="53"/>
      <c r="X1102" s="64">
        <v>4.5359544919229555E-3</v>
      </c>
      <c r="Y1102" s="58">
        <v>617.90463999999997</v>
      </c>
      <c r="Z1102" s="53"/>
      <c r="AA1102" s="174" t="s">
        <v>4098</v>
      </c>
      <c r="AB1102" s="66">
        <v>41197</v>
      </c>
      <c r="AC1102" s="67">
        <v>136223.73000000001</v>
      </c>
      <c r="AD1102" s="53"/>
      <c r="AE1102" s="53"/>
      <c r="AF1102" s="58">
        <v>1</v>
      </c>
      <c r="AG1102" s="63"/>
      <c r="AH1102" s="53" t="s">
        <v>94</v>
      </c>
      <c r="AI1102" s="52" t="s">
        <v>386</v>
      </c>
      <c r="AJ1102" s="149">
        <v>1</v>
      </c>
      <c r="AK1102" s="374">
        <v>2</v>
      </c>
    </row>
    <row r="1103" spans="1:37" s="149" customFormat="1" ht="75" customHeight="1">
      <c r="A1103" s="52" t="s">
        <v>377</v>
      </c>
      <c r="B1103" s="160" t="s">
        <v>4154</v>
      </c>
      <c r="C1103" s="54">
        <v>3000560</v>
      </c>
      <c r="D1103" s="52" t="s">
        <v>468</v>
      </c>
      <c r="E1103" s="53" t="s">
        <v>80</v>
      </c>
      <c r="F1103" s="55">
        <v>41365</v>
      </c>
      <c r="G1103" s="55">
        <v>41405</v>
      </c>
      <c r="H1103" s="52" t="s">
        <v>94</v>
      </c>
      <c r="I1103" s="57">
        <v>2141.6101600000002</v>
      </c>
      <c r="J1103" s="56">
        <v>1960.889987765795</v>
      </c>
      <c r="K1103" s="56">
        <v>1960.8889999999999</v>
      </c>
      <c r="L1103" s="59">
        <v>41425</v>
      </c>
      <c r="M1103" s="60">
        <v>2013</v>
      </c>
      <c r="N1103" s="61">
        <v>41427</v>
      </c>
      <c r="O1103" s="60">
        <v>2013</v>
      </c>
      <c r="P1103" s="61">
        <v>41517</v>
      </c>
      <c r="Q1103" s="53" t="s">
        <v>337</v>
      </c>
      <c r="R1103" s="62" t="s">
        <v>4155</v>
      </c>
      <c r="S1103" s="53" t="s">
        <v>384</v>
      </c>
      <c r="T1103" s="63">
        <v>1</v>
      </c>
      <c r="U1103" s="53">
        <v>2</v>
      </c>
      <c r="V1103" s="53" t="s">
        <v>385</v>
      </c>
      <c r="W1103" s="59" t="s">
        <v>4156</v>
      </c>
      <c r="X1103" s="64">
        <v>2313.8490199999997</v>
      </c>
      <c r="Y1103" s="58">
        <v>132637.17000000001</v>
      </c>
      <c r="Z1103" s="53"/>
      <c r="AA1103" s="174" t="s">
        <v>4103</v>
      </c>
      <c r="AB1103" s="66">
        <v>41323</v>
      </c>
      <c r="AC1103" s="67">
        <v>132637.17000000001</v>
      </c>
      <c r="AD1103" s="53"/>
      <c r="AE1103" s="53"/>
      <c r="AF1103" s="58">
        <v>1</v>
      </c>
      <c r="AG1103" s="63"/>
      <c r="AH1103" s="53" t="s">
        <v>94</v>
      </c>
      <c r="AI1103" s="52" t="s">
        <v>386</v>
      </c>
      <c r="AJ1103" s="149">
        <v>2</v>
      </c>
      <c r="AK1103" s="374">
        <v>2</v>
      </c>
    </row>
    <row r="1104" spans="1:37" s="149" customFormat="1" ht="75" customHeight="1">
      <c r="A1104" s="52" t="s">
        <v>377</v>
      </c>
      <c r="B1104" s="60">
        <v>2207</v>
      </c>
      <c r="C1104" s="54">
        <v>3000560</v>
      </c>
      <c r="D1104" s="52" t="s">
        <v>468</v>
      </c>
      <c r="E1104" s="53" t="s">
        <v>80</v>
      </c>
      <c r="F1104" s="55">
        <v>41289</v>
      </c>
      <c r="G1104" s="55">
        <v>41329</v>
      </c>
      <c r="H1104" s="52" t="s">
        <v>94</v>
      </c>
      <c r="I1104" s="57">
        <v>2035.2780057459299</v>
      </c>
      <c r="J1104" s="56">
        <v>1964.0127720341577</v>
      </c>
      <c r="K1104" s="56">
        <v>1964.0119999999999</v>
      </c>
      <c r="L1104" s="59">
        <v>41349</v>
      </c>
      <c r="M1104" s="60">
        <v>2013</v>
      </c>
      <c r="N1104" s="61">
        <v>41351</v>
      </c>
      <c r="O1104" s="60">
        <v>2013</v>
      </c>
      <c r="P1104" s="61">
        <v>41415</v>
      </c>
      <c r="Q1104" s="53" t="s">
        <v>337</v>
      </c>
      <c r="R1104" s="62" t="s">
        <v>4157</v>
      </c>
      <c r="S1104" s="53" t="s">
        <v>384</v>
      </c>
      <c r="T1104" s="63">
        <v>1</v>
      </c>
      <c r="U1104" s="53">
        <v>2</v>
      </c>
      <c r="V1104" s="53" t="s">
        <v>385</v>
      </c>
      <c r="W1104" s="59" t="s">
        <v>4158</v>
      </c>
      <c r="X1104" s="64">
        <v>1.747273528227419E-2</v>
      </c>
      <c r="Y1104" s="58">
        <v>2317.5341599999997</v>
      </c>
      <c r="Z1104" s="53"/>
      <c r="AA1104" s="174" t="s">
        <v>4103</v>
      </c>
      <c r="AB1104" s="66">
        <v>41215</v>
      </c>
      <c r="AC1104" s="67">
        <v>132637.17000000001</v>
      </c>
      <c r="AD1104" s="53"/>
      <c r="AE1104" s="53"/>
      <c r="AF1104" s="58">
        <v>1</v>
      </c>
      <c r="AG1104" s="63"/>
      <c r="AH1104" s="53" t="s">
        <v>94</v>
      </c>
      <c r="AI1104" s="52" t="s">
        <v>386</v>
      </c>
      <c r="AJ1104" s="149">
        <v>1</v>
      </c>
      <c r="AK1104" s="374">
        <v>2</v>
      </c>
    </row>
    <row r="1105" spans="1:37" s="149" customFormat="1" ht="75" customHeight="1">
      <c r="A1105" s="52" t="s">
        <v>377</v>
      </c>
      <c r="B1105" s="60">
        <v>2208</v>
      </c>
      <c r="C1105" s="54">
        <v>3000560</v>
      </c>
      <c r="D1105" s="52" t="s">
        <v>468</v>
      </c>
      <c r="E1105" s="53" t="s">
        <v>80</v>
      </c>
      <c r="F1105" s="55">
        <v>41289</v>
      </c>
      <c r="G1105" s="55">
        <v>41329</v>
      </c>
      <c r="H1105" s="52" t="s">
        <v>94</v>
      </c>
      <c r="I1105" s="57">
        <v>2916.1220934911098</v>
      </c>
      <c r="J1105" s="56">
        <v>2814.0141151520324</v>
      </c>
      <c r="K1105" s="56">
        <v>2814.0140000000001</v>
      </c>
      <c r="L1105" s="59">
        <v>41349</v>
      </c>
      <c r="M1105" s="60">
        <v>2013</v>
      </c>
      <c r="N1105" s="61">
        <v>41351</v>
      </c>
      <c r="O1105" s="60">
        <v>2013</v>
      </c>
      <c r="P1105" s="61">
        <v>41415</v>
      </c>
      <c r="Q1105" s="53" t="s">
        <v>337</v>
      </c>
      <c r="R1105" s="62" t="s">
        <v>4157</v>
      </c>
      <c r="S1105" s="53" t="s">
        <v>384</v>
      </c>
      <c r="T1105" s="63">
        <v>1</v>
      </c>
      <c r="U1105" s="53">
        <v>2</v>
      </c>
      <c r="V1105" s="53" t="s">
        <v>385</v>
      </c>
      <c r="W1105" s="59" t="s">
        <v>4158</v>
      </c>
      <c r="X1105" s="64">
        <v>8.2590927370130834E-3</v>
      </c>
      <c r="Y1105" s="58">
        <v>3320.5365200000001</v>
      </c>
      <c r="Z1105" s="53"/>
      <c r="AA1105" s="174" t="s">
        <v>4097</v>
      </c>
      <c r="AB1105" s="66">
        <v>41215</v>
      </c>
      <c r="AC1105" s="67">
        <v>402046.16</v>
      </c>
      <c r="AD1105" s="53"/>
      <c r="AE1105" s="53"/>
      <c r="AF1105" s="58">
        <v>1</v>
      </c>
      <c r="AG1105" s="63"/>
      <c r="AH1105" s="53" t="s">
        <v>94</v>
      </c>
      <c r="AI1105" s="52" t="s">
        <v>386</v>
      </c>
      <c r="AJ1105" s="149">
        <v>1</v>
      </c>
      <c r="AK1105" s="374">
        <v>2</v>
      </c>
    </row>
    <row r="1106" spans="1:37" s="149" customFormat="1" ht="75" customHeight="1">
      <c r="A1106" s="52" t="s">
        <v>377</v>
      </c>
      <c r="B1106" s="60">
        <v>2209</v>
      </c>
      <c r="C1106" s="54">
        <v>3000560</v>
      </c>
      <c r="D1106" s="52" t="s">
        <v>468</v>
      </c>
      <c r="E1106" s="53" t="s">
        <v>80</v>
      </c>
      <c r="F1106" s="55">
        <v>41289</v>
      </c>
      <c r="G1106" s="55">
        <v>41329</v>
      </c>
      <c r="H1106" s="52" t="s">
        <v>94</v>
      </c>
      <c r="I1106" s="57">
        <v>1373.64645</v>
      </c>
      <c r="J1106" s="56">
        <v>1322.8775646040797</v>
      </c>
      <c r="K1106" s="56">
        <v>1322.877</v>
      </c>
      <c r="L1106" s="59">
        <v>41349</v>
      </c>
      <c r="M1106" s="60">
        <v>2013</v>
      </c>
      <c r="N1106" s="61">
        <v>41351</v>
      </c>
      <c r="O1106" s="60">
        <v>2013</v>
      </c>
      <c r="P1106" s="61">
        <v>41415</v>
      </c>
      <c r="Q1106" s="53" t="s">
        <v>337</v>
      </c>
      <c r="R1106" s="62" t="s">
        <v>4157</v>
      </c>
      <c r="S1106" s="53" t="s">
        <v>384</v>
      </c>
      <c r="T1106" s="63">
        <v>1</v>
      </c>
      <c r="U1106" s="53">
        <v>2</v>
      </c>
      <c r="V1106" s="53" t="s">
        <v>385</v>
      </c>
      <c r="W1106" s="59" t="s">
        <v>4158</v>
      </c>
      <c r="X1106" s="64">
        <v>1560.9948599999998</v>
      </c>
      <c r="Y1106" s="58">
        <v>136223.73000000001</v>
      </c>
      <c r="Z1106" s="53"/>
      <c r="AA1106" s="174" t="s">
        <v>4098</v>
      </c>
      <c r="AB1106" s="66">
        <v>41215</v>
      </c>
      <c r="AC1106" s="67">
        <v>136223.73000000001</v>
      </c>
      <c r="AD1106" s="53"/>
      <c r="AE1106" s="53"/>
      <c r="AF1106" s="58">
        <v>1</v>
      </c>
      <c r="AG1106" s="63"/>
      <c r="AH1106" s="53" t="s">
        <v>94</v>
      </c>
      <c r="AI1106" s="52" t="s">
        <v>386</v>
      </c>
      <c r="AJ1106" s="149">
        <v>1</v>
      </c>
      <c r="AK1106" s="374">
        <v>2</v>
      </c>
    </row>
    <row r="1107" spans="1:37" s="149" customFormat="1" ht="75" customHeight="1">
      <c r="A1107" s="52" t="s">
        <v>377</v>
      </c>
      <c r="B1107" s="60">
        <v>2210</v>
      </c>
      <c r="C1107" s="54">
        <v>3000560</v>
      </c>
      <c r="D1107" s="52" t="s">
        <v>468</v>
      </c>
      <c r="E1107" s="53" t="s">
        <v>80</v>
      </c>
      <c r="F1107" s="55">
        <v>41399</v>
      </c>
      <c r="G1107" s="55">
        <v>41439</v>
      </c>
      <c r="H1107" s="52" t="s">
        <v>94</v>
      </c>
      <c r="I1107" s="57">
        <v>4116.9491525423728</v>
      </c>
      <c r="J1107" s="56">
        <v>3972.794229869839</v>
      </c>
      <c r="K1107" s="56">
        <v>3972.7939999999999</v>
      </c>
      <c r="L1107" s="59">
        <v>41459</v>
      </c>
      <c r="M1107" s="60">
        <v>2013</v>
      </c>
      <c r="N1107" s="61">
        <v>41461</v>
      </c>
      <c r="O1107" s="60">
        <v>2013</v>
      </c>
      <c r="P1107" s="61">
        <v>41547</v>
      </c>
      <c r="Q1107" s="53" t="s">
        <v>337</v>
      </c>
      <c r="R1107" s="62" t="s">
        <v>4159</v>
      </c>
      <c r="S1107" s="53" t="s">
        <v>384</v>
      </c>
      <c r="T1107" s="63">
        <v>1</v>
      </c>
      <c r="U1107" s="53">
        <v>2</v>
      </c>
      <c r="V1107" s="53" t="s">
        <v>385</v>
      </c>
      <c r="W1107" s="59" t="s">
        <v>4147</v>
      </c>
      <c r="X1107" s="64">
        <v>1.1660096243675103E-2</v>
      </c>
      <c r="Y1107" s="58">
        <v>4687.8969199999992</v>
      </c>
      <c r="Z1107" s="53"/>
      <c r="AA1107" s="174" t="s">
        <v>4097</v>
      </c>
      <c r="AB1107" s="66" t="s">
        <v>2094</v>
      </c>
      <c r="AC1107" s="411">
        <v>402046.16</v>
      </c>
      <c r="AD1107" s="53"/>
      <c r="AE1107" s="53"/>
      <c r="AF1107" s="58">
        <v>1</v>
      </c>
      <c r="AG1107" s="63"/>
      <c r="AH1107" s="53" t="s">
        <v>94</v>
      </c>
      <c r="AI1107" s="52" t="s">
        <v>386</v>
      </c>
      <c r="AJ1107" s="149">
        <v>3</v>
      </c>
      <c r="AK1107" s="374">
        <v>2</v>
      </c>
    </row>
    <row r="1108" spans="1:37" s="149" customFormat="1" ht="75" customHeight="1">
      <c r="A1108" s="52" t="s">
        <v>377</v>
      </c>
      <c r="B1108" s="60">
        <v>2212</v>
      </c>
      <c r="C1108" s="54">
        <v>3000560</v>
      </c>
      <c r="D1108" s="52" t="s">
        <v>468</v>
      </c>
      <c r="E1108" s="53" t="s">
        <v>80</v>
      </c>
      <c r="F1108" s="55">
        <v>41365</v>
      </c>
      <c r="G1108" s="55">
        <v>41405</v>
      </c>
      <c r="H1108" s="52" t="s">
        <v>94</v>
      </c>
      <c r="I1108" s="57">
        <v>1810.41525</v>
      </c>
      <c r="J1108" s="56">
        <v>1792.0596365388765</v>
      </c>
      <c r="K1108" s="56">
        <v>1792.059</v>
      </c>
      <c r="L1108" s="59">
        <v>41425</v>
      </c>
      <c r="M1108" s="60">
        <v>2013</v>
      </c>
      <c r="N1108" s="61">
        <v>41427</v>
      </c>
      <c r="O1108" s="60">
        <v>2013</v>
      </c>
      <c r="P1108" s="61">
        <v>41517</v>
      </c>
      <c r="Q1108" s="53" t="s">
        <v>337</v>
      </c>
      <c r="R1108" s="62" t="s">
        <v>4160</v>
      </c>
      <c r="S1108" s="53" t="s">
        <v>384</v>
      </c>
      <c r="T1108" s="63">
        <v>1</v>
      </c>
      <c r="U1108" s="53">
        <v>2</v>
      </c>
      <c r="V1108" s="53" t="s">
        <v>385</v>
      </c>
      <c r="W1108" s="59" t="s">
        <v>4161</v>
      </c>
      <c r="X1108" s="64">
        <v>1.5942963951960067E-2</v>
      </c>
      <c r="Y1108" s="58">
        <v>2114.6296199999997</v>
      </c>
      <c r="Z1108" s="53"/>
      <c r="AA1108" s="174" t="s">
        <v>4103</v>
      </c>
      <c r="AB1108" s="66">
        <v>41337</v>
      </c>
      <c r="AC1108" s="67">
        <v>132637.17000000001</v>
      </c>
      <c r="AD1108" s="53"/>
      <c r="AE1108" s="53"/>
      <c r="AF1108" s="58">
        <v>1</v>
      </c>
      <c r="AG1108" s="63"/>
      <c r="AH1108" s="53" t="s">
        <v>94</v>
      </c>
      <c r="AI1108" s="52" t="s">
        <v>386</v>
      </c>
      <c r="AJ1108" s="149">
        <v>2</v>
      </c>
      <c r="AK1108" s="374">
        <v>2</v>
      </c>
    </row>
    <row r="1109" spans="1:37" s="149" customFormat="1" ht="75" customHeight="1">
      <c r="A1109" s="52" t="s">
        <v>377</v>
      </c>
      <c r="B1109" s="60">
        <v>2213</v>
      </c>
      <c r="C1109" s="54">
        <v>3000560</v>
      </c>
      <c r="D1109" s="52" t="s">
        <v>468</v>
      </c>
      <c r="E1109" s="53" t="s">
        <v>80</v>
      </c>
      <c r="F1109" s="55">
        <v>41365</v>
      </c>
      <c r="G1109" s="55">
        <v>41405</v>
      </c>
      <c r="H1109" s="52" t="s">
        <v>94</v>
      </c>
      <c r="I1109" s="57">
        <v>4078.5118600000001</v>
      </c>
      <c r="J1109" s="56">
        <v>3882.4163872076974</v>
      </c>
      <c r="K1109" s="56">
        <v>3882.4160000000002</v>
      </c>
      <c r="L1109" s="59">
        <v>41425</v>
      </c>
      <c r="M1109" s="60">
        <v>2013</v>
      </c>
      <c r="N1109" s="61">
        <v>41427</v>
      </c>
      <c r="O1109" s="60">
        <v>2013</v>
      </c>
      <c r="P1109" s="61">
        <v>41517</v>
      </c>
      <c r="Q1109" s="53" t="s">
        <v>337</v>
      </c>
      <c r="R1109" s="62" t="s">
        <v>4160</v>
      </c>
      <c r="S1109" s="53" t="s">
        <v>384</v>
      </c>
      <c r="T1109" s="63">
        <v>1</v>
      </c>
      <c r="U1109" s="53">
        <v>2</v>
      </c>
      <c r="V1109" s="53" t="s">
        <v>385</v>
      </c>
      <c r="W1109" s="59" t="s">
        <v>4161</v>
      </c>
      <c r="X1109" s="64">
        <v>1.1394838045462242E-2</v>
      </c>
      <c r="Y1109" s="58">
        <v>4581.2508799999996</v>
      </c>
      <c r="Z1109" s="53"/>
      <c r="AA1109" s="174" t="s">
        <v>4097</v>
      </c>
      <c r="AB1109" s="66">
        <v>41337</v>
      </c>
      <c r="AC1109" s="67">
        <v>402046.16</v>
      </c>
      <c r="AD1109" s="53"/>
      <c r="AE1109" s="53"/>
      <c r="AF1109" s="58">
        <v>1</v>
      </c>
      <c r="AG1109" s="63"/>
      <c r="AH1109" s="53" t="s">
        <v>94</v>
      </c>
      <c r="AI1109" s="52" t="s">
        <v>386</v>
      </c>
      <c r="AJ1109" s="149">
        <v>2</v>
      </c>
      <c r="AK1109" s="374">
        <v>2</v>
      </c>
    </row>
    <row r="1110" spans="1:37" s="149" customFormat="1" ht="75" customHeight="1">
      <c r="A1110" s="52" t="s">
        <v>377</v>
      </c>
      <c r="B1110" s="60">
        <v>2216</v>
      </c>
      <c r="C1110" s="54">
        <v>3000560</v>
      </c>
      <c r="D1110" s="52" t="s">
        <v>468</v>
      </c>
      <c r="E1110" s="53" t="s">
        <v>80</v>
      </c>
      <c r="F1110" s="55">
        <v>41365</v>
      </c>
      <c r="G1110" s="55">
        <v>41405</v>
      </c>
      <c r="H1110" s="52" t="s">
        <v>94</v>
      </c>
      <c r="I1110" s="57">
        <v>955.18388000000004</v>
      </c>
      <c r="J1110" s="56">
        <v>945.49936917543846</v>
      </c>
      <c r="K1110" s="56">
        <v>945.49900000000002</v>
      </c>
      <c r="L1110" s="59">
        <v>41425</v>
      </c>
      <c r="M1110" s="60">
        <v>2013</v>
      </c>
      <c r="N1110" s="61">
        <v>41427</v>
      </c>
      <c r="O1110" s="60">
        <v>2013</v>
      </c>
      <c r="P1110" s="61">
        <v>41517</v>
      </c>
      <c r="Q1110" s="53" t="s">
        <v>337</v>
      </c>
      <c r="R1110" s="62" t="s">
        <v>4160</v>
      </c>
      <c r="S1110" s="53" t="s">
        <v>384</v>
      </c>
      <c r="T1110" s="63">
        <v>1</v>
      </c>
      <c r="U1110" s="53">
        <v>2</v>
      </c>
      <c r="V1110" s="53" t="s">
        <v>385</v>
      </c>
      <c r="W1110" s="59" t="s">
        <v>4161</v>
      </c>
      <c r="X1110" s="64">
        <v>1.3416273115104169E-2</v>
      </c>
      <c r="Y1110" s="58">
        <v>1115.6888200000001</v>
      </c>
      <c r="Z1110" s="53"/>
      <c r="AA1110" s="174" t="s">
        <v>4099</v>
      </c>
      <c r="AB1110" s="66">
        <v>41337</v>
      </c>
      <c r="AC1110" s="67">
        <v>83159.37</v>
      </c>
      <c r="AD1110" s="53"/>
      <c r="AE1110" s="53"/>
      <c r="AF1110" s="58">
        <v>1</v>
      </c>
      <c r="AG1110" s="63"/>
      <c r="AH1110" s="53" t="s">
        <v>94</v>
      </c>
      <c r="AI1110" s="52" t="s">
        <v>386</v>
      </c>
      <c r="AJ1110" s="149">
        <v>2</v>
      </c>
      <c r="AK1110" s="374">
        <v>2</v>
      </c>
    </row>
    <row r="1111" spans="1:37" s="149" customFormat="1" ht="75" customHeight="1">
      <c r="A1111" s="52" t="s">
        <v>377</v>
      </c>
      <c r="B1111" s="60">
        <v>2217</v>
      </c>
      <c r="C1111" s="54">
        <v>3000559</v>
      </c>
      <c r="D1111" s="52" t="s">
        <v>383</v>
      </c>
      <c r="E1111" s="53" t="s">
        <v>80</v>
      </c>
      <c r="F1111" s="55">
        <v>41223</v>
      </c>
      <c r="G1111" s="55">
        <v>41263</v>
      </c>
      <c r="H1111" s="52" t="s">
        <v>94</v>
      </c>
      <c r="I1111" s="57">
        <v>2077.4719354644399</v>
      </c>
      <c r="J1111" s="56">
        <v>2120.7160078324873</v>
      </c>
      <c r="K1111" s="56">
        <v>2077.471</v>
      </c>
      <c r="L1111" s="59">
        <v>41283</v>
      </c>
      <c r="M1111" s="60">
        <v>2013</v>
      </c>
      <c r="N1111" s="61">
        <v>41285</v>
      </c>
      <c r="O1111" s="60">
        <v>2013</v>
      </c>
      <c r="P1111" s="61">
        <v>41315</v>
      </c>
      <c r="Q1111" s="53" t="s">
        <v>337</v>
      </c>
      <c r="R1111" s="62" t="s">
        <v>4162</v>
      </c>
      <c r="S1111" s="53" t="s">
        <v>384</v>
      </c>
      <c r="T1111" s="63">
        <v>1</v>
      </c>
      <c r="U1111" s="53">
        <v>2</v>
      </c>
      <c r="V1111" s="53" t="s">
        <v>385</v>
      </c>
      <c r="W1111" s="53"/>
      <c r="X1111" s="64">
        <v>1.8482117644699442E-2</v>
      </c>
      <c r="Y1111" s="58">
        <v>2451.4157799999998</v>
      </c>
      <c r="Z1111" s="53"/>
      <c r="AA1111" s="174" t="s">
        <v>4103</v>
      </c>
      <c r="AB1111" s="66" t="s">
        <v>2098</v>
      </c>
      <c r="AC1111" s="67">
        <v>132637.17000000001</v>
      </c>
      <c r="AD1111" s="53"/>
      <c r="AE1111" s="53"/>
      <c r="AF1111" s="58">
        <v>1</v>
      </c>
      <c r="AG1111" s="63"/>
      <c r="AH1111" s="53" t="s">
        <v>94</v>
      </c>
      <c r="AI1111" s="52" t="s">
        <v>386</v>
      </c>
      <c r="AJ1111" s="149">
        <v>1</v>
      </c>
      <c r="AK1111" s="374">
        <v>2</v>
      </c>
    </row>
    <row r="1112" spans="1:37" s="149" customFormat="1" ht="75" customHeight="1">
      <c r="A1112" s="52" t="s">
        <v>377</v>
      </c>
      <c r="B1112" s="60">
        <v>2218</v>
      </c>
      <c r="C1112" s="54">
        <v>3000559</v>
      </c>
      <c r="D1112" s="52" t="s">
        <v>383</v>
      </c>
      <c r="E1112" s="53" t="s">
        <v>80</v>
      </c>
      <c r="F1112" s="55">
        <v>41223</v>
      </c>
      <c r="G1112" s="55">
        <v>41263</v>
      </c>
      <c r="H1112" s="52" t="s">
        <v>94</v>
      </c>
      <c r="I1112" s="57">
        <v>2976.5770536076202</v>
      </c>
      <c r="J1112" s="56">
        <v>3038.5366456088</v>
      </c>
      <c r="K1112" s="56">
        <v>2976.5770000000002</v>
      </c>
      <c r="L1112" s="59">
        <v>41283</v>
      </c>
      <c r="M1112" s="60">
        <v>2013</v>
      </c>
      <c r="N1112" s="61">
        <v>41285</v>
      </c>
      <c r="O1112" s="60">
        <v>2013</v>
      </c>
      <c r="P1112" s="61">
        <v>41315</v>
      </c>
      <c r="Q1112" s="53" t="s">
        <v>337</v>
      </c>
      <c r="R1112" s="62" t="s">
        <v>4162</v>
      </c>
      <c r="S1112" s="53" t="s">
        <v>384</v>
      </c>
      <c r="T1112" s="63">
        <v>1</v>
      </c>
      <c r="U1112" s="53">
        <v>2</v>
      </c>
      <c r="V1112" s="53" t="s">
        <v>385</v>
      </c>
      <c r="W1112" s="53"/>
      <c r="X1112" s="64">
        <v>8.736212926396314E-3</v>
      </c>
      <c r="Y1112" s="58">
        <v>3512.3608600000002</v>
      </c>
      <c r="Z1112" s="53"/>
      <c r="AA1112" s="174" t="s">
        <v>4097</v>
      </c>
      <c r="AB1112" s="66" t="s">
        <v>2098</v>
      </c>
      <c r="AC1112" s="67">
        <v>402046.16</v>
      </c>
      <c r="AD1112" s="53"/>
      <c r="AE1112" s="53"/>
      <c r="AF1112" s="58">
        <v>1</v>
      </c>
      <c r="AG1112" s="63"/>
      <c r="AH1112" s="53" t="s">
        <v>94</v>
      </c>
      <c r="AI1112" s="52" t="s">
        <v>386</v>
      </c>
      <c r="AJ1112" s="149">
        <v>1</v>
      </c>
      <c r="AK1112" s="374">
        <v>2</v>
      </c>
    </row>
    <row r="1113" spans="1:37" s="149" customFormat="1" ht="75" customHeight="1">
      <c r="A1113" s="52" t="s">
        <v>377</v>
      </c>
      <c r="B1113" s="60">
        <v>2219</v>
      </c>
      <c r="C1113" s="54">
        <v>3000559</v>
      </c>
      <c r="D1113" s="52" t="s">
        <v>383</v>
      </c>
      <c r="E1113" s="53" t="s">
        <v>80</v>
      </c>
      <c r="F1113" s="55">
        <v>41223</v>
      </c>
      <c r="G1113" s="55">
        <v>41263</v>
      </c>
      <c r="H1113" s="52" t="s">
        <v>94</v>
      </c>
      <c r="I1113" s="57">
        <v>1569.68179872929</v>
      </c>
      <c r="J1113" s="56">
        <v>1602.3558542196624</v>
      </c>
      <c r="K1113" s="56">
        <v>1569.681</v>
      </c>
      <c r="L1113" s="59">
        <v>41283</v>
      </c>
      <c r="M1113" s="60">
        <v>2013</v>
      </c>
      <c r="N1113" s="61">
        <v>41285</v>
      </c>
      <c r="O1113" s="60">
        <v>2013</v>
      </c>
      <c r="P1113" s="61">
        <v>41315</v>
      </c>
      <c r="Q1113" s="53" t="s">
        <v>337</v>
      </c>
      <c r="R1113" s="62" t="s">
        <v>4162</v>
      </c>
      <c r="S1113" s="53" t="s">
        <v>384</v>
      </c>
      <c r="T1113" s="63">
        <v>1</v>
      </c>
      <c r="U1113" s="53">
        <v>2</v>
      </c>
      <c r="V1113" s="53" t="s">
        <v>385</v>
      </c>
      <c r="W1113" s="53"/>
      <c r="X1113" s="64">
        <v>1.3596923091153059E-2</v>
      </c>
      <c r="Y1113" s="58">
        <v>1852.2235799999999</v>
      </c>
      <c r="Z1113" s="53"/>
      <c r="AA1113" s="174" t="s">
        <v>4098</v>
      </c>
      <c r="AB1113" s="66" t="s">
        <v>2098</v>
      </c>
      <c r="AC1113" s="67">
        <v>136223.73000000001</v>
      </c>
      <c r="AD1113" s="53"/>
      <c r="AE1113" s="53"/>
      <c r="AF1113" s="58">
        <v>1</v>
      </c>
      <c r="AG1113" s="63"/>
      <c r="AH1113" s="53" t="s">
        <v>94</v>
      </c>
      <c r="AI1113" s="52" t="s">
        <v>386</v>
      </c>
      <c r="AJ1113" s="149">
        <v>1</v>
      </c>
      <c r="AK1113" s="374">
        <v>2</v>
      </c>
    </row>
    <row r="1114" spans="1:37" s="149" customFormat="1" ht="75" customHeight="1">
      <c r="A1114" s="52" t="s">
        <v>377</v>
      </c>
      <c r="B1114" s="60">
        <v>2220</v>
      </c>
      <c r="C1114" s="54">
        <v>3000559</v>
      </c>
      <c r="D1114" s="52" t="s">
        <v>383</v>
      </c>
      <c r="E1114" s="53" t="s">
        <v>80</v>
      </c>
      <c r="F1114" s="55">
        <v>41223</v>
      </c>
      <c r="G1114" s="55">
        <v>41263</v>
      </c>
      <c r="H1114" s="52" t="s">
        <v>94</v>
      </c>
      <c r="I1114" s="57">
        <v>279.15536994780302</v>
      </c>
      <c r="J1114" s="56">
        <v>284.96618973019059</v>
      </c>
      <c r="K1114" s="56">
        <v>279.15499999999997</v>
      </c>
      <c r="L1114" s="59">
        <v>41283</v>
      </c>
      <c r="M1114" s="60">
        <v>2013</v>
      </c>
      <c r="N1114" s="61">
        <v>41285</v>
      </c>
      <c r="O1114" s="60">
        <v>2013</v>
      </c>
      <c r="P1114" s="61">
        <v>41315</v>
      </c>
      <c r="Q1114" s="53" t="s">
        <v>337</v>
      </c>
      <c r="R1114" s="62" t="s">
        <v>4162</v>
      </c>
      <c r="S1114" s="53" t="s">
        <v>384</v>
      </c>
      <c r="T1114" s="63">
        <v>1</v>
      </c>
      <c r="U1114" s="53">
        <v>2</v>
      </c>
      <c r="V1114" s="53" t="s">
        <v>385</v>
      </c>
      <c r="W1114" s="53"/>
      <c r="X1114" s="64">
        <v>1.7572625142502917E-2</v>
      </c>
      <c r="Y1114" s="58">
        <v>329.40289999999993</v>
      </c>
      <c r="Z1114" s="53"/>
      <c r="AA1114" s="174" t="s">
        <v>4108</v>
      </c>
      <c r="AB1114" s="66" t="s">
        <v>2098</v>
      </c>
      <c r="AC1114" s="67">
        <v>18745.23</v>
      </c>
      <c r="AD1114" s="53"/>
      <c r="AE1114" s="53"/>
      <c r="AF1114" s="58">
        <v>1</v>
      </c>
      <c r="AG1114" s="63"/>
      <c r="AH1114" s="53" t="s">
        <v>94</v>
      </c>
      <c r="AI1114" s="52" t="s">
        <v>386</v>
      </c>
      <c r="AJ1114" s="149">
        <v>1</v>
      </c>
      <c r="AK1114" s="374">
        <v>2</v>
      </c>
    </row>
    <row r="1115" spans="1:37" s="149" customFormat="1" ht="75" customHeight="1">
      <c r="A1115" s="52" t="s">
        <v>377</v>
      </c>
      <c r="B1115" s="60">
        <v>2221</v>
      </c>
      <c r="C1115" s="54">
        <v>3000559</v>
      </c>
      <c r="D1115" s="52" t="s">
        <v>383</v>
      </c>
      <c r="E1115" s="53" t="s">
        <v>80</v>
      </c>
      <c r="F1115" s="55">
        <v>41223</v>
      </c>
      <c r="G1115" s="55">
        <v>41263</v>
      </c>
      <c r="H1115" s="52" t="s">
        <v>94</v>
      </c>
      <c r="I1115" s="57">
        <v>528.56271998063198</v>
      </c>
      <c r="J1115" s="56">
        <v>539.5651331173392</v>
      </c>
      <c r="K1115" s="56">
        <v>528.56200000000001</v>
      </c>
      <c r="L1115" s="59">
        <v>41283</v>
      </c>
      <c r="M1115" s="60">
        <v>2013</v>
      </c>
      <c r="N1115" s="61">
        <v>41285</v>
      </c>
      <c r="O1115" s="60">
        <v>2013</v>
      </c>
      <c r="P1115" s="61">
        <v>41315</v>
      </c>
      <c r="Q1115" s="53" t="s">
        <v>337</v>
      </c>
      <c r="R1115" s="62" t="s">
        <v>4162</v>
      </c>
      <c r="S1115" s="53" t="s">
        <v>384</v>
      </c>
      <c r="T1115" s="63">
        <v>1</v>
      </c>
      <c r="U1115" s="53">
        <v>2</v>
      </c>
      <c r="V1115" s="53" t="s">
        <v>385</v>
      </c>
      <c r="W1115" s="53"/>
      <c r="X1115" s="64">
        <v>7.5000948179381353E-3</v>
      </c>
      <c r="Y1115" s="58">
        <v>623.70316000000003</v>
      </c>
      <c r="Z1115" s="53"/>
      <c r="AA1115" s="174" t="s">
        <v>4099</v>
      </c>
      <c r="AB1115" s="66" t="s">
        <v>2098</v>
      </c>
      <c r="AC1115" s="67">
        <v>83159.37</v>
      </c>
      <c r="AD1115" s="53"/>
      <c r="AE1115" s="53"/>
      <c r="AF1115" s="58">
        <v>1</v>
      </c>
      <c r="AG1115" s="63"/>
      <c r="AH1115" s="53" t="s">
        <v>94</v>
      </c>
      <c r="AI1115" s="52" t="s">
        <v>386</v>
      </c>
      <c r="AJ1115" s="149">
        <v>1</v>
      </c>
      <c r="AK1115" s="374">
        <v>2</v>
      </c>
    </row>
    <row r="1116" spans="1:37" s="149" customFormat="1" ht="75" customHeight="1">
      <c r="A1116" s="52" t="s">
        <v>377</v>
      </c>
      <c r="B1116" s="60">
        <v>2222</v>
      </c>
      <c r="C1116" s="54">
        <v>3000559</v>
      </c>
      <c r="D1116" s="52" t="s">
        <v>383</v>
      </c>
      <c r="E1116" s="53" t="s">
        <v>80</v>
      </c>
      <c r="F1116" s="55">
        <v>41223</v>
      </c>
      <c r="G1116" s="55">
        <v>41263</v>
      </c>
      <c r="H1116" s="52" t="s">
        <v>94</v>
      </c>
      <c r="I1116" s="57">
        <v>252.895890287893</v>
      </c>
      <c r="J1116" s="56">
        <v>258.16010011643471</v>
      </c>
      <c r="K1116" s="56">
        <v>252.89500000000001</v>
      </c>
      <c r="L1116" s="59">
        <v>41283</v>
      </c>
      <c r="M1116" s="60">
        <v>2013</v>
      </c>
      <c r="N1116" s="61">
        <v>41285</v>
      </c>
      <c r="O1116" s="60">
        <v>2013</v>
      </c>
      <c r="P1116" s="61">
        <v>41375</v>
      </c>
      <c r="Q1116" s="53" t="s">
        <v>337</v>
      </c>
      <c r="R1116" s="62" t="s">
        <v>4163</v>
      </c>
      <c r="S1116" s="53" t="s">
        <v>384</v>
      </c>
      <c r="T1116" s="63">
        <v>1</v>
      </c>
      <c r="U1116" s="53">
        <v>2</v>
      </c>
      <c r="V1116" s="53" t="s">
        <v>385</v>
      </c>
      <c r="W1116" s="53"/>
      <c r="X1116" s="64">
        <v>2.2498678160880539E-3</v>
      </c>
      <c r="Y1116" s="58">
        <v>298.41609999999997</v>
      </c>
      <c r="Z1116" s="53"/>
      <c r="AA1116" s="174" t="s">
        <v>4103</v>
      </c>
      <c r="AB1116" s="66" t="s">
        <v>2098</v>
      </c>
      <c r="AC1116" s="67">
        <v>132637.17000000001</v>
      </c>
      <c r="AD1116" s="53"/>
      <c r="AE1116" s="53"/>
      <c r="AF1116" s="58">
        <v>1</v>
      </c>
      <c r="AG1116" s="63"/>
      <c r="AH1116" s="53" t="s">
        <v>94</v>
      </c>
      <c r="AI1116" s="52" t="s">
        <v>386</v>
      </c>
      <c r="AJ1116" s="149">
        <v>1</v>
      </c>
      <c r="AK1116" s="374">
        <v>2</v>
      </c>
    </row>
    <row r="1117" spans="1:37" s="149" customFormat="1" ht="75" customHeight="1">
      <c r="A1117" s="52" t="s">
        <v>377</v>
      </c>
      <c r="B1117" s="60">
        <v>2223</v>
      </c>
      <c r="C1117" s="54">
        <v>3000559</v>
      </c>
      <c r="D1117" s="52" t="s">
        <v>383</v>
      </c>
      <c r="E1117" s="53" t="s">
        <v>80</v>
      </c>
      <c r="F1117" s="55">
        <v>41223</v>
      </c>
      <c r="G1117" s="55">
        <v>41263</v>
      </c>
      <c r="H1117" s="52" t="s">
        <v>94</v>
      </c>
      <c r="I1117" s="57">
        <v>362.34622048664301</v>
      </c>
      <c r="J1117" s="56">
        <v>369.88871765039409</v>
      </c>
      <c r="K1117" s="56">
        <v>362.346</v>
      </c>
      <c r="L1117" s="59">
        <v>41283</v>
      </c>
      <c r="M1117" s="60">
        <v>2013</v>
      </c>
      <c r="N1117" s="61">
        <v>41285</v>
      </c>
      <c r="O1117" s="60">
        <v>2013</v>
      </c>
      <c r="P1117" s="61">
        <v>41375</v>
      </c>
      <c r="Q1117" s="53" t="s">
        <v>337</v>
      </c>
      <c r="R1117" s="62" t="s">
        <v>4163</v>
      </c>
      <c r="S1117" s="53" t="s">
        <v>384</v>
      </c>
      <c r="T1117" s="63">
        <v>1</v>
      </c>
      <c r="U1117" s="53">
        <v>2</v>
      </c>
      <c r="V1117" s="53" t="s">
        <v>385</v>
      </c>
      <c r="W1117" s="53"/>
      <c r="X1117" s="64">
        <v>1.0634805714846275E-3</v>
      </c>
      <c r="Y1117" s="58">
        <v>427.56827999999996</v>
      </c>
      <c r="Z1117" s="53"/>
      <c r="AA1117" s="174" t="s">
        <v>4097</v>
      </c>
      <c r="AB1117" s="66" t="s">
        <v>2098</v>
      </c>
      <c r="AC1117" s="67">
        <v>402046.16</v>
      </c>
      <c r="AD1117" s="53"/>
      <c r="AE1117" s="53"/>
      <c r="AF1117" s="58">
        <v>1</v>
      </c>
      <c r="AG1117" s="63"/>
      <c r="AH1117" s="53" t="s">
        <v>94</v>
      </c>
      <c r="AI1117" s="52" t="s">
        <v>386</v>
      </c>
      <c r="AJ1117" s="149">
        <v>1</v>
      </c>
      <c r="AK1117" s="374">
        <v>2</v>
      </c>
    </row>
    <row r="1118" spans="1:37" s="149" customFormat="1" ht="75" customHeight="1">
      <c r="A1118" s="52" t="s">
        <v>377</v>
      </c>
      <c r="B1118" s="60">
        <v>2224</v>
      </c>
      <c r="C1118" s="54">
        <v>3000559</v>
      </c>
      <c r="D1118" s="52" t="s">
        <v>383</v>
      </c>
      <c r="E1118" s="53" t="s">
        <v>80</v>
      </c>
      <c r="F1118" s="55">
        <v>41223</v>
      </c>
      <c r="G1118" s="55">
        <v>41263</v>
      </c>
      <c r="H1118" s="52" t="s">
        <v>94</v>
      </c>
      <c r="I1118" s="57">
        <v>191.08131820302901</v>
      </c>
      <c r="J1118" s="56">
        <v>195.05881325915661</v>
      </c>
      <c r="K1118" s="56">
        <v>191.08099999999999</v>
      </c>
      <c r="L1118" s="59">
        <v>41283</v>
      </c>
      <c r="M1118" s="60">
        <v>2013</v>
      </c>
      <c r="N1118" s="61">
        <v>41285</v>
      </c>
      <c r="O1118" s="60">
        <v>2013</v>
      </c>
      <c r="P1118" s="61">
        <v>41375</v>
      </c>
      <c r="Q1118" s="53" t="s">
        <v>337</v>
      </c>
      <c r="R1118" s="62" t="s">
        <v>4163</v>
      </c>
      <c r="S1118" s="53" t="s">
        <v>384</v>
      </c>
      <c r="T1118" s="63">
        <v>1</v>
      </c>
      <c r="U1118" s="53">
        <v>2</v>
      </c>
      <c r="V1118" s="53" t="s">
        <v>385</v>
      </c>
      <c r="W1118" s="53"/>
      <c r="X1118" s="64">
        <v>1.6551857741672466E-3</v>
      </c>
      <c r="Y1118" s="58">
        <v>225.47557999999998</v>
      </c>
      <c r="Z1118" s="53"/>
      <c r="AA1118" s="174" t="s">
        <v>4098</v>
      </c>
      <c r="AB1118" s="66" t="s">
        <v>2098</v>
      </c>
      <c r="AC1118" s="67">
        <v>136223.73000000001</v>
      </c>
      <c r="AD1118" s="53"/>
      <c r="AE1118" s="53"/>
      <c r="AF1118" s="58">
        <v>1</v>
      </c>
      <c r="AG1118" s="63"/>
      <c r="AH1118" s="53" t="s">
        <v>94</v>
      </c>
      <c r="AI1118" s="52" t="s">
        <v>386</v>
      </c>
      <c r="AJ1118" s="149">
        <v>1</v>
      </c>
      <c r="AK1118" s="374">
        <v>2</v>
      </c>
    </row>
    <row r="1119" spans="1:37" s="149" customFormat="1" ht="75" customHeight="1">
      <c r="A1119" s="52" t="s">
        <v>377</v>
      </c>
      <c r="B1119" s="60">
        <v>2225</v>
      </c>
      <c r="C1119" s="54">
        <v>3000559</v>
      </c>
      <c r="D1119" s="52" t="s">
        <v>383</v>
      </c>
      <c r="E1119" s="53" t="s">
        <v>80</v>
      </c>
      <c r="F1119" s="55">
        <v>41223</v>
      </c>
      <c r="G1119" s="55">
        <v>41263</v>
      </c>
      <c r="H1119" s="52" t="s">
        <v>94</v>
      </c>
      <c r="I1119" s="57">
        <v>33.9822861654267</v>
      </c>
      <c r="J1119" s="56">
        <v>34.68965189060598</v>
      </c>
      <c r="K1119" s="56">
        <v>33.981999999999999</v>
      </c>
      <c r="L1119" s="59">
        <v>41283</v>
      </c>
      <c r="M1119" s="60">
        <v>2013</v>
      </c>
      <c r="N1119" s="61">
        <v>41285</v>
      </c>
      <c r="O1119" s="60">
        <v>2013</v>
      </c>
      <c r="P1119" s="61">
        <v>41375</v>
      </c>
      <c r="Q1119" s="53" t="s">
        <v>337</v>
      </c>
      <c r="R1119" s="62" t="s">
        <v>4163</v>
      </c>
      <c r="S1119" s="53" t="s">
        <v>384</v>
      </c>
      <c r="T1119" s="63">
        <v>1</v>
      </c>
      <c r="U1119" s="53">
        <v>2</v>
      </c>
      <c r="V1119" s="53" t="s">
        <v>385</v>
      </c>
      <c r="W1119" s="53"/>
      <c r="X1119" s="64">
        <v>9.9736706849780647E-5</v>
      </c>
      <c r="Y1119" s="58">
        <v>40.098760000000006</v>
      </c>
      <c r="Z1119" s="53"/>
      <c r="AA1119" s="174" t="s">
        <v>4097</v>
      </c>
      <c r="AB1119" s="66" t="s">
        <v>2098</v>
      </c>
      <c r="AC1119" s="67">
        <v>402046.16</v>
      </c>
      <c r="AD1119" s="53"/>
      <c r="AE1119" s="53"/>
      <c r="AF1119" s="58">
        <v>1</v>
      </c>
      <c r="AG1119" s="63"/>
      <c r="AH1119" s="53" t="s">
        <v>94</v>
      </c>
      <c r="AI1119" s="52" t="s">
        <v>386</v>
      </c>
      <c r="AJ1119" s="149">
        <v>1</v>
      </c>
      <c r="AK1119" s="374">
        <v>2</v>
      </c>
    </row>
    <row r="1120" spans="1:37" s="149" customFormat="1" ht="75" customHeight="1">
      <c r="A1120" s="52" t="s">
        <v>377</v>
      </c>
      <c r="B1120" s="60">
        <v>2226</v>
      </c>
      <c r="C1120" s="54">
        <v>3000559</v>
      </c>
      <c r="D1120" s="52" t="s">
        <v>383</v>
      </c>
      <c r="E1120" s="53" t="s">
        <v>80</v>
      </c>
      <c r="F1120" s="55">
        <v>41223</v>
      </c>
      <c r="G1120" s="55">
        <v>41263</v>
      </c>
      <c r="H1120" s="52" t="s">
        <v>94</v>
      </c>
      <c r="I1120" s="57">
        <v>66.312211226227703</v>
      </c>
      <c r="J1120" s="56">
        <v>67.692547591884136</v>
      </c>
      <c r="K1120" s="56">
        <v>66.311999999999998</v>
      </c>
      <c r="L1120" s="59">
        <v>41283</v>
      </c>
      <c r="M1120" s="60">
        <v>2013</v>
      </c>
      <c r="N1120" s="61">
        <v>41285</v>
      </c>
      <c r="O1120" s="60">
        <v>2013</v>
      </c>
      <c r="P1120" s="61">
        <v>41375</v>
      </c>
      <c r="Q1120" s="53" t="s">
        <v>337</v>
      </c>
      <c r="R1120" s="62" t="s">
        <v>4163</v>
      </c>
      <c r="S1120" s="53" t="s">
        <v>384</v>
      </c>
      <c r="T1120" s="63">
        <v>1</v>
      </c>
      <c r="U1120" s="53">
        <v>2</v>
      </c>
      <c r="V1120" s="53" t="s">
        <v>385</v>
      </c>
      <c r="W1120" s="53"/>
      <c r="X1120" s="64">
        <v>9.4094219328501414E-4</v>
      </c>
      <c r="Y1120" s="58">
        <v>78.248159999999999</v>
      </c>
      <c r="Z1120" s="53"/>
      <c r="AA1120" s="174" t="s">
        <v>4099</v>
      </c>
      <c r="AB1120" s="66" t="s">
        <v>2098</v>
      </c>
      <c r="AC1120" s="67">
        <v>83159.37</v>
      </c>
      <c r="AD1120" s="53"/>
      <c r="AE1120" s="53"/>
      <c r="AF1120" s="58">
        <v>1</v>
      </c>
      <c r="AG1120" s="63"/>
      <c r="AH1120" s="53" t="s">
        <v>94</v>
      </c>
      <c r="AI1120" s="52" t="s">
        <v>386</v>
      </c>
      <c r="AJ1120" s="149">
        <v>1</v>
      </c>
      <c r="AK1120" s="374">
        <v>2</v>
      </c>
    </row>
    <row r="1121" spans="1:37" s="149" customFormat="1" ht="75" customHeight="1">
      <c r="A1121" s="52" t="s">
        <v>377</v>
      </c>
      <c r="B1121" s="60">
        <v>2227</v>
      </c>
      <c r="C1121" s="54">
        <v>3000559</v>
      </c>
      <c r="D1121" s="52" t="s">
        <v>383</v>
      </c>
      <c r="E1121" s="53" t="s">
        <v>80</v>
      </c>
      <c r="F1121" s="55">
        <v>41223</v>
      </c>
      <c r="G1121" s="55">
        <v>41263</v>
      </c>
      <c r="H1121" s="52" t="s">
        <v>94</v>
      </c>
      <c r="I1121" s="57">
        <v>878.23116912213004</v>
      </c>
      <c r="J1121" s="56">
        <v>896.51218249471356</v>
      </c>
      <c r="K1121" s="56">
        <v>878.23099999999999</v>
      </c>
      <c r="L1121" s="59">
        <v>41283</v>
      </c>
      <c r="M1121" s="60">
        <v>2013</v>
      </c>
      <c r="N1121" s="61">
        <v>41285</v>
      </c>
      <c r="O1121" s="60">
        <v>2013</v>
      </c>
      <c r="P1121" s="61">
        <v>41315</v>
      </c>
      <c r="Q1121" s="53" t="s">
        <v>337</v>
      </c>
      <c r="R1121" s="62" t="s">
        <v>4164</v>
      </c>
      <c r="S1121" s="53" t="s">
        <v>384</v>
      </c>
      <c r="T1121" s="63">
        <v>1</v>
      </c>
      <c r="U1121" s="53">
        <v>2</v>
      </c>
      <c r="V1121" s="53" t="s">
        <v>385</v>
      </c>
      <c r="W1121" s="53"/>
      <c r="X1121" s="64">
        <v>7.8131385040859959E-3</v>
      </c>
      <c r="Y1121" s="58">
        <v>1036.31258</v>
      </c>
      <c r="Z1121" s="53"/>
      <c r="AA1121" s="174" t="s">
        <v>4103</v>
      </c>
      <c r="AB1121" s="66" t="s">
        <v>2098</v>
      </c>
      <c r="AC1121" s="67">
        <v>132637.17000000001</v>
      </c>
      <c r="AD1121" s="53"/>
      <c r="AE1121" s="53"/>
      <c r="AF1121" s="58">
        <v>1</v>
      </c>
      <c r="AG1121" s="63"/>
      <c r="AH1121" s="53" t="s">
        <v>94</v>
      </c>
      <c r="AI1121" s="52" t="s">
        <v>386</v>
      </c>
      <c r="AJ1121" s="149">
        <v>1</v>
      </c>
      <c r="AK1121" s="374">
        <v>2</v>
      </c>
    </row>
    <row r="1122" spans="1:37" s="149" customFormat="1" ht="75" customHeight="1">
      <c r="A1122" s="52" t="s">
        <v>377</v>
      </c>
      <c r="B1122" s="60">
        <v>2228</v>
      </c>
      <c r="C1122" s="54">
        <v>3000559</v>
      </c>
      <c r="D1122" s="52" t="s">
        <v>383</v>
      </c>
      <c r="E1122" s="53" t="s">
        <v>80</v>
      </c>
      <c r="F1122" s="55">
        <v>41223</v>
      </c>
      <c r="G1122" s="55">
        <v>41263</v>
      </c>
      <c r="H1122" s="52" t="s">
        <v>94</v>
      </c>
      <c r="I1122" s="57">
        <v>1258.3191624138601</v>
      </c>
      <c r="J1122" s="56">
        <v>1284.5119807102769</v>
      </c>
      <c r="K1122" s="56">
        <v>1258.319</v>
      </c>
      <c r="L1122" s="59">
        <v>41283</v>
      </c>
      <c r="M1122" s="60">
        <v>2013</v>
      </c>
      <c r="N1122" s="61">
        <v>41285</v>
      </c>
      <c r="O1122" s="60">
        <v>2013</v>
      </c>
      <c r="P1122" s="61">
        <v>41315</v>
      </c>
      <c r="Q1122" s="53" t="s">
        <v>337</v>
      </c>
      <c r="R1122" s="62" t="s">
        <v>4164</v>
      </c>
      <c r="S1122" s="53" t="s">
        <v>384</v>
      </c>
      <c r="T1122" s="63">
        <v>1</v>
      </c>
      <c r="U1122" s="53">
        <v>2</v>
      </c>
      <c r="V1122" s="53" t="s">
        <v>385</v>
      </c>
      <c r="W1122" s="53"/>
      <c r="X1122" s="64">
        <v>3.6931491150170416E-3</v>
      </c>
      <c r="Y1122" s="58">
        <v>1484.8164199999999</v>
      </c>
      <c r="Z1122" s="53"/>
      <c r="AA1122" s="174" t="s">
        <v>4097</v>
      </c>
      <c r="AB1122" s="66" t="s">
        <v>2098</v>
      </c>
      <c r="AC1122" s="67">
        <v>402046.16</v>
      </c>
      <c r="AD1122" s="53"/>
      <c r="AE1122" s="53"/>
      <c r="AF1122" s="58">
        <v>1</v>
      </c>
      <c r="AG1122" s="63"/>
      <c r="AH1122" s="53" t="s">
        <v>94</v>
      </c>
      <c r="AI1122" s="52" t="s">
        <v>386</v>
      </c>
      <c r="AJ1122" s="149">
        <v>1</v>
      </c>
      <c r="AK1122" s="374">
        <v>2</v>
      </c>
    </row>
    <row r="1123" spans="1:37" s="149" customFormat="1" ht="75" customHeight="1">
      <c r="A1123" s="52" t="s">
        <v>377</v>
      </c>
      <c r="B1123" s="60">
        <v>2229</v>
      </c>
      <c r="C1123" s="54">
        <v>3000559</v>
      </c>
      <c r="D1123" s="52" t="s">
        <v>383</v>
      </c>
      <c r="E1123" s="53" t="s">
        <v>80</v>
      </c>
      <c r="F1123" s="55">
        <v>41223</v>
      </c>
      <c r="G1123" s="55">
        <v>41263</v>
      </c>
      <c r="H1123" s="52" t="s">
        <v>94</v>
      </c>
      <c r="I1123" s="57">
        <v>663.56779974481799</v>
      </c>
      <c r="J1123" s="56">
        <v>677.38044070685135</v>
      </c>
      <c r="K1123" s="56">
        <v>663.56700000000001</v>
      </c>
      <c r="L1123" s="59">
        <v>41283</v>
      </c>
      <c r="M1123" s="60">
        <v>2013</v>
      </c>
      <c r="N1123" s="61">
        <v>41285</v>
      </c>
      <c r="O1123" s="60">
        <v>2013</v>
      </c>
      <c r="P1123" s="61">
        <v>41315</v>
      </c>
      <c r="Q1123" s="53" t="s">
        <v>337</v>
      </c>
      <c r="R1123" s="62" t="s">
        <v>4164</v>
      </c>
      <c r="S1123" s="53" t="s">
        <v>384</v>
      </c>
      <c r="T1123" s="63">
        <v>1</v>
      </c>
      <c r="U1123" s="53">
        <v>2</v>
      </c>
      <c r="V1123" s="53" t="s">
        <v>385</v>
      </c>
      <c r="W1123" s="53"/>
      <c r="X1123" s="64">
        <v>5.74796373583369E-3</v>
      </c>
      <c r="Y1123" s="58">
        <v>783.00905999999998</v>
      </c>
      <c r="Z1123" s="53"/>
      <c r="AA1123" s="174" t="s">
        <v>4098</v>
      </c>
      <c r="AB1123" s="66" t="s">
        <v>2098</v>
      </c>
      <c r="AC1123" s="67">
        <v>136223.73000000001</v>
      </c>
      <c r="AD1123" s="53"/>
      <c r="AE1123" s="53"/>
      <c r="AF1123" s="58">
        <v>1</v>
      </c>
      <c r="AG1123" s="63"/>
      <c r="AH1123" s="53" t="s">
        <v>94</v>
      </c>
      <c r="AI1123" s="52" t="s">
        <v>386</v>
      </c>
      <c r="AJ1123" s="149">
        <v>1</v>
      </c>
      <c r="AK1123" s="374">
        <v>2</v>
      </c>
    </row>
    <row r="1124" spans="1:37" s="149" customFormat="1" ht="75" customHeight="1">
      <c r="A1124" s="52" t="s">
        <v>377</v>
      </c>
      <c r="B1124" s="60">
        <v>2230</v>
      </c>
      <c r="C1124" s="54">
        <v>3000559</v>
      </c>
      <c r="D1124" s="52" t="s">
        <v>383</v>
      </c>
      <c r="E1124" s="53" t="s">
        <v>80</v>
      </c>
      <c r="F1124" s="55">
        <v>41223</v>
      </c>
      <c r="G1124" s="55">
        <v>41263</v>
      </c>
      <c r="H1124" s="52" t="s">
        <v>94</v>
      </c>
      <c r="I1124" s="57">
        <v>118.01023288488901</v>
      </c>
      <c r="J1124" s="56">
        <v>120.46670075043609</v>
      </c>
      <c r="K1124" s="56">
        <v>118.01</v>
      </c>
      <c r="L1124" s="59">
        <v>41283</v>
      </c>
      <c r="M1124" s="60">
        <v>2013</v>
      </c>
      <c r="N1124" s="61">
        <v>41285</v>
      </c>
      <c r="O1124" s="60">
        <v>2013</v>
      </c>
      <c r="P1124" s="61">
        <v>41315</v>
      </c>
      <c r="Q1124" s="53" t="s">
        <v>337</v>
      </c>
      <c r="R1124" s="62" t="s">
        <v>4164</v>
      </c>
      <c r="S1124" s="53" t="s">
        <v>384</v>
      </c>
      <c r="T1124" s="63">
        <v>1</v>
      </c>
      <c r="U1124" s="53">
        <v>2</v>
      </c>
      <c r="V1124" s="53" t="s">
        <v>385</v>
      </c>
      <c r="W1124" s="53"/>
      <c r="X1124" s="64">
        <v>7.4286525158667035E-3</v>
      </c>
      <c r="Y1124" s="58">
        <v>139.2518</v>
      </c>
      <c r="Z1124" s="53"/>
      <c r="AA1124" s="174" t="s">
        <v>4108</v>
      </c>
      <c r="AB1124" s="66" t="s">
        <v>2098</v>
      </c>
      <c r="AC1124" s="67">
        <v>18745.23</v>
      </c>
      <c r="AD1124" s="53"/>
      <c r="AE1124" s="53"/>
      <c r="AF1124" s="58">
        <v>1</v>
      </c>
      <c r="AG1124" s="63"/>
      <c r="AH1124" s="53" t="s">
        <v>94</v>
      </c>
      <c r="AI1124" s="52" t="s">
        <v>386</v>
      </c>
      <c r="AJ1124" s="149">
        <v>1</v>
      </c>
      <c r="AK1124" s="374">
        <v>2</v>
      </c>
    </row>
    <row r="1125" spans="1:37" s="149" customFormat="1" ht="75" customHeight="1">
      <c r="A1125" s="52" t="s">
        <v>377</v>
      </c>
      <c r="B1125" s="60">
        <v>2231</v>
      </c>
      <c r="C1125" s="54">
        <v>3000559</v>
      </c>
      <c r="D1125" s="52" t="s">
        <v>383</v>
      </c>
      <c r="E1125" s="53" t="s">
        <v>80</v>
      </c>
      <c r="F1125" s="55">
        <v>41223</v>
      </c>
      <c r="G1125" s="55">
        <v>41263</v>
      </c>
      <c r="H1125" s="52" t="s">
        <v>94</v>
      </c>
      <c r="I1125" s="57">
        <v>212.15007123877101</v>
      </c>
      <c r="J1125" s="56">
        <v>216.56612754110793</v>
      </c>
      <c r="K1125" s="56">
        <v>212.15</v>
      </c>
      <c r="L1125" s="59">
        <v>41283</v>
      </c>
      <c r="M1125" s="60">
        <v>2013</v>
      </c>
      <c r="N1125" s="61">
        <v>41285</v>
      </c>
      <c r="O1125" s="60">
        <v>2013</v>
      </c>
      <c r="P1125" s="61">
        <v>41315</v>
      </c>
      <c r="Q1125" s="53" t="s">
        <v>337</v>
      </c>
      <c r="R1125" s="62" t="s">
        <v>4164</v>
      </c>
      <c r="S1125" s="53" t="s">
        <v>384</v>
      </c>
      <c r="T1125" s="63">
        <v>1</v>
      </c>
      <c r="U1125" s="53">
        <v>2</v>
      </c>
      <c r="V1125" s="53" t="s">
        <v>385</v>
      </c>
      <c r="W1125" s="53"/>
      <c r="X1125" s="64">
        <v>3.0103282408224115E-3</v>
      </c>
      <c r="Y1125" s="58">
        <v>250.33700000000002</v>
      </c>
      <c r="Z1125" s="53"/>
      <c r="AA1125" s="174" t="s">
        <v>4099</v>
      </c>
      <c r="AB1125" s="66" t="s">
        <v>2098</v>
      </c>
      <c r="AC1125" s="67">
        <v>83159.37</v>
      </c>
      <c r="AD1125" s="53"/>
      <c r="AE1125" s="53"/>
      <c r="AF1125" s="58">
        <v>1</v>
      </c>
      <c r="AG1125" s="63"/>
      <c r="AH1125" s="53" t="s">
        <v>94</v>
      </c>
      <c r="AI1125" s="52" t="s">
        <v>386</v>
      </c>
      <c r="AJ1125" s="149">
        <v>1</v>
      </c>
      <c r="AK1125" s="374">
        <v>2</v>
      </c>
    </row>
    <row r="1126" spans="1:37" s="149" customFormat="1" ht="75" customHeight="1">
      <c r="A1126" s="52" t="s">
        <v>377</v>
      </c>
      <c r="B1126" s="60">
        <v>2232</v>
      </c>
      <c r="C1126" s="54">
        <v>3000559</v>
      </c>
      <c r="D1126" s="52" t="s">
        <v>383</v>
      </c>
      <c r="E1126" s="53" t="s">
        <v>80</v>
      </c>
      <c r="F1126" s="55">
        <v>41223</v>
      </c>
      <c r="G1126" s="55">
        <v>41263</v>
      </c>
      <c r="H1126" s="52" t="s">
        <v>94</v>
      </c>
      <c r="I1126" s="57">
        <v>331.95877029897798</v>
      </c>
      <c r="J1126" s="56">
        <v>338.86873083368323</v>
      </c>
      <c r="K1126" s="56">
        <v>331.95800000000003</v>
      </c>
      <c r="L1126" s="59">
        <v>41283</v>
      </c>
      <c r="M1126" s="60">
        <v>2013</v>
      </c>
      <c r="N1126" s="61">
        <v>41285</v>
      </c>
      <c r="O1126" s="60">
        <v>2013</v>
      </c>
      <c r="P1126" s="61">
        <v>41375</v>
      </c>
      <c r="Q1126" s="53" t="s">
        <v>337</v>
      </c>
      <c r="R1126" s="62" t="s">
        <v>4165</v>
      </c>
      <c r="S1126" s="53" t="s">
        <v>384</v>
      </c>
      <c r="T1126" s="63">
        <v>1</v>
      </c>
      <c r="U1126" s="53">
        <v>2</v>
      </c>
      <c r="V1126" s="53" t="s">
        <v>385</v>
      </c>
      <c r="W1126" s="53"/>
      <c r="X1126" s="64">
        <v>2.9532478716184909E-3</v>
      </c>
      <c r="Y1126" s="58">
        <v>391.71044000000001</v>
      </c>
      <c r="Z1126" s="53"/>
      <c r="AA1126" s="174" t="s">
        <v>4103</v>
      </c>
      <c r="AB1126" s="66" t="s">
        <v>2098</v>
      </c>
      <c r="AC1126" s="67">
        <v>132637.17000000001</v>
      </c>
      <c r="AD1126" s="53"/>
      <c r="AE1126" s="53"/>
      <c r="AF1126" s="58">
        <v>1</v>
      </c>
      <c r="AG1126" s="63"/>
      <c r="AH1126" s="53" t="s">
        <v>94</v>
      </c>
      <c r="AI1126" s="52" t="s">
        <v>386</v>
      </c>
      <c r="AJ1126" s="149">
        <v>1</v>
      </c>
      <c r="AK1126" s="374">
        <v>2</v>
      </c>
    </row>
    <row r="1127" spans="1:37" s="149" customFormat="1" ht="75" customHeight="1">
      <c r="A1127" s="52" t="s">
        <v>377</v>
      </c>
      <c r="B1127" s="60">
        <v>2233</v>
      </c>
      <c r="C1127" s="54">
        <v>3000559</v>
      </c>
      <c r="D1127" s="52" t="s">
        <v>383</v>
      </c>
      <c r="E1127" s="53" t="s">
        <v>80</v>
      </c>
      <c r="F1127" s="55">
        <v>41223</v>
      </c>
      <c r="G1127" s="55">
        <v>41263</v>
      </c>
      <c r="H1127" s="52" t="s">
        <v>94</v>
      </c>
      <c r="I1127" s="57">
        <v>475.62657360030101</v>
      </c>
      <c r="J1127" s="56">
        <v>485.52708278062823</v>
      </c>
      <c r="K1127" s="56">
        <v>475.62599999999998</v>
      </c>
      <c r="L1127" s="59">
        <v>41283</v>
      </c>
      <c r="M1127" s="60">
        <v>2013</v>
      </c>
      <c r="N1127" s="61">
        <v>41285</v>
      </c>
      <c r="O1127" s="60">
        <v>2013</v>
      </c>
      <c r="P1127" s="61">
        <v>41375</v>
      </c>
      <c r="Q1127" s="53" t="s">
        <v>337</v>
      </c>
      <c r="R1127" s="62" t="s">
        <v>4165</v>
      </c>
      <c r="S1127" s="53" t="s">
        <v>384</v>
      </c>
      <c r="T1127" s="63">
        <v>1</v>
      </c>
      <c r="U1127" s="53">
        <v>2</v>
      </c>
      <c r="V1127" s="53" t="s">
        <v>385</v>
      </c>
      <c r="W1127" s="53"/>
      <c r="X1127" s="64">
        <v>1.395955827559701E-3</v>
      </c>
      <c r="Y1127" s="58">
        <v>561.23867999999993</v>
      </c>
      <c r="Z1127" s="53"/>
      <c r="AA1127" s="174" t="s">
        <v>4097</v>
      </c>
      <c r="AB1127" s="66" t="s">
        <v>2098</v>
      </c>
      <c r="AC1127" s="67">
        <v>402046.16</v>
      </c>
      <c r="AD1127" s="53"/>
      <c r="AE1127" s="53"/>
      <c r="AF1127" s="58">
        <v>1</v>
      </c>
      <c r="AG1127" s="63"/>
      <c r="AH1127" s="53" t="s">
        <v>94</v>
      </c>
      <c r="AI1127" s="52" t="s">
        <v>386</v>
      </c>
      <c r="AJ1127" s="149">
        <v>1</v>
      </c>
      <c r="AK1127" s="374">
        <v>2</v>
      </c>
    </row>
    <row r="1128" spans="1:37" s="149" customFormat="1" ht="75" customHeight="1">
      <c r="A1128" s="52" t="s">
        <v>377</v>
      </c>
      <c r="B1128" s="60">
        <v>2234</v>
      </c>
      <c r="C1128" s="54">
        <v>3000559</v>
      </c>
      <c r="D1128" s="52" t="s">
        <v>383</v>
      </c>
      <c r="E1128" s="53" t="s">
        <v>80</v>
      </c>
      <c r="F1128" s="55">
        <v>41223</v>
      </c>
      <c r="G1128" s="55">
        <v>41263</v>
      </c>
      <c r="H1128" s="52" t="s">
        <v>94</v>
      </c>
      <c r="I1128" s="57">
        <v>250.81909929645801</v>
      </c>
      <c r="J1128" s="56">
        <v>256.04007922697133</v>
      </c>
      <c r="K1128" s="56">
        <v>250.81899999999999</v>
      </c>
      <c r="L1128" s="59">
        <v>41283</v>
      </c>
      <c r="M1128" s="60">
        <v>2013</v>
      </c>
      <c r="N1128" s="61">
        <v>41285</v>
      </c>
      <c r="O1128" s="60">
        <v>2013</v>
      </c>
      <c r="P1128" s="61">
        <v>41375</v>
      </c>
      <c r="Q1128" s="53" t="s">
        <v>337</v>
      </c>
      <c r="R1128" s="62" t="s">
        <v>4165</v>
      </c>
      <c r="S1128" s="53" t="s">
        <v>384</v>
      </c>
      <c r="T1128" s="63">
        <v>1</v>
      </c>
      <c r="U1128" s="53">
        <v>2</v>
      </c>
      <c r="V1128" s="53" t="s">
        <v>385</v>
      </c>
      <c r="W1128" s="53"/>
      <c r="X1128" s="64">
        <v>2.1726495082758338E-3</v>
      </c>
      <c r="Y1128" s="58">
        <v>295.96641999999997</v>
      </c>
      <c r="Z1128" s="53"/>
      <c r="AA1128" s="174" t="s">
        <v>4098</v>
      </c>
      <c r="AB1128" s="66" t="s">
        <v>2098</v>
      </c>
      <c r="AC1128" s="67">
        <v>136223.73000000001</v>
      </c>
      <c r="AD1128" s="53"/>
      <c r="AE1128" s="53"/>
      <c r="AF1128" s="58">
        <v>1</v>
      </c>
      <c r="AG1128" s="63"/>
      <c r="AH1128" s="53" t="s">
        <v>94</v>
      </c>
      <c r="AI1128" s="52" t="s">
        <v>386</v>
      </c>
      <c r="AJ1128" s="149">
        <v>1</v>
      </c>
      <c r="AK1128" s="374">
        <v>2</v>
      </c>
    </row>
    <row r="1129" spans="1:37" s="149" customFormat="1" ht="75" customHeight="1">
      <c r="A1129" s="52" t="s">
        <v>377</v>
      </c>
      <c r="B1129" s="60">
        <v>2235</v>
      </c>
      <c r="C1129" s="54">
        <v>3000559</v>
      </c>
      <c r="D1129" s="52" t="s">
        <v>383</v>
      </c>
      <c r="E1129" s="53" t="s">
        <v>80</v>
      </c>
      <c r="F1129" s="55">
        <v>41223</v>
      </c>
      <c r="G1129" s="55">
        <v>41263</v>
      </c>
      <c r="H1129" s="52" t="s">
        <v>94</v>
      </c>
      <c r="I1129" s="57">
        <v>44.606173372691899</v>
      </c>
      <c r="J1129" s="56">
        <v>45.534682950347936</v>
      </c>
      <c r="K1129" s="56">
        <v>44.606000000000002</v>
      </c>
      <c r="L1129" s="59">
        <v>41283</v>
      </c>
      <c r="M1129" s="60">
        <v>2013</v>
      </c>
      <c r="N1129" s="61">
        <v>41285</v>
      </c>
      <c r="O1129" s="60">
        <v>2013</v>
      </c>
      <c r="P1129" s="61">
        <v>41375</v>
      </c>
      <c r="Q1129" s="53" t="s">
        <v>337</v>
      </c>
      <c r="R1129" s="62" t="s">
        <v>4165</v>
      </c>
      <c r="S1129" s="53" t="s">
        <v>384</v>
      </c>
      <c r="T1129" s="63">
        <v>1</v>
      </c>
      <c r="U1129" s="53">
        <v>2</v>
      </c>
      <c r="V1129" s="53" t="s">
        <v>385</v>
      </c>
      <c r="W1129" s="53"/>
      <c r="X1129" s="64">
        <v>1.3091800205230166E-4</v>
      </c>
      <c r="Y1129" s="58">
        <v>52.635080000000002</v>
      </c>
      <c r="Z1129" s="53"/>
      <c r="AA1129" s="174" t="s">
        <v>4097</v>
      </c>
      <c r="AB1129" s="66" t="s">
        <v>2098</v>
      </c>
      <c r="AC1129" s="67">
        <v>402046.16</v>
      </c>
      <c r="AD1129" s="53"/>
      <c r="AE1129" s="53"/>
      <c r="AF1129" s="58">
        <v>1</v>
      </c>
      <c r="AG1129" s="63"/>
      <c r="AH1129" s="53" t="s">
        <v>94</v>
      </c>
      <c r="AI1129" s="52" t="s">
        <v>386</v>
      </c>
      <c r="AJ1129" s="149">
        <v>1</v>
      </c>
      <c r="AK1129" s="374">
        <v>2</v>
      </c>
    </row>
    <row r="1130" spans="1:37" s="149" customFormat="1" ht="75" customHeight="1">
      <c r="A1130" s="52" t="s">
        <v>377</v>
      </c>
      <c r="B1130" s="60">
        <v>2236</v>
      </c>
      <c r="C1130" s="54">
        <v>3000559</v>
      </c>
      <c r="D1130" s="52" t="s">
        <v>383</v>
      </c>
      <c r="E1130" s="53" t="s">
        <v>80</v>
      </c>
      <c r="F1130" s="55">
        <v>41223</v>
      </c>
      <c r="G1130" s="55">
        <v>41263</v>
      </c>
      <c r="H1130" s="52" t="s">
        <v>94</v>
      </c>
      <c r="I1130" s="57">
        <v>74.395996014920499</v>
      </c>
      <c r="J1130" s="56">
        <v>75.944602174475165</v>
      </c>
      <c r="K1130" s="56">
        <v>74.394999999999996</v>
      </c>
      <c r="L1130" s="59">
        <v>41283</v>
      </c>
      <c r="M1130" s="60">
        <v>2013</v>
      </c>
      <c r="N1130" s="61">
        <v>41285</v>
      </c>
      <c r="O1130" s="60">
        <v>2013</v>
      </c>
      <c r="P1130" s="61">
        <v>41375</v>
      </c>
      <c r="Q1130" s="53" t="s">
        <v>337</v>
      </c>
      <c r="R1130" s="62" t="s">
        <v>4165</v>
      </c>
      <c r="S1130" s="53" t="s">
        <v>384</v>
      </c>
      <c r="T1130" s="63">
        <v>1</v>
      </c>
      <c r="U1130" s="53">
        <v>2</v>
      </c>
      <c r="V1130" s="53" t="s">
        <v>385</v>
      </c>
      <c r="W1130" s="53"/>
      <c r="X1130" s="64">
        <v>1.0556369053781912E-3</v>
      </c>
      <c r="Y1130" s="58">
        <v>87.78609999999999</v>
      </c>
      <c r="Z1130" s="53"/>
      <c r="AA1130" s="174" t="s">
        <v>4099</v>
      </c>
      <c r="AB1130" s="66" t="s">
        <v>2098</v>
      </c>
      <c r="AC1130" s="67">
        <v>83159.37</v>
      </c>
      <c r="AD1130" s="53"/>
      <c r="AE1130" s="53"/>
      <c r="AF1130" s="58">
        <v>1</v>
      </c>
      <c r="AG1130" s="63"/>
      <c r="AH1130" s="53" t="s">
        <v>94</v>
      </c>
      <c r="AI1130" s="52" t="s">
        <v>386</v>
      </c>
      <c r="AJ1130" s="149">
        <v>1</v>
      </c>
      <c r="AK1130" s="374">
        <v>2</v>
      </c>
    </row>
    <row r="1131" spans="1:37" s="149" customFormat="1" ht="409.5" customHeight="1">
      <c r="A1131" s="52" t="s">
        <v>377</v>
      </c>
      <c r="B1131" s="60">
        <v>2237</v>
      </c>
      <c r="C1131" s="52" t="s">
        <v>542</v>
      </c>
      <c r="D1131" s="52" t="s">
        <v>543</v>
      </c>
      <c r="E1131" s="53" t="s">
        <v>80</v>
      </c>
      <c r="F1131" s="55">
        <v>41227</v>
      </c>
      <c r="G1131" s="55">
        <v>41277</v>
      </c>
      <c r="H1131" s="52" t="s">
        <v>94</v>
      </c>
      <c r="I1131" s="57">
        <v>7617.1186399999997</v>
      </c>
      <c r="J1131" s="56">
        <v>8379.904703671531</v>
      </c>
      <c r="K1131" s="56">
        <v>7617.1180000000004</v>
      </c>
      <c r="L1131" s="59">
        <v>41297</v>
      </c>
      <c r="M1131" s="60">
        <v>2013</v>
      </c>
      <c r="N1131" s="61">
        <v>41357</v>
      </c>
      <c r="O1131" s="60">
        <v>2013</v>
      </c>
      <c r="P1131" s="61">
        <v>41417</v>
      </c>
      <c r="Q1131" s="53" t="s">
        <v>337</v>
      </c>
      <c r="R1131" s="62" t="s">
        <v>4166</v>
      </c>
      <c r="S1131" s="53" t="s">
        <v>419</v>
      </c>
      <c r="T1131" s="63">
        <v>105</v>
      </c>
      <c r="U1131" s="53">
        <v>2</v>
      </c>
      <c r="V1131" s="53" t="s">
        <v>385</v>
      </c>
      <c r="W1131" s="53"/>
      <c r="X1131" s="64">
        <v>2.2356137514160067E-2</v>
      </c>
      <c r="Y1131" s="58">
        <v>85.601897523809527</v>
      </c>
      <c r="Z1131" s="69" t="s">
        <v>652</v>
      </c>
      <c r="AA1131" s="174" t="s">
        <v>4097</v>
      </c>
      <c r="AB1131" s="66" t="s">
        <v>2098</v>
      </c>
      <c r="AC1131" s="67">
        <v>402046.16</v>
      </c>
      <c r="AD1131" s="53"/>
      <c r="AE1131" s="53"/>
      <c r="AF1131" s="63">
        <v>105</v>
      </c>
      <c r="AG1131" s="63"/>
      <c r="AH1131" s="53" t="s">
        <v>94</v>
      </c>
      <c r="AI1131" s="52" t="s">
        <v>386</v>
      </c>
      <c r="AJ1131" s="149">
        <v>1</v>
      </c>
      <c r="AK1131" s="374">
        <v>2</v>
      </c>
    </row>
    <row r="1132" spans="1:37" s="149" customFormat="1" ht="135" customHeight="1">
      <c r="A1132" s="52" t="s">
        <v>377</v>
      </c>
      <c r="B1132" s="60">
        <v>2238</v>
      </c>
      <c r="C1132" s="54">
        <v>3000560</v>
      </c>
      <c r="D1132" s="52" t="s">
        <v>468</v>
      </c>
      <c r="E1132" s="53" t="s">
        <v>81</v>
      </c>
      <c r="F1132" s="55">
        <v>41426</v>
      </c>
      <c r="G1132" s="55">
        <v>41486</v>
      </c>
      <c r="H1132" s="52" t="s">
        <v>94</v>
      </c>
      <c r="I1132" s="57">
        <v>143900.98305000001</v>
      </c>
      <c r="J1132" s="56">
        <v>138862.29194271145</v>
      </c>
      <c r="K1132" s="56">
        <v>138862.291</v>
      </c>
      <c r="L1132" s="59">
        <v>41506</v>
      </c>
      <c r="M1132" s="60">
        <v>2013</v>
      </c>
      <c r="N1132" s="61">
        <v>41508</v>
      </c>
      <c r="O1132" s="60">
        <v>2013</v>
      </c>
      <c r="P1132" s="61">
        <v>41639</v>
      </c>
      <c r="Q1132" s="53" t="s">
        <v>337</v>
      </c>
      <c r="R1132" s="174" t="s">
        <v>4167</v>
      </c>
      <c r="S1132" s="53" t="s">
        <v>384</v>
      </c>
      <c r="T1132" s="63">
        <v>1</v>
      </c>
      <c r="U1132" s="53">
        <v>2</v>
      </c>
      <c r="V1132" s="53" t="s">
        <v>385</v>
      </c>
      <c r="W1132" s="59" t="s">
        <v>4168</v>
      </c>
      <c r="X1132" s="64">
        <v>0.50629245953883584</v>
      </c>
      <c r="Y1132" s="58">
        <v>163857.50337999998</v>
      </c>
      <c r="Z1132" s="53"/>
      <c r="AA1132" s="62" t="s">
        <v>4169</v>
      </c>
      <c r="AB1132" s="66" t="s">
        <v>2094</v>
      </c>
      <c r="AC1132" s="161">
        <v>323641.99839999998</v>
      </c>
      <c r="AD1132" s="53"/>
      <c r="AE1132" s="53"/>
      <c r="AF1132" s="58">
        <v>1</v>
      </c>
      <c r="AG1132" s="63"/>
      <c r="AH1132" s="53" t="s">
        <v>94</v>
      </c>
      <c r="AI1132" s="52" t="s">
        <v>386</v>
      </c>
      <c r="AJ1132" s="149">
        <v>3</v>
      </c>
      <c r="AK1132" s="374">
        <v>2</v>
      </c>
    </row>
    <row r="1133" spans="1:37" s="149" customFormat="1" ht="135" customHeight="1">
      <c r="A1133" s="52" t="s">
        <v>377</v>
      </c>
      <c r="B1133" s="60">
        <v>2239</v>
      </c>
      <c r="C1133" s="60">
        <v>6</v>
      </c>
      <c r="D1133" s="52" t="s">
        <v>4170</v>
      </c>
      <c r="E1133" s="53" t="s">
        <v>81</v>
      </c>
      <c r="F1133" s="55">
        <v>41215</v>
      </c>
      <c r="G1133" s="55">
        <v>41295</v>
      </c>
      <c r="H1133" s="52" t="s">
        <v>94</v>
      </c>
      <c r="I1133" s="57">
        <v>55084.745762711864</v>
      </c>
      <c r="J1133" s="56">
        <v>55229.643138749285</v>
      </c>
      <c r="K1133" s="56">
        <v>55084.745000000003</v>
      </c>
      <c r="L1133" s="59">
        <v>41315</v>
      </c>
      <c r="M1133" s="60">
        <v>2013</v>
      </c>
      <c r="N1133" s="61">
        <v>41375</v>
      </c>
      <c r="O1133" s="60">
        <v>2013</v>
      </c>
      <c r="P1133" s="61">
        <v>41455</v>
      </c>
      <c r="Q1133" s="53" t="s">
        <v>337</v>
      </c>
      <c r="R1133" s="60" t="s">
        <v>4171</v>
      </c>
      <c r="S1133" s="53" t="s">
        <v>419</v>
      </c>
      <c r="T1133" s="63">
        <v>6</v>
      </c>
      <c r="U1133" s="53">
        <v>2</v>
      </c>
      <c r="V1133" s="53" t="s">
        <v>385</v>
      </c>
      <c r="W1133" s="103"/>
      <c r="X1133" s="64">
        <v>0.20083919707993003</v>
      </c>
      <c r="Y1133" s="58">
        <v>10833.333183333334</v>
      </c>
      <c r="Z1133" s="53"/>
      <c r="AA1133" s="62" t="s">
        <v>4169</v>
      </c>
      <c r="AB1133" s="66" t="s">
        <v>2094</v>
      </c>
      <c r="AC1133" s="161">
        <v>323641.99839999998</v>
      </c>
      <c r="AD1133" s="53"/>
      <c r="AE1133" s="53"/>
      <c r="AF1133" s="63">
        <v>6</v>
      </c>
      <c r="AG1133" s="63"/>
      <c r="AH1133" s="53" t="s">
        <v>94</v>
      </c>
      <c r="AI1133" s="52" t="s">
        <v>386</v>
      </c>
      <c r="AJ1133" s="149">
        <v>1</v>
      </c>
      <c r="AK1133" s="374">
        <v>2</v>
      </c>
    </row>
    <row r="1134" spans="1:37" s="149" customFormat="1" ht="135" customHeight="1">
      <c r="A1134" s="52" t="s">
        <v>377</v>
      </c>
      <c r="B1134" s="60">
        <v>2240</v>
      </c>
      <c r="C1134" s="60">
        <v>7</v>
      </c>
      <c r="D1134" s="52" t="s">
        <v>4172</v>
      </c>
      <c r="E1134" s="53" t="s">
        <v>81</v>
      </c>
      <c r="F1134" s="55">
        <v>41215</v>
      </c>
      <c r="G1134" s="55">
        <v>41295</v>
      </c>
      <c r="H1134" s="52" t="s">
        <v>94</v>
      </c>
      <c r="I1134" s="57">
        <v>45593.220338983054</v>
      </c>
      <c r="J1134" s="56">
        <v>45713.150221231408</v>
      </c>
      <c r="K1134" s="56">
        <v>45593.22</v>
      </c>
      <c r="L1134" s="59">
        <v>41315</v>
      </c>
      <c r="M1134" s="60">
        <v>2013</v>
      </c>
      <c r="N1134" s="61">
        <v>41375</v>
      </c>
      <c r="O1134" s="60">
        <v>2013</v>
      </c>
      <c r="P1134" s="61">
        <v>41455</v>
      </c>
      <c r="Q1134" s="53" t="s">
        <v>337</v>
      </c>
      <c r="R1134" s="60" t="s">
        <v>4173</v>
      </c>
      <c r="S1134" s="53" t="s">
        <v>419</v>
      </c>
      <c r="T1134" s="63">
        <v>3</v>
      </c>
      <c r="U1134" s="53">
        <v>2</v>
      </c>
      <c r="V1134" s="53" t="s">
        <v>385</v>
      </c>
      <c r="W1134" s="103"/>
      <c r="X1134" s="64">
        <v>0.16623305957191248</v>
      </c>
      <c r="Y1134" s="58">
        <v>17933.333200000001</v>
      </c>
      <c r="Z1134" s="53"/>
      <c r="AA1134" s="62" t="s">
        <v>4169</v>
      </c>
      <c r="AB1134" s="66" t="s">
        <v>2094</v>
      </c>
      <c r="AC1134" s="161">
        <v>323641.99839999998</v>
      </c>
      <c r="AD1134" s="53"/>
      <c r="AE1134" s="53"/>
      <c r="AF1134" s="63">
        <v>3</v>
      </c>
      <c r="AG1134" s="63"/>
      <c r="AH1134" s="53" t="s">
        <v>94</v>
      </c>
      <c r="AI1134" s="52" t="s">
        <v>386</v>
      </c>
      <c r="AJ1134" s="149">
        <v>1</v>
      </c>
      <c r="AK1134" s="374">
        <v>2</v>
      </c>
    </row>
    <row r="1135" spans="1:37" s="149" customFormat="1" ht="135" customHeight="1">
      <c r="A1135" s="52" t="s">
        <v>377</v>
      </c>
      <c r="B1135" s="60">
        <v>2241</v>
      </c>
      <c r="C1135" s="53" t="s">
        <v>597</v>
      </c>
      <c r="D1135" s="52" t="s">
        <v>643</v>
      </c>
      <c r="E1135" s="53" t="s">
        <v>81</v>
      </c>
      <c r="F1135" s="55">
        <v>41215</v>
      </c>
      <c r="G1135" s="55">
        <v>41295</v>
      </c>
      <c r="H1135" s="52" t="s">
        <v>94</v>
      </c>
      <c r="I1135" s="57">
        <v>5084.7457627118647</v>
      </c>
      <c r="J1135" s="56">
        <v>5098.1191220426508</v>
      </c>
      <c r="K1135" s="56">
        <v>5084.7449999999999</v>
      </c>
      <c r="L1135" s="59">
        <v>41315</v>
      </c>
      <c r="M1135" s="60">
        <v>2013</v>
      </c>
      <c r="N1135" s="61">
        <v>41375</v>
      </c>
      <c r="O1135" s="60">
        <v>2013</v>
      </c>
      <c r="P1135" s="61">
        <v>41455</v>
      </c>
      <c r="Q1135" s="53" t="s">
        <v>337</v>
      </c>
      <c r="R1135" s="60" t="s">
        <v>4174</v>
      </c>
      <c r="S1135" s="53" t="s">
        <v>419</v>
      </c>
      <c r="T1135" s="63">
        <v>4</v>
      </c>
      <c r="U1135" s="53">
        <v>2</v>
      </c>
      <c r="V1135" s="53" t="s">
        <v>385</v>
      </c>
      <c r="W1135" s="103"/>
      <c r="X1135" s="64">
        <v>1.8539000283221588E-2</v>
      </c>
      <c r="Y1135" s="58">
        <v>1499.999775</v>
      </c>
      <c r="Z1135" s="53"/>
      <c r="AA1135" s="62" t="s">
        <v>4169</v>
      </c>
      <c r="AB1135" s="66" t="s">
        <v>2094</v>
      </c>
      <c r="AC1135" s="161">
        <v>323641.99839999998</v>
      </c>
      <c r="AD1135" s="53"/>
      <c r="AE1135" s="53"/>
      <c r="AF1135" s="63">
        <v>4</v>
      </c>
      <c r="AG1135" s="63"/>
      <c r="AH1135" s="53" t="s">
        <v>94</v>
      </c>
      <c r="AI1135" s="52" t="s">
        <v>386</v>
      </c>
      <c r="AJ1135" s="149">
        <v>1</v>
      </c>
      <c r="AK1135" s="374">
        <v>2</v>
      </c>
    </row>
    <row r="1136" spans="1:37" s="149" customFormat="1" ht="135" customHeight="1">
      <c r="A1136" s="52" t="s">
        <v>377</v>
      </c>
      <c r="B1136" s="60">
        <v>2242</v>
      </c>
      <c r="C1136" s="53" t="s">
        <v>4078</v>
      </c>
      <c r="D1136" s="52" t="s">
        <v>4079</v>
      </c>
      <c r="E1136" s="53" t="s">
        <v>64</v>
      </c>
      <c r="F1136" s="55">
        <v>41228</v>
      </c>
      <c r="G1136" s="55">
        <v>41288</v>
      </c>
      <c r="H1136" s="52" t="s">
        <v>94</v>
      </c>
      <c r="I1136" s="57">
        <v>847.45762711864415</v>
      </c>
      <c r="J1136" s="56">
        <v>849.68718718887567</v>
      </c>
      <c r="K1136" s="56">
        <v>847.45699999999999</v>
      </c>
      <c r="L1136" s="59">
        <v>41308</v>
      </c>
      <c r="M1136" s="60">
        <v>2013</v>
      </c>
      <c r="N1136" s="61">
        <v>41368</v>
      </c>
      <c r="O1136" s="60">
        <v>2013</v>
      </c>
      <c r="P1136" s="61">
        <v>41455</v>
      </c>
      <c r="Q1136" s="53" t="s">
        <v>337</v>
      </c>
      <c r="R1136" s="60" t="s">
        <v>4175</v>
      </c>
      <c r="S1136" s="53" t="s">
        <v>419</v>
      </c>
      <c r="T1136" s="63">
        <v>1</v>
      </c>
      <c r="U1136" s="53">
        <v>2</v>
      </c>
      <c r="V1136" s="53" t="s">
        <v>385</v>
      </c>
      <c r="W1136" s="103"/>
      <c r="X1136" s="64">
        <v>3.089831557534963E-3</v>
      </c>
      <c r="Y1136" s="58">
        <v>999.99925999999994</v>
      </c>
      <c r="Z1136" s="53"/>
      <c r="AA1136" s="62" t="s">
        <v>4169</v>
      </c>
      <c r="AB1136" s="66" t="s">
        <v>2094</v>
      </c>
      <c r="AC1136" s="161">
        <v>323641.99839999998</v>
      </c>
      <c r="AD1136" s="53"/>
      <c r="AE1136" s="53"/>
      <c r="AF1136" s="63">
        <v>1</v>
      </c>
      <c r="AG1136" s="63"/>
      <c r="AH1136" s="53" t="s">
        <v>94</v>
      </c>
      <c r="AI1136" s="52" t="s">
        <v>386</v>
      </c>
      <c r="AJ1136" s="149">
        <v>1</v>
      </c>
      <c r="AK1136" s="374">
        <v>2</v>
      </c>
    </row>
    <row r="1137" spans="1:37" s="149" customFormat="1" ht="375" customHeight="1">
      <c r="A1137" s="52" t="s">
        <v>377</v>
      </c>
      <c r="B1137" s="60">
        <v>2243</v>
      </c>
      <c r="C1137" s="53" t="s">
        <v>635</v>
      </c>
      <c r="D1137" s="52" t="s">
        <v>715</v>
      </c>
      <c r="E1137" s="53" t="s">
        <v>80</v>
      </c>
      <c r="F1137" s="55">
        <v>41218</v>
      </c>
      <c r="G1137" s="55">
        <v>41268</v>
      </c>
      <c r="H1137" s="52" t="s">
        <v>94</v>
      </c>
      <c r="I1137" s="57">
        <v>1220.3389830508474</v>
      </c>
      <c r="J1137" s="56">
        <v>1223.5459934178273</v>
      </c>
      <c r="K1137" s="56">
        <v>1220.338</v>
      </c>
      <c r="L1137" s="59">
        <v>41288</v>
      </c>
      <c r="M1137" s="60">
        <v>2013</v>
      </c>
      <c r="N1137" s="61">
        <v>41348</v>
      </c>
      <c r="O1137" s="60">
        <v>2013</v>
      </c>
      <c r="P1137" s="61">
        <v>41455</v>
      </c>
      <c r="Q1137" s="53" t="s">
        <v>337</v>
      </c>
      <c r="R1137" s="60" t="s">
        <v>4176</v>
      </c>
      <c r="S1137" s="53" t="s">
        <v>419</v>
      </c>
      <c r="T1137" s="63">
        <v>8</v>
      </c>
      <c r="U1137" s="53">
        <v>2</v>
      </c>
      <c r="V1137" s="53" t="s">
        <v>385</v>
      </c>
      <c r="W1137" s="103"/>
      <c r="X1137" s="64">
        <v>4.4493571511700324E-3</v>
      </c>
      <c r="Y1137" s="58">
        <v>179.99985500000003</v>
      </c>
      <c r="Z1137" s="69" t="s">
        <v>4177</v>
      </c>
      <c r="AA1137" s="62" t="s">
        <v>4169</v>
      </c>
      <c r="AB1137" s="66" t="s">
        <v>2094</v>
      </c>
      <c r="AC1137" s="161">
        <v>323641.99839999998</v>
      </c>
      <c r="AD1137" s="53"/>
      <c r="AE1137" s="53"/>
      <c r="AF1137" s="63">
        <v>8</v>
      </c>
      <c r="AG1137" s="63"/>
      <c r="AH1137" s="53" t="s">
        <v>94</v>
      </c>
      <c r="AI1137" s="52" t="s">
        <v>386</v>
      </c>
      <c r="AJ1137" s="149">
        <v>1</v>
      </c>
      <c r="AK1137" s="374">
        <v>2</v>
      </c>
    </row>
    <row r="1138" spans="1:37" s="149" customFormat="1" ht="135" customHeight="1">
      <c r="A1138" s="52" t="s">
        <v>377</v>
      </c>
      <c r="B1138" s="60">
        <v>2244</v>
      </c>
      <c r="C1138" s="53" t="s">
        <v>596</v>
      </c>
      <c r="D1138" s="52" t="s">
        <v>1086</v>
      </c>
      <c r="E1138" s="53" t="s">
        <v>64</v>
      </c>
      <c r="F1138" s="55">
        <v>41219</v>
      </c>
      <c r="G1138" s="55">
        <v>41279</v>
      </c>
      <c r="H1138" s="52" t="s">
        <v>94</v>
      </c>
      <c r="I1138" s="57">
        <v>5932.203389830509</v>
      </c>
      <c r="J1138" s="56">
        <v>5947.8083097768276</v>
      </c>
      <c r="K1138" s="56">
        <v>5932.2030000000004</v>
      </c>
      <c r="L1138" s="59">
        <v>41299</v>
      </c>
      <c r="M1138" s="60">
        <v>2013</v>
      </c>
      <c r="N1138" s="61">
        <v>41359</v>
      </c>
      <c r="O1138" s="60">
        <v>2013</v>
      </c>
      <c r="P1138" s="61">
        <v>41455</v>
      </c>
      <c r="Q1138" s="53" t="s">
        <v>337</v>
      </c>
      <c r="R1138" s="60" t="s">
        <v>4178</v>
      </c>
      <c r="S1138" s="53" t="s">
        <v>866</v>
      </c>
      <c r="T1138" s="63">
        <v>4</v>
      </c>
      <c r="U1138" s="53">
        <v>2</v>
      </c>
      <c r="V1138" s="53" t="s">
        <v>385</v>
      </c>
      <c r="W1138" s="103"/>
      <c r="X1138" s="64">
        <v>2.1628835486760485E-2</v>
      </c>
      <c r="Y1138" s="58">
        <v>1749.9998849999999</v>
      </c>
      <c r="Z1138" s="53"/>
      <c r="AA1138" s="62" t="s">
        <v>4169</v>
      </c>
      <c r="AB1138" s="66" t="s">
        <v>2094</v>
      </c>
      <c r="AC1138" s="161">
        <v>323641.99839999998</v>
      </c>
      <c r="AD1138" s="53"/>
      <c r="AE1138" s="53"/>
      <c r="AF1138" s="63">
        <v>4</v>
      </c>
      <c r="AG1138" s="63"/>
      <c r="AH1138" s="53" t="s">
        <v>94</v>
      </c>
      <c r="AI1138" s="52" t="s">
        <v>386</v>
      </c>
      <c r="AJ1138" s="149">
        <v>1</v>
      </c>
      <c r="AK1138" s="374">
        <v>2</v>
      </c>
    </row>
    <row r="1139" spans="1:37" s="149" customFormat="1" ht="90" customHeight="1">
      <c r="A1139" s="52" t="s">
        <v>377</v>
      </c>
      <c r="B1139" s="60">
        <v>2246</v>
      </c>
      <c r="C1139" s="52">
        <v>3000559</v>
      </c>
      <c r="D1139" s="52" t="s">
        <v>383</v>
      </c>
      <c r="E1139" s="53" t="s">
        <v>59</v>
      </c>
      <c r="F1139" s="76">
        <v>41456</v>
      </c>
      <c r="G1139" s="55">
        <v>41496</v>
      </c>
      <c r="H1139" s="52" t="s">
        <v>94</v>
      </c>
      <c r="I1139" s="56">
        <v>534</v>
      </c>
      <c r="J1139" s="56">
        <v>545.11559403057572</v>
      </c>
      <c r="K1139" s="56">
        <v>534</v>
      </c>
      <c r="L1139" s="59">
        <v>41516</v>
      </c>
      <c r="M1139" s="60">
        <v>2013</v>
      </c>
      <c r="N1139" s="61">
        <v>41518</v>
      </c>
      <c r="O1139" s="60">
        <v>2013</v>
      </c>
      <c r="P1139" s="61">
        <v>41638</v>
      </c>
      <c r="Q1139" s="53" t="s">
        <v>337</v>
      </c>
      <c r="R1139" s="62" t="s">
        <v>4179</v>
      </c>
      <c r="S1139" s="53" t="s">
        <v>384</v>
      </c>
      <c r="T1139" s="63">
        <v>1</v>
      </c>
      <c r="U1139" s="53">
        <v>2</v>
      </c>
      <c r="V1139" s="53" t="s">
        <v>385</v>
      </c>
      <c r="W1139" s="53"/>
      <c r="X1139" s="64">
        <v>0.10001873009926954</v>
      </c>
      <c r="Y1139" s="58">
        <v>630.12</v>
      </c>
      <c r="Z1139" s="53"/>
      <c r="AA1139" s="62" t="s">
        <v>4180</v>
      </c>
      <c r="AB1139" s="66" t="s">
        <v>2098</v>
      </c>
      <c r="AC1139" s="67">
        <v>6300.0199999999995</v>
      </c>
      <c r="AD1139" s="52"/>
      <c r="AE1139" s="52"/>
      <c r="AF1139" s="58">
        <v>1</v>
      </c>
      <c r="AG1139" s="63"/>
      <c r="AH1139" s="53" t="s">
        <v>94</v>
      </c>
      <c r="AI1139" s="52" t="s">
        <v>386</v>
      </c>
      <c r="AJ1139" s="149">
        <v>3</v>
      </c>
      <c r="AK1139" s="374">
        <v>2</v>
      </c>
    </row>
    <row r="1140" spans="1:37" s="149" customFormat="1" ht="75" customHeight="1">
      <c r="A1140" s="52" t="s">
        <v>377</v>
      </c>
      <c r="B1140" s="60">
        <v>2248</v>
      </c>
      <c r="C1140" s="53" t="s">
        <v>421</v>
      </c>
      <c r="D1140" s="52" t="s">
        <v>422</v>
      </c>
      <c r="E1140" s="53" t="s">
        <v>81</v>
      </c>
      <c r="F1140" s="55">
        <v>41253</v>
      </c>
      <c r="G1140" s="55">
        <v>41333</v>
      </c>
      <c r="H1140" s="52" t="s">
        <v>94</v>
      </c>
      <c r="I1140" s="57">
        <v>11864.406999999999</v>
      </c>
      <c r="J1140" s="56">
        <v>11540.893029135121</v>
      </c>
      <c r="K1140" s="56">
        <v>11540.893</v>
      </c>
      <c r="L1140" s="59">
        <v>41353</v>
      </c>
      <c r="M1140" s="60">
        <v>2013</v>
      </c>
      <c r="N1140" s="61">
        <v>41413</v>
      </c>
      <c r="O1140" s="60">
        <v>2013</v>
      </c>
      <c r="P1140" s="61">
        <v>41455</v>
      </c>
      <c r="Q1140" s="53" t="s">
        <v>337</v>
      </c>
      <c r="R1140" s="53" t="s">
        <v>4181</v>
      </c>
      <c r="S1140" s="53" t="s">
        <v>419</v>
      </c>
      <c r="T1140" s="63">
        <v>1</v>
      </c>
      <c r="U1140" s="53">
        <v>2</v>
      </c>
      <c r="V1140" s="53" t="s">
        <v>385</v>
      </c>
      <c r="W1140" s="53"/>
      <c r="X1140" s="64">
        <v>0.28371338315551403</v>
      </c>
      <c r="Y1140" s="58">
        <v>567.4272391666666</v>
      </c>
      <c r="Z1140" s="53"/>
      <c r="AA1140" s="53" t="s">
        <v>4182</v>
      </c>
      <c r="AB1140" s="66" t="s">
        <v>2098</v>
      </c>
      <c r="AC1140" s="67">
        <v>48000.04</v>
      </c>
      <c r="AD1140" s="53"/>
      <c r="AE1140" s="53"/>
      <c r="AF1140" s="63">
        <v>24</v>
      </c>
      <c r="AG1140" s="63"/>
      <c r="AH1140" s="53" t="s">
        <v>94</v>
      </c>
      <c r="AI1140" s="52" t="s">
        <v>386</v>
      </c>
      <c r="AJ1140" s="149">
        <v>1</v>
      </c>
      <c r="AK1140" s="374">
        <v>2</v>
      </c>
    </row>
    <row r="1141" spans="1:37" s="149" customFormat="1" ht="75" customHeight="1">
      <c r="A1141" s="52" t="s">
        <v>377</v>
      </c>
      <c r="B1141" s="160" t="s">
        <v>4183</v>
      </c>
      <c r="C1141" s="53" t="s">
        <v>421</v>
      </c>
      <c r="D1141" s="52" t="s">
        <v>422</v>
      </c>
      <c r="E1141" s="53" t="s">
        <v>81</v>
      </c>
      <c r="F1141" s="55">
        <v>41253</v>
      </c>
      <c r="G1141" s="55">
        <v>41333</v>
      </c>
      <c r="H1141" s="52" t="s">
        <v>94</v>
      </c>
      <c r="I1141" s="57">
        <v>254.59299999999999</v>
      </c>
      <c r="J1141" s="56">
        <v>247.79145538594176</v>
      </c>
      <c r="K1141" s="56">
        <v>247.791</v>
      </c>
      <c r="L1141" s="59">
        <v>41353</v>
      </c>
      <c r="M1141" s="60">
        <v>2013</v>
      </c>
      <c r="N1141" s="61">
        <v>41413</v>
      </c>
      <c r="O1141" s="60">
        <v>2013</v>
      </c>
      <c r="P1141" s="61">
        <v>41455</v>
      </c>
      <c r="Q1141" s="53" t="s">
        <v>337</v>
      </c>
      <c r="R1141" s="53" t="s">
        <v>4184</v>
      </c>
      <c r="S1141" s="53" t="s">
        <v>419</v>
      </c>
      <c r="T1141" s="63">
        <v>3</v>
      </c>
      <c r="U1141" s="53">
        <v>2</v>
      </c>
      <c r="V1141" s="53" t="s">
        <v>385</v>
      </c>
      <c r="W1141" s="53"/>
      <c r="X1141" s="64">
        <v>6.0915236737302727E-3</v>
      </c>
      <c r="Y1141" s="58">
        <v>12.1830575</v>
      </c>
      <c r="Z1141" s="53"/>
      <c r="AA1141" s="53" t="s">
        <v>4182</v>
      </c>
      <c r="AB1141" s="66" t="s">
        <v>2098</v>
      </c>
      <c r="AC1141" s="67">
        <v>48000.04</v>
      </c>
      <c r="AD1141" s="53"/>
      <c r="AE1141" s="53"/>
      <c r="AF1141" s="63">
        <v>24</v>
      </c>
      <c r="AG1141" s="63"/>
      <c r="AH1141" s="53" t="s">
        <v>94</v>
      </c>
      <c r="AI1141" s="52" t="s">
        <v>386</v>
      </c>
      <c r="AJ1141" s="149">
        <v>1</v>
      </c>
      <c r="AK1141" s="374">
        <v>2</v>
      </c>
    </row>
    <row r="1142" spans="1:37" s="149" customFormat="1" ht="75" customHeight="1">
      <c r="A1142" s="52" t="s">
        <v>377</v>
      </c>
      <c r="B1142" s="60">
        <v>2249</v>
      </c>
      <c r="C1142" s="53" t="s">
        <v>421</v>
      </c>
      <c r="D1142" s="52" t="s">
        <v>422</v>
      </c>
      <c r="E1142" s="53" t="s">
        <v>81</v>
      </c>
      <c r="F1142" s="55">
        <v>41253</v>
      </c>
      <c r="G1142" s="55">
        <v>41333</v>
      </c>
      <c r="H1142" s="52" t="s">
        <v>94</v>
      </c>
      <c r="I1142" s="57">
        <v>11864.406999999999</v>
      </c>
      <c r="J1142" s="56">
        <v>11864.406999999999</v>
      </c>
      <c r="K1142" s="56">
        <v>11864.406999999999</v>
      </c>
      <c r="L1142" s="59">
        <v>41353</v>
      </c>
      <c r="M1142" s="60">
        <v>2013</v>
      </c>
      <c r="N1142" s="61">
        <v>41413</v>
      </c>
      <c r="O1142" s="60">
        <v>2013</v>
      </c>
      <c r="P1142" s="61">
        <v>41455</v>
      </c>
      <c r="Q1142" s="53" t="s">
        <v>337</v>
      </c>
      <c r="R1142" s="53" t="s">
        <v>4185</v>
      </c>
      <c r="S1142" s="53" t="s">
        <v>419</v>
      </c>
      <c r="T1142" s="63">
        <v>5</v>
      </c>
      <c r="U1142" s="53">
        <v>2</v>
      </c>
      <c r="V1142" s="53" t="s">
        <v>385</v>
      </c>
      <c r="W1142" s="53"/>
      <c r="X1142" s="64">
        <v>0.29166642902797579</v>
      </c>
      <c r="Y1142" s="58">
        <v>583.33334416666662</v>
      </c>
      <c r="Z1142" s="53"/>
      <c r="AA1142" s="53" t="s">
        <v>4182</v>
      </c>
      <c r="AB1142" s="66" t="s">
        <v>2098</v>
      </c>
      <c r="AC1142" s="67">
        <v>48000.04</v>
      </c>
      <c r="AD1142" s="53"/>
      <c r="AE1142" s="53"/>
      <c r="AF1142" s="63">
        <v>24</v>
      </c>
      <c r="AG1142" s="63"/>
      <c r="AH1142" s="53" t="s">
        <v>94</v>
      </c>
      <c r="AI1142" s="52" t="s">
        <v>386</v>
      </c>
      <c r="AJ1142" s="149">
        <v>1</v>
      </c>
      <c r="AK1142" s="374">
        <v>2</v>
      </c>
    </row>
    <row r="1143" spans="1:37" s="149" customFormat="1" ht="75" customHeight="1">
      <c r="A1143" s="52" t="s">
        <v>377</v>
      </c>
      <c r="B1143" s="160" t="s">
        <v>4186</v>
      </c>
      <c r="C1143" s="53" t="s">
        <v>421</v>
      </c>
      <c r="D1143" s="52" t="s">
        <v>422</v>
      </c>
      <c r="E1143" s="53" t="s">
        <v>81</v>
      </c>
      <c r="F1143" s="55">
        <v>41253</v>
      </c>
      <c r="G1143" s="55">
        <v>41333</v>
      </c>
      <c r="H1143" s="52" t="s">
        <v>94</v>
      </c>
      <c r="I1143" s="57">
        <v>3513.0169999999998</v>
      </c>
      <c r="J1143" s="56">
        <v>3513.0169999999998</v>
      </c>
      <c r="K1143" s="56">
        <v>3513.0169999999998</v>
      </c>
      <c r="L1143" s="59">
        <v>41353</v>
      </c>
      <c r="M1143" s="60">
        <v>2013</v>
      </c>
      <c r="N1143" s="61">
        <v>41413</v>
      </c>
      <c r="O1143" s="60">
        <v>2013</v>
      </c>
      <c r="P1143" s="61">
        <v>41455</v>
      </c>
      <c r="Q1143" s="53" t="s">
        <v>337</v>
      </c>
      <c r="R1143" s="53" t="s">
        <v>4187</v>
      </c>
      <c r="S1143" s="53" t="s">
        <v>419</v>
      </c>
      <c r="T1143" s="63">
        <v>1</v>
      </c>
      <c r="U1143" s="53">
        <v>2</v>
      </c>
      <c r="V1143" s="53" t="s">
        <v>385</v>
      </c>
      <c r="W1143" s="53"/>
      <c r="X1143" s="64">
        <v>8.6361595948670045E-2</v>
      </c>
      <c r="Y1143" s="58">
        <v>172.72333583333335</v>
      </c>
      <c r="Z1143" s="53"/>
      <c r="AA1143" s="53" t="s">
        <v>4182</v>
      </c>
      <c r="AB1143" s="66" t="s">
        <v>2098</v>
      </c>
      <c r="AC1143" s="67">
        <v>48000.04</v>
      </c>
      <c r="AD1143" s="53"/>
      <c r="AE1143" s="53"/>
      <c r="AF1143" s="63">
        <v>24</v>
      </c>
      <c r="AG1143" s="63"/>
      <c r="AH1143" s="53" t="s">
        <v>94</v>
      </c>
      <c r="AI1143" s="52" t="s">
        <v>386</v>
      </c>
      <c r="AJ1143" s="149">
        <v>1</v>
      </c>
      <c r="AK1143" s="374">
        <v>2</v>
      </c>
    </row>
    <row r="1144" spans="1:37" s="149" customFormat="1" ht="75" customHeight="1">
      <c r="A1144" s="52" t="s">
        <v>377</v>
      </c>
      <c r="B1144" s="160" t="s">
        <v>4188</v>
      </c>
      <c r="C1144" s="53" t="s">
        <v>421</v>
      </c>
      <c r="D1144" s="52" t="s">
        <v>422</v>
      </c>
      <c r="E1144" s="53" t="s">
        <v>81</v>
      </c>
      <c r="F1144" s="55">
        <v>41253</v>
      </c>
      <c r="G1144" s="55">
        <v>41333</v>
      </c>
      <c r="H1144" s="52" t="s">
        <v>94</v>
      </c>
      <c r="I1144" s="57">
        <v>13181.576000000001</v>
      </c>
      <c r="J1144" s="56">
        <v>13181.576000000001</v>
      </c>
      <c r="K1144" s="56">
        <v>13181.575999999999</v>
      </c>
      <c r="L1144" s="59">
        <v>41353</v>
      </c>
      <c r="M1144" s="60">
        <v>2013</v>
      </c>
      <c r="N1144" s="61">
        <v>41413</v>
      </c>
      <c r="O1144" s="60">
        <v>2013</v>
      </c>
      <c r="P1144" s="61">
        <v>41455</v>
      </c>
      <c r="Q1144" s="53" t="s">
        <v>337</v>
      </c>
      <c r="R1144" s="53" t="s">
        <v>4189</v>
      </c>
      <c r="S1144" s="53" t="s">
        <v>419</v>
      </c>
      <c r="T1144" s="63">
        <v>11</v>
      </c>
      <c r="U1144" s="53">
        <v>2</v>
      </c>
      <c r="V1144" s="53" t="s">
        <v>385</v>
      </c>
      <c r="W1144" s="53"/>
      <c r="X1144" s="64">
        <v>0.32404680662766111</v>
      </c>
      <c r="Y1144" s="58">
        <v>648.09415333333322</v>
      </c>
      <c r="Z1144" s="53"/>
      <c r="AA1144" s="53" t="s">
        <v>4182</v>
      </c>
      <c r="AB1144" s="66" t="s">
        <v>2098</v>
      </c>
      <c r="AC1144" s="67">
        <v>48000.04</v>
      </c>
      <c r="AD1144" s="53"/>
      <c r="AE1144" s="53"/>
      <c r="AF1144" s="63">
        <v>24</v>
      </c>
      <c r="AG1144" s="63"/>
      <c r="AH1144" s="53" t="s">
        <v>94</v>
      </c>
      <c r="AI1144" s="52" t="s">
        <v>386</v>
      </c>
      <c r="AJ1144" s="149">
        <v>1</v>
      </c>
      <c r="AK1144" s="374">
        <v>2</v>
      </c>
    </row>
    <row r="1145" spans="1:37" s="149" customFormat="1" ht="75" customHeight="1">
      <c r="A1145" s="52" t="s">
        <v>377</v>
      </c>
      <c r="B1145" s="60">
        <v>2250</v>
      </c>
      <c r="C1145" s="53" t="s">
        <v>518</v>
      </c>
      <c r="D1145" s="52" t="s">
        <v>417</v>
      </c>
      <c r="E1145" s="53" t="s">
        <v>59</v>
      </c>
      <c r="F1145" s="55">
        <v>41365</v>
      </c>
      <c r="G1145" s="55">
        <v>41405</v>
      </c>
      <c r="H1145" s="52" t="s">
        <v>94</v>
      </c>
      <c r="I1145" s="57">
        <v>246</v>
      </c>
      <c r="J1145" s="56">
        <v>248.07649168733946</v>
      </c>
      <c r="K1145" s="56">
        <v>246</v>
      </c>
      <c r="L1145" s="59">
        <v>41425</v>
      </c>
      <c r="M1145" s="60">
        <v>2013</v>
      </c>
      <c r="N1145" s="61">
        <v>41485</v>
      </c>
      <c r="O1145" s="60">
        <v>2013</v>
      </c>
      <c r="P1145" s="61">
        <v>41545</v>
      </c>
      <c r="Q1145" s="53" t="s">
        <v>337</v>
      </c>
      <c r="R1145" s="53" t="s">
        <v>4190</v>
      </c>
      <c r="S1145" s="53" t="s">
        <v>419</v>
      </c>
      <c r="T1145" s="63">
        <v>2</v>
      </c>
      <c r="U1145" s="53">
        <v>2</v>
      </c>
      <c r="V1145" s="53" t="s">
        <v>385</v>
      </c>
      <c r="W1145" s="53"/>
      <c r="X1145" s="64">
        <v>3.760438510553887E-3</v>
      </c>
      <c r="Y1145" s="58">
        <v>1.6216759776536311</v>
      </c>
      <c r="Z1145" s="53"/>
      <c r="AA1145" s="53" t="s">
        <v>4191</v>
      </c>
      <c r="AB1145" s="72" t="s">
        <v>2123</v>
      </c>
      <c r="AC1145" s="166">
        <v>77193.125</v>
      </c>
      <c r="AD1145" s="53"/>
      <c r="AE1145" s="53"/>
      <c r="AF1145" s="63">
        <v>179</v>
      </c>
      <c r="AG1145" s="63"/>
      <c r="AH1145" s="53" t="s">
        <v>94</v>
      </c>
      <c r="AI1145" s="52" t="s">
        <v>386</v>
      </c>
      <c r="AJ1145" s="149">
        <v>2</v>
      </c>
      <c r="AK1145" s="374">
        <v>2</v>
      </c>
    </row>
    <row r="1146" spans="1:37" s="149" customFormat="1" ht="75" customHeight="1">
      <c r="A1146" s="52" t="s">
        <v>377</v>
      </c>
      <c r="B1146" s="160" t="s">
        <v>4192</v>
      </c>
      <c r="C1146" s="53" t="s">
        <v>518</v>
      </c>
      <c r="D1146" s="52" t="s">
        <v>417</v>
      </c>
      <c r="E1146" s="53" t="s">
        <v>59</v>
      </c>
      <c r="F1146" s="55">
        <v>41253</v>
      </c>
      <c r="G1146" s="55">
        <v>41333</v>
      </c>
      <c r="H1146" s="52" t="s">
        <v>94</v>
      </c>
      <c r="I1146" s="57">
        <v>171.602</v>
      </c>
      <c r="J1146" s="56">
        <v>165.19425884440417</v>
      </c>
      <c r="K1146" s="56">
        <v>165.19399999999999</v>
      </c>
      <c r="L1146" s="59">
        <v>41353</v>
      </c>
      <c r="M1146" s="60">
        <v>2013</v>
      </c>
      <c r="N1146" s="61">
        <v>41413</v>
      </c>
      <c r="O1146" s="60">
        <v>2013</v>
      </c>
      <c r="P1146" s="61">
        <v>41455</v>
      </c>
      <c r="Q1146" s="53" t="s">
        <v>337</v>
      </c>
      <c r="R1146" s="53" t="s">
        <v>4193</v>
      </c>
      <c r="S1146" s="53" t="s">
        <v>419</v>
      </c>
      <c r="T1146" s="63">
        <v>2</v>
      </c>
      <c r="U1146" s="53">
        <v>2</v>
      </c>
      <c r="V1146" s="53" t="s">
        <v>385</v>
      </c>
      <c r="W1146" s="53"/>
      <c r="X1146" s="64">
        <v>2.5252108915139785E-3</v>
      </c>
      <c r="Y1146" s="58">
        <v>1.0889883798882682</v>
      </c>
      <c r="Z1146" s="53"/>
      <c r="AA1146" s="53" t="s">
        <v>4191</v>
      </c>
      <c r="AB1146" s="72" t="s">
        <v>2123</v>
      </c>
      <c r="AC1146" s="166">
        <v>77193.125</v>
      </c>
      <c r="AD1146" s="53"/>
      <c r="AE1146" s="53"/>
      <c r="AF1146" s="63">
        <v>179</v>
      </c>
      <c r="AG1146" s="63"/>
      <c r="AH1146" s="53" t="s">
        <v>94</v>
      </c>
      <c r="AI1146" s="52" t="s">
        <v>386</v>
      </c>
      <c r="AJ1146" s="149">
        <v>1</v>
      </c>
      <c r="AK1146" s="374">
        <v>2</v>
      </c>
    </row>
    <row r="1147" spans="1:37" s="149" customFormat="1" ht="75" customHeight="1">
      <c r="A1147" s="52" t="s">
        <v>377</v>
      </c>
      <c r="B1147" s="160" t="s">
        <v>4194</v>
      </c>
      <c r="C1147" s="53" t="s">
        <v>518</v>
      </c>
      <c r="D1147" s="52" t="s">
        <v>417</v>
      </c>
      <c r="E1147" s="53" t="s">
        <v>59</v>
      </c>
      <c r="F1147" s="55">
        <v>41365</v>
      </c>
      <c r="G1147" s="55">
        <v>41405</v>
      </c>
      <c r="H1147" s="52" t="s">
        <v>94</v>
      </c>
      <c r="I1147" s="57">
        <v>130</v>
      </c>
      <c r="J1147" s="56">
        <v>134.33106031334728</v>
      </c>
      <c r="K1147" s="56">
        <v>130</v>
      </c>
      <c r="L1147" s="59">
        <v>41425</v>
      </c>
      <c r="M1147" s="60">
        <v>2013</v>
      </c>
      <c r="N1147" s="61">
        <v>41485</v>
      </c>
      <c r="O1147" s="60">
        <v>2013</v>
      </c>
      <c r="P1147" s="61">
        <v>41545</v>
      </c>
      <c r="Q1147" s="53" t="s">
        <v>337</v>
      </c>
      <c r="R1147" s="53" t="s">
        <v>4195</v>
      </c>
      <c r="S1147" s="53" t="s">
        <v>419</v>
      </c>
      <c r="T1147" s="63">
        <v>2</v>
      </c>
      <c r="U1147" s="53">
        <v>2</v>
      </c>
      <c r="V1147" s="53" t="s">
        <v>385</v>
      </c>
      <c r="W1147" s="53"/>
      <c r="X1147" s="64">
        <v>1.9872236031382327E-3</v>
      </c>
      <c r="Y1147" s="58">
        <v>0.85698324022346373</v>
      </c>
      <c r="Z1147" s="53"/>
      <c r="AA1147" s="53" t="s">
        <v>4191</v>
      </c>
      <c r="AB1147" s="72" t="s">
        <v>2123</v>
      </c>
      <c r="AC1147" s="166">
        <v>77193.125</v>
      </c>
      <c r="AD1147" s="53"/>
      <c r="AE1147" s="53"/>
      <c r="AF1147" s="63">
        <v>179</v>
      </c>
      <c r="AG1147" s="63"/>
      <c r="AH1147" s="53" t="s">
        <v>94</v>
      </c>
      <c r="AI1147" s="52" t="s">
        <v>386</v>
      </c>
      <c r="AJ1147" s="149">
        <v>2</v>
      </c>
      <c r="AK1147" s="374">
        <v>2</v>
      </c>
    </row>
    <row r="1148" spans="1:37" s="149" customFormat="1" ht="75" customHeight="1">
      <c r="A1148" s="52" t="s">
        <v>377</v>
      </c>
      <c r="B1148" s="60">
        <v>2251</v>
      </c>
      <c r="C1148" s="52" t="s">
        <v>445</v>
      </c>
      <c r="D1148" s="52" t="s">
        <v>720</v>
      </c>
      <c r="E1148" s="53" t="s">
        <v>59</v>
      </c>
      <c r="F1148" s="55">
        <v>41374</v>
      </c>
      <c r="G1148" s="55">
        <v>41414</v>
      </c>
      <c r="H1148" s="52" t="s">
        <v>94</v>
      </c>
      <c r="I1148" s="57">
        <v>1800</v>
      </c>
      <c r="J1148" s="56">
        <v>1798.6920794181817</v>
      </c>
      <c r="K1148" s="56">
        <v>1798.692</v>
      </c>
      <c r="L1148" s="59">
        <v>41434</v>
      </c>
      <c r="M1148" s="60">
        <v>2013</v>
      </c>
      <c r="N1148" s="61">
        <v>41474</v>
      </c>
      <c r="O1148" s="60">
        <v>2013</v>
      </c>
      <c r="P1148" s="61">
        <v>41534</v>
      </c>
      <c r="Q1148" s="53" t="s">
        <v>337</v>
      </c>
      <c r="R1148" s="53" t="s">
        <v>4196</v>
      </c>
      <c r="S1148" s="53" t="s">
        <v>419</v>
      </c>
      <c r="T1148" s="63">
        <v>4</v>
      </c>
      <c r="U1148" s="53">
        <v>2</v>
      </c>
      <c r="V1148" s="53" t="s">
        <v>385</v>
      </c>
      <c r="W1148" s="53"/>
      <c r="X1148" s="64">
        <v>2.7495409209045495E-2</v>
      </c>
      <c r="Y1148" s="58">
        <v>11.857299217877095</v>
      </c>
      <c r="Z1148" s="53"/>
      <c r="AA1148" s="53" t="s">
        <v>4191</v>
      </c>
      <c r="AB1148" s="72" t="s">
        <v>2123</v>
      </c>
      <c r="AC1148" s="166">
        <v>77193.125</v>
      </c>
      <c r="AD1148" s="53"/>
      <c r="AE1148" s="53"/>
      <c r="AF1148" s="63">
        <v>179</v>
      </c>
      <c r="AG1148" s="63"/>
      <c r="AH1148" s="53" t="s">
        <v>94</v>
      </c>
      <c r="AI1148" s="52" t="s">
        <v>386</v>
      </c>
      <c r="AJ1148" s="149">
        <v>2</v>
      </c>
      <c r="AK1148" s="374">
        <v>2</v>
      </c>
    </row>
    <row r="1149" spans="1:37" s="149" customFormat="1" ht="75" customHeight="1">
      <c r="A1149" s="52" t="s">
        <v>377</v>
      </c>
      <c r="B1149" s="60">
        <v>2252</v>
      </c>
      <c r="C1149" s="53" t="s">
        <v>518</v>
      </c>
      <c r="D1149" s="52" t="s">
        <v>417</v>
      </c>
      <c r="E1149" s="53" t="s">
        <v>81</v>
      </c>
      <c r="F1149" s="55">
        <v>41365</v>
      </c>
      <c r="G1149" s="55">
        <v>41445</v>
      </c>
      <c r="H1149" s="52" t="s">
        <v>94</v>
      </c>
      <c r="I1149" s="57">
        <v>16490</v>
      </c>
      <c r="J1149" s="56">
        <v>16488.010728000001</v>
      </c>
      <c r="K1149" s="56">
        <v>16488.009999999998</v>
      </c>
      <c r="L1149" s="59">
        <v>41465</v>
      </c>
      <c r="M1149" s="60">
        <v>2013</v>
      </c>
      <c r="N1149" s="61">
        <v>41470</v>
      </c>
      <c r="O1149" s="60">
        <v>2013</v>
      </c>
      <c r="P1149" s="61">
        <v>41500</v>
      </c>
      <c r="Q1149" s="53" t="s">
        <v>337</v>
      </c>
      <c r="R1149" s="53" t="s">
        <v>4197</v>
      </c>
      <c r="S1149" s="53" t="s">
        <v>419</v>
      </c>
      <c r="T1149" s="63">
        <v>13</v>
      </c>
      <c r="U1149" s="53">
        <v>2</v>
      </c>
      <c r="V1149" s="53" t="s">
        <v>385</v>
      </c>
      <c r="W1149" s="53"/>
      <c r="X1149" s="64">
        <v>0.25204125108291697</v>
      </c>
      <c r="Y1149" s="58">
        <v>108.69190949720668</v>
      </c>
      <c r="Z1149" s="53"/>
      <c r="AA1149" s="53" t="s">
        <v>4191</v>
      </c>
      <c r="AB1149" s="72" t="s">
        <v>2123</v>
      </c>
      <c r="AC1149" s="166">
        <v>77193.125</v>
      </c>
      <c r="AD1149" s="53"/>
      <c r="AE1149" s="53"/>
      <c r="AF1149" s="63">
        <v>179</v>
      </c>
      <c r="AG1149" s="63"/>
      <c r="AH1149" s="53" t="s">
        <v>94</v>
      </c>
      <c r="AI1149" s="52" t="s">
        <v>386</v>
      </c>
      <c r="AJ1149" s="149">
        <v>3</v>
      </c>
      <c r="AK1149" s="374">
        <v>2</v>
      </c>
    </row>
    <row r="1150" spans="1:37" s="149" customFormat="1" ht="75" customHeight="1">
      <c r="A1150" s="52" t="s">
        <v>377</v>
      </c>
      <c r="B1150" s="160" t="s">
        <v>4198</v>
      </c>
      <c r="C1150" s="53" t="s">
        <v>518</v>
      </c>
      <c r="D1150" s="52" t="s">
        <v>417</v>
      </c>
      <c r="E1150" s="53" t="s">
        <v>59</v>
      </c>
      <c r="F1150" s="55">
        <v>41365</v>
      </c>
      <c r="G1150" s="55">
        <v>41405</v>
      </c>
      <c r="H1150" s="52" t="s">
        <v>94</v>
      </c>
      <c r="I1150" s="57">
        <v>950</v>
      </c>
      <c r="J1150" s="56">
        <v>949.00043347149608</v>
      </c>
      <c r="K1150" s="56">
        <v>949</v>
      </c>
      <c r="L1150" s="59">
        <v>41425</v>
      </c>
      <c r="M1150" s="60">
        <v>2013</v>
      </c>
      <c r="N1150" s="61">
        <v>41485</v>
      </c>
      <c r="O1150" s="60">
        <v>2013</v>
      </c>
      <c r="P1150" s="61">
        <v>41515</v>
      </c>
      <c r="Q1150" s="53" t="s">
        <v>337</v>
      </c>
      <c r="R1150" s="53" t="s">
        <v>4199</v>
      </c>
      <c r="S1150" s="53" t="s">
        <v>419</v>
      </c>
      <c r="T1150" s="63">
        <v>10</v>
      </c>
      <c r="U1150" s="53">
        <v>2</v>
      </c>
      <c r="V1150" s="53" t="s">
        <v>385</v>
      </c>
      <c r="W1150" s="53"/>
      <c r="X1150" s="64">
        <v>1.4506732302909098E-2</v>
      </c>
      <c r="Y1150" s="58">
        <v>6.2559776536312848</v>
      </c>
      <c r="Z1150" s="53"/>
      <c r="AA1150" s="53" t="s">
        <v>4191</v>
      </c>
      <c r="AB1150" s="72" t="s">
        <v>2123</v>
      </c>
      <c r="AC1150" s="166">
        <v>77193.125</v>
      </c>
      <c r="AD1150" s="53"/>
      <c r="AE1150" s="53"/>
      <c r="AF1150" s="63">
        <v>179</v>
      </c>
      <c r="AG1150" s="63"/>
      <c r="AH1150" s="53" t="s">
        <v>94</v>
      </c>
      <c r="AI1150" s="52" t="s">
        <v>386</v>
      </c>
      <c r="AJ1150" s="149">
        <v>2</v>
      </c>
      <c r="AK1150" s="374">
        <v>2</v>
      </c>
    </row>
    <row r="1151" spans="1:37" s="149" customFormat="1" ht="75" customHeight="1">
      <c r="A1151" s="52" t="s">
        <v>377</v>
      </c>
      <c r="B1151" s="160" t="s">
        <v>4200</v>
      </c>
      <c r="C1151" s="53" t="s">
        <v>518</v>
      </c>
      <c r="D1151" s="52" t="s">
        <v>417</v>
      </c>
      <c r="E1151" s="53" t="s">
        <v>59</v>
      </c>
      <c r="F1151" s="55">
        <v>41365</v>
      </c>
      <c r="G1151" s="55">
        <v>41405</v>
      </c>
      <c r="H1151" s="52" t="s">
        <v>94</v>
      </c>
      <c r="I1151" s="57">
        <v>1565</v>
      </c>
      <c r="J1151" s="56">
        <v>1562.0191763349601</v>
      </c>
      <c r="K1151" s="56">
        <v>1562.019</v>
      </c>
      <c r="L1151" s="59">
        <v>41425</v>
      </c>
      <c r="M1151" s="60">
        <v>2013</v>
      </c>
      <c r="N1151" s="61">
        <v>41485</v>
      </c>
      <c r="O1151" s="60">
        <v>2013</v>
      </c>
      <c r="P1151" s="61">
        <v>41515</v>
      </c>
      <c r="Q1151" s="53" t="s">
        <v>337</v>
      </c>
      <c r="R1151" s="53" t="s">
        <v>4201</v>
      </c>
      <c r="S1151" s="53" t="s">
        <v>419</v>
      </c>
      <c r="T1151" s="63">
        <v>13</v>
      </c>
      <c r="U1151" s="53">
        <v>2</v>
      </c>
      <c r="V1151" s="53" t="s">
        <v>385</v>
      </c>
      <c r="W1151" s="53"/>
      <c r="X1151" s="64">
        <v>2.3877546348849071E-2</v>
      </c>
      <c r="Y1151" s="58">
        <v>10.297108491620111</v>
      </c>
      <c r="Z1151" s="53"/>
      <c r="AA1151" s="53" t="s">
        <v>4191</v>
      </c>
      <c r="AB1151" s="72" t="s">
        <v>2123</v>
      </c>
      <c r="AC1151" s="166">
        <v>77193.125</v>
      </c>
      <c r="AD1151" s="53"/>
      <c r="AE1151" s="53"/>
      <c r="AF1151" s="63">
        <v>179</v>
      </c>
      <c r="AG1151" s="63"/>
      <c r="AH1151" s="53" t="s">
        <v>94</v>
      </c>
      <c r="AI1151" s="52" t="s">
        <v>386</v>
      </c>
      <c r="AJ1151" s="149">
        <v>2</v>
      </c>
      <c r="AK1151" s="374">
        <v>2</v>
      </c>
    </row>
    <row r="1152" spans="1:37" s="149" customFormat="1" ht="75" customHeight="1">
      <c r="A1152" s="52" t="s">
        <v>377</v>
      </c>
      <c r="B1152" s="160" t="s">
        <v>4202</v>
      </c>
      <c r="C1152" s="53" t="s">
        <v>518</v>
      </c>
      <c r="D1152" s="52" t="s">
        <v>417</v>
      </c>
      <c r="E1152" s="53" t="s">
        <v>59</v>
      </c>
      <c r="F1152" s="55">
        <v>41365</v>
      </c>
      <c r="G1152" s="55">
        <v>41405</v>
      </c>
      <c r="H1152" s="52" t="s">
        <v>94</v>
      </c>
      <c r="I1152" s="57">
        <v>544.5</v>
      </c>
      <c r="J1152" s="56">
        <v>544.10435402400003</v>
      </c>
      <c r="K1152" s="56">
        <v>544.10400000000004</v>
      </c>
      <c r="L1152" s="59">
        <v>41425</v>
      </c>
      <c r="M1152" s="60">
        <v>2013</v>
      </c>
      <c r="N1152" s="61">
        <v>41485</v>
      </c>
      <c r="O1152" s="60">
        <v>2013</v>
      </c>
      <c r="P1152" s="61">
        <v>41515</v>
      </c>
      <c r="Q1152" s="53" t="s">
        <v>337</v>
      </c>
      <c r="R1152" s="53" t="s">
        <v>4203</v>
      </c>
      <c r="S1152" s="53" t="s">
        <v>419</v>
      </c>
      <c r="T1152" s="63">
        <v>4</v>
      </c>
      <c r="U1152" s="53">
        <v>2</v>
      </c>
      <c r="V1152" s="53" t="s">
        <v>385</v>
      </c>
      <c r="W1152" s="53"/>
      <c r="X1152" s="64">
        <v>8.3173562412455788E-3</v>
      </c>
      <c r="Y1152" s="58">
        <v>3.5868308379888272</v>
      </c>
      <c r="Z1152" s="53"/>
      <c r="AA1152" s="53" t="s">
        <v>4191</v>
      </c>
      <c r="AB1152" s="72" t="s">
        <v>2123</v>
      </c>
      <c r="AC1152" s="166">
        <v>77193.125</v>
      </c>
      <c r="AD1152" s="53"/>
      <c r="AE1152" s="53"/>
      <c r="AF1152" s="63">
        <v>179</v>
      </c>
      <c r="AG1152" s="63"/>
      <c r="AH1152" s="53" t="s">
        <v>94</v>
      </c>
      <c r="AI1152" s="52" t="s">
        <v>386</v>
      </c>
      <c r="AJ1152" s="149">
        <v>2</v>
      </c>
      <c r="AK1152" s="374">
        <v>2</v>
      </c>
    </row>
    <row r="1153" spans="1:37" s="149" customFormat="1" ht="75" customHeight="1">
      <c r="A1153" s="52" t="s">
        <v>377</v>
      </c>
      <c r="B1153" s="160" t="s">
        <v>4204</v>
      </c>
      <c r="C1153" s="53" t="s">
        <v>518</v>
      </c>
      <c r="D1153" s="52" t="s">
        <v>417</v>
      </c>
      <c r="E1153" s="53" t="s">
        <v>59</v>
      </c>
      <c r="F1153" s="55">
        <v>41365</v>
      </c>
      <c r="G1153" s="55">
        <v>41405</v>
      </c>
      <c r="H1153" s="52" t="s">
        <v>94</v>
      </c>
      <c r="I1153" s="57">
        <v>1109.8064099999999</v>
      </c>
      <c r="J1153" s="56">
        <v>1109</v>
      </c>
      <c r="K1153" s="56">
        <v>1109</v>
      </c>
      <c r="L1153" s="59">
        <v>41425</v>
      </c>
      <c r="M1153" s="60">
        <v>2013</v>
      </c>
      <c r="N1153" s="61">
        <v>41485</v>
      </c>
      <c r="O1153" s="60">
        <v>2013</v>
      </c>
      <c r="P1153" s="61">
        <v>41515</v>
      </c>
      <c r="Q1153" s="53" t="s">
        <v>337</v>
      </c>
      <c r="R1153" s="53" t="s">
        <v>4205</v>
      </c>
      <c r="S1153" s="53" t="s">
        <v>419</v>
      </c>
      <c r="T1153" s="63">
        <v>18</v>
      </c>
      <c r="U1153" s="53">
        <v>2</v>
      </c>
      <c r="V1153" s="53" t="s">
        <v>385</v>
      </c>
      <c r="W1153" s="53"/>
      <c r="X1153" s="64">
        <v>1.6952545968310005E-2</v>
      </c>
      <c r="Y1153" s="58">
        <v>7.3107262569832399</v>
      </c>
      <c r="Z1153" s="53"/>
      <c r="AA1153" s="53" t="s">
        <v>4191</v>
      </c>
      <c r="AB1153" s="72" t="s">
        <v>2123</v>
      </c>
      <c r="AC1153" s="166">
        <v>77193.125</v>
      </c>
      <c r="AD1153" s="53"/>
      <c r="AE1153" s="53"/>
      <c r="AF1153" s="63">
        <v>179</v>
      </c>
      <c r="AG1153" s="63"/>
      <c r="AH1153" s="53" t="s">
        <v>94</v>
      </c>
      <c r="AI1153" s="52" t="s">
        <v>386</v>
      </c>
      <c r="AJ1153" s="149">
        <v>2</v>
      </c>
      <c r="AK1153" s="374">
        <v>2</v>
      </c>
    </row>
    <row r="1154" spans="1:37" s="149" customFormat="1" ht="75" customHeight="1">
      <c r="A1154" s="52" t="s">
        <v>377</v>
      </c>
      <c r="B1154" s="160" t="s">
        <v>4206</v>
      </c>
      <c r="C1154" s="53" t="s">
        <v>518</v>
      </c>
      <c r="D1154" s="52" t="s">
        <v>417</v>
      </c>
      <c r="E1154" s="53" t="s">
        <v>59</v>
      </c>
      <c r="F1154" s="55">
        <v>41365</v>
      </c>
      <c r="G1154" s="55">
        <v>41405</v>
      </c>
      <c r="H1154" s="52" t="s">
        <v>94</v>
      </c>
      <c r="I1154" s="57">
        <v>154.91256000000001</v>
      </c>
      <c r="J1154" s="56">
        <v>154.79999999999998</v>
      </c>
      <c r="K1154" s="56">
        <v>154.80000000000001</v>
      </c>
      <c r="L1154" s="59">
        <v>41425</v>
      </c>
      <c r="M1154" s="60">
        <v>2013</v>
      </c>
      <c r="N1154" s="61">
        <v>41485</v>
      </c>
      <c r="O1154" s="60">
        <v>2013</v>
      </c>
      <c r="P1154" s="61">
        <v>41515</v>
      </c>
      <c r="Q1154" s="53" t="s">
        <v>337</v>
      </c>
      <c r="R1154" s="53" t="s">
        <v>4207</v>
      </c>
      <c r="S1154" s="53" t="s">
        <v>419</v>
      </c>
      <c r="T1154" s="63">
        <v>3</v>
      </c>
      <c r="U1154" s="53">
        <v>2</v>
      </c>
      <c r="V1154" s="53" t="s">
        <v>385</v>
      </c>
      <c r="W1154" s="53"/>
      <c r="X1154" s="64">
        <v>2.3663247212753731E-3</v>
      </c>
      <c r="Y1154" s="58">
        <v>1.020469273743017</v>
      </c>
      <c r="Z1154" s="53"/>
      <c r="AA1154" s="53" t="s">
        <v>4191</v>
      </c>
      <c r="AB1154" s="72" t="s">
        <v>2123</v>
      </c>
      <c r="AC1154" s="166">
        <v>77193.125</v>
      </c>
      <c r="AD1154" s="53"/>
      <c r="AE1154" s="53"/>
      <c r="AF1154" s="63">
        <v>179</v>
      </c>
      <c r="AG1154" s="63"/>
      <c r="AH1154" s="53" t="s">
        <v>94</v>
      </c>
      <c r="AI1154" s="52" t="s">
        <v>386</v>
      </c>
      <c r="AJ1154" s="149">
        <v>2</v>
      </c>
      <c r="AK1154" s="374">
        <v>2</v>
      </c>
    </row>
    <row r="1155" spans="1:37" s="149" customFormat="1" ht="75" customHeight="1">
      <c r="A1155" s="52" t="s">
        <v>377</v>
      </c>
      <c r="B1155" s="60">
        <v>2253</v>
      </c>
      <c r="C1155" s="53" t="s">
        <v>444</v>
      </c>
      <c r="D1155" s="52" t="s">
        <v>418</v>
      </c>
      <c r="E1155" s="53" t="s">
        <v>81</v>
      </c>
      <c r="F1155" s="55">
        <v>41258</v>
      </c>
      <c r="G1155" s="55">
        <v>41338</v>
      </c>
      <c r="H1155" s="52" t="s">
        <v>94</v>
      </c>
      <c r="I1155" s="57">
        <v>2562.8622360000004</v>
      </c>
      <c r="J1155" s="56">
        <v>2561.0000025184286</v>
      </c>
      <c r="K1155" s="56">
        <v>2561</v>
      </c>
      <c r="L1155" s="59">
        <v>41358</v>
      </c>
      <c r="M1155" s="60">
        <v>2013</v>
      </c>
      <c r="N1155" s="61">
        <v>41388</v>
      </c>
      <c r="O1155" s="60">
        <v>2013</v>
      </c>
      <c r="P1155" s="61">
        <v>41455</v>
      </c>
      <c r="Q1155" s="53" t="s">
        <v>337</v>
      </c>
      <c r="R1155" s="53" t="s">
        <v>4208</v>
      </c>
      <c r="S1155" s="53" t="s">
        <v>419</v>
      </c>
      <c r="T1155" s="63">
        <v>6</v>
      </c>
      <c r="U1155" s="53">
        <v>2</v>
      </c>
      <c r="V1155" s="53" t="s">
        <v>385</v>
      </c>
      <c r="W1155" s="53"/>
      <c r="X1155" s="64">
        <v>3.9148304981823187E-2</v>
      </c>
      <c r="Y1155" s="58">
        <v>16.882569832402236</v>
      </c>
      <c r="Z1155" s="53"/>
      <c r="AA1155" s="53" t="s">
        <v>4191</v>
      </c>
      <c r="AB1155" s="72" t="s">
        <v>2123</v>
      </c>
      <c r="AC1155" s="166">
        <v>77193.125</v>
      </c>
      <c r="AD1155" s="53"/>
      <c r="AE1155" s="53"/>
      <c r="AF1155" s="63">
        <v>179</v>
      </c>
      <c r="AG1155" s="63"/>
      <c r="AH1155" s="53" t="s">
        <v>94</v>
      </c>
      <c r="AI1155" s="52" t="s">
        <v>386</v>
      </c>
      <c r="AJ1155" s="149">
        <v>1</v>
      </c>
      <c r="AK1155" s="374">
        <v>2</v>
      </c>
    </row>
    <row r="1156" spans="1:37" s="149" customFormat="1" ht="75" customHeight="1">
      <c r="A1156" s="52" t="s">
        <v>377</v>
      </c>
      <c r="B1156" s="160" t="s">
        <v>4209</v>
      </c>
      <c r="C1156" s="53" t="s">
        <v>444</v>
      </c>
      <c r="D1156" s="52" t="s">
        <v>418</v>
      </c>
      <c r="E1156" s="53" t="s">
        <v>81</v>
      </c>
      <c r="F1156" s="55">
        <v>41258</v>
      </c>
      <c r="G1156" s="55">
        <v>41338</v>
      </c>
      <c r="H1156" s="52" t="s">
        <v>94</v>
      </c>
      <c r="I1156" s="57">
        <v>690.10144500000013</v>
      </c>
      <c r="J1156" s="56">
        <v>689.60000173141236</v>
      </c>
      <c r="K1156" s="56">
        <v>689.6</v>
      </c>
      <c r="L1156" s="59">
        <v>41358</v>
      </c>
      <c r="M1156" s="60">
        <v>2013</v>
      </c>
      <c r="N1156" s="61">
        <v>41388</v>
      </c>
      <c r="O1156" s="60">
        <v>2013</v>
      </c>
      <c r="P1156" s="61">
        <v>41455</v>
      </c>
      <c r="Q1156" s="53" t="s">
        <v>337</v>
      </c>
      <c r="R1156" s="53" t="s">
        <v>4210</v>
      </c>
      <c r="S1156" s="53" t="s">
        <v>419</v>
      </c>
      <c r="T1156" s="63">
        <v>6</v>
      </c>
      <c r="U1156" s="53">
        <v>2</v>
      </c>
      <c r="V1156" s="53" t="s">
        <v>385</v>
      </c>
      <c r="W1156" s="53"/>
      <c r="X1156" s="64">
        <v>1.0541456897877888E-2</v>
      </c>
      <c r="Y1156" s="58">
        <v>4.5459664804469275</v>
      </c>
      <c r="Z1156" s="53"/>
      <c r="AA1156" s="53" t="s">
        <v>4191</v>
      </c>
      <c r="AB1156" s="72" t="s">
        <v>2123</v>
      </c>
      <c r="AC1156" s="166">
        <v>77193.125</v>
      </c>
      <c r="AD1156" s="53"/>
      <c r="AE1156" s="53"/>
      <c r="AF1156" s="63">
        <v>179</v>
      </c>
      <c r="AG1156" s="63"/>
      <c r="AH1156" s="53" t="s">
        <v>94</v>
      </c>
      <c r="AI1156" s="52" t="s">
        <v>386</v>
      </c>
      <c r="AJ1156" s="149">
        <v>1</v>
      </c>
      <c r="AK1156" s="374">
        <v>2</v>
      </c>
    </row>
    <row r="1157" spans="1:37" s="149" customFormat="1" ht="75" customHeight="1">
      <c r="A1157" s="52" t="s">
        <v>377</v>
      </c>
      <c r="B1157" s="160" t="s">
        <v>4211</v>
      </c>
      <c r="C1157" s="53" t="s">
        <v>444</v>
      </c>
      <c r="D1157" s="52" t="s">
        <v>418</v>
      </c>
      <c r="E1157" s="53" t="s">
        <v>81</v>
      </c>
      <c r="F1157" s="55">
        <v>41258</v>
      </c>
      <c r="G1157" s="55">
        <v>41338</v>
      </c>
      <c r="H1157" s="52" t="s">
        <v>94</v>
      </c>
      <c r="I1157" s="57">
        <v>607.44137999999998</v>
      </c>
      <c r="J1157" s="56">
        <v>607</v>
      </c>
      <c r="K1157" s="56">
        <v>607</v>
      </c>
      <c r="L1157" s="59">
        <v>41358</v>
      </c>
      <c r="M1157" s="60">
        <v>2013</v>
      </c>
      <c r="N1157" s="61">
        <v>41388</v>
      </c>
      <c r="O1157" s="60">
        <v>2013</v>
      </c>
      <c r="P1157" s="61">
        <v>41455</v>
      </c>
      <c r="Q1157" s="53" t="s">
        <v>337</v>
      </c>
      <c r="R1157" s="53" t="s">
        <v>4212</v>
      </c>
      <c r="S1157" s="53" t="s">
        <v>419</v>
      </c>
      <c r="T1157" s="63">
        <v>6</v>
      </c>
      <c r="U1157" s="53">
        <v>2</v>
      </c>
      <c r="V1157" s="53" t="s">
        <v>385</v>
      </c>
      <c r="W1157" s="53"/>
      <c r="X1157" s="64">
        <v>9.2788055931146713E-3</v>
      </c>
      <c r="Y1157" s="58">
        <v>4.0014525139664805</v>
      </c>
      <c r="Z1157" s="53"/>
      <c r="AA1157" s="53" t="s">
        <v>4191</v>
      </c>
      <c r="AB1157" s="72" t="s">
        <v>2123</v>
      </c>
      <c r="AC1157" s="166">
        <v>77193.125</v>
      </c>
      <c r="AD1157" s="53"/>
      <c r="AE1157" s="53"/>
      <c r="AF1157" s="63">
        <v>179</v>
      </c>
      <c r="AG1157" s="63"/>
      <c r="AH1157" s="53" t="s">
        <v>94</v>
      </c>
      <c r="AI1157" s="52" t="s">
        <v>386</v>
      </c>
      <c r="AJ1157" s="149">
        <v>1</v>
      </c>
      <c r="AK1157" s="374">
        <v>2</v>
      </c>
    </row>
    <row r="1158" spans="1:37" s="149" customFormat="1" ht="75" customHeight="1">
      <c r="A1158" s="52" t="s">
        <v>377</v>
      </c>
      <c r="B1158" s="160" t="s">
        <v>4213</v>
      </c>
      <c r="C1158" s="53" t="s">
        <v>444</v>
      </c>
      <c r="D1158" s="52" t="s">
        <v>418</v>
      </c>
      <c r="E1158" s="53" t="s">
        <v>81</v>
      </c>
      <c r="F1158" s="55">
        <v>41258</v>
      </c>
      <c r="G1158" s="55">
        <v>41338</v>
      </c>
      <c r="H1158" s="52" t="s">
        <v>94</v>
      </c>
      <c r="I1158" s="57">
        <v>696.50608999999997</v>
      </c>
      <c r="J1158" s="56">
        <v>696.00021880774295</v>
      </c>
      <c r="K1158" s="56">
        <v>696</v>
      </c>
      <c r="L1158" s="59">
        <v>41358</v>
      </c>
      <c r="M1158" s="60">
        <v>2013</v>
      </c>
      <c r="N1158" s="61">
        <v>41388</v>
      </c>
      <c r="O1158" s="60">
        <v>2013</v>
      </c>
      <c r="P1158" s="61">
        <v>41455</v>
      </c>
      <c r="Q1158" s="53" t="s">
        <v>337</v>
      </c>
      <c r="R1158" s="53" t="s">
        <v>4214</v>
      </c>
      <c r="S1158" s="53" t="s">
        <v>419</v>
      </c>
      <c r="T1158" s="63">
        <v>5</v>
      </c>
      <c r="U1158" s="53">
        <v>2</v>
      </c>
      <c r="V1158" s="53" t="s">
        <v>385</v>
      </c>
      <c r="W1158" s="53"/>
      <c r="X1158" s="64">
        <v>1.0639289444493924E-2</v>
      </c>
      <c r="Y1158" s="58">
        <v>4.5881564245810056</v>
      </c>
      <c r="Z1158" s="53"/>
      <c r="AA1158" s="53" t="s">
        <v>4191</v>
      </c>
      <c r="AB1158" s="72" t="s">
        <v>2123</v>
      </c>
      <c r="AC1158" s="166">
        <v>77193.125</v>
      </c>
      <c r="AD1158" s="53"/>
      <c r="AE1158" s="53"/>
      <c r="AF1158" s="63">
        <v>179</v>
      </c>
      <c r="AG1158" s="63"/>
      <c r="AH1158" s="53" t="s">
        <v>94</v>
      </c>
      <c r="AI1158" s="52" t="s">
        <v>386</v>
      </c>
      <c r="AJ1158" s="149">
        <v>1</v>
      </c>
      <c r="AK1158" s="374">
        <v>2</v>
      </c>
    </row>
    <row r="1159" spans="1:37" s="149" customFormat="1" ht="75" customHeight="1">
      <c r="A1159" s="52" t="s">
        <v>377</v>
      </c>
      <c r="B1159" s="160" t="s">
        <v>4215</v>
      </c>
      <c r="C1159" s="53" t="s">
        <v>444</v>
      </c>
      <c r="D1159" s="52" t="s">
        <v>418</v>
      </c>
      <c r="E1159" s="53" t="s">
        <v>81</v>
      </c>
      <c r="F1159" s="55">
        <v>41258</v>
      </c>
      <c r="G1159" s="55">
        <v>41338</v>
      </c>
      <c r="H1159" s="52" t="s">
        <v>94</v>
      </c>
      <c r="I1159" s="57">
        <v>174.12653</v>
      </c>
      <c r="J1159" s="56">
        <v>174.00001073390715</v>
      </c>
      <c r="K1159" s="56">
        <v>174</v>
      </c>
      <c r="L1159" s="59">
        <v>41358</v>
      </c>
      <c r="M1159" s="60">
        <v>2013</v>
      </c>
      <c r="N1159" s="61">
        <v>41388</v>
      </c>
      <c r="O1159" s="60">
        <v>2013</v>
      </c>
      <c r="P1159" s="61">
        <v>41455</v>
      </c>
      <c r="Q1159" s="53" t="s">
        <v>337</v>
      </c>
      <c r="R1159" s="53" t="s">
        <v>4216</v>
      </c>
      <c r="S1159" s="53" t="s">
        <v>419</v>
      </c>
      <c r="T1159" s="63">
        <v>4</v>
      </c>
      <c r="U1159" s="53">
        <v>2</v>
      </c>
      <c r="V1159" s="53" t="s">
        <v>385</v>
      </c>
      <c r="W1159" s="53"/>
      <c r="X1159" s="64">
        <v>2.659822361123481E-3</v>
      </c>
      <c r="Y1159" s="58">
        <v>1.1470391061452514</v>
      </c>
      <c r="Z1159" s="53"/>
      <c r="AA1159" s="53" t="s">
        <v>4191</v>
      </c>
      <c r="AB1159" s="72" t="s">
        <v>2123</v>
      </c>
      <c r="AC1159" s="166">
        <v>77193.125</v>
      </c>
      <c r="AD1159" s="53"/>
      <c r="AE1159" s="53"/>
      <c r="AF1159" s="63">
        <v>179</v>
      </c>
      <c r="AG1159" s="63"/>
      <c r="AH1159" s="53" t="s">
        <v>94</v>
      </c>
      <c r="AI1159" s="52" t="s">
        <v>386</v>
      </c>
      <c r="AJ1159" s="149">
        <v>1</v>
      </c>
      <c r="AK1159" s="374">
        <v>2</v>
      </c>
    </row>
    <row r="1160" spans="1:37" s="149" customFormat="1" ht="75" customHeight="1">
      <c r="A1160" s="52" t="s">
        <v>377</v>
      </c>
      <c r="B1160" s="160" t="s">
        <v>4217</v>
      </c>
      <c r="C1160" s="53" t="s">
        <v>444</v>
      </c>
      <c r="D1160" s="52" t="s">
        <v>418</v>
      </c>
      <c r="E1160" s="53" t="s">
        <v>81</v>
      </c>
      <c r="F1160" s="55">
        <v>41258</v>
      </c>
      <c r="G1160" s="55">
        <v>41338</v>
      </c>
      <c r="H1160" s="52" t="s">
        <v>94</v>
      </c>
      <c r="I1160" s="57">
        <v>3514.95604</v>
      </c>
      <c r="J1160" s="56">
        <v>3512.4020004901136</v>
      </c>
      <c r="K1160" s="56">
        <v>3512.402</v>
      </c>
      <c r="L1160" s="59">
        <v>41358</v>
      </c>
      <c r="M1160" s="60">
        <v>2013</v>
      </c>
      <c r="N1160" s="61">
        <v>41388</v>
      </c>
      <c r="O1160" s="60">
        <v>2013</v>
      </c>
      <c r="P1160" s="61">
        <v>41455</v>
      </c>
      <c r="Q1160" s="53" t="s">
        <v>337</v>
      </c>
      <c r="R1160" s="53" t="s">
        <v>4218</v>
      </c>
      <c r="S1160" s="53" t="s">
        <v>419</v>
      </c>
      <c r="T1160" s="63">
        <v>23</v>
      </c>
      <c r="U1160" s="53">
        <v>2</v>
      </c>
      <c r="V1160" s="53" t="s">
        <v>385</v>
      </c>
      <c r="W1160" s="53"/>
      <c r="X1160" s="64">
        <v>5.3691755062384119E-2</v>
      </c>
      <c r="Y1160" s="58">
        <v>23.154381899441344</v>
      </c>
      <c r="Z1160" s="53"/>
      <c r="AA1160" s="53" t="s">
        <v>4191</v>
      </c>
      <c r="AB1160" s="72" t="s">
        <v>2123</v>
      </c>
      <c r="AC1160" s="166">
        <v>77193.125</v>
      </c>
      <c r="AD1160" s="53"/>
      <c r="AE1160" s="53"/>
      <c r="AF1160" s="63">
        <v>179</v>
      </c>
      <c r="AG1160" s="63"/>
      <c r="AH1160" s="53" t="s">
        <v>94</v>
      </c>
      <c r="AI1160" s="52" t="s">
        <v>386</v>
      </c>
      <c r="AJ1160" s="149">
        <v>1</v>
      </c>
      <c r="AK1160" s="374">
        <v>2</v>
      </c>
    </row>
    <row r="1161" spans="1:37" s="149" customFormat="1" ht="75" customHeight="1">
      <c r="A1161" s="52" t="s">
        <v>377</v>
      </c>
      <c r="B1161" s="160" t="s">
        <v>4219</v>
      </c>
      <c r="C1161" s="53" t="s">
        <v>444</v>
      </c>
      <c r="D1161" s="52" t="s">
        <v>418</v>
      </c>
      <c r="E1161" s="53" t="s">
        <v>81</v>
      </c>
      <c r="F1161" s="55">
        <v>41258</v>
      </c>
      <c r="G1161" s="55">
        <v>41338</v>
      </c>
      <c r="H1161" s="52" t="s">
        <v>94</v>
      </c>
      <c r="I1161" s="57">
        <v>960.69806000000005</v>
      </c>
      <c r="J1161" s="56">
        <v>960.00000312441671</v>
      </c>
      <c r="K1161" s="56">
        <v>960</v>
      </c>
      <c r="L1161" s="59">
        <v>41358</v>
      </c>
      <c r="M1161" s="60">
        <v>2013</v>
      </c>
      <c r="N1161" s="61">
        <v>41388</v>
      </c>
      <c r="O1161" s="60">
        <v>2013</v>
      </c>
      <c r="P1161" s="61">
        <v>41455</v>
      </c>
      <c r="Q1161" s="53" t="s">
        <v>337</v>
      </c>
      <c r="R1161" s="53" t="s">
        <v>4220</v>
      </c>
      <c r="S1161" s="53" t="s">
        <v>419</v>
      </c>
      <c r="T1161" s="63">
        <v>3</v>
      </c>
      <c r="U1161" s="53">
        <v>2</v>
      </c>
      <c r="V1161" s="53" t="s">
        <v>385</v>
      </c>
      <c r="W1161" s="53"/>
      <c r="X1161" s="64">
        <v>1.467488199240541E-2</v>
      </c>
      <c r="Y1161" s="58">
        <v>6.3284916201117323</v>
      </c>
      <c r="Z1161" s="53"/>
      <c r="AA1161" s="53" t="s">
        <v>4191</v>
      </c>
      <c r="AB1161" s="72" t="s">
        <v>2123</v>
      </c>
      <c r="AC1161" s="166">
        <v>77193.125</v>
      </c>
      <c r="AD1161" s="53"/>
      <c r="AE1161" s="53"/>
      <c r="AF1161" s="63">
        <v>179</v>
      </c>
      <c r="AG1161" s="63"/>
      <c r="AH1161" s="53" t="s">
        <v>94</v>
      </c>
      <c r="AI1161" s="52" t="s">
        <v>386</v>
      </c>
      <c r="AJ1161" s="149">
        <v>1</v>
      </c>
      <c r="AK1161" s="374">
        <v>2</v>
      </c>
    </row>
    <row r="1162" spans="1:37" s="149" customFormat="1" ht="75" customHeight="1">
      <c r="A1162" s="52" t="s">
        <v>377</v>
      </c>
      <c r="B1162" s="160" t="s">
        <v>4221</v>
      </c>
      <c r="C1162" s="53" t="s">
        <v>444</v>
      </c>
      <c r="D1162" s="52" t="s">
        <v>418</v>
      </c>
      <c r="E1162" s="53" t="s">
        <v>81</v>
      </c>
      <c r="F1162" s="55">
        <v>41258</v>
      </c>
      <c r="G1162" s="55">
        <v>41338</v>
      </c>
      <c r="H1162" s="52" t="s">
        <v>94</v>
      </c>
      <c r="I1162" s="57">
        <v>810.58898999999997</v>
      </c>
      <c r="J1162" s="56">
        <v>810.00000675822923</v>
      </c>
      <c r="K1162" s="56">
        <v>810</v>
      </c>
      <c r="L1162" s="59">
        <v>41358</v>
      </c>
      <c r="M1162" s="60">
        <v>2013</v>
      </c>
      <c r="N1162" s="61">
        <v>41388</v>
      </c>
      <c r="O1162" s="60">
        <v>2013</v>
      </c>
      <c r="P1162" s="61">
        <v>41455</v>
      </c>
      <c r="Q1162" s="53" t="s">
        <v>337</v>
      </c>
      <c r="R1162" s="53" t="s">
        <v>4222</v>
      </c>
      <c r="S1162" s="53" t="s">
        <v>419</v>
      </c>
      <c r="T1162" s="63">
        <v>14</v>
      </c>
      <c r="U1162" s="53">
        <v>2</v>
      </c>
      <c r="V1162" s="53" t="s">
        <v>385</v>
      </c>
      <c r="W1162" s="53"/>
      <c r="X1162" s="64">
        <v>1.2381931681092067E-2</v>
      </c>
      <c r="Y1162" s="58">
        <v>5.3396648044692743</v>
      </c>
      <c r="Z1162" s="53"/>
      <c r="AA1162" s="53" t="s">
        <v>4191</v>
      </c>
      <c r="AB1162" s="72" t="s">
        <v>2123</v>
      </c>
      <c r="AC1162" s="166">
        <v>77193.125</v>
      </c>
      <c r="AD1162" s="53"/>
      <c r="AE1162" s="53"/>
      <c r="AF1162" s="63">
        <v>179</v>
      </c>
      <c r="AG1162" s="63"/>
      <c r="AH1162" s="53" t="s">
        <v>94</v>
      </c>
      <c r="AI1162" s="52" t="s">
        <v>386</v>
      </c>
      <c r="AJ1162" s="149">
        <v>1</v>
      </c>
      <c r="AK1162" s="374">
        <v>2</v>
      </c>
    </row>
    <row r="1163" spans="1:37" s="149" customFormat="1" ht="75" customHeight="1">
      <c r="A1163" s="52" t="s">
        <v>377</v>
      </c>
      <c r="B1163" s="160" t="s">
        <v>4223</v>
      </c>
      <c r="C1163" s="53" t="s">
        <v>444</v>
      </c>
      <c r="D1163" s="52" t="s">
        <v>418</v>
      </c>
      <c r="E1163" s="53" t="s">
        <v>81</v>
      </c>
      <c r="F1163" s="55">
        <v>41258</v>
      </c>
      <c r="G1163" s="55">
        <v>41338</v>
      </c>
      <c r="H1163" s="52" t="s">
        <v>94</v>
      </c>
      <c r="I1163" s="57">
        <v>658.47956899999997</v>
      </c>
      <c r="J1163" s="56">
        <v>658.00000369872828</v>
      </c>
      <c r="K1163" s="56">
        <v>658</v>
      </c>
      <c r="L1163" s="59">
        <v>41358</v>
      </c>
      <c r="M1163" s="60">
        <v>2013</v>
      </c>
      <c r="N1163" s="61">
        <v>41388</v>
      </c>
      <c r="O1163" s="60">
        <v>2013</v>
      </c>
      <c r="P1163" s="61">
        <v>41455</v>
      </c>
      <c r="Q1163" s="53" t="s">
        <v>337</v>
      </c>
      <c r="R1163" s="53" t="s">
        <v>4224</v>
      </c>
      <c r="S1163" s="53" t="s">
        <v>419</v>
      </c>
      <c r="T1163" s="63">
        <v>4</v>
      </c>
      <c r="U1163" s="53">
        <v>2</v>
      </c>
      <c r="V1163" s="53" t="s">
        <v>385</v>
      </c>
      <c r="W1163" s="53"/>
      <c r="X1163" s="64">
        <v>1.0058408698961208E-2</v>
      </c>
      <c r="Y1163" s="58">
        <v>4.3376536312849154</v>
      </c>
      <c r="Z1163" s="53"/>
      <c r="AA1163" s="53" t="s">
        <v>4191</v>
      </c>
      <c r="AB1163" s="72" t="s">
        <v>2123</v>
      </c>
      <c r="AC1163" s="166">
        <v>77193.125</v>
      </c>
      <c r="AD1163" s="53"/>
      <c r="AE1163" s="53"/>
      <c r="AF1163" s="63">
        <v>179</v>
      </c>
      <c r="AG1163" s="63"/>
      <c r="AH1163" s="53" t="s">
        <v>94</v>
      </c>
      <c r="AI1163" s="52" t="s">
        <v>386</v>
      </c>
      <c r="AJ1163" s="149">
        <v>1</v>
      </c>
      <c r="AK1163" s="374">
        <v>2</v>
      </c>
    </row>
    <row r="1164" spans="1:37" s="149" customFormat="1" ht="75" customHeight="1">
      <c r="A1164" s="52" t="s">
        <v>377</v>
      </c>
      <c r="B1164" s="60">
        <v>2254</v>
      </c>
      <c r="C1164" s="60">
        <v>31</v>
      </c>
      <c r="D1164" s="52" t="s">
        <v>4225</v>
      </c>
      <c r="E1164" s="53" t="s">
        <v>81</v>
      </c>
      <c r="F1164" s="55">
        <v>41253</v>
      </c>
      <c r="G1164" s="55">
        <v>41333</v>
      </c>
      <c r="H1164" s="52" t="s">
        <v>94</v>
      </c>
      <c r="I1164" s="57">
        <v>2162.5884500000002</v>
      </c>
      <c r="J1164" s="56">
        <v>2161.0170644756904</v>
      </c>
      <c r="K1164" s="56">
        <v>2161.0169999999998</v>
      </c>
      <c r="L1164" s="59">
        <v>41353</v>
      </c>
      <c r="M1164" s="60">
        <v>2013</v>
      </c>
      <c r="N1164" s="61">
        <v>41413</v>
      </c>
      <c r="O1164" s="60">
        <v>2013</v>
      </c>
      <c r="P1164" s="61">
        <v>41455</v>
      </c>
      <c r="Q1164" s="53" t="s">
        <v>337</v>
      </c>
      <c r="R1164" s="53" t="s">
        <v>4226</v>
      </c>
      <c r="S1164" s="53" t="s">
        <v>419</v>
      </c>
      <c r="T1164" s="63">
        <v>5</v>
      </c>
      <c r="U1164" s="53">
        <v>2</v>
      </c>
      <c r="V1164" s="53" t="s">
        <v>385</v>
      </c>
      <c r="W1164" s="53"/>
      <c r="X1164" s="64">
        <v>3.3034030686022883E-2</v>
      </c>
      <c r="Y1164" s="58">
        <v>14.245810391061454</v>
      </c>
      <c r="Z1164" s="53"/>
      <c r="AA1164" s="53" t="s">
        <v>4191</v>
      </c>
      <c r="AB1164" s="72" t="s">
        <v>2123</v>
      </c>
      <c r="AC1164" s="166">
        <v>77193.125</v>
      </c>
      <c r="AD1164" s="53"/>
      <c r="AE1164" s="53"/>
      <c r="AF1164" s="63">
        <v>179</v>
      </c>
      <c r="AG1164" s="63"/>
      <c r="AH1164" s="53" t="s">
        <v>94</v>
      </c>
      <c r="AI1164" s="52" t="s">
        <v>386</v>
      </c>
      <c r="AJ1164" s="149">
        <v>1</v>
      </c>
      <c r="AK1164" s="374">
        <v>2</v>
      </c>
    </row>
    <row r="1165" spans="1:37" s="149" customFormat="1" ht="75" customHeight="1">
      <c r="A1165" s="52" t="s">
        <v>377</v>
      </c>
      <c r="B1165" s="160" t="s">
        <v>4227</v>
      </c>
      <c r="C1165" s="60">
        <v>31</v>
      </c>
      <c r="D1165" s="52" t="s">
        <v>4225</v>
      </c>
      <c r="E1165" s="53" t="s">
        <v>64</v>
      </c>
      <c r="F1165" s="55">
        <v>41253</v>
      </c>
      <c r="G1165" s="55">
        <v>41333</v>
      </c>
      <c r="H1165" s="52" t="s">
        <v>94</v>
      </c>
      <c r="I1165" s="57">
        <v>4842.5016750000004</v>
      </c>
      <c r="J1165" s="56">
        <v>4838.9830041065443</v>
      </c>
      <c r="K1165" s="56">
        <v>4838.9830000000002</v>
      </c>
      <c r="L1165" s="59">
        <v>41353</v>
      </c>
      <c r="M1165" s="60">
        <v>2013</v>
      </c>
      <c r="N1165" s="61">
        <v>41413</v>
      </c>
      <c r="O1165" s="60">
        <v>2013</v>
      </c>
      <c r="P1165" s="61">
        <v>41455</v>
      </c>
      <c r="Q1165" s="53" t="s">
        <v>337</v>
      </c>
      <c r="R1165" s="53" t="s">
        <v>4228</v>
      </c>
      <c r="S1165" s="53" t="s">
        <v>419</v>
      </c>
      <c r="T1165" s="63">
        <v>1</v>
      </c>
      <c r="U1165" s="53">
        <v>2</v>
      </c>
      <c r="V1165" s="53" t="s">
        <v>385</v>
      </c>
      <c r="W1165" s="53"/>
      <c r="X1165" s="64">
        <v>7.3970317175266573E-2</v>
      </c>
      <c r="Y1165" s="58">
        <v>31.899441005586588</v>
      </c>
      <c r="Z1165" s="53"/>
      <c r="AA1165" s="53" t="s">
        <v>4191</v>
      </c>
      <c r="AB1165" s="72" t="s">
        <v>2123</v>
      </c>
      <c r="AC1165" s="166">
        <v>77193.125</v>
      </c>
      <c r="AD1165" s="53"/>
      <c r="AE1165" s="53"/>
      <c r="AF1165" s="63">
        <v>179</v>
      </c>
      <c r="AG1165" s="63"/>
      <c r="AH1165" s="53" t="s">
        <v>94</v>
      </c>
      <c r="AI1165" s="52" t="s">
        <v>386</v>
      </c>
      <c r="AJ1165" s="149">
        <v>1</v>
      </c>
      <c r="AK1165" s="374">
        <v>2</v>
      </c>
    </row>
    <row r="1166" spans="1:37" s="149" customFormat="1" ht="105" customHeight="1">
      <c r="A1166" s="53" t="s">
        <v>1827</v>
      </c>
      <c r="B1166" s="60">
        <v>2255</v>
      </c>
      <c r="C1166" s="70" t="s">
        <v>2164</v>
      </c>
      <c r="D1166" s="52" t="s">
        <v>383</v>
      </c>
      <c r="E1166" s="53" t="s">
        <v>80</v>
      </c>
      <c r="F1166" s="55">
        <v>41349</v>
      </c>
      <c r="G1166" s="55">
        <v>41379</v>
      </c>
      <c r="H1166" s="53" t="s">
        <v>102</v>
      </c>
      <c r="I1166" s="57">
        <v>3307.0000000000005</v>
      </c>
      <c r="J1166" s="56">
        <v>3375.837583256769</v>
      </c>
      <c r="K1166" s="56">
        <v>3307</v>
      </c>
      <c r="L1166" s="59">
        <v>41399</v>
      </c>
      <c r="M1166" s="60">
        <v>2013</v>
      </c>
      <c r="N1166" s="61">
        <v>41404</v>
      </c>
      <c r="O1166" s="60">
        <v>2013</v>
      </c>
      <c r="P1166" s="61">
        <v>41494</v>
      </c>
      <c r="Q1166" s="53" t="s">
        <v>337</v>
      </c>
      <c r="R1166" s="71" t="s">
        <v>4229</v>
      </c>
      <c r="S1166" s="53" t="s">
        <v>384</v>
      </c>
      <c r="T1166" s="53" t="s">
        <v>9</v>
      </c>
      <c r="U1166" s="53">
        <v>2</v>
      </c>
      <c r="V1166" s="53" t="s">
        <v>385</v>
      </c>
      <c r="W1166" s="53"/>
      <c r="X1166" s="63">
        <v>4.8427405313220033E-2</v>
      </c>
      <c r="Y1166" s="63">
        <v>1.1715126776708805E-4</v>
      </c>
      <c r="Z1166" s="53" t="s">
        <v>2165</v>
      </c>
      <c r="AA1166" s="53" t="s">
        <v>4230</v>
      </c>
      <c r="AB1166" s="72" t="s">
        <v>2098</v>
      </c>
      <c r="AC1166" s="57">
        <v>68287.78</v>
      </c>
      <c r="AD1166" s="53"/>
      <c r="AE1166" s="53"/>
      <c r="AF1166" s="53" t="s">
        <v>673</v>
      </c>
      <c r="AG1166" s="63">
        <v>0</v>
      </c>
      <c r="AH1166" s="53" t="s">
        <v>4231</v>
      </c>
      <c r="AI1166" s="53" t="s">
        <v>701</v>
      </c>
      <c r="AJ1166" s="149">
        <v>2</v>
      </c>
      <c r="AK1166" s="374">
        <v>2</v>
      </c>
    </row>
    <row r="1167" spans="1:37" s="149" customFormat="1" ht="105" customHeight="1">
      <c r="A1167" s="53" t="s">
        <v>1827</v>
      </c>
      <c r="B1167" s="60">
        <v>2256</v>
      </c>
      <c r="C1167" s="70" t="s">
        <v>2164</v>
      </c>
      <c r="D1167" s="52" t="s">
        <v>383</v>
      </c>
      <c r="E1167" s="53" t="s">
        <v>80</v>
      </c>
      <c r="F1167" s="55">
        <v>41255</v>
      </c>
      <c r="G1167" s="55">
        <v>41285</v>
      </c>
      <c r="H1167" s="53" t="s">
        <v>94</v>
      </c>
      <c r="I1167" s="57">
        <v>649</v>
      </c>
      <c r="J1167" s="56">
        <v>662.50940173378979</v>
      </c>
      <c r="K1167" s="56">
        <v>649</v>
      </c>
      <c r="L1167" s="59">
        <v>41305</v>
      </c>
      <c r="M1167" s="60">
        <v>2013</v>
      </c>
      <c r="N1167" s="61">
        <v>41310</v>
      </c>
      <c r="O1167" s="60">
        <v>2013</v>
      </c>
      <c r="P1167" s="61">
        <v>41400</v>
      </c>
      <c r="Q1167" s="53" t="s">
        <v>337</v>
      </c>
      <c r="R1167" s="71" t="s">
        <v>4232</v>
      </c>
      <c r="S1167" s="53" t="s">
        <v>384</v>
      </c>
      <c r="T1167" s="53" t="s">
        <v>9</v>
      </c>
      <c r="U1167" s="53">
        <v>2</v>
      </c>
      <c r="V1167" s="53" t="s">
        <v>385</v>
      </c>
      <c r="W1167" s="53"/>
      <c r="X1167" s="63">
        <v>5.0859996301091184E-2</v>
      </c>
      <c r="Y1167" s="63">
        <v>6.2928469999655185E-4</v>
      </c>
      <c r="Z1167" s="53" t="s">
        <v>2165</v>
      </c>
      <c r="AA1167" s="53" t="s">
        <v>4234</v>
      </c>
      <c r="AB1167" s="72" t="s">
        <v>2098</v>
      </c>
      <c r="AC1167" s="57">
        <v>12760.519999999999</v>
      </c>
      <c r="AD1167" s="53"/>
      <c r="AE1167" s="53" t="s">
        <v>4235</v>
      </c>
      <c r="AF1167" s="53"/>
      <c r="AG1167" s="63">
        <v>0</v>
      </c>
      <c r="AH1167" s="53" t="s">
        <v>2168</v>
      </c>
      <c r="AI1167" s="53" t="s">
        <v>701</v>
      </c>
      <c r="AJ1167" s="149">
        <v>1</v>
      </c>
      <c r="AK1167" s="374">
        <v>2</v>
      </c>
    </row>
    <row r="1168" spans="1:37" s="149" customFormat="1" ht="105" customHeight="1">
      <c r="A1168" s="53" t="s">
        <v>1827</v>
      </c>
      <c r="B1168" s="60">
        <v>2257</v>
      </c>
      <c r="C1168" s="70" t="s">
        <v>2164</v>
      </c>
      <c r="D1168" s="52" t="s">
        <v>383</v>
      </c>
      <c r="E1168" s="53" t="s">
        <v>80</v>
      </c>
      <c r="F1168" s="55">
        <v>41255</v>
      </c>
      <c r="G1168" s="55">
        <v>41285</v>
      </c>
      <c r="H1168" s="53" t="s">
        <v>94</v>
      </c>
      <c r="I1168" s="57">
        <v>3339.3249999999998</v>
      </c>
      <c r="J1168" s="56">
        <v>3308.0655754795707</v>
      </c>
      <c r="K1168" s="56">
        <v>3308.0650000000001</v>
      </c>
      <c r="L1168" s="59">
        <v>41305</v>
      </c>
      <c r="M1168" s="60">
        <v>2013</v>
      </c>
      <c r="N1168" s="61">
        <v>41310</v>
      </c>
      <c r="O1168" s="60">
        <v>2013</v>
      </c>
      <c r="P1168" s="61">
        <v>41400</v>
      </c>
      <c r="Q1168" s="53" t="s">
        <v>337</v>
      </c>
      <c r="R1168" s="71" t="s">
        <v>4236</v>
      </c>
      <c r="S1168" s="53" t="s">
        <v>384</v>
      </c>
      <c r="T1168" s="53" t="s">
        <v>9</v>
      </c>
      <c r="U1168" s="53">
        <v>2</v>
      </c>
      <c r="V1168" s="53" t="s">
        <v>385</v>
      </c>
      <c r="W1168" s="53"/>
      <c r="X1168" s="63">
        <v>3903.5166999999997</v>
      </c>
      <c r="Y1168" s="63">
        <v>1242.2321739130434</v>
      </c>
      <c r="Z1168" s="53" t="s">
        <v>2165</v>
      </c>
      <c r="AA1168" s="53" t="s">
        <v>4237</v>
      </c>
      <c r="AB1168" s="72" t="s">
        <v>2098</v>
      </c>
      <c r="AC1168" s="57">
        <v>57142.68</v>
      </c>
      <c r="AD1168" s="53"/>
      <c r="AE1168" s="53" t="s">
        <v>4238</v>
      </c>
      <c r="AF1168" s="53"/>
      <c r="AG1168" s="63">
        <v>0</v>
      </c>
      <c r="AH1168" s="53" t="s">
        <v>2168</v>
      </c>
      <c r="AI1168" s="53" t="s">
        <v>701</v>
      </c>
      <c r="AJ1168" s="149">
        <v>1</v>
      </c>
      <c r="AK1168" s="374">
        <v>2</v>
      </c>
    </row>
    <row r="1169" spans="1:37" s="149" customFormat="1" ht="45" customHeight="1">
      <c r="A1169" s="53" t="s">
        <v>1827</v>
      </c>
      <c r="B1169" s="60">
        <v>2258</v>
      </c>
      <c r="C1169" s="70" t="s">
        <v>679</v>
      </c>
      <c r="D1169" s="52" t="s">
        <v>4239</v>
      </c>
      <c r="E1169" s="53" t="s">
        <v>64</v>
      </c>
      <c r="F1169" s="55">
        <v>41232</v>
      </c>
      <c r="G1169" s="76">
        <v>41260</v>
      </c>
      <c r="H1169" s="53" t="s">
        <v>102</v>
      </c>
      <c r="I1169" s="57">
        <v>796</v>
      </c>
      <c r="J1169" s="56">
        <v>775.30531317456371</v>
      </c>
      <c r="K1169" s="56">
        <v>775.30499999999995</v>
      </c>
      <c r="L1169" s="59">
        <v>41305</v>
      </c>
      <c r="M1169" s="60" t="s">
        <v>702</v>
      </c>
      <c r="N1169" s="61">
        <v>41310</v>
      </c>
      <c r="O1169" s="60" t="s">
        <v>702</v>
      </c>
      <c r="P1169" s="61">
        <v>41533</v>
      </c>
      <c r="Q1169" s="53" t="s">
        <v>337</v>
      </c>
      <c r="R1169" s="71" t="s">
        <v>4240</v>
      </c>
      <c r="S1169" s="53" t="s">
        <v>384</v>
      </c>
      <c r="T1169" s="53" t="s">
        <v>9</v>
      </c>
      <c r="U1169" s="53">
        <v>2</v>
      </c>
      <c r="V1169" s="53" t="s">
        <v>385</v>
      </c>
      <c r="W1169" s="53" t="s">
        <v>4241</v>
      </c>
      <c r="X1169" s="63">
        <v>0.84745762711864414</v>
      </c>
      <c r="Y1169" s="63">
        <v>6.1749425091559493E-2</v>
      </c>
      <c r="Z1169" s="53"/>
      <c r="AA1169" s="53" t="s">
        <v>4242</v>
      </c>
      <c r="AB1169" s="72" t="s">
        <v>2098</v>
      </c>
      <c r="AC1169" s="57">
        <v>939.28</v>
      </c>
      <c r="AD1169" s="53"/>
      <c r="AE1169" s="53"/>
      <c r="AF1169" s="53" t="s">
        <v>705</v>
      </c>
      <c r="AG1169" s="63">
        <v>0</v>
      </c>
      <c r="AH1169" s="53" t="s">
        <v>4231</v>
      </c>
      <c r="AI1169" s="53" t="s">
        <v>701</v>
      </c>
      <c r="AJ1169" s="149">
        <v>1</v>
      </c>
      <c r="AK1169" s="374">
        <v>2</v>
      </c>
    </row>
    <row r="1170" spans="1:37" s="149" customFormat="1" ht="75" customHeight="1">
      <c r="A1170" s="53" t="s">
        <v>1827</v>
      </c>
      <c r="B1170" s="60">
        <v>2259</v>
      </c>
      <c r="C1170" s="70" t="s">
        <v>2164</v>
      </c>
      <c r="D1170" s="52" t="s">
        <v>383</v>
      </c>
      <c r="E1170" s="53" t="s">
        <v>59</v>
      </c>
      <c r="F1170" s="55">
        <v>41418</v>
      </c>
      <c r="G1170" s="55">
        <v>41478</v>
      </c>
      <c r="H1170" s="53" t="s">
        <v>94</v>
      </c>
      <c r="I1170" s="57">
        <v>805</v>
      </c>
      <c r="J1170" s="56">
        <v>809.01367758316815</v>
      </c>
      <c r="K1170" s="56">
        <v>805</v>
      </c>
      <c r="L1170" s="59">
        <v>41493</v>
      </c>
      <c r="M1170" s="60" t="s">
        <v>702</v>
      </c>
      <c r="N1170" s="61">
        <v>41508</v>
      </c>
      <c r="O1170" s="60" t="s">
        <v>702</v>
      </c>
      <c r="P1170" s="61">
        <v>41628</v>
      </c>
      <c r="Q1170" s="53" t="s">
        <v>337</v>
      </c>
      <c r="R1170" s="71" t="s">
        <v>4243</v>
      </c>
      <c r="S1170" s="53" t="s">
        <v>384</v>
      </c>
      <c r="T1170" s="53" t="s">
        <v>9</v>
      </c>
      <c r="U1170" s="53">
        <v>2</v>
      </c>
      <c r="V1170" s="53" t="s">
        <v>385</v>
      </c>
      <c r="W1170" s="53"/>
      <c r="X1170" s="63">
        <v>0.1243761877539669</v>
      </c>
      <c r="Y1170" s="63">
        <v>1.5450458106082844E-4</v>
      </c>
      <c r="Z1170" s="53"/>
      <c r="AA1170" s="53" t="s">
        <v>4244</v>
      </c>
      <c r="AB1170" s="72" t="s">
        <v>2098</v>
      </c>
      <c r="AC1170" s="57">
        <v>6472.3</v>
      </c>
      <c r="AD1170" s="53"/>
      <c r="AE1170" s="53"/>
      <c r="AF1170" s="53" t="s">
        <v>9</v>
      </c>
      <c r="AG1170" s="63">
        <v>0</v>
      </c>
      <c r="AH1170" s="53" t="s">
        <v>2168</v>
      </c>
      <c r="AI1170" s="53" t="s">
        <v>701</v>
      </c>
      <c r="AJ1170" s="149">
        <v>3</v>
      </c>
      <c r="AK1170" s="374">
        <v>2</v>
      </c>
    </row>
    <row r="1171" spans="1:37" s="149" customFormat="1" ht="45" customHeight="1">
      <c r="A1171" s="53" t="s">
        <v>1827</v>
      </c>
      <c r="B1171" s="60">
        <v>2260</v>
      </c>
      <c r="C1171" s="70" t="s">
        <v>2164</v>
      </c>
      <c r="D1171" s="52" t="s">
        <v>383</v>
      </c>
      <c r="E1171" s="53" t="s">
        <v>59</v>
      </c>
      <c r="F1171" s="55">
        <v>41290</v>
      </c>
      <c r="G1171" s="55">
        <v>41351</v>
      </c>
      <c r="H1171" s="53" t="s">
        <v>102</v>
      </c>
      <c r="I1171" s="57">
        <v>400</v>
      </c>
      <c r="J1171" s="56">
        <v>426.77663490432008</v>
      </c>
      <c r="K1171" s="56">
        <v>400</v>
      </c>
      <c r="L1171" s="59">
        <v>41371</v>
      </c>
      <c r="M1171" s="60" t="s">
        <v>702</v>
      </c>
      <c r="N1171" s="61">
        <v>41376</v>
      </c>
      <c r="O1171" s="60" t="s">
        <v>702</v>
      </c>
      <c r="P1171" s="61">
        <v>41436</v>
      </c>
      <c r="Q1171" s="53" t="s">
        <v>337</v>
      </c>
      <c r="R1171" s="71" t="s">
        <v>4245</v>
      </c>
      <c r="S1171" s="53" t="s">
        <v>384</v>
      </c>
      <c r="T1171" s="53" t="s">
        <v>9</v>
      </c>
      <c r="U1171" s="53">
        <v>2</v>
      </c>
      <c r="V1171" s="53" t="s">
        <v>385</v>
      </c>
      <c r="W1171" s="53"/>
      <c r="X1171" s="63">
        <v>8.911929196504919E-3</v>
      </c>
      <c r="Y1171" s="63">
        <v>2.2279822991262299E-5</v>
      </c>
      <c r="Z1171" s="53"/>
      <c r="AA1171" s="53" t="s">
        <v>4246</v>
      </c>
      <c r="AB1171" s="72" t="s">
        <v>2098</v>
      </c>
      <c r="AC1171" s="57">
        <v>44883.66</v>
      </c>
      <c r="AD1171" s="53"/>
      <c r="AE1171" s="53"/>
      <c r="AF1171" s="53" t="s">
        <v>9</v>
      </c>
      <c r="AG1171" s="63">
        <v>0</v>
      </c>
      <c r="AH1171" s="53" t="s">
        <v>4231</v>
      </c>
      <c r="AI1171" s="53" t="s">
        <v>701</v>
      </c>
      <c r="AJ1171" s="149">
        <v>2</v>
      </c>
      <c r="AK1171" s="374">
        <v>2</v>
      </c>
    </row>
    <row r="1172" spans="1:37" s="149" customFormat="1" ht="90" customHeight="1">
      <c r="A1172" s="53" t="s">
        <v>1827</v>
      </c>
      <c r="B1172" s="60">
        <v>2261</v>
      </c>
      <c r="C1172" s="54">
        <v>3000560</v>
      </c>
      <c r="D1172" s="52" t="s">
        <v>468</v>
      </c>
      <c r="E1172" s="53" t="s">
        <v>80</v>
      </c>
      <c r="F1172" s="55">
        <v>41299</v>
      </c>
      <c r="G1172" s="55">
        <v>41359</v>
      </c>
      <c r="H1172" s="53" t="s">
        <v>94</v>
      </c>
      <c r="I1172" s="57">
        <v>6194.13</v>
      </c>
      <c r="J1172" s="56">
        <v>6222.7238143357454</v>
      </c>
      <c r="K1172" s="56">
        <v>6194.13</v>
      </c>
      <c r="L1172" s="59">
        <v>41379</v>
      </c>
      <c r="M1172" s="60" t="s">
        <v>702</v>
      </c>
      <c r="N1172" s="61">
        <v>41384</v>
      </c>
      <c r="O1172" s="60" t="s">
        <v>702</v>
      </c>
      <c r="P1172" s="61">
        <v>41624</v>
      </c>
      <c r="Q1172" s="53" t="s">
        <v>337</v>
      </c>
      <c r="R1172" s="71" t="s">
        <v>2169</v>
      </c>
      <c r="S1172" s="53" t="s">
        <v>384</v>
      </c>
      <c r="T1172" s="53" t="s">
        <v>9</v>
      </c>
      <c r="U1172" s="53">
        <v>2</v>
      </c>
      <c r="V1172" s="53" t="s">
        <v>385</v>
      </c>
      <c r="W1172" s="53" t="s">
        <v>2170</v>
      </c>
      <c r="X1172" s="63">
        <v>0.25439995071463778</v>
      </c>
      <c r="Y1172" s="63">
        <v>7.8035156891736492E-4</v>
      </c>
      <c r="Z1172" s="53" t="s">
        <v>2171</v>
      </c>
      <c r="AA1172" s="53" t="s">
        <v>4247</v>
      </c>
      <c r="AB1172" s="72" t="s">
        <v>2094</v>
      </c>
      <c r="AC1172" s="57">
        <v>24348</v>
      </c>
      <c r="AD1172" s="53"/>
      <c r="AE1172" s="53" t="s">
        <v>690</v>
      </c>
      <c r="AF1172" s="53"/>
      <c r="AG1172" s="63">
        <v>0</v>
      </c>
      <c r="AH1172" s="53" t="s">
        <v>2173</v>
      </c>
      <c r="AI1172" s="53" t="s">
        <v>701</v>
      </c>
      <c r="AJ1172" s="149">
        <v>2</v>
      </c>
      <c r="AK1172" s="374">
        <v>2</v>
      </c>
    </row>
    <row r="1173" spans="1:37" s="149" customFormat="1" ht="90" customHeight="1">
      <c r="A1173" s="53" t="s">
        <v>1827</v>
      </c>
      <c r="B1173" s="60">
        <v>2262</v>
      </c>
      <c r="C1173" s="54">
        <v>3000560</v>
      </c>
      <c r="D1173" s="52" t="s">
        <v>468</v>
      </c>
      <c r="E1173" s="53" t="s">
        <v>80</v>
      </c>
      <c r="F1173" s="55">
        <v>41241</v>
      </c>
      <c r="G1173" s="55">
        <v>41271</v>
      </c>
      <c r="H1173" s="53" t="s">
        <v>94</v>
      </c>
      <c r="I1173" s="57">
        <v>9056.1800999999996</v>
      </c>
      <c r="J1173" s="56">
        <v>8787.987665724675</v>
      </c>
      <c r="K1173" s="56">
        <v>8787.9869999999992</v>
      </c>
      <c r="L1173" s="59">
        <v>41291</v>
      </c>
      <c r="M1173" s="60" t="s">
        <v>702</v>
      </c>
      <c r="N1173" s="61">
        <v>41296</v>
      </c>
      <c r="O1173" s="60" t="s">
        <v>702</v>
      </c>
      <c r="P1173" s="61">
        <v>41566</v>
      </c>
      <c r="Q1173" s="53" t="s">
        <v>337</v>
      </c>
      <c r="R1173" s="71" t="s">
        <v>2169</v>
      </c>
      <c r="S1173" s="53" t="s">
        <v>384</v>
      </c>
      <c r="T1173" s="53" t="s">
        <v>9</v>
      </c>
      <c r="U1173" s="53">
        <v>2</v>
      </c>
      <c r="V1173" s="53" t="s">
        <v>385</v>
      </c>
      <c r="W1173" s="53"/>
      <c r="X1173" s="63">
        <v>0.3719475973385904</v>
      </c>
      <c r="Y1173" s="63">
        <v>7.8035156891736492E-4</v>
      </c>
      <c r="Z1173" s="53" t="s">
        <v>2171</v>
      </c>
      <c r="AA1173" s="53" t="s">
        <v>4247</v>
      </c>
      <c r="AB1173" s="72">
        <v>41053</v>
      </c>
      <c r="AC1173" s="57">
        <v>24348</v>
      </c>
      <c r="AD1173" s="53"/>
      <c r="AE1173" s="53" t="s">
        <v>690</v>
      </c>
      <c r="AF1173" s="53"/>
      <c r="AG1173" s="63">
        <v>0</v>
      </c>
      <c r="AH1173" s="53" t="s">
        <v>2173</v>
      </c>
      <c r="AI1173" s="53" t="s">
        <v>701</v>
      </c>
      <c r="AJ1173" s="149">
        <v>1</v>
      </c>
      <c r="AK1173" s="374">
        <v>2</v>
      </c>
    </row>
    <row r="1174" spans="1:37" s="149" customFormat="1" ht="90" customHeight="1">
      <c r="A1174" s="53" t="s">
        <v>1827</v>
      </c>
      <c r="B1174" s="60">
        <v>2263</v>
      </c>
      <c r="C1174" s="54">
        <v>3000560</v>
      </c>
      <c r="D1174" s="52" t="s">
        <v>468</v>
      </c>
      <c r="E1174" s="53" t="s">
        <v>332</v>
      </c>
      <c r="F1174" s="55">
        <v>41414</v>
      </c>
      <c r="G1174" s="55">
        <v>41474</v>
      </c>
      <c r="H1174" s="53" t="s">
        <v>94</v>
      </c>
      <c r="I1174" s="57">
        <v>21433.29</v>
      </c>
      <c r="J1174" s="56">
        <v>52444.969248704845</v>
      </c>
      <c r="K1174" s="56">
        <v>21433.29</v>
      </c>
      <c r="L1174" s="59">
        <v>41489</v>
      </c>
      <c r="M1174" s="60">
        <v>2013</v>
      </c>
      <c r="N1174" s="61">
        <v>41494</v>
      </c>
      <c r="O1174" s="60">
        <v>2013</v>
      </c>
      <c r="P1174" s="61">
        <v>41624</v>
      </c>
      <c r="Q1174" s="53" t="s">
        <v>337</v>
      </c>
      <c r="R1174" s="71" t="s">
        <v>2185</v>
      </c>
      <c r="S1174" s="53" t="s">
        <v>384</v>
      </c>
      <c r="T1174" s="60">
        <v>1</v>
      </c>
      <c r="U1174" s="53">
        <v>2</v>
      </c>
      <c r="V1174" s="53" t="s">
        <v>385</v>
      </c>
      <c r="W1174" s="53"/>
      <c r="X1174" s="63">
        <v>25291.282200000001</v>
      </c>
      <c r="Y1174" s="63">
        <v>1706.9032258064517</v>
      </c>
      <c r="Z1174" s="53" t="s">
        <v>2171</v>
      </c>
      <c r="AA1174" s="53" t="s">
        <v>4248</v>
      </c>
      <c r="AB1174" s="72" t="s">
        <v>2094</v>
      </c>
      <c r="AC1174" s="57">
        <v>52914</v>
      </c>
      <c r="AD1174" s="53"/>
      <c r="AE1174" s="60">
        <v>31</v>
      </c>
      <c r="AF1174" s="53"/>
      <c r="AG1174" s="63">
        <v>0</v>
      </c>
      <c r="AH1174" s="53" t="s">
        <v>2173</v>
      </c>
      <c r="AI1174" s="53" t="s">
        <v>701</v>
      </c>
      <c r="AJ1174" s="149">
        <v>3</v>
      </c>
      <c r="AK1174" s="374">
        <v>2</v>
      </c>
    </row>
    <row r="1175" spans="1:37" s="149" customFormat="1" ht="90" customHeight="1">
      <c r="A1175" s="53" t="s">
        <v>1827</v>
      </c>
      <c r="B1175" s="60">
        <v>2264</v>
      </c>
      <c r="C1175" s="54">
        <v>3000560</v>
      </c>
      <c r="D1175" s="52" t="s">
        <v>468</v>
      </c>
      <c r="E1175" s="53" t="s">
        <v>80</v>
      </c>
      <c r="F1175" s="55">
        <v>41241</v>
      </c>
      <c r="G1175" s="55">
        <v>41271</v>
      </c>
      <c r="H1175" s="53" t="s">
        <v>94</v>
      </c>
      <c r="I1175" s="57">
        <v>16600.3</v>
      </c>
      <c r="J1175" s="56">
        <v>17443.202886016134</v>
      </c>
      <c r="K1175" s="56">
        <v>16600.3</v>
      </c>
      <c r="L1175" s="59">
        <v>41291</v>
      </c>
      <c r="M1175" s="60" t="s">
        <v>702</v>
      </c>
      <c r="N1175" s="61">
        <v>41296</v>
      </c>
      <c r="O1175" s="60" t="s">
        <v>702</v>
      </c>
      <c r="P1175" s="61">
        <v>41566</v>
      </c>
      <c r="Q1175" s="53" t="s">
        <v>337</v>
      </c>
      <c r="R1175" s="71" t="s">
        <v>2185</v>
      </c>
      <c r="S1175" s="53" t="s">
        <v>384</v>
      </c>
      <c r="T1175" s="53" t="s">
        <v>9</v>
      </c>
      <c r="U1175" s="53">
        <v>2</v>
      </c>
      <c r="V1175" s="53" t="s">
        <v>385</v>
      </c>
      <c r="W1175" s="53"/>
      <c r="X1175" s="63">
        <v>0.31372226631893257</v>
      </c>
      <c r="Y1175" s="63">
        <v>5.8585629512038402E-4</v>
      </c>
      <c r="Z1175" s="53" t="s">
        <v>2171</v>
      </c>
      <c r="AA1175" s="53" t="s">
        <v>4248</v>
      </c>
      <c r="AB1175" s="72">
        <v>41053</v>
      </c>
      <c r="AC1175" s="57">
        <v>52914</v>
      </c>
      <c r="AD1175" s="53"/>
      <c r="AE1175" s="53" t="s">
        <v>699</v>
      </c>
      <c r="AF1175" s="53"/>
      <c r="AG1175" s="63">
        <v>0</v>
      </c>
      <c r="AH1175" s="53" t="s">
        <v>2173</v>
      </c>
      <c r="AI1175" s="53" t="s">
        <v>701</v>
      </c>
      <c r="AJ1175" s="149">
        <v>1</v>
      </c>
      <c r="AK1175" s="374">
        <v>2</v>
      </c>
    </row>
    <row r="1176" spans="1:37" s="149" customFormat="1" ht="60" customHeight="1">
      <c r="A1176" s="53" t="s">
        <v>1827</v>
      </c>
      <c r="B1176" s="60">
        <v>2265</v>
      </c>
      <c r="C1176" s="54">
        <v>3000560</v>
      </c>
      <c r="D1176" s="52" t="s">
        <v>468</v>
      </c>
      <c r="E1176" s="53" t="s">
        <v>59</v>
      </c>
      <c r="F1176" s="55">
        <v>41269</v>
      </c>
      <c r="G1176" s="55">
        <v>41330</v>
      </c>
      <c r="H1176" s="53" t="s">
        <v>94</v>
      </c>
      <c r="I1176" s="57">
        <v>319.00000000000006</v>
      </c>
      <c r="J1176" s="56">
        <v>319.00000000000006</v>
      </c>
      <c r="K1176" s="56">
        <v>319</v>
      </c>
      <c r="L1176" s="59">
        <v>41350</v>
      </c>
      <c r="M1176" s="60" t="s">
        <v>702</v>
      </c>
      <c r="N1176" s="61">
        <v>41355</v>
      </c>
      <c r="O1176" s="60" t="s">
        <v>702</v>
      </c>
      <c r="P1176" s="61">
        <v>41415</v>
      </c>
      <c r="Q1176" s="53" t="s">
        <v>337</v>
      </c>
      <c r="R1176" s="71" t="s">
        <v>4249</v>
      </c>
      <c r="S1176" s="53" t="s">
        <v>384</v>
      </c>
      <c r="T1176" s="53" t="s">
        <v>9</v>
      </c>
      <c r="U1176" s="53">
        <v>2</v>
      </c>
      <c r="V1176" s="53" t="s">
        <v>385</v>
      </c>
      <c r="W1176" s="53"/>
      <c r="X1176" s="63">
        <v>0.84745762711864414</v>
      </c>
      <c r="Y1176" s="63">
        <v>2.6566069815631473E-3</v>
      </c>
      <c r="Z1176" s="53"/>
      <c r="AA1176" s="53" t="s">
        <v>4250</v>
      </c>
      <c r="AB1176" s="72" t="s">
        <v>2098</v>
      </c>
      <c r="AC1176" s="57">
        <v>376.42</v>
      </c>
      <c r="AD1176" s="53"/>
      <c r="AE1176" s="53"/>
      <c r="AF1176" s="53" t="s">
        <v>9</v>
      </c>
      <c r="AG1176" s="63">
        <v>0</v>
      </c>
      <c r="AH1176" s="53" t="s">
        <v>2168</v>
      </c>
      <c r="AI1176" s="53" t="s">
        <v>701</v>
      </c>
      <c r="AJ1176" s="149">
        <v>1</v>
      </c>
      <c r="AK1176" s="374">
        <v>2</v>
      </c>
    </row>
    <row r="1177" spans="1:37" s="149" customFormat="1" ht="60" customHeight="1">
      <c r="A1177" s="53" t="s">
        <v>1827</v>
      </c>
      <c r="B1177" s="60">
        <v>2266</v>
      </c>
      <c r="C1177" s="70" t="s">
        <v>2164</v>
      </c>
      <c r="D1177" s="52" t="s">
        <v>383</v>
      </c>
      <c r="E1177" s="53" t="s">
        <v>59</v>
      </c>
      <c r="F1177" s="55">
        <v>41225</v>
      </c>
      <c r="G1177" s="55">
        <v>41255</v>
      </c>
      <c r="H1177" s="53" t="s">
        <v>94</v>
      </c>
      <c r="I1177" s="57">
        <v>687.15995999999996</v>
      </c>
      <c r="J1177" s="56">
        <v>724.49682789156725</v>
      </c>
      <c r="K1177" s="56">
        <v>687.15899999999999</v>
      </c>
      <c r="L1177" s="59">
        <v>41282</v>
      </c>
      <c r="M1177" s="60" t="s">
        <v>702</v>
      </c>
      <c r="N1177" s="61">
        <v>41287</v>
      </c>
      <c r="O1177" s="60" t="s">
        <v>702</v>
      </c>
      <c r="P1177" s="61">
        <v>41347</v>
      </c>
      <c r="Q1177" s="53" t="s">
        <v>337</v>
      </c>
      <c r="R1177" s="71" t="s">
        <v>4251</v>
      </c>
      <c r="S1177" s="53" t="s">
        <v>384</v>
      </c>
      <c r="T1177" s="53" t="s">
        <v>9</v>
      </c>
      <c r="U1177" s="53">
        <v>2</v>
      </c>
      <c r="V1177" s="53" t="s">
        <v>385</v>
      </c>
      <c r="W1177" s="53"/>
      <c r="X1177" s="63">
        <v>0.36479440485399017</v>
      </c>
      <c r="Y1177" s="63">
        <v>1.0830544648595397E-5</v>
      </c>
      <c r="Z1177" s="53"/>
      <c r="AA1177" s="53" t="s">
        <v>4251</v>
      </c>
      <c r="AB1177" s="72" t="s">
        <v>2098</v>
      </c>
      <c r="AC1177" s="57">
        <v>92331.46</v>
      </c>
      <c r="AD1177" s="53"/>
      <c r="AE1177" s="53"/>
      <c r="AF1177" s="53" t="s">
        <v>9</v>
      </c>
      <c r="AG1177" s="63">
        <v>0</v>
      </c>
      <c r="AH1177" s="53" t="s">
        <v>2168</v>
      </c>
      <c r="AI1177" s="53" t="s">
        <v>701</v>
      </c>
      <c r="AJ1177" s="149">
        <v>1</v>
      </c>
      <c r="AK1177" s="374">
        <v>2</v>
      </c>
    </row>
    <row r="1178" spans="1:37" s="149" customFormat="1" ht="75" customHeight="1">
      <c r="A1178" s="53" t="s">
        <v>1827</v>
      </c>
      <c r="B1178" s="60">
        <v>2267</v>
      </c>
      <c r="C1178" s="54">
        <v>1</v>
      </c>
      <c r="D1178" s="52" t="s">
        <v>4252</v>
      </c>
      <c r="E1178" s="53" t="s">
        <v>81</v>
      </c>
      <c r="F1178" s="55">
        <v>41421</v>
      </c>
      <c r="G1178" s="55">
        <v>41511</v>
      </c>
      <c r="H1178" s="53" t="s">
        <v>102</v>
      </c>
      <c r="I1178" s="57">
        <v>76863</v>
      </c>
      <c r="J1178" s="56">
        <v>75400.553210014099</v>
      </c>
      <c r="K1178" s="56">
        <v>75400.553</v>
      </c>
      <c r="L1178" s="59">
        <v>41526</v>
      </c>
      <c r="M1178" s="60" t="s">
        <v>702</v>
      </c>
      <c r="N1178" s="61">
        <v>41531</v>
      </c>
      <c r="O1178" s="60">
        <v>2014</v>
      </c>
      <c r="P1178" s="61">
        <v>41996</v>
      </c>
      <c r="Q1178" s="53" t="s">
        <v>337</v>
      </c>
      <c r="R1178" s="71" t="s">
        <v>4251</v>
      </c>
      <c r="S1178" s="53" t="s">
        <v>384</v>
      </c>
      <c r="T1178" s="53" t="s">
        <v>9</v>
      </c>
      <c r="U1178" s="53">
        <v>2</v>
      </c>
      <c r="V1178" s="53" t="s">
        <v>385</v>
      </c>
      <c r="W1178" s="53" t="s">
        <v>4253</v>
      </c>
      <c r="X1178" s="63">
        <v>0.79673069148881037</v>
      </c>
      <c r="Y1178" s="63">
        <v>0</v>
      </c>
      <c r="Z1178" s="53"/>
      <c r="AA1178" s="53" t="s">
        <v>4251</v>
      </c>
      <c r="AB1178" s="72">
        <v>41319</v>
      </c>
      <c r="AC1178" s="57">
        <v>96473</v>
      </c>
      <c r="AD1178" s="53"/>
      <c r="AE1178" s="53"/>
      <c r="AF1178" s="53"/>
      <c r="AG1178" s="63">
        <v>0</v>
      </c>
      <c r="AH1178" s="53" t="s">
        <v>835</v>
      </c>
      <c r="AI1178" s="53" t="s">
        <v>701</v>
      </c>
      <c r="AJ1178" s="149">
        <v>3</v>
      </c>
      <c r="AK1178" s="374">
        <v>2</v>
      </c>
    </row>
    <row r="1179" spans="1:37" s="149" customFormat="1" ht="60" customHeight="1">
      <c r="A1179" s="53" t="s">
        <v>1827</v>
      </c>
      <c r="B1179" s="60">
        <v>2268</v>
      </c>
      <c r="C1179" s="54">
        <v>3000560</v>
      </c>
      <c r="D1179" s="52" t="s">
        <v>468</v>
      </c>
      <c r="E1179" s="53" t="s">
        <v>59</v>
      </c>
      <c r="F1179" s="55">
        <v>41232</v>
      </c>
      <c r="G1179" s="55">
        <v>41292</v>
      </c>
      <c r="H1179" s="53" t="s">
        <v>94</v>
      </c>
      <c r="I1179" s="57">
        <v>245.00200000000001</v>
      </c>
      <c r="J1179" s="56">
        <v>238.50644700609394</v>
      </c>
      <c r="K1179" s="56">
        <v>238.506</v>
      </c>
      <c r="L1179" s="59">
        <v>41312</v>
      </c>
      <c r="M1179" s="60" t="s">
        <v>702</v>
      </c>
      <c r="N1179" s="61">
        <v>41316</v>
      </c>
      <c r="O1179" s="60" t="s">
        <v>702</v>
      </c>
      <c r="P1179" s="61">
        <v>41362</v>
      </c>
      <c r="Q1179" s="53" t="s">
        <v>337</v>
      </c>
      <c r="R1179" s="71" t="s">
        <v>4254</v>
      </c>
      <c r="S1179" s="53" t="s">
        <v>384</v>
      </c>
      <c r="T1179" s="53" t="s">
        <v>678</v>
      </c>
      <c r="U1179" s="53">
        <v>2</v>
      </c>
      <c r="V1179" s="53" t="s">
        <v>385</v>
      </c>
      <c r="W1179" s="53"/>
      <c r="X1179" s="63">
        <v>0.16310197451635666</v>
      </c>
      <c r="Y1179" s="63">
        <v>6.6571691054096154E-4</v>
      </c>
      <c r="Z1179" s="53"/>
      <c r="AA1179" s="53" t="s">
        <v>4255</v>
      </c>
      <c r="AB1179" s="72" t="s">
        <v>2098</v>
      </c>
      <c r="AC1179" s="57">
        <v>1502.14</v>
      </c>
      <c r="AD1179" s="53"/>
      <c r="AE1179" s="53"/>
      <c r="AF1179" s="53" t="s">
        <v>9</v>
      </c>
      <c r="AG1179" s="63">
        <v>0</v>
      </c>
      <c r="AH1179" s="53" t="s">
        <v>2168</v>
      </c>
      <c r="AI1179" s="53" t="s">
        <v>701</v>
      </c>
      <c r="AJ1179" s="149">
        <v>1</v>
      </c>
      <c r="AK1179" s="374">
        <v>2</v>
      </c>
    </row>
    <row r="1180" spans="1:37" s="149" customFormat="1" ht="45" customHeight="1">
      <c r="A1180" s="53" t="s">
        <v>1827</v>
      </c>
      <c r="B1180" s="60">
        <v>2269</v>
      </c>
      <c r="C1180" s="54" t="s">
        <v>679</v>
      </c>
      <c r="D1180" s="52" t="s">
        <v>4239</v>
      </c>
      <c r="E1180" s="53" t="s">
        <v>64</v>
      </c>
      <c r="F1180" s="55">
        <v>41232</v>
      </c>
      <c r="G1180" s="55">
        <v>41260</v>
      </c>
      <c r="H1180" s="53" t="s">
        <v>102</v>
      </c>
      <c r="I1180" s="57">
        <v>36983</v>
      </c>
      <c r="J1180" s="56">
        <v>36021.503011475994</v>
      </c>
      <c r="K1180" s="56">
        <v>36021.502999999997</v>
      </c>
      <c r="L1180" s="59">
        <v>41305</v>
      </c>
      <c r="M1180" s="60" t="s">
        <v>702</v>
      </c>
      <c r="N1180" s="61">
        <v>41320</v>
      </c>
      <c r="O1180" s="60" t="s">
        <v>702</v>
      </c>
      <c r="P1180" s="61">
        <v>41533</v>
      </c>
      <c r="Q1180" s="53" t="s">
        <v>337</v>
      </c>
      <c r="R1180" s="71" t="s">
        <v>4256</v>
      </c>
      <c r="S1180" s="53" t="s">
        <v>384</v>
      </c>
      <c r="T1180" s="53" t="s">
        <v>9</v>
      </c>
      <c r="U1180" s="53">
        <v>2</v>
      </c>
      <c r="V1180" s="53" t="s">
        <v>385</v>
      </c>
      <c r="W1180" s="53" t="s">
        <v>4241</v>
      </c>
      <c r="X1180" s="63">
        <v>0.84745762711864414</v>
      </c>
      <c r="Y1180" s="63">
        <v>8.9367675574256067E-2</v>
      </c>
      <c r="Z1180" s="53" t="s">
        <v>4257</v>
      </c>
      <c r="AA1180" s="53" t="s">
        <v>4258</v>
      </c>
      <c r="AB1180" s="72" t="s">
        <v>2098</v>
      </c>
      <c r="AC1180" s="57">
        <v>43639.939999999995</v>
      </c>
      <c r="AD1180" s="53"/>
      <c r="AE1180" s="53"/>
      <c r="AF1180" s="53" t="s">
        <v>707</v>
      </c>
      <c r="AG1180" s="63">
        <v>0</v>
      </c>
      <c r="AH1180" s="53" t="s">
        <v>4231</v>
      </c>
      <c r="AI1180" s="53" t="s">
        <v>701</v>
      </c>
      <c r="AJ1180" s="149">
        <v>1</v>
      </c>
      <c r="AK1180" s="374">
        <v>2</v>
      </c>
    </row>
    <row r="1181" spans="1:37" s="149" customFormat="1" ht="120" customHeight="1">
      <c r="A1181" s="53" t="s">
        <v>1827</v>
      </c>
      <c r="B1181" s="60">
        <v>2270</v>
      </c>
      <c r="C1181" s="54">
        <v>3000560</v>
      </c>
      <c r="D1181" s="52" t="s">
        <v>468</v>
      </c>
      <c r="E1181" s="53" t="s">
        <v>59</v>
      </c>
      <c r="F1181" s="55">
        <v>41368</v>
      </c>
      <c r="G1181" s="55">
        <v>41428</v>
      </c>
      <c r="H1181" s="53" t="s">
        <v>94</v>
      </c>
      <c r="I1181" s="57">
        <v>775.48299999999995</v>
      </c>
      <c r="J1181" s="56">
        <v>775.48299999999995</v>
      </c>
      <c r="K1181" s="56">
        <v>775.48299999999995</v>
      </c>
      <c r="L1181" s="59">
        <v>41448</v>
      </c>
      <c r="M1181" s="60">
        <v>2013</v>
      </c>
      <c r="N1181" s="61">
        <v>41453</v>
      </c>
      <c r="O1181" s="60">
        <v>2013</v>
      </c>
      <c r="P1181" s="61">
        <v>41543</v>
      </c>
      <c r="Q1181" s="53" t="s">
        <v>337</v>
      </c>
      <c r="R1181" s="71" t="s">
        <v>4259</v>
      </c>
      <c r="S1181" s="53" t="s">
        <v>384</v>
      </c>
      <c r="T1181" s="53" t="s">
        <v>681</v>
      </c>
      <c r="U1181" s="53">
        <v>2</v>
      </c>
      <c r="V1181" s="53" t="s">
        <v>385</v>
      </c>
      <c r="W1181" s="53"/>
      <c r="X1181" s="63">
        <v>3.1551633926297347E-2</v>
      </c>
      <c r="Y1181" s="63">
        <v>6.1029643318352591E-4</v>
      </c>
      <c r="Z1181" s="53"/>
      <c r="AA1181" s="53" t="s">
        <v>4260</v>
      </c>
      <c r="AB1181" s="72" t="s">
        <v>2098</v>
      </c>
      <c r="AC1181" s="57">
        <v>24578.22</v>
      </c>
      <c r="AD1181" s="53"/>
      <c r="AE1181" s="53"/>
      <c r="AF1181" s="53" t="s">
        <v>687</v>
      </c>
      <c r="AG1181" s="63">
        <v>0</v>
      </c>
      <c r="AH1181" s="53" t="s">
        <v>2168</v>
      </c>
      <c r="AI1181" s="53" t="s">
        <v>701</v>
      </c>
      <c r="AJ1181" s="149">
        <v>2</v>
      </c>
      <c r="AK1181" s="374">
        <v>2</v>
      </c>
    </row>
    <row r="1182" spans="1:37" s="149" customFormat="1" ht="120" customHeight="1">
      <c r="A1182" s="53" t="s">
        <v>1827</v>
      </c>
      <c r="B1182" s="60">
        <v>2271</v>
      </c>
      <c r="C1182" s="54">
        <v>3000560</v>
      </c>
      <c r="D1182" s="52" t="s">
        <v>468</v>
      </c>
      <c r="E1182" s="53" t="s">
        <v>59</v>
      </c>
      <c r="F1182" s="55">
        <v>41366</v>
      </c>
      <c r="G1182" s="55">
        <v>41428</v>
      </c>
      <c r="H1182" s="53" t="s">
        <v>94</v>
      </c>
      <c r="I1182" s="57">
        <v>495</v>
      </c>
      <c r="J1182" s="56">
        <v>495</v>
      </c>
      <c r="K1182" s="56">
        <v>495</v>
      </c>
      <c r="L1182" s="59">
        <v>41448</v>
      </c>
      <c r="M1182" s="60">
        <v>2013</v>
      </c>
      <c r="N1182" s="61">
        <v>41453</v>
      </c>
      <c r="O1182" s="60">
        <v>2013</v>
      </c>
      <c r="P1182" s="61">
        <v>41543</v>
      </c>
      <c r="Q1182" s="53" t="s">
        <v>337</v>
      </c>
      <c r="R1182" s="71" t="s">
        <v>4261</v>
      </c>
      <c r="S1182" s="53" t="s">
        <v>384</v>
      </c>
      <c r="T1182" s="53" t="s">
        <v>677</v>
      </c>
      <c r="U1182" s="53">
        <v>2</v>
      </c>
      <c r="V1182" s="53" t="s">
        <v>385</v>
      </c>
      <c r="W1182" s="53"/>
      <c r="X1182" s="63">
        <v>2.0139782295056353E-2</v>
      </c>
      <c r="Y1182" s="63">
        <v>6.1029643318352591E-4</v>
      </c>
      <c r="Z1182" s="53"/>
      <c r="AA1182" s="53" t="s">
        <v>4260</v>
      </c>
      <c r="AB1182" s="72" t="s">
        <v>2098</v>
      </c>
      <c r="AC1182" s="57">
        <v>24578.22</v>
      </c>
      <c r="AD1182" s="53"/>
      <c r="AE1182" s="53"/>
      <c r="AF1182" s="53" t="s">
        <v>687</v>
      </c>
      <c r="AG1182" s="63">
        <v>0</v>
      </c>
      <c r="AH1182" s="53" t="s">
        <v>2168</v>
      </c>
      <c r="AI1182" s="53" t="s">
        <v>701</v>
      </c>
      <c r="AJ1182" s="149">
        <v>2</v>
      </c>
      <c r="AK1182" s="374">
        <v>2</v>
      </c>
    </row>
    <row r="1183" spans="1:37" s="149" customFormat="1" ht="120" customHeight="1">
      <c r="A1183" s="53" t="s">
        <v>1827</v>
      </c>
      <c r="B1183" s="60">
        <v>2273</v>
      </c>
      <c r="C1183" s="54">
        <v>3000560</v>
      </c>
      <c r="D1183" s="52" t="s">
        <v>468</v>
      </c>
      <c r="E1183" s="53" t="s">
        <v>59</v>
      </c>
      <c r="F1183" s="55">
        <v>41366</v>
      </c>
      <c r="G1183" s="55">
        <v>41428</v>
      </c>
      <c r="H1183" s="53" t="s">
        <v>94</v>
      </c>
      <c r="I1183" s="57">
        <v>1000</v>
      </c>
      <c r="J1183" s="56">
        <v>1000</v>
      </c>
      <c r="K1183" s="56">
        <v>1000</v>
      </c>
      <c r="L1183" s="59">
        <v>41448</v>
      </c>
      <c r="M1183" s="60">
        <v>2013</v>
      </c>
      <c r="N1183" s="61">
        <v>41453</v>
      </c>
      <c r="O1183" s="60">
        <v>2013</v>
      </c>
      <c r="P1183" s="61">
        <v>41543</v>
      </c>
      <c r="Q1183" s="53" t="s">
        <v>337</v>
      </c>
      <c r="R1183" s="71" t="s">
        <v>4262</v>
      </c>
      <c r="S1183" s="53" t="s">
        <v>384</v>
      </c>
      <c r="T1183" s="53" t="s">
        <v>680</v>
      </c>
      <c r="U1183" s="53">
        <v>2</v>
      </c>
      <c r="V1183" s="53" t="s">
        <v>385</v>
      </c>
      <c r="W1183" s="53"/>
      <c r="X1183" s="63">
        <v>4.0686428878901726E-2</v>
      </c>
      <c r="Y1183" s="63">
        <v>6.1029643318352591E-4</v>
      </c>
      <c r="Z1183" s="53"/>
      <c r="AA1183" s="53" t="s">
        <v>4260</v>
      </c>
      <c r="AB1183" s="72" t="s">
        <v>2098</v>
      </c>
      <c r="AC1183" s="57">
        <v>24578.22</v>
      </c>
      <c r="AD1183" s="53"/>
      <c r="AE1183" s="53"/>
      <c r="AF1183" s="53" t="s">
        <v>687</v>
      </c>
      <c r="AG1183" s="63">
        <v>0</v>
      </c>
      <c r="AH1183" s="53" t="s">
        <v>2168</v>
      </c>
      <c r="AI1183" s="53" t="s">
        <v>701</v>
      </c>
      <c r="AJ1183" s="149">
        <v>2</v>
      </c>
      <c r="AK1183" s="374">
        <v>2</v>
      </c>
    </row>
    <row r="1184" spans="1:37" s="149" customFormat="1" ht="120" customHeight="1">
      <c r="A1184" s="53" t="s">
        <v>1827</v>
      </c>
      <c r="B1184" s="60">
        <v>2274</v>
      </c>
      <c r="C1184" s="54">
        <v>3000560</v>
      </c>
      <c r="D1184" s="52" t="s">
        <v>468</v>
      </c>
      <c r="E1184" s="53" t="s">
        <v>59</v>
      </c>
      <c r="F1184" s="55">
        <v>41372</v>
      </c>
      <c r="G1184" s="55">
        <v>41430</v>
      </c>
      <c r="H1184" s="53" t="s">
        <v>94</v>
      </c>
      <c r="I1184" s="57">
        <v>2034.915</v>
      </c>
      <c r="J1184" s="56">
        <v>2034.915</v>
      </c>
      <c r="K1184" s="56">
        <v>2034.915</v>
      </c>
      <c r="L1184" s="59">
        <v>41450</v>
      </c>
      <c r="M1184" s="60">
        <v>2013</v>
      </c>
      <c r="N1184" s="61">
        <v>41453</v>
      </c>
      <c r="O1184" s="60">
        <v>2013</v>
      </c>
      <c r="P1184" s="61">
        <v>41545</v>
      </c>
      <c r="Q1184" s="53" t="s">
        <v>337</v>
      </c>
      <c r="R1184" s="71" t="s">
        <v>4263</v>
      </c>
      <c r="S1184" s="53" t="s">
        <v>384</v>
      </c>
      <c r="T1184" s="53" t="s">
        <v>678</v>
      </c>
      <c r="U1184" s="53">
        <v>2</v>
      </c>
      <c r="V1184" s="53" t="s">
        <v>385</v>
      </c>
      <c r="W1184" s="53"/>
      <c r="X1184" s="63">
        <v>8.2793424422110296E-2</v>
      </c>
      <c r="Y1184" s="63">
        <v>6.1029643318352591E-4</v>
      </c>
      <c r="Z1184" s="53"/>
      <c r="AA1184" s="53" t="s">
        <v>4260</v>
      </c>
      <c r="AB1184" s="72" t="s">
        <v>2098</v>
      </c>
      <c r="AC1184" s="57">
        <v>24578.22</v>
      </c>
      <c r="AD1184" s="53"/>
      <c r="AE1184" s="53"/>
      <c r="AF1184" s="53" t="s">
        <v>687</v>
      </c>
      <c r="AG1184" s="63">
        <v>0</v>
      </c>
      <c r="AH1184" s="53" t="s">
        <v>2168</v>
      </c>
      <c r="AI1184" s="53" t="s">
        <v>701</v>
      </c>
      <c r="AJ1184" s="149">
        <v>2</v>
      </c>
      <c r="AK1184" s="374">
        <v>2</v>
      </c>
    </row>
    <row r="1185" spans="1:37" s="149" customFormat="1" ht="60" customHeight="1">
      <c r="A1185" s="53" t="s">
        <v>1827</v>
      </c>
      <c r="B1185" s="60">
        <v>2275</v>
      </c>
      <c r="C1185" s="54">
        <v>3000560</v>
      </c>
      <c r="D1185" s="52" t="s">
        <v>468</v>
      </c>
      <c r="E1185" s="53" t="s">
        <v>59</v>
      </c>
      <c r="F1185" s="55">
        <v>41288</v>
      </c>
      <c r="G1185" s="55">
        <v>41348</v>
      </c>
      <c r="H1185" s="53" t="s">
        <v>94</v>
      </c>
      <c r="I1185" s="57">
        <v>2949.0544</v>
      </c>
      <c r="J1185" s="56">
        <v>2893.3744564739154</v>
      </c>
      <c r="K1185" s="56">
        <v>2893.3739999999998</v>
      </c>
      <c r="L1185" s="59">
        <v>41368</v>
      </c>
      <c r="M1185" s="60">
        <v>2013</v>
      </c>
      <c r="N1185" s="61">
        <v>41373</v>
      </c>
      <c r="O1185" s="60">
        <v>2013</v>
      </c>
      <c r="P1185" s="61">
        <v>41639</v>
      </c>
      <c r="Q1185" s="53" t="s">
        <v>337</v>
      </c>
      <c r="R1185" s="71" t="s">
        <v>4264</v>
      </c>
      <c r="S1185" s="53" t="s">
        <v>384</v>
      </c>
      <c r="T1185" s="53" t="s">
        <v>9</v>
      </c>
      <c r="U1185" s="53">
        <v>2</v>
      </c>
      <c r="V1185" s="53" t="s">
        <v>385</v>
      </c>
      <c r="W1185" s="53"/>
      <c r="X1185" s="63">
        <v>3414.1813199999997</v>
      </c>
      <c r="Y1185" s="63">
        <v>26748.240000000002</v>
      </c>
      <c r="Z1185" s="53"/>
      <c r="AA1185" s="53" t="s">
        <v>4265</v>
      </c>
      <c r="AB1185" s="72">
        <v>41137</v>
      </c>
      <c r="AC1185" s="57">
        <v>26748.240000000002</v>
      </c>
      <c r="AD1185" s="53"/>
      <c r="AE1185" s="53"/>
      <c r="AF1185" s="53" t="s">
        <v>9</v>
      </c>
      <c r="AG1185" s="63">
        <v>0</v>
      </c>
      <c r="AH1185" s="53" t="s">
        <v>2168</v>
      </c>
      <c r="AI1185" s="53" t="s">
        <v>701</v>
      </c>
      <c r="AJ1185" s="149">
        <v>2</v>
      </c>
      <c r="AK1185" s="374">
        <v>2</v>
      </c>
    </row>
    <row r="1186" spans="1:37" s="149" customFormat="1" ht="75" customHeight="1">
      <c r="A1186" s="53" t="s">
        <v>1827</v>
      </c>
      <c r="B1186" s="60">
        <v>2276</v>
      </c>
      <c r="C1186" s="54">
        <v>3000560</v>
      </c>
      <c r="D1186" s="52" t="s">
        <v>468</v>
      </c>
      <c r="E1186" s="53" t="s">
        <v>59</v>
      </c>
      <c r="F1186" s="55">
        <v>41316</v>
      </c>
      <c r="G1186" s="55">
        <v>41376</v>
      </c>
      <c r="H1186" s="53" t="s">
        <v>94</v>
      </c>
      <c r="I1186" s="57">
        <v>2000</v>
      </c>
      <c r="J1186" s="56">
        <v>1982.0558632581508</v>
      </c>
      <c r="K1186" s="56">
        <v>1982.0550000000001</v>
      </c>
      <c r="L1186" s="59">
        <v>41396</v>
      </c>
      <c r="M1186" s="60">
        <v>2013</v>
      </c>
      <c r="N1186" s="61">
        <v>41401</v>
      </c>
      <c r="O1186" s="60">
        <v>2013</v>
      </c>
      <c r="P1186" s="61">
        <v>41639</v>
      </c>
      <c r="Q1186" s="53" t="s">
        <v>337</v>
      </c>
      <c r="R1186" s="71" t="s">
        <v>4266</v>
      </c>
      <c r="S1186" s="53" t="s">
        <v>384</v>
      </c>
      <c r="T1186" s="53" t="s">
        <v>9</v>
      </c>
      <c r="U1186" s="53">
        <v>2</v>
      </c>
      <c r="V1186" s="53" t="s">
        <v>385</v>
      </c>
      <c r="W1186" s="53"/>
      <c r="X1186" s="63">
        <v>6.6914249389407474E-2</v>
      </c>
      <c r="Y1186" s="63">
        <v>0</v>
      </c>
      <c r="Z1186" s="53"/>
      <c r="AA1186" s="53" t="s">
        <v>4267</v>
      </c>
      <c r="AB1186" s="72">
        <v>41297</v>
      </c>
      <c r="AC1186" s="57">
        <v>29889</v>
      </c>
      <c r="AD1186" s="53"/>
      <c r="AE1186" s="53"/>
      <c r="AF1186" s="53"/>
      <c r="AG1186" s="63">
        <v>0</v>
      </c>
      <c r="AH1186" s="53" t="s">
        <v>2095</v>
      </c>
      <c r="AI1186" s="53" t="s">
        <v>701</v>
      </c>
      <c r="AJ1186" s="149">
        <v>2</v>
      </c>
      <c r="AK1186" s="374">
        <v>2</v>
      </c>
    </row>
    <row r="1187" spans="1:37" s="149" customFormat="1" ht="75" customHeight="1">
      <c r="A1187" s="53" t="s">
        <v>1827</v>
      </c>
      <c r="B1187" s="60">
        <v>2277</v>
      </c>
      <c r="C1187" s="54">
        <v>3000560</v>
      </c>
      <c r="D1187" s="52" t="s">
        <v>468</v>
      </c>
      <c r="E1187" s="53" t="s">
        <v>59</v>
      </c>
      <c r="F1187" s="55">
        <v>41269</v>
      </c>
      <c r="G1187" s="55">
        <v>41329</v>
      </c>
      <c r="H1187" s="53" t="s">
        <v>94</v>
      </c>
      <c r="I1187" s="57">
        <v>3177.8574100000001</v>
      </c>
      <c r="J1187" s="56">
        <v>3377.8388908434822</v>
      </c>
      <c r="K1187" s="56">
        <v>3177.857</v>
      </c>
      <c r="L1187" s="59">
        <v>41349</v>
      </c>
      <c r="M1187" s="60">
        <v>2013</v>
      </c>
      <c r="N1187" s="61">
        <v>41354</v>
      </c>
      <c r="O1187" s="60">
        <v>2013</v>
      </c>
      <c r="P1187" s="61">
        <v>41639</v>
      </c>
      <c r="Q1187" s="53" t="s">
        <v>337</v>
      </c>
      <c r="R1187" s="71" t="s">
        <v>4268</v>
      </c>
      <c r="S1187" s="53" t="s">
        <v>384</v>
      </c>
      <c r="T1187" s="53" t="s">
        <v>9</v>
      </c>
      <c r="U1187" s="53">
        <v>2</v>
      </c>
      <c r="V1187" s="53" t="s">
        <v>385</v>
      </c>
      <c r="W1187" s="53"/>
      <c r="X1187" s="63">
        <v>0.10632197162835826</v>
      </c>
      <c r="Y1187" s="63">
        <v>0</v>
      </c>
      <c r="Z1187" s="53"/>
      <c r="AA1187" s="53" t="s">
        <v>4267</v>
      </c>
      <c r="AB1187" s="72">
        <v>41297</v>
      </c>
      <c r="AC1187" s="57">
        <v>29889</v>
      </c>
      <c r="AD1187" s="53"/>
      <c r="AE1187" s="53"/>
      <c r="AF1187" s="53"/>
      <c r="AG1187" s="63">
        <v>0</v>
      </c>
      <c r="AH1187" s="53" t="s">
        <v>2095</v>
      </c>
      <c r="AI1187" s="53" t="s">
        <v>701</v>
      </c>
      <c r="AJ1187" s="149">
        <v>1</v>
      </c>
      <c r="AK1187" s="374">
        <v>2</v>
      </c>
    </row>
    <row r="1188" spans="1:37" s="149" customFormat="1" ht="105" customHeight="1">
      <c r="A1188" s="53" t="s">
        <v>1827</v>
      </c>
      <c r="B1188" s="53">
        <v>2278</v>
      </c>
      <c r="C1188" s="53">
        <v>3000560</v>
      </c>
      <c r="D1188" s="53" t="s">
        <v>468</v>
      </c>
      <c r="E1188" s="53" t="s">
        <v>80</v>
      </c>
      <c r="F1188" s="55">
        <v>41261</v>
      </c>
      <c r="G1188" s="55">
        <v>41291</v>
      </c>
      <c r="H1188" s="53" t="s">
        <v>114</v>
      </c>
      <c r="I1188" s="57">
        <v>2936.7796610169494</v>
      </c>
      <c r="J1188" s="56">
        <v>2860.4282346852196</v>
      </c>
      <c r="K1188" s="56">
        <v>2860.4279999999999</v>
      </c>
      <c r="L1188" s="59">
        <v>41311</v>
      </c>
      <c r="M1188" s="60">
        <v>2013</v>
      </c>
      <c r="N1188" s="61">
        <v>41316</v>
      </c>
      <c r="O1188" s="60">
        <v>2013</v>
      </c>
      <c r="P1188" s="61">
        <v>41416</v>
      </c>
      <c r="Q1188" s="53" t="s">
        <v>337</v>
      </c>
      <c r="R1188" s="71"/>
      <c r="S1188" s="53" t="s">
        <v>384</v>
      </c>
      <c r="T1188" s="53" t="s">
        <v>9</v>
      </c>
      <c r="U1188" s="53">
        <v>2</v>
      </c>
      <c r="V1188" s="53" t="s">
        <v>385</v>
      </c>
      <c r="W1188" s="53" t="s">
        <v>2174</v>
      </c>
      <c r="X1188" s="63">
        <v>3.2762839277759463E-2</v>
      </c>
      <c r="Y1188" s="63">
        <v>1.115604269283666E-5</v>
      </c>
      <c r="Z1188" s="53" t="s">
        <v>2175</v>
      </c>
      <c r="AA1188" s="53" t="s">
        <v>4269</v>
      </c>
      <c r="AB1188" s="72" t="s">
        <v>2094</v>
      </c>
      <c r="AC1188" s="57">
        <v>89637.52</v>
      </c>
      <c r="AD1188" s="53"/>
      <c r="AE1188" s="53"/>
      <c r="AF1188" s="53" t="s">
        <v>9</v>
      </c>
      <c r="AG1188" s="63">
        <v>0</v>
      </c>
      <c r="AH1188" s="53" t="s">
        <v>2178</v>
      </c>
      <c r="AI1188" s="53" t="s">
        <v>2179</v>
      </c>
      <c r="AJ1188" s="149">
        <v>1</v>
      </c>
      <c r="AK1188" s="374">
        <v>2</v>
      </c>
    </row>
    <row r="1189" spans="1:37" s="149" customFormat="1" ht="105" customHeight="1">
      <c r="A1189" s="53" t="s">
        <v>1827</v>
      </c>
      <c r="B1189" s="53">
        <v>2279</v>
      </c>
      <c r="C1189" s="53">
        <v>3000560</v>
      </c>
      <c r="D1189" s="53" t="s">
        <v>468</v>
      </c>
      <c r="E1189" s="53" t="s">
        <v>80</v>
      </c>
      <c r="F1189" s="55">
        <v>41361</v>
      </c>
      <c r="G1189" s="55">
        <v>41391</v>
      </c>
      <c r="H1189" s="53" t="s">
        <v>114</v>
      </c>
      <c r="I1189" s="57">
        <v>3132.75</v>
      </c>
      <c r="J1189" s="56">
        <v>5776.8313777516814</v>
      </c>
      <c r="K1189" s="56">
        <v>3132.75</v>
      </c>
      <c r="L1189" s="59">
        <v>41411</v>
      </c>
      <c r="M1189" s="60">
        <v>2013</v>
      </c>
      <c r="N1189" s="61">
        <v>41421</v>
      </c>
      <c r="O1189" s="60">
        <v>2013</v>
      </c>
      <c r="P1189" s="61">
        <v>41488</v>
      </c>
      <c r="Q1189" s="53" t="s">
        <v>337</v>
      </c>
      <c r="R1189" s="71"/>
      <c r="S1189" s="53" t="s">
        <v>384</v>
      </c>
      <c r="T1189" s="53" t="s">
        <v>9</v>
      </c>
      <c r="U1189" s="53">
        <v>2</v>
      </c>
      <c r="V1189" s="53" t="s">
        <v>385</v>
      </c>
      <c r="W1189" s="53" t="s">
        <v>2174</v>
      </c>
      <c r="X1189" s="63">
        <v>3696.645</v>
      </c>
      <c r="Y1189" s="63">
        <v>1308.2485875706216</v>
      </c>
      <c r="Z1189" s="53" t="s">
        <v>2175</v>
      </c>
      <c r="AA1189" s="53" t="s">
        <v>4270</v>
      </c>
      <c r="AB1189" s="72" t="s">
        <v>2188</v>
      </c>
      <c r="AC1189" s="57">
        <v>11578</v>
      </c>
      <c r="AD1189" s="53"/>
      <c r="AE1189" s="53" t="s">
        <v>6985</v>
      </c>
      <c r="AF1189" s="53"/>
      <c r="AG1189" s="63"/>
      <c r="AH1189" s="53" t="s">
        <v>835</v>
      </c>
      <c r="AI1189" s="53" t="s">
        <v>2179</v>
      </c>
      <c r="AJ1189" s="149">
        <v>2</v>
      </c>
      <c r="AK1189" s="374">
        <v>2</v>
      </c>
    </row>
    <row r="1190" spans="1:37" s="149" customFormat="1" ht="105" customHeight="1">
      <c r="A1190" s="54" t="s">
        <v>1827</v>
      </c>
      <c r="B1190" s="160" t="s">
        <v>4271</v>
      </c>
      <c r="C1190" s="54">
        <v>3000560</v>
      </c>
      <c r="D1190" s="52" t="s">
        <v>468</v>
      </c>
      <c r="E1190" s="53" t="s">
        <v>80</v>
      </c>
      <c r="F1190" s="55">
        <v>41241</v>
      </c>
      <c r="G1190" s="55">
        <v>41271</v>
      </c>
      <c r="H1190" s="53" t="s">
        <v>114</v>
      </c>
      <c r="I1190" s="57">
        <v>3645.97435</v>
      </c>
      <c r="J1190" s="56">
        <v>3577.607617122238</v>
      </c>
      <c r="K1190" s="56">
        <v>3577.607</v>
      </c>
      <c r="L1190" s="59">
        <v>41291</v>
      </c>
      <c r="M1190" s="60">
        <v>2013</v>
      </c>
      <c r="N1190" s="61">
        <v>41296</v>
      </c>
      <c r="O1190" s="60">
        <v>2013</v>
      </c>
      <c r="P1190" s="61">
        <v>41396</v>
      </c>
      <c r="Q1190" s="53" t="s">
        <v>337</v>
      </c>
      <c r="R1190" s="71"/>
      <c r="S1190" s="53" t="s">
        <v>384</v>
      </c>
      <c r="T1190" s="53" t="s">
        <v>9</v>
      </c>
      <c r="U1190" s="53">
        <v>2</v>
      </c>
      <c r="V1190" s="53" t="s">
        <v>385</v>
      </c>
      <c r="W1190" s="53" t="s">
        <v>2174</v>
      </c>
      <c r="X1190" s="63">
        <v>4.7096084987625714E-2</v>
      </c>
      <c r="Y1190" s="63">
        <v>1.115604269283666E-5</v>
      </c>
      <c r="Z1190" s="53" t="s">
        <v>2175</v>
      </c>
      <c r="AA1190" s="53" t="s">
        <v>4269</v>
      </c>
      <c r="AB1190" s="72" t="s">
        <v>2094</v>
      </c>
      <c r="AC1190" s="57">
        <v>89637.52</v>
      </c>
      <c r="AD1190" s="53"/>
      <c r="AE1190" s="53"/>
      <c r="AF1190" s="53" t="s">
        <v>9</v>
      </c>
      <c r="AG1190" s="63">
        <v>0</v>
      </c>
      <c r="AH1190" s="53" t="s">
        <v>2178</v>
      </c>
      <c r="AI1190" s="53" t="s">
        <v>2179</v>
      </c>
      <c r="AJ1190" s="149">
        <v>1</v>
      </c>
      <c r="AK1190" s="374">
        <v>2</v>
      </c>
    </row>
    <row r="1191" spans="1:37" s="149" customFormat="1" ht="105" customHeight="1">
      <c r="A1191" s="53" t="s">
        <v>1827</v>
      </c>
      <c r="B1191" s="53" t="s">
        <v>6953</v>
      </c>
      <c r="C1191" s="53">
        <v>3000560</v>
      </c>
      <c r="D1191" s="53" t="s">
        <v>468</v>
      </c>
      <c r="E1191" s="53" t="s">
        <v>80</v>
      </c>
      <c r="F1191" s="55">
        <v>41422</v>
      </c>
      <c r="G1191" s="55">
        <v>41482</v>
      </c>
      <c r="H1191" s="53" t="s">
        <v>114</v>
      </c>
      <c r="I1191" s="57">
        <v>2979.2756499999996</v>
      </c>
      <c r="J1191" s="56">
        <v>149.86910306251116</v>
      </c>
      <c r="K1191" s="56">
        <v>149.869</v>
      </c>
      <c r="L1191" s="59">
        <v>41497</v>
      </c>
      <c r="M1191" s="60">
        <v>2013</v>
      </c>
      <c r="N1191" s="61">
        <v>41497</v>
      </c>
      <c r="O1191" s="60">
        <v>2013</v>
      </c>
      <c r="P1191" s="61">
        <v>41546</v>
      </c>
      <c r="Q1191" s="53" t="s">
        <v>337</v>
      </c>
      <c r="R1191" s="71"/>
      <c r="S1191" s="53" t="s">
        <v>384</v>
      </c>
      <c r="T1191" s="53" t="s">
        <v>9</v>
      </c>
      <c r="U1191" s="53">
        <v>2</v>
      </c>
      <c r="V1191" s="53" t="s">
        <v>385</v>
      </c>
      <c r="W1191" s="53" t="s">
        <v>2174</v>
      </c>
      <c r="X1191" s="63">
        <v>176.84541999999999</v>
      </c>
      <c r="Y1191" s="63">
        <v>1308.2485875706216</v>
      </c>
      <c r="Z1191" s="53" t="s">
        <v>2175</v>
      </c>
      <c r="AA1191" s="53" t="s">
        <v>4270</v>
      </c>
      <c r="AB1191" s="72" t="s">
        <v>2188</v>
      </c>
      <c r="AC1191" s="57">
        <v>11578</v>
      </c>
      <c r="AD1191" s="53"/>
      <c r="AE1191" s="53" t="s">
        <v>6985</v>
      </c>
      <c r="AF1191" s="53"/>
      <c r="AG1191" s="63"/>
      <c r="AH1191" s="53" t="s">
        <v>835</v>
      </c>
      <c r="AI1191" s="53" t="s">
        <v>2179</v>
      </c>
      <c r="AJ1191" s="149">
        <v>3</v>
      </c>
      <c r="AK1191" s="374">
        <v>2</v>
      </c>
    </row>
    <row r="1192" spans="1:37" s="149" customFormat="1" ht="105" customHeight="1">
      <c r="A1192" s="54" t="s">
        <v>1827</v>
      </c>
      <c r="B1192" s="60">
        <v>2280</v>
      </c>
      <c r="C1192" s="54">
        <v>3000560</v>
      </c>
      <c r="D1192" s="52" t="s">
        <v>468</v>
      </c>
      <c r="E1192" s="53" t="s">
        <v>80</v>
      </c>
      <c r="F1192" s="55">
        <v>41366</v>
      </c>
      <c r="G1192" s="55">
        <v>41400</v>
      </c>
      <c r="H1192" s="53" t="s">
        <v>102</v>
      </c>
      <c r="I1192" s="57">
        <v>4935.5579600000001</v>
      </c>
      <c r="J1192" s="56">
        <v>4808.7393726302407</v>
      </c>
      <c r="K1192" s="56">
        <v>4808.7389999999996</v>
      </c>
      <c r="L1192" s="59">
        <v>41420</v>
      </c>
      <c r="M1192" s="60">
        <v>2013</v>
      </c>
      <c r="N1192" s="61">
        <v>41425</v>
      </c>
      <c r="O1192" s="60">
        <v>2013</v>
      </c>
      <c r="P1192" s="61">
        <v>41525</v>
      </c>
      <c r="Q1192" s="53" t="s">
        <v>337</v>
      </c>
      <c r="R1192" s="71"/>
      <c r="S1192" s="53" t="s">
        <v>384</v>
      </c>
      <c r="T1192" s="53" t="s">
        <v>9</v>
      </c>
      <c r="U1192" s="53">
        <v>2</v>
      </c>
      <c r="V1192" s="53" t="s">
        <v>385</v>
      </c>
      <c r="W1192" s="53" t="s">
        <v>2174</v>
      </c>
      <c r="X1192" s="63">
        <v>6.3302867147596226E-2</v>
      </c>
      <c r="Y1192" s="63">
        <v>0</v>
      </c>
      <c r="Z1192" s="53" t="s">
        <v>2175</v>
      </c>
      <c r="AA1192" s="53" t="s">
        <v>4272</v>
      </c>
      <c r="AB1192" s="72" t="s">
        <v>2188</v>
      </c>
      <c r="AC1192" s="57">
        <v>36383</v>
      </c>
      <c r="AD1192" s="53"/>
      <c r="AE1192" s="53" t="s">
        <v>4273</v>
      </c>
      <c r="AF1192" s="53"/>
      <c r="AG1192" s="63"/>
      <c r="AH1192" s="53" t="s">
        <v>835</v>
      </c>
      <c r="AI1192" s="53" t="s">
        <v>2179</v>
      </c>
      <c r="AJ1192" s="149">
        <v>2</v>
      </c>
      <c r="AK1192" s="374">
        <v>2</v>
      </c>
    </row>
    <row r="1193" spans="1:37" s="149" customFormat="1" ht="105" customHeight="1">
      <c r="A1193" s="54" t="s">
        <v>1827</v>
      </c>
      <c r="B1193" s="160" t="s">
        <v>4274</v>
      </c>
      <c r="C1193" s="54">
        <v>3000560</v>
      </c>
      <c r="D1193" s="52" t="s">
        <v>468</v>
      </c>
      <c r="E1193" s="53" t="s">
        <v>80</v>
      </c>
      <c r="F1193" s="55">
        <v>41283</v>
      </c>
      <c r="G1193" s="55">
        <v>41313</v>
      </c>
      <c r="H1193" s="53" t="s">
        <v>114</v>
      </c>
      <c r="I1193" s="57">
        <v>4605.4420399999999</v>
      </c>
      <c r="J1193" s="56">
        <v>4484.2103623755593</v>
      </c>
      <c r="K1193" s="56">
        <v>4484.21</v>
      </c>
      <c r="L1193" s="59">
        <v>41338</v>
      </c>
      <c r="M1193" s="60">
        <v>2013</v>
      </c>
      <c r="N1193" s="61">
        <v>41348</v>
      </c>
      <c r="O1193" s="60">
        <v>2013</v>
      </c>
      <c r="P1193" s="61">
        <v>41525</v>
      </c>
      <c r="Q1193" s="53" t="s">
        <v>337</v>
      </c>
      <c r="R1193" s="71"/>
      <c r="S1193" s="53" t="s">
        <v>384</v>
      </c>
      <c r="T1193" s="53" t="s">
        <v>9</v>
      </c>
      <c r="U1193" s="53">
        <v>2</v>
      </c>
      <c r="V1193" s="53" t="s">
        <v>385</v>
      </c>
      <c r="W1193" s="53" t="s">
        <v>2174</v>
      </c>
      <c r="X1193" s="63">
        <v>5.9030725080301195E-2</v>
      </c>
      <c r="Y1193" s="63">
        <v>1.115604269283666E-5</v>
      </c>
      <c r="Z1193" s="53" t="s">
        <v>2175</v>
      </c>
      <c r="AA1193" s="53" t="s">
        <v>4269</v>
      </c>
      <c r="AB1193" s="72" t="s">
        <v>2094</v>
      </c>
      <c r="AC1193" s="57">
        <v>89637.52</v>
      </c>
      <c r="AD1193" s="53"/>
      <c r="AE1193" s="53"/>
      <c r="AF1193" s="53" t="s">
        <v>9</v>
      </c>
      <c r="AG1193" s="63">
        <v>0</v>
      </c>
      <c r="AH1193" s="53" t="s">
        <v>2178</v>
      </c>
      <c r="AI1193" s="53" t="s">
        <v>2179</v>
      </c>
      <c r="AJ1193" s="149">
        <v>1</v>
      </c>
      <c r="AK1193" s="374">
        <v>2</v>
      </c>
    </row>
    <row r="1194" spans="1:37" s="149" customFormat="1" ht="105" customHeight="1">
      <c r="A1194" s="54" t="s">
        <v>1827</v>
      </c>
      <c r="B1194" s="60">
        <v>2281</v>
      </c>
      <c r="C1194" s="54">
        <v>3000560</v>
      </c>
      <c r="D1194" s="52" t="s">
        <v>468</v>
      </c>
      <c r="E1194" s="53" t="s">
        <v>80</v>
      </c>
      <c r="F1194" s="55">
        <v>41390</v>
      </c>
      <c r="G1194" s="55">
        <v>41421</v>
      </c>
      <c r="H1194" s="53" t="s">
        <v>102</v>
      </c>
      <c r="I1194" s="57">
        <v>2005.6404300000004</v>
      </c>
      <c r="J1194" s="56">
        <v>616.27659283760215</v>
      </c>
      <c r="K1194" s="56">
        <v>616.27599999999995</v>
      </c>
      <c r="L1194" s="59">
        <v>41441</v>
      </c>
      <c r="M1194" s="60">
        <v>2013</v>
      </c>
      <c r="N1194" s="61">
        <v>41446</v>
      </c>
      <c r="O1194" s="60">
        <v>2013</v>
      </c>
      <c r="P1194" s="61">
        <v>41546</v>
      </c>
      <c r="Q1194" s="53" t="s">
        <v>337</v>
      </c>
      <c r="R1194" s="71"/>
      <c r="S1194" s="53" t="s">
        <v>384</v>
      </c>
      <c r="T1194" s="53" t="s">
        <v>9</v>
      </c>
      <c r="U1194" s="53">
        <v>2</v>
      </c>
      <c r="V1194" s="53" t="s">
        <v>385</v>
      </c>
      <c r="W1194" s="53" t="s">
        <v>2174</v>
      </c>
      <c r="X1194" s="63">
        <v>727.20567999999992</v>
      </c>
      <c r="Y1194" s="63">
        <v>1471.8042071197412</v>
      </c>
      <c r="Z1194" s="53" t="s">
        <v>2175</v>
      </c>
      <c r="AA1194" s="53" t="s">
        <v>4275</v>
      </c>
      <c r="AB1194" s="72" t="s">
        <v>2188</v>
      </c>
      <c r="AC1194" s="57">
        <v>36383</v>
      </c>
      <c r="AD1194" s="53"/>
      <c r="AE1194" s="53" t="s">
        <v>6986</v>
      </c>
      <c r="AF1194" s="53"/>
      <c r="AG1194" s="63"/>
      <c r="AH1194" s="53" t="s">
        <v>835</v>
      </c>
      <c r="AI1194" s="53" t="s">
        <v>2179</v>
      </c>
      <c r="AJ1194" s="149">
        <v>2</v>
      </c>
      <c r="AK1194" s="374">
        <v>2</v>
      </c>
    </row>
    <row r="1195" spans="1:37" s="149" customFormat="1" ht="105" customHeight="1">
      <c r="A1195" s="160" t="s">
        <v>1827</v>
      </c>
      <c r="B1195" s="160" t="s">
        <v>4276</v>
      </c>
      <c r="C1195" s="54">
        <v>3000560</v>
      </c>
      <c r="D1195" s="52" t="s">
        <v>468</v>
      </c>
      <c r="E1195" s="53" t="s">
        <v>80</v>
      </c>
      <c r="F1195" s="55">
        <v>41300</v>
      </c>
      <c r="G1195" s="55">
        <v>41330</v>
      </c>
      <c r="H1195" s="53" t="s">
        <v>114</v>
      </c>
      <c r="I1195" s="57">
        <v>5120.8695699999998</v>
      </c>
      <c r="J1195" s="56">
        <v>5004.649697340079</v>
      </c>
      <c r="K1195" s="56">
        <v>5004.6490000000003</v>
      </c>
      <c r="L1195" s="59">
        <v>41350</v>
      </c>
      <c r="M1195" s="60">
        <v>2013</v>
      </c>
      <c r="N1195" s="61">
        <v>41360</v>
      </c>
      <c r="O1195" s="60">
        <v>2013</v>
      </c>
      <c r="P1195" s="61">
        <v>41546</v>
      </c>
      <c r="Q1195" s="53" t="s">
        <v>337</v>
      </c>
      <c r="R1195" s="71"/>
      <c r="S1195" s="53" t="s">
        <v>384</v>
      </c>
      <c r="T1195" s="53" t="s">
        <v>9</v>
      </c>
      <c r="U1195" s="53">
        <v>2</v>
      </c>
      <c r="V1195" s="53" t="s">
        <v>385</v>
      </c>
      <c r="W1195" s="53" t="s">
        <v>2174</v>
      </c>
      <c r="X1195" s="63">
        <v>6.5881851929861512E-2</v>
      </c>
      <c r="Y1195" s="63">
        <v>1.115604269283666E-5</v>
      </c>
      <c r="Z1195" s="53" t="s">
        <v>2175</v>
      </c>
      <c r="AA1195" s="53" t="s">
        <v>4269</v>
      </c>
      <c r="AB1195" s="72" t="s">
        <v>2094</v>
      </c>
      <c r="AC1195" s="57">
        <v>89637.52</v>
      </c>
      <c r="AD1195" s="53"/>
      <c r="AE1195" s="53"/>
      <c r="AF1195" s="53" t="s">
        <v>9</v>
      </c>
      <c r="AG1195" s="63">
        <v>0</v>
      </c>
      <c r="AH1195" s="53" t="s">
        <v>2178</v>
      </c>
      <c r="AI1195" s="53" t="s">
        <v>2179</v>
      </c>
      <c r="AJ1195" s="149">
        <v>1</v>
      </c>
      <c r="AK1195" s="374">
        <v>2</v>
      </c>
    </row>
    <row r="1196" spans="1:37" s="149" customFormat="1" ht="105" customHeight="1">
      <c r="A1196" s="54" t="s">
        <v>1827</v>
      </c>
      <c r="B1196" s="60" t="s">
        <v>6954</v>
      </c>
      <c r="C1196" s="54">
        <v>3000560</v>
      </c>
      <c r="D1196" s="52" t="s">
        <v>468</v>
      </c>
      <c r="E1196" s="53" t="s">
        <v>80</v>
      </c>
      <c r="F1196" s="55">
        <v>41390</v>
      </c>
      <c r="G1196" s="55">
        <v>41421</v>
      </c>
      <c r="H1196" s="53" t="s">
        <v>102</v>
      </c>
      <c r="I1196" s="57">
        <v>2855.49</v>
      </c>
      <c r="J1196" s="56">
        <v>4101.5581772952974</v>
      </c>
      <c r="K1196" s="56">
        <v>2855.49</v>
      </c>
      <c r="L1196" s="59">
        <v>41441</v>
      </c>
      <c r="M1196" s="60">
        <v>2013</v>
      </c>
      <c r="N1196" s="61">
        <v>41446</v>
      </c>
      <c r="O1196" s="60">
        <v>2013</v>
      </c>
      <c r="P1196" s="61">
        <v>41546</v>
      </c>
      <c r="Q1196" s="53" t="s">
        <v>337</v>
      </c>
      <c r="R1196" s="71"/>
      <c r="S1196" s="53" t="s">
        <v>384</v>
      </c>
      <c r="T1196" s="53" t="s">
        <v>9</v>
      </c>
      <c r="U1196" s="53">
        <v>2</v>
      </c>
      <c r="V1196" s="53" t="s">
        <v>385</v>
      </c>
      <c r="W1196" s="53" t="s">
        <v>2174</v>
      </c>
      <c r="X1196" s="63">
        <v>3369.4781999999996</v>
      </c>
      <c r="Y1196" s="63">
        <v>1471.8042071197412</v>
      </c>
      <c r="Z1196" s="53" t="s">
        <v>2175</v>
      </c>
      <c r="AA1196" s="53" t="s">
        <v>4275</v>
      </c>
      <c r="AB1196" s="72" t="s">
        <v>2188</v>
      </c>
      <c r="AC1196" s="57">
        <v>36383</v>
      </c>
      <c r="AD1196" s="53"/>
      <c r="AE1196" s="53" t="s">
        <v>6986</v>
      </c>
      <c r="AF1196" s="53"/>
      <c r="AG1196" s="63"/>
      <c r="AH1196" s="53" t="s">
        <v>835</v>
      </c>
      <c r="AI1196" s="53" t="s">
        <v>2179</v>
      </c>
      <c r="AJ1196" s="149">
        <v>2</v>
      </c>
      <c r="AK1196" s="374">
        <v>2</v>
      </c>
    </row>
    <row r="1197" spans="1:37" s="149" customFormat="1" ht="105" customHeight="1">
      <c r="A1197" s="54" t="s">
        <v>1827</v>
      </c>
      <c r="B1197" s="60">
        <v>2282</v>
      </c>
      <c r="C1197" s="54">
        <v>3000560</v>
      </c>
      <c r="D1197" s="52" t="s">
        <v>468</v>
      </c>
      <c r="E1197" s="53" t="s">
        <v>80</v>
      </c>
      <c r="F1197" s="55">
        <v>41302</v>
      </c>
      <c r="G1197" s="55">
        <v>41332</v>
      </c>
      <c r="H1197" s="53" t="s">
        <v>114</v>
      </c>
      <c r="I1197" s="57">
        <v>6227.4974000000002</v>
      </c>
      <c r="J1197" s="56">
        <v>6067.191603422064</v>
      </c>
      <c r="K1197" s="56">
        <v>6067.1909999999998</v>
      </c>
      <c r="L1197" s="59">
        <v>41352</v>
      </c>
      <c r="M1197" s="60">
        <v>2013</v>
      </c>
      <c r="N1197" s="61">
        <v>41359</v>
      </c>
      <c r="O1197" s="60">
        <v>2013</v>
      </c>
      <c r="P1197" s="61">
        <v>41459</v>
      </c>
      <c r="Q1197" s="53" t="s">
        <v>337</v>
      </c>
      <c r="R1197" s="71"/>
      <c r="S1197" s="53" t="s">
        <v>384</v>
      </c>
      <c r="T1197" s="53" t="s">
        <v>9</v>
      </c>
      <c r="U1197" s="53">
        <v>2</v>
      </c>
      <c r="V1197" s="53" t="s">
        <v>385</v>
      </c>
      <c r="W1197" s="53" t="s">
        <v>2174</v>
      </c>
      <c r="X1197" s="63">
        <v>0.17116503311986367</v>
      </c>
      <c r="Y1197" s="63">
        <v>0</v>
      </c>
      <c r="Z1197" s="53" t="s">
        <v>2175</v>
      </c>
      <c r="AA1197" s="53" t="s">
        <v>4275</v>
      </c>
      <c r="AB1197" s="72" t="s">
        <v>2188</v>
      </c>
      <c r="AC1197" s="57">
        <v>36383</v>
      </c>
      <c r="AD1197" s="53"/>
      <c r="AE1197" s="53" t="s">
        <v>4273</v>
      </c>
      <c r="AF1197" s="53"/>
      <c r="AG1197" s="63"/>
      <c r="AH1197" s="53" t="s">
        <v>835</v>
      </c>
      <c r="AI1197" s="53" t="s">
        <v>2179</v>
      </c>
      <c r="AJ1197" s="149">
        <v>1</v>
      </c>
      <c r="AK1197" s="374">
        <v>2</v>
      </c>
    </row>
    <row r="1198" spans="1:37" s="149" customFormat="1" ht="105" customHeight="1">
      <c r="A1198" s="160" t="s">
        <v>1827</v>
      </c>
      <c r="B1198" s="160" t="s">
        <v>4277</v>
      </c>
      <c r="C1198" s="54">
        <v>3000560</v>
      </c>
      <c r="D1198" s="52" t="s">
        <v>468</v>
      </c>
      <c r="E1198" s="53" t="s">
        <v>80</v>
      </c>
      <c r="F1198" s="55">
        <v>41361</v>
      </c>
      <c r="G1198" s="55">
        <v>41421</v>
      </c>
      <c r="H1198" s="53" t="s">
        <v>102</v>
      </c>
      <c r="I1198" s="57">
        <v>3525.5025999999998</v>
      </c>
      <c r="J1198" s="56">
        <v>3432.2464862657794</v>
      </c>
      <c r="K1198" s="56">
        <v>3432.2460000000001</v>
      </c>
      <c r="L1198" s="59">
        <v>41441</v>
      </c>
      <c r="M1198" s="60">
        <v>2013</v>
      </c>
      <c r="N1198" s="61">
        <v>41446</v>
      </c>
      <c r="O1198" s="60">
        <v>2013</v>
      </c>
      <c r="P1198" s="61">
        <v>41521</v>
      </c>
      <c r="Q1198" s="53" t="s">
        <v>337</v>
      </c>
      <c r="R1198" s="71"/>
      <c r="S1198" s="53" t="s">
        <v>384</v>
      </c>
      <c r="T1198" s="53" t="s">
        <v>9</v>
      </c>
      <c r="U1198" s="53">
        <v>2</v>
      </c>
      <c r="V1198" s="53" t="s">
        <v>385</v>
      </c>
      <c r="W1198" s="53" t="s">
        <v>2174</v>
      </c>
      <c r="X1198" s="63">
        <v>9.6899722397823157E-2</v>
      </c>
      <c r="Y1198" s="63">
        <v>0</v>
      </c>
      <c r="Z1198" s="53" t="s">
        <v>2175</v>
      </c>
      <c r="AA1198" s="53" t="s">
        <v>4275</v>
      </c>
      <c r="AB1198" s="72" t="s">
        <v>2188</v>
      </c>
      <c r="AC1198" s="57">
        <v>36383</v>
      </c>
      <c r="AD1198" s="53"/>
      <c r="AE1198" s="53" t="s">
        <v>4273</v>
      </c>
      <c r="AF1198" s="53"/>
      <c r="AG1198" s="63"/>
      <c r="AH1198" s="53" t="s">
        <v>835</v>
      </c>
      <c r="AI1198" s="53" t="s">
        <v>2179</v>
      </c>
      <c r="AJ1198" s="149">
        <v>2</v>
      </c>
      <c r="AK1198" s="374">
        <v>2</v>
      </c>
    </row>
    <row r="1199" spans="1:37" s="149" customFormat="1" ht="105" customHeight="1">
      <c r="A1199" s="54" t="s">
        <v>1827</v>
      </c>
      <c r="B1199" s="60">
        <v>2283</v>
      </c>
      <c r="C1199" s="54">
        <v>3000560</v>
      </c>
      <c r="D1199" s="52" t="s">
        <v>468</v>
      </c>
      <c r="E1199" s="53" t="s">
        <v>80</v>
      </c>
      <c r="F1199" s="55">
        <v>41353</v>
      </c>
      <c r="G1199" s="55">
        <v>41383</v>
      </c>
      <c r="H1199" s="53" t="s">
        <v>102</v>
      </c>
      <c r="I1199" s="57">
        <v>965.44862711864789</v>
      </c>
      <c r="J1199" s="56">
        <v>824.17471527932651</v>
      </c>
      <c r="K1199" s="56">
        <v>824.17399999999998</v>
      </c>
      <c r="L1199" s="59">
        <v>41401</v>
      </c>
      <c r="M1199" s="60">
        <v>2013</v>
      </c>
      <c r="N1199" s="61">
        <v>41406</v>
      </c>
      <c r="O1199" s="60">
        <v>2013</v>
      </c>
      <c r="P1199" s="61">
        <v>41480</v>
      </c>
      <c r="Q1199" s="53" t="s">
        <v>337</v>
      </c>
      <c r="R1199" s="71"/>
      <c r="S1199" s="53" t="s">
        <v>384</v>
      </c>
      <c r="T1199" s="53" t="s">
        <v>9</v>
      </c>
      <c r="U1199" s="53">
        <v>2</v>
      </c>
      <c r="V1199" s="53" t="s">
        <v>385</v>
      </c>
      <c r="W1199" s="53" t="s">
        <v>2174</v>
      </c>
      <c r="X1199" s="63">
        <v>6.7395937549365473E-2</v>
      </c>
      <c r="Y1199" s="63">
        <v>0</v>
      </c>
      <c r="Z1199" s="53" t="s">
        <v>2175</v>
      </c>
      <c r="AA1199" s="53" t="s">
        <v>4278</v>
      </c>
      <c r="AB1199" s="72" t="s">
        <v>2188</v>
      </c>
      <c r="AC1199" s="57">
        <v>14542</v>
      </c>
      <c r="AD1199" s="53" t="s">
        <v>4279</v>
      </c>
      <c r="AE1199" s="53"/>
      <c r="AF1199" s="53"/>
      <c r="AG1199" s="63"/>
      <c r="AH1199" s="53" t="s">
        <v>835</v>
      </c>
      <c r="AI1199" s="53" t="s">
        <v>2179</v>
      </c>
      <c r="AJ1199" s="149">
        <v>2</v>
      </c>
      <c r="AK1199" s="374">
        <v>2</v>
      </c>
    </row>
    <row r="1200" spans="1:37" s="149" customFormat="1" ht="105" customHeight="1">
      <c r="A1200" s="160" t="s">
        <v>1827</v>
      </c>
      <c r="B1200" s="160" t="s">
        <v>4280</v>
      </c>
      <c r="C1200" s="54">
        <v>3000560</v>
      </c>
      <c r="D1200" s="52" t="s">
        <v>468</v>
      </c>
      <c r="E1200" s="53" t="s">
        <v>80</v>
      </c>
      <c r="F1200" s="55">
        <v>41325</v>
      </c>
      <c r="G1200" s="55">
        <v>41355</v>
      </c>
      <c r="H1200" s="53" t="s">
        <v>114</v>
      </c>
      <c r="I1200" s="57">
        <v>4405.3586101694918</v>
      </c>
      <c r="J1200" s="56">
        <v>4295.4905348494012</v>
      </c>
      <c r="K1200" s="56">
        <v>4295.49</v>
      </c>
      <c r="L1200" s="59">
        <v>41375</v>
      </c>
      <c r="M1200" s="60">
        <v>2013</v>
      </c>
      <c r="N1200" s="61">
        <v>41380</v>
      </c>
      <c r="O1200" s="60">
        <v>2013</v>
      </c>
      <c r="P1200" s="61">
        <v>41480</v>
      </c>
      <c r="Q1200" s="53" t="s">
        <v>337</v>
      </c>
      <c r="R1200" s="71"/>
      <c r="S1200" s="53" t="s">
        <v>384</v>
      </c>
      <c r="T1200" s="53" t="s">
        <v>9</v>
      </c>
      <c r="U1200" s="53">
        <v>2</v>
      </c>
      <c r="V1200" s="53" t="s">
        <v>385</v>
      </c>
      <c r="W1200" s="53" t="s">
        <v>2174</v>
      </c>
      <c r="X1200" s="63">
        <v>6.7395937549365473E-2</v>
      </c>
      <c r="Y1200" s="63">
        <v>1.115604269283666E-5</v>
      </c>
      <c r="Z1200" s="53" t="s">
        <v>2175</v>
      </c>
      <c r="AA1200" s="53" t="s">
        <v>4269</v>
      </c>
      <c r="AB1200" s="72" t="s">
        <v>2094</v>
      </c>
      <c r="AC1200" s="57">
        <v>89637.52</v>
      </c>
      <c r="AD1200" s="53"/>
      <c r="AE1200" s="53"/>
      <c r="AF1200" s="53" t="s">
        <v>9</v>
      </c>
      <c r="AG1200" s="63">
        <v>0</v>
      </c>
      <c r="AH1200" s="53" t="s">
        <v>2178</v>
      </c>
      <c r="AI1200" s="53" t="s">
        <v>2179</v>
      </c>
      <c r="AJ1200" s="149">
        <v>2</v>
      </c>
      <c r="AK1200" s="374">
        <v>2</v>
      </c>
    </row>
    <row r="1201" spans="1:37" s="149" customFormat="1" ht="105" customHeight="1">
      <c r="A1201" s="160" t="s">
        <v>1827</v>
      </c>
      <c r="B1201" s="160" t="s">
        <v>4281</v>
      </c>
      <c r="C1201" s="54">
        <v>3000560</v>
      </c>
      <c r="D1201" s="52" t="s">
        <v>468</v>
      </c>
      <c r="E1201" s="53" t="s">
        <v>80</v>
      </c>
      <c r="F1201" s="55">
        <v>41325</v>
      </c>
      <c r="G1201" s="55">
        <v>41355</v>
      </c>
      <c r="H1201" s="53" t="s">
        <v>114</v>
      </c>
      <c r="I1201" s="57">
        <v>4274.1927627118648</v>
      </c>
      <c r="J1201" s="56">
        <v>4274.5806639431112</v>
      </c>
      <c r="K1201" s="56">
        <v>4274.192</v>
      </c>
      <c r="L1201" s="59">
        <v>41375</v>
      </c>
      <c r="M1201" s="60">
        <v>2013</v>
      </c>
      <c r="N1201" s="61">
        <v>41380</v>
      </c>
      <c r="O1201" s="60">
        <v>2013</v>
      </c>
      <c r="P1201" s="61">
        <v>41480</v>
      </c>
      <c r="Q1201" s="53" t="s">
        <v>337</v>
      </c>
      <c r="R1201" s="71"/>
      <c r="S1201" s="53" t="s">
        <v>384</v>
      </c>
      <c r="T1201" s="53" t="s">
        <v>9</v>
      </c>
      <c r="U1201" s="53">
        <v>2</v>
      </c>
      <c r="V1201" s="53" t="s">
        <v>385</v>
      </c>
      <c r="W1201" s="53" t="s">
        <v>2174</v>
      </c>
      <c r="X1201" s="63">
        <v>5.6266020746669469E-2</v>
      </c>
      <c r="Y1201" s="63">
        <v>1.115604269283666E-5</v>
      </c>
      <c r="Z1201" s="53" t="s">
        <v>2175</v>
      </c>
      <c r="AA1201" s="53" t="s">
        <v>4269</v>
      </c>
      <c r="AB1201" s="72" t="s">
        <v>2094</v>
      </c>
      <c r="AC1201" s="57">
        <v>89637.52</v>
      </c>
      <c r="AD1201" s="53"/>
      <c r="AE1201" s="53"/>
      <c r="AF1201" s="53" t="s">
        <v>9</v>
      </c>
      <c r="AG1201" s="63">
        <v>0</v>
      </c>
      <c r="AH1201" s="53" t="s">
        <v>2178</v>
      </c>
      <c r="AI1201" s="53" t="s">
        <v>2179</v>
      </c>
      <c r="AJ1201" s="149">
        <v>2</v>
      </c>
      <c r="AK1201" s="374">
        <v>2</v>
      </c>
    </row>
    <row r="1202" spans="1:37" s="149" customFormat="1" ht="105" customHeight="1">
      <c r="A1202" s="54" t="s">
        <v>1827</v>
      </c>
      <c r="B1202" s="60">
        <v>2284</v>
      </c>
      <c r="C1202" s="54">
        <v>3000560</v>
      </c>
      <c r="D1202" s="52" t="s">
        <v>468</v>
      </c>
      <c r="E1202" s="53" t="s">
        <v>80</v>
      </c>
      <c r="F1202" s="55">
        <v>41445</v>
      </c>
      <c r="G1202" s="55">
        <v>41505</v>
      </c>
      <c r="H1202" s="53" t="s">
        <v>102</v>
      </c>
      <c r="I1202" s="57">
        <v>4009.2736847457604</v>
      </c>
      <c r="J1202" s="56">
        <v>3896.2262537521392</v>
      </c>
      <c r="K1202" s="56">
        <v>3896.2260000000001</v>
      </c>
      <c r="L1202" s="59">
        <v>41525</v>
      </c>
      <c r="M1202" s="60">
        <v>2013</v>
      </c>
      <c r="N1202" s="61">
        <v>41530</v>
      </c>
      <c r="O1202" s="60">
        <v>2013</v>
      </c>
      <c r="P1202" s="61">
        <v>41630</v>
      </c>
      <c r="Q1202" s="53" t="s">
        <v>337</v>
      </c>
      <c r="R1202" s="71"/>
      <c r="S1202" s="53" t="s">
        <v>384</v>
      </c>
      <c r="T1202" s="53" t="s">
        <v>9</v>
      </c>
      <c r="U1202" s="53">
        <v>2</v>
      </c>
      <c r="V1202" s="53" t="s">
        <v>385</v>
      </c>
      <c r="W1202" s="53" t="s">
        <v>2174</v>
      </c>
      <c r="X1202" s="63">
        <v>5.1290427044389436E-2</v>
      </c>
      <c r="Y1202" s="63">
        <v>0</v>
      </c>
      <c r="Z1202" s="53" t="s">
        <v>2175</v>
      </c>
      <c r="AA1202" s="53" t="s">
        <v>4275</v>
      </c>
      <c r="AB1202" s="72" t="s">
        <v>2188</v>
      </c>
      <c r="AC1202" s="57">
        <v>36383</v>
      </c>
      <c r="AD1202" s="53"/>
      <c r="AE1202" s="53" t="s">
        <v>4273</v>
      </c>
      <c r="AF1202" s="53"/>
      <c r="AG1202" s="63"/>
      <c r="AH1202" s="53" t="s">
        <v>835</v>
      </c>
      <c r="AI1202" s="53" t="s">
        <v>2179</v>
      </c>
      <c r="AJ1202" s="149">
        <v>3</v>
      </c>
      <c r="AK1202" s="374">
        <v>2</v>
      </c>
    </row>
    <row r="1203" spans="1:37" s="149" customFormat="1" ht="105" customHeight="1">
      <c r="A1203" s="160" t="s">
        <v>1827</v>
      </c>
      <c r="B1203" s="160" t="s">
        <v>4282</v>
      </c>
      <c r="C1203" s="54">
        <v>3000560</v>
      </c>
      <c r="D1203" s="52" t="s">
        <v>468</v>
      </c>
      <c r="E1203" s="53" t="s">
        <v>80</v>
      </c>
      <c r="F1203" s="55">
        <v>41294</v>
      </c>
      <c r="G1203" s="55">
        <v>41324</v>
      </c>
      <c r="H1203" s="53" t="s">
        <v>114</v>
      </c>
      <c r="I1203" s="57">
        <v>2861.5389700000001</v>
      </c>
      <c r="J1203" s="56">
        <v>2791.9591026844214</v>
      </c>
      <c r="K1203" s="56">
        <v>2791.9589999999998</v>
      </c>
      <c r="L1203" s="59">
        <v>41344</v>
      </c>
      <c r="M1203" s="60">
        <v>2013</v>
      </c>
      <c r="N1203" s="61">
        <v>41354</v>
      </c>
      <c r="O1203" s="60">
        <v>2013</v>
      </c>
      <c r="P1203" s="61">
        <v>41630</v>
      </c>
      <c r="Q1203" s="53" t="s">
        <v>337</v>
      </c>
      <c r="R1203" s="71"/>
      <c r="S1203" s="53" t="s">
        <v>384</v>
      </c>
      <c r="T1203" s="53" t="s">
        <v>9</v>
      </c>
      <c r="U1203" s="53">
        <v>2</v>
      </c>
      <c r="V1203" s="53" t="s">
        <v>385</v>
      </c>
      <c r="W1203" s="53" t="s">
        <v>2174</v>
      </c>
      <c r="X1203" s="63">
        <v>3.6753712284766461E-2</v>
      </c>
      <c r="Y1203" s="63">
        <v>1.115604269283666E-5</v>
      </c>
      <c r="Z1203" s="53" t="s">
        <v>2175</v>
      </c>
      <c r="AA1203" s="53" t="s">
        <v>4269</v>
      </c>
      <c r="AB1203" s="72" t="s">
        <v>2094</v>
      </c>
      <c r="AC1203" s="57">
        <v>89637.52</v>
      </c>
      <c r="AD1203" s="53"/>
      <c r="AE1203" s="53"/>
      <c r="AF1203" s="53" t="s">
        <v>9</v>
      </c>
      <c r="AG1203" s="63">
        <v>0</v>
      </c>
      <c r="AH1203" s="53" t="s">
        <v>2178</v>
      </c>
      <c r="AI1203" s="53" t="s">
        <v>2179</v>
      </c>
      <c r="AJ1203" s="149">
        <v>1</v>
      </c>
      <c r="AK1203" s="374">
        <v>2</v>
      </c>
    </row>
    <row r="1204" spans="1:37" s="149" customFormat="1" ht="105" customHeight="1">
      <c r="A1204" s="160" t="s">
        <v>1827</v>
      </c>
      <c r="B1204" s="160" t="s">
        <v>4283</v>
      </c>
      <c r="C1204" s="54">
        <v>3000560</v>
      </c>
      <c r="D1204" s="52" t="s">
        <v>468</v>
      </c>
      <c r="E1204" s="53" t="s">
        <v>80</v>
      </c>
      <c r="F1204" s="55">
        <v>41294</v>
      </c>
      <c r="G1204" s="55">
        <v>41324</v>
      </c>
      <c r="H1204" s="53" t="s">
        <v>114</v>
      </c>
      <c r="I1204" s="57">
        <v>2858.4924299999998</v>
      </c>
      <c r="J1204" s="56">
        <v>2788.1738467037517</v>
      </c>
      <c r="K1204" s="56">
        <v>2788.1729999999998</v>
      </c>
      <c r="L1204" s="59">
        <v>41344</v>
      </c>
      <c r="M1204" s="60">
        <v>2013</v>
      </c>
      <c r="N1204" s="61">
        <v>41354</v>
      </c>
      <c r="O1204" s="60">
        <v>2013</v>
      </c>
      <c r="P1204" s="61">
        <v>41630</v>
      </c>
      <c r="Q1204" s="53" t="s">
        <v>337</v>
      </c>
      <c r="R1204" s="71"/>
      <c r="S1204" s="53" t="s">
        <v>384</v>
      </c>
      <c r="T1204" s="53" t="s">
        <v>9</v>
      </c>
      <c r="U1204" s="53">
        <v>2</v>
      </c>
      <c r="V1204" s="53" t="s">
        <v>385</v>
      </c>
      <c r="W1204" s="53" t="s">
        <v>2174</v>
      </c>
      <c r="X1204" s="63">
        <v>3.6703872887157069E-2</v>
      </c>
      <c r="Y1204" s="63">
        <v>1.115604269283666E-5</v>
      </c>
      <c r="Z1204" s="53" t="s">
        <v>2175</v>
      </c>
      <c r="AA1204" s="53" t="s">
        <v>4269</v>
      </c>
      <c r="AB1204" s="72" t="s">
        <v>2094</v>
      </c>
      <c r="AC1204" s="57">
        <v>89637.52</v>
      </c>
      <c r="AD1204" s="53"/>
      <c r="AE1204" s="53"/>
      <c r="AF1204" s="53" t="s">
        <v>9</v>
      </c>
      <c r="AG1204" s="63">
        <v>0</v>
      </c>
      <c r="AH1204" s="53" t="s">
        <v>2178</v>
      </c>
      <c r="AI1204" s="53" t="s">
        <v>2179</v>
      </c>
      <c r="AJ1204" s="149">
        <v>1</v>
      </c>
      <c r="AK1204" s="374">
        <v>2</v>
      </c>
    </row>
    <row r="1205" spans="1:37" s="149" customFormat="1" ht="105" customHeight="1">
      <c r="A1205" s="54" t="s">
        <v>1827</v>
      </c>
      <c r="B1205" s="60">
        <v>2285</v>
      </c>
      <c r="C1205" s="54">
        <v>3000560</v>
      </c>
      <c r="D1205" s="52" t="s">
        <v>468</v>
      </c>
      <c r="E1205" s="53" t="s">
        <v>80</v>
      </c>
      <c r="F1205" s="55">
        <v>41471</v>
      </c>
      <c r="G1205" s="55">
        <v>41501</v>
      </c>
      <c r="H1205" s="53" t="s">
        <v>102</v>
      </c>
      <c r="I1205" s="57">
        <v>1703.8012699999999</v>
      </c>
      <c r="J1205" s="56">
        <v>282.2789162735645</v>
      </c>
      <c r="K1205" s="56">
        <v>282.27800000000002</v>
      </c>
      <c r="L1205" s="59">
        <v>41521</v>
      </c>
      <c r="M1205" s="60">
        <v>2013</v>
      </c>
      <c r="N1205" s="61">
        <v>41526</v>
      </c>
      <c r="O1205" s="60">
        <v>2013</v>
      </c>
      <c r="P1205" s="61">
        <v>41626</v>
      </c>
      <c r="Q1205" s="53" t="s">
        <v>337</v>
      </c>
      <c r="R1205" s="71"/>
      <c r="S1205" s="53" t="s">
        <v>384</v>
      </c>
      <c r="T1205" s="53" t="s">
        <v>9</v>
      </c>
      <c r="U1205" s="53">
        <v>2</v>
      </c>
      <c r="V1205" s="53" t="s">
        <v>385</v>
      </c>
      <c r="W1205" s="53" t="s">
        <v>2174</v>
      </c>
      <c r="X1205" s="63">
        <v>333.08803999999998</v>
      </c>
      <c r="Y1205" s="60">
        <v>1471.8042071197412</v>
      </c>
      <c r="Z1205" s="53" t="s">
        <v>2175</v>
      </c>
      <c r="AA1205" s="53" t="s">
        <v>4275</v>
      </c>
      <c r="AB1205" s="72" t="s">
        <v>2188</v>
      </c>
      <c r="AC1205" s="57">
        <v>36383</v>
      </c>
      <c r="AD1205" s="53"/>
      <c r="AE1205" s="53" t="s">
        <v>6986</v>
      </c>
      <c r="AF1205" s="53"/>
      <c r="AG1205" s="63"/>
      <c r="AH1205" s="53" t="s">
        <v>835</v>
      </c>
      <c r="AI1205" s="53" t="s">
        <v>2179</v>
      </c>
      <c r="AJ1205" s="149">
        <v>3</v>
      </c>
      <c r="AK1205" s="374">
        <v>2</v>
      </c>
    </row>
    <row r="1206" spans="1:37" s="149" customFormat="1" ht="105" customHeight="1">
      <c r="A1206" s="160" t="s">
        <v>1827</v>
      </c>
      <c r="B1206" s="160" t="s">
        <v>4284</v>
      </c>
      <c r="C1206" s="54">
        <v>3000560</v>
      </c>
      <c r="D1206" s="52" t="s">
        <v>468</v>
      </c>
      <c r="E1206" s="53" t="s">
        <v>80</v>
      </c>
      <c r="F1206" s="55">
        <v>41290</v>
      </c>
      <c r="G1206" s="55">
        <v>41320</v>
      </c>
      <c r="H1206" s="53" t="s">
        <v>114</v>
      </c>
      <c r="I1206" s="57">
        <v>6942.9287299999996</v>
      </c>
      <c r="J1206" s="56">
        <v>6755.7481964463987</v>
      </c>
      <c r="K1206" s="56">
        <v>6755.7479999999996</v>
      </c>
      <c r="L1206" s="59">
        <v>41340</v>
      </c>
      <c r="M1206" s="60">
        <v>2013</v>
      </c>
      <c r="N1206" s="61">
        <v>41350</v>
      </c>
      <c r="O1206" s="60">
        <v>2013</v>
      </c>
      <c r="P1206" s="61">
        <v>41626</v>
      </c>
      <c r="Q1206" s="53" t="s">
        <v>337</v>
      </c>
      <c r="R1206" s="71"/>
      <c r="S1206" s="53" t="s">
        <v>384</v>
      </c>
      <c r="T1206" s="53" t="s">
        <v>9</v>
      </c>
      <c r="U1206" s="53">
        <v>2</v>
      </c>
      <c r="V1206" s="53" t="s">
        <v>385</v>
      </c>
      <c r="W1206" s="53" t="s">
        <v>2174</v>
      </c>
      <c r="X1206" s="63">
        <v>8.893354746985413E-2</v>
      </c>
      <c r="Y1206" s="63">
        <v>1.115604269283666E-5</v>
      </c>
      <c r="Z1206" s="53" t="s">
        <v>2175</v>
      </c>
      <c r="AA1206" s="53" t="s">
        <v>4269</v>
      </c>
      <c r="AB1206" s="72" t="s">
        <v>2094</v>
      </c>
      <c r="AC1206" s="57">
        <v>89637.52</v>
      </c>
      <c r="AD1206" s="53"/>
      <c r="AE1206" s="53"/>
      <c r="AF1206" s="53" t="s">
        <v>9</v>
      </c>
      <c r="AG1206" s="63">
        <v>0</v>
      </c>
      <c r="AH1206" s="53" t="s">
        <v>2178</v>
      </c>
      <c r="AI1206" s="53" t="s">
        <v>2179</v>
      </c>
      <c r="AJ1206" s="149">
        <v>1</v>
      </c>
      <c r="AK1206" s="374">
        <v>2</v>
      </c>
    </row>
    <row r="1207" spans="1:37" s="149" customFormat="1" ht="105" customHeight="1">
      <c r="A1207" s="54" t="s">
        <v>1827</v>
      </c>
      <c r="B1207" s="60" t="s">
        <v>6955</v>
      </c>
      <c r="C1207" s="54">
        <v>3000560</v>
      </c>
      <c r="D1207" s="52" t="s">
        <v>468</v>
      </c>
      <c r="E1207" s="53" t="s">
        <v>80</v>
      </c>
      <c r="F1207" s="55">
        <v>41471</v>
      </c>
      <c r="G1207" s="55">
        <v>41501</v>
      </c>
      <c r="H1207" s="53" t="s">
        <v>102</v>
      </c>
      <c r="I1207" s="57">
        <v>1215.27</v>
      </c>
      <c r="J1207" s="56">
        <v>2567.5771567870083</v>
      </c>
      <c r="K1207" s="56">
        <v>1215.27</v>
      </c>
      <c r="L1207" s="59">
        <v>41521</v>
      </c>
      <c r="M1207" s="60">
        <v>2013</v>
      </c>
      <c r="N1207" s="61">
        <v>41526</v>
      </c>
      <c r="O1207" s="60">
        <v>2013</v>
      </c>
      <c r="P1207" s="61">
        <v>41626</v>
      </c>
      <c r="Q1207" s="53" t="s">
        <v>337</v>
      </c>
      <c r="R1207" s="71"/>
      <c r="S1207" s="53" t="s">
        <v>384</v>
      </c>
      <c r="T1207" s="53" t="s">
        <v>9</v>
      </c>
      <c r="U1207" s="53">
        <v>2</v>
      </c>
      <c r="V1207" s="53" t="s">
        <v>385</v>
      </c>
      <c r="W1207" s="53" t="s">
        <v>2174</v>
      </c>
      <c r="X1207" s="63">
        <v>1434.0185999999999</v>
      </c>
      <c r="Y1207" s="60">
        <v>1471.8042071197412</v>
      </c>
      <c r="Z1207" s="53" t="s">
        <v>2175</v>
      </c>
      <c r="AA1207" s="53" t="s">
        <v>4275</v>
      </c>
      <c r="AB1207" s="72" t="s">
        <v>2188</v>
      </c>
      <c r="AC1207" s="57">
        <v>36383</v>
      </c>
      <c r="AD1207" s="53"/>
      <c r="AE1207" s="53" t="s">
        <v>6986</v>
      </c>
      <c r="AF1207" s="53"/>
      <c r="AG1207" s="63"/>
      <c r="AH1207" s="53" t="s">
        <v>835</v>
      </c>
      <c r="AI1207" s="53" t="s">
        <v>2179</v>
      </c>
      <c r="AJ1207" s="149">
        <v>3</v>
      </c>
      <c r="AK1207" s="374">
        <v>2</v>
      </c>
    </row>
    <row r="1208" spans="1:37" s="149" customFormat="1" ht="75" customHeight="1">
      <c r="A1208" s="54" t="s">
        <v>1827</v>
      </c>
      <c r="B1208" s="60">
        <v>2286</v>
      </c>
      <c r="C1208" s="54">
        <v>3000560</v>
      </c>
      <c r="D1208" s="52" t="s">
        <v>468</v>
      </c>
      <c r="E1208" s="53" t="s">
        <v>59</v>
      </c>
      <c r="F1208" s="55">
        <v>41386</v>
      </c>
      <c r="G1208" s="55">
        <v>41446</v>
      </c>
      <c r="H1208" s="53" t="s">
        <v>102</v>
      </c>
      <c r="I1208" s="57">
        <v>531.67073338983107</v>
      </c>
      <c r="J1208" s="56">
        <v>553.80277726726649</v>
      </c>
      <c r="K1208" s="56">
        <v>531.66999999999996</v>
      </c>
      <c r="L1208" s="59">
        <v>41466</v>
      </c>
      <c r="M1208" s="60">
        <v>2013</v>
      </c>
      <c r="N1208" s="61">
        <v>41471</v>
      </c>
      <c r="O1208" s="60">
        <v>2013</v>
      </c>
      <c r="P1208" s="61">
        <v>41561</v>
      </c>
      <c r="Q1208" s="53" t="s">
        <v>337</v>
      </c>
      <c r="R1208" s="71"/>
      <c r="S1208" s="53" t="s">
        <v>384</v>
      </c>
      <c r="T1208" s="53" t="s">
        <v>9</v>
      </c>
      <c r="U1208" s="53">
        <v>2</v>
      </c>
      <c r="V1208" s="53" t="s">
        <v>385</v>
      </c>
      <c r="W1208" s="53" t="s">
        <v>2174</v>
      </c>
      <c r="X1208" s="63">
        <v>627.37059999999997</v>
      </c>
      <c r="Y1208" s="63">
        <v>14542</v>
      </c>
      <c r="Z1208" s="53"/>
      <c r="AA1208" s="53" t="s">
        <v>4278</v>
      </c>
      <c r="AB1208" s="72" t="s">
        <v>2188</v>
      </c>
      <c r="AC1208" s="57">
        <v>14542</v>
      </c>
      <c r="AD1208" s="53" t="s">
        <v>4279</v>
      </c>
      <c r="AE1208" s="53"/>
      <c r="AF1208" s="53"/>
      <c r="AG1208" s="63"/>
      <c r="AH1208" s="53" t="s">
        <v>835</v>
      </c>
      <c r="AI1208" s="53" t="s">
        <v>2179</v>
      </c>
      <c r="AJ1208" s="149">
        <v>3</v>
      </c>
      <c r="AK1208" s="374">
        <v>2</v>
      </c>
    </row>
    <row r="1209" spans="1:37" s="149" customFormat="1" ht="75" customHeight="1">
      <c r="A1209" s="160" t="s">
        <v>1827</v>
      </c>
      <c r="B1209" s="160" t="s">
        <v>4285</v>
      </c>
      <c r="C1209" s="54">
        <v>3000560</v>
      </c>
      <c r="D1209" s="52" t="s">
        <v>468</v>
      </c>
      <c r="E1209" s="53" t="s">
        <v>59</v>
      </c>
      <c r="F1209" s="55">
        <v>41296</v>
      </c>
      <c r="G1209" s="55">
        <v>41326</v>
      </c>
      <c r="H1209" s="53" t="s">
        <v>114</v>
      </c>
      <c r="I1209" s="57">
        <v>327.26146999999992</v>
      </c>
      <c r="J1209" s="56">
        <v>282.79860582930405</v>
      </c>
      <c r="K1209" s="56">
        <v>282.798</v>
      </c>
      <c r="L1209" s="59">
        <v>41346</v>
      </c>
      <c r="M1209" s="60">
        <v>2013</v>
      </c>
      <c r="N1209" s="61">
        <v>41351</v>
      </c>
      <c r="O1209" s="60">
        <v>2013</v>
      </c>
      <c r="P1209" s="61">
        <v>41451</v>
      </c>
      <c r="Q1209" s="53" t="s">
        <v>337</v>
      </c>
      <c r="R1209" s="71"/>
      <c r="S1209" s="53" t="s">
        <v>384</v>
      </c>
      <c r="T1209" s="53" t="s">
        <v>9</v>
      </c>
      <c r="U1209" s="53">
        <v>2</v>
      </c>
      <c r="V1209" s="53" t="s">
        <v>385</v>
      </c>
      <c r="W1209" s="53" t="s">
        <v>2174</v>
      </c>
      <c r="X1209" s="63">
        <v>333.70164</v>
      </c>
      <c r="Y1209" s="63">
        <v>89637.52</v>
      </c>
      <c r="Z1209" s="53"/>
      <c r="AA1209" s="53" t="s">
        <v>4269</v>
      </c>
      <c r="AB1209" s="72" t="s">
        <v>2094</v>
      </c>
      <c r="AC1209" s="57">
        <v>89637.52</v>
      </c>
      <c r="AD1209" s="53"/>
      <c r="AE1209" s="53"/>
      <c r="AF1209" s="53" t="s">
        <v>9</v>
      </c>
      <c r="AG1209" s="63">
        <v>0</v>
      </c>
      <c r="AH1209" s="53" t="s">
        <v>2178</v>
      </c>
      <c r="AI1209" s="53" t="s">
        <v>2179</v>
      </c>
      <c r="AJ1209" s="149">
        <v>1</v>
      </c>
      <c r="AK1209" s="374">
        <v>2</v>
      </c>
    </row>
    <row r="1210" spans="1:37" s="149" customFormat="1" ht="75" customHeight="1">
      <c r="A1210" s="54" t="s">
        <v>1827</v>
      </c>
      <c r="B1210" s="60">
        <v>2287</v>
      </c>
      <c r="C1210" s="54">
        <v>3000560</v>
      </c>
      <c r="D1210" s="52" t="s">
        <v>468</v>
      </c>
      <c r="E1210" s="53" t="s">
        <v>59</v>
      </c>
      <c r="F1210" s="55">
        <v>41296</v>
      </c>
      <c r="G1210" s="55">
        <v>41358</v>
      </c>
      <c r="H1210" s="53" t="s">
        <v>102</v>
      </c>
      <c r="I1210" s="57">
        <v>858.93220338983053</v>
      </c>
      <c r="J1210" s="56">
        <v>836.601383096571</v>
      </c>
      <c r="K1210" s="56">
        <v>836.601</v>
      </c>
      <c r="L1210" s="59">
        <v>41378</v>
      </c>
      <c r="M1210" s="60">
        <v>2013</v>
      </c>
      <c r="N1210" s="61">
        <v>41383</v>
      </c>
      <c r="O1210" s="60">
        <v>2013</v>
      </c>
      <c r="P1210" s="61">
        <v>41483</v>
      </c>
      <c r="Q1210" s="53" t="s">
        <v>337</v>
      </c>
      <c r="R1210" s="71"/>
      <c r="S1210" s="53" t="s">
        <v>384</v>
      </c>
      <c r="T1210" s="53" t="s">
        <v>9</v>
      </c>
      <c r="U1210" s="53">
        <v>2</v>
      </c>
      <c r="V1210" s="53" t="s">
        <v>385</v>
      </c>
      <c r="W1210" s="53" t="s">
        <v>2174</v>
      </c>
      <c r="X1210" s="63">
        <v>5.9065617067104288E-2</v>
      </c>
      <c r="Y1210" s="63">
        <v>0</v>
      </c>
      <c r="Z1210" s="53"/>
      <c r="AA1210" s="53" t="s">
        <v>4278</v>
      </c>
      <c r="AB1210" s="72" t="s">
        <v>2188</v>
      </c>
      <c r="AC1210" s="57">
        <v>14542</v>
      </c>
      <c r="AD1210" s="53" t="s">
        <v>4279</v>
      </c>
      <c r="AE1210" s="53"/>
      <c r="AF1210" s="53"/>
      <c r="AG1210" s="63"/>
      <c r="AH1210" s="53" t="s">
        <v>835</v>
      </c>
      <c r="AI1210" s="53" t="s">
        <v>2179</v>
      </c>
      <c r="AJ1210" s="149">
        <v>2</v>
      </c>
      <c r="AK1210" s="374">
        <v>2</v>
      </c>
    </row>
    <row r="1211" spans="1:37" s="149" customFormat="1" ht="75" customHeight="1">
      <c r="A1211" s="54" t="s">
        <v>1827</v>
      </c>
      <c r="B1211" s="60">
        <v>2288</v>
      </c>
      <c r="C1211" s="54">
        <v>3000560</v>
      </c>
      <c r="D1211" s="52" t="s">
        <v>468</v>
      </c>
      <c r="E1211" s="53" t="s">
        <v>59</v>
      </c>
      <c r="F1211" s="55">
        <v>41309</v>
      </c>
      <c r="G1211" s="55">
        <v>41339</v>
      </c>
      <c r="H1211" s="53" t="s">
        <v>102</v>
      </c>
      <c r="I1211" s="57">
        <v>858.93220338983053</v>
      </c>
      <c r="J1211" s="56">
        <v>836.601383096571</v>
      </c>
      <c r="K1211" s="56">
        <v>836.601</v>
      </c>
      <c r="L1211" s="59">
        <v>41359</v>
      </c>
      <c r="M1211" s="60">
        <v>2013</v>
      </c>
      <c r="N1211" s="61">
        <v>41366</v>
      </c>
      <c r="O1211" s="60">
        <v>2013</v>
      </c>
      <c r="P1211" s="61">
        <v>41466</v>
      </c>
      <c r="Q1211" s="53" t="s">
        <v>337</v>
      </c>
      <c r="R1211" s="71"/>
      <c r="S1211" s="53" t="s">
        <v>384</v>
      </c>
      <c r="T1211" s="53" t="s">
        <v>9</v>
      </c>
      <c r="U1211" s="53">
        <v>2</v>
      </c>
      <c r="V1211" s="53" t="s">
        <v>385</v>
      </c>
      <c r="W1211" s="53" t="s">
        <v>2174</v>
      </c>
      <c r="X1211" s="63">
        <v>5.9065617067104288E-2</v>
      </c>
      <c r="Y1211" s="63">
        <v>0</v>
      </c>
      <c r="Z1211" s="53"/>
      <c r="AA1211" s="53" t="s">
        <v>4278</v>
      </c>
      <c r="AB1211" s="72" t="s">
        <v>2188</v>
      </c>
      <c r="AC1211" s="57">
        <v>14542</v>
      </c>
      <c r="AD1211" s="53" t="s">
        <v>4279</v>
      </c>
      <c r="AE1211" s="53"/>
      <c r="AF1211" s="53"/>
      <c r="AG1211" s="63"/>
      <c r="AH1211" s="53" t="s">
        <v>835</v>
      </c>
      <c r="AI1211" s="53" t="s">
        <v>2179</v>
      </c>
      <c r="AJ1211" s="149">
        <v>1</v>
      </c>
      <c r="AK1211" s="374">
        <v>2</v>
      </c>
    </row>
    <row r="1212" spans="1:37" s="149" customFormat="1" ht="75" customHeight="1">
      <c r="A1212" s="54" t="s">
        <v>1827</v>
      </c>
      <c r="B1212" s="60">
        <v>2289</v>
      </c>
      <c r="C1212" s="54">
        <v>3000560</v>
      </c>
      <c r="D1212" s="52" t="s">
        <v>468</v>
      </c>
      <c r="E1212" s="53" t="s">
        <v>59</v>
      </c>
      <c r="F1212" s="55">
        <v>41309</v>
      </c>
      <c r="G1212" s="55">
        <v>41339</v>
      </c>
      <c r="H1212" s="53" t="s">
        <v>102</v>
      </c>
      <c r="I1212" s="57">
        <v>858.93220338983053</v>
      </c>
      <c r="J1212" s="56">
        <v>836.601383096571</v>
      </c>
      <c r="K1212" s="56">
        <v>836.601</v>
      </c>
      <c r="L1212" s="59">
        <v>41359</v>
      </c>
      <c r="M1212" s="60">
        <v>2013</v>
      </c>
      <c r="N1212" s="61">
        <v>41366</v>
      </c>
      <c r="O1212" s="60">
        <v>2013</v>
      </c>
      <c r="P1212" s="61">
        <v>41466</v>
      </c>
      <c r="Q1212" s="53" t="s">
        <v>337</v>
      </c>
      <c r="R1212" s="71"/>
      <c r="S1212" s="53" t="s">
        <v>384</v>
      </c>
      <c r="T1212" s="53" t="s">
        <v>9</v>
      </c>
      <c r="U1212" s="53">
        <v>2</v>
      </c>
      <c r="V1212" s="53" t="s">
        <v>385</v>
      </c>
      <c r="W1212" s="53" t="s">
        <v>2174</v>
      </c>
      <c r="X1212" s="63">
        <v>5.9065617067104288E-2</v>
      </c>
      <c r="Y1212" s="63">
        <v>0</v>
      </c>
      <c r="Z1212" s="53"/>
      <c r="AA1212" s="53" t="s">
        <v>4278</v>
      </c>
      <c r="AB1212" s="72" t="s">
        <v>2188</v>
      </c>
      <c r="AC1212" s="57">
        <v>14542</v>
      </c>
      <c r="AD1212" s="53" t="s">
        <v>4279</v>
      </c>
      <c r="AE1212" s="53"/>
      <c r="AF1212" s="53"/>
      <c r="AG1212" s="63"/>
      <c r="AH1212" s="53" t="s">
        <v>835</v>
      </c>
      <c r="AI1212" s="53" t="s">
        <v>2179</v>
      </c>
      <c r="AJ1212" s="149">
        <v>1</v>
      </c>
      <c r="AK1212" s="374">
        <v>2</v>
      </c>
    </row>
    <row r="1213" spans="1:37" s="149" customFormat="1" ht="75" customHeight="1">
      <c r="A1213" s="54" t="s">
        <v>1827</v>
      </c>
      <c r="B1213" s="60">
        <v>2290</v>
      </c>
      <c r="C1213" s="54">
        <v>3000560</v>
      </c>
      <c r="D1213" s="52" t="s">
        <v>468</v>
      </c>
      <c r="E1213" s="53" t="s">
        <v>59</v>
      </c>
      <c r="F1213" s="55">
        <v>41325</v>
      </c>
      <c r="G1213" s="55">
        <v>41355</v>
      </c>
      <c r="H1213" s="53" t="s">
        <v>102</v>
      </c>
      <c r="I1213" s="57">
        <v>1162.847457627119</v>
      </c>
      <c r="J1213" s="56">
        <v>1132.6153420977873</v>
      </c>
      <c r="K1213" s="56">
        <v>1132.615</v>
      </c>
      <c r="L1213" s="59">
        <v>41375</v>
      </c>
      <c r="M1213" s="60">
        <v>2013</v>
      </c>
      <c r="N1213" s="61">
        <v>41380</v>
      </c>
      <c r="O1213" s="60">
        <v>2013</v>
      </c>
      <c r="P1213" s="61">
        <v>41480</v>
      </c>
      <c r="Q1213" s="53" t="s">
        <v>337</v>
      </c>
      <c r="R1213" s="71"/>
      <c r="S1213" s="53" t="s">
        <v>384</v>
      </c>
      <c r="T1213" s="53" t="s">
        <v>9</v>
      </c>
      <c r="U1213" s="53">
        <v>2</v>
      </c>
      <c r="V1213" s="53" t="s">
        <v>385</v>
      </c>
      <c r="W1213" s="53" t="s">
        <v>2174</v>
      </c>
      <c r="X1213" s="63">
        <v>7.9964754341020419E-2</v>
      </c>
      <c r="Y1213" s="63">
        <v>0</v>
      </c>
      <c r="Z1213" s="53"/>
      <c r="AA1213" s="53" t="s">
        <v>4278</v>
      </c>
      <c r="AB1213" s="72" t="s">
        <v>2188</v>
      </c>
      <c r="AC1213" s="57">
        <v>14542</v>
      </c>
      <c r="AD1213" s="53" t="s">
        <v>4279</v>
      </c>
      <c r="AE1213" s="53"/>
      <c r="AF1213" s="53"/>
      <c r="AG1213" s="63"/>
      <c r="AH1213" s="53" t="s">
        <v>835</v>
      </c>
      <c r="AI1213" s="53" t="s">
        <v>2179</v>
      </c>
      <c r="AJ1213" s="149">
        <v>2</v>
      </c>
      <c r="AK1213" s="374">
        <v>2</v>
      </c>
    </row>
    <row r="1214" spans="1:37" s="149" customFormat="1" ht="75" customHeight="1">
      <c r="A1214" s="54" t="s">
        <v>1827</v>
      </c>
      <c r="B1214" s="60">
        <v>2291</v>
      </c>
      <c r="C1214" s="54">
        <v>3000560</v>
      </c>
      <c r="D1214" s="52" t="s">
        <v>468</v>
      </c>
      <c r="E1214" s="53" t="s">
        <v>59</v>
      </c>
      <c r="F1214" s="55">
        <v>41345</v>
      </c>
      <c r="G1214" s="55">
        <v>41405</v>
      </c>
      <c r="H1214" s="53" t="s">
        <v>114</v>
      </c>
      <c r="I1214" s="57">
        <v>676</v>
      </c>
      <c r="J1214" s="56">
        <v>818.22176150918426</v>
      </c>
      <c r="K1214" s="56">
        <v>676</v>
      </c>
      <c r="L1214" s="59">
        <v>41425</v>
      </c>
      <c r="M1214" s="60">
        <v>2013</v>
      </c>
      <c r="N1214" s="61">
        <v>41430</v>
      </c>
      <c r="O1214" s="60">
        <v>2013</v>
      </c>
      <c r="P1214" s="61">
        <v>41520</v>
      </c>
      <c r="Q1214" s="53" t="s">
        <v>337</v>
      </c>
      <c r="R1214" s="71"/>
      <c r="S1214" s="53" t="s">
        <v>384</v>
      </c>
      <c r="T1214" s="53" t="s">
        <v>9</v>
      </c>
      <c r="U1214" s="53">
        <v>2</v>
      </c>
      <c r="V1214" s="53" t="s">
        <v>385</v>
      </c>
      <c r="W1214" s="53" t="s">
        <v>2174</v>
      </c>
      <c r="X1214" s="63">
        <v>0.90645784166487875</v>
      </c>
      <c r="Y1214" s="63">
        <v>1.3409139669598798E-3</v>
      </c>
      <c r="Z1214" s="53"/>
      <c r="AA1214" s="53" t="s">
        <v>4286</v>
      </c>
      <c r="AB1214" s="72" t="s">
        <v>2094</v>
      </c>
      <c r="AC1214" s="57">
        <v>745.76</v>
      </c>
      <c r="AD1214" s="53"/>
      <c r="AE1214" s="53"/>
      <c r="AF1214" s="53" t="s">
        <v>9</v>
      </c>
      <c r="AG1214" s="63">
        <v>0</v>
      </c>
      <c r="AH1214" s="53" t="s">
        <v>4287</v>
      </c>
      <c r="AI1214" s="53" t="s">
        <v>2179</v>
      </c>
      <c r="AJ1214" s="149">
        <v>2</v>
      </c>
      <c r="AK1214" s="374">
        <v>2</v>
      </c>
    </row>
    <row r="1215" spans="1:37" s="149" customFormat="1" ht="75" customHeight="1">
      <c r="A1215" s="54" t="s">
        <v>1827</v>
      </c>
      <c r="B1215" s="60">
        <v>2292</v>
      </c>
      <c r="C1215" s="54">
        <v>3000560</v>
      </c>
      <c r="D1215" s="52" t="s">
        <v>468</v>
      </c>
      <c r="E1215" s="53" t="s">
        <v>59</v>
      </c>
      <c r="F1215" s="55">
        <v>41345</v>
      </c>
      <c r="G1215" s="55">
        <v>41405</v>
      </c>
      <c r="H1215" s="53" t="s">
        <v>114</v>
      </c>
      <c r="I1215" s="57">
        <v>676</v>
      </c>
      <c r="J1215" s="56">
        <v>818.22176150918426</v>
      </c>
      <c r="K1215" s="56">
        <v>676</v>
      </c>
      <c r="L1215" s="59">
        <v>41425</v>
      </c>
      <c r="M1215" s="60">
        <v>2013</v>
      </c>
      <c r="N1215" s="61">
        <v>41430</v>
      </c>
      <c r="O1215" s="60">
        <v>2013</v>
      </c>
      <c r="P1215" s="61">
        <v>41520</v>
      </c>
      <c r="Q1215" s="53" t="s">
        <v>337</v>
      </c>
      <c r="R1215" s="71"/>
      <c r="S1215" s="53" t="s">
        <v>384</v>
      </c>
      <c r="T1215" s="53" t="s">
        <v>9</v>
      </c>
      <c r="U1215" s="53">
        <v>2</v>
      </c>
      <c r="V1215" s="53" t="s">
        <v>385</v>
      </c>
      <c r="W1215" s="53" t="s">
        <v>2174</v>
      </c>
      <c r="X1215" s="63">
        <v>0.90645784166487875</v>
      </c>
      <c r="Y1215" s="63">
        <v>1.3409139669598798E-3</v>
      </c>
      <c r="Z1215" s="53"/>
      <c r="AA1215" s="53" t="s">
        <v>4288</v>
      </c>
      <c r="AB1215" s="72" t="s">
        <v>2094</v>
      </c>
      <c r="AC1215" s="57">
        <v>745.76</v>
      </c>
      <c r="AD1215" s="53"/>
      <c r="AE1215" s="53"/>
      <c r="AF1215" s="53" t="s">
        <v>9</v>
      </c>
      <c r="AG1215" s="63">
        <v>0</v>
      </c>
      <c r="AH1215" s="53" t="s">
        <v>4287</v>
      </c>
      <c r="AI1215" s="53" t="s">
        <v>2179</v>
      </c>
      <c r="AJ1215" s="149">
        <v>2</v>
      </c>
      <c r="AK1215" s="374">
        <v>2</v>
      </c>
    </row>
    <row r="1216" spans="1:37" s="149" customFormat="1" ht="75" customHeight="1">
      <c r="A1216" s="54" t="s">
        <v>1827</v>
      </c>
      <c r="B1216" s="60">
        <v>2295</v>
      </c>
      <c r="C1216" s="70" t="s">
        <v>2043</v>
      </c>
      <c r="D1216" s="52" t="s">
        <v>4289</v>
      </c>
      <c r="E1216" s="53" t="s">
        <v>81</v>
      </c>
      <c r="F1216" s="55">
        <v>41269</v>
      </c>
      <c r="G1216" s="55">
        <v>41359</v>
      </c>
      <c r="H1216" s="53" t="s">
        <v>94</v>
      </c>
      <c r="I1216" s="57">
        <v>9524</v>
      </c>
      <c r="J1216" s="56">
        <v>9566.0369042232978</v>
      </c>
      <c r="K1216" s="56">
        <v>9524</v>
      </c>
      <c r="L1216" s="59">
        <v>41380</v>
      </c>
      <c r="M1216" s="60" t="s">
        <v>702</v>
      </c>
      <c r="N1216" s="61">
        <v>41387</v>
      </c>
      <c r="O1216" s="60" t="s">
        <v>702</v>
      </c>
      <c r="P1216" s="61">
        <v>41445</v>
      </c>
      <c r="Q1216" s="53" t="s">
        <v>337</v>
      </c>
      <c r="R1216" s="71" t="s">
        <v>4290</v>
      </c>
      <c r="S1216" s="53" t="s">
        <v>384</v>
      </c>
      <c r="T1216" s="53" t="s">
        <v>9</v>
      </c>
      <c r="U1216" s="53">
        <v>2</v>
      </c>
      <c r="V1216" s="53" t="s">
        <v>385</v>
      </c>
      <c r="W1216" s="53"/>
      <c r="X1216" s="63">
        <v>0.11444595372749654</v>
      </c>
      <c r="Y1216" s="63">
        <v>1.2016584809690941E-5</v>
      </c>
      <c r="Z1216" s="53"/>
      <c r="AA1216" s="53" t="s">
        <v>4291</v>
      </c>
      <c r="AB1216" s="72">
        <v>41201</v>
      </c>
      <c r="AC1216" s="57">
        <v>83218.320000000007</v>
      </c>
      <c r="AD1216" s="53"/>
      <c r="AE1216" s="53"/>
      <c r="AF1216" s="53" t="s">
        <v>9</v>
      </c>
      <c r="AG1216" s="63">
        <v>0</v>
      </c>
      <c r="AH1216" s="53" t="s">
        <v>2168</v>
      </c>
      <c r="AI1216" s="53" t="s">
        <v>701</v>
      </c>
      <c r="AJ1216" s="149">
        <v>2</v>
      </c>
      <c r="AK1216" s="374">
        <v>2</v>
      </c>
    </row>
    <row r="1217" spans="1:37" s="149" customFormat="1" ht="75" customHeight="1">
      <c r="A1217" s="54" t="s">
        <v>1827</v>
      </c>
      <c r="B1217" s="60">
        <v>2296</v>
      </c>
      <c r="C1217" s="54">
        <v>3000560</v>
      </c>
      <c r="D1217" s="52" t="s">
        <v>468</v>
      </c>
      <c r="E1217" s="53" t="s">
        <v>59</v>
      </c>
      <c r="F1217" s="55">
        <v>41337</v>
      </c>
      <c r="G1217" s="55">
        <v>41397</v>
      </c>
      <c r="H1217" s="53" t="s">
        <v>94</v>
      </c>
      <c r="I1217" s="57">
        <v>880</v>
      </c>
      <c r="J1217" s="56">
        <v>880</v>
      </c>
      <c r="K1217" s="56">
        <v>880</v>
      </c>
      <c r="L1217" s="59">
        <v>41412</v>
      </c>
      <c r="M1217" s="60" t="s">
        <v>702</v>
      </c>
      <c r="N1217" s="61">
        <v>41417</v>
      </c>
      <c r="O1217" s="60" t="s">
        <v>702</v>
      </c>
      <c r="P1217" s="61">
        <v>41635</v>
      </c>
      <c r="Q1217" s="53" t="s">
        <v>337</v>
      </c>
      <c r="R1217" s="71"/>
      <c r="S1217" s="53" t="s">
        <v>384</v>
      </c>
      <c r="T1217" s="53" t="s">
        <v>709</v>
      </c>
      <c r="U1217" s="53">
        <v>2</v>
      </c>
      <c r="V1217" s="53" t="s">
        <v>385</v>
      </c>
      <c r="W1217" s="53" t="s">
        <v>4292</v>
      </c>
      <c r="X1217" s="63">
        <v>0.17258285938419299</v>
      </c>
      <c r="Y1217" s="63">
        <v>1.9611688566385565E-4</v>
      </c>
      <c r="Z1217" s="53"/>
      <c r="AA1217" s="53" t="s">
        <v>4293</v>
      </c>
      <c r="AB1217" s="72" t="s">
        <v>2094</v>
      </c>
      <c r="AC1217" s="57">
        <v>5099</v>
      </c>
      <c r="AD1217" s="53"/>
      <c r="AE1217" s="53"/>
      <c r="AF1217" s="53" t="s">
        <v>9</v>
      </c>
      <c r="AG1217" s="63">
        <v>0</v>
      </c>
      <c r="AH1217" s="53" t="s">
        <v>2095</v>
      </c>
      <c r="AI1217" s="53" t="s">
        <v>701</v>
      </c>
      <c r="AJ1217" s="149">
        <v>2</v>
      </c>
      <c r="AK1217" s="374">
        <v>2</v>
      </c>
    </row>
    <row r="1218" spans="1:37" s="149" customFormat="1" ht="225" customHeight="1">
      <c r="A1218" s="54" t="s">
        <v>1827</v>
      </c>
      <c r="B1218" s="60">
        <v>2297</v>
      </c>
      <c r="C1218" s="54">
        <v>3000560</v>
      </c>
      <c r="D1218" s="52" t="s">
        <v>468</v>
      </c>
      <c r="E1218" s="53" t="s">
        <v>81</v>
      </c>
      <c r="F1218" s="55">
        <v>41282</v>
      </c>
      <c r="G1218" s="55">
        <v>41362</v>
      </c>
      <c r="H1218" s="53" t="s">
        <v>102</v>
      </c>
      <c r="I1218" s="57">
        <v>12898.69</v>
      </c>
      <c r="J1218" s="56">
        <v>12563.345339185445</v>
      </c>
      <c r="K1218" s="56">
        <v>12563.344999999999</v>
      </c>
      <c r="L1218" s="59">
        <v>41377</v>
      </c>
      <c r="M1218" s="60" t="s">
        <v>702</v>
      </c>
      <c r="N1218" s="61">
        <v>41382</v>
      </c>
      <c r="O1218" s="60" t="s">
        <v>702</v>
      </c>
      <c r="P1218" s="61">
        <v>41574</v>
      </c>
      <c r="Q1218" s="53" t="s">
        <v>337</v>
      </c>
      <c r="R1218" s="71"/>
      <c r="S1218" s="53" t="s">
        <v>384</v>
      </c>
      <c r="T1218" s="53" t="s">
        <v>709</v>
      </c>
      <c r="U1218" s="53">
        <v>2</v>
      </c>
      <c r="V1218" s="53" t="s">
        <v>385</v>
      </c>
      <c r="W1218" s="53" t="s">
        <v>4294</v>
      </c>
      <c r="X1218" s="63">
        <v>0.17035115977339146</v>
      </c>
      <c r="Y1218" s="63">
        <v>3.6979200784381671E-4</v>
      </c>
      <c r="Z1218" s="53"/>
      <c r="AA1218" s="53" t="s">
        <v>4295</v>
      </c>
      <c r="AB1218" s="72" t="s">
        <v>2094</v>
      </c>
      <c r="AC1218" s="57">
        <v>75718.240000000005</v>
      </c>
      <c r="AD1218" s="53"/>
      <c r="AE1218" s="53"/>
      <c r="AF1218" s="53" t="s">
        <v>697</v>
      </c>
      <c r="AG1218" s="63">
        <v>0</v>
      </c>
      <c r="AH1218" s="53" t="s">
        <v>4296</v>
      </c>
      <c r="AI1218" s="53" t="s">
        <v>701</v>
      </c>
      <c r="AJ1218" s="149">
        <v>2</v>
      </c>
      <c r="AK1218" s="374">
        <v>2</v>
      </c>
    </row>
    <row r="1219" spans="1:37" s="149" customFormat="1" ht="90" customHeight="1">
      <c r="A1219" s="54" t="s">
        <v>1827</v>
      </c>
      <c r="B1219" s="60">
        <v>2298</v>
      </c>
      <c r="C1219" s="70" t="s">
        <v>2043</v>
      </c>
      <c r="D1219" s="52" t="s">
        <v>4289</v>
      </c>
      <c r="E1219" s="53" t="s">
        <v>81</v>
      </c>
      <c r="F1219" s="55">
        <v>41271</v>
      </c>
      <c r="G1219" s="55">
        <v>41351</v>
      </c>
      <c r="H1219" s="53" t="s">
        <v>94</v>
      </c>
      <c r="I1219" s="57">
        <v>18441.378445762712</v>
      </c>
      <c r="J1219" s="56">
        <v>17891.487618914311</v>
      </c>
      <c r="K1219" s="56">
        <v>17891.487000000001</v>
      </c>
      <c r="L1219" s="59">
        <v>41371</v>
      </c>
      <c r="M1219" s="60">
        <v>2013</v>
      </c>
      <c r="N1219" s="61">
        <v>41376</v>
      </c>
      <c r="O1219" s="60">
        <v>2013</v>
      </c>
      <c r="P1219" s="61">
        <v>41626</v>
      </c>
      <c r="Q1219" s="53" t="s">
        <v>337</v>
      </c>
      <c r="R1219" s="71" t="s">
        <v>4297</v>
      </c>
      <c r="S1219" s="53" t="s">
        <v>384</v>
      </c>
      <c r="T1219" s="53" t="s">
        <v>9</v>
      </c>
      <c r="U1219" s="53">
        <v>2</v>
      </c>
      <c r="V1219" s="53" t="s">
        <v>385</v>
      </c>
      <c r="W1219" s="53"/>
      <c r="X1219" s="63">
        <v>0.11206607688764182</v>
      </c>
      <c r="Y1219" s="63">
        <v>6.076881791523091E-6</v>
      </c>
      <c r="Z1219" s="53"/>
      <c r="AA1219" s="53" t="s">
        <v>4298</v>
      </c>
      <c r="AB1219" s="72">
        <v>40714</v>
      </c>
      <c r="AC1219" s="57">
        <v>164558.07999999999</v>
      </c>
      <c r="AD1219" s="53"/>
      <c r="AE1219" s="53"/>
      <c r="AF1219" s="53" t="s">
        <v>9</v>
      </c>
      <c r="AG1219" s="63">
        <v>0</v>
      </c>
      <c r="AH1219" s="53" t="s">
        <v>2168</v>
      </c>
      <c r="AI1219" s="53" t="s">
        <v>701</v>
      </c>
      <c r="AJ1219" s="149">
        <v>2</v>
      </c>
      <c r="AK1219" s="374">
        <v>2</v>
      </c>
    </row>
    <row r="1220" spans="1:37" s="149" customFormat="1" ht="225" customHeight="1">
      <c r="A1220" s="54" t="s">
        <v>1827</v>
      </c>
      <c r="B1220" s="60">
        <v>2299</v>
      </c>
      <c r="C1220" s="70" t="s">
        <v>4078</v>
      </c>
      <c r="D1220" s="52" t="s">
        <v>4079</v>
      </c>
      <c r="E1220" s="53" t="s">
        <v>64</v>
      </c>
      <c r="F1220" s="55">
        <v>41218</v>
      </c>
      <c r="G1220" s="55">
        <v>41248</v>
      </c>
      <c r="H1220" s="53" t="s">
        <v>102</v>
      </c>
      <c r="I1220" s="57">
        <v>5100</v>
      </c>
      <c r="J1220" s="56">
        <v>5100.0033559397771</v>
      </c>
      <c r="K1220" s="56">
        <v>5100</v>
      </c>
      <c r="L1220" s="59">
        <v>41282</v>
      </c>
      <c r="M1220" s="60" t="s">
        <v>702</v>
      </c>
      <c r="N1220" s="61">
        <v>41330</v>
      </c>
      <c r="O1220" s="60" t="s">
        <v>702</v>
      </c>
      <c r="P1220" s="61">
        <v>41420</v>
      </c>
      <c r="Q1220" s="53" t="s">
        <v>337</v>
      </c>
      <c r="R1220" s="71"/>
      <c r="S1220" s="53" t="s">
        <v>419</v>
      </c>
      <c r="T1220" s="53" t="s">
        <v>680</v>
      </c>
      <c r="U1220" s="53">
        <v>2</v>
      </c>
      <c r="V1220" s="53" t="s">
        <v>385</v>
      </c>
      <c r="W1220" s="53" t="s">
        <v>4294</v>
      </c>
      <c r="X1220" s="63">
        <v>6.7354972857266618E-2</v>
      </c>
      <c r="Y1220" s="63">
        <v>3.6979200784381671E-4</v>
      </c>
      <c r="Z1220" s="53"/>
      <c r="AA1220" s="53" t="s">
        <v>4295</v>
      </c>
      <c r="AB1220" s="72" t="s">
        <v>2094</v>
      </c>
      <c r="AC1220" s="57">
        <v>75718.240000000005</v>
      </c>
      <c r="AD1220" s="53"/>
      <c r="AE1220" s="53"/>
      <c r="AF1220" s="53" t="s">
        <v>697</v>
      </c>
      <c r="AG1220" s="63">
        <v>0</v>
      </c>
      <c r="AH1220" s="53" t="s">
        <v>4296</v>
      </c>
      <c r="AI1220" s="53" t="s">
        <v>701</v>
      </c>
      <c r="AJ1220" s="149">
        <v>1</v>
      </c>
      <c r="AK1220" s="374">
        <v>2</v>
      </c>
    </row>
    <row r="1221" spans="1:37" s="149" customFormat="1" ht="75" customHeight="1">
      <c r="A1221" s="54" t="s">
        <v>1827</v>
      </c>
      <c r="B1221" s="60">
        <v>2300</v>
      </c>
      <c r="C1221" s="70" t="s">
        <v>428</v>
      </c>
      <c r="D1221" s="52" t="s">
        <v>426</v>
      </c>
      <c r="E1221" s="53" t="s">
        <v>59</v>
      </c>
      <c r="F1221" s="55">
        <v>41422</v>
      </c>
      <c r="G1221" s="55">
        <v>41487</v>
      </c>
      <c r="H1221" s="53" t="s">
        <v>94</v>
      </c>
      <c r="I1221" s="57">
        <v>68.177966101694921</v>
      </c>
      <c r="J1221" s="56">
        <v>71.448046488000003</v>
      </c>
      <c r="K1221" s="56">
        <v>68.177000000000007</v>
      </c>
      <c r="L1221" s="59">
        <v>41502</v>
      </c>
      <c r="M1221" s="60" t="s">
        <v>702</v>
      </c>
      <c r="N1221" s="61">
        <v>41507</v>
      </c>
      <c r="O1221" s="60" t="s">
        <v>702</v>
      </c>
      <c r="P1221" s="61">
        <v>41617</v>
      </c>
      <c r="Q1221" s="53" t="s">
        <v>337</v>
      </c>
      <c r="R1221" s="71"/>
      <c r="S1221" s="53" t="s">
        <v>419</v>
      </c>
      <c r="T1221" s="53" t="s">
        <v>4299</v>
      </c>
      <c r="U1221" s="53">
        <v>2</v>
      </c>
      <c r="V1221" s="53" t="s">
        <v>385</v>
      </c>
      <c r="W1221" s="53"/>
      <c r="X1221" s="63">
        <v>1.288467439651036E-3</v>
      </c>
      <c r="Y1221" s="63">
        <v>1706.9032258064517</v>
      </c>
      <c r="Z1221" s="53"/>
      <c r="AA1221" s="53" t="s">
        <v>4248</v>
      </c>
      <c r="AB1221" s="72">
        <v>41053</v>
      </c>
      <c r="AC1221" s="57">
        <v>52914</v>
      </c>
      <c r="AD1221" s="53"/>
      <c r="AE1221" s="53" t="s">
        <v>699</v>
      </c>
      <c r="AF1221" s="53"/>
      <c r="AG1221" s="63">
        <v>0</v>
      </c>
      <c r="AH1221" s="53" t="s">
        <v>2173</v>
      </c>
      <c r="AI1221" s="53" t="s">
        <v>701</v>
      </c>
      <c r="AJ1221" s="149">
        <v>3</v>
      </c>
      <c r="AK1221" s="374">
        <v>2</v>
      </c>
    </row>
    <row r="1222" spans="1:37" s="149" customFormat="1" ht="60" customHeight="1">
      <c r="A1222" s="54" t="s">
        <v>1827</v>
      </c>
      <c r="B1222" s="60">
        <v>2301</v>
      </c>
      <c r="C1222" s="70" t="s">
        <v>661</v>
      </c>
      <c r="D1222" s="52" t="s">
        <v>662</v>
      </c>
      <c r="E1222" s="53" t="s">
        <v>59</v>
      </c>
      <c r="F1222" s="55">
        <v>41227</v>
      </c>
      <c r="G1222" s="55">
        <v>41287</v>
      </c>
      <c r="H1222" s="53" t="s">
        <v>94</v>
      </c>
      <c r="I1222" s="57">
        <v>38.000000000000007</v>
      </c>
      <c r="J1222" s="56">
        <v>40.890266605440004</v>
      </c>
      <c r="K1222" s="56">
        <v>38</v>
      </c>
      <c r="L1222" s="59">
        <v>41307</v>
      </c>
      <c r="M1222" s="60">
        <v>2013</v>
      </c>
      <c r="N1222" s="61">
        <v>41312</v>
      </c>
      <c r="O1222" s="60">
        <v>2013</v>
      </c>
      <c r="P1222" s="61">
        <v>41639</v>
      </c>
      <c r="Q1222" s="53" t="s">
        <v>337</v>
      </c>
      <c r="R1222" s="71"/>
      <c r="S1222" s="53" t="s">
        <v>308</v>
      </c>
      <c r="T1222" s="53" t="s">
        <v>4300</v>
      </c>
      <c r="U1222" s="53">
        <v>2</v>
      </c>
      <c r="V1222" s="53" t="s">
        <v>385</v>
      </c>
      <c r="W1222" s="53"/>
      <c r="X1222" s="63">
        <v>1.4206542187448596E-3</v>
      </c>
      <c r="Y1222" s="63">
        <v>3.7385637335391035E-5</v>
      </c>
      <c r="Z1222" s="53"/>
      <c r="AA1222" s="53" t="s">
        <v>4265</v>
      </c>
      <c r="AB1222" s="72" t="s">
        <v>2098</v>
      </c>
      <c r="AC1222" s="57">
        <v>26748.240000000002</v>
      </c>
      <c r="AD1222" s="53"/>
      <c r="AE1222" s="53"/>
      <c r="AF1222" s="53" t="s">
        <v>9</v>
      </c>
      <c r="AG1222" s="63">
        <v>0</v>
      </c>
      <c r="AH1222" s="53" t="s">
        <v>2168</v>
      </c>
      <c r="AI1222" s="53" t="s">
        <v>701</v>
      </c>
      <c r="AJ1222" s="149">
        <v>1</v>
      </c>
      <c r="AK1222" s="374">
        <v>2</v>
      </c>
    </row>
    <row r="1223" spans="1:37" s="149" customFormat="1" ht="60" customHeight="1">
      <c r="A1223" s="54" t="s">
        <v>1827</v>
      </c>
      <c r="B1223" s="60">
        <v>2307</v>
      </c>
      <c r="C1223" s="70" t="s">
        <v>679</v>
      </c>
      <c r="D1223" s="52" t="s">
        <v>4239</v>
      </c>
      <c r="E1223" s="53" t="s">
        <v>64</v>
      </c>
      <c r="F1223" s="55">
        <v>41232</v>
      </c>
      <c r="G1223" s="76">
        <v>41260</v>
      </c>
      <c r="H1223" s="53" t="s">
        <v>102</v>
      </c>
      <c r="I1223" s="57">
        <v>23291</v>
      </c>
      <c r="J1223" s="56">
        <v>22685.472423553721</v>
      </c>
      <c r="K1223" s="56">
        <v>22685.472000000002</v>
      </c>
      <c r="L1223" s="59">
        <v>41305</v>
      </c>
      <c r="M1223" s="60" t="s">
        <v>702</v>
      </c>
      <c r="N1223" s="61">
        <v>41320</v>
      </c>
      <c r="O1223" s="60" t="s">
        <v>702</v>
      </c>
      <c r="P1223" s="61">
        <v>41533</v>
      </c>
      <c r="Q1223" s="53" t="s">
        <v>337</v>
      </c>
      <c r="R1223" s="71" t="s">
        <v>4301</v>
      </c>
      <c r="S1223" s="53" t="s">
        <v>384</v>
      </c>
      <c r="T1223" s="53" t="s">
        <v>9</v>
      </c>
      <c r="U1223" s="53">
        <v>2</v>
      </c>
      <c r="V1223" s="53" t="s">
        <v>385</v>
      </c>
      <c r="W1223" s="53" t="s">
        <v>4241</v>
      </c>
      <c r="X1223" s="63">
        <v>0.84745762711864414</v>
      </c>
      <c r="Y1223" s="63">
        <v>0.31953857203881042</v>
      </c>
      <c r="Z1223" s="53" t="s">
        <v>4302</v>
      </c>
      <c r="AA1223" s="53" t="s">
        <v>4303</v>
      </c>
      <c r="AB1223" s="72" t="s">
        <v>2098</v>
      </c>
      <c r="AC1223" s="57">
        <v>27483.379999999997</v>
      </c>
      <c r="AD1223" s="53"/>
      <c r="AE1223" s="53"/>
      <c r="AF1223" s="53" t="s">
        <v>4304</v>
      </c>
      <c r="AG1223" s="63">
        <v>0</v>
      </c>
      <c r="AH1223" s="53" t="s">
        <v>4231</v>
      </c>
      <c r="AI1223" s="53" t="s">
        <v>701</v>
      </c>
      <c r="AJ1223" s="149">
        <v>1</v>
      </c>
      <c r="AK1223" s="374">
        <v>2</v>
      </c>
    </row>
    <row r="1224" spans="1:37" s="149" customFormat="1" ht="225" customHeight="1">
      <c r="A1224" s="54" t="s">
        <v>1827</v>
      </c>
      <c r="B1224" s="60">
        <v>2308</v>
      </c>
      <c r="C1224" s="70" t="s">
        <v>4305</v>
      </c>
      <c r="D1224" s="52" t="s">
        <v>4306</v>
      </c>
      <c r="E1224" s="53" t="s">
        <v>64</v>
      </c>
      <c r="F1224" s="55">
        <v>41267</v>
      </c>
      <c r="G1224" s="55">
        <v>41330</v>
      </c>
      <c r="H1224" s="53" t="s">
        <v>102</v>
      </c>
      <c r="I1224" s="57">
        <v>6796.6109999999999</v>
      </c>
      <c r="J1224" s="56">
        <v>6996.3382771200013</v>
      </c>
      <c r="K1224" s="56">
        <v>6796.6109999999999</v>
      </c>
      <c r="L1224" s="59">
        <v>41350</v>
      </c>
      <c r="M1224" s="60" t="s">
        <v>702</v>
      </c>
      <c r="N1224" s="61">
        <v>41370</v>
      </c>
      <c r="O1224" s="60" t="s">
        <v>702</v>
      </c>
      <c r="P1224" s="61">
        <v>41460</v>
      </c>
      <c r="Q1224" s="53" t="s">
        <v>337</v>
      </c>
      <c r="R1224" s="71"/>
      <c r="S1224" s="53" t="s">
        <v>419</v>
      </c>
      <c r="T1224" s="53" t="s">
        <v>711</v>
      </c>
      <c r="U1224" s="53">
        <v>2</v>
      </c>
      <c r="V1224" s="53" t="s">
        <v>385</v>
      </c>
      <c r="W1224" s="53" t="s">
        <v>4294</v>
      </c>
      <c r="X1224" s="63">
        <v>8.976187243654897E-2</v>
      </c>
      <c r="Y1224" s="63">
        <v>3.6979200784381671E-4</v>
      </c>
      <c r="Z1224" s="53"/>
      <c r="AA1224" s="53" t="s">
        <v>4295</v>
      </c>
      <c r="AB1224" s="72" t="s">
        <v>2094</v>
      </c>
      <c r="AC1224" s="57">
        <v>75718.240000000005</v>
      </c>
      <c r="AD1224" s="53"/>
      <c r="AE1224" s="53"/>
      <c r="AF1224" s="53" t="s">
        <v>697</v>
      </c>
      <c r="AG1224" s="63">
        <v>0</v>
      </c>
      <c r="AH1224" s="53" t="s">
        <v>4296</v>
      </c>
      <c r="AI1224" s="53" t="s">
        <v>701</v>
      </c>
      <c r="AJ1224" s="149">
        <v>1</v>
      </c>
      <c r="AK1224" s="374">
        <v>2</v>
      </c>
    </row>
    <row r="1225" spans="1:37" s="149" customFormat="1" ht="75" customHeight="1">
      <c r="A1225" s="54" t="s">
        <v>1827</v>
      </c>
      <c r="B1225" s="60">
        <v>2309</v>
      </c>
      <c r="C1225" s="70" t="s">
        <v>545</v>
      </c>
      <c r="D1225" s="52" t="s">
        <v>546</v>
      </c>
      <c r="E1225" s="53" t="s">
        <v>81</v>
      </c>
      <c r="F1225" s="55">
        <v>41386</v>
      </c>
      <c r="G1225" s="55">
        <v>41436</v>
      </c>
      <c r="H1225" s="53" t="s">
        <v>94</v>
      </c>
      <c r="I1225" s="57">
        <v>2493.2914406780001</v>
      </c>
      <c r="J1225" s="56">
        <v>2459.9614809276313</v>
      </c>
      <c r="K1225" s="56">
        <v>2459.9609999999998</v>
      </c>
      <c r="L1225" s="59">
        <v>41456</v>
      </c>
      <c r="M1225" s="60" t="s">
        <v>702</v>
      </c>
      <c r="N1225" s="61">
        <v>41456</v>
      </c>
      <c r="O1225" s="60" t="s">
        <v>702</v>
      </c>
      <c r="P1225" s="61">
        <v>41547</v>
      </c>
      <c r="Q1225" s="53" t="s">
        <v>337</v>
      </c>
      <c r="R1225" s="71"/>
      <c r="S1225" s="53" t="s">
        <v>419</v>
      </c>
      <c r="T1225" s="53" t="s">
        <v>684</v>
      </c>
      <c r="U1225" s="53">
        <v>2</v>
      </c>
      <c r="V1225" s="53" t="s">
        <v>385</v>
      </c>
      <c r="W1225" s="53"/>
      <c r="X1225" s="63">
        <v>0.51803271154747565</v>
      </c>
      <c r="Y1225" s="63">
        <v>4.8826095990027013E-4</v>
      </c>
      <c r="Z1225" s="53"/>
      <c r="AA1225" s="53" t="s">
        <v>4307</v>
      </c>
      <c r="AB1225" s="72">
        <v>41053</v>
      </c>
      <c r="AC1225" s="57">
        <v>4813</v>
      </c>
      <c r="AD1225" s="53" t="s">
        <v>2184</v>
      </c>
      <c r="AE1225" s="53"/>
      <c r="AF1225" s="53"/>
      <c r="AG1225" s="63">
        <v>0</v>
      </c>
      <c r="AH1225" s="53" t="s">
        <v>2173</v>
      </c>
      <c r="AI1225" s="53" t="s">
        <v>701</v>
      </c>
      <c r="AJ1225" s="149">
        <v>3</v>
      </c>
      <c r="AK1225" s="374">
        <v>2</v>
      </c>
    </row>
    <row r="1226" spans="1:37" s="149" customFormat="1" ht="180" customHeight="1">
      <c r="A1226" s="54" t="s">
        <v>1827</v>
      </c>
      <c r="B1226" s="60">
        <v>2310</v>
      </c>
      <c r="C1226" s="70" t="s">
        <v>508</v>
      </c>
      <c r="D1226" s="52" t="s">
        <v>509</v>
      </c>
      <c r="E1226" s="53" t="s">
        <v>80</v>
      </c>
      <c r="F1226" s="55">
        <v>41222</v>
      </c>
      <c r="G1226" s="55">
        <v>41252</v>
      </c>
      <c r="H1226" s="53" t="s">
        <v>94</v>
      </c>
      <c r="I1226" s="57">
        <v>151.97457627118646</v>
      </c>
      <c r="J1226" s="56">
        <v>160.32334850352004</v>
      </c>
      <c r="K1226" s="56">
        <v>151.97399999999999</v>
      </c>
      <c r="L1226" s="59">
        <v>41282</v>
      </c>
      <c r="M1226" s="60" t="s">
        <v>702</v>
      </c>
      <c r="N1226" s="61">
        <v>41302</v>
      </c>
      <c r="O1226" s="60" t="s">
        <v>702</v>
      </c>
      <c r="P1226" s="61">
        <v>41392</v>
      </c>
      <c r="Q1226" s="53" t="s">
        <v>337</v>
      </c>
      <c r="R1226" s="71"/>
      <c r="S1226" s="53" t="s">
        <v>419</v>
      </c>
      <c r="T1226" s="53" t="s">
        <v>4308</v>
      </c>
      <c r="U1226" s="53">
        <v>2</v>
      </c>
      <c r="V1226" s="53" t="s">
        <v>385</v>
      </c>
      <c r="W1226" s="53"/>
      <c r="X1226" s="63">
        <v>6.2417683699353731E-3</v>
      </c>
      <c r="Y1226" s="63">
        <v>7.8035156891736492E-4</v>
      </c>
      <c r="Z1226" s="53" t="s">
        <v>712</v>
      </c>
      <c r="AA1226" s="53" t="s">
        <v>4247</v>
      </c>
      <c r="AB1226" s="72">
        <v>41053</v>
      </c>
      <c r="AC1226" s="57">
        <v>24348</v>
      </c>
      <c r="AD1226" s="53"/>
      <c r="AE1226" s="53" t="s">
        <v>690</v>
      </c>
      <c r="AF1226" s="53"/>
      <c r="AG1226" s="63">
        <v>0</v>
      </c>
      <c r="AH1226" s="53" t="s">
        <v>2173</v>
      </c>
      <c r="AI1226" s="53" t="s">
        <v>701</v>
      </c>
      <c r="AJ1226" s="149">
        <v>1</v>
      </c>
      <c r="AK1226" s="374">
        <v>2</v>
      </c>
    </row>
    <row r="1227" spans="1:37" s="149" customFormat="1" ht="60" customHeight="1">
      <c r="A1227" s="54" t="s">
        <v>1827</v>
      </c>
      <c r="B1227" s="60">
        <v>2311</v>
      </c>
      <c r="C1227" s="70" t="s">
        <v>713</v>
      </c>
      <c r="D1227" s="52" t="s">
        <v>714</v>
      </c>
      <c r="E1227" s="53" t="s">
        <v>59</v>
      </c>
      <c r="F1227" s="55">
        <v>41241</v>
      </c>
      <c r="G1227" s="55">
        <v>41302</v>
      </c>
      <c r="H1227" s="53" t="s">
        <v>94</v>
      </c>
      <c r="I1227" s="57">
        <v>1621.2711864406779</v>
      </c>
      <c r="J1227" s="56">
        <v>1599.5980861066596</v>
      </c>
      <c r="K1227" s="56">
        <v>1599.598</v>
      </c>
      <c r="L1227" s="59">
        <v>41322</v>
      </c>
      <c r="M1227" s="60" t="s">
        <v>702</v>
      </c>
      <c r="N1227" s="61">
        <v>41344</v>
      </c>
      <c r="O1227" s="60" t="s">
        <v>702</v>
      </c>
      <c r="P1227" s="61">
        <v>41434</v>
      </c>
      <c r="Q1227" s="53" t="s">
        <v>337</v>
      </c>
      <c r="R1227" s="71"/>
      <c r="S1227" s="53" t="s">
        <v>419</v>
      </c>
      <c r="T1227" s="53" t="s">
        <v>4309</v>
      </c>
      <c r="U1227" s="53">
        <v>2</v>
      </c>
      <c r="V1227" s="53" t="s">
        <v>385</v>
      </c>
      <c r="W1227" s="53"/>
      <c r="X1227" s="63">
        <v>6.6587448104184238E-2</v>
      </c>
      <c r="Y1227" s="63">
        <v>7.8035156891736492E-4</v>
      </c>
      <c r="Z1227" s="53"/>
      <c r="AA1227" s="53" t="s">
        <v>4247</v>
      </c>
      <c r="AB1227" s="72">
        <v>41053</v>
      </c>
      <c r="AC1227" s="57">
        <v>24348</v>
      </c>
      <c r="AD1227" s="53"/>
      <c r="AE1227" s="53" t="s">
        <v>690</v>
      </c>
      <c r="AF1227" s="53"/>
      <c r="AG1227" s="63">
        <v>0</v>
      </c>
      <c r="AH1227" s="53" t="s">
        <v>2173</v>
      </c>
      <c r="AI1227" s="53" t="s">
        <v>701</v>
      </c>
      <c r="AJ1227" s="149">
        <v>1</v>
      </c>
      <c r="AK1227" s="374">
        <v>2</v>
      </c>
    </row>
    <row r="1228" spans="1:37" s="149" customFormat="1" ht="60" customHeight="1">
      <c r="A1228" s="54" t="s">
        <v>1827</v>
      </c>
      <c r="B1228" s="60">
        <v>2312</v>
      </c>
      <c r="C1228" s="70" t="s">
        <v>4310</v>
      </c>
      <c r="D1228" s="52" t="s">
        <v>4311</v>
      </c>
      <c r="E1228" s="53" t="s">
        <v>59</v>
      </c>
      <c r="F1228" s="55">
        <v>41241</v>
      </c>
      <c r="G1228" s="55">
        <v>41302</v>
      </c>
      <c r="H1228" s="53" t="s">
        <v>94</v>
      </c>
      <c r="I1228" s="57">
        <v>945.57627118644075</v>
      </c>
      <c r="J1228" s="56">
        <v>932.93594420927116</v>
      </c>
      <c r="K1228" s="56">
        <v>932.93499999999995</v>
      </c>
      <c r="L1228" s="59">
        <v>41322</v>
      </c>
      <c r="M1228" s="60" t="s">
        <v>702</v>
      </c>
      <c r="N1228" s="61">
        <v>41344</v>
      </c>
      <c r="O1228" s="60" t="s">
        <v>702</v>
      </c>
      <c r="P1228" s="61">
        <v>41434</v>
      </c>
      <c r="Q1228" s="53" t="s">
        <v>337</v>
      </c>
      <c r="R1228" s="71"/>
      <c r="S1228" s="53" t="s">
        <v>419</v>
      </c>
      <c r="T1228" s="53" t="s">
        <v>709</v>
      </c>
      <c r="U1228" s="53">
        <v>2</v>
      </c>
      <c r="V1228" s="53" t="s">
        <v>385</v>
      </c>
      <c r="W1228" s="53"/>
      <c r="X1228" s="63">
        <v>1.7870058419065669E-2</v>
      </c>
      <c r="Y1228" s="63">
        <v>5.8585629512038402E-4</v>
      </c>
      <c r="Z1228" s="53"/>
      <c r="AA1228" s="53" t="s">
        <v>4312</v>
      </c>
      <c r="AB1228" s="72">
        <v>41053</v>
      </c>
      <c r="AC1228" s="57">
        <v>52914</v>
      </c>
      <c r="AD1228" s="53"/>
      <c r="AE1228" s="53" t="s">
        <v>699</v>
      </c>
      <c r="AF1228" s="53"/>
      <c r="AG1228" s="63">
        <v>0</v>
      </c>
      <c r="AH1228" s="53" t="s">
        <v>2173</v>
      </c>
      <c r="AI1228" s="53" t="s">
        <v>701</v>
      </c>
      <c r="AJ1228" s="149">
        <v>1</v>
      </c>
      <c r="AK1228" s="374">
        <v>2</v>
      </c>
    </row>
    <row r="1229" spans="1:37" s="149" customFormat="1" ht="225" customHeight="1">
      <c r="A1229" s="54" t="s">
        <v>1827</v>
      </c>
      <c r="B1229" s="60">
        <v>2313</v>
      </c>
      <c r="C1229" s="70" t="s">
        <v>635</v>
      </c>
      <c r="D1229" s="52" t="s">
        <v>715</v>
      </c>
      <c r="E1229" s="53" t="s">
        <v>80</v>
      </c>
      <c r="F1229" s="55">
        <v>41218</v>
      </c>
      <c r="G1229" s="55">
        <v>41248</v>
      </c>
      <c r="H1229" s="53" t="s">
        <v>102</v>
      </c>
      <c r="I1229" s="57">
        <v>14745.763000000001</v>
      </c>
      <c r="J1229" s="56">
        <v>14745.763534830858</v>
      </c>
      <c r="K1229" s="56">
        <v>14745.763000000001</v>
      </c>
      <c r="L1229" s="59">
        <v>41278</v>
      </c>
      <c r="M1229" s="60" t="s">
        <v>702</v>
      </c>
      <c r="N1229" s="61">
        <v>41298</v>
      </c>
      <c r="O1229" s="60" t="s">
        <v>702</v>
      </c>
      <c r="P1229" s="61">
        <v>41388</v>
      </c>
      <c r="Q1229" s="53" t="s">
        <v>337</v>
      </c>
      <c r="R1229" s="71"/>
      <c r="S1229" s="53" t="s">
        <v>419</v>
      </c>
      <c r="T1229" s="53" t="s">
        <v>4313</v>
      </c>
      <c r="U1229" s="53">
        <v>2</v>
      </c>
      <c r="V1229" s="53" t="s">
        <v>385</v>
      </c>
      <c r="W1229" s="53" t="s">
        <v>4294</v>
      </c>
      <c r="X1229" s="63">
        <v>0.19474518953425224</v>
      </c>
      <c r="Y1229" s="63">
        <v>3.6979200784381671E-4</v>
      </c>
      <c r="Z1229" s="53" t="s">
        <v>4314</v>
      </c>
      <c r="AA1229" s="53" t="s">
        <v>4295</v>
      </c>
      <c r="AB1229" s="72" t="s">
        <v>2094</v>
      </c>
      <c r="AC1229" s="57">
        <v>75718.240000000005</v>
      </c>
      <c r="AD1229" s="53"/>
      <c r="AE1229" s="53"/>
      <c r="AF1229" s="53" t="s">
        <v>697</v>
      </c>
      <c r="AG1229" s="63">
        <v>0</v>
      </c>
      <c r="AH1229" s="53" t="s">
        <v>4296</v>
      </c>
      <c r="AI1229" s="53" t="s">
        <v>701</v>
      </c>
      <c r="AJ1229" s="149">
        <v>1</v>
      </c>
      <c r="AK1229" s="374">
        <v>2</v>
      </c>
    </row>
    <row r="1230" spans="1:37" s="149" customFormat="1" ht="225" customHeight="1">
      <c r="A1230" s="54" t="s">
        <v>1827</v>
      </c>
      <c r="B1230" s="60">
        <v>2314</v>
      </c>
      <c r="C1230" s="70" t="s">
        <v>4074</v>
      </c>
      <c r="D1230" s="52" t="s">
        <v>4075</v>
      </c>
      <c r="E1230" s="53" t="s">
        <v>64</v>
      </c>
      <c r="F1230" s="55">
        <v>41218</v>
      </c>
      <c r="G1230" s="55">
        <v>41278</v>
      </c>
      <c r="H1230" s="53" t="s">
        <v>102</v>
      </c>
      <c r="I1230" s="57">
        <v>7725</v>
      </c>
      <c r="J1230" s="56">
        <v>8225.2112422464015</v>
      </c>
      <c r="K1230" s="56">
        <v>7725</v>
      </c>
      <c r="L1230" s="59">
        <v>41298</v>
      </c>
      <c r="M1230" s="60" t="s">
        <v>702</v>
      </c>
      <c r="N1230" s="61">
        <v>41318</v>
      </c>
      <c r="O1230" s="60" t="s">
        <v>702</v>
      </c>
      <c r="P1230" s="61">
        <v>41408</v>
      </c>
      <c r="Q1230" s="53" t="s">
        <v>337</v>
      </c>
      <c r="R1230" s="71"/>
      <c r="S1230" s="53" t="s">
        <v>419</v>
      </c>
      <c r="T1230" s="53" t="s">
        <v>4315</v>
      </c>
      <c r="U1230" s="53">
        <v>2</v>
      </c>
      <c r="V1230" s="53" t="s">
        <v>385</v>
      </c>
      <c r="W1230" s="53" t="s">
        <v>4294</v>
      </c>
      <c r="X1230" s="63">
        <v>0.10202297359262444</v>
      </c>
      <c r="Y1230" s="63">
        <v>3.6979200784381671E-4</v>
      </c>
      <c r="Z1230" s="53"/>
      <c r="AA1230" s="53" t="s">
        <v>4295</v>
      </c>
      <c r="AB1230" s="72" t="s">
        <v>2094</v>
      </c>
      <c r="AC1230" s="57">
        <v>75718.240000000005</v>
      </c>
      <c r="AD1230" s="53"/>
      <c r="AE1230" s="53"/>
      <c r="AF1230" s="53" t="s">
        <v>697</v>
      </c>
      <c r="AG1230" s="63">
        <v>0</v>
      </c>
      <c r="AH1230" s="53" t="s">
        <v>4296</v>
      </c>
      <c r="AI1230" s="53" t="s">
        <v>701</v>
      </c>
      <c r="AJ1230" s="149">
        <v>1</v>
      </c>
      <c r="AK1230" s="374">
        <v>2</v>
      </c>
    </row>
    <row r="1231" spans="1:37" s="149" customFormat="1" ht="75" customHeight="1">
      <c r="A1231" s="54" t="s">
        <v>1827</v>
      </c>
      <c r="B1231" s="60">
        <v>2315</v>
      </c>
      <c r="C1231" s="70" t="s">
        <v>547</v>
      </c>
      <c r="D1231" s="52" t="s">
        <v>642</v>
      </c>
      <c r="E1231" s="53" t="s">
        <v>64</v>
      </c>
      <c r="F1231" s="55">
        <v>41226</v>
      </c>
      <c r="G1231" s="55">
        <v>41256</v>
      </c>
      <c r="H1231" s="53" t="s">
        <v>94</v>
      </c>
      <c r="I1231" s="57">
        <v>785.61864406779659</v>
      </c>
      <c r="J1231" s="56">
        <v>1130.1907421692802</v>
      </c>
      <c r="K1231" s="56">
        <v>785.61800000000005</v>
      </c>
      <c r="L1231" s="59">
        <v>41282</v>
      </c>
      <c r="M1231" s="60" t="s">
        <v>702</v>
      </c>
      <c r="N1231" s="61">
        <v>41304</v>
      </c>
      <c r="O1231" s="60" t="s">
        <v>702</v>
      </c>
      <c r="P1231" s="61">
        <v>41394</v>
      </c>
      <c r="Q1231" s="53" t="s">
        <v>337</v>
      </c>
      <c r="R1231" s="71"/>
      <c r="S1231" s="53" t="s">
        <v>419</v>
      </c>
      <c r="T1231" s="53" t="s">
        <v>4316</v>
      </c>
      <c r="U1231" s="53">
        <v>2</v>
      </c>
      <c r="V1231" s="53" t="s">
        <v>385</v>
      </c>
      <c r="W1231" s="53"/>
      <c r="X1231" s="63">
        <v>3.2266249551001998E-2</v>
      </c>
      <c r="Y1231" s="63">
        <v>7.8035156891736492E-4</v>
      </c>
      <c r="Z1231" s="53"/>
      <c r="AA1231" s="53" t="s">
        <v>4247</v>
      </c>
      <c r="AB1231" s="72">
        <v>41053</v>
      </c>
      <c r="AC1231" s="57">
        <v>24348</v>
      </c>
      <c r="AD1231" s="53"/>
      <c r="AE1231" s="53" t="s">
        <v>690</v>
      </c>
      <c r="AF1231" s="53"/>
      <c r="AG1231" s="63">
        <v>0</v>
      </c>
      <c r="AH1231" s="53" t="s">
        <v>2173</v>
      </c>
      <c r="AI1231" s="53" t="s">
        <v>701</v>
      </c>
      <c r="AJ1231" s="149">
        <v>1</v>
      </c>
      <c r="AK1231" s="374">
        <v>2</v>
      </c>
    </row>
    <row r="1232" spans="1:37" s="149" customFormat="1" ht="225" customHeight="1">
      <c r="A1232" s="54" t="s">
        <v>1827</v>
      </c>
      <c r="B1232" s="60">
        <v>2316</v>
      </c>
      <c r="C1232" s="70" t="s">
        <v>598</v>
      </c>
      <c r="D1232" s="52" t="s">
        <v>716</v>
      </c>
      <c r="E1232" s="53" t="s">
        <v>64</v>
      </c>
      <c r="F1232" s="55">
        <v>41218</v>
      </c>
      <c r="G1232" s="55">
        <v>41278</v>
      </c>
      <c r="H1232" s="53" t="s">
        <v>102</v>
      </c>
      <c r="I1232" s="57">
        <v>4502.5429999999997</v>
      </c>
      <c r="J1232" s="56">
        <v>4852.2991276800012</v>
      </c>
      <c r="K1232" s="56">
        <v>4502.5429999999997</v>
      </c>
      <c r="L1232" s="59">
        <v>41298</v>
      </c>
      <c r="M1232" s="60" t="s">
        <v>702</v>
      </c>
      <c r="N1232" s="61">
        <v>41318</v>
      </c>
      <c r="O1232" s="60" t="s">
        <v>702</v>
      </c>
      <c r="P1232" s="61">
        <v>41408</v>
      </c>
      <c r="Q1232" s="53" t="s">
        <v>337</v>
      </c>
      <c r="R1232" s="71"/>
      <c r="S1232" s="53" t="s">
        <v>419</v>
      </c>
      <c r="T1232" s="53" t="s">
        <v>4317</v>
      </c>
      <c r="U1232" s="53">
        <v>2</v>
      </c>
      <c r="V1232" s="53" t="s">
        <v>385</v>
      </c>
      <c r="W1232" s="53" t="s">
        <v>4294</v>
      </c>
      <c r="X1232" s="63">
        <v>5.9464443441897212E-2</v>
      </c>
      <c r="Y1232" s="63">
        <v>3.6979200784381671E-4</v>
      </c>
      <c r="Z1232" s="53"/>
      <c r="AA1232" s="53" t="s">
        <v>4295</v>
      </c>
      <c r="AB1232" s="72" t="s">
        <v>2094</v>
      </c>
      <c r="AC1232" s="57">
        <v>75718.240000000005</v>
      </c>
      <c r="AD1232" s="53"/>
      <c r="AE1232" s="53"/>
      <c r="AF1232" s="53" t="s">
        <v>697</v>
      </c>
      <c r="AG1232" s="63">
        <v>0</v>
      </c>
      <c r="AH1232" s="53" t="s">
        <v>4296</v>
      </c>
      <c r="AI1232" s="53" t="s">
        <v>701</v>
      </c>
      <c r="AJ1232" s="149">
        <v>1</v>
      </c>
      <c r="AK1232" s="374">
        <v>2</v>
      </c>
    </row>
    <row r="1233" spans="1:37" s="149" customFormat="1" ht="120" customHeight="1">
      <c r="A1233" s="54" t="s">
        <v>1827</v>
      </c>
      <c r="B1233" s="60">
        <v>2317</v>
      </c>
      <c r="C1233" s="70" t="s">
        <v>717</v>
      </c>
      <c r="D1233" s="52" t="s">
        <v>718</v>
      </c>
      <c r="E1233" s="53" t="s">
        <v>80</v>
      </c>
      <c r="F1233" s="55">
        <v>41345</v>
      </c>
      <c r="G1233" s="55">
        <v>41407</v>
      </c>
      <c r="H1233" s="53" t="s">
        <v>102</v>
      </c>
      <c r="I1233" s="57">
        <v>3441</v>
      </c>
      <c r="J1233" s="56">
        <v>3836.701635840001</v>
      </c>
      <c r="K1233" s="56">
        <v>3441</v>
      </c>
      <c r="L1233" s="59">
        <v>41427</v>
      </c>
      <c r="M1233" s="60" t="s">
        <v>702</v>
      </c>
      <c r="N1233" s="61">
        <v>41446</v>
      </c>
      <c r="O1233" s="60" t="s">
        <v>702</v>
      </c>
      <c r="P1233" s="61">
        <v>41516</v>
      </c>
      <c r="Q1233" s="53" t="s">
        <v>337</v>
      </c>
      <c r="R1233" s="71"/>
      <c r="S1233" s="53" t="s">
        <v>419</v>
      </c>
      <c r="T1233" s="53" t="s">
        <v>719</v>
      </c>
      <c r="U1233" s="53">
        <v>2</v>
      </c>
      <c r="V1233" s="53" t="s">
        <v>385</v>
      </c>
      <c r="W1233" s="53" t="s">
        <v>4292</v>
      </c>
      <c r="X1233" s="63">
        <v>0.67483820356932733</v>
      </c>
      <c r="Y1233" s="63">
        <v>1.9611688566385565E-4</v>
      </c>
      <c r="Z1233" s="70" t="s">
        <v>4318</v>
      </c>
      <c r="AA1233" s="53" t="s">
        <v>4293</v>
      </c>
      <c r="AB1233" s="72" t="s">
        <v>2094</v>
      </c>
      <c r="AC1233" s="57">
        <v>5099</v>
      </c>
      <c r="AD1233" s="53"/>
      <c r="AE1233" s="53"/>
      <c r="AF1233" s="53" t="s">
        <v>9</v>
      </c>
      <c r="AG1233" s="63">
        <v>0</v>
      </c>
      <c r="AH1233" s="53" t="s">
        <v>2095</v>
      </c>
      <c r="AI1233" s="53" t="s">
        <v>701</v>
      </c>
      <c r="AJ1233" s="149">
        <v>2</v>
      </c>
      <c r="AK1233" s="374">
        <v>2</v>
      </c>
    </row>
    <row r="1234" spans="1:37" s="149" customFormat="1" ht="75" customHeight="1">
      <c r="A1234" s="54" t="s">
        <v>1827</v>
      </c>
      <c r="B1234" s="60">
        <v>2318</v>
      </c>
      <c r="C1234" s="70" t="s">
        <v>541</v>
      </c>
      <c r="D1234" s="52" t="s">
        <v>469</v>
      </c>
      <c r="E1234" s="53" t="s">
        <v>81</v>
      </c>
      <c r="F1234" s="55">
        <v>41229</v>
      </c>
      <c r="G1234" s="55">
        <v>41289</v>
      </c>
      <c r="H1234" s="53" t="s">
        <v>94</v>
      </c>
      <c r="I1234" s="57">
        <v>2600</v>
      </c>
      <c r="J1234" s="56">
        <v>1724.66</v>
      </c>
      <c r="K1234" s="56">
        <v>1724.66</v>
      </c>
      <c r="L1234" s="59">
        <v>41309</v>
      </c>
      <c r="M1234" s="60">
        <v>2013</v>
      </c>
      <c r="N1234" s="61">
        <v>41321</v>
      </c>
      <c r="O1234" s="60">
        <v>2013</v>
      </c>
      <c r="P1234" s="61">
        <v>41639</v>
      </c>
      <c r="Q1234" s="53" t="s">
        <v>337</v>
      </c>
      <c r="R1234" s="71"/>
      <c r="S1234" s="53" t="s">
        <v>419</v>
      </c>
      <c r="T1234" s="53">
        <v>2</v>
      </c>
      <c r="U1234" s="53">
        <v>2</v>
      </c>
      <c r="V1234" s="53" t="s">
        <v>385</v>
      </c>
      <c r="W1234" s="53"/>
      <c r="X1234" s="63">
        <v>9.7202657072016696E-2</v>
      </c>
      <c r="Y1234" s="63">
        <v>3.7385637335391035E-5</v>
      </c>
      <c r="Z1234" s="53"/>
      <c r="AA1234" s="53" t="s">
        <v>4265</v>
      </c>
      <c r="AB1234" s="72" t="s">
        <v>2098</v>
      </c>
      <c r="AC1234" s="57">
        <v>26748.240000000002</v>
      </c>
      <c r="AD1234" s="53"/>
      <c r="AE1234" s="53"/>
      <c r="AF1234" s="53" t="s">
        <v>9</v>
      </c>
      <c r="AG1234" s="63">
        <v>0</v>
      </c>
      <c r="AH1234" s="53" t="s">
        <v>2168</v>
      </c>
      <c r="AI1234" s="53" t="s">
        <v>701</v>
      </c>
      <c r="AJ1234" s="149">
        <v>1</v>
      </c>
      <c r="AK1234" s="374">
        <v>2</v>
      </c>
    </row>
    <row r="1235" spans="1:37" s="149" customFormat="1" ht="60" customHeight="1">
      <c r="A1235" s="54" t="s">
        <v>1827</v>
      </c>
      <c r="B1235" s="60">
        <v>2319</v>
      </c>
      <c r="C1235" s="70" t="s">
        <v>541</v>
      </c>
      <c r="D1235" s="52" t="s">
        <v>469</v>
      </c>
      <c r="E1235" s="53" t="s">
        <v>64</v>
      </c>
      <c r="F1235" s="55">
        <v>41229</v>
      </c>
      <c r="G1235" s="55">
        <v>41289</v>
      </c>
      <c r="H1235" s="53" t="s">
        <v>94</v>
      </c>
      <c r="I1235" s="57">
        <v>7445.2154745762691</v>
      </c>
      <c r="J1235" s="56">
        <v>7155.3424573595084</v>
      </c>
      <c r="K1235" s="56">
        <v>7155.3419999999996</v>
      </c>
      <c r="L1235" s="59">
        <v>41309</v>
      </c>
      <c r="M1235" s="60">
        <v>2013</v>
      </c>
      <c r="N1235" s="61">
        <v>41321</v>
      </c>
      <c r="O1235" s="60">
        <v>2013</v>
      </c>
      <c r="P1235" s="61">
        <v>41639</v>
      </c>
      <c r="Q1235" s="53" t="s">
        <v>337</v>
      </c>
      <c r="R1235" s="71"/>
      <c r="S1235" s="53" t="s">
        <v>419</v>
      </c>
      <c r="T1235" s="53">
        <v>4</v>
      </c>
      <c r="U1235" s="53">
        <v>2</v>
      </c>
      <c r="V1235" s="53" t="s">
        <v>385</v>
      </c>
      <c r="W1235" s="53"/>
      <c r="X1235" s="63">
        <v>0.27834412561634964</v>
      </c>
      <c r="Y1235" s="63">
        <v>3.7385637335391035E-5</v>
      </c>
      <c r="Z1235" s="53"/>
      <c r="AA1235" s="53" t="s">
        <v>4265</v>
      </c>
      <c r="AB1235" s="72" t="s">
        <v>2098</v>
      </c>
      <c r="AC1235" s="57">
        <v>26748.240000000002</v>
      </c>
      <c r="AD1235" s="53"/>
      <c r="AE1235" s="53"/>
      <c r="AF1235" s="53" t="s">
        <v>9</v>
      </c>
      <c r="AG1235" s="63">
        <v>0</v>
      </c>
      <c r="AH1235" s="53" t="s">
        <v>2168</v>
      </c>
      <c r="AI1235" s="53" t="s">
        <v>701</v>
      </c>
      <c r="AJ1235" s="149">
        <v>1</v>
      </c>
      <c r="AK1235" s="374">
        <v>2</v>
      </c>
    </row>
    <row r="1236" spans="1:37" s="149" customFormat="1" ht="60" customHeight="1">
      <c r="A1236" s="54" t="s">
        <v>1827</v>
      </c>
      <c r="B1236" s="60">
        <v>2320</v>
      </c>
      <c r="C1236" s="70" t="s">
        <v>541</v>
      </c>
      <c r="D1236" s="52" t="s">
        <v>469</v>
      </c>
      <c r="E1236" s="53" t="s">
        <v>64</v>
      </c>
      <c r="F1236" s="55">
        <v>41229</v>
      </c>
      <c r="G1236" s="55">
        <v>41289</v>
      </c>
      <c r="H1236" s="53" t="s">
        <v>94</v>
      </c>
      <c r="I1236" s="57">
        <v>896.88499999999999</v>
      </c>
      <c r="J1236" s="56">
        <v>861.96555596185271</v>
      </c>
      <c r="K1236" s="56">
        <v>861.96500000000003</v>
      </c>
      <c r="L1236" s="59">
        <v>41309</v>
      </c>
      <c r="M1236" s="60">
        <v>2013</v>
      </c>
      <c r="N1236" s="61">
        <v>41321</v>
      </c>
      <c r="O1236" s="60">
        <v>2013</v>
      </c>
      <c r="P1236" s="61">
        <v>41639</v>
      </c>
      <c r="Q1236" s="53" t="s">
        <v>337</v>
      </c>
      <c r="R1236" s="71"/>
      <c r="S1236" s="53" t="s">
        <v>419</v>
      </c>
      <c r="T1236" s="53">
        <v>18</v>
      </c>
      <c r="U1236" s="53">
        <v>2</v>
      </c>
      <c r="V1236" s="53" t="s">
        <v>385</v>
      </c>
      <c r="W1236" s="53"/>
      <c r="X1236" s="63">
        <v>3.3530617341552188E-2</v>
      </c>
      <c r="Y1236" s="63">
        <v>3.7385637335391035E-5</v>
      </c>
      <c r="Z1236" s="53"/>
      <c r="AA1236" s="53" t="s">
        <v>4265</v>
      </c>
      <c r="AB1236" s="72" t="s">
        <v>2098</v>
      </c>
      <c r="AC1236" s="57">
        <v>26748.240000000002</v>
      </c>
      <c r="AD1236" s="53"/>
      <c r="AE1236" s="53"/>
      <c r="AF1236" s="53" t="s">
        <v>9</v>
      </c>
      <c r="AG1236" s="63">
        <v>0</v>
      </c>
      <c r="AH1236" s="53" t="s">
        <v>2168</v>
      </c>
      <c r="AI1236" s="53" t="s">
        <v>701</v>
      </c>
      <c r="AJ1236" s="149">
        <v>1</v>
      </c>
      <c r="AK1236" s="374">
        <v>2</v>
      </c>
    </row>
    <row r="1237" spans="1:37" s="149" customFormat="1" ht="225" customHeight="1">
      <c r="A1237" s="54" t="s">
        <v>1827</v>
      </c>
      <c r="B1237" s="60">
        <v>2321</v>
      </c>
      <c r="C1237" s="70" t="s">
        <v>541</v>
      </c>
      <c r="D1237" s="52" t="s">
        <v>469</v>
      </c>
      <c r="E1237" s="53" t="s">
        <v>64</v>
      </c>
      <c r="F1237" s="55">
        <v>41229</v>
      </c>
      <c r="G1237" s="55">
        <v>41289</v>
      </c>
      <c r="H1237" s="53" t="s">
        <v>102</v>
      </c>
      <c r="I1237" s="57">
        <v>28810.349969999999</v>
      </c>
      <c r="J1237" s="56">
        <v>28810.368088767944</v>
      </c>
      <c r="K1237" s="56">
        <v>28810.348999999998</v>
      </c>
      <c r="L1237" s="59">
        <v>41309</v>
      </c>
      <c r="M1237" s="60" t="s">
        <v>702</v>
      </c>
      <c r="N1237" s="61">
        <v>41372</v>
      </c>
      <c r="O1237" s="60" t="s">
        <v>702</v>
      </c>
      <c r="P1237" s="61">
        <v>41462</v>
      </c>
      <c r="Q1237" s="53" t="s">
        <v>337</v>
      </c>
      <c r="R1237" s="71"/>
      <c r="S1237" s="53" t="s">
        <v>419</v>
      </c>
      <c r="T1237" s="53">
        <v>279</v>
      </c>
      <c r="U1237" s="53">
        <v>2</v>
      </c>
      <c r="V1237" s="53" t="s">
        <v>385</v>
      </c>
      <c r="W1237" s="53" t="s">
        <v>4294</v>
      </c>
      <c r="X1237" s="63">
        <v>0.38049418436033378</v>
      </c>
      <c r="Y1237" s="63">
        <v>3.6979200784381671E-4</v>
      </c>
      <c r="Z1237" s="53"/>
      <c r="AA1237" s="53" t="s">
        <v>4295</v>
      </c>
      <c r="AB1237" s="72" t="s">
        <v>2094</v>
      </c>
      <c r="AC1237" s="57">
        <v>75718.240000000005</v>
      </c>
      <c r="AD1237" s="53"/>
      <c r="AE1237" s="53"/>
      <c r="AF1237" s="53" t="s">
        <v>697</v>
      </c>
      <c r="AG1237" s="63">
        <v>0</v>
      </c>
      <c r="AH1237" s="53" t="s">
        <v>4296</v>
      </c>
      <c r="AI1237" s="53" t="s">
        <v>701</v>
      </c>
      <c r="AJ1237" s="149">
        <v>1</v>
      </c>
      <c r="AK1237" s="374">
        <v>2</v>
      </c>
    </row>
    <row r="1238" spans="1:37" s="149" customFormat="1" ht="225" customHeight="1">
      <c r="A1238" s="54" t="s">
        <v>1827</v>
      </c>
      <c r="B1238" s="60">
        <v>2322</v>
      </c>
      <c r="C1238" s="70" t="s">
        <v>514</v>
      </c>
      <c r="D1238" s="52" t="s">
        <v>515</v>
      </c>
      <c r="E1238" s="53" t="s">
        <v>59</v>
      </c>
      <c r="F1238" s="55">
        <v>41229</v>
      </c>
      <c r="G1238" s="55">
        <v>41289</v>
      </c>
      <c r="H1238" s="53" t="s">
        <v>102</v>
      </c>
      <c r="I1238" s="57">
        <v>140.041</v>
      </c>
      <c r="J1238" s="56">
        <v>140.49098637120002</v>
      </c>
      <c r="K1238" s="56">
        <v>140.041</v>
      </c>
      <c r="L1238" s="59">
        <v>41309</v>
      </c>
      <c r="M1238" s="60" t="s">
        <v>702</v>
      </c>
      <c r="N1238" s="61">
        <v>41329</v>
      </c>
      <c r="O1238" s="60" t="s">
        <v>702</v>
      </c>
      <c r="P1238" s="61">
        <v>41419</v>
      </c>
      <c r="Q1238" s="53" t="s">
        <v>337</v>
      </c>
      <c r="R1238" s="71"/>
      <c r="S1238" s="53" t="s">
        <v>419</v>
      </c>
      <c r="T1238" s="53" t="s">
        <v>708</v>
      </c>
      <c r="U1238" s="53">
        <v>2</v>
      </c>
      <c r="V1238" s="53" t="s">
        <v>385</v>
      </c>
      <c r="W1238" s="53" t="s">
        <v>4294</v>
      </c>
      <c r="X1238" s="63">
        <v>1.8495015203734263E-3</v>
      </c>
      <c r="Y1238" s="63">
        <v>3.6979200784381671E-4</v>
      </c>
      <c r="Z1238" s="53"/>
      <c r="AA1238" s="53" t="s">
        <v>4295</v>
      </c>
      <c r="AB1238" s="72" t="s">
        <v>2094</v>
      </c>
      <c r="AC1238" s="57">
        <v>75718.240000000005</v>
      </c>
      <c r="AD1238" s="53"/>
      <c r="AE1238" s="53"/>
      <c r="AF1238" s="53" t="s">
        <v>697</v>
      </c>
      <c r="AG1238" s="63">
        <v>0</v>
      </c>
      <c r="AH1238" s="53" t="s">
        <v>4296</v>
      </c>
      <c r="AI1238" s="53" t="s">
        <v>701</v>
      </c>
      <c r="AJ1238" s="149">
        <v>1</v>
      </c>
      <c r="AK1238" s="374">
        <v>2</v>
      </c>
    </row>
    <row r="1239" spans="1:37" s="149" customFormat="1" ht="60" customHeight="1">
      <c r="A1239" s="54" t="s">
        <v>1827</v>
      </c>
      <c r="B1239" s="60">
        <v>2323</v>
      </c>
      <c r="C1239" s="70" t="s">
        <v>514</v>
      </c>
      <c r="D1239" s="52" t="s">
        <v>515</v>
      </c>
      <c r="E1239" s="53" t="s">
        <v>59</v>
      </c>
      <c r="F1239" s="55">
        <v>41229</v>
      </c>
      <c r="G1239" s="55">
        <v>41289</v>
      </c>
      <c r="H1239" s="53" t="s">
        <v>94</v>
      </c>
      <c r="I1239" s="57">
        <v>325.45084745762699</v>
      </c>
      <c r="J1239" s="56">
        <v>353.94263029440003</v>
      </c>
      <c r="K1239" s="56">
        <v>325.45</v>
      </c>
      <c r="L1239" s="59">
        <v>41309</v>
      </c>
      <c r="M1239" s="60">
        <v>2013</v>
      </c>
      <c r="N1239" s="61">
        <v>41321</v>
      </c>
      <c r="O1239" s="60">
        <v>2013</v>
      </c>
      <c r="P1239" s="61">
        <v>41639</v>
      </c>
      <c r="Q1239" s="53" t="s">
        <v>337</v>
      </c>
      <c r="R1239" s="53" t="s">
        <v>2499</v>
      </c>
      <c r="S1239" s="53" t="s">
        <v>419</v>
      </c>
      <c r="T1239" s="53" t="s">
        <v>679</v>
      </c>
      <c r="U1239" s="53">
        <v>2</v>
      </c>
      <c r="V1239" s="53" t="s">
        <v>385</v>
      </c>
      <c r="W1239" s="53"/>
      <c r="X1239" s="63">
        <v>1.2167187353546513E-2</v>
      </c>
      <c r="Y1239" s="63">
        <v>3.7385637335391035E-5</v>
      </c>
      <c r="Z1239" s="53"/>
      <c r="AA1239" s="53" t="s">
        <v>4265</v>
      </c>
      <c r="AB1239" s="72" t="s">
        <v>2098</v>
      </c>
      <c r="AC1239" s="57">
        <v>26748.240000000002</v>
      </c>
      <c r="AD1239" s="53"/>
      <c r="AE1239" s="53"/>
      <c r="AF1239" s="53" t="s">
        <v>9</v>
      </c>
      <c r="AG1239" s="63">
        <v>0</v>
      </c>
      <c r="AH1239" s="53" t="s">
        <v>2168</v>
      </c>
      <c r="AI1239" s="53" t="s">
        <v>701</v>
      </c>
      <c r="AJ1239" s="149">
        <v>1</v>
      </c>
      <c r="AK1239" s="374">
        <v>2</v>
      </c>
    </row>
    <row r="1240" spans="1:37" s="149" customFormat="1" ht="75" customHeight="1">
      <c r="A1240" s="107" t="s">
        <v>1827</v>
      </c>
      <c r="B1240" s="160" t="s">
        <v>4319</v>
      </c>
      <c r="C1240" s="70" t="s">
        <v>514</v>
      </c>
      <c r="D1240" s="52" t="s">
        <v>515</v>
      </c>
      <c r="E1240" s="53" t="s">
        <v>59</v>
      </c>
      <c r="F1240" s="55">
        <v>41229</v>
      </c>
      <c r="G1240" s="55">
        <v>41289</v>
      </c>
      <c r="H1240" s="53" t="s">
        <v>94</v>
      </c>
      <c r="I1240" s="57">
        <v>32.6</v>
      </c>
      <c r="J1240" s="56">
        <v>32.976021456000005</v>
      </c>
      <c r="K1240" s="56">
        <v>32.6</v>
      </c>
      <c r="L1240" s="59">
        <v>41309</v>
      </c>
      <c r="M1240" s="60">
        <v>2013</v>
      </c>
      <c r="N1240" s="61">
        <v>41321</v>
      </c>
      <c r="O1240" s="60">
        <v>2013</v>
      </c>
      <c r="P1240" s="61">
        <v>41639</v>
      </c>
      <c r="Q1240" s="53" t="s">
        <v>337</v>
      </c>
      <c r="R1240" s="53" t="s">
        <v>2500</v>
      </c>
      <c r="S1240" s="53" t="s">
        <v>419</v>
      </c>
      <c r="T1240" s="53" t="s">
        <v>842</v>
      </c>
      <c r="U1240" s="53">
        <v>2</v>
      </c>
      <c r="V1240" s="53" t="s">
        <v>385</v>
      </c>
      <c r="W1240" s="53"/>
      <c r="X1240" s="63">
        <v>1.2187717771337478E-3</v>
      </c>
      <c r="Y1240" s="63">
        <v>3.7385637335391035E-5</v>
      </c>
      <c r="Z1240" s="53"/>
      <c r="AA1240" s="53" t="s">
        <v>4265</v>
      </c>
      <c r="AB1240" s="72" t="s">
        <v>2098</v>
      </c>
      <c r="AC1240" s="57">
        <v>26748.240000000002</v>
      </c>
      <c r="AD1240" s="53"/>
      <c r="AE1240" s="53"/>
      <c r="AF1240" s="53" t="s">
        <v>9</v>
      </c>
      <c r="AG1240" s="63">
        <v>0</v>
      </c>
      <c r="AH1240" s="53" t="s">
        <v>2168</v>
      </c>
      <c r="AI1240" s="53" t="s">
        <v>701</v>
      </c>
      <c r="AJ1240" s="149">
        <v>1</v>
      </c>
      <c r="AK1240" s="374">
        <v>2</v>
      </c>
    </row>
    <row r="1241" spans="1:37" s="149" customFormat="1" ht="60" customHeight="1">
      <c r="A1241" s="54" t="s">
        <v>1827</v>
      </c>
      <c r="B1241" s="60">
        <v>2325</v>
      </c>
      <c r="C1241" s="70" t="s">
        <v>445</v>
      </c>
      <c r="D1241" s="52" t="s">
        <v>720</v>
      </c>
      <c r="E1241" s="53" t="s">
        <v>81</v>
      </c>
      <c r="F1241" s="55">
        <v>41232</v>
      </c>
      <c r="G1241" s="55">
        <v>41312</v>
      </c>
      <c r="H1241" s="53" t="s">
        <v>94</v>
      </c>
      <c r="I1241" s="57">
        <v>1028</v>
      </c>
      <c r="J1241" s="56">
        <v>1038.721460744895</v>
      </c>
      <c r="K1241" s="56">
        <v>1028</v>
      </c>
      <c r="L1241" s="59">
        <v>41332</v>
      </c>
      <c r="M1241" s="60" t="s">
        <v>702</v>
      </c>
      <c r="N1241" s="61">
        <v>41333</v>
      </c>
      <c r="O1241" s="60" t="s">
        <v>702</v>
      </c>
      <c r="P1241" s="61">
        <v>41362</v>
      </c>
      <c r="Q1241" s="53" t="s">
        <v>337</v>
      </c>
      <c r="R1241" s="71"/>
      <c r="S1241" s="53" t="s">
        <v>384</v>
      </c>
      <c r="T1241" s="53" t="s">
        <v>9</v>
      </c>
      <c r="U1241" s="53">
        <v>2</v>
      </c>
      <c r="V1241" s="53" t="s">
        <v>385</v>
      </c>
      <c r="W1241" s="53"/>
      <c r="X1241" s="63">
        <v>0.68435698403610845</v>
      </c>
      <c r="Y1241" s="63">
        <v>6.6571691054096154E-4</v>
      </c>
      <c r="Z1241" s="53"/>
      <c r="AA1241" s="53" t="s">
        <v>4255</v>
      </c>
      <c r="AB1241" s="72" t="s">
        <v>2098</v>
      </c>
      <c r="AC1241" s="57">
        <v>1502.14</v>
      </c>
      <c r="AD1241" s="53"/>
      <c r="AE1241" s="53"/>
      <c r="AF1241" s="53" t="s">
        <v>9</v>
      </c>
      <c r="AG1241" s="63">
        <v>0</v>
      </c>
      <c r="AH1241" s="53" t="s">
        <v>2168</v>
      </c>
      <c r="AI1241" s="53" t="s">
        <v>701</v>
      </c>
      <c r="AJ1241" s="149">
        <v>1</v>
      </c>
      <c r="AK1241" s="374">
        <v>2</v>
      </c>
    </row>
    <row r="1242" spans="1:37" s="149" customFormat="1" ht="90" customHeight="1">
      <c r="A1242" s="54" t="s">
        <v>1827</v>
      </c>
      <c r="B1242" s="60">
        <v>2326</v>
      </c>
      <c r="C1242" s="70" t="s">
        <v>445</v>
      </c>
      <c r="D1242" s="52" t="s">
        <v>720</v>
      </c>
      <c r="E1242" s="53" t="s">
        <v>81</v>
      </c>
      <c r="F1242" s="55">
        <v>41232</v>
      </c>
      <c r="G1242" s="55">
        <v>41312</v>
      </c>
      <c r="H1242" s="53" t="s">
        <v>94</v>
      </c>
      <c r="I1242" s="57">
        <v>6500</v>
      </c>
      <c r="J1242" s="56">
        <v>6946.9485200640001</v>
      </c>
      <c r="K1242" s="56">
        <v>6500</v>
      </c>
      <c r="L1242" s="59">
        <v>41332</v>
      </c>
      <c r="M1242" s="60" t="s">
        <v>702</v>
      </c>
      <c r="N1242" s="61">
        <v>41335</v>
      </c>
      <c r="O1242" s="60" t="s">
        <v>702</v>
      </c>
      <c r="P1242" s="61">
        <v>41385</v>
      </c>
      <c r="Q1242" s="53" t="s">
        <v>337</v>
      </c>
      <c r="R1242" s="71" t="s">
        <v>4320</v>
      </c>
      <c r="S1242" s="53" t="s">
        <v>419</v>
      </c>
      <c r="T1242" s="53" t="s">
        <v>721</v>
      </c>
      <c r="U1242" s="53">
        <v>2</v>
      </c>
      <c r="V1242" s="53" t="s">
        <v>385</v>
      </c>
      <c r="W1242" s="53"/>
      <c r="X1242" s="63">
        <v>9.438784400738838E-2</v>
      </c>
      <c r="Y1242" s="63">
        <v>1.4521206770367444E-5</v>
      </c>
      <c r="Z1242" s="53"/>
      <c r="AA1242" s="53" t="s">
        <v>4321</v>
      </c>
      <c r="AB1242" s="72" t="s">
        <v>2098</v>
      </c>
      <c r="AC1242" s="57">
        <v>68864.800000000003</v>
      </c>
      <c r="AD1242" s="53"/>
      <c r="AE1242" s="53"/>
      <c r="AF1242" s="53" t="s">
        <v>9</v>
      </c>
      <c r="AG1242" s="63">
        <v>0</v>
      </c>
      <c r="AH1242" s="53" t="s">
        <v>2168</v>
      </c>
      <c r="AI1242" s="53" t="s">
        <v>701</v>
      </c>
      <c r="AJ1242" s="149">
        <v>1</v>
      </c>
      <c r="AK1242" s="374">
        <v>2</v>
      </c>
    </row>
    <row r="1243" spans="1:37" s="149" customFormat="1" ht="60" customHeight="1">
      <c r="A1243" s="54" t="s">
        <v>1827</v>
      </c>
      <c r="B1243" s="60">
        <v>2327</v>
      </c>
      <c r="C1243" s="70" t="s">
        <v>444</v>
      </c>
      <c r="D1243" s="52" t="s">
        <v>418</v>
      </c>
      <c r="E1243" s="53" t="s">
        <v>59</v>
      </c>
      <c r="F1243" s="55">
        <v>41233</v>
      </c>
      <c r="G1243" s="55">
        <v>41295</v>
      </c>
      <c r="H1243" s="53" t="s">
        <v>94</v>
      </c>
      <c r="I1243" s="57">
        <v>3500</v>
      </c>
      <c r="J1243" s="56">
        <v>3499.9999958190924</v>
      </c>
      <c r="K1243" s="56">
        <v>3499.9989999999998</v>
      </c>
      <c r="L1243" s="59">
        <v>41315</v>
      </c>
      <c r="M1243" s="60" t="s">
        <v>702</v>
      </c>
      <c r="N1243" s="61">
        <v>41320</v>
      </c>
      <c r="O1243" s="60" t="s">
        <v>702</v>
      </c>
      <c r="P1243" s="61">
        <v>41365</v>
      </c>
      <c r="Q1243" s="53" t="s">
        <v>337</v>
      </c>
      <c r="R1243" s="71" t="s">
        <v>4322</v>
      </c>
      <c r="S1243" s="53" t="s">
        <v>419</v>
      </c>
      <c r="T1243" s="53" t="s">
        <v>679</v>
      </c>
      <c r="U1243" s="53">
        <v>2</v>
      </c>
      <c r="V1243" s="53" t="s">
        <v>385</v>
      </c>
      <c r="W1243" s="53"/>
      <c r="X1243" s="63">
        <v>5.0824223696286051E-2</v>
      </c>
      <c r="Y1243" s="63">
        <v>1.4521206770367444E-5</v>
      </c>
      <c r="Z1243" s="53"/>
      <c r="AA1243" s="53" t="s">
        <v>4321</v>
      </c>
      <c r="AB1243" s="72" t="s">
        <v>2098</v>
      </c>
      <c r="AC1243" s="57">
        <v>68864.800000000003</v>
      </c>
      <c r="AD1243" s="53"/>
      <c r="AE1243" s="53"/>
      <c r="AF1243" s="53" t="s">
        <v>9</v>
      </c>
      <c r="AG1243" s="63">
        <v>0</v>
      </c>
      <c r="AH1243" s="53" t="s">
        <v>2168</v>
      </c>
      <c r="AI1243" s="53" t="s">
        <v>701</v>
      </c>
      <c r="AJ1243" s="149">
        <v>1</v>
      </c>
      <c r="AK1243" s="374">
        <v>2</v>
      </c>
    </row>
    <row r="1244" spans="1:37" s="149" customFormat="1" ht="75" customHeight="1">
      <c r="A1244" s="54" t="s">
        <v>1827</v>
      </c>
      <c r="B1244" s="60">
        <v>2328</v>
      </c>
      <c r="C1244" s="70" t="s">
        <v>421</v>
      </c>
      <c r="D1244" s="52" t="s">
        <v>422</v>
      </c>
      <c r="E1244" s="53" t="s">
        <v>81</v>
      </c>
      <c r="F1244" s="55">
        <v>41215</v>
      </c>
      <c r="G1244" s="55">
        <v>41295</v>
      </c>
      <c r="H1244" s="53" t="s">
        <v>102</v>
      </c>
      <c r="I1244" s="57">
        <v>1356</v>
      </c>
      <c r="J1244" s="56">
        <v>1228.9195900021823</v>
      </c>
      <c r="K1244" s="56">
        <v>1228.9190000000001</v>
      </c>
      <c r="L1244" s="59">
        <v>41313</v>
      </c>
      <c r="M1244" s="60">
        <v>2013</v>
      </c>
      <c r="N1244" s="61">
        <v>41338</v>
      </c>
      <c r="O1244" s="60">
        <v>2013</v>
      </c>
      <c r="P1244" s="61">
        <v>41398</v>
      </c>
      <c r="Q1244" s="53" t="s">
        <v>337</v>
      </c>
      <c r="R1244" s="71" t="s">
        <v>4324</v>
      </c>
      <c r="S1244" s="53" t="s">
        <v>419</v>
      </c>
      <c r="T1244" s="53" t="s">
        <v>709</v>
      </c>
      <c r="U1244" s="53">
        <v>2</v>
      </c>
      <c r="V1244" s="53" t="s">
        <v>385</v>
      </c>
      <c r="W1244" s="53"/>
      <c r="X1244" s="63">
        <v>4.7689603982855652E-3</v>
      </c>
      <c r="Y1244" s="63">
        <v>3.516932447113249E-6</v>
      </c>
      <c r="Z1244" s="53"/>
      <c r="AA1244" s="53" t="s">
        <v>4325</v>
      </c>
      <c r="AB1244" s="72" t="s">
        <v>2098</v>
      </c>
      <c r="AC1244" s="57">
        <v>284338.7</v>
      </c>
      <c r="AD1244" s="53"/>
      <c r="AE1244" s="53"/>
      <c r="AF1244" s="53" t="s">
        <v>9</v>
      </c>
      <c r="AG1244" s="63">
        <v>0</v>
      </c>
      <c r="AH1244" s="53" t="s">
        <v>4231</v>
      </c>
      <c r="AI1244" s="53" t="s">
        <v>701</v>
      </c>
      <c r="AJ1244" s="149">
        <v>1</v>
      </c>
      <c r="AK1244" s="374">
        <v>2</v>
      </c>
    </row>
    <row r="1245" spans="1:37" s="149" customFormat="1" ht="75" customHeight="1">
      <c r="A1245" s="54" t="s">
        <v>1827</v>
      </c>
      <c r="B1245" s="60">
        <v>2329</v>
      </c>
      <c r="C1245" s="70" t="s">
        <v>421</v>
      </c>
      <c r="D1245" s="52" t="s">
        <v>422</v>
      </c>
      <c r="E1245" s="53" t="s">
        <v>81</v>
      </c>
      <c r="F1245" s="55">
        <v>41215</v>
      </c>
      <c r="G1245" s="55">
        <v>41295</v>
      </c>
      <c r="H1245" s="53" t="s">
        <v>102</v>
      </c>
      <c r="I1245" s="57">
        <v>4407</v>
      </c>
      <c r="J1245" s="56">
        <v>4407</v>
      </c>
      <c r="K1245" s="56">
        <v>4407</v>
      </c>
      <c r="L1245" s="59">
        <v>41313</v>
      </c>
      <c r="M1245" s="60">
        <v>2013</v>
      </c>
      <c r="N1245" s="61">
        <v>41338</v>
      </c>
      <c r="O1245" s="60">
        <v>2013</v>
      </c>
      <c r="P1245" s="61">
        <v>41398</v>
      </c>
      <c r="Q1245" s="53" t="s">
        <v>337</v>
      </c>
      <c r="R1245" s="71" t="s">
        <v>4326</v>
      </c>
      <c r="S1245" s="53" t="s">
        <v>419</v>
      </c>
      <c r="T1245" s="53" t="s">
        <v>709</v>
      </c>
      <c r="U1245" s="53">
        <v>2</v>
      </c>
      <c r="V1245" s="53" t="s">
        <v>385</v>
      </c>
      <c r="W1245" s="53"/>
      <c r="X1245" s="63">
        <v>1.5499121294428089E-2</v>
      </c>
      <c r="Y1245" s="63">
        <v>3.516932447113249E-6</v>
      </c>
      <c r="Z1245" s="53"/>
      <c r="AA1245" s="53" t="s">
        <v>4325</v>
      </c>
      <c r="AB1245" s="72" t="s">
        <v>2098</v>
      </c>
      <c r="AC1245" s="57">
        <v>284338.7</v>
      </c>
      <c r="AD1245" s="53"/>
      <c r="AE1245" s="53"/>
      <c r="AF1245" s="53" t="s">
        <v>9</v>
      </c>
      <c r="AG1245" s="63">
        <v>0</v>
      </c>
      <c r="AH1245" s="53" t="s">
        <v>4231</v>
      </c>
      <c r="AI1245" s="53" t="s">
        <v>701</v>
      </c>
      <c r="AJ1245" s="149">
        <v>1</v>
      </c>
      <c r="AK1245" s="374">
        <v>2</v>
      </c>
    </row>
    <row r="1246" spans="1:37" s="149" customFormat="1" ht="60" customHeight="1">
      <c r="A1246" s="54" t="s">
        <v>1827</v>
      </c>
      <c r="B1246" s="60">
        <v>2330</v>
      </c>
      <c r="C1246" s="70" t="s">
        <v>421</v>
      </c>
      <c r="D1246" s="52" t="s">
        <v>422</v>
      </c>
      <c r="E1246" s="53" t="s">
        <v>81</v>
      </c>
      <c r="F1246" s="55">
        <v>41215</v>
      </c>
      <c r="G1246" s="55">
        <v>41295</v>
      </c>
      <c r="H1246" s="53" t="s">
        <v>102</v>
      </c>
      <c r="I1246" s="57">
        <v>1610</v>
      </c>
      <c r="J1246" s="56">
        <v>1758.7211443200001</v>
      </c>
      <c r="K1246" s="56">
        <v>1610</v>
      </c>
      <c r="L1246" s="59">
        <v>41313</v>
      </c>
      <c r="M1246" s="60">
        <v>2013</v>
      </c>
      <c r="N1246" s="61">
        <v>41344</v>
      </c>
      <c r="O1246" s="60">
        <v>2013</v>
      </c>
      <c r="P1246" s="61">
        <v>41404</v>
      </c>
      <c r="Q1246" s="53" t="s">
        <v>337</v>
      </c>
      <c r="R1246" s="71" t="s">
        <v>4327</v>
      </c>
      <c r="S1246" s="53" t="s">
        <v>419</v>
      </c>
      <c r="T1246" s="53" t="s">
        <v>719</v>
      </c>
      <c r="U1246" s="53">
        <v>2</v>
      </c>
      <c r="V1246" s="53" t="s">
        <v>385</v>
      </c>
      <c r="W1246" s="53"/>
      <c r="X1246" s="63">
        <v>5.6622612398523307E-3</v>
      </c>
      <c r="Y1246" s="63">
        <v>7.0338648942264979E-6</v>
      </c>
      <c r="Z1246" s="53"/>
      <c r="AA1246" s="53" t="s">
        <v>4325</v>
      </c>
      <c r="AB1246" s="72" t="s">
        <v>2098</v>
      </c>
      <c r="AC1246" s="57">
        <v>284338.7</v>
      </c>
      <c r="AD1246" s="53"/>
      <c r="AE1246" s="53"/>
      <c r="AF1246" s="53" t="s">
        <v>708</v>
      </c>
      <c r="AG1246" s="63">
        <v>0</v>
      </c>
      <c r="AH1246" s="53" t="s">
        <v>4231</v>
      </c>
      <c r="AI1246" s="53" t="s">
        <v>701</v>
      </c>
      <c r="AJ1246" s="149">
        <v>1</v>
      </c>
      <c r="AK1246" s="374">
        <v>2</v>
      </c>
    </row>
    <row r="1247" spans="1:37" s="149" customFormat="1" ht="75" customHeight="1">
      <c r="A1247" s="54" t="s">
        <v>1827</v>
      </c>
      <c r="B1247" s="60">
        <v>2331</v>
      </c>
      <c r="C1247" s="70" t="s">
        <v>421</v>
      </c>
      <c r="D1247" s="52" t="s">
        <v>422</v>
      </c>
      <c r="E1247" s="53" t="s">
        <v>81</v>
      </c>
      <c r="F1247" s="55">
        <v>41215</v>
      </c>
      <c r="G1247" s="55">
        <v>41295</v>
      </c>
      <c r="H1247" s="53" t="s">
        <v>102</v>
      </c>
      <c r="I1247" s="57">
        <v>1441</v>
      </c>
      <c r="J1247" s="56">
        <v>1538.8810012800002</v>
      </c>
      <c r="K1247" s="56">
        <v>1441</v>
      </c>
      <c r="L1247" s="59">
        <v>41313</v>
      </c>
      <c r="M1247" s="60">
        <v>2013</v>
      </c>
      <c r="N1247" s="61">
        <v>41344</v>
      </c>
      <c r="O1247" s="60">
        <v>2013</v>
      </c>
      <c r="P1247" s="61">
        <v>41404</v>
      </c>
      <c r="Q1247" s="53" t="s">
        <v>337</v>
      </c>
      <c r="R1247" s="71" t="s">
        <v>4328</v>
      </c>
      <c r="S1247" s="53" t="s">
        <v>419</v>
      </c>
      <c r="T1247" s="53" t="s">
        <v>719</v>
      </c>
      <c r="U1247" s="53">
        <v>2</v>
      </c>
      <c r="V1247" s="53" t="s">
        <v>385</v>
      </c>
      <c r="W1247" s="53"/>
      <c r="X1247" s="63">
        <v>5.0678996562901913E-3</v>
      </c>
      <c r="Y1247" s="63">
        <v>7.0338648942264979E-6</v>
      </c>
      <c r="Z1247" s="53"/>
      <c r="AA1247" s="53" t="s">
        <v>4325</v>
      </c>
      <c r="AB1247" s="72" t="s">
        <v>2098</v>
      </c>
      <c r="AC1247" s="57">
        <v>284338.7</v>
      </c>
      <c r="AD1247" s="53"/>
      <c r="AE1247" s="53"/>
      <c r="AF1247" s="53" t="s">
        <v>708</v>
      </c>
      <c r="AG1247" s="63">
        <v>0</v>
      </c>
      <c r="AH1247" s="53" t="s">
        <v>4231</v>
      </c>
      <c r="AI1247" s="53" t="s">
        <v>701</v>
      </c>
      <c r="AJ1247" s="149">
        <v>1</v>
      </c>
      <c r="AK1247" s="374">
        <v>2</v>
      </c>
    </row>
    <row r="1248" spans="1:37" s="149" customFormat="1" ht="60" customHeight="1">
      <c r="A1248" s="54" t="s">
        <v>1827</v>
      </c>
      <c r="B1248" s="60">
        <v>2332</v>
      </c>
      <c r="C1248" s="70" t="s">
        <v>421</v>
      </c>
      <c r="D1248" s="52" t="s">
        <v>422</v>
      </c>
      <c r="E1248" s="53" t="s">
        <v>81</v>
      </c>
      <c r="F1248" s="55">
        <v>41215</v>
      </c>
      <c r="G1248" s="55">
        <v>41295</v>
      </c>
      <c r="H1248" s="53" t="s">
        <v>102</v>
      </c>
      <c r="I1248" s="57">
        <v>3210</v>
      </c>
      <c r="J1248" s="56">
        <v>3210</v>
      </c>
      <c r="K1248" s="56">
        <v>3210</v>
      </c>
      <c r="L1248" s="59">
        <v>41313</v>
      </c>
      <c r="M1248" s="60">
        <v>2013</v>
      </c>
      <c r="N1248" s="61">
        <v>41338</v>
      </c>
      <c r="O1248" s="60">
        <v>2013</v>
      </c>
      <c r="P1248" s="61">
        <v>41398</v>
      </c>
      <c r="Q1248" s="53" t="s">
        <v>337</v>
      </c>
      <c r="R1248" s="71" t="s">
        <v>4329</v>
      </c>
      <c r="S1248" s="53" t="s">
        <v>419</v>
      </c>
      <c r="T1248" s="53" t="s">
        <v>709</v>
      </c>
      <c r="U1248" s="53">
        <v>2</v>
      </c>
      <c r="V1248" s="53" t="s">
        <v>385</v>
      </c>
      <c r="W1248" s="53"/>
      <c r="X1248" s="63">
        <v>1.1289353155233529E-2</v>
      </c>
      <c r="Y1248" s="63">
        <v>3.516932447113249E-6</v>
      </c>
      <c r="Z1248" s="53"/>
      <c r="AA1248" s="53" t="s">
        <v>4325</v>
      </c>
      <c r="AB1248" s="72" t="s">
        <v>2098</v>
      </c>
      <c r="AC1248" s="57">
        <v>284338.7</v>
      </c>
      <c r="AD1248" s="53"/>
      <c r="AE1248" s="53"/>
      <c r="AF1248" s="53" t="s">
        <v>9</v>
      </c>
      <c r="AG1248" s="63">
        <v>0</v>
      </c>
      <c r="AH1248" s="53" t="s">
        <v>4231</v>
      </c>
      <c r="AI1248" s="53" t="s">
        <v>701</v>
      </c>
      <c r="AJ1248" s="149">
        <v>1</v>
      </c>
      <c r="AK1248" s="374">
        <v>2</v>
      </c>
    </row>
    <row r="1249" spans="1:37" s="149" customFormat="1" ht="90" customHeight="1">
      <c r="A1249" s="54" t="s">
        <v>1827</v>
      </c>
      <c r="B1249" s="60">
        <v>2334</v>
      </c>
      <c r="C1249" s="70" t="s">
        <v>444</v>
      </c>
      <c r="D1249" s="52" t="s">
        <v>418</v>
      </c>
      <c r="E1249" s="53" t="s">
        <v>59</v>
      </c>
      <c r="F1249" s="55">
        <v>41233</v>
      </c>
      <c r="G1249" s="55">
        <v>41295</v>
      </c>
      <c r="H1249" s="53" t="s">
        <v>94</v>
      </c>
      <c r="I1249" s="57">
        <v>5220</v>
      </c>
      <c r="J1249" s="56">
        <v>5220.0000032490061</v>
      </c>
      <c r="K1249" s="56">
        <v>5220</v>
      </c>
      <c r="L1249" s="59">
        <v>41315</v>
      </c>
      <c r="M1249" s="60" t="s">
        <v>702</v>
      </c>
      <c r="N1249" s="61">
        <v>41318</v>
      </c>
      <c r="O1249" s="60" t="s">
        <v>702</v>
      </c>
      <c r="P1249" s="61">
        <v>41358</v>
      </c>
      <c r="Q1249" s="53" t="s">
        <v>337</v>
      </c>
      <c r="R1249" s="71" t="s">
        <v>4330</v>
      </c>
      <c r="S1249" s="53" t="s">
        <v>419</v>
      </c>
      <c r="T1249" s="53">
        <v>15</v>
      </c>
      <c r="U1249" s="53">
        <v>2</v>
      </c>
      <c r="V1249" s="53" t="s">
        <v>385</v>
      </c>
      <c r="W1249" s="53"/>
      <c r="X1249" s="63">
        <v>7.5800699341318056E-2</v>
      </c>
      <c r="Y1249" s="63">
        <v>2.1781810155551166E-4</v>
      </c>
      <c r="Z1249" s="53"/>
      <c r="AA1249" s="53" t="s">
        <v>4321</v>
      </c>
      <c r="AB1249" s="72" t="s">
        <v>2098</v>
      </c>
      <c r="AC1249" s="57">
        <v>68864.800000000003</v>
      </c>
      <c r="AD1249" s="53"/>
      <c r="AE1249" s="53"/>
      <c r="AF1249" s="53" t="s">
        <v>687</v>
      </c>
      <c r="AG1249" s="63">
        <v>0</v>
      </c>
      <c r="AH1249" s="53" t="s">
        <v>2168</v>
      </c>
      <c r="AI1249" s="53" t="s">
        <v>701</v>
      </c>
      <c r="AJ1249" s="149">
        <v>1</v>
      </c>
      <c r="AK1249" s="374">
        <v>2</v>
      </c>
    </row>
    <row r="1250" spans="1:37" s="149" customFormat="1" ht="90" customHeight="1">
      <c r="A1250" s="54" t="s">
        <v>1827</v>
      </c>
      <c r="B1250" s="60">
        <v>2335</v>
      </c>
      <c r="C1250" s="70" t="s">
        <v>444</v>
      </c>
      <c r="D1250" s="52" t="s">
        <v>418</v>
      </c>
      <c r="E1250" s="53" t="s">
        <v>59</v>
      </c>
      <c r="F1250" s="55">
        <v>41233</v>
      </c>
      <c r="G1250" s="55">
        <v>41295</v>
      </c>
      <c r="H1250" s="53" t="s">
        <v>94</v>
      </c>
      <c r="I1250" s="57">
        <v>2043</v>
      </c>
      <c r="J1250" s="56">
        <v>2043.0000056873487</v>
      </c>
      <c r="K1250" s="56">
        <v>2043</v>
      </c>
      <c r="L1250" s="59">
        <v>41318</v>
      </c>
      <c r="M1250" s="60" t="s">
        <v>702</v>
      </c>
      <c r="N1250" s="61">
        <v>41323</v>
      </c>
      <c r="O1250" s="60" t="s">
        <v>702</v>
      </c>
      <c r="P1250" s="61">
        <v>41368</v>
      </c>
      <c r="Q1250" s="53" t="s">
        <v>337</v>
      </c>
      <c r="R1250" s="71" t="s">
        <v>4331</v>
      </c>
      <c r="S1250" s="53" t="s">
        <v>419</v>
      </c>
      <c r="T1250" s="53">
        <v>6</v>
      </c>
      <c r="U1250" s="53">
        <v>2</v>
      </c>
      <c r="V1250" s="53" t="s">
        <v>385</v>
      </c>
      <c r="W1250" s="53"/>
      <c r="X1250" s="63">
        <v>2.9666825431860687E-2</v>
      </c>
      <c r="Y1250" s="63">
        <v>8.7127240622204664E-5</v>
      </c>
      <c r="Z1250" s="53"/>
      <c r="AA1250" s="53" t="s">
        <v>4321</v>
      </c>
      <c r="AB1250" s="72" t="s">
        <v>2098</v>
      </c>
      <c r="AC1250" s="57">
        <v>68864.800000000003</v>
      </c>
      <c r="AD1250" s="53"/>
      <c r="AE1250" s="53"/>
      <c r="AF1250" s="53" t="s">
        <v>680</v>
      </c>
      <c r="AG1250" s="63">
        <v>0</v>
      </c>
      <c r="AH1250" s="53" t="s">
        <v>2168</v>
      </c>
      <c r="AI1250" s="53" t="s">
        <v>701</v>
      </c>
      <c r="AJ1250" s="149">
        <v>1</v>
      </c>
      <c r="AK1250" s="374">
        <v>2</v>
      </c>
    </row>
    <row r="1251" spans="1:37" s="149" customFormat="1" ht="60" customHeight="1">
      <c r="A1251" s="52" t="s">
        <v>827</v>
      </c>
      <c r="B1251" s="160" t="s">
        <v>4332</v>
      </c>
      <c r="C1251" s="69">
        <v>3000583</v>
      </c>
      <c r="D1251" s="52" t="s">
        <v>833</v>
      </c>
      <c r="E1251" s="53" t="s">
        <v>81</v>
      </c>
      <c r="F1251" s="55">
        <v>41263</v>
      </c>
      <c r="G1251" s="55">
        <v>41306</v>
      </c>
      <c r="H1251" s="53" t="s">
        <v>94</v>
      </c>
      <c r="I1251" s="57">
        <v>38987.480000000003</v>
      </c>
      <c r="J1251" s="56">
        <v>38822.13944774324</v>
      </c>
      <c r="K1251" s="56">
        <v>38822.139000000003</v>
      </c>
      <c r="L1251" s="59">
        <v>41320</v>
      </c>
      <c r="M1251" s="60">
        <v>2013</v>
      </c>
      <c r="N1251" s="61">
        <v>41325</v>
      </c>
      <c r="O1251" s="60">
        <v>2013</v>
      </c>
      <c r="P1251" s="61">
        <v>41364</v>
      </c>
      <c r="Q1251" s="53" t="s">
        <v>337</v>
      </c>
      <c r="R1251" s="53"/>
      <c r="S1251" s="53" t="s">
        <v>384</v>
      </c>
      <c r="T1251" s="69">
        <v>1</v>
      </c>
      <c r="U1251" s="53">
        <v>2</v>
      </c>
      <c r="V1251" s="53" t="s">
        <v>385</v>
      </c>
      <c r="W1251" s="53"/>
      <c r="X1251" s="63">
        <v>2921.5640318877554</v>
      </c>
      <c r="Y1251" s="63">
        <v>4632.9559948979595</v>
      </c>
      <c r="Z1251" s="53"/>
      <c r="AA1251" s="69" t="s">
        <v>4333</v>
      </c>
      <c r="AB1251" s="66">
        <v>41233</v>
      </c>
      <c r="AC1251" s="75">
        <v>72644.75</v>
      </c>
      <c r="AD1251" s="53"/>
      <c r="AE1251" s="69">
        <v>15.68</v>
      </c>
      <c r="AF1251" s="53"/>
      <c r="AG1251" s="63"/>
      <c r="AH1251" s="69" t="s">
        <v>2095</v>
      </c>
      <c r="AI1251" s="53" t="s">
        <v>701</v>
      </c>
      <c r="AJ1251" s="149">
        <v>1</v>
      </c>
      <c r="AK1251" s="374">
        <v>2</v>
      </c>
    </row>
    <row r="1252" spans="1:37" s="149" customFormat="1" ht="60" customHeight="1">
      <c r="A1252" s="52" t="s">
        <v>827</v>
      </c>
      <c r="B1252" s="160" t="s">
        <v>4334</v>
      </c>
      <c r="C1252" s="69">
        <v>3000583</v>
      </c>
      <c r="D1252" s="52" t="s">
        <v>833</v>
      </c>
      <c r="E1252" s="53" t="s">
        <v>81</v>
      </c>
      <c r="F1252" s="55">
        <v>41263</v>
      </c>
      <c r="G1252" s="55">
        <v>41306</v>
      </c>
      <c r="H1252" s="53" t="s">
        <v>94</v>
      </c>
      <c r="I1252" s="57">
        <v>16173.9</v>
      </c>
      <c r="J1252" s="56">
        <v>16122.756880375491</v>
      </c>
      <c r="K1252" s="56">
        <v>16122.755999999999</v>
      </c>
      <c r="L1252" s="59">
        <v>41320</v>
      </c>
      <c r="M1252" s="60">
        <v>2013</v>
      </c>
      <c r="N1252" s="61">
        <v>41325</v>
      </c>
      <c r="O1252" s="60">
        <v>2013</v>
      </c>
      <c r="P1252" s="61">
        <v>41364</v>
      </c>
      <c r="Q1252" s="53" t="s">
        <v>337</v>
      </c>
      <c r="R1252" s="53"/>
      <c r="S1252" s="53" t="s">
        <v>384</v>
      </c>
      <c r="T1252" s="69">
        <v>1</v>
      </c>
      <c r="U1252" s="53">
        <v>2</v>
      </c>
      <c r="V1252" s="53" t="s">
        <v>385</v>
      </c>
      <c r="W1252" s="53"/>
      <c r="X1252" s="63">
        <v>564.87090498812347</v>
      </c>
      <c r="Y1252" s="63">
        <v>2739.6454869358668</v>
      </c>
      <c r="Z1252" s="53"/>
      <c r="AA1252" s="69" t="s">
        <v>4335</v>
      </c>
      <c r="AB1252" s="66">
        <v>41233</v>
      </c>
      <c r="AC1252" s="75">
        <v>92271.26</v>
      </c>
      <c r="AD1252" s="53"/>
      <c r="AE1252" s="69">
        <v>33.68</v>
      </c>
      <c r="AF1252" s="53"/>
      <c r="AG1252" s="63"/>
      <c r="AH1252" s="69" t="s">
        <v>2095</v>
      </c>
      <c r="AI1252" s="53" t="s">
        <v>701</v>
      </c>
      <c r="AJ1252" s="149">
        <v>1</v>
      </c>
      <c r="AK1252" s="374">
        <v>2</v>
      </c>
    </row>
    <row r="1253" spans="1:37" s="149" customFormat="1" ht="60" customHeight="1">
      <c r="A1253" s="52" t="s">
        <v>827</v>
      </c>
      <c r="B1253" s="60">
        <v>2340</v>
      </c>
      <c r="C1253" s="54">
        <v>3000560</v>
      </c>
      <c r="D1253" s="52" t="s">
        <v>468</v>
      </c>
      <c r="E1253" s="53" t="s">
        <v>64</v>
      </c>
      <c r="F1253" s="55">
        <v>41243</v>
      </c>
      <c r="G1253" s="55">
        <v>41305</v>
      </c>
      <c r="H1253" s="53" t="s">
        <v>102</v>
      </c>
      <c r="I1253" s="57">
        <v>3516.3978172156326</v>
      </c>
      <c r="J1253" s="56">
        <v>3855.3210946614267</v>
      </c>
      <c r="K1253" s="56">
        <v>3516.3969999999999</v>
      </c>
      <c r="L1253" s="59">
        <v>41319</v>
      </c>
      <c r="M1253" s="60">
        <v>2013</v>
      </c>
      <c r="N1253" s="61">
        <v>41339</v>
      </c>
      <c r="O1253" s="60">
        <v>2013</v>
      </c>
      <c r="P1253" s="61">
        <v>41547</v>
      </c>
      <c r="Q1253" s="53" t="s">
        <v>337</v>
      </c>
      <c r="R1253" s="53" t="s">
        <v>4336</v>
      </c>
      <c r="S1253" s="53" t="s">
        <v>384</v>
      </c>
      <c r="T1253" s="69">
        <v>1</v>
      </c>
      <c r="U1253" s="53">
        <v>2</v>
      </c>
      <c r="V1253" s="53" t="s">
        <v>385</v>
      </c>
      <c r="W1253" s="53"/>
      <c r="X1253" s="63">
        <v>4149.3484599999992</v>
      </c>
      <c r="Y1253" s="63">
        <v>4149.3484599999992</v>
      </c>
      <c r="Z1253" s="53" t="s">
        <v>4337</v>
      </c>
      <c r="AA1253" s="74" t="s">
        <v>4338</v>
      </c>
      <c r="AB1253" s="69" t="s">
        <v>2094</v>
      </c>
      <c r="AC1253" s="75">
        <v>210507.28</v>
      </c>
      <c r="AD1253" s="53"/>
      <c r="AE1253" s="69"/>
      <c r="AF1253" s="53">
        <v>1</v>
      </c>
      <c r="AG1253" s="63"/>
      <c r="AH1253" s="69" t="s">
        <v>835</v>
      </c>
      <c r="AI1253" s="53" t="s">
        <v>701</v>
      </c>
      <c r="AJ1253" s="149">
        <v>1</v>
      </c>
      <c r="AK1253" s="374">
        <v>2</v>
      </c>
    </row>
    <row r="1254" spans="1:37" s="149" customFormat="1" ht="75" customHeight="1">
      <c r="A1254" s="52" t="s">
        <v>827</v>
      </c>
      <c r="B1254" s="60" t="s">
        <v>4339</v>
      </c>
      <c r="C1254" s="54">
        <v>3000560</v>
      </c>
      <c r="D1254" s="52" t="s">
        <v>468</v>
      </c>
      <c r="E1254" s="53" t="s">
        <v>64</v>
      </c>
      <c r="F1254" s="55">
        <v>41243</v>
      </c>
      <c r="G1254" s="55">
        <v>41305</v>
      </c>
      <c r="H1254" s="53" t="s">
        <v>102</v>
      </c>
      <c r="I1254" s="57">
        <v>138.60218278436741</v>
      </c>
      <c r="J1254" s="56">
        <v>151.96116788566502</v>
      </c>
      <c r="K1254" s="56">
        <v>138.602</v>
      </c>
      <c r="L1254" s="59">
        <v>41319</v>
      </c>
      <c r="M1254" s="60">
        <v>2013</v>
      </c>
      <c r="N1254" s="61">
        <v>41339</v>
      </c>
      <c r="O1254" s="60">
        <v>2013</v>
      </c>
      <c r="P1254" s="61">
        <v>41547</v>
      </c>
      <c r="Q1254" s="53" t="s">
        <v>337</v>
      </c>
      <c r="R1254" s="53" t="s">
        <v>4336</v>
      </c>
      <c r="S1254" s="53" t="s">
        <v>384</v>
      </c>
      <c r="T1254" s="69">
        <v>1</v>
      </c>
      <c r="U1254" s="53">
        <v>2</v>
      </c>
      <c r="V1254" s="53" t="s">
        <v>385</v>
      </c>
      <c r="W1254" s="53"/>
      <c r="X1254" s="63">
        <v>163.55035999999998</v>
      </c>
      <c r="Y1254" s="63">
        <v>163.55035999999998</v>
      </c>
      <c r="Z1254" s="53" t="s">
        <v>4340</v>
      </c>
      <c r="AA1254" s="74" t="s">
        <v>4338</v>
      </c>
      <c r="AB1254" s="69" t="s">
        <v>2094</v>
      </c>
      <c r="AC1254" s="75">
        <v>210507.28</v>
      </c>
      <c r="AD1254" s="53"/>
      <c r="AE1254" s="69"/>
      <c r="AF1254" s="53">
        <v>1</v>
      </c>
      <c r="AG1254" s="63"/>
      <c r="AH1254" s="69" t="s">
        <v>835</v>
      </c>
      <c r="AI1254" s="53" t="s">
        <v>701</v>
      </c>
      <c r="AJ1254" s="149">
        <v>1</v>
      </c>
      <c r="AK1254" s="374">
        <v>2</v>
      </c>
    </row>
    <row r="1255" spans="1:37" s="149" customFormat="1" ht="60" customHeight="1">
      <c r="A1255" s="52" t="s">
        <v>827</v>
      </c>
      <c r="B1255" s="60">
        <v>2341</v>
      </c>
      <c r="C1255" s="54">
        <v>3000560</v>
      </c>
      <c r="D1255" s="52" t="s">
        <v>468</v>
      </c>
      <c r="E1255" s="53" t="s">
        <v>64</v>
      </c>
      <c r="F1255" s="55">
        <v>41243</v>
      </c>
      <c r="G1255" s="55">
        <v>41305</v>
      </c>
      <c r="H1255" s="53" t="s">
        <v>102</v>
      </c>
      <c r="I1255" s="57">
        <v>162260.35301239937</v>
      </c>
      <c r="J1255" s="56">
        <v>177899.59905368471</v>
      </c>
      <c r="K1255" s="56">
        <v>162260.353</v>
      </c>
      <c r="L1255" s="59">
        <v>41319</v>
      </c>
      <c r="M1255" s="60">
        <v>2013</v>
      </c>
      <c r="N1255" s="61">
        <v>41339</v>
      </c>
      <c r="O1255" s="60">
        <v>2013</v>
      </c>
      <c r="P1255" s="61">
        <v>41547</v>
      </c>
      <c r="Q1255" s="53" t="s">
        <v>337</v>
      </c>
      <c r="R1255" s="53" t="s">
        <v>4341</v>
      </c>
      <c r="S1255" s="53" t="s">
        <v>384</v>
      </c>
      <c r="T1255" s="69">
        <v>1</v>
      </c>
      <c r="U1255" s="53">
        <v>2</v>
      </c>
      <c r="V1255" s="53" t="s">
        <v>385</v>
      </c>
      <c r="W1255" s="53"/>
      <c r="X1255" s="75">
        <v>191467.21653999999</v>
      </c>
      <c r="Y1255" s="75">
        <v>191467.21653999999</v>
      </c>
      <c r="Z1255" s="53" t="s">
        <v>4342</v>
      </c>
      <c r="AA1255" s="74" t="s">
        <v>4338</v>
      </c>
      <c r="AB1255" s="69" t="s">
        <v>2094</v>
      </c>
      <c r="AC1255" s="75">
        <v>210507.28</v>
      </c>
      <c r="AD1255" s="53"/>
      <c r="AE1255" s="69"/>
      <c r="AF1255" s="53">
        <v>1</v>
      </c>
      <c r="AG1255" s="63"/>
      <c r="AH1255" s="69" t="s">
        <v>835</v>
      </c>
      <c r="AI1255" s="53" t="s">
        <v>701</v>
      </c>
      <c r="AJ1255" s="149">
        <v>1</v>
      </c>
      <c r="AK1255" s="374">
        <v>2</v>
      </c>
    </row>
    <row r="1256" spans="1:37" s="149" customFormat="1" ht="75" customHeight="1">
      <c r="A1256" s="52" t="s">
        <v>827</v>
      </c>
      <c r="B1256" s="60" t="s">
        <v>4343</v>
      </c>
      <c r="C1256" s="54">
        <v>3000560</v>
      </c>
      <c r="D1256" s="52" t="s">
        <v>468</v>
      </c>
      <c r="E1256" s="53" t="s">
        <v>64</v>
      </c>
      <c r="F1256" s="55">
        <v>41243</v>
      </c>
      <c r="G1256" s="55">
        <v>41305</v>
      </c>
      <c r="H1256" s="53" t="s">
        <v>102</v>
      </c>
      <c r="I1256" s="57">
        <v>6395.6469876006304</v>
      </c>
      <c r="J1256" s="56">
        <v>7012.0828265183836</v>
      </c>
      <c r="K1256" s="56">
        <v>6395.6459999999997</v>
      </c>
      <c r="L1256" s="59">
        <v>41319</v>
      </c>
      <c r="M1256" s="60">
        <v>2013</v>
      </c>
      <c r="N1256" s="61">
        <v>41339</v>
      </c>
      <c r="O1256" s="60">
        <v>2013</v>
      </c>
      <c r="P1256" s="61">
        <v>41547</v>
      </c>
      <c r="Q1256" s="53" t="s">
        <v>337</v>
      </c>
      <c r="R1256" s="53" t="s">
        <v>4341</v>
      </c>
      <c r="S1256" s="53" t="s">
        <v>384</v>
      </c>
      <c r="T1256" s="69">
        <v>1</v>
      </c>
      <c r="U1256" s="53">
        <v>2</v>
      </c>
      <c r="V1256" s="53" t="s">
        <v>385</v>
      </c>
      <c r="W1256" s="53"/>
      <c r="X1256" s="75">
        <v>7546.8622799999994</v>
      </c>
      <c r="Y1256" s="75">
        <v>7546.8622799999994</v>
      </c>
      <c r="Z1256" s="53" t="s">
        <v>4344</v>
      </c>
      <c r="AA1256" s="74" t="s">
        <v>4338</v>
      </c>
      <c r="AB1256" s="69" t="s">
        <v>2094</v>
      </c>
      <c r="AC1256" s="75">
        <v>210507.28</v>
      </c>
      <c r="AD1256" s="53"/>
      <c r="AE1256" s="69"/>
      <c r="AF1256" s="53">
        <v>1</v>
      </c>
      <c r="AG1256" s="63"/>
      <c r="AH1256" s="69" t="s">
        <v>835</v>
      </c>
      <c r="AI1256" s="53" t="s">
        <v>701</v>
      </c>
      <c r="AJ1256" s="149">
        <v>1</v>
      </c>
      <c r="AK1256" s="374">
        <v>2</v>
      </c>
    </row>
    <row r="1257" spans="1:37" s="149" customFormat="1" ht="60" customHeight="1">
      <c r="A1257" s="52" t="s">
        <v>827</v>
      </c>
      <c r="B1257" s="60">
        <v>2342</v>
      </c>
      <c r="C1257" s="54">
        <v>3000560</v>
      </c>
      <c r="D1257" s="52" t="s">
        <v>468</v>
      </c>
      <c r="E1257" s="53" t="s">
        <v>64</v>
      </c>
      <c r="F1257" s="55">
        <v>41243</v>
      </c>
      <c r="G1257" s="55">
        <v>41305</v>
      </c>
      <c r="H1257" s="53" t="s">
        <v>102</v>
      </c>
      <c r="I1257" s="57">
        <v>5854.2491703849864</v>
      </c>
      <c r="J1257" s="56">
        <v>6418.5031083487775</v>
      </c>
      <c r="K1257" s="56">
        <v>5854.2489999999998</v>
      </c>
      <c r="L1257" s="59">
        <v>41319</v>
      </c>
      <c r="M1257" s="60">
        <v>2013</v>
      </c>
      <c r="N1257" s="61">
        <v>41339</v>
      </c>
      <c r="O1257" s="60">
        <v>2013</v>
      </c>
      <c r="P1257" s="61">
        <v>41547</v>
      </c>
      <c r="Q1257" s="53" t="s">
        <v>337</v>
      </c>
      <c r="R1257" s="53" t="s">
        <v>4345</v>
      </c>
      <c r="S1257" s="53" t="s">
        <v>384</v>
      </c>
      <c r="T1257" s="69">
        <v>1</v>
      </c>
      <c r="U1257" s="53">
        <v>2</v>
      </c>
      <c r="V1257" s="53" t="s">
        <v>385</v>
      </c>
      <c r="W1257" s="53"/>
      <c r="X1257" s="75">
        <v>6908.0138199999992</v>
      </c>
      <c r="Y1257" s="75">
        <v>6908.0138199999992</v>
      </c>
      <c r="Z1257" s="53" t="s">
        <v>4346</v>
      </c>
      <c r="AA1257" s="74" t="s">
        <v>4338</v>
      </c>
      <c r="AB1257" s="69" t="s">
        <v>2094</v>
      </c>
      <c r="AC1257" s="75">
        <v>210507.28</v>
      </c>
      <c r="AD1257" s="53"/>
      <c r="AE1257" s="69"/>
      <c r="AF1257" s="53">
        <v>1</v>
      </c>
      <c r="AG1257" s="63"/>
      <c r="AH1257" s="69" t="s">
        <v>835</v>
      </c>
      <c r="AI1257" s="53" t="s">
        <v>701</v>
      </c>
      <c r="AJ1257" s="149">
        <v>1</v>
      </c>
      <c r="AK1257" s="374">
        <v>2</v>
      </c>
    </row>
    <row r="1258" spans="1:37" s="149" customFormat="1" ht="75" customHeight="1">
      <c r="A1258" s="52" t="s">
        <v>827</v>
      </c>
      <c r="B1258" s="60" t="s">
        <v>4347</v>
      </c>
      <c r="C1258" s="54">
        <v>3000560</v>
      </c>
      <c r="D1258" s="52" t="s">
        <v>468</v>
      </c>
      <c r="E1258" s="53" t="s">
        <v>64</v>
      </c>
      <c r="F1258" s="55">
        <v>41243</v>
      </c>
      <c r="G1258" s="55">
        <v>41305</v>
      </c>
      <c r="H1258" s="53" t="s">
        <v>102</v>
      </c>
      <c r="I1258" s="57">
        <v>230.75082961501357</v>
      </c>
      <c r="J1258" s="56">
        <v>252.99143818995142</v>
      </c>
      <c r="K1258" s="56">
        <v>230.75</v>
      </c>
      <c r="L1258" s="59">
        <v>41319</v>
      </c>
      <c r="M1258" s="60">
        <v>2013</v>
      </c>
      <c r="N1258" s="61">
        <v>41339</v>
      </c>
      <c r="O1258" s="60">
        <v>2013</v>
      </c>
      <c r="P1258" s="61">
        <v>41547</v>
      </c>
      <c r="Q1258" s="53" t="s">
        <v>337</v>
      </c>
      <c r="R1258" s="53" t="s">
        <v>4345</v>
      </c>
      <c r="S1258" s="53" t="s">
        <v>384</v>
      </c>
      <c r="T1258" s="69">
        <v>1</v>
      </c>
      <c r="U1258" s="53">
        <v>2</v>
      </c>
      <c r="V1258" s="53" t="s">
        <v>385</v>
      </c>
      <c r="W1258" s="53"/>
      <c r="X1258" s="75">
        <v>272.28499999999997</v>
      </c>
      <c r="Y1258" s="75">
        <v>272.28499999999997</v>
      </c>
      <c r="Z1258" s="53" t="s">
        <v>4348</v>
      </c>
      <c r="AA1258" s="74" t="s">
        <v>4338</v>
      </c>
      <c r="AB1258" s="69" t="s">
        <v>2094</v>
      </c>
      <c r="AC1258" s="75">
        <v>210507.28</v>
      </c>
      <c r="AD1258" s="53"/>
      <c r="AE1258" s="69"/>
      <c r="AF1258" s="53">
        <v>1</v>
      </c>
      <c r="AG1258" s="63"/>
      <c r="AH1258" s="69" t="s">
        <v>835</v>
      </c>
      <c r="AI1258" s="53" t="s">
        <v>701</v>
      </c>
      <c r="AJ1258" s="149">
        <v>1</v>
      </c>
      <c r="AK1258" s="374">
        <v>2</v>
      </c>
    </row>
    <row r="1259" spans="1:37" s="149" customFormat="1" ht="75" customHeight="1">
      <c r="A1259" s="52" t="s">
        <v>827</v>
      </c>
      <c r="B1259" s="60">
        <v>2345</v>
      </c>
      <c r="C1259" s="69" t="s">
        <v>421</v>
      </c>
      <c r="D1259" s="52" t="s">
        <v>422</v>
      </c>
      <c r="E1259" s="53" t="s">
        <v>81</v>
      </c>
      <c r="F1259" s="55">
        <v>41263</v>
      </c>
      <c r="G1259" s="55">
        <v>41325</v>
      </c>
      <c r="H1259" s="53" t="s">
        <v>102</v>
      </c>
      <c r="I1259" s="57">
        <v>2372.8809999999999</v>
      </c>
      <c r="J1259" s="56">
        <v>2372.8809999999999</v>
      </c>
      <c r="K1259" s="56">
        <v>2372.8809999999999</v>
      </c>
      <c r="L1259" s="59">
        <v>41339</v>
      </c>
      <c r="M1259" s="60">
        <v>2013</v>
      </c>
      <c r="N1259" s="61">
        <v>41379</v>
      </c>
      <c r="O1259" s="60">
        <v>2013</v>
      </c>
      <c r="P1259" s="61">
        <v>41542</v>
      </c>
      <c r="Q1259" s="53" t="s">
        <v>337</v>
      </c>
      <c r="R1259" s="53" t="s">
        <v>4349</v>
      </c>
      <c r="S1259" s="53" t="s">
        <v>419</v>
      </c>
      <c r="T1259" s="69">
        <v>1</v>
      </c>
      <c r="U1259" s="53">
        <v>2</v>
      </c>
      <c r="V1259" s="53" t="s">
        <v>385</v>
      </c>
      <c r="W1259" s="53"/>
      <c r="X1259" s="63">
        <v>2799.9995799999997</v>
      </c>
      <c r="Y1259" s="63">
        <v>13387.57</v>
      </c>
      <c r="Z1259" s="53"/>
      <c r="AA1259" s="65" t="s">
        <v>4350</v>
      </c>
      <c r="AB1259" s="69" t="s">
        <v>2123</v>
      </c>
      <c r="AC1259" s="75">
        <v>13387.57</v>
      </c>
      <c r="AD1259" s="53"/>
      <c r="AE1259" s="69"/>
      <c r="AF1259" s="53" t="s">
        <v>9</v>
      </c>
      <c r="AG1259" s="63"/>
      <c r="AH1259" s="69" t="s">
        <v>835</v>
      </c>
      <c r="AI1259" s="53" t="s">
        <v>701</v>
      </c>
      <c r="AJ1259" s="149">
        <v>1</v>
      </c>
      <c r="AK1259" s="374">
        <v>2</v>
      </c>
    </row>
    <row r="1260" spans="1:37" s="149" customFormat="1" ht="45">
      <c r="A1260" s="52" t="s">
        <v>827</v>
      </c>
      <c r="B1260" s="160" t="s">
        <v>4351</v>
      </c>
      <c r="C1260" s="69" t="s">
        <v>421</v>
      </c>
      <c r="D1260" s="52" t="s">
        <v>422</v>
      </c>
      <c r="E1260" s="53" t="s">
        <v>81</v>
      </c>
      <c r="F1260" s="55">
        <v>41263</v>
      </c>
      <c r="G1260" s="55">
        <v>41325</v>
      </c>
      <c r="H1260" s="53" t="s">
        <v>102</v>
      </c>
      <c r="I1260" s="57">
        <v>4745.7629999999999</v>
      </c>
      <c r="J1260" s="56">
        <v>4745.7629999999999</v>
      </c>
      <c r="K1260" s="56">
        <v>4745.7629999999999</v>
      </c>
      <c r="L1260" s="59">
        <v>41339</v>
      </c>
      <c r="M1260" s="60">
        <v>2013</v>
      </c>
      <c r="N1260" s="61">
        <v>41379</v>
      </c>
      <c r="O1260" s="60">
        <v>2013</v>
      </c>
      <c r="P1260" s="61">
        <v>41542</v>
      </c>
      <c r="Q1260" s="53" t="s">
        <v>337</v>
      </c>
      <c r="R1260" s="53" t="s">
        <v>4352</v>
      </c>
      <c r="S1260" s="53" t="s">
        <v>419</v>
      </c>
      <c r="T1260" s="69">
        <v>1</v>
      </c>
      <c r="U1260" s="53">
        <v>2</v>
      </c>
      <c r="V1260" s="53" t="s">
        <v>385</v>
      </c>
      <c r="W1260" s="53"/>
      <c r="X1260" s="63">
        <v>800.00004857142847</v>
      </c>
      <c r="Y1260" s="63">
        <v>1912.51</v>
      </c>
      <c r="Z1260" s="172" t="s">
        <v>4353</v>
      </c>
      <c r="AA1260" s="65" t="s">
        <v>4350</v>
      </c>
      <c r="AB1260" s="69" t="s">
        <v>2123</v>
      </c>
      <c r="AC1260" s="75">
        <v>13387.57</v>
      </c>
      <c r="AD1260" s="53"/>
      <c r="AE1260" s="69"/>
      <c r="AF1260" s="53" t="s">
        <v>681</v>
      </c>
      <c r="AG1260" s="63"/>
      <c r="AH1260" s="69" t="s">
        <v>835</v>
      </c>
      <c r="AI1260" s="53" t="s">
        <v>701</v>
      </c>
      <c r="AJ1260" s="149">
        <v>1</v>
      </c>
      <c r="AK1260" s="374">
        <v>2</v>
      </c>
    </row>
    <row r="1261" spans="1:37" s="149" customFormat="1" ht="45">
      <c r="A1261" s="52" t="s">
        <v>827</v>
      </c>
      <c r="B1261" s="160" t="s">
        <v>4354</v>
      </c>
      <c r="C1261" s="69" t="s">
        <v>421</v>
      </c>
      <c r="D1261" s="52" t="s">
        <v>422</v>
      </c>
      <c r="E1261" s="53" t="s">
        <v>81</v>
      </c>
      <c r="F1261" s="55">
        <v>41263</v>
      </c>
      <c r="G1261" s="55">
        <v>41325</v>
      </c>
      <c r="H1261" s="53" t="s">
        <v>94</v>
      </c>
      <c r="I1261" s="57">
        <v>3898.3049999999998</v>
      </c>
      <c r="J1261" s="56">
        <v>3898.3049999999998</v>
      </c>
      <c r="K1261" s="56">
        <v>3898.3049999999998</v>
      </c>
      <c r="L1261" s="59">
        <v>41339</v>
      </c>
      <c r="M1261" s="60">
        <v>2013</v>
      </c>
      <c r="N1261" s="61">
        <v>41379</v>
      </c>
      <c r="O1261" s="60">
        <v>2013</v>
      </c>
      <c r="P1261" s="61">
        <v>41542</v>
      </c>
      <c r="Q1261" s="53" t="s">
        <v>337</v>
      </c>
      <c r="R1261" s="53" t="s">
        <v>4355</v>
      </c>
      <c r="S1261" s="53" t="s">
        <v>419</v>
      </c>
      <c r="T1261" s="69">
        <v>1</v>
      </c>
      <c r="U1261" s="53">
        <v>2</v>
      </c>
      <c r="V1261" s="53" t="s">
        <v>385</v>
      </c>
      <c r="W1261" s="53"/>
      <c r="X1261" s="63">
        <v>4142.8114285714282</v>
      </c>
      <c r="Y1261" s="63">
        <v>4214.2857142857147</v>
      </c>
      <c r="Z1261" s="172" t="s">
        <v>4356</v>
      </c>
      <c r="AA1261" s="65" t="s">
        <v>4350</v>
      </c>
      <c r="AB1261" s="69" t="s">
        <v>2123</v>
      </c>
      <c r="AC1261" s="75">
        <v>29500</v>
      </c>
      <c r="AD1261" s="53"/>
      <c r="AE1261" s="69"/>
      <c r="AF1261" s="53" t="s">
        <v>681</v>
      </c>
      <c r="AG1261" s="63"/>
      <c r="AH1261" s="69" t="s">
        <v>2095</v>
      </c>
      <c r="AI1261" s="53" t="s">
        <v>701</v>
      </c>
      <c r="AJ1261" s="149">
        <v>1</v>
      </c>
      <c r="AK1261" s="374">
        <v>2</v>
      </c>
    </row>
    <row r="1262" spans="1:37" s="149" customFormat="1" ht="45">
      <c r="A1262" s="52" t="s">
        <v>827</v>
      </c>
      <c r="B1262" s="160" t="s">
        <v>4357</v>
      </c>
      <c r="C1262" s="69" t="s">
        <v>421</v>
      </c>
      <c r="D1262" s="52" t="s">
        <v>422</v>
      </c>
      <c r="E1262" s="53" t="s">
        <v>81</v>
      </c>
      <c r="F1262" s="55">
        <v>41263</v>
      </c>
      <c r="G1262" s="55">
        <v>41325</v>
      </c>
      <c r="H1262" s="53" t="s">
        <v>94</v>
      </c>
      <c r="I1262" s="57">
        <v>7288.1360000000004</v>
      </c>
      <c r="J1262" s="56">
        <v>7288.1360000000004</v>
      </c>
      <c r="K1262" s="56">
        <v>7288.1360000000004</v>
      </c>
      <c r="L1262" s="59">
        <v>41339</v>
      </c>
      <c r="M1262" s="60">
        <v>2013</v>
      </c>
      <c r="N1262" s="61">
        <v>41379</v>
      </c>
      <c r="O1262" s="60">
        <v>2013</v>
      </c>
      <c r="P1262" s="61">
        <v>41542</v>
      </c>
      <c r="Q1262" s="53" t="s">
        <v>337</v>
      </c>
      <c r="R1262" s="53" t="s">
        <v>4358</v>
      </c>
      <c r="S1262" s="53" t="s">
        <v>419</v>
      </c>
      <c r="T1262" s="69">
        <v>2</v>
      </c>
      <c r="U1262" s="53">
        <v>2</v>
      </c>
      <c r="V1262" s="53" t="s">
        <v>385</v>
      </c>
      <c r="W1262" s="53"/>
      <c r="X1262" s="63">
        <v>4142.8114285714282</v>
      </c>
      <c r="Y1262" s="63">
        <v>4214.2857142857147</v>
      </c>
      <c r="Z1262" s="172" t="s">
        <v>4356</v>
      </c>
      <c r="AA1262" s="65" t="s">
        <v>4350</v>
      </c>
      <c r="AB1262" s="69" t="s">
        <v>2123</v>
      </c>
      <c r="AC1262" s="75">
        <v>29500</v>
      </c>
      <c r="AD1262" s="53"/>
      <c r="AE1262" s="69"/>
      <c r="AF1262" s="53" t="s">
        <v>681</v>
      </c>
      <c r="AG1262" s="63"/>
      <c r="AH1262" s="69" t="s">
        <v>2095</v>
      </c>
      <c r="AI1262" s="53" t="s">
        <v>701</v>
      </c>
      <c r="AJ1262" s="149">
        <v>1</v>
      </c>
      <c r="AK1262" s="374">
        <v>2</v>
      </c>
    </row>
    <row r="1263" spans="1:37" s="149" customFormat="1" ht="45">
      <c r="A1263" s="52" t="s">
        <v>827</v>
      </c>
      <c r="B1263" s="160" t="s">
        <v>4359</v>
      </c>
      <c r="C1263" s="69" t="s">
        <v>421</v>
      </c>
      <c r="D1263" s="52" t="s">
        <v>422</v>
      </c>
      <c r="E1263" s="53" t="s">
        <v>81</v>
      </c>
      <c r="F1263" s="55">
        <v>41263</v>
      </c>
      <c r="G1263" s="55">
        <v>41325</v>
      </c>
      <c r="H1263" s="53" t="s">
        <v>94</v>
      </c>
      <c r="I1263" s="57">
        <v>1271.1859999999999</v>
      </c>
      <c r="J1263" s="56">
        <v>1271.1859999999999</v>
      </c>
      <c r="K1263" s="56">
        <v>1271.1859999999999</v>
      </c>
      <c r="L1263" s="59">
        <v>41339</v>
      </c>
      <c r="M1263" s="60">
        <v>2013</v>
      </c>
      <c r="N1263" s="61">
        <v>41379</v>
      </c>
      <c r="O1263" s="60">
        <v>2013</v>
      </c>
      <c r="P1263" s="61">
        <v>41542</v>
      </c>
      <c r="Q1263" s="53" t="s">
        <v>337</v>
      </c>
      <c r="R1263" s="53" t="s">
        <v>4360</v>
      </c>
      <c r="S1263" s="53" t="s">
        <v>419</v>
      </c>
      <c r="T1263" s="69">
        <v>1</v>
      </c>
      <c r="U1263" s="53">
        <v>2</v>
      </c>
      <c r="V1263" s="53" t="s">
        <v>385</v>
      </c>
      <c r="W1263" s="53"/>
      <c r="X1263" s="63">
        <v>4142.8114285714282</v>
      </c>
      <c r="Y1263" s="63">
        <v>4214.2857142857147</v>
      </c>
      <c r="Z1263" s="172" t="s">
        <v>4356</v>
      </c>
      <c r="AA1263" s="65" t="s">
        <v>4350</v>
      </c>
      <c r="AB1263" s="69" t="s">
        <v>2123</v>
      </c>
      <c r="AC1263" s="75">
        <v>29500</v>
      </c>
      <c r="AD1263" s="53"/>
      <c r="AE1263" s="69"/>
      <c r="AF1263" s="53" t="s">
        <v>681</v>
      </c>
      <c r="AG1263" s="63"/>
      <c r="AH1263" s="69" t="s">
        <v>2095</v>
      </c>
      <c r="AI1263" s="53" t="s">
        <v>701</v>
      </c>
      <c r="AJ1263" s="149">
        <v>1</v>
      </c>
      <c r="AK1263" s="374">
        <v>2</v>
      </c>
    </row>
    <row r="1264" spans="1:37" s="149" customFormat="1" ht="45">
      <c r="A1264" s="52" t="s">
        <v>827</v>
      </c>
      <c r="B1264" s="160" t="s">
        <v>4361</v>
      </c>
      <c r="C1264" s="69" t="s">
        <v>421</v>
      </c>
      <c r="D1264" s="52" t="s">
        <v>422</v>
      </c>
      <c r="E1264" s="53" t="s">
        <v>81</v>
      </c>
      <c r="F1264" s="55">
        <v>41263</v>
      </c>
      <c r="G1264" s="55">
        <v>41325</v>
      </c>
      <c r="H1264" s="53" t="s">
        <v>94</v>
      </c>
      <c r="I1264" s="57">
        <v>5000</v>
      </c>
      <c r="J1264" s="56">
        <v>5000</v>
      </c>
      <c r="K1264" s="56">
        <v>5000</v>
      </c>
      <c r="L1264" s="59">
        <v>41339</v>
      </c>
      <c r="M1264" s="60">
        <v>2013</v>
      </c>
      <c r="N1264" s="61">
        <v>41379</v>
      </c>
      <c r="O1264" s="60">
        <v>2013</v>
      </c>
      <c r="P1264" s="61">
        <v>41542</v>
      </c>
      <c r="Q1264" s="53" t="s">
        <v>337</v>
      </c>
      <c r="R1264" s="53" t="s">
        <v>4362</v>
      </c>
      <c r="S1264" s="53" t="s">
        <v>419</v>
      </c>
      <c r="T1264" s="69">
        <v>1</v>
      </c>
      <c r="U1264" s="53">
        <v>2</v>
      </c>
      <c r="V1264" s="53" t="s">
        <v>385</v>
      </c>
      <c r="W1264" s="53"/>
      <c r="X1264" s="63">
        <v>4142.8114285714282</v>
      </c>
      <c r="Y1264" s="63">
        <v>4214.2857142857147</v>
      </c>
      <c r="Z1264" s="172" t="s">
        <v>4356</v>
      </c>
      <c r="AA1264" s="65" t="s">
        <v>4350</v>
      </c>
      <c r="AB1264" s="69" t="s">
        <v>2123</v>
      </c>
      <c r="AC1264" s="75">
        <v>29500</v>
      </c>
      <c r="AD1264" s="53"/>
      <c r="AE1264" s="69"/>
      <c r="AF1264" s="53" t="s">
        <v>681</v>
      </c>
      <c r="AG1264" s="63"/>
      <c r="AH1264" s="69" t="s">
        <v>2095</v>
      </c>
      <c r="AI1264" s="53" t="s">
        <v>701</v>
      </c>
      <c r="AJ1264" s="149">
        <v>1</v>
      </c>
      <c r="AK1264" s="374">
        <v>2</v>
      </c>
    </row>
    <row r="1265" spans="1:37" s="149" customFormat="1" ht="75" customHeight="1">
      <c r="A1265" s="52" t="s">
        <v>827</v>
      </c>
      <c r="B1265" s="60">
        <v>2346</v>
      </c>
      <c r="C1265" s="73" t="s">
        <v>2164</v>
      </c>
      <c r="D1265" s="52" t="s">
        <v>383</v>
      </c>
      <c r="E1265" s="53" t="s">
        <v>81</v>
      </c>
      <c r="F1265" s="55">
        <v>41456</v>
      </c>
      <c r="G1265" s="55">
        <v>41518</v>
      </c>
      <c r="H1265" s="53" t="s">
        <v>94</v>
      </c>
      <c r="I1265" s="57">
        <v>5632.39</v>
      </c>
      <c r="J1265" s="56">
        <v>5556.9071451311311</v>
      </c>
      <c r="K1265" s="56">
        <v>5556.9070000000002</v>
      </c>
      <c r="L1265" s="59">
        <v>41537</v>
      </c>
      <c r="M1265" s="60">
        <v>2013</v>
      </c>
      <c r="N1265" s="61">
        <v>41545</v>
      </c>
      <c r="O1265" s="60">
        <v>2013</v>
      </c>
      <c r="P1265" s="61">
        <v>41618</v>
      </c>
      <c r="Q1265" s="53" t="s">
        <v>337</v>
      </c>
      <c r="R1265" s="53"/>
      <c r="S1265" s="53" t="s">
        <v>384</v>
      </c>
      <c r="T1265" s="69">
        <v>1</v>
      </c>
      <c r="U1265" s="53">
        <v>2</v>
      </c>
      <c r="V1265" s="53" t="s">
        <v>385</v>
      </c>
      <c r="W1265" s="53" t="s">
        <v>4363</v>
      </c>
      <c r="X1265" s="63">
        <v>6557.1502599999994</v>
      </c>
      <c r="Y1265" s="63">
        <v>85523.36</v>
      </c>
      <c r="Z1265" s="53"/>
      <c r="AA1265" s="65" t="s">
        <v>4364</v>
      </c>
      <c r="AB1265" s="69" t="s">
        <v>2094</v>
      </c>
      <c r="AC1265" s="75">
        <v>85523.36</v>
      </c>
      <c r="AD1265" s="53"/>
      <c r="AE1265" s="69"/>
      <c r="AF1265" s="53" t="s">
        <v>9</v>
      </c>
      <c r="AG1265" s="63"/>
      <c r="AH1265" s="69" t="s">
        <v>2095</v>
      </c>
      <c r="AI1265" s="53" t="s">
        <v>701</v>
      </c>
      <c r="AJ1265" s="149">
        <v>3</v>
      </c>
      <c r="AK1265" s="374">
        <v>2</v>
      </c>
    </row>
    <row r="1266" spans="1:37" s="149" customFormat="1" ht="75" customHeight="1">
      <c r="A1266" s="52" t="s">
        <v>827</v>
      </c>
      <c r="B1266" s="60">
        <v>2347</v>
      </c>
      <c r="C1266" s="69">
        <v>3000581</v>
      </c>
      <c r="D1266" s="52" t="s">
        <v>4365</v>
      </c>
      <c r="E1266" s="53" t="s">
        <v>80</v>
      </c>
      <c r="F1266" s="55">
        <v>41491</v>
      </c>
      <c r="G1266" s="55">
        <v>41522</v>
      </c>
      <c r="H1266" s="53" t="s">
        <v>94</v>
      </c>
      <c r="I1266" s="57">
        <v>5000</v>
      </c>
      <c r="J1266" s="56">
        <v>4932.9921624134086</v>
      </c>
      <c r="K1266" s="56">
        <v>4932.9920000000002</v>
      </c>
      <c r="L1266" s="59">
        <v>41542</v>
      </c>
      <c r="M1266" s="60">
        <v>2013</v>
      </c>
      <c r="N1266" s="61">
        <v>41548</v>
      </c>
      <c r="O1266" s="60">
        <v>2013</v>
      </c>
      <c r="P1266" s="61">
        <v>41618</v>
      </c>
      <c r="Q1266" s="53" t="s">
        <v>337</v>
      </c>
      <c r="R1266" s="53"/>
      <c r="S1266" s="53" t="s">
        <v>384</v>
      </c>
      <c r="T1266" s="69">
        <v>1</v>
      </c>
      <c r="U1266" s="53">
        <v>2</v>
      </c>
      <c r="V1266" s="53" t="s">
        <v>385</v>
      </c>
      <c r="W1266" s="53"/>
      <c r="X1266" s="63">
        <v>117.9280907617504</v>
      </c>
      <c r="Y1266" s="63">
        <v>3341.0861021069695</v>
      </c>
      <c r="Z1266" s="53"/>
      <c r="AA1266" s="69" t="s">
        <v>4366</v>
      </c>
      <c r="AB1266" s="69" t="s">
        <v>2094</v>
      </c>
      <c r="AC1266" s="75">
        <v>164916.01</v>
      </c>
      <c r="AD1266" s="53"/>
      <c r="AE1266" s="69">
        <v>49.36</v>
      </c>
      <c r="AF1266" s="53"/>
      <c r="AG1266" s="63"/>
      <c r="AH1266" s="69" t="s">
        <v>2095</v>
      </c>
      <c r="AI1266" s="53" t="s">
        <v>701</v>
      </c>
      <c r="AJ1266" s="149">
        <v>3</v>
      </c>
      <c r="AK1266" s="374">
        <v>2</v>
      </c>
    </row>
    <row r="1267" spans="1:37" s="149" customFormat="1" ht="90" customHeight="1">
      <c r="A1267" s="52" t="s">
        <v>827</v>
      </c>
      <c r="B1267" s="60">
        <v>2348</v>
      </c>
      <c r="C1267" s="69">
        <v>3000559</v>
      </c>
      <c r="D1267" s="52" t="s">
        <v>383</v>
      </c>
      <c r="E1267" s="53" t="s">
        <v>59</v>
      </c>
      <c r="F1267" s="55">
        <v>41367</v>
      </c>
      <c r="G1267" s="55">
        <v>41409</v>
      </c>
      <c r="H1267" s="53" t="s">
        <v>94</v>
      </c>
      <c r="I1267" s="57">
        <v>1771.11</v>
      </c>
      <c r="J1267" s="75">
        <v>1930.5779008035097</v>
      </c>
      <c r="K1267" s="56">
        <v>1771.11</v>
      </c>
      <c r="L1267" s="59">
        <v>41432</v>
      </c>
      <c r="M1267" s="60">
        <v>2013</v>
      </c>
      <c r="N1267" s="61">
        <v>41432</v>
      </c>
      <c r="O1267" s="60">
        <v>2013</v>
      </c>
      <c r="P1267" s="61">
        <v>41588</v>
      </c>
      <c r="Q1267" s="53" t="s">
        <v>337</v>
      </c>
      <c r="R1267" s="53"/>
      <c r="S1267" s="53" t="s">
        <v>384</v>
      </c>
      <c r="T1267" s="69">
        <v>1</v>
      </c>
      <c r="U1267" s="53">
        <v>2</v>
      </c>
      <c r="V1267" s="53" t="s">
        <v>385</v>
      </c>
      <c r="W1267" s="53"/>
      <c r="X1267" s="63">
        <v>2089.9097999999999</v>
      </c>
      <c r="Y1267" s="104">
        <v>29459.88</v>
      </c>
      <c r="Z1267" s="53"/>
      <c r="AA1267" s="74" t="s">
        <v>4367</v>
      </c>
      <c r="AB1267" s="69" t="s">
        <v>2094</v>
      </c>
      <c r="AC1267" s="75">
        <v>29459.88</v>
      </c>
      <c r="AD1267" s="69"/>
      <c r="AE1267" s="69"/>
      <c r="AF1267" s="69">
        <v>1</v>
      </c>
      <c r="AG1267" s="69"/>
      <c r="AH1267" s="69" t="s">
        <v>2095</v>
      </c>
      <c r="AI1267" s="53" t="s">
        <v>701</v>
      </c>
      <c r="AJ1267" s="149">
        <v>2</v>
      </c>
      <c r="AK1267" s="374">
        <v>2</v>
      </c>
    </row>
    <row r="1268" spans="1:37" s="149" customFormat="1" ht="75" customHeight="1">
      <c r="A1268" s="52" t="s">
        <v>827</v>
      </c>
      <c r="B1268" s="60">
        <v>2349</v>
      </c>
      <c r="C1268" s="69">
        <v>3000559</v>
      </c>
      <c r="D1268" s="52" t="s">
        <v>383</v>
      </c>
      <c r="E1268" s="53" t="s">
        <v>59</v>
      </c>
      <c r="F1268" s="55">
        <v>41367</v>
      </c>
      <c r="G1268" s="55">
        <v>41409</v>
      </c>
      <c r="H1268" s="53" t="s">
        <v>94</v>
      </c>
      <c r="I1268" s="57">
        <v>1453.57</v>
      </c>
      <c r="J1268" s="75">
        <v>1584.4471104570011</v>
      </c>
      <c r="K1268" s="56">
        <v>1453.57</v>
      </c>
      <c r="L1268" s="59">
        <v>41432</v>
      </c>
      <c r="M1268" s="60">
        <v>2013</v>
      </c>
      <c r="N1268" s="61">
        <v>41432</v>
      </c>
      <c r="O1268" s="60">
        <v>2013</v>
      </c>
      <c r="P1268" s="61">
        <v>41588</v>
      </c>
      <c r="Q1268" s="53" t="s">
        <v>337</v>
      </c>
      <c r="R1268" s="53"/>
      <c r="S1268" s="53" t="s">
        <v>384</v>
      </c>
      <c r="T1268" s="69">
        <v>1</v>
      </c>
      <c r="U1268" s="53">
        <v>2</v>
      </c>
      <c r="V1268" s="53" t="s">
        <v>385</v>
      </c>
      <c r="W1268" s="53"/>
      <c r="X1268" s="63">
        <v>1715.2125999999998</v>
      </c>
      <c r="Y1268" s="104">
        <v>23441.88</v>
      </c>
      <c r="Z1268" s="53"/>
      <c r="AA1268" s="74" t="s">
        <v>4368</v>
      </c>
      <c r="AB1268" s="69" t="s">
        <v>2094</v>
      </c>
      <c r="AC1268" s="75">
        <v>23441.88</v>
      </c>
      <c r="AD1268" s="69"/>
      <c r="AE1268" s="69"/>
      <c r="AF1268" s="69">
        <v>1</v>
      </c>
      <c r="AG1268" s="69"/>
      <c r="AH1268" s="69" t="s">
        <v>2095</v>
      </c>
      <c r="AI1268" s="53" t="s">
        <v>701</v>
      </c>
      <c r="AJ1268" s="149">
        <v>2</v>
      </c>
      <c r="AK1268" s="374">
        <v>2</v>
      </c>
    </row>
    <row r="1269" spans="1:37" s="149" customFormat="1" ht="75" customHeight="1">
      <c r="A1269" s="52" t="s">
        <v>827</v>
      </c>
      <c r="B1269" s="60">
        <v>2350</v>
      </c>
      <c r="C1269" s="54">
        <v>3000560</v>
      </c>
      <c r="D1269" s="52" t="s">
        <v>468</v>
      </c>
      <c r="E1269" s="53" t="s">
        <v>81</v>
      </c>
      <c r="F1269" s="55">
        <v>41414</v>
      </c>
      <c r="G1269" s="170">
        <v>41470</v>
      </c>
      <c r="H1269" s="53" t="s">
        <v>94</v>
      </c>
      <c r="I1269" s="57">
        <v>5305.4480000000003</v>
      </c>
      <c r="J1269" s="56">
        <v>5816.8064747649642</v>
      </c>
      <c r="K1269" s="56">
        <v>5305.4480000000003</v>
      </c>
      <c r="L1269" s="59">
        <v>41487</v>
      </c>
      <c r="M1269" s="60">
        <v>2013</v>
      </c>
      <c r="N1269" s="61">
        <v>41493</v>
      </c>
      <c r="O1269" s="60">
        <v>2013</v>
      </c>
      <c r="P1269" s="61">
        <v>41532</v>
      </c>
      <c r="Q1269" s="53" t="s">
        <v>337</v>
      </c>
      <c r="R1269" s="69"/>
      <c r="S1269" s="53" t="s">
        <v>384</v>
      </c>
      <c r="T1269" s="69">
        <v>1</v>
      </c>
      <c r="U1269" s="53">
        <v>2</v>
      </c>
      <c r="V1269" s="53" t="s">
        <v>385</v>
      </c>
      <c r="W1269" s="53" t="s">
        <v>4369</v>
      </c>
      <c r="X1269" s="63">
        <v>6260.4286400000001</v>
      </c>
      <c r="Y1269" s="104">
        <v>56633.93</v>
      </c>
      <c r="Z1269" s="53"/>
      <c r="AA1269" s="69" t="s">
        <v>4370</v>
      </c>
      <c r="AB1269" s="69" t="s">
        <v>2094</v>
      </c>
      <c r="AC1269" s="75">
        <v>56633.93</v>
      </c>
      <c r="AD1269" s="104"/>
      <c r="AE1269" s="69"/>
      <c r="AF1269" s="69">
        <v>1</v>
      </c>
      <c r="AG1269" s="69"/>
      <c r="AH1269" s="69" t="s">
        <v>2095</v>
      </c>
      <c r="AI1269" s="53" t="s">
        <v>701</v>
      </c>
      <c r="AJ1269" s="149">
        <v>3</v>
      </c>
      <c r="AK1269" s="374">
        <v>2</v>
      </c>
    </row>
    <row r="1270" spans="1:37" s="149" customFormat="1" ht="60" customHeight="1">
      <c r="A1270" s="52" t="s">
        <v>827</v>
      </c>
      <c r="B1270" s="60">
        <v>2351</v>
      </c>
      <c r="C1270" s="69" t="s">
        <v>635</v>
      </c>
      <c r="D1270" s="52" t="s">
        <v>715</v>
      </c>
      <c r="E1270" s="53" t="s">
        <v>80</v>
      </c>
      <c r="F1270" s="55">
        <v>41218</v>
      </c>
      <c r="G1270" s="170">
        <v>41272</v>
      </c>
      <c r="H1270" s="53" t="s">
        <v>94</v>
      </c>
      <c r="I1270" s="57">
        <v>1590</v>
      </c>
      <c r="J1270" s="56">
        <v>1581.3535655151652</v>
      </c>
      <c r="K1270" s="56">
        <v>1581.3530000000001</v>
      </c>
      <c r="L1270" s="59">
        <v>41287</v>
      </c>
      <c r="M1270" s="60">
        <v>2013</v>
      </c>
      <c r="N1270" s="61">
        <v>41317</v>
      </c>
      <c r="O1270" s="60">
        <v>2013</v>
      </c>
      <c r="P1270" s="61">
        <v>41364</v>
      </c>
      <c r="Q1270" s="53" t="s">
        <v>337</v>
      </c>
      <c r="R1270" s="69"/>
      <c r="S1270" s="53" t="s">
        <v>419</v>
      </c>
      <c r="T1270" s="69">
        <v>6</v>
      </c>
      <c r="U1270" s="53">
        <v>2</v>
      </c>
      <c r="V1270" s="53" t="s">
        <v>385</v>
      </c>
      <c r="W1270" s="53" t="s">
        <v>4369</v>
      </c>
      <c r="X1270" s="63">
        <v>310.99942333333331</v>
      </c>
      <c r="Y1270" s="173">
        <v>573.00333333333333</v>
      </c>
      <c r="Z1270" s="53"/>
      <c r="AA1270" s="69" t="s">
        <v>4371</v>
      </c>
      <c r="AB1270" s="69" t="s">
        <v>2094</v>
      </c>
      <c r="AC1270" s="75">
        <v>3438.02</v>
      </c>
      <c r="AD1270" s="104"/>
      <c r="AE1270" s="69"/>
      <c r="AF1270" s="69">
        <v>6</v>
      </c>
      <c r="AG1270" s="69"/>
      <c r="AH1270" s="69" t="s">
        <v>2095</v>
      </c>
      <c r="AI1270" s="53" t="s">
        <v>701</v>
      </c>
      <c r="AJ1270" s="149">
        <v>1</v>
      </c>
      <c r="AK1270" s="374">
        <v>2</v>
      </c>
    </row>
    <row r="1271" spans="1:37" s="149" customFormat="1" ht="60" customHeight="1">
      <c r="A1271" s="52" t="s">
        <v>827</v>
      </c>
      <c r="B1271" s="60">
        <v>2352</v>
      </c>
      <c r="C1271" s="69" t="s">
        <v>635</v>
      </c>
      <c r="D1271" s="52" t="s">
        <v>715</v>
      </c>
      <c r="E1271" s="53" t="s">
        <v>80</v>
      </c>
      <c r="F1271" s="55">
        <v>41218</v>
      </c>
      <c r="G1271" s="170">
        <v>41272</v>
      </c>
      <c r="H1271" s="53" t="s">
        <v>94</v>
      </c>
      <c r="I1271" s="57">
        <v>5200</v>
      </c>
      <c r="J1271" s="56">
        <v>5198.3074380974349</v>
      </c>
      <c r="K1271" s="56">
        <v>5198.3069999999998</v>
      </c>
      <c r="L1271" s="59">
        <v>41287</v>
      </c>
      <c r="M1271" s="60">
        <v>2013</v>
      </c>
      <c r="N1271" s="61">
        <v>41404</v>
      </c>
      <c r="O1271" s="60">
        <v>2013</v>
      </c>
      <c r="P1271" s="61">
        <v>41470</v>
      </c>
      <c r="Q1271" s="53" t="s">
        <v>337</v>
      </c>
      <c r="R1271" s="69"/>
      <c r="S1271" s="53" t="s">
        <v>419</v>
      </c>
      <c r="T1271" s="69">
        <v>9</v>
      </c>
      <c r="U1271" s="53">
        <v>2</v>
      </c>
      <c r="V1271" s="53" t="s">
        <v>385</v>
      </c>
      <c r="W1271" s="53" t="s">
        <v>4369</v>
      </c>
      <c r="X1271" s="63">
        <v>681.55580666666663</v>
      </c>
      <c r="Y1271" s="173">
        <v>473.93666666666672</v>
      </c>
      <c r="Z1271" s="53"/>
      <c r="AA1271" s="69" t="s">
        <v>4372</v>
      </c>
      <c r="AB1271" s="69" t="s">
        <v>2094</v>
      </c>
      <c r="AC1271" s="75">
        <v>4265.43</v>
      </c>
      <c r="AD1271" s="104"/>
      <c r="AE1271" s="69"/>
      <c r="AF1271" s="69">
        <v>9</v>
      </c>
      <c r="AG1271" s="69"/>
      <c r="AH1271" s="69" t="s">
        <v>2095</v>
      </c>
      <c r="AI1271" s="53" t="s">
        <v>701</v>
      </c>
      <c r="AJ1271" s="149">
        <v>1</v>
      </c>
      <c r="AK1271" s="374">
        <v>2</v>
      </c>
    </row>
    <row r="1272" spans="1:37" s="149" customFormat="1" ht="225" customHeight="1">
      <c r="A1272" s="52" t="s">
        <v>827</v>
      </c>
      <c r="B1272" s="60">
        <v>2353</v>
      </c>
      <c r="C1272" s="69" t="s">
        <v>541</v>
      </c>
      <c r="D1272" s="52" t="s">
        <v>469</v>
      </c>
      <c r="E1272" s="53" t="s">
        <v>64</v>
      </c>
      <c r="F1272" s="55">
        <v>41229</v>
      </c>
      <c r="G1272" s="55">
        <v>41270</v>
      </c>
      <c r="H1272" s="53" t="s">
        <v>94</v>
      </c>
      <c r="I1272" s="75">
        <v>3820</v>
      </c>
      <c r="J1272" s="56">
        <v>3818.5862248447311</v>
      </c>
      <c r="K1272" s="56">
        <v>3818.5859999999998</v>
      </c>
      <c r="L1272" s="59">
        <v>41283</v>
      </c>
      <c r="M1272" s="60">
        <v>2013</v>
      </c>
      <c r="N1272" s="61">
        <v>41365</v>
      </c>
      <c r="O1272" s="60">
        <v>2013</v>
      </c>
      <c r="P1272" s="61">
        <v>41485</v>
      </c>
      <c r="Q1272" s="53" t="s">
        <v>337</v>
      </c>
      <c r="R1272" s="69" t="s">
        <v>4373</v>
      </c>
      <c r="S1272" s="53" t="s">
        <v>419</v>
      </c>
      <c r="T1272" s="69">
        <v>4</v>
      </c>
      <c r="U1272" s="53">
        <v>2</v>
      </c>
      <c r="V1272" s="53" t="s">
        <v>385</v>
      </c>
      <c r="W1272" s="53" t="s">
        <v>4369</v>
      </c>
      <c r="X1272" s="63">
        <v>1126.4828699999998</v>
      </c>
      <c r="Y1272" s="173">
        <v>9187.9549999999999</v>
      </c>
      <c r="Z1272" s="53"/>
      <c r="AA1272" s="69" t="s">
        <v>4374</v>
      </c>
      <c r="AB1272" s="69" t="s">
        <v>2094</v>
      </c>
      <c r="AC1272" s="75">
        <v>36751.82</v>
      </c>
      <c r="AD1272" s="104"/>
      <c r="AE1272" s="69"/>
      <c r="AF1272" s="69">
        <v>4</v>
      </c>
      <c r="AG1272" s="69"/>
      <c r="AH1272" s="69" t="s">
        <v>2095</v>
      </c>
      <c r="AI1272" s="53" t="s">
        <v>701</v>
      </c>
      <c r="AJ1272" s="149">
        <v>1</v>
      </c>
      <c r="AK1272" s="374">
        <v>2</v>
      </c>
    </row>
    <row r="1273" spans="1:37" s="149" customFormat="1" ht="225" customHeight="1">
      <c r="A1273" s="52" t="s">
        <v>827</v>
      </c>
      <c r="B1273" s="60">
        <v>2354</v>
      </c>
      <c r="C1273" s="69" t="s">
        <v>541</v>
      </c>
      <c r="D1273" s="52" t="s">
        <v>469</v>
      </c>
      <c r="E1273" s="53" t="s">
        <v>64</v>
      </c>
      <c r="F1273" s="55">
        <v>41229</v>
      </c>
      <c r="G1273" s="55">
        <v>41270</v>
      </c>
      <c r="H1273" s="53" t="s">
        <v>94</v>
      </c>
      <c r="I1273" s="75">
        <v>6864</v>
      </c>
      <c r="J1273" s="56">
        <v>6856.0675480776854</v>
      </c>
      <c r="K1273" s="56">
        <v>6856.067</v>
      </c>
      <c r="L1273" s="59">
        <v>41283</v>
      </c>
      <c r="M1273" s="60">
        <v>2013</v>
      </c>
      <c r="N1273" s="61">
        <v>41365</v>
      </c>
      <c r="O1273" s="60">
        <v>2013</v>
      </c>
      <c r="P1273" s="61">
        <v>41485</v>
      </c>
      <c r="Q1273" s="53" t="s">
        <v>337</v>
      </c>
      <c r="R1273" s="69" t="s">
        <v>4375</v>
      </c>
      <c r="S1273" s="53" t="s">
        <v>419</v>
      </c>
      <c r="T1273" s="69">
        <v>4</v>
      </c>
      <c r="U1273" s="53">
        <v>2</v>
      </c>
      <c r="V1273" s="53" t="s">
        <v>385</v>
      </c>
      <c r="W1273" s="53" t="s">
        <v>4369</v>
      </c>
      <c r="X1273" s="63">
        <v>2022.539765</v>
      </c>
      <c r="Y1273" s="173">
        <v>9187.9549999999999</v>
      </c>
      <c r="Z1273" s="53"/>
      <c r="AA1273" s="69" t="s">
        <v>4374</v>
      </c>
      <c r="AB1273" s="69" t="s">
        <v>2094</v>
      </c>
      <c r="AC1273" s="75">
        <v>36751.82</v>
      </c>
      <c r="AD1273" s="104"/>
      <c r="AE1273" s="69"/>
      <c r="AF1273" s="69">
        <v>4</v>
      </c>
      <c r="AG1273" s="69"/>
      <c r="AH1273" s="69" t="s">
        <v>2095</v>
      </c>
      <c r="AI1273" s="53" t="s">
        <v>701</v>
      </c>
      <c r="AJ1273" s="149">
        <v>1</v>
      </c>
      <c r="AK1273" s="374">
        <v>2</v>
      </c>
    </row>
    <row r="1274" spans="1:37" s="149" customFormat="1" ht="225" customHeight="1">
      <c r="A1274" s="52" t="s">
        <v>827</v>
      </c>
      <c r="B1274" s="60">
        <v>2355</v>
      </c>
      <c r="C1274" s="69" t="s">
        <v>541</v>
      </c>
      <c r="D1274" s="52" t="s">
        <v>469</v>
      </c>
      <c r="E1274" s="53" t="s">
        <v>64</v>
      </c>
      <c r="F1274" s="55">
        <v>41229</v>
      </c>
      <c r="G1274" s="55">
        <v>41270</v>
      </c>
      <c r="H1274" s="53" t="s">
        <v>94</v>
      </c>
      <c r="I1274" s="75">
        <v>1240.5519999999999</v>
      </c>
      <c r="J1274" s="56">
        <v>1237.5097799890859</v>
      </c>
      <c r="K1274" s="56">
        <v>1237.509</v>
      </c>
      <c r="L1274" s="59">
        <v>41283</v>
      </c>
      <c r="M1274" s="60">
        <v>2013</v>
      </c>
      <c r="N1274" s="61">
        <v>41365</v>
      </c>
      <c r="O1274" s="60">
        <v>2013</v>
      </c>
      <c r="P1274" s="61">
        <v>41485</v>
      </c>
      <c r="Q1274" s="53" t="s">
        <v>337</v>
      </c>
      <c r="R1274" s="69" t="s">
        <v>4376</v>
      </c>
      <c r="S1274" s="53" t="s">
        <v>419</v>
      </c>
      <c r="T1274" s="69">
        <v>4</v>
      </c>
      <c r="U1274" s="53">
        <v>2</v>
      </c>
      <c r="V1274" s="53" t="s">
        <v>385</v>
      </c>
      <c r="W1274" s="53" t="s">
        <v>4369</v>
      </c>
      <c r="X1274" s="63">
        <v>365.065155</v>
      </c>
      <c r="Y1274" s="173">
        <v>9187.9549999999999</v>
      </c>
      <c r="Z1274" s="53"/>
      <c r="AA1274" s="69" t="s">
        <v>4374</v>
      </c>
      <c r="AB1274" s="69" t="s">
        <v>2094</v>
      </c>
      <c r="AC1274" s="75">
        <v>36751.82</v>
      </c>
      <c r="AD1274" s="104"/>
      <c r="AE1274" s="69"/>
      <c r="AF1274" s="69">
        <v>4</v>
      </c>
      <c r="AG1274" s="69"/>
      <c r="AH1274" s="69" t="s">
        <v>2095</v>
      </c>
      <c r="AI1274" s="53" t="s">
        <v>701</v>
      </c>
      <c r="AJ1274" s="149">
        <v>1</v>
      </c>
      <c r="AK1274" s="374">
        <v>2</v>
      </c>
    </row>
    <row r="1275" spans="1:37" s="149" customFormat="1" ht="225" customHeight="1">
      <c r="A1275" s="52" t="s">
        <v>827</v>
      </c>
      <c r="B1275" s="60">
        <v>2356</v>
      </c>
      <c r="C1275" s="69" t="s">
        <v>541</v>
      </c>
      <c r="D1275" s="52" t="s">
        <v>469</v>
      </c>
      <c r="E1275" s="53" t="s">
        <v>64</v>
      </c>
      <c r="F1275" s="55">
        <v>41229</v>
      </c>
      <c r="G1275" s="55">
        <v>41270</v>
      </c>
      <c r="H1275" s="53" t="s">
        <v>94</v>
      </c>
      <c r="I1275" s="75">
        <v>530</v>
      </c>
      <c r="J1275" s="56">
        <v>527.42880320434699</v>
      </c>
      <c r="K1275" s="56">
        <v>527.428</v>
      </c>
      <c r="L1275" s="59">
        <v>41283</v>
      </c>
      <c r="M1275" s="60">
        <v>2013</v>
      </c>
      <c r="N1275" s="61">
        <v>41365</v>
      </c>
      <c r="O1275" s="60">
        <v>2013</v>
      </c>
      <c r="P1275" s="61">
        <v>41485</v>
      </c>
      <c r="Q1275" s="53" t="s">
        <v>337</v>
      </c>
      <c r="R1275" s="69" t="s">
        <v>4377</v>
      </c>
      <c r="S1275" s="53" t="s">
        <v>419</v>
      </c>
      <c r="T1275" s="69">
        <v>6</v>
      </c>
      <c r="U1275" s="53">
        <v>2</v>
      </c>
      <c r="V1275" s="53" t="s">
        <v>385</v>
      </c>
      <c r="W1275" s="53" t="s">
        <v>4369</v>
      </c>
      <c r="X1275" s="63">
        <v>103.72750666666666</v>
      </c>
      <c r="Y1275" s="173">
        <v>6125.3033333333333</v>
      </c>
      <c r="Z1275" s="53"/>
      <c r="AA1275" s="69" t="s">
        <v>4374</v>
      </c>
      <c r="AB1275" s="69" t="s">
        <v>2094</v>
      </c>
      <c r="AC1275" s="75">
        <v>36751.82</v>
      </c>
      <c r="AD1275" s="104"/>
      <c r="AE1275" s="69"/>
      <c r="AF1275" s="69">
        <v>6</v>
      </c>
      <c r="AG1275" s="69"/>
      <c r="AH1275" s="69" t="s">
        <v>2095</v>
      </c>
      <c r="AI1275" s="53" t="s">
        <v>701</v>
      </c>
      <c r="AJ1275" s="149">
        <v>1</v>
      </c>
      <c r="AK1275" s="374">
        <v>2</v>
      </c>
    </row>
    <row r="1276" spans="1:37" s="149" customFormat="1" ht="270" customHeight="1">
      <c r="A1276" s="52" t="s">
        <v>827</v>
      </c>
      <c r="B1276" s="60">
        <v>2357</v>
      </c>
      <c r="C1276" s="69" t="s">
        <v>541</v>
      </c>
      <c r="D1276" s="52" t="s">
        <v>469</v>
      </c>
      <c r="E1276" s="53" t="s">
        <v>64</v>
      </c>
      <c r="F1276" s="55">
        <v>41229</v>
      </c>
      <c r="G1276" s="55">
        <v>41270</v>
      </c>
      <c r="H1276" s="53" t="s">
        <v>94</v>
      </c>
      <c r="I1276" s="75">
        <v>3308</v>
      </c>
      <c r="J1276" s="56">
        <v>3298.7608253226153</v>
      </c>
      <c r="K1276" s="56">
        <v>3298.76</v>
      </c>
      <c r="L1276" s="59">
        <v>41283</v>
      </c>
      <c r="M1276" s="60">
        <v>2013</v>
      </c>
      <c r="N1276" s="61">
        <v>41365</v>
      </c>
      <c r="O1276" s="60">
        <v>2013</v>
      </c>
      <c r="P1276" s="61">
        <v>41485</v>
      </c>
      <c r="Q1276" s="53" t="s">
        <v>337</v>
      </c>
      <c r="R1276" s="69" t="s">
        <v>4378</v>
      </c>
      <c r="S1276" s="53" t="s">
        <v>419</v>
      </c>
      <c r="T1276" s="69">
        <v>44</v>
      </c>
      <c r="U1276" s="53">
        <v>2</v>
      </c>
      <c r="V1276" s="53" t="s">
        <v>385</v>
      </c>
      <c r="W1276" s="53" t="s">
        <v>4369</v>
      </c>
      <c r="X1276" s="63">
        <v>88.466745454545446</v>
      </c>
      <c r="Y1276" s="173">
        <v>924.35659090909098</v>
      </c>
      <c r="Z1276" s="53"/>
      <c r="AA1276" s="69" t="s">
        <v>4379</v>
      </c>
      <c r="AB1276" s="69" t="s">
        <v>2094</v>
      </c>
      <c r="AC1276" s="75">
        <v>40671.69</v>
      </c>
      <c r="AD1276" s="104"/>
      <c r="AE1276" s="69"/>
      <c r="AF1276" s="69">
        <v>44</v>
      </c>
      <c r="AG1276" s="69"/>
      <c r="AH1276" s="69" t="s">
        <v>2095</v>
      </c>
      <c r="AI1276" s="53" t="s">
        <v>701</v>
      </c>
      <c r="AJ1276" s="149">
        <v>1</v>
      </c>
      <c r="AK1276" s="374">
        <v>2</v>
      </c>
    </row>
    <row r="1277" spans="1:37" s="149" customFormat="1" ht="150" customHeight="1">
      <c r="A1277" s="52" t="s">
        <v>827</v>
      </c>
      <c r="B1277" s="60">
        <v>2358</v>
      </c>
      <c r="C1277" s="69" t="s">
        <v>541</v>
      </c>
      <c r="D1277" s="52" t="s">
        <v>469</v>
      </c>
      <c r="E1277" s="53" t="s">
        <v>64</v>
      </c>
      <c r="F1277" s="55">
        <v>41229</v>
      </c>
      <c r="G1277" s="55">
        <v>41270</v>
      </c>
      <c r="H1277" s="53" t="s">
        <v>94</v>
      </c>
      <c r="I1277" s="75">
        <v>6360</v>
      </c>
      <c r="J1277" s="56">
        <v>6355.0501572129187</v>
      </c>
      <c r="K1277" s="56">
        <v>6355.05</v>
      </c>
      <c r="L1277" s="59">
        <v>41283</v>
      </c>
      <c r="M1277" s="60">
        <v>2013</v>
      </c>
      <c r="N1277" s="61">
        <v>41365</v>
      </c>
      <c r="O1277" s="60">
        <v>2013</v>
      </c>
      <c r="P1277" s="61">
        <v>41485</v>
      </c>
      <c r="Q1277" s="53" t="s">
        <v>337</v>
      </c>
      <c r="R1277" s="69" t="s">
        <v>4380</v>
      </c>
      <c r="S1277" s="53" t="s">
        <v>419</v>
      </c>
      <c r="T1277" s="69">
        <v>324</v>
      </c>
      <c r="U1277" s="53">
        <v>2</v>
      </c>
      <c r="V1277" s="53" t="s">
        <v>385</v>
      </c>
      <c r="W1277" s="53" t="s">
        <v>4369</v>
      </c>
      <c r="X1277" s="63">
        <v>23.144935185185183</v>
      </c>
      <c r="Y1277" s="173">
        <v>25.490092592592596</v>
      </c>
      <c r="Z1277" s="53"/>
      <c r="AA1277" s="69" t="s">
        <v>4381</v>
      </c>
      <c r="AB1277" s="69" t="s">
        <v>2094</v>
      </c>
      <c r="AC1277" s="75">
        <v>8258.7900000000009</v>
      </c>
      <c r="AD1277" s="104"/>
      <c r="AE1277" s="69"/>
      <c r="AF1277" s="69">
        <v>324</v>
      </c>
      <c r="AG1277" s="69"/>
      <c r="AH1277" s="69" t="s">
        <v>2095</v>
      </c>
      <c r="AI1277" s="53" t="s">
        <v>701</v>
      </c>
      <c r="AJ1277" s="149">
        <v>1</v>
      </c>
      <c r="AK1277" s="374">
        <v>2</v>
      </c>
    </row>
    <row r="1278" spans="1:37" s="149" customFormat="1" ht="270" customHeight="1">
      <c r="A1278" s="52" t="s">
        <v>827</v>
      </c>
      <c r="B1278" s="60">
        <v>2359</v>
      </c>
      <c r="C1278" s="69" t="s">
        <v>541</v>
      </c>
      <c r="D1278" s="52" t="s">
        <v>469</v>
      </c>
      <c r="E1278" s="53" t="s">
        <v>64</v>
      </c>
      <c r="F1278" s="55">
        <v>41229</v>
      </c>
      <c r="G1278" s="55">
        <v>41270</v>
      </c>
      <c r="H1278" s="53" t="s">
        <v>94</v>
      </c>
      <c r="I1278" s="75">
        <v>872.2</v>
      </c>
      <c r="J1278" s="56">
        <v>868.43964801791037</v>
      </c>
      <c r="K1278" s="56">
        <v>868.43899999999996</v>
      </c>
      <c r="L1278" s="59">
        <v>41283</v>
      </c>
      <c r="M1278" s="60">
        <v>2013</v>
      </c>
      <c r="N1278" s="61">
        <v>41404</v>
      </c>
      <c r="O1278" s="60">
        <v>2013</v>
      </c>
      <c r="P1278" s="61">
        <v>41485</v>
      </c>
      <c r="Q1278" s="53" t="s">
        <v>337</v>
      </c>
      <c r="R1278" s="69" t="s">
        <v>4382</v>
      </c>
      <c r="S1278" s="53" t="s">
        <v>419</v>
      </c>
      <c r="T1278" s="69">
        <v>12</v>
      </c>
      <c r="U1278" s="53">
        <v>2</v>
      </c>
      <c r="V1278" s="53" t="s">
        <v>385</v>
      </c>
      <c r="W1278" s="53" t="s">
        <v>4369</v>
      </c>
      <c r="X1278" s="63">
        <v>85.396501666666666</v>
      </c>
      <c r="Y1278" s="173">
        <v>3389.3075000000003</v>
      </c>
      <c r="Z1278" s="53"/>
      <c r="AA1278" s="69" t="s">
        <v>4379</v>
      </c>
      <c r="AB1278" s="69" t="s">
        <v>2094</v>
      </c>
      <c r="AC1278" s="75">
        <v>40671.69</v>
      </c>
      <c r="AD1278" s="104"/>
      <c r="AE1278" s="69"/>
      <c r="AF1278" s="69">
        <v>12</v>
      </c>
      <c r="AG1278" s="69"/>
      <c r="AH1278" s="69" t="s">
        <v>2095</v>
      </c>
      <c r="AI1278" s="53" t="s">
        <v>701</v>
      </c>
      <c r="AJ1278" s="149">
        <v>1</v>
      </c>
      <c r="AK1278" s="374">
        <v>2</v>
      </c>
    </row>
    <row r="1279" spans="1:37" s="149" customFormat="1" ht="270" customHeight="1">
      <c r="A1279" s="52" t="s">
        <v>827</v>
      </c>
      <c r="B1279" s="60">
        <v>2360</v>
      </c>
      <c r="C1279" s="69" t="s">
        <v>541</v>
      </c>
      <c r="D1279" s="52" t="s">
        <v>469</v>
      </c>
      <c r="E1279" s="53" t="s">
        <v>64</v>
      </c>
      <c r="F1279" s="55">
        <v>41229</v>
      </c>
      <c r="G1279" s="55">
        <v>41270</v>
      </c>
      <c r="H1279" s="53" t="s">
        <v>94</v>
      </c>
      <c r="I1279" s="75">
        <v>480</v>
      </c>
      <c r="J1279" s="56">
        <v>478.0971959803897</v>
      </c>
      <c r="K1279" s="56">
        <v>478.09699999999998</v>
      </c>
      <c r="L1279" s="59">
        <v>41283</v>
      </c>
      <c r="M1279" s="60">
        <v>2013</v>
      </c>
      <c r="N1279" s="61">
        <v>41404</v>
      </c>
      <c r="O1279" s="60">
        <v>2013</v>
      </c>
      <c r="P1279" s="61">
        <v>41485</v>
      </c>
      <c r="Q1279" s="53" t="s">
        <v>337</v>
      </c>
      <c r="R1279" s="69" t="s">
        <v>4383</v>
      </c>
      <c r="S1279" s="53" t="s">
        <v>419</v>
      </c>
      <c r="T1279" s="69">
        <v>6</v>
      </c>
      <c r="U1279" s="53">
        <v>2</v>
      </c>
      <c r="V1279" s="53" t="s">
        <v>385</v>
      </c>
      <c r="W1279" s="53" t="s">
        <v>4369</v>
      </c>
      <c r="X1279" s="63">
        <v>94.025743333333324</v>
      </c>
      <c r="Y1279" s="173">
        <v>6778.6150000000007</v>
      </c>
      <c r="Z1279" s="53"/>
      <c r="AA1279" s="69" t="s">
        <v>4379</v>
      </c>
      <c r="AB1279" s="69" t="s">
        <v>2094</v>
      </c>
      <c r="AC1279" s="75">
        <v>40671.69</v>
      </c>
      <c r="AD1279" s="104"/>
      <c r="AE1279" s="69"/>
      <c r="AF1279" s="69">
        <v>6</v>
      </c>
      <c r="AG1279" s="69"/>
      <c r="AH1279" s="69" t="s">
        <v>2095</v>
      </c>
      <c r="AI1279" s="53" t="s">
        <v>701</v>
      </c>
      <c r="AJ1279" s="149">
        <v>1</v>
      </c>
      <c r="AK1279" s="374">
        <v>2</v>
      </c>
    </row>
    <row r="1280" spans="1:37" s="149" customFormat="1" ht="270" customHeight="1">
      <c r="A1280" s="52" t="s">
        <v>827</v>
      </c>
      <c r="B1280" s="60">
        <v>2361</v>
      </c>
      <c r="C1280" s="69" t="s">
        <v>541</v>
      </c>
      <c r="D1280" s="52" t="s">
        <v>469</v>
      </c>
      <c r="E1280" s="53" t="s">
        <v>64</v>
      </c>
      <c r="F1280" s="55">
        <v>41229</v>
      </c>
      <c r="G1280" s="55">
        <v>41270</v>
      </c>
      <c r="H1280" s="53" t="s">
        <v>94</v>
      </c>
      <c r="I1280" s="75">
        <v>1787</v>
      </c>
      <c r="J1280" s="56">
        <v>1785.6786698295764</v>
      </c>
      <c r="K1280" s="56">
        <v>1785.6780000000001</v>
      </c>
      <c r="L1280" s="59">
        <v>41283</v>
      </c>
      <c r="M1280" s="60">
        <v>2013</v>
      </c>
      <c r="N1280" s="61">
        <v>41365</v>
      </c>
      <c r="O1280" s="60">
        <v>2013</v>
      </c>
      <c r="P1280" s="61">
        <v>41485</v>
      </c>
      <c r="Q1280" s="53" t="s">
        <v>337</v>
      </c>
      <c r="R1280" s="69" t="s">
        <v>4384</v>
      </c>
      <c r="S1280" s="53" t="s">
        <v>419</v>
      </c>
      <c r="T1280" s="69">
        <v>20</v>
      </c>
      <c r="U1280" s="53">
        <v>2</v>
      </c>
      <c r="V1280" s="53" t="s">
        <v>385</v>
      </c>
      <c r="W1280" s="53" t="s">
        <v>4369</v>
      </c>
      <c r="X1280" s="63">
        <v>105.35500200000001</v>
      </c>
      <c r="Y1280" s="173">
        <v>2033.5845000000002</v>
      </c>
      <c r="Z1280" s="53"/>
      <c r="AA1280" s="69" t="s">
        <v>4379</v>
      </c>
      <c r="AB1280" s="69" t="s">
        <v>2094</v>
      </c>
      <c r="AC1280" s="75">
        <v>40671.69</v>
      </c>
      <c r="AD1280" s="104"/>
      <c r="AE1280" s="69"/>
      <c r="AF1280" s="69">
        <v>20</v>
      </c>
      <c r="AG1280" s="69"/>
      <c r="AH1280" s="69" t="s">
        <v>2095</v>
      </c>
      <c r="AI1280" s="53" t="s">
        <v>701</v>
      </c>
      <c r="AJ1280" s="149">
        <v>1</v>
      </c>
      <c r="AK1280" s="374">
        <v>2</v>
      </c>
    </row>
    <row r="1281" spans="1:37" s="149" customFormat="1" ht="225" customHeight="1">
      <c r="A1281" s="52" t="s">
        <v>827</v>
      </c>
      <c r="B1281" s="60">
        <v>2362</v>
      </c>
      <c r="C1281" s="69" t="s">
        <v>541</v>
      </c>
      <c r="D1281" s="52" t="s">
        <v>469</v>
      </c>
      <c r="E1281" s="53" t="s">
        <v>64</v>
      </c>
      <c r="F1281" s="55">
        <v>41229</v>
      </c>
      <c r="G1281" s="55">
        <v>41270</v>
      </c>
      <c r="H1281" s="53" t="s">
        <v>94</v>
      </c>
      <c r="I1281" s="75">
        <v>3656.8</v>
      </c>
      <c r="J1281" s="56">
        <v>3634.9374544369207</v>
      </c>
      <c r="K1281" s="56">
        <v>3634.9369999999999</v>
      </c>
      <c r="L1281" s="59">
        <v>41283</v>
      </c>
      <c r="M1281" s="60">
        <v>2013</v>
      </c>
      <c r="N1281" s="61">
        <v>41404</v>
      </c>
      <c r="O1281" s="60">
        <v>2013</v>
      </c>
      <c r="P1281" s="61">
        <v>41485</v>
      </c>
      <c r="Q1281" s="53" t="s">
        <v>337</v>
      </c>
      <c r="R1281" s="69" t="s">
        <v>4385</v>
      </c>
      <c r="S1281" s="53" t="s">
        <v>419</v>
      </c>
      <c r="T1281" s="69">
        <v>18</v>
      </c>
      <c r="U1281" s="53">
        <v>2</v>
      </c>
      <c r="V1281" s="53" t="s">
        <v>385</v>
      </c>
      <c r="W1281" s="53"/>
      <c r="X1281" s="63">
        <v>238.29031444444445</v>
      </c>
      <c r="Y1281" s="173">
        <v>2041.7677777777778</v>
      </c>
      <c r="Z1281" s="53"/>
      <c r="AA1281" s="65" t="s">
        <v>4374</v>
      </c>
      <c r="AB1281" s="69" t="s">
        <v>2094</v>
      </c>
      <c r="AC1281" s="75">
        <v>36751.82</v>
      </c>
      <c r="AD1281" s="69"/>
      <c r="AE1281" s="69"/>
      <c r="AF1281" s="69">
        <v>18</v>
      </c>
      <c r="AG1281" s="69"/>
      <c r="AH1281" s="69" t="s">
        <v>2095</v>
      </c>
      <c r="AI1281" s="53" t="s">
        <v>701</v>
      </c>
      <c r="AJ1281" s="149">
        <v>1</v>
      </c>
      <c r="AK1281" s="374">
        <v>2</v>
      </c>
    </row>
    <row r="1282" spans="1:37" s="149" customFormat="1" ht="60" customHeight="1">
      <c r="A1282" s="52" t="s">
        <v>827</v>
      </c>
      <c r="B1282" s="60">
        <v>2363</v>
      </c>
      <c r="C1282" s="69">
        <v>3000583</v>
      </c>
      <c r="D1282" s="52" t="s">
        <v>833</v>
      </c>
      <c r="E1282" s="53" t="s">
        <v>80</v>
      </c>
      <c r="F1282" s="55">
        <v>41284</v>
      </c>
      <c r="G1282" s="55">
        <v>41322</v>
      </c>
      <c r="H1282" s="53" t="s">
        <v>102</v>
      </c>
      <c r="I1282" s="57">
        <v>9260.0519999999997</v>
      </c>
      <c r="J1282" s="56">
        <v>9062.1245113720724</v>
      </c>
      <c r="K1282" s="56">
        <v>9062.1239999999998</v>
      </c>
      <c r="L1282" s="59">
        <v>41327</v>
      </c>
      <c r="M1282" s="60">
        <v>2013</v>
      </c>
      <c r="N1282" s="61">
        <v>41333</v>
      </c>
      <c r="O1282" s="60">
        <v>2013</v>
      </c>
      <c r="P1282" s="61">
        <v>41450</v>
      </c>
      <c r="Q1282" s="53" t="s">
        <v>337</v>
      </c>
      <c r="R1282" s="53" t="s">
        <v>6956</v>
      </c>
      <c r="S1282" s="53" t="s">
        <v>384</v>
      </c>
      <c r="T1282" s="69">
        <v>1</v>
      </c>
      <c r="U1282" s="53">
        <v>2</v>
      </c>
      <c r="V1282" s="53" t="s">
        <v>385</v>
      </c>
      <c r="W1282" s="53"/>
      <c r="X1282" s="63">
        <v>10693.30632</v>
      </c>
      <c r="Y1282" s="63">
        <v>1635.5054504026309</v>
      </c>
      <c r="Z1282" s="53"/>
      <c r="AA1282" s="65" t="s">
        <v>4387</v>
      </c>
      <c r="AB1282" s="180" t="s">
        <v>2123</v>
      </c>
      <c r="AC1282" s="75">
        <v>631648.56000000006</v>
      </c>
      <c r="AD1282" s="53"/>
      <c r="AE1282" s="69">
        <v>386.21</v>
      </c>
      <c r="AF1282" s="53"/>
      <c r="AG1282" s="63"/>
      <c r="AH1282" s="69" t="s">
        <v>4388</v>
      </c>
      <c r="AI1282" s="53" t="s">
        <v>2179</v>
      </c>
      <c r="AJ1282" s="149">
        <v>1</v>
      </c>
      <c r="AK1282" s="374">
        <v>2</v>
      </c>
    </row>
    <row r="1283" spans="1:37" s="149" customFormat="1" ht="60" customHeight="1">
      <c r="A1283" s="52" t="s">
        <v>827</v>
      </c>
      <c r="B1283" s="60" t="s">
        <v>6957</v>
      </c>
      <c r="C1283" s="69">
        <v>3000583</v>
      </c>
      <c r="D1283" s="52" t="s">
        <v>833</v>
      </c>
      <c r="E1283" s="53" t="s">
        <v>80</v>
      </c>
      <c r="F1283" s="55">
        <v>41384</v>
      </c>
      <c r="G1283" s="55">
        <v>41404</v>
      </c>
      <c r="H1283" s="53" t="s">
        <v>102</v>
      </c>
      <c r="I1283" s="57">
        <v>199.27500000000001</v>
      </c>
      <c r="J1283" s="56">
        <v>195.63567329479685</v>
      </c>
      <c r="K1283" s="56">
        <v>195.63499999999999</v>
      </c>
      <c r="L1283" s="59">
        <v>41414</v>
      </c>
      <c r="M1283" s="60">
        <v>2013</v>
      </c>
      <c r="N1283" s="61">
        <v>41419</v>
      </c>
      <c r="O1283" s="60">
        <v>2013</v>
      </c>
      <c r="P1283" s="61">
        <v>41455</v>
      </c>
      <c r="Q1283" s="53" t="s">
        <v>337</v>
      </c>
      <c r="R1283" s="53" t="s">
        <v>6958</v>
      </c>
      <c r="S1283" s="53" t="s">
        <v>384</v>
      </c>
      <c r="T1283" s="69">
        <v>1</v>
      </c>
      <c r="U1283" s="53">
        <v>2</v>
      </c>
      <c r="V1283" s="53" t="s">
        <v>385</v>
      </c>
      <c r="W1283" s="53"/>
      <c r="X1283" s="63">
        <v>230.84929999999997</v>
      </c>
      <c r="Y1283" s="63">
        <v>1635.5054504026309</v>
      </c>
      <c r="Z1283" s="53"/>
      <c r="AA1283" s="65" t="s">
        <v>4387</v>
      </c>
      <c r="AB1283" s="180" t="s">
        <v>2123</v>
      </c>
      <c r="AC1283" s="75">
        <v>631648.56000000006</v>
      </c>
      <c r="AD1283" s="53"/>
      <c r="AE1283" s="69">
        <v>386.21</v>
      </c>
      <c r="AF1283" s="53"/>
      <c r="AG1283" s="63"/>
      <c r="AH1283" s="69" t="s">
        <v>4388</v>
      </c>
      <c r="AI1283" s="53" t="s">
        <v>2179</v>
      </c>
      <c r="AJ1283" s="149">
        <v>2</v>
      </c>
      <c r="AK1283" s="374">
        <v>2</v>
      </c>
    </row>
    <row r="1284" spans="1:37" s="149" customFormat="1" ht="60" customHeight="1">
      <c r="A1284" s="52" t="s">
        <v>827</v>
      </c>
      <c r="B1284" s="60" t="s">
        <v>6959</v>
      </c>
      <c r="C1284" s="69">
        <v>3000583</v>
      </c>
      <c r="D1284" s="52" t="s">
        <v>833</v>
      </c>
      <c r="E1284" s="53" t="s">
        <v>80</v>
      </c>
      <c r="F1284" s="55">
        <v>41456</v>
      </c>
      <c r="G1284" s="55">
        <v>41475</v>
      </c>
      <c r="H1284" s="53" t="s">
        <v>102</v>
      </c>
      <c r="I1284" s="57">
        <v>40.673000000000002</v>
      </c>
      <c r="J1284" s="56">
        <v>1157.8845469876776</v>
      </c>
      <c r="K1284" s="56">
        <v>40.673000000000002</v>
      </c>
      <c r="L1284" s="59">
        <v>41480</v>
      </c>
      <c r="M1284" s="60">
        <v>2013</v>
      </c>
      <c r="N1284" s="61">
        <v>41487</v>
      </c>
      <c r="O1284" s="60">
        <v>2013</v>
      </c>
      <c r="P1284" s="61">
        <v>41517</v>
      </c>
      <c r="Q1284" s="53" t="s">
        <v>337</v>
      </c>
      <c r="R1284" s="53" t="s">
        <v>4386</v>
      </c>
      <c r="S1284" s="53" t="s">
        <v>384</v>
      </c>
      <c r="T1284" s="69">
        <v>1</v>
      </c>
      <c r="U1284" s="53">
        <v>2</v>
      </c>
      <c r="V1284" s="53" t="s">
        <v>385</v>
      </c>
      <c r="W1284" s="53"/>
      <c r="X1284" s="63">
        <v>47.994140000000002</v>
      </c>
      <c r="Y1284" s="63">
        <v>1635.5054504026309</v>
      </c>
      <c r="Z1284" s="53"/>
      <c r="AA1284" s="65" t="s">
        <v>4387</v>
      </c>
      <c r="AB1284" s="180" t="s">
        <v>2123</v>
      </c>
      <c r="AC1284" s="75">
        <v>631648.56000000006</v>
      </c>
      <c r="AD1284" s="53"/>
      <c r="AE1284" s="69">
        <v>386.21</v>
      </c>
      <c r="AF1284" s="53"/>
      <c r="AG1284" s="63"/>
      <c r="AH1284" s="69" t="s">
        <v>4388</v>
      </c>
      <c r="AI1284" s="53" t="s">
        <v>2179</v>
      </c>
      <c r="AJ1284" s="149">
        <v>3</v>
      </c>
      <c r="AK1284" s="374">
        <v>2</v>
      </c>
    </row>
    <row r="1285" spans="1:37" s="149" customFormat="1" ht="75" customHeight="1">
      <c r="A1285" s="52" t="s">
        <v>827</v>
      </c>
      <c r="B1285" s="60">
        <v>2364</v>
      </c>
      <c r="C1285" s="69">
        <v>3000583</v>
      </c>
      <c r="D1285" s="52" t="s">
        <v>833</v>
      </c>
      <c r="E1285" s="53" t="s">
        <v>332</v>
      </c>
      <c r="F1285" s="55">
        <v>41379</v>
      </c>
      <c r="G1285" s="55">
        <v>41393</v>
      </c>
      <c r="H1285" s="53" t="s">
        <v>102</v>
      </c>
      <c r="I1285" s="57">
        <v>7919.98</v>
      </c>
      <c r="J1285" s="56">
        <v>11266.079399064003</v>
      </c>
      <c r="K1285" s="56">
        <v>7919.98</v>
      </c>
      <c r="L1285" s="59">
        <v>41404</v>
      </c>
      <c r="M1285" s="60">
        <v>2013</v>
      </c>
      <c r="N1285" s="61">
        <v>41409</v>
      </c>
      <c r="O1285" s="60">
        <v>2013</v>
      </c>
      <c r="P1285" s="61">
        <v>41440</v>
      </c>
      <c r="Q1285" s="53" t="s">
        <v>337</v>
      </c>
      <c r="R1285" s="53" t="s">
        <v>4389</v>
      </c>
      <c r="S1285" s="53" t="s">
        <v>384</v>
      </c>
      <c r="T1285" s="69">
        <v>1</v>
      </c>
      <c r="U1285" s="53">
        <v>2</v>
      </c>
      <c r="V1285" s="53" t="s">
        <v>385</v>
      </c>
      <c r="W1285" s="53"/>
      <c r="X1285" s="63">
        <v>24.198173014681128</v>
      </c>
      <c r="Y1285" s="63">
        <v>1635.5054504026309</v>
      </c>
      <c r="Z1285" s="53"/>
      <c r="AA1285" s="65" t="s">
        <v>4387</v>
      </c>
      <c r="AB1285" s="180" t="s">
        <v>2123</v>
      </c>
      <c r="AC1285" s="75">
        <v>631648.56000000006</v>
      </c>
      <c r="AD1285" s="53"/>
      <c r="AE1285" s="69">
        <v>386.21</v>
      </c>
      <c r="AF1285" s="53"/>
      <c r="AG1285" s="63"/>
      <c r="AH1285" s="69" t="s">
        <v>4388</v>
      </c>
      <c r="AI1285" s="53" t="s">
        <v>2179</v>
      </c>
      <c r="AJ1285" s="149">
        <v>2</v>
      </c>
      <c r="AK1285" s="374">
        <v>2</v>
      </c>
    </row>
    <row r="1286" spans="1:37" s="149" customFormat="1" ht="60" customHeight="1">
      <c r="A1286" s="52" t="s">
        <v>827</v>
      </c>
      <c r="B1286" s="60">
        <v>2365</v>
      </c>
      <c r="C1286" s="69">
        <v>3000583</v>
      </c>
      <c r="D1286" s="52" t="s">
        <v>833</v>
      </c>
      <c r="E1286" s="53" t="s">
        <v>80</v>
      </c>
      <c r="F1286" s="55">
        <v>41284</v>
      </c>
      <c r="G1286" s="55">
        <v>41322</v>
      </c>
      <c r="H1286" s="53" t="s">
        <v>102</v>
      </c>
      <c r="I1286" s="57">
        <v>9936</v>
      </c>
      <c r="J1286" s="56">
        <v>10893.668005654692</v>
      </c>
      <c r="K1286" s="56">
        <v>9936</v>
      </c>
      <c r="L1286" s="59">
        <v>41327</v>
      </c>
      <c r="M1286" s="60">
        <v>2013</v>
      </c>
      <c r="N1286" s="61">
        <v>41333</v>
      </c>
      <c r="O1286" s="60">
        <v>2013</v>
      </c>
      <c r="P1286" s="61">
        <v>41450</v>
      </c>
      <c r="Q1286" s="53" t="s">
        <v>337</v>
      </c>
      <c r="R1286" s="53" t="s">
        <v>4386</v>
      </c>
      <c r="S1286" s="53" t="s">
        <v>384</v>
      </c>
      <c r="T1286" s="69">
        <v>1</v>
      </c>
      <c r="U1286" s="53">
        <v>2</v>
      </c>
      <c r="V1286" s="53" t="s">
        <v>385</v>
      </c>
      <c r="W1286" s="53"/>
      <c r="X1286" s="63">
        <v>30.35778462494498</v>
      </c>
      <c r="Y1286" s="63">
        <v>1635.5054504026309</v>
      </c>
      <c r="Z1286" s="53"/>
      <c r="AA1286" s="65" t="s">
        <v>4387</v>
      </c>
      <c r="AB1286" s="180" t="s">
        <v>2123</v>
      </c>
      <c r="AC1286" s="75">
        <v>631648.56000000006</v>
      </c>
      <c r="AD1286" s="53"/>
      <c r="AE1286" s="69">
        <v>386.21</v>
      </c>
      <c r="AF1286" s="53"/>
      <c r="AG1286" s="63"/>
      <c r="AH1286" s="69" t="s">
        <v>4388</v>
      </c>
      <c r="AI1286" s="53" t="s">
        <v>2179</v>
      </c>
      <c r="AJ1286" s="149">
        <v>1</v>
      </c>
      <c r="AK1286" s="374">
        <v>2</v>
      </c>
    </row>
    <row r="1287" spans="1:37" s="149" customFormat="1" ht="60" customHeight="1">
      <c r="A1287" s="52" t="s">
        <v>827</v>
      </c>
      <c r="B1287" s="60">
        <v>2366</v>
      </c>
      <c r="C1287" s="69">
        <v>3000583</v>
      </c>
      <c r="D1287" s="52" t="s">
        <v>833</v>
      </c>
      <c r="E1287" s="53" t="s">
        <v>80</v>
      </c>
      <c r="F1287" s="55">
        <v>41284</v>
      </c>
      <c r="G1287" s="55">
        <v>41322</v>
      </c>
      <c r="H1287" s="53" t="s">
        <v>102</v>
      </c>
      <c r="I1287" s="57">
        <v>7525</v>
      </c>
      <c r="J1287" s="56">
        <v>8250.2870111263637</v>
      </c>
      <c r="K1287" s="56">
        <v>7525</v>
      </c>
      <c r="L1287" s="59">
        <v>41327</v>
      </c>
      <c r="M1287" s="60">
        <v>2013</v>
      </c>
      <c r="N1287" s="61">
        <v>41333</v>
      </c>
      <c r="O1287" s="60">
        <v>2013</v>
      </c>
      <c r="P1287" s="61">
        <v>41450</v>
      </c>
      <c r="Q1287" s="53" t="s">
        <v>337</v>
      </c>
      <c r="R1287" s="53" t="s">
        <v>4390</v>
      </c>
      <c r="S1287" s="53" t="s">
        <v>384</v>
      </c>
      <c r="T1287" s="69">
        <v>1</v>
      </c>
      <c r="U1287" s="53">
        <v>2</v>
      </c>
      <c r="V1287" s="53" t="s">
        <v>385</v>
      </c>
      <c r="W1287" s="53"/>
      <c r="X1287" s="63">
        <v>22.991377747857385</v>
      </c>
      <c r="Y1287" s="63">
        <v>1635.5054504026309</v>
      </c>
      <c r="Z1287" s="53"/>
      <c r="AA1287" s="65" t="s">
        <v>4387</v>
      </c>
      <c r="AB1287" s="180" t="s">
        <v>2123</v>
      </c>
      <c r="AC1287" s="75">
        <v>631648.56000000006</v>
      </c>
      <c r="AD1287" s="53"/>
      <c r="AE1287" s="69">
        <v>386.21</v>
      </c>
      <c r="AF1287" s="53"/>
      <c r="AG1287" s="63"/>
      <c r="AH1287" s="69" t="s">
        <v>4388</v>
      </c>
      <c r="AI1287" s="53" t="s">
        <v>2179</v>
      </c>
      <c r="AJ1287" s="149">
        <v>1</v>
      </c>
      <c r="AK1287" s="374">
        <v>2</v>
      </c>
    </row>
    <row r="1288" spans="1:37" s="149" customFormat="1" ht="75" customHeight="1">
      <c r="A1288" s="52" t="s">
        <v>827</v>
      </c>
      <c r="B1288" s="60">
        <v>2367</v>
      </c>
      <c r="C1288" s="69">
        <v>3000583</v>
      </c>
      <c r="D1288" s="52" t="s">
        <v>833</v>
      </c>
      <c r="E1288" s="53" t="s">
        <v>332</v>
      </c>
      <c r="F1288" s="55">
        <v>41426</v>
      </c>
      <c r="G1288" s="55">
        <v>41445</v>
      </c>
      <c r="H1288" s="53" t="s">
        <v>102</v>
      </c>
      <c r="I1288" s="57">
        <v>387.5127</v>
      </c>
      <c r="J1288" s="56">
        <v>381.50926517075413</v>
      </c>
      <c r="K1288" s="56">
        <v>381.50900000000001</v>
      </c>
      <c r="L1288" s="59">
        <v>41491</v>
      </c>
      <c r="M1288" s="60">
        <v>2013</v>
      </c>
      <c r="N1288" s="61">
        <v>41496</v>
      </c>
      <c r="O1288" s="60">
        <v>2013</v>
      </c>
      <c r="P1288" s="61">
        <v>41628</v>
      </c>
      <c r="Q1288" s="53" t="s">
        <v>337</v>
      </c>
      <c r="R1288" s="53" t="s">
        <v>4390</v>
      </c>
      <c r="S1288" s="53" t="s">
        <v>384</v>
      </c>
      <c r="T1288" s="69">
        <v>1</v>
      </c>
      <c r="U1288" s="53">
        <v>2</v>
      </c>
      <c r="V1288" s="53" t="s">
        <v>385</v>
      </c>
      <c r="W1288" s="53"/>
      <c r="X1288" s="63">
        <v>1.1656368814893452</v>
      </c>
      <c r="Y1288" s="63">
        <v>1635.5054504026309</v>
      </c>
      <c r="Z1288" s="53"/>
      <c r="AA1288" s="65" t="s">
        <v>4387</v>
      </c>
      <c r="AB1288" s="180" t="s">
        <v>2123</v>
      </c>
      <c r="AC1288" s="75">
        <v>631648.56000000006</v>
      </c>
      <c r="AD1288" s="53"/>
      <c r="AE1288" s="69">
        <v>386.21</v>
      </c>
      <c r="AF1288" s="53"/>
      <c r="AG1288" s="63"/>
      <c r="AH1288" s="69" t="s">
        <v>4388</v>
      </c>
      <c r="AI1288" s="53" t="s">
        <v>2179</v>
      </c>
      <c r="AJ1288" s="149">
        <v>3</v>
      </c>
      <c r="AK1288" s="374">
        <v>2</v>
      </c>
    </row>
    <row r="1289" spans="1:37" s="149" customFormat="1" ht="60" customHeight="1">
      <c r="A1289" s="52" t="s">
        <v>827</v>
      </c>
      <c r="B1289" s="160" t="s">
        <v>4391</v>
      </c>
      <c r="C1289" s="69">
        <v>3000583</v>
      </c>
      <c r="D1289" s="52" t="s">
        <v>833</v>
      </c>
      <c r="E1289" s="53" t="s">
        <v>80</v>
      </c>
      <c r="F1289" s="55">
        <v>41284</v>
      </c>
      <c r="G1289" s="55">
        <v>41322</v>
      </c>
      <c r="H1289" s="53" t="s">
        <v>102</v>
      </c>
      <c r="I1289" s="57">
        <v>566.9</v>
      </c>
      <c r="J1289" s="56">
        <v>546.46096261602827</v>
      </c>
      <c r="K1289" s="56">
        <v>546.46</v>
      </c>
      <c r="L1289" s="59">
        <v>41327</v>
      </c>
      <c r="M1289" s="60">
        <v>2013</v>
      </c>
      <c r="N1289" s="61">
        <v>41333</v>
      </c>
      <c r="O1289" s="60">
        <v>2013</v>
      </c>
      <c r="P1289" s="61">
        <v>41450</v>
      </c>
      <c r="Q1289" s="53" t="s">
        <v>337</v>
      </c>
      <c r="R1289" s="53" t="s">
        <v>4392</v>
      </c>
      <c r="S1289" s="53" t="s">
        <v>384</v>
      </c>
      <c r="T1289" s="69">
        <v>1</v>
      </c>
      <c r="U1289" s="53">
        <v>2</v>
      </c>
      <c r="V1289" s="53" t="s">
        <v>385</v>
      </c>
      <c r="W1289" s="53"/>
      <c r="X1289" s="63">
        <v>1.6696170477201524</v>
      </c>
      <c r="Y1289" s="63">
        <v>1635.5054504026309</v>
      </c>
      <c r="Z1289" s="53"/>
      <c r="AA1289" s="65" t="s">
        <v>4387</v>
      </c>
      <c r="AB1289" s="180" t="s">
        <v>2123</v>
      </c>
      <c r="AC1289" s="75">
        <v>631648.56000000006</v>
      </c>
      <c r="AD1289" s="53"/>
      <c r="AE1289" s="69">
        <v>386.21</v>
      </c>
      <c r="AF1289" s="53"/>
      <c r="AG1289" s="63"/>
      <c r="AH1289" s="69" t="s">
        <v>4388</v>
      </c>
      <c r="AI1289" s="53" t="s">
        <v>2179</v>
      </c>
      <c r="AJ1289" s="149">
        <v>1</v>
      </c>
      <c r="AK1289" s="374">
        <v>2</v>
      </c>
    </row>
    <row r="1290" spans="1:37" s="149" customFormat="1" ht="60" customHeight="1">
      <c r="A1290" s="52" t="s">
        <v>827</v>
      </c>
      <c r="B1290" s="60">
        <v>2368</v>
      </c>
      <c r="C1290" s="69">
        <v>3000583</v>
      </c>
      <c r="D1290" s="52" t="s">
        <v>833</v>
      </c>
      <c r="E1290" s="53" t="s">
        <v>80</v>
      </c>
      <c r="F1290" s="55">
        <v>41284</v>
      </c>
      <c r="G1290" s="55">
        <v>41322</v>
      </c>
      <c r="H1290" s="53" t="s">
        <v>102</v>
      </c>
      <c r="I1290" s="57">
        <v>9750.1110000000008</v>
      </c>
      <c r="J1290" s="56">
        <v>9717.0799485347161</v>
      </c>
      <c r="K1290" s="56">
        <v>9717.0789999999997</v>
      </c>
      <c r="L1290" s="59">
        <v>41327</v>
      </c>
      <c r="M1290" s="60">
        <v>2013</v>
      </c>
      <c r="N1290" s="61">
        <v>41333</v>
      </c>
      <c r="O1290" s="60">
        <v>2013</v>
      </c>
      <c r="P1290" s="61">
        <v>41450</v>
      </c>
      <c r="Q1290" s="53" t="s">
        <v>337</v>
      </c>
      <c r="R1290" s="53" t="s">
        <v>4393</v>
      </c>
      <c r="S1290" s="53" t="s">
        <v>384</v>
      </c>
      <c r="T1290" s="69">
        <v>1</v>
      </c>
      <c r="U1290" s="53">
        <v>2</v>
      </c>
      <c r="V1290" s="53" t="s">
        <v>385</v>
      </c>
      <c r="W1290" s="53"/>
      <c r="X1290" s="63">
        <v>29.688908158773721</v>
      </c>
      <c r="Y1290" s="63">
        <v>1635.5054504026309</v>
      </c>
      <c r="Z1290" s="53"/>
      <c r="AA1290" s="65" t="s">
        <v>4387</v>
      </c>
      <c r="AB1290" s="180" t="s">
        <v>2123</v>
      </c>
      <c r="AC1290" s="75">
        <v>631648.56000000006</v>
      </c>
      <c r="AD1290" s="53"/>
      <c r="AE1290" s="69">
        <v>386.21</v>
      </c>
      <c r="AF1290" s="53"/>
      <c r="AG1290" s="63"/>
      <c r="AH1290" s="69" t="s">
        <v>4388</v>
      </c>
      <c r="AI1290" s="53" t="s">
        <v>2179</v>
      </c>
      <c r="AJ1290" s="149">
        <v>1</v>
      </c>
      <c r="AK1290" s="374">
        <v>2</v>
      </c>
    </row>
    <row r="1291" spans="1:37" s="149" customFormat="1" ht="60" customHeight="1">
      <c r="A1291" s="52" t="s">
        <v>827</v>
      </c>
      <c r="B1291" s="60">
        <v>2369</v>
      </c>
      <c r="C1291" s="69">
        <v>3000583</v>
      </c>
      <c r="D1291" s="52" t="s">
        <v>833</v>
      </c>
      <c r="E1291" s="53" t="s">
        <v>80</v>
      </c>
      <c r="F1291" s="55">
        <v>41284</v>
      </c>
      <c r="G1291" s="55">
        <v>41322</v>
      </c>
      <c r="H1291" s="53" t="s">
        <v>102</v>
      </c>
      <c r="I1291" s="57">
        <v>9753</v>
      </c>
      <c r="J1291" s="56">
        <v>10693.029796613348</v>
      </c>
      <c r="K1291" s="56">
        <v>9753</v>
      </c>
      <c r="L1291" s="59">
        <v>41327</v>
      </c>
      <c r="M1291" s="60">
        <v>2013</v>
      </c>
      <c r="N1291" s="61">
        <v>41333</v>
      </c>
      <c r="O1291" s="60">
        <v>2013</v>
      </c>
      <c r="P1291" s="61">
        <v>41450</v>
      </c>
      <c r="Q1291" s="53" t="s">
        <v>337</v>
      </c>
      <c r="R1291" s="53" t="s">
        <v>4394</v>
      </c>
      <c r="S1291" s="53" t="s">
        <v>384</v>
      </c>
      <c r="T1291" s="69">
        <v>1</v>
      </c>
      <c r="U1291" s="53">
        <v>2</v>
      </c>
      <c r="V1291" s="53" t="s">
        <v>385</v>
      </c>
      <c r="W1291" s="53"/>
      <c r="X1291" s="63">
        <v>29.798658760777808</v>
      </c>
      <c r="Y1291" s="63">
        <v>1635.5054504026309</v>
      </c>
      <c r="Z1291" s="53"/>
      <c r="AA1291" s="65" t="s">
        <v>4387</v>
      </c>
      <c r="AB1291" s="180" t="s">
        <v>2123</v>
      </c>
      <c r="AC1291" s="75">
        <v>631648.56000000006</v>
      </c>
      <c r="AD1291" s="53"/>
      <c r="AE1291" s="69">
        <v>386.21</v>
      </c>
      <c r="AF1291" s="53"/>
      <c r="AG1291" s="63"/>
      <c r="AH1291" s="69" t="s">
        <v>4388</v>
      </c>
      <c r="AI1291" s="53" t="s">
        <v>2179</v>
      </c>
      <c r="AJ1291" s="149">
        <v>1</v>
      </c>
      <c r="AK1291" s="374">
        <v>2</v>
      </c>
    </row>
    <row r="1292" spans="1:37" s="149" customFormat="1" ht="60" customHeight="1">
      <c r="A1292" s="52" t="s">
        <v>827</v>
      </c>
      <c r="B1292" s="60">
        <v>2370</v>
      </c>
      <c r="C1292" s="69">
        <v>3000583</v>
      </c>
      <c r="D1292" s="52" t="s">
        <v>833</v>
      </c>
      <c r="E1292" s="53" t="s">
        <v>80</v>
      </c>
      <c r="F1292" s="55">
        <v>41284</v>
      </c>
      <c r="G1292" s="55">
        <v>41322</v>
      </c>
      <c r="H1292" s="53" t="s">
        <v>102</v>
      </c>
      <c r="I1292" s="57">
        <v>9375.1929999999993</v>
      </c>
      <c r="J1292" s="56">
        <v>9339.8983244819156</v>
      </c>
      <c r="K1292" s="56">
        <v>9339.8979999999992</v>
      </c>
      <c r="L1292" s="59">
        <v>41327</v>
      </c>
      <c r="M1292" s="60">
        <v>2013</v>
      </c>
      <c r="N1292" s="61">
        <v>41333</v>
      </c>
      <c r="O1292" s="60">
        <v>2013</v>
      </c>
      <c r="P1292" s="61">
        <v>41450</v>
      </c>
      <c r="Q1292" s="53" t="s">
        <v>337</v>
      </c>
      <c r="R1292" s="53" t="s">
        <v>4395</v>
      </c>
      <c r="S1292" s="53" t="s">
        <v>384</v>
      </c>
      <c r="T1292" s="69">
        <v>1</v>
      </c>
      <c r="U1292" s="53">
        <v>2</v>
      </c>
      <c r="V1292" s="53" t="s">
        <v>385</v>
      </c>
      <c r="W1292" s="53"/>
      <c r="X1292" s="63">
        <v>28.536494756738559</v>
      </c>
      <c r="Y1292" s="63">
        <v>1635.5054504026309</v>
      </c>
      <c r="Z1292" s="53"/>
      <c r="AA1292" s="65" t="s">
        <v>4387</v>
      </c>
      <c r="AB1292" s="180" t="s">
        <v>2123</v>
      </c>
      <c r="AC1292" s="75">
        <v>631648.56000000006</v>
      </c>
      <c r="AD1292" s="53"/>
      <c r="AE1292" s="69">
        <v>386.21</v>
      </c>
      <c r="AF1292" s="53"/>
      <c r="AG1292" s="63"/>
      <c r="AH1292" s="69" t="s">
        <v>4388</v>
      </c>
      <c r="AI1292" s="53" t="s">
        <v>2179</v>
      </c>
      <c r="AJ1292" s="149">
        <v>1</v>
      </c>
      <c r="AK1292" s="374">
        <v>2</v>
      </c>
    </row>
    <row r="1293" spans="1:37" s="149" customFormat="1" ht="60" customHeight="1">
      <c r="A1293" s="52" t="s">
        <v>827</v>
      </c>
      <c r="B1293" s="160" t="s">
        <v>4396</v>
      </c>
      <c r="C1293" s="69">
        <v>3000583</v>
      </c>
      <c r="D1293" s="52" t="s">
        <v>833</v>
      </c>
      <c r="E1293" s="53" t="s">
        <v>80</v>
      </c>
      <c r="F1293" s="55">
        <v>41284</v>
      </c>
      <c r="G1293" s="55">
        <v>41322</v>
      </c>
      <c r="H1293" s="53" t="s">
        <v>102</v>
      </c>
      <c r="I1293" s="57">
        <v>97.652000000000001</v>
      </c>
      <c r="J1293" s="56">
        <v>93.376290283084828</v>
      </c>
      <c r="K1293" s="56">
        <v>93.376000000000005</v>
      </c>
      <c r="L1293" s="59">
        <v>41327</v>
      </c>
      <c r="M1293" s="60">
        <v>2013</v>
      </c>
      <c r="N1293" s="61">
        <v>41333</v>
      </c>
      <c r="O1293" s="60">
        <v>2013</v>
      </c>
      <c r="P1293" s="61">
        <v>41450</v>
      </c>
      <c r="Q1293" s="53" t="s">
        <v>337</v>
      </c>
      <c r="R1293" s="53" t="s">
        <v>4397</v>
      </c>
      <c r="S1293" s="53" t="s">
        <v>384</v>
      </c>
      <c r="T1293" s="69">
        <v>1</v>
      </c>
      <c r="U1293" s="53">
        <v>2</v>
      </c>
      <c r="V1293" s="53" t="s">
        <v>385</v>
      </c>
      <c r="W1293" s="53"/>
      <c r="X1293" s="63">
        <v>0.28529473602444266</v>
      </c>
      <c r="Y1293" s="63">
        <v>1635.5054504026309</v>
      </c>
      <c r="Z1293" s="53"/>
      <c r="AA1293" s="65" t="s">
        <v>4387</v>
      </c>
      <c r="AB1293" s="180" t="s">
        <v>2123</v>
      </c>
      <c r="AC1293" s="75">
        <v>631648.56000000006</v>
      </c>
      <c r="AD1293" s="53"/>
      <c r="AE1293" s="69">
        <v>386.21</v>
      </c>
      <c r="AF1293" s="53"/>
      <c r="AG1293" s="63"/>
      <c r="AH1293" s="69" t="s">
        <v>4388</v>
      </c>
      <c r="AI1293" s="53" t="s">
        <v>2179</v>
      </c>
      <c r="AJ1293" s="149">
        <v>1</v>
      </c>
      <c r="AK1293" s="374">
        <v>2</v>
      </c>
    </row>
    <row r="1294" spans="1:37" s="149" customFormat="1" ht="60" customHeight="1">
      <c r="A1294" s="52" t="s">
        <v>827</v>
      </c>
      <c r="B1294" s="60">
        <v>2371</v>
      </c>
      <c r="C1294" s="69">
        <v>3000583</v>
      </c>
      <c r="D1294" s="52" t="s">
        <v>833</v>
      </c>
      <c r="E1294" s="53" t="s">
        <v>80</v>
      </c>
      <c r="F1294" s="55">
        <v>41284</v>
      </c>
      <c r="G1294" s="55">
        <v>41322</v>
      </c>
      <c r="H1294" s="53" t="s">
        <v>102</v>
      </c>
      <c r="I1294" s="57">
        <v>9658</v>
      </c>
      <c r="J1294" s="56">
        <v>10588.8733492968</v>
      </c>
      <c r="K1294" s="56">
        <v>9658</v>
      </c>
      <c r="L1294" s="59">
        <v>41327</v>
      </c>
      <c r="M1294" s="60">
        <v>2013</v>
      </c>
      <c r="N1294" s="61">
        <v>41333</v>
      </c>
      <c r="O1294" s="60">
        <v>2013</v>
      </c>
      <c r="P1294" s="61">
        <v>41450</v>
      </c>
      <c r="Q1294" s="53" t="s">
        <v>337</v>
      </c>
      <c r="R1294" s="53" t="s">
        <v>4393</v>
      </c>
      <c r="S1294" s="53" t="s">
        <v>384</v>
      </c>
      <c r="T1294" s="69">
        <v>1</v>
      </c>
      <c r="U1294" s="53">
        <v>2</v>
      </c>
      <c r="V1294" s="53" t="s">
        <v>385</v>
      </c>
      <c r="W1294" s="53"/>
      <c r="X1294" s="63">
        <v>29.508402164625462</v>
      </c>
      <c r="Y1294" s="63">
        <v>1635.5054504026309</v>
      </c>
      <c r="Z1294" s="53"/>
      <c r="AA1294" s="65" t="s">
        <v>4387</v>
      </c>
      <c r="AB1294" s="180" t="s">
        <v>2123</v>
      </c>
      <c r="AC1294" s="75">
        <v>631648.56000000006</v>
      </c>
      <c r="AD1294" s="53"/>
      <c r="AE1294" s="69">
        <v>386.21</v>
      </c>
      <c r="AF1294" s="53"/>
      <c r="AG1294" s="63"/>
      <c r="AH1294" s="69" t="s">
        <v>4388</v>
      </c>
      <c r="AI1294" s="53" t="s">
        <v>2179</v>
      </c>
      <c r="AJ1294" s="149">
        <v>1</v>
      </c>
      <c r="AK1294" s="374">
        <v>2</v>
      </c>
    </row>
    <row r="1295" spans="1:37" s="149" customFormat="1" ht="60" customHeight="1">
      <c r="A1295" s="52" t="s">
        <v>827</v>
      </c>
      <c r="B1295" s="60">
        <v>2372</v>
      </c>
      <c r="C1295" s="69">
        <v>3000583</v>
      </c>
      <c r="D1295" s="52" t="s">
        <v>833</v>
      </c>
      <c r="E1295" s="53" t="s">
        <v>80</v>
      </c>
      <c r="F1295" s="55">
        <v>41284</v>
      </c>
      <c r="G1295" s="55">
        <v>41322</v>
      </c>
      <c r="H1295" s="53" t="s">
        <v>102</v>
      </c>
      <c r="I1295" s="57">
        <v>9684</v>
      </c>
      <c r="J1295" s="56">
        <v>10617.379324351856</v>
      </c>
      <c r="K1295" s="56">
        <v>9684</v>
      </c>
      <c r="L1295" s="59">
        <v>41327</v>
      </c>
      <c r="M1295" s="60">
        <v>2013</v>
      </c>
      <c r="N1295" s="61">
        <v>41333</v>
      </c>
      <c r="O1295" s="60">
        <v>2013</v>
      </c>
      <c r="P1295" s="61">
        <v>41450</v>
      </c>
      <c r="Q1295" s="53" t="s">
        <v>337</v>
      </c>
      <c r="R1295" s="53" t="s">
        <v>4393</v>
      </c>
      <c r="S1295" s="53" t="s">
        <v>384</v>
      </c>
      <c r="T1295" s="69">
        <v>1</v>
      </c>
      <c r="U1295" s="53">
        <v>2</v>
      </c>
      <c r="V1295" s="53" t="s">
        <v>385</v>
      </c>
      <c r="W1295" s="53"/>
      <c r="X1295" s="63">
        <v>29.587840811993473</v>
      </c>
      <c r="Y1295" s="63">
        <v>1635.5054504026309</v>
      </c>
      <c r="Z1295" s="53"/>
      <c r="AA1295" s="65" t="s">
        <v>4387</v>
      </c>
      <c r="AB1295" s="180" t="s">
        <v>2123</v>
      </c>
      <c r="AC1295" s="75">
        <v>631648.56000000006</v>
      </c>
      <c r="AD1295" s="53"/>
      <c r="AE1295" s="69">
        <v>386.21</v>
      </c>
      <c r="AF1295" s="53"/>
      <c r="AG1295" s="63"/>
      <c r="AH1295" s="69" t="s">
        <v>4388</v>
      </c>
      <c r="AI1295" s="53" t="s">
        <v>2179</v>
      </c>
      <c r="AJ1295" s="149">
        <v>1</v>
      </c>
      <c r="AK1295" s="374">
        <v>2</v>
      </c>
    </row>
    <row r="1296" spans="1:37" s="149" customFormat="1" ht="60" customHeight="1">
      <c r="A1296" s="52" t="s">
        <v>827</v>
      </c>
      <c r="B1296" s="60">
        <v>2373</v>
      </c>
      <c r="C1296" s="69">
        <v>3000583</v>
      </c>
      <c r="D1296" s="52" t="s">
        <v>833</v>
      </c>
      <c r="E1296" s="53" t="s">
        <v>80</v>
      </c>
      <c r="F1296" s="55">
        <v>41284</v>
      </c>
      <c r="G1296" s="55">
        <v>41322</v>
      </c>
      <c r="H1296" s="53" t="s">
        <v>102</v>
      </c>
      <c r="I1296" s="57">
        <v>8414.33</v>
      </c>
      <c r="J1296" s="56">
        <v>8378.3069219329936</v>
      </c>
      <c r="K1296" s="56">
        <v>8378.3060000000005</v>
      </c>
      <c r="L1296" s="59">
        <v>41327</v>
      </c>
      <c r="M1296" s="60">
        <v>2013</v>
      </c>
      <c r="N1296" s="61">
        <v>41333</v>
      </c>
      <c r="O1296" s="60">
        <v>2013</v>
      </c>
      <c r="P1296" s="61">
        <v>41450</v>
      </c>
      <c r="Q1296" s="53" t="s">
        <v>337</v>
      </c>
      <c r="R1296" s="53" t="s">
        <v>4398</v>
      </c>
      <c r="S1296" s="53" t="s">
        <v>384</v>
      </c>
      <c r="T1296" s="69">
        <v>1</v>
      </c>
      <c r="U1296" s="53">
        <v>2</v>
      </c>
      <c r="V1296" s="53" t="s">
        <v>385</v>
      </c>
      <c r="W1296" s="53"/>
      <c r="X1296" s="63">
        <v>25.598511379819271</v>
      </c>
      <c r="Y1296" s="63">
        <v>1635.5054504026309</v>
      </c>
      <c r="Z1296" s="53"/>
      <c r="AA1296" s="65" t="s">
        <v>4387</v>
      </c>
      <c r="AB1296" s="180" t="s">
        <v>2123</v>
      </c>
      <c r="AC1296" s="75">
        <v>631648.56000000006</v>
      </c>
      <c r="AD1296" s="53"/>
      <c r="AE1296" s="69">
        <v>386.21</v>
      </c>
      <c r="AF1296" s="53"/>
      <c r="AG1296" s="63"/>
      <c r="AH1296" s="69" t="s">
        <v>4388</v>
      </c>
      <c r="AI1296" s="53" t="s">
        <v>2179</v>
      </c>
      <c r="AJ1296" s="149">
        <v>1</v>
      </c>
      <c r="AK1296" s="374">
        <v>2</v>
      </c>
    </row>
    <row r="1297" spans="1:37" s="149" customFormat="1" ht="60" customHeight="1">
      <c r="A1297" s="52" t="s">
        <v>827</v>
      </c>
      <c r="B1297" s="160" t="s">
        <v>4399</v>
      </c>
      <c r="C1297" s="69">
        <v>3000583</v>
      </c>
      <c r="D1297" s="52" t="s">
        <v>833</v>
      </c>
      <c r="E1297" s="53" t="s">
        <v>80</v>
      </c>
      <c r="F1297" s="55">
        <v>41284</v>
      </c>
      <c r="G1297" s="55">
        <v>41322</v>
      </c>
      <c r="H1297" s="53" t="s">
        <v>102</v>
      </c>
      <c r="I1297" s="57">
        <v>426.60700000000003</v>
      </c>
      <c r="J1297" s="56">
        <v>410.43454281895691</v>
      </c>
      <c r="K1297" s="56">
        <v>410.43400000000003</v>
      </c>
      <c r="L1297" s="59">
        <v>41327</v>
      </c>
      <c r="M1297" s="60">
        <v>2013</v>
      </c>
      <c r="N1297" s="61">
        <v>41333</v>
      </c>
      <c r="O1297" s="60">
        <v>2013</v>
      </c>
      <c r="P1297" s="61">
        <v>41450</v>
      </c>
      <c r="Q1297" s="53" t="s">
        <v>337</v>
      </c>
      <c r="R1297" s="53" t="s">
        <v>4400</v>
      </c>
      <c r="S1297" s="53" t="s">
        <v>384</v>
      </c>
      <c r="T1297" s="69">
        <v>1</v>
      </c>
      <c r="U1297" s="53">
        <v>2</v>
      </c>
      <c r="V1297" s="53" t="s">
        <v>385</v>
      </c>
      <c r="W1297" s="53"/>
      <c r="X1297" s="63">
        <v>1.2540123766862588</v>
      </c>
      <c r="Y1297" s="63">
        <v>1635.5054504026309</v>
      </c>
      <c r="Z1297" s="53"/>
      <c r="AA1297" s="65" t="s">
        <v>4387</v>
      </c>
      <c r="AB1297" s="180" t="s">
        <v>2123</v>
      </c>
      <c r="AC1297" s="75">
        <v>631648.56000000006</v>
      </c>
      <c r="AD1297" s="53"/>
      <c r="AE1297" s="69">
        <v>386.21</v>
      </c>
      <c r="AF1297" s="53"/>
      <c r="AG1297" s="63"/>
      <c r="AH1297" s="69" t="s">
        <v>4388</v>
      </c>
      <c r="AI1297" s="53" t="s">
        <v>2179</v>
      </c>
      <c r="AJ1297" s="149">
        <v>1</v>
      </c>
      <c r="AK1297" s="374">
        <v>2</v>
      </c>
    </row>
    <row r="1298" spans="1:37" s="149" customFormat="1" ht="60" customHeight="1">
      <c r="A1298" s="52" t="s">
        <v>827</v>
      </c>
      <c r="B1298" s="60">
        <v>2374</v>
      </c>
      <c r="C1298" s="69">
        <v>3000583</v>
      </c>
      <c r="D1298" s="52" t="s">
        <v>833</v>
      </c>
      <c r="E1298" s="53" t="s">
        <v>80</v>
      </c>
      <c r="F1298" s="55">
        <v>41284</v>
      </c>
      <c r="G1298" s="55">
        <v>41322</v>
      </c>
      <c r="H1298" s="53" t="s">
        <v>102</v>
      </c>
      <c r="I1298" s="57">
        <v>9982</v>
      </c>
      <c r="J1298" s="56">
        <v>10944.101653829021</v>
      </c>
      <c r="K1298" s="56">
        <v>9982</v>
      </c>
      <c r="L1298" s="59">
        <v>41327</v>
      </c>
      <c r="M1298" s="60">
        <v>2013</v>
      </c>
      <c r="N1298" s="61">
        <v>41333</v>
      </c>
      <c r="O1298" s="60">
        <v>2013</v>
      </c>
      <c r="P1298" s="61">
        <v>41450</v>
      </c>
      <c r="Q1298" s="53" t="s">
        <v>337</v>
      </c>
      <c r="R1298" s="53" t="s">
        <v>4393</v>
      </c>
      <c r="S1298" s="53" t="s">
        <v>384</v>
      </c>
      <c r="T1298" s="69">
        <v>1</v>
      </c>
      <c r="U1298" s="53">
        <v>2</v>
      </c>
      <c r="V1298" s="53" t="s">
        <v>385</v>
      </c>
      <c r="W1298" s="53"/>
      <c r="X1298" s="63">
        <v>30.498329924134541</v>
      </c>
      <c r="Y1298" s="63">
        <v>1635.5054504026309</v>
      </c>
      <c r="Z1298" s="53"/>
      <c r="AA1298" s="65" t="s">
        <v>4387</v>
      </c>
      <c r="AB1298" s="180" t="s">
        <v>2123</v>
      </c>
      <c r="AC1298" s="75">
        <v>631648.56000000006</v>
      </c>
      <c r="AD1298" s="53"/>
      <c r="AE1298" s="69">
        <v>386.21</v>
      </c>
      <c r="AF1298" s="53"/>
      <c r="AG1298" s="63"/>
      <c r="AH1298" s="69" t="s">
        <v>4388</v>
      </c>
      <c r="AI1298" s="53" t="s">
        <v>2179</v>
      </c>
      <c r="AJ1298" s="149">
        <v>1</v>
      </c>
      <c r="AK1298" s="374">
        <v>2</v>
      </c>
    </row>
    <row r="1299" spans="1:37" s="149" customFormat="1" ht="60" customHeight="1">
      <c r="A1299" s="52" t="s">
        <v>827</v>
      </c>
      <c r="B1299" s="60">
        <v>2375</v>
      </c>
      <c r="C1299" s="69">
        <v>3000583</v>
      </c>
      <c r="D1299" s="52" t="s">
        <v>833</v>
      </c>
      <c r="E1299" s="53" t="s">
        <v>80</v>
      </c>
      <c r="F1299" s="55">
        <v>41284</v>
      </c>
      <c r="G1299" s="55">
        <v>41322</v>
      </c>
      <c r="H1299" s="53" t="s">
        <v>102</v>
      </c>
      <c r="I1299" s="57">
        <v>9135.8349999999991</v>
      </c>
      <c r="J1299" s="56">
        <v>9103.6206964469966</v>
      </c>
      <c r="K1299" s="56">
        <v>9103.6200000000008</v>
      </c>
      <c r="L1299" s="59">
        <v>41327</v>
      </c>
      <c r="M1299" s="60">
        <v>2013</v>
      </c>
      <c r="N1299" s="61">
        <v>41333</v>
      </c>
      <c r="O1299" s="60">
        <v>2013</v>
      </c>
      <c r="P1299" s="61">
        <v>41450</v>
      </c>
      <c r="Q1299" s="53" t="s">
        <v>337</v>
      </c>
      <c r="R1299" s="53" t="s">
        <v>4393</v>
      </c>
      <c r="S1299" s="53" t="s">
        <v>384</v>
      </c>
      <c r="T1299" s="69">
        <v>1</v>
      </c>
      <c r="U1299" s="53">
        <v>2</v>
      </c>
      <c r="V1299" s="53" t="s">
        <v>385</v>
      </c>
      <c r="W1299" s="53"/>
      <c r="X1299" s="63">
        <v>27.814586882783978</v>
      </c>
      <c r="Y1299" s="63">
        <v>1635.5054504026309</v>
      </c>
      <c r="Z1299" s="53"/>
      <c r="AA1299" s="65" t="s">
        <v>4387</v>
      </c>
      <c r="AB1299" s="180" t="s">
        <v>2123</v>
      </c>
      <c r="AC1299" s="75">
        <v>631648.56000000006</v>
      </c>
      <c r="AD1299" s="53"/>
      <c r="AE1299" s="69">
        <v>386.21</v>
      </c>
      <c r="AF1299" s="53"/>
      <c r="AG1299" s="63"/>
      <c r="AH1299" s="69" t="s">
        <v>4388</v>
      </c>
      <c r="AI1299" s="53" t="s">
        <v>2179</v>
      </c>
      <c r="AJ1299" s="149">
        <v>1</v>
      </c>
      <c r="AK1299" s="374">
        <v>2</v>
      </c>
    </row>
    <row r="1300" spans="1:37" s="149" customFormat="1" ht="75" customHeight="1">
      <c r="A1300" s="52" t="s">
        <v>827</v>
      </c>
      <c r="B1300" s="160" t="s">
        <v>4401</v>
      </c>
      <c r="C1300" s="69">
        <v>3000583</v>
      </c>
      <c r="D1300" s="52" t="s">
        <v>833</v>
      </c>
      <c r="E1300" s="53" t="s">
        <v>80</v>
      </c>
      <c r="F1300" s="55">
        <v>41284</v>
      </c>
      <c r="G1300" s="55">
        <v>41322</v>
      </c>
      <c r="H1300" s="53" t="s">
        <v>102</v>
      </c>
      <c r="I1300" s="57">
        <v>232.16499999999999</v>
      </c>
      <c r="J1300" s="56">
        <v>254.54191148679766</v>
      </c>
      <c r="K1300" s="56">
        <v>232.16499999999999</v>
      </c>
      <c r="L1300" s="59">
        <v>41327</v>
      </c>
      <c r="M1300" s="60">
        <v>2013</v>
      </c>
      <c r="N1300" s="61">
        <v>41333</v>
      </c>
      <c r="O1300" s="60">
        <v>2013</v>
      </c>
      <c r="P1300" s="61">
        <v>41450</v>
      </c>
      <c r="Q1300" s="53" t="s">
        <v>337</v>
      </c>
      <c r="R1300" s="53" t="s">
        <v>4393</v>
      </c>
      <c r="S1300" s="53" t="s">
        <v>384</v>
      </c>
      <c r="T1300" s="69">
        <v>1</v>
      </c>
      <c r="U1300" s="53">
        <v>2</v>
      </c>
      <c r="V1300" s="53" t="s">
        <v>385</v>
      </c>
      <c r="W1300" s="53"/>
      <c r="X1300" s="63">
        <v>0.709341291007483</v>
      </c>
      <c r="Y1300" s="63">
        <v>1635.5054504026309</v>
      </c>
      <c r="Z1300" s="53"/>
      <c r="AA1300" s="65" t="s">
        <v>4387</v>
      </c>
      <c r="AB1300" s="180" t="s">
        <v>2123</v>
      </c>
      <c r="AC1300" s="75">
        <v>631648.56000000006</v>
      </c>
      <c r="AD1300" s="53"/>
      <c r="AE1300" s="69">
        <v>386.21</v>
      </c>
      <c r="AF1300" s="53"/>
      <c r="AG1300" s="63"/>
      <c r="AH1300" s="69" t="s">
        <v>4388</v>
      </c>
      <c r="AI1300" s="53" t="s">
        <v>2179</v>
      </c>
      <c r="AJ1300" s="149">
        <v>1</v>
      </c>
      <c r="AK1300" s="374">
        <v>2</v>
      </c>
    </row>
    <row r="1301" spans="1:37" s="149" customFormat="1" ht="60" customHeight="1">
      <c r="A1301" s="52" t="s">
        <v>827</v>
      </c>
      <c r="B1301" s="60">
        <v>2376</v>
      </c>
      <c r="C1301" s="69">
        <v>3000583</v>
      </c>
      <c r="D1301" s="52" t="s">
        <v>833</v>
      </c>
      <c r="E1301" s="53" t="s">
        <v>80</v>
      </c>
      <c r="F1301" s="55">
        <v>41284</v>
      </c>
      <c r="G1301" s="55">
        <v>41322</v>
      </c>
      <c r="H1301" s="53" t="s">
        <v>102</v>
      </c>
      <c r="I1301" s="57">
        <v>9285</v>
      </c>
      <c r="J1301" s="56">
        <v>10179.922245622365</v>
      </c>
      <c r="K1301" s="56">
        <v>9285</v>
      </c>
      <c r="L1301" s="59">
        <v>41327</v>
      </c>
      <c r="M1301" s="60">
        <v>2013</v>
      </c>
      <c r="N1301" s="61">
        <v>41333</v>
      </c>
      <c r="O1301" s="60">
        <v>2013</v>
      </c>
      <c r="P1301" s="61">
        <v>41450</v>
      </c>
      <c r="Q1301" s="53" t="s">
        <v>337</v>
      </c>
      <c r="R1301" s="53" t="s">
        <v>4393</v>
      </c>
      <c r="S1301" s="53" t="s">
        <v>384</v>
      </c>
      <c r="T1301" s="69">
        <v>1</v>
      </c>
      <c r="U1301" s="53">
        <v>2</v>
      </c>
      <c r="V1301" s="53" t="s">
        <v>385</v>
      </c>
      <c r="W1301" s="53"/>
      <c r="X1301" s="63">
        <v>28.368763108153594</v>
      </c>
      <c r="Y1301" s="63">
        <v>1635.5054504026309</v>
      </c>
      <c r="Z1301" s="53"/>
      <c r="AA1301" s="65" t="s">
        <v>4387</v>
      </c>
      <c r="AB1301" s="180" t="s">
        <v>2123</v>
      </c>
      <c r="AC1301" s="75">
        <v>631648.56000000006</v>
      </c>
      <c r="AD1301" s="53"/>
      <c r="AE1301" s="69">
        <v>386.21</v>
      </c>
      <c r="AF1301" s="53"/>
      <c r="AG1301" s="63"/>
      <c r="AH1301" s="69" t="s">
        <v>4388</v>
      </c>
      <c r="AI1301" s="53" t="s">
        <v>2179</v>
      </c>
      <c r="AJ1301" s="149">
        <v>1</v>
      </c>
      <c r="AK1301" s="374">
        <v>2</v>
      </c>
    </row>
    <row r="1302" spans="1:37" s="149" customFormat="1" ht="60" customHeight="1">
      <c r="A1302" s="52" t="s">
        <v>827</v>
      </c>
      <c r="B1302" s="60">
        <v>2377</v>
      </c>
      <c r="C1302" s="69">
        <v>3000583</v>
      </c>
      <c r="D1302" s="52" t="s">
        <v>833</v>
      </c>
      <c r="E1302" s="53" t="s">
        <v>80</v>
      </c>
      <c r="F1302" s="55">
        <v>41284</v>
      </c>
      <c r="G1302" s="55">
        <v>41310</v>
      </c>
      <c r="H1302" s="53" t="s">
        <v>102</v>
      </c>
      <c r="I1302" s="57">
        <v>9793</v>
      </c>
      <c r="J1302" s="56">
        <v>10736.885142851892</v>
      </c>
      <c r="K1302" s="56">
        <v>9793</v>
      </c>
      <c r="L1302" s="59">
        <v>41327</v>
      </c>
      <c r="M1302" s="60">
        <v>2013</v>
      </c>
      <c r="N1302" s="61">
        <v>41333</v>
      </c>
      <c r="O1302" s="60">
        <v>2013</v>
      </c>
      <c r="P1302" s="61">
        <v>41450</v>
      </c>
      <c r="Q1302" s="53" t="s">
        <v>337</v>
      </c>
      <c r="R1302" s="53" t="s">
        <v>4393</v>
      </c>
      <c r="S1302" s="53" t="s">
        <v>384</v>
      </c>
      <c r="T1302" s="69">
        <v>1</v>
      </c>
      <c r="U1302" s="53">
        <v>2</v>
      </c>
      <c r="V1302" s="53" t="s">
        <v>385</v>
      </c>
      <c r="W1302" s="53"/>
      <c r="X1302" s="63">
        <v>29.920872064420912</v>
      </c>
      <c r="Y1302" s="63">
        <v>1635.5054504026309</v>
      </c>
      <c r="Z1302" s="53"/>
      <c r="AA1302" s="65" t="s">
        <v>4387</v>
      </c>
      <c r="AB1302" s="180" t="s">
        <v>2123</v>
      </c>
      <c r="AC1302" s="75">
        <v>631648.56000000006</v>
      </c>
      <c r="AD1302" s="53"/>
      <c r="AE1302" s="69">
        <v>386.21</v>
      </c>
      <c r="AF1302" s="53"/>
      <c r="AG1302" s="63"/>
      <c r="AH1302" s="69" t="s">
        <v>4388</v>
      </c>
      <c r="AI1302" s="53" t="s">
        <v>2179</v>
      </c>
      <c r="AJ1302" s="149">
        <v>1</v>
      </c>
      <c r="AK1302" s="374">
        <v>2</v>
      </c>
    </row>
    <row r="1303" spans="1:37" s="149" customFormat="1" ht="60" customHeight="1">
      <c r="A1303" s="52" t="s">
        <v>827</v>
      </c>
      <c r="B1303" s="60">
        <v>2378</v>
      </c>
      <c r="C1303" s="69">
        <v>3000583</v>
      </c>
      <c r="D1303" s="52" t="s">
        <v>833</v>
      </c>
      <c r="E1303" s="53" t="s">
        <v>80</v>
      </c>
      <c r="F1303" s="55">
        <v>41284</v>
      </c>
      <c r="G1303" s="55">
        <v>41322</v>
      </c>
      <c r="H1303" s="53" t="s">
        <v>102</v>
      </c>
      <c r="I1303" s="57">
        <v>9671</v>
      </c>
      <c r="J1303" s="56">
        <v>10603.126336824327</v>
      </c>
      <c r="K1303" s="56">
        <v>9671</v>
      </c>
      <c r="L1303" s="59">
        <v>41327</v>
      </c>
      <c r="M1303" s="60">
        <v>2013</v>
      </c>
      <c r="N1303" s="61">
        <v>41333</v>
      </c>
      <c r="O1303" s="60">
        <v>2013</v>
      </c>
      <c r="P1303" s="61">
        <v>41450</v>
      </c>
      <c r="Q1303" s="53" t="s">
        <v>337</v>
      </c>
      <c r="R1303" s="53" t="s">
        <v>4393</v>
      </c>
      <c r="S1303" s="53" t="s">
        <v>384</v>
      </c>
      <c r="T1303" s="69">
        <v>1</v>
      </c>
      <c r="U1303" s="53">
        <v>2</v>
      </c>
      <c r="V1303" s="53" t="s">
        <v>385</v>
      </c>
      <c r="W1303" s="53"/>
      <c r="X1303" s="63">
        <v>29.548121488309466</v>
      </c>
      <c r="Y1303" s="63">
        <v>1635.5054504026309</v>
      </c>
      <c r="Z1303" s="53"/>
      <c r="AA1303" s="65" t="s">
        <v>4387</v>
      </c>
      <c r="AB1303" s="180" t="s">
        <v>2123</v>
      </c>
      <c r="AC1303" s="75">
        <v>631648.56000000006</v>
      </c>
      <c r="AD1303" s="53"/>
      <c r="AE1303" s="69">
        <v>386.21</v>
      </c>
      <c r="AF1303" s="53"/>
      <c r="AG1303" s="63"/>
      <c r="AH1303" s="69" t="s">
        <v>4388</v>
      </c>
      <c r="AI1303" s="53" t="s">
        <v>2179</v>
      </c>
      <c r="AJ1303" s="149">
        <v>1</v>
      </c>
      <c r="AK1303" s="374">
        <v>2</v>
      </c>
    </row>
    <row r="1304" spans="1:37" s="149" customFormat="1" ht="60" customHeight="1">
      <c r="A1304" s="52" t="s">
        <v>827</v>
      </c>
      <c r="B1304" s="60">
        <v>2379</v>
      </c>
      <c r="C1304" s="69">
        <v>3000583</v>
      </c>
      <c r="D1304" s="52" t="s">
        <v>833</v>
      </c>
      <c r="E1304" s="53" t="s">
        <v>80</v>
      </c>
      <c r="F1304" s="55">
        <v>41284</v>
      </c>
      <c r="G1304" s="55">
        <v>41322</v>
      </c>
      <c r="H1304" s="53" t="s">
        <v>102</v>
      </c>
      <c r="I1304" s="57">
        <v>8069.04</v>
      </c>
      <c r="J1304" s="56">
        <v>8043.4757132899213</v>
      </c>
      <c r="K1304" s="56">
        <v>8043.4750000000004</v>
      </c>
      <c r="L1304" s="59">
        <v>41327</v>
      </c>
      <c r="M1304" s="60">
        <v>2013</v>
      </c>
      <c r="N1304" s="61">
        <v>41333</v>
      </c>
      <c r="O1304" s="60">
        <v>2013</v>
      </c>
      <c r="P1304" s="61">
        <v>41450</v>
      </c>
      <c r="Q1304" s="53" t="s">
        <v>337</v>
      </c>
      <c r="R1304" s="53" t="s">
        <v>6960</v>
      </c>
      <c r="S1304" s="53" t="s">
        <v>384</v>
      </c>
      <c r="T1304" s="69">
        <v>1</v>
      </c>
      <c r="U1304" s="53">
        <v>2</v>
      </c>
      <c r="V1304" s="53" t="s">
        <v>385</v>
      </c>
      <c r="W1304" s="53"/>
      <c r="X1304" s="63">
        <v>9491.3004999999994</v>
      </c>
      <c r="Y1304" s="63">
        <v>1635.5054504026309</v>
      </c>
      <c r="Z1304" s="53"/>
      <c r="AA1304" s="65" t="s">
        <v>4387</v>
      </c>
      <c r="AB1304" s="180" t="s">
        <v>2123</v>
      </c>
      <c r="AC1304" s="75">
        <v>631648.56000000006</v>
      </c>
      <c r="AD1304" s="53"/>
      <c r="AE1304" s="69">
        <v>386.21</v>
      </c>
      <c r="AF1304" s="53"/>
      <c r="AG1304" s="63"/>
      <c r="AH1304" s="69" t="s">
        <v>4388</v>
      </c>
      <c r="AI1304" s="53" t="s">
        <v>2179</v>
      </c>
      <c r="AJ1304" s="149">
        <v>1</v>
      </c>
      <c r="AK1304" s="374">
        <v>2</v>
      </c>
    </row>
    <row r="1305" spans="1:37" s="149" customFormat="1" ht="60" customHeight="1">
      <c r="A1305" s="52" t="s">
        <v>827</v>
      </c>
      <c r="B1305" s="60" t="s">
        <v>6961</v>
      </c>
      <c r="C1305" s="69">
        <v>3000583</v>
      </c>
      <c r="D1305" s="52" t="s">
        <v>833</v>
      </c>
      <c r="E1305" s="53" t="s">
        <v>80</v>
      </c>
      <c r="F1305" s="55">
        <v>41384</v>
      </c>
      <c r="G1305" s="55">
        <v>41407</v>
      </c>
      <c r="H1305" s="53" t="s">
        <v>102</v>
      </c>
      <c r="I1305" s="57">
        <v>772.06100000000004</v>
      </c>
      <c r="J1305" s="56">
        <v>757.94717881013787</v>
      </c>
      <c r="K1305" s="56">
        <v>757.947</v>
      </c>
      <c r="L1305" s="59">
        <v>41414</v>
      </c>
      <c r="M1305" s="60">
        <v>2013</v>
      </c>
      <c r="N1305" s="61">
        <v>41419</v>
      </c>
      <c r="O1305" s="60">
        <v>2013</v>
      </c>
      <c r="P1305" s="61">
        <v>41455</v>
      </c>
      <c r="Q1305" s="53" t="s">
        <v>337</v>
      </c>
      <c r="R1305" s="53" t="s">
        <v>6962</v>
      </c>
      <c r="S1305" s="53" t="s">
        <v>384</v>
      </c>
      <c r="T1305" s="69">
        <v>1</v>
      </c>
      <c r="U1305" s="53">
        <v>2</v>
      </c>
      <c r="V1305" s="53" t="s">
        <v>385</v>
      </c>
      <c r="W1305" s="53"/>
      <c r="X1305" s="63">
        <v>894.37745999999993</v>
      </c>
      <c r="Y1305" s="63">
        <v>1635.5054504026309</v>
      </c>
      <c r="Z1305" s="53"/>
      <c r="AA1305" s="65" t="s">
        <v>4387</v>
      </c>
      <c r="AB1305" s="180" t="s">
        <v>2123</v>
      </c>
      <c r="AC1305" s="75">
        <v>631648.56000000006</v>
      </c>
      <c r="AD1305" s="53"/>
      <c r="AE1305" s="69">
        <v>386.21</v>
      </c>
      <c r="AF1305" s="53"/>
      <c r="AG1305" s="63"/>
      <c r="AH1305" s="69" t="s">
        <v>4388</v>
      </c>
      <c r="AI1305" s="53" t="s">
        <v>2179</v>
      </c>
      <c r="AJ1305" s="149">
        <v>2</v>
      </c>
      <c r="AK1305" s="374">
        <v>2</v>
      </c>
    </row>
    <row r="1306" spans="1:37" s="149" customFormat="1" ht="60" customHeight="1">
      <c r="A1306" s="52" t="s">
        <v>827</v>
      </c>
      <c r="B1306" s="60" t="s">
        <v>6963</v>
      </c>
      <c r="C1306" s="69">
        <v>3000583</v>
      </c>
      <c r="D1306" s="52" t="s">
        <v>833</v>
      </c>
      <c r="E1306" s="53" t="s">
        <v>80</v>
      </c>
      <c r="F1306" s="55">
        <v>41284</v>
      </c>
      <c r="G1306" s="55">
        <v>41322</v>
      </c>
      <c r="H1306" s="53" t="s">
        <v>102</v>
      </c>
      <c r="I1306" s="57">
        <v>522.899</v>
      </c>
      <c r="J1306" s="56">
        <v>1465.113354586618</v>
      </c>
      <c r="K1306" s="56">
        <v>522.899</v>
      </c>
      <c r="L1306" s="59">
        <v>41327</v>
      </c>
      <c r="M1306" s="60">
        <v>2013</v>
      </c>
      <c r="N1306" s="61">
        <v>41333</v>
      </c>
      <c r="O1306" s="60">
        <v>2013</v>
      </c>
      <c r="P1306" s="61">
        <v>41450</v>
      </c>
      <c r="Q1306" s="53" t="s">
        <v>337</v>
      </c>
      <c r="R1306" s="53" t="s">
        <v>4393</v>
      </c>
      <c r="S1306" s="53" t="s">
        <v>384</v>
      </c>
      <c r="T1306" s="69">
        <v>1</v>
      </c>
      <c r="U1306" s="53">
        <v>2</v>
      </c>
      <c r="V1306" s="53" t="s">
        <v>385</v>
      </c>
      <c r="W1306" s="53"/>
      <c r="X1306" s="63">
        <v>617.02081999999996</v>
      </c>
      <c r="Y1306" s="63">
        <v>1635.5054504026309</v>
      </c>
      <c r="Z1306" s="53"/>
      <c r="AA1306" s="65" t="s">
        <v>4387</v>
      </c>
      <c r="AB1306" s="180" t="s">
        <v>2123</v>
      </c>
      <c r="AC1306" s="75">
        <v>631648.56000000006</v>
      </c>
      <c r="AD1306" s="53"/>
      <c r="AE1306" s="69">
        <v>386.21</v>
      </c>
      <c r="AF1306" s="53"/>
      <c r="AG1306" s="63"/>
      <c r="AH1306" s="69" t="s">
        <v>4388</v>
      </c>
      <c r="AI1306" s="53" t="s">
        <v>2179</v>
      </c>
      <c r="AJ1306" s="149">
        <v>1</v>
      </c>
      <c r="AK1306" s="374">
        <v>2</v>
      </c>
    </row>
    <row r="1307" spans="1:37" s="149" customFormat="1" ht="60" customHeight="1">
      <c r="A1307" s="52" t="s">
        <v>827</v>
      </c>
      <c r="B1307" s="60">
        <v>2380</v>
      </c>
      <c r="C1307" s="69">
        <v>3000583</v>
      </c>
      <c r="D1307" s="52" t="s">
        <v>833</v>
      </c>
      <c r="E1307" s="53" t="s">
        <v>80</v>
      </c>
      <c r="F1307" s="55">
        <v>41284</v>
      </c>
      <c r="G1307" s="55">
        <v>41310</v>
      </c>
      <c r="H1307" s="53" t="s">
        <v>102</v>
      </c>
      <c r="I1307" s="57">
        <v>9528</v>
      </c>
      <c r="J1307" s="56">
        <v>10446.343474021531</v>
      </c>
      <c r="K1307" s="56">
        <v>9528</v>
      </c>
      <c r="L1307" s="59">
        <v>41327</v>
      </c>
      <c r="M1307" s="60">
        <v>2013</v>
      </c>
      <c r="N1307" s="61">
        <v>41333</v>
      </c>
      <c r="O1307" s="60">
        <v>2013</v>
      </c>
      <c r="P1307" s="61">
        <v>41450</v>
      </c>
      <c r="Q1307" s="53" t="s">
        <v>337</v>
      </c>
      <c r="R1307" s="53" t="s">
        <v>4393</v>
      </c>
      <c r="S1307" s="53" t="s">
        <v>384</v>
      </c>
      <c r="T1307" s="69">
        <v>1</v>
      </c>
      <c r="U1307" s="53">
        <v>2</v>
      </c>
      <c r="V1307" s="53" t="s">
        <v>385</v>
      </c>
      <c r="W1307" s="53"/>
      <c r="X1307" s="63">
        <v>29.111208927785395</v>
      </c>
      <c r="Y1307" s="63">
        <v>1635.5054504026309</v>
      </c>
      <c r="Z1307" s="53"/>
      <c r="AA1307" s="65" t="s">
        <v>4387</v>
      </c>
      <c r="AB1307" s="180" t="s">
        <v>2123</v>
      </c>
      <c r="AC1307" s="75">
        <v>631648.56000000006</v>
      </c>
      <c r="AD1307" s="53"/>
      <c r="AE1307" s="69">
        <v>386.21</v>
      </c>
      <c r="AF1307" s="53"/>
      <c r="AG1307" s="63"/>
      <c r="AH1307" s="69" t="s">
        <v>4388</v>
      </c>
      <c r="AI1307" s="53" t="s">
        <v>2179</v>
      </c>
      <c r="AJ1307" s="149">
        <v>1</v>
      </c>
      <c r="AK1307" s="374">
        <v>2</v>
      </c>
    </row>
    <row r="1308" spans="1:37" s="149" customFormat="1" ht="60" customHeight="1">
      <c r="A1308" s="52" t="s">
        <v>827</v>
      </c>
      <c r="B1308" s="60">
        <v>2381</v>
      </c>
      <c r="C1308" s="69">
        <v>3000583</v>
      </c>
      <c r="D1308" s="52" t="s">
        <v>833</v>
      </c>
      <c r="E1308" s="53" t="s">
        <v>80</v>
      </c>
      <c r="F1308" s="55">
        <v>41284</v>
      </c>
      <c r="G1308" s="55">
        <v>41322</v>
      </c>
      <c r="H1308" s="53" t="s">
        <v>102</v>
      </c>
      <c r="I1308" s="57">
        <v>9597</v>
      </c>
      <c r="J1308" s="56">
        <v>10521.993946283021</v>
      </c>
      <c r="K1308" s="56">
        <v>9597</v>
      </c>
      <c r="L1308" s="59">
        <v>41327</v>
      </c>
      <c r="M1308" s="60">
        <v>2013</v>
      </c>
      <c r="N1308" s="61">
        <v>41333</v>
      </c>
      <c r="O1308" s="60">
        <v>2013</v>
      </c>
      <c r="P1308" s="61">
        <v>41450</v>
      </c>
      <c r="Q1308" s="53" t="s">
        <v>337</v>
      </c>
      <c r="R1308" s="53" t="s">
        <v>4393</v>
      </c>
      <c r="S1308" s="53" t="s">
        <v>384</v>
      </c>
      <c r="T1308" s="69">
        <v>1</v>
      </c>
      <c r="U1308" s="53">
        <v>2</v>
      </c>
      <c r="V1308" s="53" t="s">
        <v>385</v>
      </c>
      <c r="W1308" s="53"/>
      <c r="X1308" s="63">
        <v>29.32202687656974</v>
      </c>
      <c r="Y1308" s="63">
        <v>1635.5054504026309</v>
      </c>
      <c r="Z1308" s="53"/>
      <c r="AA1308" s="65" t="s">
        <v>4387</v>
      </c>
      <c r="AB1308" s="180" t="s">
        <v>2123</v>
      </c>
      <c r="AC1308" s="75">
        <v>631648.56000000006</v>
      </c>
      <c r="AD1308" s="53"/>
      <c r="AE1308" s="69">
        <v>386.21</v>
      </c>
      <c r="AF1308" s="53"/>
      <c r="AG1308" s="63"/>
      <c r="AH1308" s="69" t="s">
        <v>4388</v>
      </c>
      <c r="AI1308" s="53" t="s">
        <v>2179</v>
      </c>
      <c r="AJ1308" s="149">
        <v>1</v>
      </c>
      <c r="AK1308" s="374">
        <v>2</v>
      </c>
    </row>
    <row r="1309" spans="1:37" s="149" customFormat="1" ht="60" customHeight="1">
      <c r="A1309" s="52" t="s">
        <v>827</v>
      </c>
      <c r="B1309" s="60">
        <v>2382</v>
      </c>
      <c r="C1309" s="69">
        <v>3000583</v>
      </c>
      <c r="D1309" s="52" t="s">
        <v>833</v>
      </c>
      <c r="E1309" s="53" t="s">
        <v>80</v>
      </c>
      <c r="F1309" s="55">
        <v>41284</v>
      </c>
      <c r="G1309" s="55">
        <v>41322</v>
      </c>
      <c r="H1309" s="53" t="s">
        <v>102</v>
      </c>
      <c r="I1309" s="57">
        <v>9328</v>
      </c>
      <c r="J1309" s="56">
        <v>10227.0667428288</v>
      </c>
      <c r="K1309" s="56">
        <v>9328</v>
      </c>
      <c r="L1309" s="59">
        <v>41327</v>
      </c>
      <c r="M1309" s="60">
        <v>2013</v>
      </c>
      <c r="N1309" s="61">
        <v>41333</v>
      </c>
      <c r="O1309" s="60">
        <v>2013</v>
      </c>
      <c r="P1309" s="61">
        <v>41450</v>
      </c>
      <c r="Q1309" s="53" t="s">
        <v>337</v>
      </c>
      <c r="R1309" s="53" t="s">
        <v>4393</v>
      </c>
      <c r="S1309" s="53" t="s">
        <v>384</v>
      </c>
      <c r="T1309" s="69">
        <v>1</v>
      </c>
      <c r="U1309" s="53">
        <v>2</v>
      </c>
      <c r="V1309" s="53" t="s">
        <v>385</v>
      </c>
      <c r="W1309" s="53"/>
      <c r="X1309" s="63">
        <v>28.500142409569918</v>
      </c>
      <c r="Y1309" s="63">
        <v>1635.5054504026309</v>
      </c>
      <c r="Z1309" s="53"/>
      <c r="AA1309" s="65" t="s">
        <v>4387</v>
      </c>
      <c r="AB1309" s="180" t="s">
        <v>2123</v>
      </c>
      <c r="AC1309" s="75">
        <v>631648.56000000006</v>
      </c>
      <c r="AD1309" s="53"/>
      <c r="AE1309" s="69">
        <v>386.21</v>
      </c>
      <c r="AF1309" s="53"/>
      <c r="AG1309" s="63"/>
      <c r="AH1309" s="69" t="s">
        <v>4388</v>
      </c>
      <c r="AI1309" s="53" t="s">
        <v>2179</v>
      </c>
      <c r="AJ1309" s="149">
        <v>1</v>
      </c>
      <c r="AK1309" s="374">
        <v>2</v>
      </c>
    </row>
    <row r="1310" spans="1:37" s="149" customFormat="1" ht="60" customHeight="1">
      <c r="A1310" s="52" t="s">
        <v>827</v>
      </c>
      <c r="B1310" s="60">
        <v>2383</v>
      </c>
      <c r="C1310" s="69">
        <v>3000583</v>
      </c>
      <c r="D1310" s="52" t="s">
        <v>833</v>
      </c>
      <c r="E1310" s="53" t="s">
        <v>80</v>
      </c>
      <c r="F1310" s="55">
        <v>41284</v>
      </c>
      <c r="G1310" s="55">
        <v>41322</v>
      </c>
      <c r="H1310" s="53" t="s">
        <v>102</v>
      </c>
      <c r="I1310" s="57">
        <v>8327.4269999999997</v>
      </c>
      <c r="J1310" s="56">
        <v>8299.0000422368666</v>
      </c>
      <c r="K1310" s="56">
        <v>8299</v>
      </c>
      <c r="L1310" s="59">
        <v>41327</v>
      </c>
      <c r="M1310" s="60">
        <v>2013</v>
      </c>
      <c r="N1310" s="61">
        <v>41333</v>
      </c>
      <c r="O1310" s="60">
        <v>2013</v>
      </c>
      <c r="P1310" s="61">
        <v>41450</v>
      </c>
      <c r="Q1310" s="53" t="s">
        <v>337</v>
      </c>
      <c r="R1310" s="53" t="s">
        <v>6964</v>
      </c>
      <c r="S1310" s="53" t="s">
        <v>384</v>
      </c>
      <c r="T1310" s="69">
        <v>1</v>
      </c>
      <c r="U1310" s="53">
        <v>2</v>
      </c>
      <c r="V1310" s="53" t="s">
        <v>385</v>
      </c>
      <c r="W1310" s="53"/>
      <c r="X1310" s="63">
        <v>9792.82</v>
      </c>
      <c r="Y1310" s="63">
        <v>1635.5054504026309</v>
      </c>
      <c r="Z1310" s="53"/>
      <c r="AA1310" s="65" t="s">
        <v>4387</v>
      </c>
      <c r="AB1310" s="180" t="s">
        <v>2123</v>
      </c>
      <c r="AC1310" s="75">
        <v>631648.56000000006</v>
      </c>
      <c r="AD1310" s="53"/>
      <c r="AE1310" s="69">
        <v>386.21</v>
      </c>
      <c r="AF1310" s="53"/>
      <c r="AG1310" s="63"/>
      <c r="AH1310" s="69" t="s">
        <v>4388</v>
      </c>
      <c r="AI1310" s="53" t="s">
        <v>2179</v>
      </c>
      <c r="AJ1310" s="149">
        <v>1</v>
      </c>
      <c r="AK1310" s="374">
        <v>2</v>
      </c>
    </row>
    <row r="1311" spans="1:37" s="149" customFormat="1" ht="60" customHeight="1">
      <c r="A1311" s="52" t="s">
        <v>827</v>
      </c>
      <c r="B1311" s="60" t="s">
        <v>6965</v>
      </c>
      <c r="C1311" s="69">
        <v>3000583</v>
      </c>
      <c r="D1311" s="52" t="s">
        <v>833</v>
      </c>
      <c r="E1311" s="53" t="s">
        <v>80</v>
      </c>
      <c r="F1311" s="55">
        <v>41384</v>
      </c>
      <c r="G1311" s="55">
        <v>41404</v>
      </c>
      <c r="H1311" s="53" t="s">
        <v>102</v>
      </c>
      <c r="I1311" s="57">
        <v>184.71</v>
      </c>
      <c r="J1311" s="56">
        <v>182.42839213424642</v>
      </c>
      <c r="K1311" s="56">
        <v>182.428</v>
      </c>
      <c r="L1311" s="59">
        <v>41414</v>
      </c>
      <c r="M1311" s="60">
        <v>2013</v>
      </c>
      <c r="N1311" s="61">
        <v>41419</v>
      </c>
      <c r="O1311" s="60">
        <v>2013</v>
      </c>
      <c r="P1311" s="61">
        <v>41455</v>
      </c>
      <c r="Q1311" s="53" t="s">
        <v>337</v>
      </c>
      <c r="R1311" s="53" t="s">
        <v>6966</v>
      </c>
      <c r="S1311" s="53" t="s">
        <v>384</v>
      </c>
      <c r="T1311" s="69">
        <v>1</v>
      </c>
      <c r="U1311" s="53">
        <v>2</v>
      </c>
      <c r="V1311" s="53" t="s">
        <v>385</v>
      </c>
      <c r="W1311" s="53"/>
      <c r="X1311" s="63">
        <v>215.26504</v>
      </c>
      <c r="Y1311" s="63">
        <v>1635.5054504026309</v>
      </c>
      <c r="Z1311" s="53"/>
      <c r="AA1311" s="65" t="s">
        <v>4387</v>
      </c>
      <c r="AB1311" s="180" t="s">
        <v>2123</v>
      </c>
      <c r="AC1311" s="75">
        <v>631648.56000000006</v>
      </c>
      <c r="AD1311" s="53"/>
      <c r="AE1311" s="69">
        <v>386.21</v>
      </c>
      <c r="AF1311" s="53"/>
      <c r="AG1311" s="63"/>
      <c r="AH1311" s="69" t="s">
        <v>4388</v>
      </c>
      <c r="AI1311" s="53" t="s">
        <v>2179</v>
      </c>
      <c r="AJ1311" s="149">
        <v>2</v>
      </c>
      <c r="AK1311" s="374">
        <v>2</v>
      </c>
    </row>
    <row r="1312" spans="1:37" s="149" customFormat="1" ht="60" customHeight="1">
      <c r="A1312" s="52" t="s">
        <v>827</v>
      </c>
      <c r="B1312" s="60" t="s">
        <v>6967</v>
      </c>
      <c r="C1312" s="69">
        <v>3000583</v>
      </c>
      <c r="D1312" s="52" t="s">
        <v>833</v>
      </c>
      <c r="E1312" s="53" t="s">
        <v>80</v>
      </c>
      <c r="F1312" s="55">
        <v>41456</v>
      </c>
      <c r="G1312" s="55">
        <v>41475</v>
      </c>
      <c r="H1312" s="53" t="s">
        <v>102</v>
      </c>
      <c r="I1312" s="57">
        <v>87.863</v>
      </c>
      <c r="J1312" s="56">
        <v>947.47121208737303</v>
      </c>
      <c r="K1312" s="56">
        <v>87.863</v>
      </c>
      <c r="L1312" s="59">
        <v>41480</v>
      </c>
      <c r="M1312" s="60">
        <v>2013</v>
      </c>
      <c r="N1312" s="61">
        <v>41487</v>
      </c>
      <c r="O1312" s="60">
        <v>2013</v>
      </c>
      <c r="P1312" s="61">
        <v>41517</v>
      </c>
      <c r="Q1312" s="53" t="s">
        <v>337</v>
      </c>
      <c r="R1312" s="53" t="s">
        <v>4393</v>
      </c>
      <c r="S1312" s="53" t="s">
        <v>384</v>
      </c>
      <c r="T1312" s="69">
        <v>1</v>
      </c>
      <c r="U1312" s="53">
        <v>2</v>
      </c>
      <c r="V1312" s="53" t="s">
        <v>385</v>
      </c>
      <c r="W1312" s="53"/>
      <c r="X1312" s="63">
        <v>103.67833999999999</v>
      </c>
      <c r="Y1312" s="63">
        <v>1635.5054504026309</v>
      </c>
      <c r="Z1312" s="53"/>
      <c r="AA1312" s="65" t="s">
        <v>4387</v>
      </c>
      <c r="AB1312" s="180" t="s">
        <v>2123</v>
      </c>
      <c r="AC1312" s="75">
        <v>631648.56000000006</v>
      </c>
      <c r="AD1312" s="53"/>
      <c r="AE1312" s="69">
        <v>386.21</v>
      </c>
      <c r="AF1312" s="53"/>
      <c r="AG1312" s="63"/>
      <c r="AH1312" s="69" t="s">
        <v>4388</v>
      </c>
      <c r="AI1312" s="53" t="s">
        <v>2179</v>
      </c>
      <c r="AJ1312" s="149">
        <v>3</v>
      </c>
      <c r="AK1312" s="374">
        <v>2</v>
      </c>
    </row>
    <row r="1313" spans="1:37" s="149" customFormat="1" ht="60" customHeight="1">
      <c r="A1313" s="52" t="s">
        <v>827</v>
      </c>
      <c r="B1313" s="60">
        <v>2384</v>
      </c>
      <c r="C1313" s="69">
        <v>3000583</v>
      </c>
      <c r="D1313" s="52" t="s">
        <v>833</v>
      </c>
      <c r="E1313" s="53" t="s">
        <v>80</v>
      </c>
      <c r="F1313" s="55">
        <v>41284</v>
      </c>
      <c r="G1313" s="55">
        <v>41322</v>
      </c>
      <c r="H1313" s="53" t="s">
        <v>102</v>
      </c>
      <c r="I1313" s="57">
        <v>4878.3959999999997</v>
      </c>
      <c r="J1313" s="56">
        <v>4734.4920755098765</v>
      </c>
      <c r="K1313" s="56">
        <v>4734.4920000000002</v>
      </c>
      <c r="L1313" s="59">
        <v>41327</v>
      </c>
      <c r="M1313" s="60">
        <v>2013</v>
      </c>
      <c r="N1313" s="61">
        <v>41333</v>
      </c>
      <c r="O1313" s="60">
        <v>2013</v>
      </c>
      <c r="P1313" s="61">
        <v>41450</v>
      </c>
      <c r="Q1313" s="53" t="s">
        <v>337</v>
      </c>
      <c r="R1313" s="53" t="s">
        <v>4402</v>
      </c>
      <c r="S1313" s="53" t="s">
        <v>384</v>
      </c>
      <c r="T1313" s="69">
        <v>1</v>
      </c>
      <c r="U1313" s="53">
        <v>2</v>
      </c>
      <c r="V1313" s="53" t="s">
        <v>385</v>
      </c>
      <c r="W1313" s="53"/>
      <c r="X1313" s="63">
        <v>14.465447709795191</v>
      </c>
      <c r="Y1313" s="63">
        <v>1635.5054504026309</v>
      </c>
      <c r="Z1313" s="53"/>
      <c r="AA1313" s="65" t="s">
        <v>4387</v>
      </c>
      <c r="AB1313" s="180" t="s">
        <v>2123</v>
      </c>
      <c r="AC1313" s="75">
        <v>631648.56000000006</v>
      </c>
      <c r="AD1313" s="53"/>
      <c r="AE1313" s="69">
        <v>386.21</v>
      </c>
      <c r="AF1313" s="53"/>
      <c r="AG1313" s="63"/>
      <c r="AH1313" s="69" t="s">
        <v>4388</v>
      </c>
      <c r="AI1313" s="53" t="s">
        <v>2179</v>
      </c>
      <c r="AJ1313" s="149">
        <v>1</v>
      </c>
      <c r="AK1313" s="374">
        <v>2</v>
      </c>
    </row>
    <row r="1314" spans="1:37" s="149" customFormat="1" ht="60" customHeight="1">
      <c r="A1314" s="52" t="s">
        <v>827</v>
      </c>
      <c r="B1314" s="60">
        <v>2385</v>
      </c>
      <c r="C1314" s="69" t="s">
        <v>472</v>
      </c>
      <c r="D1314" s="52" t="s">
        <v>473</v>
      </c>
      <c r="E1314" s="53" t="s">
        <v>80</v>
      </c>
      <c r="F1314" s="55">
        <v>41222</v>
      </c>
      <c r="G1314" s="55">
        <v>41289</v>
      </c>
      <c r="H1314" s="53" t="s">
        <v>102</v>
      </c>
      <c r="I1314" s="57">
        <v>80.768000000000001</v>
      </c>
      <c r="J1314" s="56">
        <v>81.777857973083002</v>
      </c>
      <c r="K1314" s="56">
        <v>80.768000000000001</v>
      </c>
      <c r="L1314" s="59">
        <v>41306</v>
      </c>
      <c r="M1314" s="60">
        <v>2013</v>
      </c>
      <c r="N1314" s="61">
        <v>41320</v>
      </c>
      <c r="O1314" s="60">
        <v>2013</v>
      </c>
      <c r="P1314" s="61">
        <v>41348</v>
      </c>
      <c r="Q1314" s="53" t="s">
        <v>337</v>
      </c>
      <c r="R1314" s="53" t="s">
        <v>4403</v>
      </c>
      <c r="S1314" s="53" t="s">
        <v>419</v>
      </c>
      <c r="T1314" s="69">
        <v>2710</v>
      </c>
      <c r="U1314" s="53">
        <v>2</v>
      </c>
      <c r="V1314" s="53" t="s">
        <v>385</v>
      </c>
      <c r="W1314" s="53"/>
      <c r="X1314" s="63">
        <v>0.24677310271613892</v>
      </c>
      <c r="Y1314" s="63">
        <v>1635.5054504026309</v>
      </c>
      <c r="Z1314" s="53" t="s">
        <v>4404</v>
      </c>
      <c r="AA1314" s="65" t="s">
        <v>4387</v>
      </c>
      <c r="AB1314" s="180" t="s">
        <v>2123</v>
      </c>
      <c r="AC1314" s="75">
        <v>631648.56000000006</v>
      </c>
      <c r="AD1314" s="53"/>
      <c r="AE1314" s="69">
        <v>386.21</v>
      </c>
      <c r="AF1314" s="53"/>
      <c r="AG1314" s="63"/>
      <c r="AH1314" s="69" t="s">
        <v>4388</v>
      </c>
      <c r="AI1314" s="53" t="s">
        <v>2179</v>
      </c>
      <c r="AJ1314" s="149">
        <v>1</v>
      </c>
      <c r="AK1314" s="374">
        <v>2</v>
      </c>
    </row>
    <row r="1315" spans="1:37" s="149" customFormat="1" ht="60" customHeight="1">
      <c r="A1315" s="52" t="s">
        <v>827</v>
      </c>
      <c r="B1315" s="60">
        <v>2386</v>
      </c>
      <c r="C1315" s="69" t="s">
        <v>478</v>
      </c>
      <c r="D1315" s="52" t="s">
        <v>479</v>
      </c>
      <c r="E1315" s="53" t="s">
        <v>64</v>
      </c>
      <c r="F1315" s="55">
        <v>41221</v>
      </c>
      <c r="G1315" s="55">
        <v>41289</v>
      </c>
      <c r="H1315" s="53" t="s">
        <v>102</v>
      </c>
      <c r="I1315" s="57">
        <v>34.389000000000003</v>
      </c>
      <c r="J1315" s="56">
        <v>35.660553196302928</v>
      </c>
      <c r="K1315" s="56">
        <v>34.389000000000003</v>
      </c>
      <c r="L1315" s="59">
        <v>41306</v>
      </c>
      <c r="M1315" s="60">
        <v>2013</v>
      </c>
      <c r="N1315" s="61">
        <v>41320</v>
      </c>
      <c r="O1315" s="60">
        <v>2013</v>
      </c>
      <c r="P1315" s="61">
        <v>41348</v>
      </c>
      <c r="Q1315" s="53" t="s">
        <v>337</v>
      </c>
      <c r="R1315" s="53" t="s">
        <v>4403</v>
      </c>
      <c r="S1315" s="53" t="s">
        <v>419</v>
      </c>
      <c r="T1315" s="69">
        <v>3110</v>
      </c>
      <c r="U1315" s="53">
        <v>2</v>
      </c>
      <c r="V1315" s="53" t="s">
        <v>385</v>
      </c>
      <c r="W1315" s="53"/>
      <c r="X1315" s="63">
        <v>0.10506983247456048</v>
      </c>
      <c r="Y1315" s="63">
        <v>1635.5054504026309</v>
      </c>
      <c r="Z1315" s="53" t="s">
        <v>4404</v>
      </c>
      <c r="AA1315" s="65" t="s">
        <v>4387</v>
      </c>
      <c r="AB1315" s="180" t="s">
        <v>2123</v>
      </c>
      <c r="AC1315" s="75">
        <v>631648.56000000006</v>
      </c>
      <c r="AD1315" s="53"/>
      <c r="AE1315" s="69">
        <v>386.21</v>
      </c>
      <c r="AF1315" s="53"/>
      <c r="AG1315" s="63"/>
      <c r="AH1315" s="69" t="s">
        <v>4388</v>
      </c>
      <c r="AI1315" s="53" t="s">
        <v>2179</v>
      </c>
      <c r="AJ1315" s="149">
        <v>1</v>
      </c>
      <c r="AK1315" s="374">
        <v>2</v>
      </c>
    </row>
    <row r="1316" spans="1:37" s="149" customFormat="1" ht="60" customHeight="1">
      <c r="A1316" s="52" t="s">
        <v>827</v>
      </c>
      <c r="B1316" s="60">
        <v>2387</v>
      </c>
      <c r="C1316" s="69" t="s">
        <v>480</v>
      </c>
      <c r="D1316" s="52" t="s">
        <v>429</v>
      </c>
      <c r="E1316" s="53" t="s">
        <v>80</v>
      </c>
      <c r="F1316" s="55">
        <v>41226</v>
      </c>
      <c r="G1316" s="55">
        <v>41294</v>
      </c>
      <c r="H1316" s="53" t="s">
        <v>102</v>
      </c>
      <c r="I1316" s="57">
        <v>2195.7723000000001</v>
      </c>
      <c r="J1316" s="56">
        <v>2983.4655376535752</v>
      </c>
      <c r="K1316" s="56">
        <v>2195.7719999999999</v>
      </c>
      <c r="L1316" s="59">
        <v>41308</v>
      </c>
      <c r="M1316" s="60">
        <v>2013</v>
      </c>
      <c r="N1316" s="61">
        <v>41330</v>
      </c>
      <c r="O1316" s="60">
        <v>2013</v>
      </c>
      <c r="P1316" s="61">
        <v>41395</v>
      </c>
      <c r="Q1316" s="53" t="s">
        <v>337</v>
      </c>
      <c r="R1316" s="53" t="s">
        <v>4403</v>
      </c>
      <c r="S1316" s="53" t="s">
        <v>419</v>
      </c>
      <c r="T1316" s="69">
        <v>13830</v>
      </c>
      <c r="U1316" s="53">
        <v>2</v>
      </c>
      <c r="V1316" s="53" t="s">
        <v>385</v>
      </c>
      <c r="W1316" s="53"/>
      <c r="X1316" s="63">
        <v>6.7088137541751891</v>
      </c>
      <c r="Y1316" s="63">
        <v>1635.5054504026309</v>
      </c>
      <c r="Z1316" s="53" t="s">
        <v>4404</v>
      </c>
      <c r="AA1316" s="65" t="s">
        <v>4405</v>
      </c>
      <c r="AB1316" s="180" t="s">
        <v>2123</v>
      </c>
      <c r="AC1316" s="75">
        <v>631648.56000000006</v>
      </c>
      <c r="AD1316" s="53"/>
      <c r="AE1316" s="69">
        <v>386.21</v>
      </c>
      <c r="AF1316" s="53"/>
      <c r="AG1316" s="63"/>
      <c r="AH1316" s="69" t="s">
        <v>4388</v>
      </c>
      <c r="AI1316" s="53" t="s">
        <v>2179</v>
      </c>
      <c r="AJ1316" s="149">
        <v>1</v>
      </c>
      <c r="AK1316" s="374">
        <v>2</v>
      </c>
    </row>
    <row r="1317" spans="1:37" s="149" customFormat="1" ht="60" customHeight="1">
      <c r="A1317" s="52" t="s">
        <v>827</v>
      </c>
      <c r="B1317" s="60">
        <v>2388</v>
      </c>
      <c r="C1317" s="69" t="s">
        <v>481</v>
      </c>
      <c r="D1317" s="52" t="s">
        <v>482</v>
      </c>
      <c r="E1317" s="53" t="s">
        <v>59</v>
      </c>
      <c r="F1317" s="55">
        <v>41243</v>
      </c>
      <c r="G1317" s="55">
        <v>41289</v>
      </c>
      <c r="H1317" s="53" t="s">
        <v>102</v>
      </c>
      <c r="I1317" s="57">
        <v>129.98860999999999</v>
      </c>
      <c r="J1317" s="56">
        <v>131.61388280876682</v>
      </c>
      <c r="K1317" s="56">
        <v>129.988</v>
      </c>
      <c r="L1317" s="59">
        <v>41306</v>
      </c>
      <c r="M1317" s="60">
        <v>2013</v>
      </c>
      <c r="N1317" s="61">
        <v>41320</v>
      </c>
      <c r="O1317" s="60">
        <v>2013</v>
      </c>
      <c r="P1317" s="61">
        <v>41395</v>
      </c>
      <c r="Q1317" s="53" t="s">
        <v>340</v>
      </c>
      <c r="R1317" s="53" t="s">
        <v>4403</v>
      </c>
      <c r="S1317" s="53" t="s">
        <v>900</v>
      </c>
      <c r="T1317" s="69">
        <v>4</v>
      </c>
      <c r="U1317" s="53">
        <v>2</v>
      </c>
      <c r="V1317" s="53" t="s">
        <v>389</v>
      </c>
      <c r="W1317" s="53"/>
      <c r="X1317" s="63">
        <v>0.39715657284896821</v>
      </c>
      <c r="Y1317" s="63">
        <v>1635.5054504026309</v>
      </c>
      <c r="Z1317" s="53" t="s">
        <v>4404</v>
      </c>
      <c r="AA1317" s="65" t="s">
        <v>4387</v>
      </c>
      <c r="AB1317" s="180" t="s">
        <v>2123</v>
      </c>
      <c r="AC1317" s="75">
        <v>631648.56000000006</v>
      </c>
      <c r="AD1317" s="53"/>
      <c r="AE1317" s="69">
        <v>386.21</v>
      </c>
      <c r="AF1317" s="53"/>
      <c r="AG1317" s="63"/>
      <c r="AH1317" s="69" t="s">
        <v>4388</v>
      </c>
      <c r="AI1317" s="53" t="s">
        <v>2179</v>
      </c>
      <c r="AJ1317" s="149">
        <v>1</v>
      </c>
      <c r="AK1317" s="374">
        <v>2</v>
      </c>
    </row>
    <row r="1318" spans="1:37" s="149" customFormat="1" ht="60" customHeight="1">
      <c r="A1318" s="52" t="s">
        <v>827</v>
      </c>
      <c r="B1318" s="60">
        <v>2389</v>
      </c>
      <c r="C1318" s="69" t="s">
        <v>483</v>
      </c>
      <c r="D1318" s="52" t="s">
        <v>484</v>
      </c>
      <c r="E1318" s="53" t="s">
        <v>64</v>
      </c>
      <c r="F1318" s="55">
        <v>41218</v>
      </c>
      <c r="G1318" s="55">
        <v>41284</v>
      </c>
      <c r="H1318" s="53" t="s">
        <v>102</v>
      </c>
      <c r="I1318" s="57">
        <v>915.79628000000002</v>
      </c>
      <c r="J1318" s="56">
        <v>927.24665855435046</v>
      </c>
      <c r="K1318" s="56">
        <v>915.79600000000005</v>
      </c>
      <c r="L1318" s="59">
        <v>41301</v>
      </c>
      <c r="M1318" s="60">
        <v>2013</v>
      </c>
      <c r="N1318" s="61">
        <v>41320</v>
      </c>
      <c r="O1318" s="60">
        <v>2013</v>
      </c>
      <c r="P1318" s="61">
        <v>41395</v>
      </c>
      <c r="Q1318" s="53" t="s">
        <v>337</v>
      </c>
      <c r="R1318" s="53" t="s">
        <v>4403</v>
      </c>
      <c r="S1318" s="53" t="s">
        <v>1988</v>
      </c>
      <c r="T1318" s="69" t="s">
        <v>4406</v>
      </c>
      <c r="U1318" s="53">
        <v>2</v>
      </c>
      <c r="V1318" s="53" t="s">
        <v>385</v>
      </c>
      <c r="W1318" s="53"/>
      <c r="X1318" s="63">
        <v>2.7980613655783126</v>
      </c>
      <c r="Y1318" s="63">
        <v>1635.5054504026309</v>
      </c>
      <c r="Z1318" s="53" t="s">
        <v>4404</v>
      </c>
      <c r="AA1318" s="65" t="s">
        <v>4387</v>
      </c>
      <c r="AB1318" s="180" t="s">
        <v>2123</v>
      </c>
      <c r="AC1318" s="75">
        <v>631648.56000000006</v>
      </c>
      <c r="AD1318" s="53"/>
      <c r="AE1318" s="69">
        <v>386.21</v>
      </c>
      <c r="AF1318" s="53"/>
      <c r="AG1318" s="63"/>
      <c r="AH1318" s="69" t="s">
        <v>4388</v>
      </c>
      <c r="AI1318" s="53" t="s">
        <v>2179</v>
      </c>
      <c r="AJ1318" s="149">
        <v>1</v>
      </c>
      <c r="AK1318" s="374">
        <v>2</v>
      </c>
    </row>
    <row r="1319" spans="1:37" s="149" customFormat="1" ht="60" customHeight="1">
      <c r="A1319" s="52" t="s">
        <v>827</v>
      </c>
      <c r="B1319" s="60">
        <v>2390</v>
      </c>
      <c r="C1319" s="54" t="s">
        <v>487</v>
      </c>
      <c r="D1319" s="52" t="s">
        <v>435</v>
      </c>
      <c r="E1319" s="53" t="s">
        <v>59</v>
      </c>
      <c r="F1319" s="55">
        <v>41333</v>
      </c>
      <c r="G1319" s="55">
        <v>41373</v>
      </c>
      <c r="H1319" s="53" t="s">
        <v>102</v>
      </c>
      <c r="I1319" s="57">
        <v>916</v>
      </c>
      <c r="J1319" s="56">
        <v>927.45292570503227</v>
      </c>
      <c r="K1319" s="56">
        <v>916</v>
      </c>
      <c r="L1319" s="59">
        <v>41393</v>
      </c>
      <c r="M1319" s="60">
        <v>2013</v>
      </c>
      <c r="N1319" s="61">
        <v>41395</v>
      </c>
      <c r="O1319" s="60">
        <v>2013</v>
      </c>
      <c r="P1319" s="61">
        <v>41438</v>
      </c>
      <c r="Q1319" s="53" t="s">
        <v>337</v>
      </c>
      <c r="R1319" s="62" t="s">
        <v>4403</v>
      </c>
      <c r="S1319" s="53" t="s">
        <v>523</v>
      </c>
      <c r="T1319" s="63">
        <v>7000</v>
      </c>
      <c r="U1319" s="53">
        <v>2</v>
      </c>
      <c r="V1319" s="53" t="s">
        <v>385</v>
      </c>
      <c r="W1319" s="53"/>
      <c r="X1319" s="63">
        <v>2.7986846534268914</v>
      </c>
      <c r="Y1319" s="63">
        <v>1635.5054504026309</v>
      </c>
      <c r="Z1319" s="53" t="s">
        <v>4404</v>
      </c>
      <c r="AA1319" s="65" t="s">
        <v>4387</v>
      </c>
      <c r="AB1319" s="180" t="s">
        <v>2123</v>
      </c>
      <c r="AC1319" s="75">
        <v>631648.56000000006</v>
      </c>
      <c r="AD1319" s="53"/>
      <c r="AE1319" s="69">
        <v>386.21</v>
      </c>
      <c r="AF1319" s="60"/>
      <c r="AG1319" s="63"/>
      <c r="AH1319" s="69" t="s">
        <v>4388</v>
      </c>
      <c r="AI1319" s="53" t="s">
        <v>2179</v>
      </c>
      <c r="AJ1319" s="149">
        <v>2</v>
      </c>
      <c r="AK1319" s="374">
        <v>2</v>
      </c>
    </row>
    <row r="1320" spans="1:37" s="149" customFormat="1" ht="60" customHeight="1">
      <c r="A1320" s="52" t="s">
        <v>827</v>
      </c>
      <c r="B1320" s="60">
        <v>2391</v>
      </c>
      <c r="C1320" s="69" t="s">
        <v>437</v>
      </c>
      <c r="D1320" s="52" t="s">
        <v>436</v>
      </c>
      <c r="E1320" s="53" t="s">
        <v>59</v>
      </c>
      <c r="F1320" s="55">
        <v>41333</v>
      </c>
      <c r="G1320" s="55">
        <v>41361</v>
      </c>
      <c r="H1320" s="53" t="s">
        <v>102</v>
      </c>
      <c r="I1320" s="57">
        <v>2346.2800000000002</v>
      </c>
      <c r="J1320" s="56">
        <v>2375.6159940209641</v>
      </c>
      <c r="K1320" s="56">
        <v>2346.2800000000002</v>
      </c>
      <c r="L1320" s="59">
        <v>41381</v>
      </c>
      <c r="M1320" s="60">
        <v>2013</v>
      </c>
      <c r="N1320" s="61">
        <v>41383</v>
      </c>
      <c r="O1320" s="60">
        <v>2013</v>
      </c>
      <c r="P1320" s="61">
        <v>41426</v>
      </c>
      <c r="Q1320" s="53" t="s">
        <v>337</v>
      </c>
      <c r="R1320" s="53" t="s">
        <v>4403</v>
      </c>
      <c r="S1320" s="53" t="s">
        <v>308</v>
      </c>
      <c r="T1320" s="69">
        <v>27500</v>
      </c>
      <c r="U1320" s="53">
        <v>2</v>
      </c>
      <c r="V1320" s="53" t="s">
        <v>385</v>
      </c>
      <c r="W1320" s="53"/>
      <c r="X1320" s="63">
        <v>7.1686657517930668</v>
      </c>
      <c r="Y1320" s="63">
        <v>1635.5054504026309</v>
      </c>
      <c r="Z1320" s="53" t="s">
        <v>4404</v>
      </c>
      <c r="AA1320" s="65" t="s">
        <v>4405</v>
      </c>
      <c r="AB1320" s="180" t="s">
        <v>2123</v>
      </c>
      <c r="AC1320" s="75">
        <v>631648.56000000006</v>
      </c>
      <c r="AD1320" s="53"/>
      <c r="AE1320" s="69">
        <v>386.21</v>
      </c>
      <c r="AF1320" s="60"/>
      <c r="AG1320" s="63"/>
      <c r="AH1320" s="69" t="s">
        <v>4388</v>
      </c>
      <c r="AI1320" s="53" t="s">
        <v>2179</v>
      </c>
      <c r="AJ1320" s="149">
        <v>2</v>
      </c>
      <c r="AK1320" s="374">
        <v>2</v>
      </c>
    </row>
    <row r="1321" spans="1:37" s="149" customFormat="1" ht="60" customHeight="1">
      <c r="A1321" s="52" t="s">
        <v>827</v>
      </c>
      <c r="B1321" s="60">
        <v>2392</v>
      </c>
      <c r="C1321" s="69" t="s">
        <v>490</v>
      </c>
      <c r="D1321" s="52" t="s">
        <v>491</v>
      </c>
      <c r="E1321" s="53" t="s">
        <v>64</v>
      </c>
      <c r="F1321" s="55">
        <v>41228</v>
      </c>
      <c r="G1321" s="55">
        <v>41289</v>
      </c>
      <c r="H1321" s="53" t="s">
        <v>102</v>
      </c>
      <c r="I1321" s="57">
        <v>4778.91</v>
      </c>
      <c r="J1321" s="56">
        <v>4838.6616388439252</v>
      </c>
      <c r="K1321" s="56">
        <v>4778.91</v>
      </c>
      <c r="L1321" s="59">
        <v>41308</v>
      </c>
      <c r="M1321" s="60">
        <v>2013</v>
      </c>
      <c r="N1321" s="61">
        <v>41320</v>
      </c>
      <c r="O1321" s="60">
        <v>2013</v>
      </c>
      <c r="P1321" s="61">
        <v>41395</v>
      </c>
      <c r="Q1321" s="53" t="s">
        <v>337</v>
      </c>
      <c r="R1321" s="53" t="s">
        <v>4403</v>
      </c>
      <c r="S1321" s="53" t="s">
        <v>419</v>
      </c>
      <c r="T1321" s="69">
        <v>600</v>
      </c>
      <c r="U1321" s="53">
        <v>2</v>
      </c>
      <c r="V1321" s="53" t="s">
        <v>385</v>
      </c>
      <c r="W1321" s="53"/>
      <c r="X1321" s="63">
        <v>14.601159472825664</v>
      </c>
      <c r="Y1321" s="63">
        <v>1635.5054504026309</v>
      </c>
      <c r="Z1321" s="53" t="s">
        <v>4404</v>
      </c>
      <c r="AA1321" s="65" t="s">
        <v>4387</v>
      </c>
      <c r="AB1321" s="180" t="s">
        <v>2123</v>
      </c>
      <c r="AC1321" s="75">
        <v>631648.56000000006</v>
      </c>
      <c r="AD1321" s="53"/>
      <c r="AE1321" s="69">
        <v>386.21</v>
      </c>
      <c r="AF1321" s="53"/>
      <c r="AG1321" s="63"/>
      <c r="AH1321" s="69" t="s">
        <v>4388</v>
      </c>
      <c r="AI1321" s="53" t="s">
        <v>2179</v>
      </c>
      <c r="AJ1321" s="149">
        <v>1</v>
      </c>
      <c r="AK1321" s="374">
        <v>2</v>
      </c>
    </row>
    <row r="1322" spans="1:37" s="149" customFormat="1" ht="75" customHeight="1">
      <c r="A1322" s="52" t="s">
        <v>827</v>
      </c>
      <c r="B1322" s="60">
        <v>2393</v>
      </c>
      <c r="C1322" s="69" t="s">
        <v>545</v>
      </c>
      <c r="D1322" s="52" t="s">
        <v>546</v>
      </c>
      <c r="E1322" s="53" t="s">
        <v>81</v>
      </c>
      <c r="F1322" s="55">
        <v>41221</v>
      </c>
      <c r="G1322" s="55">
        <v>41294</v>
      </c>
      <c r="H1322" s="53" t="s">
        <v>102</v>
      </c>
      <c r="I1322" s="57">
        <v>10769.802600000001</v>
      </c>
      <c r="J1322" s="56">
        <v>10904.459531261642</v>
      </c>
      <c r="K1322" s="56">
        <v>10769.802</v>
      </c>
      <c r="L1322" s="59">
        <v>41308</v>
      </c>
      <c r="M1322" s="60">
        <v>2013</v>
      </c>
      <c r="N1322" s="61">
        <v>41343</v>
      </c>
      <c r="O1322" s="60">
        <v>2013</v>
      </c>
      <c r="P1322" s="61">
        <v>41395</v>
      </c>
      <c r="Q1322" s="53" t="s">
        <v>337</v>
      </c>
      <c r="R1322" s="53" t="s">
        <v>4403</v>
      </c>
      <c r="S1322" s="53" t="s">
        <v>419</v>
      </c>
      <c r="T1322" s="69">
        <v>46</v>
      </c>
      <c r="U1322" s="53">
        <v>2</v>
      </c>
      <c r="V1322" s="53" t="s">
        <v>385</v>
      </c>
      <c r="W1322" s="53"/>
      <c r="X1322" s="63">
        <v>32.905327050050488</v>
      </c>
      <c r="Y1322" s="63">
        <v>1635.5054504026309</v>
      </c>
      <c r="Z1322" s="53" t="s">
        <v>4404</v>
      </c>
      <c r="AA1322" s="65" t="s">
        <v>4387</v>
      </c>
      <c r="AB1322" s="180" t="s">
        <v>2123</v>
      </c>
      <c r="AC1322" s="75">
        <v>631648.56000000006</v>
      </c>
      <c r="AD1322" s="53"/>
      <c r="AE1322" s="69">
        <v>386.21</v>
      </c>
      <c r="AF1322" s="53"/>
      <c r="AG1322" s="63"/>
      <c r="AH1322" s="69" t="s">
        <v>4388</v>
      </c>
      <c r="AI1322" s="53" t="s">
        <v>2179</v>
      </c>
      <c r="AJ1322" s="149">
        <v>1</v>
      </c>
      <c r="AK1322" s="374">
        <v>2</v>
      </c>
    </row>
    <row r="1323" spans="1:37" s="149" customFormat="1" ht="75" customHeight="1">
      <c r="A1323" s="52" t="s">
        <v>827</v>
      </c>
      <c r="B1323" s="60">
        <v>2394</v>
      </c>
      <c r="C1323" s="69" t="s">
        <v>547</v>
      </c>
      <c r="D1323" s="52" t="s">
        <v>642</v>
      </c>
      <c r="E1323" s="53" t="s">
        <v>64</v>
      </c>
      <c r="F1323" s="55">
        <v>41226</v>
      </c>
      <c r="G1323" s="55">
        <v>41284</v>
      </c>
      <c r="H1323" s="53" t="s">
        <v>102</v>
      </c>
      <c r="I1323" s="57">
        <v>357.93072000000001</v>
      </c>
      <c r="J1323" s="56">
        <v>362.40599723112302</v>
      </c>
      <c r="K1323" s="56">
        <v>357.93</v>
      </c>
      <c r="L1323" s="59">
        <v>41302</v>
      </c>
      <c r="M1323" s="60">
        <v>2013</v>
      </c>
      <c r="N1323" s="61">
        <v>41315</v>
      </c>
      <c r="O1323" s="60">
        <v>2013</v>
      </c>
      <c r="P1323" s="61">
        <v>41363</v>
      </c>
      <c r="Q1323" s="53" t="s">
        <v>337</v>
      </c>
      <c r="R1323" s="53" t="s">
        <v>4403</v>
      </c>
      <c r="S1323" s="53" t="s">
        <v>419</v>
      </c>
      <c r="T1323" s="69">
        <v>60</v>
      </c>
      <c r="U1323" s="53">
        <v>2</v>
      </c>
      <c r="V1323" s="53" t="s">
        <v>385</v>
      </c>
      <c r="W1323" s="53"/>
      <c r="X1323" s="63">
        <v>1.0935951943243314</v>
      </c>
      <c r="Y1323" s="63">
        <v>1635.5054504026309</v>
      </c>
      <c r="Z1323" s="53" t="s">
        <v>4404</v>
      </c>
      <c r="AA1323" s="65" t="s">
        <v>4407</v>
      </c>
      <c r="AB1323" s="180" t="s">
        <v>2123</v>
      </c>
      <c r="AC1323" s="75">
        <v>631648.56000000006</v>
      </c>
      <c r="AD1323" s="53"/>
      <c r="AE1323" s="69">
        <v>386.21</v>
      </c>
      <c r="AF1323" s="53"/>
      <c r="AG1323" s="63"/>
      <c r="AH1323" s="69" t="s">
        <v>4388</v>
      </c>
      <c r="AI1323" s="53" t="s">
        <v>2179</v>
      </c>
      <c r="AJ1323" s="149">
        <v>1</v>
      </c>
      <c r="AK1323" s="374">
        <v>2</v>
      </c>
    </row>
    <row r="1324" spans="1:37" s="149" customFormat="1" ht="60" customHeight="1">
      <c r="A1324" s="52" t="s">
        <v>827</v>
      </c>
      <c r="B1324" s="60">
        <v>2395</v>
      </c>
      <c r="C1324" s="69" t="s">
        <v>428</v>
      </c>
      <c r="D1324" s="52" t="s">
        <v>426</v>
      </c>
      <c r="E1324" s="53" t="s">
        <v>59</v>
      </c>
      <c r="F1324" s="55">
        <v>41240</v>
      </c>
      <c r="G1324" s="55">
        <v>41270</v>
      </c>
      <c r="H1324" s="53" t="s">
        <v>102</v>
      </c>
      <c r="I1324" s="57">
        <v>64.469700000000003</v>
      </c>
      <c r="J1324" s="56">
        <v>67.477330464435326</v>
      </c>
      <c r="K1324" s="56">
        <v>64.468999999999994</v>
      </c>
      <c r="L1324" s="59">
        <v>41283</v>
      </c>
      <c r="M1324" s="60">
        <v>2013</v>
      </c>
      <c r="N1324" s="61">
        <v>41315</v>
      </c>
      <c r="O1324" s="60">
        <v>2013</v>
      </c>
      <c r="P1324" s="61">
        <v>41363</v>
      </c>
      <c r="Q1324" s="53" t="s">
        <v>337</v>
      </c>
      <c r="R1324" s="53" t="s">
        <v>4403</v>
      </c>
      <c r="S1324" s="53" t="s">
        <v>419</v>
      </c>
      <c r="T1324" s="69">
        <v>35</v>
      </c>
      <c r="U1324" s="53">
        <v>2</v>
      </c>
      <c r="V1324" s="53" t="s">
        <v>385</v>
      </c>
      <c r="W1324" s="53"/>
      <c r="X1324" s="63">
        <v>0.19697423681416842</v>
      </c>
      <c r="Y1324" s="63">
        <v>1635.5054504026309</v>
      </c>
      <c r="Z1324" s="53" t="s">
        <v>4404</v>
      </c>
      <c r="AA1324" s="65" t="s">
        <v>4405</v>
      </c>
      <c r="AB1324" s="180" t="s">
        <v>2123</v>
      </c>
      <c r="AC1324" s="75">
        <v>631648.56000000006</v>
      </c>
      <c r="AD1324" s="53"/>
      <c r="AE1324" s="69">
        <v>386.21</v>
      </c>
      <c r="AF1324" s="53"/>
      <c r="AG1324" s="63"/>
      <c r="AH1324" s="69" t="s">
        <v>4388</v>
      </c>
      <c r="AI1324" s="53" t="s">
        <v>2179</v>
      </c>
      <c r="AJ1324" s="149">
        <v>1</v>
      </c>
      <c r="AK1324" s="374">
        <v>2</v>
      </c>
    </row>
    <row r="1325" spans="1:37" s="149" customFormat="1" ht="60" customHeight="1">
      <c r="A1325" s="52" t="s">
        <v>827</v>
      </c>
      <c r="B1325" s="60">
        <v>2396</v>
      </c>
      <c r="C1325" s="69" t="s">
        <v>457</v>
      </c>
      <c r="D1325" s="52" t="s">
        <v>458</v>
      </c>
      <c r="E1325" s="53" t="s">
        <v>64</v>
      </c>
      <c r="F1325" s="55">
        <v>41220</v>
      </c>
      <c r="G1325" s="55">
        <v>41294</v>
      </c>
      <c r="H1325" s="53" t="s">
        <v>102</v>
      </c>
      <c r="I1325" s="57">
        <v>9.7200000000000006</v>
      </c>
      <c r="J1325" s="56">
        <v>9.8415310456909548</v>
      </c>
      <c r="K1325" s="56">
        <v>9.7200000000000006</v>
      </c>
      <c r="L1325" s="59">
        <v>41306</v>
      </c>
      <c r="M1325" s="60">
        <v>2013</v>
      </c>
      <c r="N1325" s="61">
        <v>41315</v>
      </c>
      <c r="O1325" s="60">
        <v>2013</v>
      </c>
      <c r="P1325" s="61">
        <v>41363</v>
      </c>
      <c r="Q1325" s="53" t="s">
        <v>337</v>
      </c>
      <c r="R1325" s="53" t="s">
        <v>4403</v>
      </c>
      <c r="S1325" s="53" t="s">
        <v>419</v>
      </c>
      <c r="T1325" s="69">
        <v>500</v>
      </c>
      <c r="U1325" s="53">
        <v>2</v>
      </c>
      <c r="V1325" s="53" t="s">
        <v>385</v>
      </c>
      <c r="W1325" s="53"/>
      <c r="X1325" s="63">
        <v>2.9697832785272261E-2</v>
      </c>
      <c r="Y1325" s="63">
        <v>1635.5054504026309</v>
      </c>
      <c r="Z1325" s="53" t="s">
        <v>4404</v>
      </c>
      <c r="AA1325" s="65" t="s">
        <v>4387</v>
      </c>
      <c r="AB1325" s="180" t="s">
        <v>2123</v>
      </c>
      <c r="AC1325" s="75">
        <v>631648.56000000006</v>
      </c>
      <c r="AD1325" s="53"/>
      <c r="AE1325" s="69">
        <v>386.21</v>
      </c>
      <c r="AF1325" s="53"/>
      <c r="AG1325" s="63"/>
      <c r="AH1325" s="69" t="s">
        <v>4388</v>
      </c>
      <c r="AI1325" s="53" t="s">
        <v>2179</v>
      </c>
      <c r="AJ1325" s="149">
        <v>1</v>
      </c>
      <c r="AK1325" s="374">
        <v>2</v>
      </c>
    </row>
    <row r="1326" spans="1:37" s="149" customFormat="1" ht="90" customHeight="1">
      <c r="A1326" s="52" t="s">
        <v>827</v>
      </c>
      <c r="B1326" s="60">
        <v>2398</v>
      </c>
      <c r="C1326" s="54">
        <v>3000560</v>
      </c>
      <c r="D1326" s="52" t="s">
        <v>468</v>
      </c>
      <c r="E1326" s="53" t="s">
        <v>81</v>
      </c>
      <c r="F1326" s="55">
        <v>41487</v>
      </c>
      <c r="G1326" s="55">
        <v>41548</v>
      </c>
      <c r="H1326" s="53" t="s">
        <v>102</v>
      </c>
      <c r="I1326" s="57">
        <v>15350</v>
      </c>
      <c r="J1326" s="56">
        <v>15112.194310976329</v>
      </c>
      <c r="K1326" s="56">
        <v>15112.194</v>
      </c>
      <c r="L1326" s="59">
        <v>41567</v>
      </c>
      <c r="M1326" s="60">
        <v>2013</v>
      </c>
      <c r="N1326" s="61">
        <v>41567</v>
      </c>
      <c r="O1326" s="60">
        <v>2013</v>
      </c>
      <c r="P1326" s="61">
        <v>41628</v>
      </c>
      <c r="Q1326" s="53" t="s">
        <v>337</v>
      </c>
      <c r="R1326" s="69" t="s">
        <v>4408</v>
      </c>
      <c r="S1326" s="53" t="s">
        <v>384</v>
      </c>
      <c r="T1326" s="69">
        <v>1</v>
      </c>
      <c r="U1326" s="53">
        <v>2</v>
      </c>
      <c r="V1326" s="53" t="s">
        <v>385</v>
      </c>
      <c r="W1326" s="53" t="s">
        <v>4409</v>
      </c>
      <c r="X1326" s="63">
        <v>17832.388919999998</v>
      </c>
      <c r="Y1326" s="75">
        <v>40953.32</v>
      </c>
      <c r="Z1326" s="53"/>
      <c r="AA1326" s="74" t="s">
        <v>4410</v>
      </c>
      <c r="AB1326" s="180" t="s">
        <v>2188</v>
      </c>
      <c r="AC1326" s="75">
        <v>40953.32</v>
      </c>
      <c r="AD1326" s="53"/>
      <c r="AE1326" s="69"/>
      <c r="AF1326" s="53" t="s">
        <v>9</v>
      </c>
      <c r="AG1326" s="63"/>
      <c r="AH1326" s="69" t="s">
        <v>835</v>
      </c>
      <c r="AI1326" s="53" t="s">
        <v>701</v>
      </c>
      <c r="AJ1326" s="149">
        <v>4</v>
      </c>
      <c r="AK1326" s="374">
        <v>2</v>
      </c>
    </row>
    <row r="1327" spans="1:37" s="149" customFormat="1" ht="90" customHeight="1">
      <c r="A1327" s="52" t="s">
        <v>827</v>
      </c>
      <c r="B1327" s="60">
        <v>2399</v>
      </c>
      <c r="C1327" s="54">
        <v>3000560</v>
      </c>
      <c r="D1327" s="52" t="s">
        <v>468</v>
      </c>
      <c r="E1327" s="53" t="s">
        <v>81</v>
      </c>
      <c r="F1327" s="55">
        <v>41487</v>
      </c>
      <c r="G1327" s="55">
        <v>41548</v>
      </c>
      <c r="H1327" s="53" t="s">
        <v>102</v>
      </c>
      <c r="I1327" s="57">
        <v>12972.697</v>
      </c>
      <c r="J1327" s="56">
        <v>12619.834745553679</v>
      </c>
      <c r="K1327" s="56">
        <v>12619.834000000001</v>
      </c>
      <c r="L1327" s="59">
        <v>41567</v>
      </c>
      <c r="M1327" s="60">
        <v>2013</v>
      </c>
      <c r="N1327" s="61">
        <v>41567</v>
      </c>
      <c r="O1327" s="60">
        <v>2013</v>
      </c>
      <c r="P1327" s="61">
        <v>41628</v>
      </c>
      <c r="Q1327" s="53" t="s">
        <v>337</v>
      </c>
      <c r="R1327" s="69" t="s">
        <v>4411</v>
      </c>
      <c r="S1327" s="53" t="s">
        <v>384</v>
      </c>
      <c r="T1327" s="69">
        <v>1</v>
      </c>
      <c r="U1327" s="53">
        <v>2</v>
      </c>
      <c r="V1327" s="53" t="s">
        <v>385</v>
      </c>
      <c r="W1327" s="53" t="s">
        <v>4409</v>
      </c>
      <c r="X1327" s="63">
        <v>14891.404119999999</v>
      </c>
      <c r="Y1327" s="75">
        <v>40953.32</v>
      </c>
      <c r="Z1327" s="53"/>
      <c r="AA1327" s="74" t="s">
        <v>4410</v>
      </c>
      <c r="AB1327" s="180" t="s">
        <v>2188</v>
      </c>
      <c r="AC1327" s="75">
        <v>40953.32</v>
      </c>
      <c r="AD1327" s="53"/>
      <c r="AE1327" s="69"/>
      <c r="AF1327" s="53" t="s">
        <v>9</v>
      </c>
      <c r="AG1327" s="63"/>
      <c r="AH1327" s="69" t="s">
        <v>102</v>
      </c>
      <c r="AI1327" s="53" t="s">
        <v>701</v>
      </c>
      <c r="AJ1327" s="149">
        <v>4</v>
      </c>
      <c r="AK1327" s="374">
        <v>2</v>
      </c>
    </row>
    <row r="1328" spans="1:37" s="149" customFormat="1" ht="90" customHeight="1">
      <c r="A1328" s="52" t="s">
        <v>827</v>
      </c>
      <c r="B1328" s="60">
        <v>2400</v>
      </c>
      <c r="C1328" s="169">
        <v>3000559</v>
      </c>
      <c r="D1328" s="52" t="s">
        <v>383</v>
      </c>
      <c r="E1328" s="53" t="s">
        <v>59</v>
      </c>
      <c r="F1328" s="55">
        <v>41487</v>
      </c>
      <c r="G1328" s="55">
        <v>41518</v>
      </c>
      <c r="H1328" s="53" t="s">
        <v>94</v>
      </c>
      <c r="I1328" s="57">
        <v>1587.01</v>
      </c>
      <c r="J1328" s="56">
        <v>1729.9010611008005</v>
      </c>
      <c r="K1328" s="56">
        <v>1587.01</v>
      </c>
      <c r="L1328" s="59">
        <v>41537</v>
      </c>
      <c r="M1328" s="60">
        <v>2013</v>
      </c>
      <c r="N1328" s="61">
        <v>41548</v>
      </c>
      <c r="O1328" s="60">
        <v>2013</v>
      </c>
      <c r="P1328" s="61">
        <v>41628</v>
      </c>
      <c r="Q1328" s="53" t="s">
        <v>337</v>
      </c>
      <c r="R1328" s="69" t="s">
        <v>4412</v>
      </c>
      <c r="S1328" s="53" t="s">
        <v>384</v>
      </c>
      <c r="T1328" s="69">
        <v>1</v>
      </c>
      <c r="U1328" s="53">
        <v>2</v>
      </c>
      <c r="V1328" s="53" t="s">
        <v>385</v>
      </c>
      <c r="W1328" s="53" t="s">
        <v>4409</v>
      </c>
      <c r="X1328" s="63">
        <v>1872.6717999999998</v>
      </c>
      <c r="Y1328" s="75">
        <v>29214.7</v>
      </c>
      <c r="Z1328" s="53"/>
      <c r="AA1328" s="74" t="s">
        <v>4413</v>
      </c>
      <c r="AB1328" s="180" t="s">
        <v>2094</v>
      </c>
      <c r="AC1328" s="75">
        <v>29214.7</v>
      </c>
      <c r="AD1328" s="53"/>
      <c r="AE1328" s="69"/>
      <c r="AF1328" s="53" t="s">
        <v>9</v>
      </c>
      <c r="AG1328" s="63"/>
      <c r="AH1328" s="69" t="s">
        <v>2095</v>
      </c>
      <c r="AI1328" s="53" t="s">
        <v>701</v>
      </c>
      <c r="AJ1328" s="149">
        <v>3</v>
      </c>
      <c r="AK1328" s="374">
        <v>2</v>
      </c>
    </row>
    <row r="1329" spans="1:40" s="149" customFormat="1" ht="75" customHeight="1">
      <c r="A1329" s="52" t="s">
        <v>827</v>
      </c>
      <c r="B1329" s="60">
        <v>2401</v>
      </c>
      <c r="C1329" s="54">
        <v>3000560</v>
      </c>
      <c r="D1329" s="52" t="s">
        <v>468</v>
      </c>
      <c r="E1329" s="53" t="s">
        <v>81</v>
      </c>
      <c r="F1329" s="55">
        <v>41365</v>
      </c>
      <c r="G1329" s="55">
        <v>41426</v>
      </c>
      <c r="H1329" s="53" t="s">
        <v>94</v>
      </c>
      <c r="I1329" s="57">
        <v>12618</v>
      </c>
      <c r="J1329" s="56">
        <v>12422.519075954355</v>
      </c>
      <c r="K1329" s="56">
        <v>12422.519</v>
      </c>
      <c r="L1329" s="59">
        <v>41445</v>
      </c>
      <c r="M1329" s="60">
        <v>2013</v>
      </c>
      <c r="N1329" s="61">
        <v>41456</v>
      </c>
      <c r="O1329" s="60">
        <v>2013</v>
      </c>
      <c r="P1329" s="61">
        <v>41628</v>
      </c>
      <c r="Q1329" s="53" t="s">
        <v>337</v>
      </c>
      <c r="R1329" s="53"/>
      <c r="S1329" s="53" t="s">
        <v>384</v>
      </c>
      <c r="T1329" s="69">
        <v>1</v>
      </c>
      <c r="U1329" s="53">
        <v>2</v>
      </c>
      <c r="V1329" s="53" t="s">
        <v>385</v>
      </c>
      <c r="W1329" s="53" t="s">
        <v>4409</v>
      </c>
      <c r="X1329" s="63">
        <v>732.92862099999991</v>
      </c>
      <c r="Y1329" s="63">
        <v>1918.8439999999998</v>
      </c>
      <c r="Z1329" s="53"/>
      <c r="AA1329" s="74" t="s">
        <v>4414</v>
      </c>
      <c r="AB1329" s="180" t="s">
        <v>2188</v>
      </c>
      <c r="AC1329" s="75">
        <v>38376.879999999997</v>
      </c>
      <c r="AD1329" s="69">
        <v>20</v>
      </c>
      <c r="AE1329" s="69"/>
      <c r="AF1329" s="69"/>
      <c r="AG1329" s="69"/>
      <c r="AH1329" s="69" t="s">
        <v>2095</v>
      </c>
      <c r="AI1329" s="53" t="s">
        <v>701</v>
      </c>
      <c r="AJ1329" s="149">
        <v>2</v>
      </c>
      <c r="AK1329" s="374">
        <v>2</v>
      </c>
    </row>
    <row r="1330" spans="1:40" s="376" customFormat="1" ht="123.75" customHeight="1">
      <c r="A1330" s="53" t="s">
        <v>827</v>
      </c>
      <c r="B1330" s="60">
        <v>2402</v>
      </c>
      <c r="C1330" s="81" t="s">
        <v>544</v>
      </c>
      <c r="D1330" s="52" t="s">
        <v>855</v>
      </c>
      <c r="E1330" s="53" t="s">
        <v>80</v>
      </c>
      <c r="F1330" s="55">
        <v>41227</v>
      </c>
      <c r="G1330" s="55">
        <v>41306</v>
      </c>
      <c r="H1330" s="53" t="s">
        <v>94</v>
      </c>
      <c r="I1330" s="57">
        <v>10593.22034</v>
      </c>
      <c r="J1330" s="56">
        <v>10593.220106561879</v>
      </c>
      <c r="K1330" s="384">
        <v>10593.22</v>
      </c>
      <c r="L1330" s="59">
        <v>41325</v>
      </c>
      <c r="M1330" s="53">
        <v>2013</v>
      </c>
      <c r="N1330" s="61">
        <v>41394</v>
      </c>
      <c r="O1330" s="53">
        <v>2013</v>
      </c>
      <c r="P1330" s="61">
        <v>41547</v>
      </c>
      <c r="Q1330" s="53" t="s">
        <v>337</v>
      </c>
      <c r="R1330" s="53"/>
      <c r="S1330" s="53" t="s">
        <v>419</v>
      </c>
      <c r="T1330" s="380">
        <v>2</v>
      </c>
      <c r="U1330" s="53">
        <v>2</v>
      </c>
      <c r="V1330" s="53" t="s">
        <v>385</v>
      </c>
      <c r="W1330" s="375"/>
      <c r="X1330" s="58">
        <v>6249.9997999999996</v>
      </c>
      <c r="Y1330" s="63">
        <v>19188.439999999999</v>
      </c>
      <c r="Z1330" s="53"/>
      <c r="AA1330" s="53" t="s">
        <v>4414</v>
      </c>
      <c r="AB1330" s="72" t="s">
        <v>2188</v>
      </c>
      <c r="AC1330" s="57">
        <v>38376.879999999997</v>
      </c>
      <c r="AD1330" s="53"/>
      <c r="AE1330" s="53"/>
      <c r="AF1330" s="53">
        <v>2</v>
      </c>
      <c r="AG1330" s="63"/>
      <c r="AH1330" s="53" t="s">
        <v>2095</v>
      </c>
      <c r="AI1330" s="53" t="s">
        <v>701</v>
      </c>
      <c r="AJ1330" s="149">
        <v>1</v>
      </c>
      <c r="AK1330" s="374">
        <v>2</v>
      </c>
      <c r="AL1330" s="68"/>
      <c r="AM1330" s="68"/>
      <c r="AN1330" s="68"/>
    </row>
    <row r="1331" spans="1:40" s="149" customFormat="1" ht="60" customHeight="1">
      <c r="A1331" s="52" t="s">
        <v>827</v>
      </c>
      <c r="B1331" s="60">
        <v>2403</v>
      </c>
      <c r="C1331" s="69" t="s">
        <v>541</v>
      </c>
      <c r="D1331" s="52" t="s">
        <v>469</v>
      </c>
      <c r="E1331" s="53" t="s">
        <v>64</v>
      </c>
      <c r="F1331" s="55">
        <v>41229</v>
      </c>
      <c r="G1331" s="55">
        <v>41263</v>
      </c>
      <c r="H1331" s="53" t="s">
        <v>94</v>
      </c>
      <c r="I1331" s="57">
        <v>2135</v>
      </c>
      <c r="J1331" s="56">
        <v>2219.19972125395</v>
      </c>
      <c r="K1331" s="56">
        <v>2135</v>
      </c>
      <c r="L1331" s="59">
        <v>41283</v>
      </c>
      <c r="M1331" s="60">
        <v>2013</v>
      </c>
      <c r="N1331" s="61">
        <v>41343</v>
      </c>
      <c r="O1331" s="60">
        <v>2013</v>
      </c>
      <c r="P1331" s="61">
        <v>41424</v>
      </c>
      <c r="Q1331" s="53" t="s">
        <v>337</v>
      </c>
      <c r="R1331" s="53"/>
      <c r="S1331" s="53" t="s">
        <v>419</v>
      </c>
      <c r="T1331" s="69">
        <v>1</v>
      </c>
      <c r="U1331" s="53">
        <v>2</v>
      </c>
      <c r="V1331" s="53" t="s">
        <v>385</v>
      </c>
      <c r="W1331" s="53" t="s">
        <v>4409</v>
      </c>
      <c r="X1331" s="63">
        <v>2519.2999999999997</v>
      </c>
      <c r="Y1331" s="63">
        <v>38376.879999999997</v>
      </c>
      <c r="Z1331" s="53"/>
      <c r="AA1331" s="74" t="s">
        <v>4414</v>
      </c>
      <c r="AB1331" s="180" t="s">
        <v>2188</v>
      </c>
      <c r="AC1331" s="75">
        <v>38376.879999999997</v>
      </c>
      <c r="AD1331" s="69"/>
      <c r="AE1331" s="69"/>
      <c r="AF1331" s="69">
        <v>1</v>
      </c>
      <c r="AG1331" s="69"/>
      <c r="AH1331" s="69" t="s">
        <v>2095</v>
      </c>
      <c r="AI1331" s="53" t="s">
        <v>701</v>
      </c>
      <c r="AJ1331" s="149">
        <v>1</v>
      </c>
      <c r="AK1331" s="374">
        <v>2</v>
      </c>
    </row>
    <row r="1332" spans="1:40" s="149" customFormat="1" ht="60" customHeight="1">
      <c r="A1332" s="52" t="s">
        <v>827</v>
      </c>
      <c r="B1332" s="60">
        <v>2404</v>
      </c>
      <c r="C1332" s="69" t="s">
        <v>4078</v>
      </c>
      <c r="D1332" s="52" t="s">
        <v>4079</v>
      </c>
      <c r="E1332" s="53" t="s">
        <v>59</v>
      </c>
      <c r="F1332" s="55">
        <v>41243</v>
      </c>
      <c r="G1332" s="55">
        <v>41289</v>
      </c>
      <c r="H1332" s="53" t="s">
        <v>94</v>
      </c>
      <c r="I1332" s="57">
        <v>1200</v>
      </c>
      <c r="J1332" s="56">
        <v>1247.3253702598315</v>
      </c>
      <c r="K1332" s="56">
        <v>1200</v>
      </c>
      <c r="L1332" s="59">
        <v>41306</v>
      </c>
      <c r="M1332" s="60">
        <v>2013</v>
      </c>
      <c r="N1332" s="61">
        <v>41306</v>
      </c>
      <c r="O1332" s="60">
        <v>2013</v>
      </c>
      <c r="P1332" s="61">
        <v>41394</v>
      </c>
      <c r="Q1332" s="53" t="s">
        <v>337</v>
      </c>
      <c r="R1332" s="53"/>
      <c r="S1332" s="53" t="s">
        <v>419</v>
      </c>
      <c r="T1332" s="69">
        <v>1</v>
      </c>
      <c r="U1332" s="53">
        <v>2</v>
      </c>
      <c r="V1332" s="53" t="s">
        <v>385</v>
      </c>
      <c r="W1332" s="53" t="s">
        <v>4409</v>
      </c>
      <c r="X1332" s="63">
        <v>708</v>
      </c>
      <c r="Y1332" s="63">
        <v>19188.439999999999</v>
      </c>
      <c r="Z1332" s="53"/>
      <c r="AA1332" s="74" t="s">
        <v>4414</v>
      </c>
      <c r="AB1332" s="180" t="s">
        <v>2188</v>
      </c>
      <c r="AC1332" s="75">
        <v>38376.879999999997</v>
      </c>
      <c r="AD1332" s="69"/>
      <c r="AE1332" s="69"/>
      <c r="AF1332" s="69">
        <v>2</v>
      </c>
      <c r="AG1332" s="69"/>
      <c r="AH1332" s="69" t="s">
        <v>2095</v>
      </c>
      <c r="AI1332" s="53" t="s">
        <v>701</v>
      </c>
      <c r="AJ1332" s="149">
        <v>1</v>
      </c>
      <c r="AK1332" s="374">
        <v>2</v>
      </c>
    </row>
    <row r="1333" spans="1:40" s="149" customFormat="1" ht="60" customHeight="1">
      <c r="A1333" s="52" t="s">
        <v>827</v>
      </c>
      <c r="B1333" s="60">
        <v>2405</v>
      </c>
      <c r="C1333" s="69" t="s">
        <v>858</v>
      </c>
      <c r="D1333" s="52" t="s">
        <v>859</v>
      </c>
      <c r="E1333" s="53" t="s">
        <v>80</v>
      </c>
      <c r="F1333" s="55">
        <v>41226</v>
      </c>
      <c r="G1333" s="55">
        <v>41289</v>
      </c>
      <c r="H1333" s="53" t="s">
        <v>94</v>
      </c>
      <c r="I1333" s="57">
        <v>1200</v>
      </c>
      <c r="J1333" s="56">
        <v>1247.3253702598315</v>
      </c>
      <c r="K1333" s="56">
        <v>1200</v>
      </c>
      <c r="L1333" s="59">
        <v>41306</v>
      </c>
      <c r="M1333" s="60">
        <v>2013</v>
      </c>
      <c r="N1333" s="61">
        <v>41306</v>
      </c>
      <c r="O1333" s="60">
        <v>2013</v>
      </c>
      <c r="P1333" s="61">
        <v>41394</v>
      </c>
      <c r="Q1333" s="53" t="s">
        <v>337</v>
      </c>
      <c r="R1333" s="53"/>
      <c r="S1333" s="53" t="s">
        <v>419</v>
      </c>
      <c r="T1333" s="69">
        <v>3</v>
      </c>
      <c r="U1333" s="53">
        <v>2</v>
      </c>
      <c r="V1333" s="53" t="s">
        <v>385</v>
      </c>
      <c r="W1333" s="53"/>
      <c r="X1333" s="63">
        <v>472</v>
      </c>
      <c r="Y1333" s="63">
        <v>12792.293333333333</v>
      </c>
      <c r="Z1333" s="53"/>
      <c r="AA1333" s="74" t="s">
        <v>4414</v>
      </c>
      <c r="AB1333" s="180" t="s">
        <v>2188</v>
      </c>
      <c r="AC1333" s="75">
        <v>38376.879999999997</v>
      </c>
      <c r="AD1333" s="69"/>
      <c r="AE1333" s="69"/>
      <c r="AF1333" s="69">
        <v>3</v>
      </c>
      <c r="AG1333" s="69"/>
      <c r="AH1333" s="69" t="s">
        <v>2095</v>
      </c>
      <c r="AI1333" s="53" t="s">
        <v>701</v>
      </c>
      <c r="AJ1333" s="149">
        <v>1</v>
      </c>
      <c r="AK1333" s="374">
        <v>2</v>
      </c>
    </row>
    <row r="1334" spans="1:40" s="149" customFormat="1" ht="75" customHeight="1">
      <c r="A1334" s="52" t="s">
        <v>827</v>
      </c>
      <c r="B1334" s="60">
        <v>2406</v>
      </c>
      <c r="C1334" s="54">
        <v>3000560</v>
      </c>
      <c r="D1334" s="52" t="s">
        <v>468</v>
      </c>
      <c r="E1334" s="53" t="s">
        <v>81</v>
      </c>
      <c r="F1334" s="55">
        <v>41426</v>
      </c>
      <c r="G1334" s="55">
        <v>41487</v>
      </c>
      <c r="H1334" s="53" t="s">
        <v>94</v>
      </c>
      <c r="I1334" s="57">
        <v>9071.9699999999993</v>
      </c>
      <c r="J1334" s="56">
        <v>8931.424978719735</v>
      </c>
      <c r="K1334" s="56">
        <v>8931.4240000000009</v>
      </c>
      <c r="L1334" s="59">
        <v>41501</v>
      </c>
      <c r="M1334" s="60">
        <v>2013</v>
      </c>
      <c r="N1334" s="61">
        <v>41548</v>
      </c>
      <c r="O1334" s="60">
        <v>2013</v>
      </c>
      <c r="P1334" s="61">
        <v>41628</v>
      </c>
      <c r="Q1334" s="53" t="s">
        <v>337</v>
      </c>
      <c r="R1334" s="53"/>
      <c r="S1334" s="53" t="s">
        <v>384</v>
      </c>
      <c r="T1334" s="69">
        <v>1</v>
      </c>
      <c r="U1334" s="53">
        <v>2</v>
      </c>
      <c r="V1334" s="53" t="s">
        <v>385</v>
      </c>
      <c r="W1334" s="53" t="s">
        <v>4409</v>
      </c>
      <c r="X1334" s="63">
        <v>10539.080320000001</v>
      </c>
      <c r="Y1334" s="63">
        <v>13031.17</v>
      </c>
      <c r="Z1334" s="53"/>
      <c r="AA1334" s="74" t="s">
        <v>4415</v>
      </c>
      <c r="AB1334" s="180" t="s">
        <v>2188</v>
      </c>
      <c r="AC1334" s="75">
        <v>13031.17</v>
      </c>
      <c r="AD1334" s="69"/>
      <c r="AE1334" s="69"/>
      <c r="AF1334" s="69">
        <v>1</v>
      </c>
      <c r="AG1334" s="69"/>
      <c r="AH1334" s="69" t="s">
        <v>2095</v>
      </c>
      <c r="AI1334" s="53" t="s">
        <v>701</v>
      </c>
      <c r="AJ1334" s="149">
        <v>3</v>
      </c>
      <c r="AK1334" s="374">
        <v>2</v>
      </c>
    </row>
    <row r="1335" spans="1:40" s="149" customFormat="1" ht="60" customHeight="1">
      <c r="A1335" s="52" t="s">
        <v>827</v>
      </c>
      <c r="B1335" s="60">
        <v>2407</v>
      </c>
      <c r="C1335" s="69" t="s">
        <v>858</v>
      </c>
      <c r="D1335" s="52" t="s">
        <v>859</v>
      </c>
      <c r="E1335" s="53" t="s">
        <v>80</v>
      </c>
      <c r="F1335" s="55">
        <v>41226</v>
      </c>
      <c r="G1335" s="55">
        <v>41289</v>
      </c>
      <c r="H1335" s="53" t="s">
        <v>94</v>
      </c>
      <c r="I1335" s="57">
        <v>1008</v>
      </c>
      <c r="J1335" s="56">
        <v>1023.7222717747203</v>
      </c>
      <c r="K1335" s="56">
        <v>1008</v>
      </c>
      <c r="L1335" s="59">
        <v>41306</v>
      </c>
      <c r="M1335" s="60">
        <v>2013</v>
      </c>
      <c r="N1335" s="61">
        <v>41487</v>
      </c>
      <c r="O1335" s="60">
        <v>2013</v>
      </c>
      <c r="P1335" s="61">
        <v>41537</v>
      </c>
      <c r="Q1335" s="53" t="s">
        <v>337</v>
      </c>
      <c r="R1335" s="53"/>
      <c r="S1335" s="53" t="s">
        <v>419</v>
      </c>
      <c r="T1335" s="69">
        <v>2</v>
      </c>
      <c r="U1335" s="53">
        <v>2</v>
      </c>
      <c r="V1335" s="53" t="s">
        <v>385</v>
      </c>
      <c r="W1335" s="53" t="s">
        <v>4409</v>
      </c>
      <c r="X1335" s="63">
        <v>594.71999999999991</v>
      </c>
      <c r="Y1335" s="63">
        <v>6515.585</v>
      </c>
      <c r="Z1335" s="53"/>
      <c r="AA1335" s="74" t="s">
        <v>4415</v>
      </c>
      <c r="AB1335" s="180" t="s">
        <v>2188</v>
      </c>
      <c r="AC1335" s="75">
        <v>13031.17</v>
      </c>
      <c r="AD1335" s="69"/>
      <c r="AE1335" s="69"/>
      <c r="AF1335" s="69">
        <v>2</v>
      </c>
      <c r="AG1335" s="69"/>
      <c r="AH1335" s="69" t="s">
        <v>2095</v>
      </c>
      <c r="AI1335" s="53" t="s">
        <v>701</v>
      </c>
      <c r="AJ1335" s="149">
        <v>1</v>
      </c>
      <c r="AK1335" s="374">
        <v>2</v>
      </c>
    </row>
    <row r="1336" spans="1:40" s="149" customFormat="1" ht="75" customHeight="1">
      <c r="A1336" s="52" t="s">
        <v>827</v>
      </c>
      <c r="B1336" s="160" t="s">
        <v>4416</v>
      </c>
      <c r="C1336" s="54">
        <v>3000560</v>
      </c>
      <c r="D1336" s="52" t="s">
        <v>468</v>
      </c>
      <c r="E1336" s="53" t="s">
        <v>80</v>
      </c>
      <c r="F1336" s="55">
        <v>41289</v>
      </c>
      <c r="G1336" s="55">
        <v>41320</v>
      </c>
      <c r="H1336" s="69" t="s">
        <v>835</v>
      </c>
      <c r="I1336" s="57">
        <v>2744.6669999999999</v>
      </c>
      <c r="J1336" s="56">
        <v>2694.2007236279624</v>
      </c>
      <c r="K1336" s="56">
        <v>2694.2</v>
      </c>
      <c r="L1336" s="59">
        <v>41333</v>
      </c>
      <c r="M1336" s="60">
        <v>2013</v>
      </c>
      <c r="N1336" s="61">
        <v>41353</v>
      </c>
      <c r="O1336" s="60">
        <v>2013</v>
      </c>
      <c r="P1336" s="61">
        <v>41628</v>
      </c>
      <c r="Q1336" s="53" t="s">
        <v>337</v>
      </c>
      <c r="R1336" s="69" t="s">
        <v>4417</v>
      </c>
      <c r="S1336" s="53" t="s">
        <v>384</v>
      </c>
      <c r="T1336" s="69">
        <v>1</v>
      </c>
      <c r="U1336" s="53">
        <v>2</v>
      </c>
      <c r="V1336" s="53" t="s">
        <v>385</v>
      </c>
      <c r="W1336" s="53"/>
      <c r="X1336" s="173">
        <v>3179.1559999999995</v>
      </c>
      <c r="Y1336" s="173">
        <v>53550.3</v>
      </c>
      <c r="Z1336" s="53"/>
      <c r="AA1336" s="74" t="s">
        <v>4418</v>
      </c>
      <c r="AB1336" s="180" t="s">
        <v>2098</v>
      </c>
      <c r="AC1336" s="104">
        <v>53550.3</v>
      </c>
      <c r="AD1336" s="69"/>
      <c r="AE1336" s="69"/>
      <c r="AF1336" s="69">
        <v>1</v>
      </c>
      <c r="AG1336" s="69"/>
      <c r="AH1336" s="69" t="s">
        <v>835</v>
      </c>
      <c r="AI1336" s="53" t="s">
        <v>2179</v>
      </c>
      <c r="AJ1336" s="149">
        <v>1</v>
      </c>
      <c r="AK1336" s="374">
        <v>2</v>
      </c>
    </row>
    <row r="1337" spans="1:40" s="149" customFormat="1" ht="75" customHeight="1">
      <c r="A1337" s="52" t="s">
        <v>827</v>
      </c>
      <c r="B1337" s="60">
        <v>2411</v>
      </c>
      <c r="C1337" s="54">
        <v>3000560</v>
      </c>
      <c r="D1337" s="52" t="s">
        <v>468</v>
      </c>
      <c r="E1337" s="53" t="s">
        <v>332</v>
      </c>
      <c r="F1337" s="55">
        <v>41365</v>
      </c>
      <c r="G1337" s="55">
        <v>41384</v>
      </c>
      <c r="H1337" s="53" t="s">
        <v>102</v>
      </c>
      <c r="I1337" s="57">
        <v>1439.14</v>
      </c>
      <c r="J1337" s="56">
        <v>1373.5256443308292</v>
      </c>
      <c r="K1337" s="56">
        <v>1373.5250000000001</v>
      </c>
      <c r="L1337" s="59">
        <v>41404</v>
      </c>
      <c r="M1337" s="60">
        <v>2013</v>
      </c>
      <c r="N1337" s="61">
        <v>41414</v>
      </c>
      <c r="O1337" s="60">
        <v>2013</v>
      </c>
      <c r="P1337" s="61">
        <v>41628</v>
      </c>
      <c r="Q1337" s="53" t="s">
        <v>337</v>
      </c>
      <c r="R1337" s="69" t="s">
        <v>4419</v>
      </c>
      <c r="S1337" s="53" t="s">
        <v>384</v>
      </c>
      <c r="T1337" s="69">
        <v>1</v>
      </c>
      <c r="U1337" s="53">
        <v>2</v>
      </c>
      <c r="V1337" s="53" t="s">
        <v>385</v>
      </c>
      <c r="W1337" s="53"/>
      <c r="X1337" s="104">
        <v>1620.7594999999999</v>
      </c>
      <c r="Y1337" s="104">
        <v>53550.3</v>
      </c>
      <c r="Z1337" s="53"/>
      <c r="AA1337" s="74" t="s">
        <v>4418</v>
      </c>
      <c r="AB1337" s="180" t="s">
        <v>2094</v>
      </c>
      <c r="AC1337" s="104">
        <v>53550.3</v>
      </c>
      <c r="AD1337" s="69"/>
      <c r="AE1337" s="69"/>
      <c r="AF1337" s="69">
        <v>1</v>
      </c>
      <c r="AG1337" s="69"/>
      <c r="AH1337" s="69" t="s">
        <v>835</v>
      </c>
      <c r="AI1337" s="53" t="s">
        <v>2179</v>
      </c>
      <c r="AJ1337" s="149">
        <v>2</v>
      </c>
      <c r="AK1337" s="374">
        <v>2</v>
      </c>
    </row>
    <row r="1338" spans="1:40" s="149" customFormat="1" ht="75" customHeight="1">
      <c r="A1338" s="52" t="s">
        <v>827</v>
      </c>
      <c r="B1338" s="60">
        <v>2413</v>
      </c>
      <c r="C1338" s="54">
        <v>3000560</v>
      </c>
      <c r="D1338" s="52" t="s">
        <v>468</v>
      </c>
      <c r="E1338" s="53" t="s">
        <v>80</v>
      </c>
      <c r="F1338" s="55">
        <v>41365</v>
      </c>
      <c r="G1338" s="55">
        <v>41399</v>
      </c>
      <c r="H1338" s="69" t="s">
        <v>835</v>
      </c>
      <c r="I1338" s="57">
        <v>5883.55</v>
      </c>
      <c r="J1338" s="56">
        <v>5714.8810591910988</v>
      </c>
      <c r="K1338" s="56">
        <v>5714.8810000000003</v>
      </c>
      <c r="L1338" s="59">
        <v>41414</v>
      </c>
      <c r="M1338" s="60">
        <v>2013</v>
      </c>
      <c r="N1338" s="61">
        <v>41426</v>
      </c>
      <c r="O1338" s="60">
        <v>2013</v>
      </c>
      <c r="P1338" s="61">
        <v>41628</v>
      </c>
      <c r="Q1338" s="53" t="s">
        <v>337</v>
      </c>
      <c r="R1338" s="69" t="s">
        <v>4420</v>
      </c>
      <c r="S1338" s="53" t="s">
        <v>384</v>
      </c>
      <c r="T1338" s="69">
        <v>1</v>
      </c>
      <c r="U1338" s="53">
        <v>2</v>
      </c>
      <c r="V1338" s="53" t="s">
        <v>385</v>
      </c>
      <c r="W1338" s="53"/>
      <c r="X1338" s="173">
        <v>6743.5595800000001</v>
      </c>
      <c r="Y1338" s="173">
        <v>53550.3</v>
      </c>
      <c r="Z1338" s="53"/>
      <c r="AA1338" s="74" t="s">
        <v>4418</v>
      </c>
      <c r="AB1338" s="180" t="s">
        <v>2094</v>
      </c>
      <c r="AC1338" s="104">
        <v>53550.3</v>
      </c>
      <c r="AD1338" s="69"/>
      <c r="AE1338" s="69"/>
      <c r="AF1338" s="69">
        <v>1</v>
      </c>
      <c r="AG1338" s="69"/>
      <c r="AH1338" s="69" t="s">
        <v>835</v>
      </c>
      <c r="AI1338" s="53" t="s">
        <v>2179</v>
      </c>
      <c r="AJ1338" s="149">
        <v>2</v>
      </c>
      <c r="AK1338" s="374">
        <v>2</v>
      </c>
    </row>
    <row r="1339" spans="1:40" s="149" customFormat="1" ht="75" customHeight="1">
      <c r="A1339" s="52" t="s">
        <v>827</v>
      </c>
      <c r="B1339" s="60">
        <v>2416</v>
      </c>
      <c r="C1339" s="54">
        <v>3000560</v>
      </c>
      <c r="D1339" s="52" t="s">
        <v>468</v>
      </c>
      <c r="E1339" s="53" t="s">
        <v>80</v>
      </c>
      <c r="F1339" s="55">
        <v>41365</v>
      </c>
      <c r="G1339" s="55">
        <v>41399</v>
      </c>
      <c r="H1339" s="69" t="s">
        <v>835</v>
      </c>
      <c r="I1339" s="57">
        <v>6900.0024000000003</v>
      </c>
      <c r="J1339" s="56">
        <v>7565.0498574698677</v>
      </c>
      <c r="K1339" s="56">
        <v>6900.0020000000004</v>
      </c>
      <c r="L1339" s="59">
        <v>41414</v>
      </c>
      <c r="M1339" s="60">
        <v>2013</v>
      </c>
      <c r="N1339" s="61">
        <v>41426</v>
      </c>
      <c r="O1339" s="60">
        <v>2013</v>
      </c>
      <c r="P1339" s="61">
        <v>41628</v>
      </c>
      <c r="Q1339" s="53" t="s">
        <v>337</v>
      </c>
      <c r="R1339" s="69" t="s">
        <v>4421</v>
      </c>
      <c r="S1339" s="53" t="s">
        <v>384</v>
      </c>
      <c r="T1339" s="69">
        <v>1</v>
      </c>
      <c r="U1339" s="53">
        <v>2</v>
      </c>
      <c r="V1339" s="53" t="s">
        <v>385</v>
      </c>
      <c r="W1339" s="53"/>
      <c r="X1339" s="104">
        <v>8142.0028300000004</v>
      </c>
      <c r="Y1339" s="104">
        <v>53550.3</v>
      </c>
      <c r="Z1339" s="53"/>
      <c r="AA1339" s="74" t="s">
        <v>4418</v>
      </c>
      <c r="AB1339" s="180" t="s">
        <v>2094</v>
      </c>
      <c r="AC1339" s="104">
        <v>53550.3</v>
      </c>
      <c r="AD1339" s="69"/>
      <c r="AE1339" s="69"/>
      <c r="AF1339" s="69">
        <v>1</v>
      </c>
      <c r="AG1339" s="69"/>
      <c r="AH1339" s="69" t="s">
        <v>835</v>
      </c>
      <c r="AI1339" s="53" t="s">
        <v>2179</v>
      </c>
      <c r="AJ1339" s="149">
        <v>2</v>
      </c>
      <c r="AK1339" s="374">
        <v>2</v>
      </c>
    </row>
    <row r="1340" spans="1:40" s="149" customFormat="1" ht="75" customHeight="1">
      <c r="A1340" s="52" t="s">
        <v>827</v>
      </c>
      <c r="B1340" s="60">
        <v>2417</v>
      </c>
      <c r="C1340" s="69" t="s">
        <v>444</v>
      </c>
      <c r="D1340" s="52" t="s">
        <v>418</v>
      </c>
      <c r="E1340" s="53" t="s">
        <v>59</v>
      </c>
      <c r="F1340" s="55">
        <v>41365</v>
      </c>
      <c r="G1340" s="55">
        <v>41395</v>
      </c>
      <c r="H1340" s="53" t="s">
        <v>102</v>
      </c>
      <c r="I1340" s="57">
        <v>1032.38474</v>
      </c>
      <c r="J1340" s="56">
        <v>1032.3849973100459</v>
      </c>
      <c r="K1340" s="56">
        <v>1032.384</v>
      </c>
      <c r="L1340" s="59">
        <v>41409</v>
      </c>
      <c r="M1340" s="60">
        <v>2013</v>
      </c>
      <c r="N1340" s="61">
        <v>41456</v>
      </c>
      <c r="O1340" s="60">
        <v>2013</v>
      </c>
      <c r="P1340" s="61">
        <v>41485</v>
      </c>
      <c r="Q1340" s="53" t="s">
        <v>337</v>
      </c>
      <c r="R1340" s="53" t="s">
        <v>4422</v>
      </c>
      <c r="S1340" s="53" t="s">
        <v>419</v>
      </c>
      <c r="T1340" s="69">
        <v>1</v>
      </c>
      <c r="U1340" s="53">
        <v>2</v>
      </c>
      <c r="V1340" s="53" t="s">
        <v>385</v>
      </c>
      <c r="W1340" s="53"/>
      <c r="X1340" s="63">
        <v>1218.2131199999999</v>
      </c>
      <c r="Y1340" s="63">
        <v>13387.57</v>
      </c>
      <c r="Z1340" s="53"/>
      <c r="AA1340" s="65" t="s">
        <v>4423</v>
      </c>
      <c r="AB1340" s="180" t="s">
        <v>2123</v>
      </c>
      <c r="AC1340" s="75">
        <v>13387.57</v>
      </c>
      <c r="AD1340" s="69"/>
      <c r="AE1340" s="69"/>
      <c r="AF1340" s="69">
        <v>1</v>
      </c>
      <c r="AG1340" s="69"/>
      <c r="AH1340" s="69" t="s">
        <v>835</v>
      </c>
      <c r="AI1340" s="53" t="s">
        <v>701</v>
      </c>
      <c r="AJ1340" s="149">
        <v>2</v>
      </c>
      <c r="AK1340" s="374">
        <v>2</v>
      </c>
    </row>
    <row r="1341" spans="1:40" s="149" customFormat="1" ht="75" customHeight="1">
      <c r="A1341" s="52" t="s">
        <v>827</v>
      </c>
      <c r="B1341" s="60">
        <v>2418</v>
      </c>
      <c r="C1341" s="69" t="s">
        <v>438</v>
      </c>
      <c r="D1341" s="52" t="s">
        <v>439</v>
      </c>
      <c r="E1341" s="53" t="s">
        <v>59</v>
      </c>
      <c r="F1341" s="55">
        <v>41365</v>
      </c>
      <c r="G1341" s="55">
        <v>41395</v>
      </c>
      <c r="H1341" s="53" t="s">
        <v>102</v>
      </c>
      <c r="I1341" s="57">
        <v>372.88200000000001</v>
      </c>
      <c r="J1341" s="56">
        <v>372.88185861729602</v>
      </c>
      <c r="K1341" s="56">
        <v>372.88099999999997</v>
      </c>
      <c r="L1341" s="59">
        <v>41409</v>
      </c>
      <c r="M1341" s="60">
        <v>2013</v>
      </c>
      <c r="N1341" s="61">
        <v>41440</v>
      </c>
      <c r="O1341" s="60">
        <v>2013</v>
      </c>
      <c r="P1341" s="61">
        <v>41455</v>
      </c>
      <c r="Q1341" s="53" t="s">
        <v>337</v>
      </c>
      <c r="R1341" s="53" t="s">
        <v>4424</v>
      </c>
      <c r="S1341" s="53" t="s">
        <v>419</v>
      </c>
      <c r="T1341" s="69">
        <v>4</v>
      </c>
      <c r="U1341" s="53">
        <v>2</v>
      </c>
      <c r="V1341" s="53" t="s">
        <v>389</v>
      </c>
      <c r="W1341" s="53"/>
      <c r="X1341" s="63">
        <v>109.99989499999998</v>
      </c>
      <c r="Y1341" s="63">
        <v>3346.8924999999999</v>
      </c>
      <c r="Z1341" s="53"/>
      <c r="AA1341" s="65" t="s">
        <v>4423</v>
      </c>
      <c r="AB1341" s="180" t="s">
        <v>2123</v>
      </c>
      <c r="AC1341" s="75">
        <v>13387.57</v>
      </c>
      <c r="AD1341" s="69"/>
      <c r="AE1341" s="69"/>
      <c r="AF1341" s="69">
        <v>4</v>
      </c>
      <c r="AG1341" s="69"/>
      <c r="AH1341" s="69" t="s">
        <v>835</v>
      </c>
      <c r="AI1341" s="53" t="s">
        <v>701</v>
      </c>
      <c r="AJ1341" s="149">
        <v>2</v>
      </c>
      <c r="AK1341" s="374">
        <v>2</v>
      </c>
    </row>
    <row r="1342" spans="1:40" s="149" customFormat="1" ht="75" customHeight="1">
      <c r="A1342" s="52" t="s">
        <v>827</v>
      </c>
      <c r="B1342" s="60">
        <v>2420</v>
      </c>
      <c r="C1342" s="69" t="s">
        <v>518</v>
      </c>
      <c r="D1342" s="52" t="s">
        <v>417</v>
      </c>
      <c r="E1342" s="53" t="s">
        <v>59</v>
      </c>
      <c r="F1342" s="55">
        <v>41365</v>
      </c>
      <c r="G1342" s="55">
        <v>41395</v>
      </c>
      <c r="H1342" s="53" t="s">
        <v>102</v>
      </c>
      <c r="I1342" s="57">
        <v>884</v>
      </c>
      <c r="J1342" s="56">
        <v>884.00000159466617</v>
      </c>
      <c r="K1342" s="56">
        <v>884</v>
      </c>
      <c r="L1342" s="59">
        <v>41404</v>
      </c>
      <c r="M1342" s="60">
        <v>2013</v>
      </c>
      <c r="N1342" s="61">
        <v>41426</v>
      </c>
      <c r="O1342" s="60">
        <v>2013</v>
      </c>
      <c r="P1342" s="61">
        <v>41456</v>
      </c>
      <c r="Q1342" s="53" t="s">
        <v>340</v>
      </c>
      <c r="R1342" s="53" t="s">
        <v>4425</v>
      </c>
      <c r="S1342" s="53" t="s">
        <v>419</v>
      </c>
      <c r="T1342" s="69">
        <v>13</v>
      </c>
      <c r="U1342" s="53">
        <v>2</v>
      </c>
      <c r="V1342" s="53" t="s">
        <v>389</v>
      </c>
      <c r="W1342" s="53"/>
      <c r="X1342" s="63">
        <v>80.239999999999995</v>
      </c>
      <c r="Y1342" s="63">
        <v>1029.813076923077</v>
      </c>
      <c r="Z1342" s="53"/>
      <c r="AA1342" s="65" t="s">
        <v>4423</v>
      </c>
      <c r="AB1342" s="180" t="s">
        <v>2123</v>
      </c>
      <c r="AC1342" s="75">
        <v>13387.57</v>
      </c>
      <c r="AD1342" s="53"/>
      <c r="AE1342" s="69"/>
      <c r="AF1342" s="69">
        <v>13</v>
      </c>
      <c r="AG1342" s="63"/>
      <c r="AH1342" s="69" t="s">
        <v>835</v>
      </c>
      <c r="AI1342" s="53" t="s">
        <v>701</v>
      </c>
      <c r="AJ1342" s="149">
        <v>2</v>
      </c>
      <c r="AK1342" s="374">
        <v>2</v>
      </c>
    </row>
    <row r="1343" spans="1:40" s="376" customFormat="1" ht="123.75" customHeight="1">
      <c r="A1343" s="53" t="s">
        <v>827</v>
      </c>
      <c r="B1343" s="60">
        <v>2422</v>
      </c>
      <c r="C1343" s="81" t="s">
        <v>446</v>
      </c>
      <c r="D1343" s="52" t="s">
        <v>447</v>
      </c>
      <c r="E1343" s="53" t="s">
        <v>59</v>
      </c>
      <c r="F1343" s="55">
        <v>41365</v>
      </c>
      <c r="G1343" s="55">
        <v>41395</v>
      </c>
      <c r="H1343" s="53" t="s">
        <v>102</v>
      </c>
      <c r="I1343" s="57">
        <v>2028</v>
      </c>
      <c r="J1343" s="56">
        <v>2053.3564774342854</v>
      </c>
      <c r="K1343" s="384">
        <v>2028</v>
      </c>
      <c r="L1343" s="59">
        <v>41414</v>
      </c>
      <c r="M1343" s="53">
        <v>2013</v>
      </c>
      <c r="N1343" s="61">
        <v>41414</v>
      </c>
      <c r="O1343" s="53">
        <v>2013</v>
      </c>
      <c r="P1343" s="61">
        <v>41445</v>
      </c>
      <c r="Q1343" s="53" t="s">
        <v>340</v>
      </c>
      <c r="R1343" s="53" t="s">
        <v>4426</v>
      </c>
      <c r="S1343" s="53" t="s">
        <v>866</v>
      </c>
      <c r="T1343" s="60">
        <v>4</v>
      </c>
      <c r="U1343" s="53">
        <v>2</v>
      </c>
      <c r="V1343" s="53" t="s">
        <v>389</v>
      </c>
      <c r="W1343" s="375"/>
      <c r="X1343" s="58">
        <v>598.26</v>
      </c>
      <c r="Y1343" s="63">
        <v>3346.8924999999999</v>
      </c>
      <c r="Z1343" s="53"/>
      <c r="AA1343" s="53" t="s">
        <v>4423</v>
      </c>
      <c r="AB1343" s="72" t="s">
        <v>2123</v>
      </c>
      <c r="AC1343" s="57">
        <v>13387.57</v>
      </c>
      <c r="AD1343" s="53"/>
      <c r="AE1343" s="53"/>
      <c r="AF1343" s="60">
        <v>4</v>
      </c>
      <c r="AG1343" s="63"/>
      <c r="AH1343" s="53" t="s">
        <v>835</v>
      </c>
      <c r="AI1343" s="53" t="s">
        <v>701</v>
      </c>
      <c r="AJ1343" s="149">
        <v>2</v>
      </c>
      <c r="AK1343" s="374">
        <v>2</v>
      </c>
      <c r="AL1343" s="68"/>
      <c r="AM1343" s="68"/>
      <c r="AN1343" s="68"/>
    </row>
    <row r="1344" spans="1:40" s="149" customFormat="1" ht="75" customHeight="1">
      <c r="A1344" s="52" t="s">
        <v>827</v>
      </c>
      <c r="B1344" s="60">
        <v>2425</v>
      </c>
      <c r="C1344" s="69" t="s">
        <v>518</v>
      </c>
      <c r="D1344" s="52" t="s">
        <v>417</v>
      </c>
      <c r="E1344" s="53" t="s">
        <v>59</v>
      </c>
      <c r="F1344" s="55">
        <v>41365</v>
      </c>
      <c r="G1344" s="55">
        <v>41395</v>
      </c>
      <c r="H1344" s="53" t="s">
        <v>102</v>
      </c>
      <c r="I1344" s="57">
        <v>1566.1020000000001</v>
      </c>
      <c r="J1344" s="56">
        <v>1566.1019925114631</v>
      </c>
      <c r="K1344" s="56">
        <v>1566.1010000000001</v>
      </c>
      <c r="L1344" s="59">
        <v>41404</v>
      </c>
      <c r="M1344" s="60">
        <v>2013</v>
      </c>
      <c r="N1344" s="61">
        <v>41426</v>
      </c>
      <c r="O1344" s="60">
        <v>2013</v>
      </c>
      <c r="P1344" s="61">
        <v>41456</v>
      </c>
      <c r="Q1344" s="53" t="s">
        <v>340</v>
      </c>
      <c r="R1344" s="53" t="s">
        <v>4427</v>
      </c>
      <c r="S1344" s="53" t="s">
        <v>419</v>
      </c>
      <c r="T1344" s="69">
        <v>33</v>
      </c>
      <c r="U1344" s="53">
        <v>2</v>
      </c>
      <c r="V1344" s="53" t="s">
        <v>389</v>
      </c>
      <c r="W1344" s="53"/>
      <c r="X1344" s="63">
        <v>55.999975151515152</v>
      </c>
      <c r="Y1344" s="63">
        <v>405.6839393939394</v>
      </c>
      <c r="Z1344" s="53"/>
      <c r="AA1344" s="65" t="s">
        <v>4423</v>
      </c>
      <c r="AB1344" s="180" t="s">
        <v>2123</v>
      </c>
      <c r="AC1344" s="75">
        <v>13387.57</v>
      </c>
      <c r="AD1344" s="53"/>
      <c r="AE1344" s="69"/>
      <c r="AF1344" s="69">
        <v>33</v>
      </c>
      <c r="AG1344" s="63"/>
      <c r="AH1344" s="69" t="s">
        <v>835</v>
      </c>
      <c r="AI1344" s="53" t="s">
        <v>701</v>
      </c>
      <c r="AJ1344" s="149">
        <v>2</v>
      </c>
      <c r="AK1344" s="374">
        <v>2</v>
      </c>
    </row>
    <row r="1345" spans="1:37" s="149" customFormat="1" ht="75" customHeight="1">
      <c r="A1345" s="52" t="s">
        <v>827</v>
      </c>
      <c r="B1345" s="60">
        <v>2426</v>
      </c>
      <c r="C1345" s="69" t="s">
        <v>427</v>
      </c>
      <c r="D1345" s="52" t="s">
        <v>406</v>
      </c>
      <c r="E1345" s="53" t="s">
        <v>59</v>
      </c>
      <c r="F1345" s="55">
        <v>41263</v>
      </c>
      <c r="G1345" s="55">
        <v>41306</v>
      </c>
      <c r="H1345" s="53" t="s">
        <v>102</v>
      </c>
      <c r="I1345" s="57">
        <v>2906</v>
      </c>
      <c r="J1345" s="56">
        <v>2906</v>
      </c>
      <c r="K1345" s="56">
        <v>2906</v>
      </c>
      <c r="L1345" s="59">
        <v>41325</v>
      </c>
      <c r="M1345" s="60">
        <v>2013</v>
      </c>
      <c r="N1345" s="61">
        <v>41348</v>
      </c>
      <c r="O1345" s="60">
        <v>2013</v>
      </c>
      <c r="P1345" s="61">
        <v>41532</v>
      </c>
      <c r="Q1345" s="53" t="s">
        <v>340</v>
      </c>
      <c r="R1345" s="53"/>
      <c r="S1345" s="53" t="s">
        <v>866</v>
      </c>
      <c r="T1345" s="60">
        <v>2</v>
      </c>
      <c r="U1345" s="53">
        <v>2</v>
      </c>
      <c r="V1345" s="53" t="s">
        <v>389</v>
      </c>
      <c r="W1345" s="53"/>
      <c r="X1345" s="63">
        <v>1714.54</v>
      </c>
      <c r="Y1345" s="63">
        <v>6693.7849999999999</v>
      </c>
      <c r="Z1345" s="53"/>
      <c r="AA1345" s="65" t="s">
        <v>4423</v>
      </c>
      <c r="AB1345" s="180" t="s">
        <v>2123</v>
      </c>
      <c r="AC1345" s="75">
        <v>13387.57</v>
      </c>
      <c r="AD1345" s="53"/>
      <c r="AE1345" s="53"/>
      <c r="AF1345" s="53" t="s">
        <v>708</v>
      </c>
      <c r="AG1345" s="63"/>
      <c r="AH1345" s="69" t="s">
        <v>835</v>
      </c>
      <c r="AI1345" s="53" t="s">
        <v>701</v>
      </c>
      <c r="AJ1345" s="149">
        <v>1</v>
      </c>
      <c r="AK1345" s="374">
        <v>2</v>
      </c>
    </row>
    <row r="1346" spans="1:37" s="149" customFormat="1" ht="75" customHeight="1">
      <c r="A1346" s="52" t="s">
        <v>827</v>
      </c>
      <c r="B1346" s="60">
        <v>2427</v>
      </c>
      <c r="C1346" s="69" t="s">
        <v>498</v>
      </c>
      <c r="D1346" s="52" t="s">
        <v>499</v>
      </c>
      <c r="E1346" s="53" t="s">
        <v>81</v>
      </c>
      <c r="F1346" s="55">
        <v>41225</v>
      </c>
      <c r="G1346" s="55">
        <v>41263</v>
      </c>
      <c r="H1346" s="53" t="s">
        <v>102</v>
      </c>
      <c r="I1346" s="57">
        <v>2999.9976000000001</v>
      </c>
      <c r="J1346" s="56">
        <v>2999.9976000000001</v>
      </c>
      <c r="K1346" s="56">
        <v>2999.9969999999998</v>
      </c>
      <c r="L1346" s="59">
        <v>41275</v>
      </c>
      <c r="M1346" s="60">
        <v>2013</v>
      </c>
      <c r="N1346" s="61">
        <v>41275</v>
      </c>
      <c r="O1346" s="60">
        <v>2013</v>
      </c>
      <c r="P1346" s="61">
        <v>41638</v>
      </c>
      <c r="Q1346" s="53" t="s">
        <v>337</v>
      </c>
      <c r="R1346" s="53"/>
      <c r="S1346" s="53" t="s">
        <v>500</v>
      </c>
      <c r="T1346" s="60">
        <v>102640</v>
      </c>
      <c r="U1346" s="53">
        <v>2</v>
      </c>
      <c r="V1346" s="53" t="s">
        <v>385</v>
      </c>
      <c r="W1346" s="53"/>
      <c r="X1346" s="63">
        <v>3.448944329696025E-2</v>
      </c>
      <c r="Y1346" s="63">
        <v>0.52172934528448955</v>
      </c>
      <c r="Z1346" s="53"/>
      <c r="AA1346" s="74" t="s">
        <v>4418</v>
      </c>
      <c r="AB1346" s="180" t="s">
        <v>2094</v>
      </c>
      <c r="AC1346" s="104">
        <v>53550.3</v>
      </c>
      <c r="AD1346" s="53"/>
      <c r="AE1346" s="53"/>
      <c r="AF1346" s="53" t="s">
        <v>4428</v>
      </c>
      <c r="AG1346" s="63"/>
      <c r="AH1346" s="69" t="s">
        <v>835</v>
      </c>
      <c r="AI1346" s="53" t="s">
        <v>2179</v>
      </c>
      <c r="AJ1346" s="149">
        <v>1</v>
      </c>
      <c r="AK1346" s="374">
        <v>2</v>
      </c>
    </row>
    <row r="1347" spans="1:37" s="150" customFormat="1" ht="90" customHeight="1">
      <c r="A1347" s="53" t="s">
        <v>1240</v>
      </c>
      <c r="B1347" s="60">
        <v>2428</v>
      </c>
      <c r="C1347" s="54">
        <v>3000560</v>
      </c>
      <c r="D1347" s="52" t="s">
        <v>468</v>
      </c>
      <c r="E1347" s="53" t="s">
        <v>80</v>
      </c>
      <c r="F1347" s="55">
        <v>41223</v>
      </c>
      <c r="G1347" s="55">
        <v>41304</v>
      </c>
      <c r="H1347" s="53" t="s">
        <v>102</v>
      </c>
      <c r="I1347" s="57">
        <v>3304.6</v>
      </c>
      <c r="J1347" s="56">
        <v>3298.5703781637126</v>
      </c>
      <c r="K1347" s="56">
        <v>3298.57</v>
      </c>
      <c r="L1347" s="59">
        <v>41310</v>
      </c>
      <c r="M1347" s="60">
        <v>2013</v>
      </c>
      <c r="N1347" s="61">
        <v>41315</v>
      </c>
      <c r="O1347" s="60">
        <v>2013</v>
      </c>
      <c r="P1347" s="61">
        <v>41363</v>
      </c>
      <c r="Q1347" s="53" t="s">
        <v>337</v>
      </c>
      <c r="R1347" s="53" t="s">
        <v>4429</v>
      </c>
      <c r="S1347" s="53" t="s">
        <v>2024</v>
      </c>
      <c r="T1347" s="63">
        <v>5.0199999999999996</v>
      </c>
      <c r="U1347" s="53">
        <v>2</v>
      </c>
      <c r="V1347" s="53" t="s">
        <v>385</v>
      </c>
      <c r="W1347" s="53"/>
      <c r="X1347" s="63">
        <v>775.36107569721116</v>
      </c>
      <c r="Y1347" s="63">
        <v>54694.645418326698</v>
      </c>
      <c r="Z1347" s="53"/>
      <c r="AA1347" s="53" t="s">
        <v>4430</v>
      </c>
      <c r="AB1347" s="53" t="s">
        <v>2094</v>
      </c>
      <c r="AC1347" s="57">
        <v>274567.12</v>
      </c>
      <c r="AD1347" s="63"/>
      <c r="AE1347" s="63">
        <v>5.0199999999999996</v>
      </c>
      <c r="AF1347" s="63"/>
      <c r="AG1347" s="63">
        <v>0</v>
      </c>
      <c r="AH1347" s="53" t="s">
        <v>102</v>
      </c>
      <c r="AI1347" s="53" t="s">
        <v>2179</v>
      </c>
      <c r="AJ1347" s="149">
        <v>1</v>
      </c>
      <c r="AK1347" s="374">
        <v>2</v>
      </c>
    </row>
    <row r="1348" spans="1:37" s="150" customFormat="1" ht="90" customHeight="1">
      <c r="A1348" s="53" t="s">
        <v>1240</v>
      </c>
      <c r="B1348" s="60">
        <v>2429</v>
      </c>
      <c r="C1348" s="54">
        <v>3000560</v>
      </c>
      <c r="D1348" s="52" t="s">
        <v>468</v>
      </c>
      <c r="E1348" s="53" t="s">
        <v>80</v>
      </c>
      <c r="F1348" s="55">
        <v>41334</v>
      </c>
      <c r="G1348" s="55">
        <v>41365</v>
      </c>
      <c r="H1348" s="53" t="s">
        <v>102</v>
      </c>
      <c r="I1348" s="57">
        <v>1260</v>
      </c>
      <c r="J1348" s="56">
        <v>1257.3703275840003</v>
      </c>
      <c r="K1348" s="56">
        <v>1257.3699999999999</v>
      </c>
      <c r="L1348" s="59">
        <v>41374</v>
      </c>
      <c r="M1348" s="60">
        <v>2013</v>
      </c>
      <c r="N1348" s="61">
        <v>41384</v>
      </c>
      <c r="O1348" s="60">
        <v>2013</v>
      </c>
      <c r="P1348" s="61">
        <v>41422</v>
      </c>
      <c r="Q1348" s="53" t="s">
        <v>337</v>
      </c>
      <c r="R1348" s="53" t="s">
        <v>4431</v>
      </c>
      <c r="S1348" s="53" t="s">
        <v>7</v>
      </c>
      <c r="T1348" s="63">
        <v>1.03</v>
      </c>
      <c r="U1348" s="53">
        <v>2</v>
      </c>
      <c r="V1348" s="53" t="s">
        <v>385</v>
      </c>
      <c r="W1348" s="53"/>
      <c r="X1348" s="63">
        <v>1440.4821359223299</v>
      </c>
      <c r="Y1348" s="63">
        <v>266570.01941747573</v>
      </c>
      <c r="Z1348" s="53"/>
      <c r="AA1348" s="53" t="s">
        <v>4430</v>
      </c>
      <c r="AB1348" s="53" t="s">
        <v>2094</v>
      </c>
      <c r="AC1348" s="57">
        <v>274567.12</v>
      </c>
      <c r="AD1348" s="63"/>
      <c r="AE1348" s="63">
        <v>1.03</v>
      </c>
      <c r="AF1348" s="63"/>
      <c r="AG1348" s="63">
        <v>0</v>
      </c>
      <c r="AH1348" s="53" t="s">
        <v>102</v>
      </c>
      <c r="AI1348" s="53" t="s">
        <v>2179</v>
      </c>
      <c r="AJ1348" s="149">
        <v>2</v>
      </c>
      <c r="AK1348" s="374">
        <v>2</v>
      </c>
    </row>
    <row r="1349" spans="1:37" s="150" customFormat="1" ht="90" customHeight="1">
      <c r="A1349" s="53" t="s">
        <v>1240</v>
      </c>
      <c r="B1349" s="60">
        <v>2430</v>
      </c>
      <c r="C1349" s="54">
        <v>3000560</v>
      </c>
      <c r="D1349" s="52" t="s">
        <v>468</v>
      </c>
      <c r="E1349" s="53" t="s">
        <v>80</v>
      </c>
      <c r="F1349" s="55">
        <v>41465</v>
      </c>
      <c r="G1349" s="55">
        <v>41497</v>
      </c>
      <c r="H1349" s="53" t="s">
        <v>102</v>
      </c>
      <c r="I1349" s="57">
        <v>900</v>
      </c>
      <c r="J1349" s="56">
        <v>898.12166256000012</v>
      </c>
      <c r="K1349" s="56">
        <v>898.12099999999998</v>
      </c>
      <c r="L1349" s="59">
        <v>41516</v>
      </c>
      <c r="M1349" s="60">
        <v>2013</v>
      </c>
      <c r="N1349" s="61">
        <v>41521</v>
      </c>
      <c r="O1349" s="60">
        <v>2013</v>
      </c>
      <c r="P1349" s="61">
        <v>41608</v>
      </c>
      <c r="Q1349" s="53" t="s">
        <v>337</v>
      </c>
      <c r="R1349" s="53" t="s">
        <v>4432</v>
      </c>
      <c r="S1349" s="53" t="s">
        <v>419</v>
      </c>
      <c r="T1349" s="63">
        <v>1</v>
      </c>
      <c r="U1349" s="53">
        <v>2</v>
      </c>
      <c r="V1349" s="53" t="s">
        <v>385</v>
      </c>
      <c r="W1349" s="53"/>
      <c r="X1349" s="63">
        <v>1059.78278</v>
      </c>
      <c r="Y1349" s="63">
        <v>274567.12</v>
      </c>
      <c r="Z1349" s="53"/>
      <c r="AA1349" s="53" t="s">
        <v>4430</v>
      </c>
      <c r="AB1349" s="53" t="s">
        <v>2094</v>
      </c>
      <c r="AC1349" s="57">
        <v>274567.12</v>
      </c>
      <c r="AD1349" s="63"/>
      <c r="AE1349" s="63"/>
      <c r="AF1349" s="63">
        <v>1</v>
      </c>
      <c r="AG1349" s="63">
        <v>0</v>
      </c>
      <c r="AH1349" s="53" t="s">
        <v>102</v>
      </c>
      <c r="AI1349" s="53" t="s">
        <v>2179</v>
      </c>
      <c r="AJ1349" s="149">
        <v>3</v>
      </c>
      <c r="AK1349" s="374">
        <v>2</v>
      </c>
    </row>
    <row r="1350" spans="1:37" s="150" customFormat="1" ht="90" customHeight="1">
      <c r="A1350" s="53" t="s">
        <v>1240</v>
      </c>
      <c r="B1350" s="60">
        <v>2431</v>
      </c>
      <c r="C1350" s="54">
        <v>3000560</v>
      </c>
      <c r="D1350" s="52" t="s">
        <v>468</v>
      </c>
      <c r="E1350" s="53" t="s">
        <v>80</v>
      </c>
      <c r="F1350" s="55">
        <v>41273</v>
      </c>
      <c r="G1350" s="55">
        <v>41304</v>
      </c>
      <c r="H1350" s="53" t="s">
        <v>102</v>
      </c>
      <c r="I1350" s="57">
        <v>1500</v>
      </c>
      <c r="J1350" s="56">
        <v>1496.8694376000001</v>
      </c>
      <c r="K1350" s="56">
        <v>1496.8689999999999</v>
      </c>
      <c r="L1350" s="59">
        <v>41310</v>
      </c>
      <c r="M1350" s="60">
        <v>2013</v>
      </c>
      <c r="N1350" s="61">
        <v>41315</v>
      </c>
      <c r="O1350" s="60">
        <v>2013</v>
      </c>
      <c r="P1350" s="61">
        <v>41360</v>
      </c>
      <c r="Q1350" s="53" t="s">
        <v>337</v>
      </c>
      <c r="R1350" s="53" t="s">
        <v>4434</v>
      </c>
      <c r="S1350" s="53" t="s">
        <v>2024</v>
      </c>
      <c r="T1350" s="63">
        <v>1.95</v>
      </c>
      <c r="U1350" s="53">
        <v>2</v>
      </c>
      <c r="V1350" s="53" t="s">
        <v>385</v>
      </c>
      <c r="W1350" s="53"/>
      <c r="X1350" s="63">
        <v>905.79765128205122</v>
      </c>
      <c r="Y1350" s="63">
        <v>140803.65128205129</v>
      </c>
      <c r="Z1350" s="53"/>
      <c r="AA1350" s="53" t="s">
        <v>4430</v>
      </c>
      <c r="AB1350" s="53" t="s">
        <v>2094</v>
      </c>
      <c r="AC1350" s="57">
        <v>274567.12</v>
      </c>
      <c r="AD1350" s="63"/>
      <c r="AE1350" s="63">
        <v>1.95</v>
      </c>
      <c r="AF1350" s="63"/>
      <c r="AG1350" s="63">
        <v>0</v>
      </c>
      <c r="AH1350" s="53" t="s">
        <v>102</v>
      </c>
      <c r="AI1350" s="53" t="s">
        <v>2179</v>
      </c>
      <c r="AJ1350" s="149">
        <v>1</v>
      </c>
      <c r="AK1350" s="374">
        <v>2</v>
      </c>
    </row>
    <row r="1351" spans="1:37" s="150" customFormat="1" ht="90" customHeight="1">
      <c r="A1351" s="53" t="s">
        <v>1240</v>
      </c>
      <c r="B1351" s="60">
        <v>2432</v>
      </c>
      <c r="C1351" s="54">
        <v>3000560</v>
      </c>
      <c r="D1351" s="52" t="s">
        <v>468</v>
      </c>
      <c r="E1351" s="53" t="s">
        <v>80</v>
      </c>
      <c r="F1351" s="55">
        <v>41304</v>
      </c>
      <c r="G1351" s="55">
        <v>41333</v>
      </c>
      <c r="H1351" s="53" t="s">
        <v>102</v>
      </c>
      <c r="I1351" s="57">
        <v>3300</v>
      </c>
      <c r="J1351" s="56">
        <v>3293.1127627200008</v>
      </c>
      <c r="K1351" s="56">
        <v>3293.1120000000001</v>
      </c>
      <c r="L1351" s="59">
        <v>41338</v>
      </c>
      <c r="M1351" s="60">
        <v>2013</v>
      </c>
      <c r="N1351" s="61">
        <v>41343</v>
      </c>
      <c r="O1351" s="60">
        <v>2013</v>
      </c>
      <c r="P1351" s="61">
        <v>41424</v>
      </c>
      <c r="Q1351" s="53" t="s">
        <v>337</v>
      </c>
      <c r="R1351" s="53" t="s">
        <v>4435</v>
      </c>
      <c r="S1351" s="53" t="s">
        <v>2024</v>
      </c>
      <c r="T1351" s="63">
        <v>0.48</v>
      </c>
      <c r="U1351" s="53">
        <v>2</v>
      </c>
      <c r="V1351" s="53" t="s">
        <v>385</v>
      </c>
      <c r="W1351" s="53"/>
      <c r="X1351" s="63">
        <v>8095.567</v>
      </c>
      <c r="Y1351" s="63">
        <v>572014.83333333337</v>
      </c>
      <c r="Z1351" s="53"/>
      <c r="AA1351" s="53" t="s">
        <v>4430</v>
      </c>
      <c r="AB1351" s="53" t="s">
        <v>2094</v>
      </c>
      <c r="AC1351" s="57">
        <v>274567.12</v>
      </c>
      <c r="AD1351" s="63"/>
      <c r="AE1351" s="63">
        <v>0.48</v>
      </c>
      <c r="AF1351" s="63"/>
      <c r="AG1351" s="63">
        <v>0</v>
      </c>
      <c r="AH1351" s="53" t="s">
        <v>102</v>
      </c>
      <c r="AI1351" s="53" t="s">
        <v>2179</v>
      </c>
      <c r="AJ1351" s="149">
        <v>1</v>
      </c>
      <c r="AK1351" s="374">
        <v>2</v>
      </c>
    </row>
    <row r="1352" spans="1:37" s="150" customFormat="1" ht="90" customHeight="1">
      <c r="A1352" s="53" t="s">
        <v>1240</v>
      </c>
      <c r="B1352" s="60">
        <v>2433</v>
      </c>
      <c r="C1352" s="54">
        <v>3000560</v>
      </c>
      <c r="D1352" s="52" t="s">
        <v>468</v>
      </c>
      <c r="E1352" s="53" t="s">
        <v>80</v>
      </c>
      <c r="F1352" s="55">
        <v>41374</v>
      </c>
      <c r="G1352" s="55">
        <v>41414</v>
      </c>
      <c r="H1352" s="53" t="s">
        <v>102</v>
      </c>
      <c r="I1352" s="57">
        <v>800</v>
      </c>
      <c r="J1352" s="56">
        <v>798.33036672000014</v>
      </c>
      <c r="K1352" s="56">
        <v>798.33</v>
      </c>
      <c r="L1352" s="59">
        <v>41426</v>
      </c>
      <c r="M1352" s="60">
        <v>2013</v>
      </c>
      <c r="N1352" s="61">
        <v>41430</v>
      </c>
      <c r="O1352" s="60">
        <v>2013</v>
      </c>
      <c r="P1352" s="61">
        <v>41516</v>
      </c>
      <c r="Q1352" s="53" t="s">
        <v>337</v>
      </c>
      <c r="R1352" s="53" t="s">
        <v>4436</v>
      </c>
      <c r="S1352" s="53" t="s">
        <v>2024</v>
      </c>
      <c r="T1352" s="63">
        <v>0.14000000000000001</v>
      </c>
      <c r="U1352" s="53">
        <v>2</v>
      </c>
      <c r="V1352" s="53" t="s">
        <v>385</v>
      </c>
      <c r="W1352" s="53"/>
      <c r="X1352" s="63">
        <v>6728.7814285714285</v>
      </c>
      <c r="Y1352" s="63">
        <v>1961193.7142857141</v>
      </c>
      <c r="Z1352" s="53"/>
      <c r="AA1352" s="53" t="s">
        <v>4430</v>
      </c>
      <c r="AB1352" s="53" t="s">
        <v>2094</v>
      </c>
      <c r="AC1352" s="57">
        <v>274567.12</v>
      </c>
      <c r="AD1352" s="63"/>
      <c r="AE1352" s="63">
        <v>0.14000000000000001</v>
      </c>
      <c r="AF1352" s="63"/>
      <c r="AG1352" s="63">
        <v>0</v>
      </c>
      <c r="AH1352" s="53" t="s">
        <v>102</v>
      </c>
      <c r="AI1352" s="53" t="s">
        <v>2179</v>
      </c>
      <c r="AJ1352" s="149">
        <v>2</v>
      </c>
      <c r="AK1352" s="374">
        <v>2</v>
      </c>
    </row>
    <row r="1353" spans="1:37" s="150" customFormat="1" ht="90" customHeight="1">
      <c r="A1353" s="53" t="s">
        <v>1240</v>
      </c>
      <c r="B1353" s="60">
        <v>2434</v>
      </c>
      <c r="C1353" s="54">
        <v>3000560</v>
      </c>
      <c r="D1353" s="52" t="s">
        <v>468</v>
      </c>
      <c r="E1353" s="53" t="s">
        <v>80</v>
      </c>
      <c r="F1353" s="55">
        <v>41465</v>
      </c>
      <c r="G1353" s="55">
        <v>41497</v>
      </c>
      <c r="H1353" s="53" t="s">
        <v>102</v>
      </c>
      <c r="I1353" s="57">
        <v>1700</v>
      </c>
      <c r="J1353" s="56">
        <v>1696.4520292800003</v>
      </c>
      <c r="K1353" s="56">
        <v>1696.452</v>
      </c>
      <c r="L1353" s="59">
        <v>41516</v>
      </c>
      <c r="M1353" s="60">
        <v>2013</v>
      </c>
      <c r="N1353" s="61">
        <v>41521</v>
      </c>
      <c r="O1353" s="60">
        <v>2013</v>
      </c>
      <c r="P1353" s="61">
        <v>41608</v>
      </c>
      <c r="Q1353" s="53" t="s">
        <v>337</v>
      </c>
      <c r="R1353" s="53" t="s">
        <v>4438</v>
      </c>
      <c r="S1353" s="53" t="s">
        <v>2024</v>
      </c>
      <c r="T1353" s="63">
        <v>1.17</v>
      </c>
      <c r="U1353" s="53">
        <v>2</v>
      </c>
      <c r="V1353" s="53" t="s">
        <v>385</v>
      </c>
      <c r="W1353" s="53"/>
      <c r="X1353" s="63">
        <v>1710.9515897435897</v>
      </c>
      <c r="Y1353" s="63">
        <v>234672.75213675215</v>
      </c>
      <c r="Z1353" s="53"/>
      <c r="AA1353" s="53" t="s">
        <v>4430</v>
      </c>
      <c r="AB1353" s="53" t="s">
        <v>2094</v>
      </c>
      <c r="AC1353" s="57">
        <v>274567.12</v>
      </c>
      <c r="AD1353" s="63"/>
      <c r="AE1353" s="63">
        <v>1.17</v>
      </c>
      <c r="AF1353" s="63"/>
      <c r="AG1353" s="63">
        <v>0</v>
      </c>
      <c r="AH1353" s="53" t="s">
        <v>102</v>
      </c>
      <c r="AI1353" s="53" t="s">
        <v>2179</v>
      </c>
      <c r="AJ1353" s="149">
        <v>3</v>
      </c>
      <c r="AK1353" s="374">
        <v>2</v>
      </c>
    </row>
    <row r="1354" spans="1:37" s="150" customFormat="1" ht="90" customHeight="1">
      <c r="A1354" s="53" t="s">
        <v>1240</v>
      </c>
      <c r="B1354" s="60">
        <v>2435</v>
      </c>
      <c r="C1354" s="54">
        <v>3000560</v>
      </c>
      <c r="D1354" s="52" t="s">
        <v>468</v>
      </c>
      <c r="E1354" s="53" t="s">
        <v>80</v>
      </c>
      <c r="F1354" s="55">
        <v>41273</v>
      </c>
      <c r="G1354" s="55">
        <v>41304</v>
      </c>
      <c r="H1354" s="53" t="s">
        <v>102</v>
      </c>
      <c r="I1354" s="57">
        <v>1000</v>
      </c>
      <c r="J1354" s="56">
        <v>997.91295840000021</v>
      </c>
      <c r="K1354" s="56">
        <v>997.91200000000003</v>
      </c>
      <c r="L1354" s="59">
        <v>41310</v>
      </c>
      <c r="M1354" s="60">
        <v>2013</v>
      </c>
      <c r="N1354" s="61">
        <v>41315</v>
      </c>
      <c r="O1354" s="60">
        <v>2013</v>
      </c>
      <c r="P1354" s="61">
        <v>41360</v>
      </c>
      <c r="Q1354" s="53" t="s">
        <v>337</v>
      </c>
      <c r="R1354" s="53" t="s">
        <v>4439</v>
      </c>
      <c r="S1354" s="53" t="s">
        <v>2024</v>
      </c>
      <c r="T1354" s="63">
        <v>1.2</v>
      </c>
      <c r="U1354" s="53">
        <v>2</v>
      </c>
      <c r="V1354" s="53" t="s">
        <v>385</v>
      </c>
      <c r="W1354" s="53"/>
      <c r="X1354" s="63">
        <v>981.28013333333331</v>
      </c>
      <c r="Y1354" s="63">
        <v>228805.93333333335</v>
      </c>
      <c r="Z1354" s="53"/>
      <c r="AA1354" s="53" t="s">
        <v>4430</v>
      </c>
      <c r="AB1354" s="53" t="s">
        <v>2094</v>
      </c>
      <c r="AC1354" s="57">
        <v>274567.12</v>
      </c>
      <c r="AD1354" s="63"/>
      <c r="AE1354" s="63">
        <v>1.2</v>
      </c>
      <c r="AF1354" s="63"/>
      <c r="AG1354" s="63">
        <v>0</v>
      </c>
      <c r="AH1354" s="53" t="s">
        <v>102</v>
      </c>
      <c r="AI1354" s="53" t="s">
        <v>2179</v>
      </c>
      <c r="AJ1354" s="149">
        <v>1</v>
      </c>
      <c r="AK1354" s="374">
        <v>2</v>
      </c>
    </row>
    <row r="1355" spans="1:37" s="150" customFormat="1" ht="90" customHeight="1">
      <c r="A1355" s="53" t="s">
        <v>1240</v>
      </c>
      <c r="B1355" s="60">
        <v>2436</v>
      </c>
      <c r="C1355" s="54">
        <v>3000560</v>
      </c>
      <c r="D1355" s="52" t="s">
        <v>468</v>
      </c>
      <c r="E1355" s="53" t="s">
        <v>80</v>
      </c>
      <c r="F1355" s="55">
        <v>41304</v>
      </c>
      <c r="G1355" s="55">
        <v>41333</v>
      </c>
      <c r="H1355" s="53" t="s">
        <v>102</v>
      </c>
      <c r="I1355" s="57">
        <v>2500</v>
      </c>
      <c r="J1355" s="56">
        <v>2494.7823960000005</v>
      </c>
      <c r="K1355" s="56">
        <v>2494.7820000000002</v>
      </c>
      <c r="L1355" s="59">
        <v>41338</v>
      </c>
      <c r="M1355" s="60">
        <v>2013</v>
      </c>
      <c r="N1355" s="61">
        <v>41343</v>
      </c>
      <c r="O1355" s="60">
        <v>2013</v>
      </c>
      <c r="P1355" s="61">
        <v>41424</v>
      </c>
      <c r="Q1355" s="53" t="s">
        <v>337</v>
      </c>
      <c r="R1355" s="53" t="s">
        <v>4440</v>
      </c>
      <c r="S1355" s="53" t="s">
        <v>2024</v>
      </c>
      <c r="T1355" s="63">
        <v>2.6</v>
      </c>
      <c r="U1355" s="53">
        <v>2</v>
      </c>
      <c r="V1355" s="53" t="s">
        <v>385</v>
      </c>
      <c r="W1355" s="53"/>
      <c r="X1355" s="63">
        <v>1132.2472153846154</v>
      </c>
      <c r="Y1355" s="63">
        <v>105602.73846153845</v>
      </c>
      <c r="Z1355" s="53"/>
      <c r="AA1355" s="53" t="s">
        <v>4430</v>
      </c>
      <c r="AB1355" s="53" t="s">
        <v>2094</v>
      </c>
      <c r="AC1355" s="57">
        <v>274567.12</v>
      </c>
      <c r="AD1355" s="63"/>
      <c r="AE1355" s="63">
        <v>2.6</v>
      </c>
      <c r="AF1355" s="63"/>
      <c r="AG1355" s="63">
        <v>0</v>
      </c>
      <c r="AH1355" s="53" t="s">
        <v>102</v>
      </c>
      <c r="AI1355" s="53" t="s">
        <v>2179</v>
      </c>
      <c r="AJ1355" s="149">
        <v>1</v>
      </c>
      <c r="AK1355" s="374">
        <v>2</v>
      </c>
    </row>
    <row r="1356" spans="1:37" s="150" customFormat="1" ht="90" customHeight="1">
      <c r="A1356" s="53" t="s">
        <v>1240</v>
      </c>
      <c r="B1356" s="60">
        <v>2437</v>
      </c>
      <c r="C1356" s="54">
        <v>3000560</v>
      </c>
      <c r="D1356" s="52" t="s">
        <v>468</v>
      </c>
      <c r="E1356" s="53" t="s">
        <v>80</v>
      </c>
      <c r="F1356" s="55">
        <v>41374</v>
      </c>
      <c r="G1356" s="55">
        <v>41414</v>
      </c>
      <c r="H1356" s="53" t="s">
        <v>102</v>
      </c>
      <c r="I1356" s="57">
        <v>4000</v>
      </c>
      <c r="J1356" s="56">
        <v>3991.6518336000008</v>
      </c>
      <c r="K1356" s="56">
        <v>3991.6509999999998</v>
      </c>
      <c r="L1356" s="59">
        <v>41426</v>
      </c>
      <c r="M1356" s="60">
        <v>2013</v>
      </c>
      <c r="N1356" s="61">
        <v>41430</v>
      </c>
      <c r="O1356" s="60">
        <v>2013</v>
      </c>
      <c r="P1356" s="61">
        <v>41516</v>
      </c>
      <c r="Q1356" s="53" t="s">
        <v>337</v>
      </c>
      <c r="R1356" s="53" t="s">
        <v>4441</v>
      </c>
      <c r="S1356" s="53" t="s">
        <v>2024</v>
      </c>
      <c r="T1356" s="63">
        <v>3.6</v>
      </c>
      <c r="U1356" s="53">
        <v>2</v>
      </c>
      <c r="V1356" s="53" t="s">
        <v>385</v>
      </c>
      <c r="W1356" s="53"/>
      <c r="X1356" s="63">
        <v>1308.3744944444441</v>
      </c>
      <c r="Y1356" s="63">
        <v>76268.644444444435</v>
      </c>
      <c r="Z1356" s="53"/>
      <c r="AA1356" s="53" t="s">
        <v>4430</v>
      </c>
      <c r="AB1356" s="53" t="s">
        <v>2094</v>
      </c>
      <c r="AC1356" s="57">
        <v>274567.12</v>
      </c>
      <c r="AD1356" s="63"/>
      <c r="AE1356" s="63">
        <v>3.6</v>
      </c>
      <c r="AF1356" s="63"/>
      <c r="AG1356" s="63">
        <v>0</v>
      </c>
      <c r="AH1356" s="53" t="s">
        <v>102</v>
      </c>
      <c r="AI1356" s="53" t="s">
        <v>2179</v>
      </c>
      <c r="AJ1356" s="149">
        <v>2</v>
      </c>
      <c r="AK1356" s="374">
        <v>2</v>
      </c>
    </row>
    <row r="1357" spans="1:37" s="150" customFormat="1" ht="90" customHeight="1">
      <c r="A1357" s="53" t="s">
        <v>1240</v>
      </c>
      <c r="B1357" s="60">
        <v>2438</v>
      </c>
      <c r="C1357" s="54">
        <v>3000560</v>
      </c>
      <c r="D1357" s="52" t="s">
        <v>468</v>
      </c>
      <c r="E1357" s="53" t="s">
        <v>80</v>
      </c>
      <c r="F1357" s="55">
        <v>41465</v>
      </c>
      <c r="G1357" s="55">
        <v>41497</v>
      </c>
      <c r="H1357" s="53" t="s">
        <v>102</v>
      </c>
      <c r="I1357" s="57">
        <v>4837.3999999999996</v>
      </c>
      <c r="J1357" s="56">
        <v>4827.3041449641605</v>
      </c>
      <c r="K1357" s="56">
        <v>4827.3040000000001</v>
      </c>
      <c r="L1357" s="59">
        <v>41516</v>
      </c>
      <c r="M1357" s="60">
        <v>2013</v>
      </c>
      <c r="N1357" s="61">
        <v>41521</v>
      </c>
      <c r="O1357" s="60">
        <v>2013</v>
      </c>
      <c r="P1357" s="61">
        <v>41608</v>
      </c>
      <c r="Q1357" s="53" t="s">
        <v>337</v>
      </c>
      <c r="R1357" s="53" t="s">
        <v>4442</v>
      </c>
      <c r="S1357" s="53" t="s">
        <v>2024</v>
      </c>
      <c r="T1357" s="63">
        <v>4.0999999999999996</v>
      </c>
      <c r="U1357" s="53">
        <v>2</v>
      </c>
      <c r="V1357" s="53" t="s">
        <v>385</v>
      </c>
      <c r="W1357" s="53"/>
      <c r="X1357" s="63">
        <v>1389.3216390243904</v>
      </c>
      <c r="Y1357" s="63">
        <v>66967.59024390245</v>
      </c>
      <c r="Z1357" s="53"/>
      <c r="AA1357" s="53" t="s">
        <v>4430</v>
      </c>
      <c r="AB1357" s="53" t="s">
        <v>2094</v>
      </c>
      <c r="AC1357" s="57">
        <v>274567.12</v>
      </c>
      <c r="AD1357" s="63"/>
      <c r="AE1357" s="63">
        <v>4.0999999999999996</v>
      </c>
      <c r="AF1357" s="63"/>
      <c r="AG1357" s="63">
        <v>0</v>
      </c>
      <c r="AH1357" s="53" t="s">
        <v>102</v>
      </c>
      <c r="AI1357" s="53" t="s">
        <v>2179</v>
      </c>
      <c r="AJ1357" s="149">
        <v>3</v>
      </c>
      <c r="AK1357" s="374">
        <v>2</v>
      </c>
    </row>
    <row r="1358" spans="1:37" s="149" customFormat="1" ht="75" customHeight="1">
      <c r="A1358" s="53" t="s">
        <v>1240</v>
      </c>
      <c r="B1358" s="60">
        <v>2439</v>
      </c>
      <c r="C1358" s="53" t="s">
        <v>2164</v>
      </c>
      <c r="D1358" s="52" t="s">
        <v>383</v>
      </c>
      <c r="E1358" s="53" t="s">
        <v>59</v>
      </c>
      <c r="F1358" s="55">
        <v>41384</v>
      </c>
      <c r="G1358" s="55">
        <v>41404</v>
      </c>
      <c r="H1358" s="53" t="s">
        <v>94</v>
      </c>
      <c r="I1358" s="57">
        <v>305.29000000000002</v>
      </c>
      <c r="J1358" s="56">
        <v>305.29199137207689</v>
      </c>
      <c r="K1358" s="56">
        <v>305.29000000000002</v>
      </c>
      <c r="L1358" s="59">
        <v>41424</v>
      </c>
      <c r="M1358" s="60">
        <v>2013</v>
      </c>
      <c r="N1358" s="61">
        <v>41430</v>
      </c>
      <c r="O1358" s="60">
        <v>2013</v>
      </c>
      <c r="P1358" s="61">
        <v>41516</v>
      </c>
      <c r="Q1358" s="53" t="s">
        <v>337</v>
      </c>
      <c r="R1358" s="53" t="s">
        <v>4443</v>
      </c>
      <c r="S1358" s="53" t="s">
        <v>419</v>
      </c>
      <c r="T1358" s="63" t="s">
        <v>9</v>
      </c>
      <c r="U1358" s="53">
        <v>2</v>
      </c>
      <c r="V1358" s="53" t="s">
        <v>385</v>
      </c>
      <c r="W1358" s="53"/>
      <c r="X1358" s="63">
        <v>360.24220000000003</v>
      </c>
      <c r="Y1358" s="63">
        <v>26610.18</v>
      </c>
      <c r="Z1358" s="53"/>
      <c r="AA1358" s="53" t="s">
        <v>4444</v>
      </c>
      <c r="AB1358" s="72" t="s">
        <v>2098</v>
      </c>
      <c r="AC1358" s="57">
        <v>26610.18</v>
      </c>
      <c r="AD1358" s="63"/>
      <c r="AE1358" s="63"/>
      <c r="AF1358" s="63">
        <v>1</v>
      </c>
      <c r="AG1358" s="63">
        <v>0</v>
      </c>
      <c r="AH1358" s="53" t="s">
        <v>94</v>
      </c>
      <c r="AI1358" s="53" t="s">
        <v>701</v>
      </c>
      <c r="AJ1358" s="149">
        <v>2</v>
      </c>
      <c r="AK1358" s="374">
        <v>2</v>
      </c>
    </row>
    <row r="1359" spans="1:37" s="149" customFormat="1" ht="105" customHeight="1">
      <c r="A1359" s="53" t="s">
        <v>1240</v>
      </c>
      <c r="B1359" s="60">
        <v>2440</v>
      </c>
      <c r="C1359" s="53" t="s">
        <v>2164</v>
      </c>
      <c r="D1359" s="52" t="s">
        <v>383</v>
      </c>
      <c r="E1359" s="53" t="s">
        <v>80</v>
      </c>
      <c r="F1359" s="55">
        <v>41244</v>
      </c>
      <c r="G1359" s="55">
        <v>41284</v>
      </c>
      <c r="H1359" s="53" t="s">
        <v>94</v>
      </c>
      <c r="I1359" s="57">
        <v>2858</v>
      </c>
      <c r="J1359" s="56">
        <v>2917.4913253546547</v>
      </c>
      <c r="K1359" s="56">
        <v>2858</v>
      </c>
      <c r="L1359" s="59">
        <v>41304</v>
      </c>
      <c r="M1359" s="60">
        <v>2013</v>
      </c>
      <c r="N1359" s="61">
        <v>41338</v>
      </c>
      <c r="O1359" s="60">
        <v>2013</v>
      </c>
      <c r="P1359" s="61">
        <v>41455</v>
      </c>
      <c r="Q1359" s="53" t="s">
        <v>337</v>
      </c>
      <c r="R1359" s="53" t="s">
        <v>4445</v>
      </c>
      <c r="S1359" s="53" t="s">
        <v>419</v>
      </c>
      <c r="T1359" s="63">
        <v>1</v>
      </c>
      <c r="U1359" s="53">
        <v>2</v>
      </c>
      <c r="V1359" s="53" t="s">
        <v>385</v>
      </c>
      <c r="W1359" s="53"/>
      <c r="X1359" s="63">
        <v>3372.4399999999996</v>
      </c>
      <c r="Y1359" s="63">
        <v>216030.86</v>
      </c>
      <c r="Z1359" s="53"/>
      <c r="AA1359" s="53" t="s">
        <v>4446</v>
      </c>
      <c r="AB1359" s="72" t="s">
        <v>2098</v>
      </c>
      <c r="AC1359" s="57">
        <v>216030.86</v>
      </c>
      <c r="AD1359" s="63"/>
      <c r="AE1359" s="63"/>
      <c r="AF1359" s="63">
        <v>1</v>
      </c>
      <c r="AG1359" s="63">
        <v>0</v>
      </c>
      <c r="AH1359" s="53" t="s">
        <v>94</v>
      </c>
      <c r="AI1359" s="53" t="s">
        <v>701</v>
      </c>
      <c r="AJ1359" s="149">
        <v>1</v>
      </c>
      <c r="AK1359" s="374">
        <v>2</v>
      </c>
    </row>
    <row r="1360" spans="1:37" s="149" customFormat="1" ht="60" customHeight="1">
      <c r="A1360" s="53" t="s">
        <v>1240</v>
      </c>
      <c r="B1360" s="60">
        <v>2441</v>
      </c>
      <c r="C1360" s="53" t="s">
        <v>2164</v>
      </c>
      <c r="D1360" s="52" t="s">
        <v>383</v>
      </c>
      <c r="E1360" s="53" t="s">
        <v>59</v>
      </c>
      <c r="F1360" s="55">
        <v>41244</v>
      </c>
      <c r="G1360" s="55">
        <v>41289</v>
      </c>
      <c r="H1360" s="53" t="s">
        <v>94</v>
      </c>
      <c r="I1360" s="57">
        <v>324</v>
      </c>
      <c r="J1360" s="56">
        <v>330.74429300731572</v>
      </c>
      <c r="K1360" s="56">
        <v>324</v>
      </c>
      <c r="L1360" s="59">
        <v>41310</v>
      </c>
      <c r="M1360" s="60">
        <v>2013</v>
      </c>
      <c r="N1360" s="61">
        <v>41338</v>
      </c>
      <c r="O1360" s="60">
        <v>2013</v>
      </c>
      <c r="P1360" s="61">
        <v>41455</v>
      </c>
      <c r="Q1360" s="53" t="s">
        <v>337</v>
      </c>
      <c r="R1360" s="53" t="s">
        <v>4447</v>
      </c>
      <c r="S1360" s="53" t="s">
        <v>419</v>
      </c>
      <c r="T1360" s="63">
        <v>1</v>
      </c>
      <c r="U1360" s="53">
        <v>2</v>
      </c>
      <c r="V1360" s="53" t="s">
        <v>385</v>
      </c>
      <c r="W1360" s="53"/>
      <c r="X1360" s="63">
        <v>382.32</v>
      </c>
      <c r="Y1360" s="63">
        <v>79106.01999999999</v>
      </c>
      <c r="Z1360" s="53"/>
      <c r="AA1360" s="53" t="s">
        <v>4448</v>
      </c>
      <c r="AB1360" s="72" t="s">
        <v>2098</v>
      </c>
      <c r="AC1360" s="57">
        <v>79106.01999999999</v>
      </c>
      <c r="AD1360" s="63"/>
      <c r="AE1360" s="63"/>
      <c r="AF1360" s="63">
        <v>1</v>
      </c>
      <c r="AG1360" s="63">
        <v>0</v>
      </c>
      <c r="AH1360" s="53" t="s">
        <v>94</v>
      </c>
      <c r="AI1360" s="53" t="s">
        <v>701</v>
      </c>
      <c r="AJ1360" s="149">
        <v>1</v>
      </c>
      <c r="AK1360" s="374">
        <v>2</v>
      </c>
    </row>
    <row r="1361" spans="1:37" s="150" customFormat="1" ht="150" customHeight="1">
      <c r="A1361" s="53" t="s">
        <v>1240</v>
      </c>
      <c r="B1361" s="60">
        <v>2442</v>
      </c>
      <c r="C1361" s="53" t="s">
        <v>2164</v>
      </c>
      <c r="D1361" s="52" t="s">
        <v>383</v>
      </c>
      <c r="E1361" s="53" t="s">
        <v>59</v>
      </c>
      <c r="F1361" s="55">
        <v>41244</v>
      </c>
      <c r="G1361" s="55">
        <v>41289</v>
      </c>
      <c r="H1361" s="53" t="s">
        <v>94</v>
      </c>
      <c r="I1361" s="57">
        <v>270</v>
      </c>
      <c r="J1361" s="56">
        <v>278.43169459622408</v>
      </c>
      <c r="K1361" s="56">
        <v>270</v>
      </c>
      <c r="L1361" s="59">
        <v>41310</v>
      </c>
      <c r="M1361" s="60">
        <v>2013</v>
      </c>
      <c r="N1361" s="61">
        <v>41348</v>
      </c>
      <c r="O1361" s="60">
        <v>2013</v>
      </c>
      <c r="P1361" s="61">
        <v>41455</v>
      </c>
      <c r="Q1361" s="53" t="s">
        <v>337</v>
      </c>
      <c r="R1361" s="53" t="s">
        <v>4449</v>
      </c>
      <c r="S1361" s="53" t="s">
        <v>419</v>
      </c>
      <c r="T1361" s="63">
        <v>1</v>
      </c>
      <c r="U1361" s="53">
        <v>2</v>
      </c>
      <c r="V1361" s="53" t="s">
        <v>385</v>
      </c>
      <c r="W1361" s="53"/>
      <c r="X1361" s="63">
        <v>318.59999999999997</v>
      </c>
      <c r="Y1361" s="63">
        <v>73934.080000000002</v>
      </c>
      <c r="Z1361" s="53"/>
      <c r="AA1361" s="53" t="s">
        <v>4450</v>
      </c>
      <c r="AB1361" s="72" t="s">
        <v>2098</v>
      </c>
      <c r="AC1361" s="57">
        <v>73934.080000000002</v>
      </c>
      <c r="AD1361" s="63"/>
      <c r="AE1361" s="63"/>
      <c r="AF1361" s="63">
        <v>1</v>
      </c>
      <c r="AG1361" s="63">
        <v>0</v>
      </c>
      <c r="AH1361" s="53" t="s">
        <v>94</v>
      </c>
      <c r="AI1361" s="53" t="s">
        <v>701</v>
      </c>
      <c r="AJ1361" s="149">
        <v>1</v>
      </c>
      <c r="AK1361" s="374">
        <v>2</v>
      </c>
    </row>
    <row r="1362" spans="1:37" s="150" customFormat="1" ht="75" customHeight="1">
      <c r="A1362" s="53" t="s">
        <v>1240</v>
      </c>
      <c r="B1362" s="60">
        <v>2443</v>
      </c>
      <c r="C1362" s="53" t="s">
        <v>2164</v>
      </c>
      <c r="D1362" s="52" t="s">
        <v>383</v>
      </c>
      <c r="E1362" s="53" t="s">
        <v>59</v>
      </c>
      <c r="F1362" s="55">
        <v>41244</v>
      </c>
      <c r="G1362" s="55">
        <v>41289</v>
      </c>
      <c r="H1362" s="53" t="s">
        <v>94</v>
      </c>
      <c r="I1362" s="57">
        <v>550</v>
      </c>
      <c r="J1362" s="56">
        <v>568.02367718611208</v>
      </c>
      <c r="K1362" s="56">
        <v>550</v>
      </c>
      <c r="L1362" s="59">
        <v>41310</v>
      </c>
      <c r="M1362" s="60">
        <v>2013</v>
      </c>
      <c r="N1362" s="61">
        <v>41348</v>
      </c>
      <c r="O1362" s="60">
        <v>2013</v>
      </c>
      <c r="P1362" s="61">
        <v>41455</v>
      </c>
      <c r="Q1362" s="53" t="s">
        <v>337</v>
      </c>
      <c r="R1362" s="53" t="s">
        <v>4451</v>
      </c>
      <c r="S1362" s="53" t="s">
        <v>419</v>
      </c>
      <c r="T1362" s="63">
        <v>1</v>
      </c>
      <c r="U1362" s="53">
        <v>2</v>
      </c>
      <c r="V1362" s="53" t="s">
        <v>385</v>
      </c>
      <c r="W1362" s="53" t="s">
        <v>4452</v>
      </c>
      <c r="X1362" s="63">
        <v>649</v>
      </c>
      <c r="Y1362" s="63">
        <v>33866</v>
      </c>
      <c r="Z1362" s="53"/>
      <c r="AA1362" s="53" t="s">
        <v>4453</v>
      </c>
      <c r="AB1362" s="72" t="s">
        <v>2098</v>
      </c>
      <c r="AC1362" s="57">
        <v>33866</v>
      </c>
      <c r="AD1362" s="63"/>
      <c r="AE1362" s="63"/>
      <c r="AF1362" s="63">
        <v>1</v>
      </c>
      <c r="AG1362" s="63">
        <v>0</v>
      </c>
      <c r="AH1362" s="53" t="s">
        <v>94</v>
      </c>
      <c r="AI1362" s="53" t="s">
        <v>701</v>
      </c>
      <c r="AJ1362" s="149">
        <v>1</v>
      </c>
      <c r="AK1362" s="374">
        <v>2</v>
      </c>
    </row>
    <row r="1363" spans="1:37" s="150" customFormat="1" ht="60" customHeight="1">
      <c r="A1363" s="53" t="s">
        <v>1240</v>
      </c>
      <c r="B1363" s="60">
        <v>2444</v>
      </c>
      <c r="C1363" s="53" t="s">
        <v>2164</v>
      </c>
      <c r="D1363" s="52" t="s">
        <v>383</v>
      </c>
      <c r="E1363" s="53" t="s">
        <v>59</v>
      </c>
      <c r="F1363" s="55">
        <v>41244</v>
      </c>
      <c r="G1363" s="55">
        <v>41289</v>
      </c>
      <c r="H1363" s="53" t="s">
        <v>94</v>
      </c>
      <c r="I1363" s="57">
        <v>160</v>
      </c>
      <c r="J1363" s="56">
        <v>165.23771192236805</v>
      </c>
      <c r="K1363" s="56">
        <v>160</v>
      </c>
      <c r="L1363" s="59">
        <v>41310</v>
      </c>
      <c r="M1363" s="60">
        <v>2013</v>
      </c>
      <c r="N1363" s="61">
        <v>41348</v>
      </c>
      <c r="O1363" s="60">
        <v>2013</v>
      </c>
      <c r="P1363" s="61">
        <v>41455</v>
      </c>
      <c r="Q1363" s="53" t="s">
        <v>337</v>
      </c>
      <c r="R1363" s="53" t="s">
        <v>4454</v>
      </c>
      <c r="S1363" s="53" t="s">
        <v>419</v>
      </c>
      <c r="T1363" s="63">
        <v>1</v>
      </c>
      <c r="U1363" s="53">
        <v>2</v>
      </c>
      <c r="V1363" s="53" t="s">
        <v>385</v>
      </c>
      <c r="W1363" s="53"/>
      <c r="X1363" s="63">
        <v>188.79999999999998</v>
      </c>
      <c r="Y1363" s="63">
        <v>6482.92</v>
      </c>
      <c r="Z1363" s="53"/>
      <c r="AA1363" s="53" t="s">
        <v>4455</v>
      </c>
      <c r="AB1363" s="72" t="s">
        <v>2098</v>
      </c>
      <c r="AC1363" s="57">
        <v>6482.92</v>
      </c>
      <c r="AD1363" s="63"/>
      <c r="AE1363" s="63"/>
      <c r="AF1363" s="63">
        <v>1</v>
      </c>
      <c r="AG1363" s="63">
        <v>0</v>
      </c>
      <c r="AH1363" s="53" t="s">
        <v>94</v>
      </c>
      <c r="AI1363" s="53" t="s">
        <v>701</v>
      </c>
      <c r="AJ1363" s="149">
        <v>1</v>
      </c>
      <c r="AK1363" s="374">
        <v>2</v>
      </c>
    </row>
    <row r="1364" spans="1:37" s="150" customFormat="1" ht="135" customHeight="1">
      <c r="A1364" s="53" t="s">
        <v>1240</v>
      </c>
      <c r="B1364" s="60">
        <v>2445</v>
      </c>
      <c r="C1364" s="53" t="s">
        <v>2164</v>
      </c>
      <c r="D1364" s="52" t="s">
        <v>383</v>
      </c>
      <c r="E1364" s="53" t="s">
        <v>59</v>
      </c>
      <c r="F1364" s="55">
        <v>41244</v>
      </c>
      <c r="G1364" s="55">
        <v>41289</v>
      </c>
      <c r="H1364" s="53" t="s">
        <v>94</v>
      </c>
      <c r="I1364" s="57">
        <v>169</v>
      </c>
      <c r="J1364" s="56">
        <v>174.45708026496004</v>
      </c>
      <c r="K1364" s="56">
        <v>169</v>
      </c>
      <c r="L1364" s="59">
        <v>41310</v>
      </c>
      <c r="M1364" s="60">
        <v>2013</v>
      </c>
      <c r="N1364" s="61">
        <v>41348</v>
      </c>
      <c r="O1364" s="60">
        <v>2013</v>
      </c>
      <c r="P1364" s="61">
        <v>41455</v>
      </c>
      <c r="Q1364" s="53" t="s">
        <v>337</v>
      </c>
      <c r="R1364" s="53" t="s">
        <v>4456</v>
      </c>
      <c r="S1364" s="53" t="s">
        <v>419</v>
      </c>
      <c r="T1364" s="63">
        <v>1</v>
      </c>
      <c r="U1364" s="53">
        <v>2</v>
      </c>
      <c r="V1364" s="53" t="s">
        <v>385</v>
      </c>
      <c r="W1364" s="53"/>
      <c r="X1364" s="63">
        <v>199.42</v>
      </c>
      <c r="Y1364" s="63">
        <v>10799.200699999999</v>
      </c>
      <c r="Z1364" s="53"/>
      <c r="AA1364" s="53" t="s">
        <v>4457</v>
      </c>
      <c r="AB1364" s="72" t="s">
        <v>2098</v>
      </c>
      <c r="AC1364" s="57">
        <v>10799.200699999999</v>
      </c>
      <c r="AD1364" s="63"/>
      <c r="AE1364" s="63"/>
      <c r="AF1364" s="63">
        <v>1</v>
      </c>
      <c r="AG1364" s="63">
        <v>0</v>
      </c>
      <c r="AH1364" s="53" t="s">
        <v>94</v>
      </c>
      <c r="AI1364" s="53" t="s">
        <v>701</v>
      </c>
      <c r="AJ1364" s="149">
        <v>1</v>
      </c>
      <c r="AK1364" s="374">
        <v>2</v>
      </c>
    </row>
    <row r="1365" spans="1:37" s="150" customFormat="1" ht="90" customHeight="1">
      <c r="A1365" s="53" t="s">
        <v>1240</v>
      </c>
      <c r="B1365" s="60">
        <v>2446</v>
      </c>
      <c r="C1365" s="53" t="s">
        <v>2164</v>
      </c>
      <c r="D1365" s="52" t="s">
        <v>383</v>
      </c>
      <c r="E1365" s="53" t="s">
        <v>59</v>
      </c>
      <c r="F1365" s="55">
        <v>41244</v>
      </c>
      <c r="G1365" s="55">
        <v>41289</v>
      </c>
      <c r="H1365" s="53" t="s">
        <v>94</v>
      </c>
      <c r="I1365" s="57">
        <v>2253</v>
      </c>
      <c r="J1365" s="56">
        <v>2326.7451382220165</v>
      </c>
      <c r="K1365" s="56">
        <v>2253</v>
      </c>
      <c r="L1365" s="59">
        <v>41310</v>
      </c>
      <c r="M1365" s="60">
        <v>2013</v>
      </c>
      <c r="N1365" s="61">
        <v>41348</v>
      </c>
      <c r="O1365" s="60">
        <v>2013</v>
      </c>
      <c r="P1365" s="61">
        <v>41455</v>
      </c>
      <c r="Q1365" s="53" t="s">
        <v>337</v>
      </c>
      <c r="R1365" s="53" t="s">
        <v>4458</v>
      </c>
      <c r="S1365" s="53" t="s">
        <v>419</v>
      </c>
      <c r="T1365" s="63">
        <v>1</v>
      </c>
      <c r="U1365" s="53">
        <v>2</v>
      </c>
      <c r="V1365" s="53" t="s">
        <v>385</v>
      </c>
      <c r="W1365" s="53"/>
      <c r="X1365" s="63">
        <v>2658.54</v>
      </c>
      <c r="Y1365" s="63">
        <v>125868.23999999999</v>
      </c>
      <c r="Z1365" s="53"/>
      <c r="AA1365" s="53" t="s">
        <v>4459</v>
      </c>
      <c r="AB1365" s="72" t="s">
        <v>2098</v>
      </c>
      <c r="AC1365" s="57">
        <v>125868.23999999999</v>
      </c>
      <c r="AD1365" s="63"/>
      <c r="AE1365" s="63"/>
      <c r="AF1365" s="63">
        <v>1</v>
      </c>
      <c r="AG1365" s="63">
        <v>0</v>
      </c>
      <c r="AH1365" s="53" t="s">
        <v>94</v>
      </c>
      <c r="AI1365" s="53" t="s">
        <v>701</v>
      </c>
      <c r="AJ1365" s="149">
        <v>1</v>
      </c>
      <c r="AK1365" s="374">
        <v>2</v>
      </c>
    </row>
    <row r="1366" spans="1:37" s="150" customFormat="1" ht="75" customHeight="1">
      <c r="A1366" s="53" t="s">
        <v>1240</v>
      </c>
      <c r="B1366" s="60">
        <v>2447</v>
      </c>
      <c r="C1366" s="53" t="s">
        <v>2164</v>
      </c>
      <c r="D1366" s="52" t="s">
        <v>383</v>
      </c>
      <c r="E1366" s="53" t="s">
        <v>59</v>
      </c>
      <c r="F1366" s="55">
        <v>41244</v>
      </c>
      <c r="G1366" s="55">
        <v>41289</v>
      </c>
      <c r="H1366" s="53" t="s">
        <v>94</v>
      </c>
      <c r="I1366" s="57">
        <v>600</v>
      </c>
      <c r="J1366" s="56">
        <v>619.06309335936021</v>
      </c>
      <c r="K1366" s="56">
        <v>600</v>
      </c>
      <c r="L1366" s="59">
        <v>41310</v>
      </c>
      <c r="M1366" s="60">
        <v>2013</v>
      </c>
      <c r="N1366" s="61">
        <v>41348</v>
      </c>
      <c r="O1366" s="60">
        <v>2013</v>
      </c>
      <c r="P1366" s="61">
        <v>41455</v>
      </c>
      <c r="Q1366" s="53" t="s">
        <v>337</v>
      </c>
      <c r="R1366" s="53" t="s">
        <v>4460</v>
      </c>
      <c r="S1366" s="53" t="s">
        <v>419</v>
      </c>
      <c r="T1366" s="63">
        <v>1</v>
      </c>
      <c r="U1366" s="53">
        <v>2</v>
      </c>
      <c r="V1366" s="53" t="s">
        <v>385</v>
      </c>
      <c r="W1366" s="53"/>
      <c r="X1366" s="63">
        <v>708</v>
      </c>
      <c r="Y1366" s="63">
        <v>63394.32</v>
      </c>
      <c r="Z1366" s="53"/>
      <c r="AA1366" s="53" t="s">
        <v>4461</v>
      </c>
      <c r="AB1366" s="72" t="s">
        <v>2098</v>
      </c>
      <c r="AC1366" s="57">
        <v>63394.32</v>
      </c>
      <c r="AD1366" s="63"/>
      <c r="AE1366" s="63"/>
      <c r="AF1366" s="63">
        <v>1</v>
      </c>
      <c r="AG1366" s="63">
        <v>0</v>
      </c>
      <c r="AH1366" s="53" t="s">
        <v>94</v>
      </c>
      <c r="AI1366" s="53" t="s">
        <v>701</v>
      </c>
      <c r="AJ1366" s="149">
        <v>1</v>
      </c>
      <c r="AK1366" s="374">
        <v>2</v>
      </c>
    </row>
    <row r="1367" spans="1:37" s="150" customFormat="1" ht="75" customHeight="1">
      <c r="A1367" s="53" t="s">
        <v>1240</v>
      </c>
      <c r="B1367" s="60">
        <v>2448</v>
      </c>
      <c r="C1367" s="53" t="s">
        <v>2164</v>
      </c>
      <c r="D1367" s="52" t="s">
        <v>383</v>
      </c>
      <c r="E1367" s="53" t="s">
        <v>59</v>
      </c>
      <c r="F1367" s="55">
        <v>41244</v>
      </c>
      <c r="G1367" s="55">
        <v>41289</v>
      </c>
      <c r="H1367" s="53" t="s">
        <v>94</v>
      </c>
      <c r="I1367" s="57">
        <v>400</v>
      </c>
      <c r="J1367" s="56">
        <v>413.1224908473601</v>
      </c>
      <c r="K1367" s="56">
        <v>400</v>
      </c>
      <c r="L1367" s="59">
        <v>41310</v>
      </c>
      <c r="M1367" s="60">
        <v>2013</v>
      </c>
      <c r="N1367" s="61">
        <v>41348</v>
      </c>
      <c r="O1367" s="60">
        <v>2013</v>
      </c>
      <c r="P1367" s="61">
        <v>41455</v>
      </c>
      <c r="Q1367" s="53" t="s">
        <v>337</v>
      </c>
      <c r="R1367" s="53" t="s">
        <v>4462</v>
      </c>
      <c r="S1367" s="53" t="s">
        <v>419</v>
      </c>
      <c r="T1367" s="63">
        <v>1</v>
      </c>
      <c r="U1367" s="53">
        <v>2</v>
      </c>
      <c r="V1367" s="53" t="s">
        <v>385</v>
      </c>
      <c r="W1367" s="53"/>
      <c r="X1367" s="63">
        <v>472</v>
      </c>
      <c r="Y1367" s="63">
        <v>7826.94</v>
      </c>
      <c r="Z1367" s="53"/>
      <c r="AA1367" s="53" t="s">
        <v>4463</v>
      </c>
      <c r="AB1367" s="72" t="s">
        <v>2098</v>
      </c>
      <c r="AC1367" s="57">
        <v>7826.94</v>
      </c>
      <c r="AD1367" s="63"/>
      <c r="AE1367" s="63"/>
      <c r="AF1367" s="63">
        <v>1</v>
      </c>
      <c r="AG1367" s="63">
        <v>0</v>
      </c>
      <c r="AH1367" s="53" t="s">
        <v>94</v>
      </c>
      <c r="AI1367" s="53" t="s">
        <v>701</v>
      </c>
      <c r="AJ1367" s="149">
        <v>1</v>
      </c>
      <c r="AK1367" s="374">
        <v>2</v>
      </c>
    </row>
    <row r="1368" spans="1:37" s="149" customFormat="1" ht="60" customHeight="1">
      <c r="A1368" s="53" t="s">
        <v>1240</v>
      </c>
      <c r="B1368" s="60">
        <v>2449</v>
      </c>
      <c r="C1368" s="54">
        <v>3000560</v>
      </c>
      <c r="D1368" s="52" t="s">
        <v>468</v>
      </c>
      <c r="E1368" s="53" t="s">
        <v>81</v>
      </c>
      <c r="F1368" s="55">
        <v>41306</v>
      </c>
      <c r="G1368" s="55">
        <v>41363</v>
      </c>
      <c r="H1368" s="53" t="s">
        <v>94</v>
      </c>
      <c r="I1368" s="57">
        <v>5654.5</v>
      </c>
      <c r="J1368" s="56">
        <v>6153.6293316408974</v>
      </c>
      <c r="K1368" s="56">
        <v>5654.5</v>
      </c>
      <c r="L1368" s="59">
        <v>41363</v>
      </c>
      <c r="M1368" s="60">
        <v>2013</v>
      </c>
      <c r="N1368" s="61">
        <v>41365</v>
      </c>
      <c r="O1368" s="60">
        <v>2013</v>
      </c>
      <c r="P1368" s="61">
        <v>41608</v>
      </c>
      <c r="Q1368" s="53" t="s">
        <v>337</v>
      </c>
      <c r="R1368" s="53" t="s">
        <v>4464</v>
      </c>
      <c r="S1368" s="53" t="s">
        <v>419</v>
      </c>
      <c r="T1368" s="63">
        <v>7</v>
      </c>
      <c r="U1368" s="53">
        <v>2</v>
      </c>
      <c r="V1368" s="53" t="s">
        <v>385</v>
      </c>
      <c r="W1368" s="53"/>
      <c r="X1368" s="63">
        <v>953.1871428571427</v>
      </c>
      <c r="Y1368" s="63">
        <v>3801.4542857142856</v>
      </c>
      <c r="Z1368" s="53"/>
      <c r="AA1368" s="53" t="s">
        <v>4444</v>
      </c>
      <c r="AB1368" s="53" t="s">
        <v>2094</v>
      </c>
      <c r="AC1368" s="57">
        <v>26610.18</v>
      </c>
      <c r="AD1368" s="63"/>
      <c r="AE1368" s="63"/>
      <c r="AF1368" s="63">
        <v>7</v>
      </c>
      <c r="AG1368" s="63">
        <v>0</v>
      </c>
      <c r="AH1368" s="53" t="s">
        <v>94</v>
      </c>
      <c r="AI1368" s="53" t="s">
        <v>701</v>
      </c>
      <c r="AJ1368" s="149">
        <v>1</v>
      </c>
      <c r="AK1368" s="374">
        <v>2</v>
      </c>
    </row>
    <row r="1369" spans="1:37" s="149" customFormat="1" ht="105" customHeight="1">
      <c r="A1369" s="53" t="s">
        <v>1240</v>
      </c>
      <c r="B1369" s="60">
        <v>2450</v>
      </c>
      <c r="C1369" s="54">
        <v>3000560</v>
      </c>
      <c r="D1369" s="52" t="s">
        <v>468</v>
      </c>
      <c r="E1369" s="53" t="s">
        <v>81</v>
      </c>
      <c r="F1369" s="55">
        <v>41404</v>
      </c>
      <c r="G1369" s="55">
        <v>41455</v>
      </c>
      <c r="H1369" s="53" t="s">
        <v>94</v>
      </c>
      <c r="I1369" s="57">
        <v>8990.875</v>
      </c>
      <c r="J1369" s="56">
        <v>9904.0827507424547</v>
      </c>
      <c r="K1369" s="56">
        <v>8990.875</v>
      </c>
      <c r="L1369" s="59">
        <v>41467</v>
      </c>
      <c r="M1369" s="60">
        <v>2013</v>
      </c>
      <c r="N1369" s="61">
        <v>41475</v>
      </c>
      <c r="O1369" s="60">
        <v>2013</v>
      </c>
      <c r="P1369" s="61">
        <v>41547</v>
      </c>
      <c r="Q1369" s="53" t="s">
        <v>337</v>
      </c>
      <c r="R1369" s="53" t="s">
        <v>4465</v>
      </c>
      <c r="S1369" s="53" t="s">
        <v>419</v>
      </c>
      <c r="T1369" s="63">
        <v>1</v>
      </c>
      <c r="U1369" s="53">
        <v>2</v>
      </c>
      <c r="V1369" s="53" t="s">
        <v>385</v>
      </c>
      <c r="W1369" s="53" t="s">
        <v>4466</v>
      </c>
      <c r="X1369" s="63">
        <v>10609.2325</v>
      </c>
      <c r="Y1369" s="63">
        <v>216030.86</v>
      </c>
      <c r="Z1369" s="53"/>
      <c r="AA1369" s="53" t="s">
        <v>4446</v>
      </c>
      <c r="AB1369" s="53" t="s">
        <v>2094</v>
      </c>
      <c r="AC1369" s="57">
        <v>216030.86</v>
      </c>
      <c r="AD1369" s="63"/>
      <c r="AE1369" s="63"/>
      <c r="AF1369" s="63">
        <v>1</v>
      </c>
      <c r="AG1369" s="63">
        <v>0</v>
      </c>
      <c r="AH1369" s="53" t="s">
        <v>94</v>
      </c>
      <c r="AI1369" s="53" t="s">
        <v>701</v>
      </c>
      <c r="AJ1369" s="149">
        <v>3</v>
      </c>
      <c r="AK1369" s="374">
        <v>2</v>
      </c>
    </row>
    <row r="1370" spans="1:37" s="149" customFormat="1" ht="60" customHeight="1">
      <c r="A1370" s="53" t="s">
        <v>1240</v>
      </c>
      <c r="B1370" s="60">
        <v>2451</v>
      </c>
      <c r="C1370" s="54">
        <v>3000560</v>
      </c>
      <c r="D1370" s="52" t="s">
        <v>468</v>
      </c>
      <c r="E1370" s="53" t="s">
        <v>59</v>
      </c>
      <c r="F1370" s="55">
        <v>41248</v>
      </c>
      <c r="G1370" s="55">
        <v>41284</v>
      </c>
      <c r="H1370" s="53" t="s">
        <v>94</v>
      </c>
      <c r="I1370" s="57">
        <v>3102</v>
      </c>
      <c r="J1370" s="56">
        <v>3154.1271908340714</v>
      </c>
      <c r="K1370" s="56">
        <v>3102</v>
      </c>
      <c r="L1370" s="59">
        <v>41304</v>
      </c>
      <c r="M1370" s="60">
        <v>2013</v>
      </c>
      <c r="N1370" s="61">
        <v>41310</v>
      </c>
      <c r="O1370" s="60">
        <v>2013</v>
      </c>
      <c r="P1370" s="61">
        <v>41638</v>
      </c>
      <c r="Q1370" s="53" t="s">
        <v>337</v>
      </c>
      <c r="R1370" s="53" t="s">
        <v>4467</v>
      </c>
      <c r="S1370" s="53" t="s">
        <v>419</v>
      </c>
      <c r="T1370" s="63">
        <v>1</v>
      </c>
      <c r="U1370" s="53">
        <v>2</v>
      </c>
      <c r="V1370" s="53" t="s">
        <v>385</v>
      </c>
      <c r="W1370" s="53" t="s">
        <v>4466</v>
      </c>
      <c r="X1370" s="63">
        <v>3660.3599999999997</v>
      </c>
      <c r="Y1370" s="63">
        <v>79106.01999999999</v>
      </c>
      <c r="Z1370" s="53"/>
      <c r="AA1370" s="53" t="s">
        <v>4448</v>
      </c>
      <c r="AB1370" s="53" t="s">
        <v>2094</v>
      </c>
      <c r="AC1370" s="57">
        <v>79106.01999999999</v>
      </c>
      <c r="AD1370" s="63"/>
      <c r="AE1370" s="63"/>
      <c r="AF1370" s="63">
        <v>1</v>
      </c>
      <c r="AG1370" s="63">
        <v>0</v>
      </c>
      <c r="AH1370" s="53" t="s">
        <v>94</v>
      </c>
      <c r="AI1370" s="53" t="s">
        <v>701</v>
      </c>
      <c r="AJ1370" s="149">
        <v>1</v>
      </c>
      <c r="AK1370" s="374">
        <v>2</v>
      </c>
    </row>
    <row r="1371" spans="1:37" s="150" customFormat="1" ht="150" customHeight="1">
      <c r="A1371" s="53" t="s">
        <v>1240</v>
      </c>
      <c r="B1371" s="60">
        <v>2452</v>
      </c>
      <c r="C1371" s="54">
        <v>3000560</v>
      </c>
      <c r="D1371" s="52" t="s">
        <v>468</v>
      </c>
      <c r="E1371" s="53" t="s">
        <v>81</v>
      </c>
      <c r="F1371" s="55">
        <v>41404</v>
      </c>
      <c r="G1371" s="55">
        <v>41455</v>
      </c>
      <c r="H1371" s="53" t="s">
        <v>94</v>
      </c>
      <c r="I1371" s="57">
        <v>5732</v>
      </c>
      <c r="J1371" s="56">
        <v>5933.3123824110735</v>
      </c>
      <c r="K1371" s="56">
        <v>5732</v>
      </c>
      <c r="L1371" s="59">
        <v>41465</v>
      </c>
      <c r="M1371" s="60">
        <v>2013</v>
      </c>
      <c r="N1371" s="61">
        <v>41470</v>
      </c>
      <c r="O1371" s="60">
        <v>2013</v>
      </c>
      <c r="P1371" s="61">
        <v>41516</v>
      </c>
      <c r="Q1371" s="53" t="s">
        <v>337</v>
      </c>
      <c r="R1371" s="53" t="s">
        <v>4468</v>
      </c>
      <c r="S1371" s="53" t="s">
        <v>419</v>
      </c>
      <c r="T1371" s="63">
        <v>2</v>
      </c>
      <c r="U1371" s="53">
        <v>2</v>
      </c>
      <c r="V1371" s="53" t="s">
        <v>385</v>
      </c>
      <c r="W1371" s="53" t="s">
        <v>4452</v>
      </c>
      <c r="X1371" s="63">
        <v>3381.8799999999997</v>
      </c>
      <c r="Y1371" s="63">
        <v>36967.040000000001</v>
      </c>
      <c r="Z1371" s="53"/>
      <c r="AA1371" s="53" t="s">
        <v>4450</v>
      </c>
      <c r="AB1371" s="53" t="s">
        <v>2094</v>
      </c>
      <c r="AC1371" s="57">
        <v>73934.080000000002</v>
      </c>
      <c r="AD1371" s="63"/>
      <c r="AE1371" s="63"/>
      <c r="AF1371" s="63">
        <v>2</v>
      </c>
      <c r="AG1371" s="63">
        <v>0</v>
      </c>
      <c r="AH1371" s="53" t="s">
        <v>94</v>
      </c>
      <c r="AI1371" s="53" t="s">
        <v>701</v>
      </c>
      <c r="AJ1371" s="149">
        <v>3</v>
      </c>
      <c r="AK1371" s="374">
        <v>2</v>
      </c>
    </row>
    <row r="1372" spans="1:37" s="150" customFormat="1" ht="75" customHeight="1">
      <c r="A1372" s="53" t="s">
        <v>1240</v>
      </c>
      <c r="B1372" s="60">
        <v>2453</v>
      </c>
      <c r="C1372" s="54">
        <v>3000560</v>
      </c>
      <c r="D1372" s="52" t="s">
        <v>468</v>
      </c>
      <c r="E1372" s="53" t="s">
        <v>59</v>
      </c>
      <c r="F1372" s="55">
        <v>41404</v>
      </c>
      <c r="G1372" s="55">
        <v>41437</v>
      </c>
      <c r="H1372" s="53" t="s">
        <v>94</v>
      </c>
      <c r="I1372" s="57">
        <v>2692</v>
      </c>
      <c r="J1372" s="56">
        <v>2917.0442537291528</v>
      </c>
      <c r="K1372" s="56">
        <v>2692</v>
      </c>
      <c r="L1372" s="59">
        <v>41455</v>
      </c>
      <c r="M1372" s="60">
        <v>2013</v>
      </c>
      <c r="N1372" s="61">
        <v>41470</v>
      </c>
      <c r="O1372" s="60">
        <v>2013</v>
      </c>
      <c r="P1372" s="61">
        <v>41516</v>
      </c>
      <c r="Q1372" s="53" t="s">
        <v>337</v>
      </c>
      <c r="R1372" s="53" t="s">
        <v>4469</v>
      </c>
      <c r="S1372" s="53" t="s">
        <v>419</v>
      </c>
      <c r="T1372" s="63">
        <v>5</v>
      </c>
      <c r="U1372" s="53">
        <v>2</v>
      </c>
      <c r="V1372" s="53" t="s">
        <v>385</v>
      </c>
      <c r="W1372" s="53" t="s">
        <v>4452</v>
      </c>
      <c r="X1372" s="63">
        <v>635.31200000000001</v>
      </c>
      <c r="Y1372" s="63">
        <v>6773.2</v>
      </c>
      <c r="Z1372" s="53"/>
      <c r="AA1372" s="53" t="s">
        <v>4453</v>
      </c>
      <c r="AB1372" s="53" t="s">
        <v>2094</v>
      </c>
      <c r="AC1372" s="57">
        <v>33866</v>
      </c>
      <c r="AD1372" s="63"/>
      <c r="AE1372" s="63"/>
      <c r="AF1372" s="63">
        <v>5</v>
      </c>
      <c r="AG1372" s="63">
        <v>0</v>
      </c>
      <c r="AH1372" s="53" t="s">
        <v>94</v>
      </c>
      <c r="AI1372" s="53" t="s">
        <v>701</v>
      </c>
      <c r="AJ1372" s="149">
        <v>2</v>
      </c>
      <c r="AK1372" s="374">
        <v>2</v>
      </c>
    </row>
    <row r="1373" spans="1:37" s="150" customFormat="1" ht="60" customHeight="1">
      <c r="A1373" s="53" t="s">
        <v>1240</v>
      </c>
      <c r="B1373" s="60">
        <v>2454</v>
      </c>
      <c r="C1373" s="54">
        <v>3000560</v>
      </c>
      <c r="D1373" s="52" t="s">
        <v>468</v>
      </c>
      <c r="E1373" s="53" t="s">
        <v>59</v>
      </c>
      <c r="F1373" s="55">
        <v>41315</v>
      </c>
      <c r="G1373" s="55">
        <v>41363</v>
      </c>
      <c r="H1373" s="53" t="s">
        <v>94</v>
      </c>
      <c r="I1373" s="57">
        <v>647</v>
      </c>
      <c r="J1373" s="56">
        <v>661.49927033506572</v>
      </c>
      <c r="K1373" s="56">
        <v>647</v>
      </c>
      <c r="L1373" s="59">
        <v>41374</v>
      </c>
      <c r="M1373" s="60">
        <v>2013</v>
      </c>
      <c r="N1373" s="61">
        <v>41379</v>
      </c>
      <c r="O1373" s="60">
        <v>2013</v>
      </c>
      <c r="P1373" s="61">
        <v>41455</v>
      </c>
      <c r="Q1373" s="53" t="s">
        <v>337</v>
      </c>
      <c r="R1373" s="53" t="s">
        <v>4470</v>
      </c>
      <c r="S1373" s="53" t="s">
        <v>419</v>
      </c>
      <c r="T1373" s="63">
        <v>1</v>
      </c>
      <c r="U1373" s="53">
        <v>2</v>
      </c>
      <c r="V1373" s="53" t="s">
        <v>385</v>
      </c>
      <c r="W1373" s="53" t="s">
        <v>4452</v>
      </c>
      <c r="X1373" s="63">
        <v>763.45999999999992</v>
      </c>
      <c r="Y1373" s="63">
        <v>6482.92</v>
      </c>
      <c r="Z1373" s="53"/>
      <c r="AA1373" s="53" t="s">
        <v>4455</v>
      </c>
      <c r="AB1373" s="53" t="s">
        <v>2094</v>
      </c>
      <c r="AC1373" s="57">
        <v>6482.92</v>
      </c>
      <c r="AD1373" s="63"/>
      <c r="AE1373" s="63"/>
      <c r="AF1373" s="63">
        <v>1</v>
      </c>
      <c r="AG1373" s="63">
        <v>0</v>
      </c>
      <c r="AH1373" s="53" t="s">
        <v>94</v>
      </c>
      <c r="AI1373" s="53" t="s">
        <v>701</v>
      </c>
      <c r="AJ1373" s="149">
        <v>2</v>
      </c>
      <c r="AK1373" s="374">
        <v>2</v>
      </c>
    </row>
    <row r="1374" spans="1:37" s="150" customFormat="1" ht="135" customHeight="1">
      <c r="A1374" s="53" t="s">
        <v>1240</v>
      </c>
      <c r="B1374" s="60">
        <v>2455</v>
      </c>
      <c r="C1374" s="54">
        <v>3000560</v>
      </c>
      <c r="D1374" s="52" t="s">
        <v>468</v>
      </c>
      <c r="E1374" s="53" t="s">
        <v>59</v>
      </c>
      <c r="F1374" s="55">
        <v>41315</v>
      </c>
      <c r="G1374" s="55">
        <v>41376</v>
      </c>
      <c r="H1374" s="53" t="s">
        <v>94</v>
      </c>
      <c r="I1374" s="57">
        <v>2034</v>
      </c>
      <c r="J1374" s="56">
        <v>2202.4247208042243</v>
      </c>
      <c r="K1374" s="56">
        <v>2034</v>
      </c>
      <c r="L1374" s="59">
        <v>41404</v>
      </c>
      <c r="M1374" s="60">
        <v>2013</v>
      </c>
      <c r="N1374" s="61">
        <v>41409</v>
      </c>
      <c r="O1374" s="60">
        <v>2013</v>
      </c>
      <c r="P1374" s="61">
        <v>41485</v>
      </c>
      <c r="Q1374" s="53" t="s">
        <v>337</v>
      </c>
      <c r="R1374" s="53" t="s">
        <v>4471</v>
      </c>
      <c r="S1374" s="53" t="s">
        <v>419</v>
      </c>
      <c r="T1374" s="63">
        <v>4</v>
      </c>
      <c r="U1374" s="53">
        <v>2</v>
      </c>
      <c r="V1374" s="53" t="s">
        <v>385</v>
      </c>
      <c r="W1374" s="53" t="s">
        <v>4452</v>
      </c>
      <c r="X1374" s="63">
        <v>600.03</v>
      </c>
      <c r="Y1374" s="63">
        <v>2699.8001749999999</v>
      </c>
      <c r="Z1374" s="53"/>
      <c r="AA1374" s="53" t="s">
        <v>4457</v>
      </c>
      <c r="AB1374" s="53" t="s">
        <v>2094</v>
      </c>
      <c r="AC1374" s="57">
        <v>10799.200699999999</v>
      </c>
      <c r="AD1374" s="63"/>
      <c r="AE1374" s="63"/>
      <c r="AF1374" s="63">
        <v>4</v>
      </c>
      <c r="AG1374" s="63">
        <v>0</v>
      </c>
      <c r="AH1374" s="53" t="s">
        <v>94</v>
      </c>
      <c r="AI1374" s="53" t="s">
        <v>701</v>
      </c>
      <c r="AJ1374" s="149">
        <v>2</v>
      </c>
      <c r="AK1374" s="374">
        <v>2</v>
      </c>
    </row>
    <row r="1375" spans="1:37" s="150" customFormat="1" ht="90" customHeight="1">
      <c r="A1375" s="53" t="s">
        <v>1240</v>
      </c>
      <c r="B1375" s="60">
        <v>2456</v>
      </c>
      <c r="C1375" s="54">
        <v>3000560</v>
      </c>
      <c r="D1375" s="52" t="s">
        <v>468</v>
      </c>
      <c r="E1375" s="53" t="s">
        <v>81</v>
      </c>
      <c r="F1375" s="55">
        <v>41404</v>
      </c>
      <c r="G1375" s="55">
        <v>41455</v>
      </c>
      <c r="H1375" s="53" t="s">
        <v>94</v>
      </c>
      <c r="I1375" s="57">
        <v>28438</v>
      </c>
      <c r="J1375" s="56">
        <v>30032.865358528903</v>
      </c>
      <c r="K1375" s="56">
        <v>28438</v>
      </c>
      <c r="L1375" s="59">
        <v>41465</v>
      </c>
      <c r="M1375" s="60">
        <v>2013</v>
      </c>
      <c r="N1375" s="61">
        <v>41475</v>
      </c>
      <c r="O1375" s="60">
        <v>2013</v>
      </c>
      <c r="P1375" s="61">
        <v>41516</v>
      </c>
      <c r="Q1375" s="53" t="s">
        <v>337</v>
      </c>
      <c r="R1375" s="53" t="s">
        <v>4472</v>
      </c>
      <c r="S1375" s="53" t="s">
        <v>2024</v>
      </c>
      <c r="T1375" s="63">
        <v>117</v>
      </c>
      <c r="U1375" s="53">
        <v>2</v>
      </c>
      <c r="V1375" s="53" t="s">
        <v>385</v>
      </c>
      <c r="W1375" s="53" t="s">
        <v>4452</v>
      </c>
      <c r="X1375" s="63">
        <v>286.81059829059831</v>
      </c>
      <c r="Y1375" s="63">
        <v>1075.7969230769229</v>
      </c>
      <c r="Z1375" s="53"/>
      <c r="AA1375" s="53" t="s">
        <v>4459</v>
      </c>
      <c r="AB1375" s="53" t="s">
        <v>2094</v>
      </c>
      <c r="AC1375" s="57">
        <v>125868.23999999999</v>
      </c>
      <c r="AD1375" s="63"/>
      <c r="AE1375" s="63">
        <v>117</v>
      </c>
      <c r="AF1375" s="63"/>
      <c r="AG1375" s="63">
        <v>0</v>
      </c>
      <c r="AH1375" s="53" t="s">
        <v>94</v>
      </c>
      <c r="AI1375" s="53" t="s">
        <v>701</v>
      </c>
      <c r="AJ1375" s="149">
        <v>3</v>
      </c>
      <c r="AK1375" s="374">
        <v>2</v>
      </c>
    </row>
    <row r="1376" spans="1:37" s="150" customFormat="1" ht="75" customHeight="1">
      <c r="A1376" s="53" t="s">
        <v>1240</v>
      </c>
      <c r="B1376" s="60">
        <v>2457</v>
      </c>
      <c r="C1376" s="54">
        <v>3000560</v>
      </c>
      <c r="D1376" s="52" t="s">
        <v>468</v>
      </c>
      <c r="E1376" s="53" t="s">
        <v>59</v>
      </c>
      <c r="F1376" s="55">
        <v>41374</v>
      </c>
      <c r="G1376" s="55">
        <v>41406</v>
      </c>
      <c r="H1376" s="53" t="s">
        <v>94</v>
      </c>
      <c r="I1376" s="57">
        <v>3314</v>
      </c>
      <c r="J1376" s="56">
        <v>3725.8096741476488</v>
      </c>
      <c r="K1376" s="56">
        <v>3314</v>
      </c>
      <c r="L1376" s="59">
        <v>41424</v>
      </c>
      <c r="M1376" s="60">
        <v>2013</v>
      </c>
      <c r="N1376" s="61">
        <v>41426</v>
      </c>
      <c r="O1376" s="60">
        <v>2013</v>
      </c>
      <c r="P1376" s="61">
        <v>41516</v>
      </c>
      <c r="Q1376" s="53" t="s">
        <v>337</v>
      </c>
      <c r="R1376" s="53" t="s">
        <v>4473</v>
      </c>
      <c r="S1376" s="53" t="s">
        <v>419</v>
      </c>
      <c r="T1376" s="63">
        <v>2</v>
      </c>
      <c r="U1376" s="53">
        <v>2</v>
      </c>
      <c r="V1376" s="53" t="s">
        <v>385</v>
      </c>
      <c r="W1376" s="53" t="s">
        <v>4452</v>
      </c>
      <c r="X1376" s="63">
        <v>1955.26</v>
      </c>
      <c r="Y1376" s="63">
        <v>31697.16</v>
      </c>
      <c r="Z1376" s="53"/>
      <c r="AA1376" s="53" t="s">
        <v>4461</v>
      </c>
      <c r="AB1376" s="53" t="s">
        <v>2094</v>
      </c>
      <c r="AC1376" s="57">
        <v>63394.32</v>
      </c>
      <c r="AD1376" s="63"/>
      <c r="AE1376" s="63"/>
      <c r="AF1376" s="63">
        <v>2</v>
      </c>
      <c r="AG1376" s="63">
        <v>0</v>
      </c>
      <c r="AH1376" s="53" t="s">
        <v>94</v>
      </c>
      <c r="AI1376" s="53" t="s">
        <v>701</v>
      </c>
      <c r="AJ1376" s="149">
        <v>2</v>
      </c>
      <c r="AK1376" s="374">
        <v>2</v>
      </c>
    </row>
    <row r="1377" spans="1:37" s="150" customFormat="1" ht="60" customHeight="1">
      <c r="A1377" s="53" t="s">
        <v>1240</v>
      </c>
      <c r="B1377" s="60">
        <v>2458</v>
      </c>
      <c r="C1377" s="54">
        <v>3000560</v>
      </c>
      <c r="D1377" s="52" t="s">
        <v>468</v>
      </c>
      <c r="E1377" s="53" t="s">
        <v>80</v>
      </c>
      <c r="F1377" s="55">
        <v>41263</v>
      </c>
      <c r="G1377" s="55">
        <v>41325</v>
      </c>
      <c r="H1377" s="53" t="s">
        <v>94</v>
      </c>
      <c r="I1377" s="57">
        <v>23416</v>
      </c>
      <c r="J1377" s="56">
        <v>26582.982238497607</v>
      </c>
      <c r="K1377" s="56">
        <v>23416</v>
      </c>
      <c r="L1377" s="59">
        <v>41343</v>
      </c>
      <c r="M1377" s="60">
        <v>2013</v>
      </c>
      <c r="N1377" s="61">
        <v>41374</v>
      </c>
      <c r="O1377" s="60">
        <v>2013</v>
      </c>
      <c r="P1377" s="61">
        <v>41577</v>
      </c>
      <c r="Q1377" s="53" t="s">
        <v>337</v>
      </c>
      <c r="R1377" s="53" t="s">
        <v>4474</v>
      </c>
      <c r="S1377" s="53" t="s">
        <v>2024</v>
      </c>
      <c r="T1377" s="63">
        <v>16.79</v>
      </c>
      <c r="U1377" s="53">
        <v>2</v>
      </c>
      <c r="V1377" s="53" t="s">
        <v>385</v>
      </c>
      <c r="W1377" s="53"/>
      <c r="X1377" s="63">
        <v>1645.6748064324001</v>
      </c>
      <c r="Y1377" s="63">
        <v>1774.7087552114356</v>
      </c>
      <c r="Z1377" s="53"/>
      <c r="AA1377" s="53" t="s">
        <v>4475</v>
      </c>
      <c r="AB1377" s="72">
        <v>40940</v>
      </c>
      <c r="AC1377" s="57">
        <v>29797.360000000001</v>
      </c>
      <c r="AD1377" s="63"/>
      <c r="AE1377" s="63">
        <v>16.79</v>
      </c>
      <c r="AF1377" s="63"/>
      <c r="AG1377" s="63">
        <v>0</v>
      </c>
      <c r="AH1377" s="53" t="s">
        <v>94</v>
      </c>
      <c r="AI1377" s="53" t="s">
        <v>701</v>
      </c>
      <c r="AJ1377" s="149">
        <v>1</v>
      </c>
      <c r="AK1377" s="374">
        <v>2</v>
      </c>
    </row>
    <row r="1378" spans="1:37" s="150" customFormat="1" ht="60" customHeight="1">
      <c r="A1378" s="53" t="s">
        <v>1240</v>
      </c>
      <c r="B1378" s="60">
        <v>2459</v>
      </c>
      <c r="C1378" s="54">
        <v>3000560</v>
      </c>
      <c r="D1378" s="52" t="s">
        <v>468</v>
      </c>
      <c r="E1378" s="53" t="s">
        <v>80</v>
      </c>
      <c r="F1378" s="55">
        <v>41263</v>
      </c>
      <c r="G1378" s="55">
        <v>41325</v>
      </c>
      <c r="H1378" s="53" t="s">
        <v>94</v>
      </c>
      <c r="I1378" s="57">
        <v>8000</v>
      </c>
      <c r="J1378" s="56">
        <v>8933.2970979738257</v>
      </c>
      <c r="K1378" s="56">
        <v>8000</v>
      </c>
      <c r="L1378" s="59">
        <v>41343</v>
      </c>
      <c r="M1378" s="60">
        <v>2013</v>
      </c>
      <c r="N1378" s="61">
        <v>41375</v>
      </c>
      <c r="O1378" s="60">
        <v>2013</v>
      </c>
      <c r="P1378" s="61">
        <v>41577</v>
      </c>
      <c r="Q1378" s="53" t="s">
        <v>337</v>
      </c>
      <c r="R1378" s="53" t="s">
        <v>4476</v>
      </c>
      <c r="S1378" s="53" t="s">
        <v>2024</v>
      </c>
      <c r="T1378" s="63">
        <v>2.54</v>
      </c>
      <c r="U1378" s="53">
        <v>2</v>
      </c>
      <c r="V1378" s="53" t="s">
        <v>385</v>
      </c>
      <c r="W1378" s="53"/>
      <c r="X1378" s="63">
        <v>3716.535433070866</v>
      </c>
      <c r="Y1378" s="63">
        <v>3976.6929133858266</v>
      </c>
      <c r="Z1378" s="53"/>
      <c r="AA1378" s="53" t="s">
        <v>4477</v>
      </c>
      <c r="AB1378" s="72">
        <v>40941</v>
      </c>
      <c r="AC1378" s="57">
        <v>10100.799999999999</v>
      </c>
      <c r="AD1378" s="63"/>
      <c r="AE1378" s="63">
        <v>2.54</v>
      </c>
      <c r="AF1378" s="63"/>
      <c r="AG1378" s="63">
        <v>0</v>
      </c>
      <c r="AH1378" s="53" t="s">
        <v>94</v>
      </c>
      <c r="AI1378" s="53" t="s">
        <v>701</v>
      </c>
      <c r="AJ1378" s="149">
        <v>1</v>
      </c>
      <c r="AK1378" s="374">
        <v>2</v>
      </c>
    </row>
    <row r="1379" spans="1:37" s="150" customFormat="1" ht="60" customHeight="1">
      <c r="A1379" s="53" t="s">
        <v>1240</v>
      </c>
      <c r="B1379" s="60">
        <v>2460</v>
      </c>
      <c r="C1379" s="54">
        <v>3000560</v>
      </c>
      <c r="D1379" s="52" t="s">
        <v>468</v>
      </c>
      <c r="E1379" s="53" t="s">
        <v>80</v>
      </c>
      <c r="F1379" s="55">
        <v>41294</v>
      </c>
      <c r="G1379" s="55">
        <v>41325</v>
      </c>
      <c r="H1379" s="53" t="s">
        <v>94</v>
      </c>
      <c r="I1379" s="57">
        <v>5000</v>
      </c>
      <c r="J1379" s="56">
        <v>5583.312631403207</v>
      </c>
      <c r="K1379" s="56">
        <v>5000</v>
      </c>
      <c r="L1379" s="59">
        <v>41348</v>
      </c>
      <c r="M1379" s="60">
        <v>2013</v>
      </c>
      <c r="N1379" s="61">
        <v>41376</v>
      </c>
      <c r="O1379" s="60">
        <v>2013</v>
      </c>
      <c r="P1379" s="61">
        <v>41577</v>
      </c>
      <c r="Q1379" s="53" t="s">
        <v>337</v>
      </c>
      <c r="R1379" s="53" t="s">
        <v>4478</v>
      </c>
      <c r="S1379" s="53" t="s">
        <v>2024</v>
      </c>
      <c r="T1379" s="63">
        <v>7</v>
      </c>
      <c r="U1379" s="53">
        <v>2</v>
      </c>
      <c r="V1379" s="53" t="s">
        <v>385</v>
      </c>
      <c r="W1379" s="53"/>
      <c r="X1379" s="63">
        <v>842.85714285714289</v>
      </c>
      <c r="Y1379" s="63">
        <v>910.28571428571433</v>
      </c>
      <c r="Z1379" s="53"/>
      <c r="AA1379" s="53" t="s">
        <v>4479</v>
      </c>
      <c r="AB1379" s="72">
        <v>40942</v>
      </c>
      <c r="AC1379" s="57">
        <v>6372</v>
      </c>
      <c r="AD1379" s="63"/>
      <c r="AE1379" s="63">
        <v>7</v>
      </c>
      <c r="AF1379" s="63"/>
      <c r="AG1379" s="63">
        <v>0</v>
      </c>
      <c r="AH1379" s="53" t="s">
        <v>94</v>
      </c>
      <c r="AI1379" s="53" t="s">
        <v>701</v>
      </c>
      <c r="AJ1379" s="149">
        <v>1</v>
      </c>
      <c r="AK1379" s="374">
        <v>2</v>
      </c>
    </row>
    <row r="1380" spans="1:37" s="150" customFormat="1" ht="75" customHeight="1">
      <c r="A1380" s="53" t="s">
        <v>1240</v>
      </c>
      <c r="B1380" s="60">
        <v>2461</v>
      </c>
      <c r="C1380" s="54">
        <v>3000560</v>
      </c>
      <c r="D1380" s="52" t="s">
        <v>468</v>
      </c>
      <c r="E1380" s="53" t="s">
        <v>59</v>
      </c>
      <c r="F1380" s="55">
        <v>41394</v>
      </c>
      <c r="G1380" s="55">
        <v>41422</v>
      </c>
      <c r="H1380" s="53" t="s">
        <v>94</v>
      </c>
      <c r="I1380" s="57">
        <v>75</v>
      </c>
      <c r="J1380" s="56">
        <v>75</v>
      </c>
      <c r="K1380" s="56">
        <v>75</v>
      </c>
      <c r="L1380" s="59">
        <v>41430</v>
      </c>
      <c r="M1380" s="60">
        <v>2013</v>
      </c>
      <c r="N1380" s="61">
        <v>41435</v>
      </c>
      <c r="O1380" s="60">
        <v>2013</v>
      </c>
      <c r="P1380" s="61">
        <v>41638</v>
      </c>
      <c r="Q1380" s="53" t="s">
        <v>337</v>
      </c>
      <c r="R1380" s="53" t="s">
        <v>4480</v>
      </c>
      <c r="S1380" s="53" t="s">
        <v>419</v>
      </c>
      <c r="T1380" s="63">
        <v>5</v>
      </c>
      <c r="U1380" s="53">
        <v>2</v>
      </c>
      <c r="V1380" s="53" t="s">
        <v>385</v>
      </c>
      <c r="W1380" s="53" t="s">
        <v>4481</v>
      </c>
      <c r="X1380" s="63">
        <v>17.7</v>
      </c>
      <c r="Y1380" s="63">
        <v>161.66</v>
      </c>
      <c r="Z1380" s="53"/>
      <c r="AA1380" s="53" t="s">
        <v>4480</v>
      </c>
      <c r="AB1380" s="53" t="s">
        <v>2098</v>
      </c>
      <c r="AC1380" s="57">
        <v>808.3</v>
      </c>
      <c r="AD1380" s="63"/>
      <c r="AE1380" s="63"/>
      <c r="AF1380" s="63">
        <v>5</v>
      </c>
      <c r="AG1380" s="63">
        <v>0</v>
      </c>
      <c r="AH1380" s="53" t="s">
        <v>94</v>
      </c>
      <c r="AI1380" s="53" t="s">
        <v>701</v>
      </c>
      <c r="AJ1380" s="149">
        <v>2</v>
      </c>
      <c r="AK1380" s="374">
        <v>2</v>
      </c>
    </row>
    <row r="1381" spans="1:37" s="149" customFormat="1" ht="75" customHeight="1">
      <c r="A1381" s="53" t="s">
        <v>1240</v>
      </c>
      <c r="B1381" s="60">
        <v>2462</v>
      </c>
      <c r="C1381" s="54">
        <v>3000560</v>
      </c>
      <c r="D1381" s="52" t="s">
        <v>468</v>
      </c>
      <c r="E1381" s="53" t="s">
        <v>59</v>
      </c>
      <c r="F1381" s="55">
        <v>41404</v>
      </c>
      <c r="G1381" s="55">
        <v>41445</v>
      </c>
      <c r="H1381" s="53" t="s">
        <v>94</v>
      </c>
      <c r="I1381" s="57">
        <v>670</v>
      </c>
      <c r="J1381" s="56">
        <v>653.96076938067165</v>
      </c>
      <c r="K1381" s="56">
        <v>653.96</v>
      </c>
      <c r="L1381" s="59">
        <v>41450</v>
      </c>
      <c r="M1381" s="60">
        <v>2013</v>
      </c>
      <c r="N1381" s="61">
        <v>41456</v>
      </c>
      <c r="O1381" s="60">
        <v>2013</v>
      </c>
      <c r="P1381" s="61">
        <v>41608</v>
      </c>
      <c r="Q1381" s="53" t="s">
        <v>337</v>
      </c>
      <c r="R1381" s="53" t="s">
        <v>4482</v>
      </c>
      <c r="S1381" s="53" t="s">
        <v>419</v>
      </c>
      <c r="T1381" s="63">
        <v>5</v>
      </c>
      <c r="U1381" s="53">
        <v>2</v>
      </c>
      <c r="V1381" s="53" t="s">
        <v>385</v>
      </c>
      <c r="W1381" s="53" t="s">
        <v>4483</v>
      </c>
      <c r="X1381" s="63">
        <v>154.33456000000001</v>
      </c>
      <c r="Y1381" s="63">
        <v>272.81599999999997</v>
      </c>
      <c r="Z1381" s="53"/>
      <c r="AA1381" s="53" t="s">
        <v>4484</v>
      </c>
      <c r="AB1381" s="53" t="s">
        <v>2094</v>
      </c>
      <c r="AC1381" s="57">
        <v>1364.08</v>
      </c>
      <c r="AD1381" s="63"/>
      <c r="AE1381" s="63"/>
      <c r="AF1381" s="63">
        <v>5</v>
      </c>
      <c r="AG1381" s="63">
        <v>0</v>
      </c>
      <c r="AH1381" s="53" t="s">
        <v>94</v>
      </c>
      <c r="AI1381" s="53" t="s">
        <v>701</v>
      </c>
      <c r="AJ1381" s="149">
        <v>2</v>
      </c>
      <c r="AK1381" s="374">
        <v>2</v>
      </c>
    </row>
    <row r="1382" spans="1:37" s="150" customFormat="1" ht="60" customHeight="1">
      <c r="A1382" s="53" t="s">
        <v>1240</v>
      </c>
      <c r="B1382" s="60">
        <v>2463</v>
      </c>
      <c r="C1382" s="54">
        <v>3000560</v>
      </c>
      <c r="D1382" s="52" t="s">
        <v>468</v>
      </c>
      <c r="E1382" s="53" t="s">
        <v>64</v>
      </c>
      <c r="F1382" s="55">
        <v>41233</v>
      </c>
      <c r="G1382" s="55">
        <v>41273</v>
      </c>
      <c r="H1382" s="53" t="s">
        <v>94</v>
      </c>
      <c r="I1382" s="57">
        <v>714.17905822784815</v>
      </c>
      <c r="J1382" s="56">
        <v>713.19415954853105</v>
      </c>
      <c r="K1382" s="56">
        <v>713.19399999999996</v>
      </c>
      <c r="L1382" s="59">
        <v>41289</v>
      </c>
      <c r="M1382" s="60">
        <v>2013</v>
      </c>
      <c r="N1382" s="61">
        <v>41315</v>
      </c>
      <c r="O1382" s="60">
        <v>2013</v>
      </c>
      <c r="P1382" s="61">
        <v>41547</v>
      </c>
      <c r="Q1382" s="53" t="s">
        <v>337</v>
      </c>
      <c r="R1382" s="53" t="s">
        <v>4485</v>
      </c>
      <c r="S1382" s="53" t="s">
        <v>384</v>
      </c>
      <c r="T1382" s="53" t="s">
        <v>9</v>
      </c>
      <c r="U1382" s="53">
        <v>2</v>
      </c>
      <c r="V1382" s="53" t="s">
        <v>385</v>
      </c>
      <c r="W1382" s="53"/>
      <c r="X1382" s="63">
        <v>841.56891999999993</v>
      </c>
      <c r="Y1382" s="63">
        <v>201.50769230769228</v>
      </c>
      <c r="Z1382" s="53" t="s">
        <v>4486</v>
      </c>
      <c r="AA1382" s="53" t="s">
        <v>4487</v>
      </c>
      <c r="AB1382" s="72" t="s">
        <v>2094</v>
      </c>
      <c r="AC1382" s="57">
        <v>7858.7999999999993</v>
      </c>
      <c r="AD1382" s="63"/>
      <c r="AE1382" s="63"/>
      <c r="AF1382" s="63">
        <v>39</v>
      </c>
      <c r="AG1382" s="63">
        <v>0</v>
      </c>
      <c r="AH1382" s="53" t="s">
        <v>94</v>
      </c>
      <c r="AI1382" s="53" t="s">
        <v>701</v>
      </c>
      <c r="AJ1382" s="149">
        <v>1</v>
      </c>
      <c r="AK1382" s="374">
        <v>2</v>
      </c>
    </row>
    <row r="1383" spans="1:37" s="150" customFormat="1" ht="60" customHeight="1">
      <c r="A1383" s="53" t="s">
        <v>1240</v>
      </c>
      <c r="B1383" s="160" t="s">
        <v>4488</v>
      </c>
      <c r="C1383" s="54">
        <v>3000560</v>
      </c>
      <c r="D1383" s="52" t="s">
        <v>468</v>
      </c>
      <c r="E1383" s="53" t="s">
        <v>64</v>
      </c>
      <c r="F1383" s="55">
        <v>41233</v>
      </c>
      <c r="G1383" s="55">
        <v>41273</v>
      </c>
      <c r="H1383" s="53" t="s">
        <v>94</v>
      </c>
      <c r="I1383" s="57">
        <v>41.96980253164557</v>
      </c>
      <c r="J1383" s="56">
        <v>41.911923484915761</v>
      </c>
      <c r="K1383" s="56">
        <v>41.911000000000001</v>
      </c>
      <c r="L1383" s="59">
        <v>41289</v>
      </c>
      <c r="M1383" s="60">
        <v>2013</v>
      </c>
      <c r="N1383" s="61">
        <v>41315</v>
      </c>
      <c r="O1383" s="60">
        <v>2013</v>
      </c>
      <c r="P1383" s="61">
        <v>41547</v>
      </c>
      <c r="Q1383" s="53" t="s">
        <v>337</v>
      </c>
      <c r="R1383" s="53" t="s">
        <v>4485</v>
      </c>
      <c r="S1383" s="53" t="s">
        <v>384</v>
      </c>
      <c r="T1383" s="53" t="s">
        <v>9</v>
      </c>
      <c r="U1383" s="53">
        <v>2</v>
      </c>
      <c r="V1383" s="53" t="s">
        <v>385</v>
      </c>
      <c r="W1383" s="53"/>
      <c r="X1383" s="63">
        <v>49.454979999999999</v>
      </c>
      <c r="Y1383" s="63">
        <v>201.50769230769228</v>
      </c>
      <c r="Z1383" s="53" t="s">
        <v>4489</v>
      </c>
      <c r="AA1383" s="53" t="s">
        <v>4487</v>
      </c>
      <c r="AB1383" s="72" t="s">
        <v>2094</v>
      </c>
      <c r="AC1383" s="57">
        <v>7858.7999999999993</v>
      </c>
      <c r="AD1383" s="63"/>
      <c r="AE1383" s="63"/>
      <c r="AF1383" s="63">
        <v>39</v>
      </c>
      <c r="AG1383" s="63">
        <v>0</v>
      </c>
      <c r="AH1383" s="53" t="s">
        <v>94</v>
      </c>
      <c r="AI1383" s="53" t="s">
        <v>701</v>
      </c>
      <c r="AJ1383" s="149">
        <v>1</v>
      </c>
      <c r="AK1383" s="374">
        <v>2</v>
      </c>
    </row>
    <row r="1384" spans="1:37" s="150" customFormat="1" ht="60" customHeight="1">
      <c r="A1384" s="53" t="s">
        <v>1240</v>
      </c>
      <c r="B1384" s="160" t="s">
        <v>4490</v>
      </c>
      <c r="C1384" s="54">
        <v>3000560</v>
      </c>
      <c r="D1384" s="52" t="s">
        <v>468</v>
      </c>
      <c r="E1384" s="53" t="s">
        <v>64</v>
      </c>
      <c r="F1384" s="55">
        <v>41233</v>
      </c>
      <c r="G1384" s="55">
        <v>41273</v>
      </c>
      <c r="H1384" s="53" t="s">
        <v>94</v>
      </c>
      <c r="I1384" s="57">
        <v>20.851139240506285</v>
      </c>
      <c r="J1384" s="56">
        <v>20.822384183544511</v>
      </c>
      <c r="K1384" s="56">
        <v>20.821999999999999</v>
      </c>
      <c r="L1384" s="59">
        <v>41289</v>
      </c>
      <c r="M1384" s="60">
        <v>2013</v>
      </c>
      <c r="N1384" s="61">
        <v>41315</v>
      </c>
      <c r="O1384" s="60">
        <v>2013</v>
      </c>
      <c r="P1384" s="61">
        <v>41547</v>
      </c>
      <c r="Q1384" s="53" t="s">
        <v>337</v>
      </c>
      <c r="R1384" s="53" t="s">
        <v>4485</v>
      </c>
      <c r="S1384" s="53" t="s">
        <v>384</v>
      </c>
      <c r="T1384" s="53" t="s">
        <v>9</v>
      </c>
      <c r="U1384" s="53">
        <v>2</v>
      </c>
      <c r="V1384" s="53" t="s">
        <v>385</v>
      </c>
      <c r="W1384" s="53"/>
      <c r="X1384" s="63">
        <v>24.569959999999998</v>
      </c>
      <c r="Y1384" s="63">
        <v>201.50769230769228</v>
      </c>
      <c r="Z1384" s="53" t="s">
        <v>4491</v>
      </c>
      <c r="AA1384" s="53" t="s">
        <v>4487</v>
      </c>
      <c r="AB1384" s="72" t="s">
        <v>2094</v>
      </c>
      <c r="AC1384" s="57">
        <v>7858.7999999999993</v>
      </c>
      <c r="AD1384" s="63"/>
      <c r="AE1384" s="63"/>
      <c r="AF1384" s="63">
        <v>39</v>
      </c>
      <c r="AG1384" s="63">
        <v>0</v>
      </c>
      <c r="AH1384" s="53" t="s">
        <v>94</v>
      </c>
      <c r="AI1384" s="53" t="s">
        <v>701</v>
      </c>
      <c r="AJ1384" s="149">
        <v>1</v>
      </c>
      <c r="AK1384" s="374">
        <v>2</v>
      </c>
    </row>
    <row r="1385" spans="1:37" s="150" customFormat="1" ht="60" customHeight="1">
      <c r="A1385" s="53" t="s">
        <v>1240</v>
      </c>
      <c r="B1385" s="60">
        <v>2464</v>
      </c>
      <c r="C1385" s="54">
        <v>3000560</v>
      </c>
      <c r="D1385" s="52" t="s">
        <v>468</v>
      </c>
      <c r="E1385" s="53" t="s">
        <v>64</v>
      </c>
      <c r="F1385" s="55">
        <v>41234</v>
      </c>
      <c r="G1385" s="55">
        <v>41273</v>
      </c>
      <c r="H1385" s="53" t="s">
        <v>94</v>
      </c>
      <c r="I1385" s="57">
        <v>41345.176830379751</v>
      </c>
      <c r="J1385" s="56">
        <v>41391.879826050201</v>
      </c>
      <c r="K1385" s="56">
        <v>41345.175999999999</v>
      </c>
      <c r="L1385" s="59">
        <v>41289</v>
      </c>
      <c r="M1385" s="60">
        <v>2013</v>
      </c>
      <c r="N1385" s="61">
        <v>41315</v>
      </c>
      <c r="O1385" s="60">
        <v>2013</v>
      </c>
      <c r="P1385" s="61">
        <v>41547</v>
      </c>
      <c r="Q1385" s="53" t="s">
        <v>337</v>
      </c>
      <c r="R1385" s="53" t="s">
        <v>4485</v>
      </c>
      <c r="S1385" s="53" t="s">
        <v>384</v>
      </c>
      <c r="T1385" s="53" t="s">
        <v>9</v>
      </c>
      <c r="U1385" s="53">
        <v>2</v>
      </c>
      <c r="V1385" s="53" t="s">
        <v>385</v>
      </c>
      <c r="W1385" s="53"/>
      <c r="X1385" s="63">
        <v>48787.307679999998</v>
      </c>
      <c r="Y1385" s="63">
        <v>133.50766756032169</v>
      </c>
      <c r="Z1385" s="53" t="s">
        <v>4492</v>
      </c>
      <c r="AA1385" s="53" t="s">
        <v>4487</v>
      </c>
      <c r="AB1385" s="72" t="s">
        <v>2094</v>
      </c>
      <c r="AC1385" s="57">
        <v>547781.96</v>
      </c>
      <c r="AD1385" s="63"/>
      <c r="AE1385" s="63"/>
      <c r="AF1385" s="63">
        <v>4103</v>
      </c>
      <c r="AG1385" s="63">
        <v>0</v>
      </c>
      <c r="AH1385" s="53" t="s">
        <v>94</v>
      </c>
      <c r="AI1385" s="53" t="s">
        <v>701</v>
      </c>
      <c r="AJ1385" s="149">
        <v>1</v>
      </c>
      <c r="AK1385" s="374">
        <v>2</v>
      </c>
    </row>
    <row r="1386" spans="1:37" s="150" customFormat="1" ht="60" customHeight="1">
      <c r="A1386" s="53" t="s">
        <v>1240</v>
      </c>
      <c r="B1386" s="160" t="s">
        <v>4493</v>
      </c>
      <c r="C1386" s="54">
        <v>3000560</v>
      </c>
      <c r="D1386" s="52" t="s">
        <v>468</v>
      </c>
      <c r="E1386" s="53" t="s">
        <v>64</v>
      </c>
      <c r="F1386" s="55">
        <v>41234</v>
      </c>
      <c r="G1386" s="55">
        <v>41273</v>
      </c>
      <c r="H1386" s="53" t="s">
        <v>94</v>
      </c>
      <c r="I1386" s="57">
        <v>2429.7112708860759</v>
      </c>
      <c r="J1386" s="56">
        <v>2432.4558424096222</v>
      </c>
      <c r="K1386" s="56">
        <v>2429.7109999999998</v>
      </c>
      <c r="L1386" s="59">
        <v>41289</v>
      </c>
      <c r="M1386" s="60">
        <v>2013</v>
      </c>
      <c r="N1386" s="61">
        <v>41315</v>
      </c>
      <c r="O1386" s="60">
        <v>2013</v>
      </c>
      <c r="P1386" s="61">
        <v>41547</v>
      </c>
      <c r="Q1386" s="53" t="s">
        <v>337</v>
      </c>
      <c r="R1386" s="53" t="s">
        <v>4485</v>
      </c>
      <c r="S1386" s="53" t="s">
        <v>384</v>
      </c>
      <c r="T1386" s="53" t="s">
        <v>9</v>
      </c>
      <c r="U1386" s="53">
        <v>2</v>
      </c>
      <c r="V1386" s="53" t="s">
        <v>385</v>
      </c>
      <c r="W1386" s="53"/>
      <c r="X1386" s="63">
        <v>2867.0589799999998</v>
      </c>
      <c r="Y1386" s="63">
        <v>133.50766756032169</v>
      </c>
      <c r="Z1386" s="53" t="s">
        <v>4494</v>
      </c>
      <c r="AA1386" s="53" t="s">
        <v>4487</v>
      </c>
      <c r="AB1386" s="72" t="s">
        <v>2094</v>
      </c>
      <c r="AC1386" s="57">
        <v>547781.96</v>
      </c>
      <c r="AD1386" s="63"/>
      <c r="AE1386" s="63"/>
      <c r="AF1386" s="63">
        <v>4103</v>
      </c>
      <c r="AG1386" s="63">
        <v>0</v>
      </c>
      <c r="AH1386" s="53" t="s">
        <v>94</v>
      </c>
      <c r="AI1386" s="53" t="s">
        <v>701</v>
      </c>
      <c r="AJ1386" s="149">
        <v>1</v>
      </c>
      <c r="AK1386" s="374">
        <v>2</v>
      </c>
    </row>
    <row r="1387" spans="1:37" s="150" customFormat="1" ht="60" customHeight="1">
      <c r="A1387" s="53" t="s">
        <v>1240</v>
      </c>
      <c r="B1387" s="160" t="s">
        <v>4495</v>
      </c>
      <c r="C1387" s="54">
        <v>3000560</v>
      </c>
      <c r="D1387" s="52" t="s">
        <v>468</v>
      </c>
      <c r="E1387" s="53" t="s">
        <v>64</v>
      </c>
      <c r="F1387" s="55">
        <v>41234</v>
      </c>
      <c r="G1387" s="55">
        <v>41273</v>
      </c>
      <c r="H1387" s="53" t="s">
        <v>94</v>
      </c>
      <c r="I1387" s="57">
        <v>1207.1118987341733</v>
      </c>
      <c r="J1387" s="56">
        <v>1208.4754372676225</v>
      </c>
      <c r="K1387" s="56">
        <v>1207.1110000000001</v>
      </c>
      <c r="L1387" s="59">
        <v>41289</v>
      </c>
      <c r="M1387" s="60">
        <v>2013</v>
      </c>
      <c r="N1387" s="61">
        <v>41315</v>
      </c>
      <c r="O1387" s="60">
        <v>2013</v>
      </c>
      <c r="P1387" s="61">
        <v>41547</v>
      </c>
      <c r="Q1387" s="53" t="s">
        <v>337</v>
      </c>
      <c r="R1387" s="53" t="s">
        <v>4485</v>
      </c>
      <c r="S1387" s="53" t="s">
        <v>384</v>
      </c>
      <c r="T1387" s="53" t="s">
        <v>9</v>
      </c>
      <c r="U1387" s="53">
        <v>2</v>
      </c>
      <c r="V1387" s="53" t="s">
        <v>385</v>
      </c>
      <c r="W1387" s="53"/>
      <c r="X1387" s="63">
        <v>1424.3909800000001</v>
      </c>
      <c r="Y1387" s="63">
        <v>133.50766756032169</v>
      </c>
      <c r="Z1387" s="53" t="s">
        <v>4491</v>
      </c>
      <c r="AA1387" s="53" t="s">
        <v>4487</v>
      </c>
      <c r="AB1387" s="72" t="s">
        <v>2094</v>
      </c>
      <c r="AC1387" s="57">
        <v>547781.96</v>
      </c>
      <c r="AD1387" s="63"/>
      <c r="AE1387" s="63"/>
      <c r="AF1387" s="63">
        <v>4103</v>
      </c>
      <c r="AG1387" s="63">
        <v>0</v>
      </c>
      <c r="AH1387" s="53" t="s">
        <v>94</v>
      </c>
      <c r="AI1387" s="53" t="s">
        <v>701</v>
      </c>
      <c r="AJ1387" s="149">
        <v>1</v>
      </c>
      <c r="AK1387" s="374">
        <v>2</v>
      </c>
    </row>
    <row r="1388" spans="1:37" s="150" customFormat="1" ht="60" customHeight="1">
      <c r="A1388" s="53" t="s">
        <v>1240</v>
      </c>
      <c r="B1388" s="60">
        <v>2465</v>
      </c>
      <c r="C1388" s="54">
        <v>3000560</v>
      </c>
      <c r="D1388" s="52" t="s">
        <v>468</v>
      </c>
      <c r="E1388" s="53" t="s">
        <v>64</v>
      </c>
      <c r="F1388" s="55">
        <v>41235</v>
      </c>
      <c r="G1388" s="55">
        <v>41273</v>
      </c>
      <c r="H1388" s="53" t="s">
        <v>94</v>
      </c>
      <c r="I1388" s="57">
        <v>3323.6441113924052</v>
      </c>
      <c r="J1388" s="56">
        <v>3319.0605932142712</v>
      </c>
      <c r="K1388" s="56">
        <v>3319.06</v>
      </c>
      <c r="L1388" s="59">
        <v>41289</v>
      </c>
      <c r="M1388" s="60">
        <v>2013</v>
      </c>
      <c r="N1388" s="61">
        <v>41315</v>
      </c>
      <c r="O1388" s="60">
        <v>2013</v>
      </c>
      <c r="P1388" s="61">
        <v>41547</v>
      </c>
      <c r="Q1388" s="53" t="s">
        <v>337</v>
      </c>
      <c r="R1388" s="53" t="s">
        <v>4485</v>
      </c>
      <c r="S1388" s="53" t="s">
        <v>384</v>
      </c>
      <c r="T1388" s="53" t="s">
        <v>9</v>
      </c>
      <c r="U1388" s="53">
        <v>2</v>
      </c>
      <c r="V1388" s="53" t="s">
        <v>385</v>
      </c>
      <c r="W1388" s="53"/>
      <c r="X1388" s="63">
        <v>3916.4908</v>
      </c>
      <c r="Y1388" s="63">
        <v>8.8294881699661989</v>
      </c>
      <c r="Z1388" s="53" t="s">
        <v>4496</v>
      </c>
      <c r="AA1388" s="53" t="s">
        <v>4487</v>
      </c>
      <c r="AB1388" s="72" t="s">
        <v>2094</v>
      </c>
      <c r="AC1388" s="57">
        <v>36571.74</v>
      </c>
      <c r="AD1388" s="63"/>
      <c r="AE1388" s="63"/>
      <c r="AF1388" s="63">
        <v>4142</v>
      </c>
      <c r="AG1388" s="63">
        <v>0</v>
      </c>
      <c r="AH1388" s="53" t="s">
        <v>94</v>
      </c>
      <c r="AI1388" s="53" t="s">
        <v>701</v>
      </c>
      <c r="AJ1388" s="149">
        <v>1</v>
      </c>
      <c r="AK1388" s="374">
        <v>2</v>
      </c>
    </row>
    <row r="1389" spans="1:37" s="150" customFormat="1" ht="60" customHeight="1">
      <c r="A1389" s="53" t="s">
        <v>1240</v>
      </c>
      <c r="B1389" s="160" t="s">
        <v>4497</v>
      </c>
      <c r="C1389" s="54">
        <v>3000560</v>
      </c>
      <c r="D1389" s="52" t="s">
        <v>468</v>
      </c>
      <c r="E1389" s="53" t="s">
        <v>64</v>
      </c>
      <c r="F1389" s="55">
        <v>41235</v>
      </c>
      <c r="G1389" s="55">
        <v>41273</v>
      </c>
      <c r="H1389" s="53" t="s">
        <v>94</v>
      </c>
      <c r="I1389" s="57">
        <v>195.31892658227846</v>
      </c>
      <c r="J1389" s="56">
        <v>195.04956926828237</v>
      </c>
      <c r="K1389" s="56">
        <v>195.04900000000001</v>
      </c>
      <c r="L1389" s="59">
        <v>41289</v>
      </c>
      <c r="M1389" s="60">
        <v>2013</v>
      </c>
      <c r="N1389" s="61">
        <v>41315</v>
      </c>
      <c r="O1389" s="60">
        <v>2013</v>
      </c>
      <c r="P1389" s="61">
        <v>41547</v>
      </c>
      <c r="Q1389" s="53" t="s">
        <v>337</v>
      </c>
      <c r="R1389" s="53" t="s">
        <v>4485</v>
      </c>
      <c r="S1389" s="53" t="s">
        <v>384</v>
      </c>
      <c r="T1389" s="53" t="s">
        <v>9</v>
      </c>
      <c r="U1389" s="53">
        <v>2</v>
      </c>
      <c r="V1389" s="53" t="s">
        <v>385</v>
      </c>
      <c r="W1389" s="53"/>
      <c r="X1389" s="63">
        <v>230.15781999999999</v>
      </c>
      <c r="Y1389" s="63">
        <v>8.8294881699661989</v>
      </c>
      <c r="Z1389" s="53" t="s">
        <v>4498</v>
      </c>
      <c r="AA1389" s="53" t="s">
        <v>4487</v>
      </c>
      <c r="AB1389" s="72" t="s">
        <v>2094</v>
      </c>
      <c r="AC1389" s="57">
        <v>36571.74</v>
      </c>
      <c r="AD1389" s="63"/>
      <c r="AE1389" s="63"/>
      <c r="AF1389" s="63">
        <v>4142</v>
      </c>
      <c r="AG1389" s="63">
        <v>0</v>
      </c>
      <c r="AH1389" s="53" t="s">
        <v>94</v>
      </c>
      <c r="AI1389" s="53" t="s">
        <v>701</v>
      </c>
      <c r="AJ1389" s="149">
        <v>1</v>
      </c>
      <c r="AK1389" s="374">
        <v>2</v>
      </c>
    </row>
    <row r="1390" spans="1:37" s="150" customFormat="1" ht="60" customHeight="1">
      <c r="A1390" s="53" t="s">
        <v>1240</v>
      </c>
      <c r="B1390" s="160" t="s">
        <v>4499</v>
      </c>
      <c r="C1390" s="54">
        <v>3000560</v>
      </c>
      <c r="D1390" s="52" t="s">
        <v>468</v>
      </c>
      <c r="E1390" s="53" t="s">
        <v>64</v>
      </c>
      <c r="F1390" s="55">
        <v>41235</v>
      </c>
      <c r="G1390" s="55">
        <v>41273</v>
      </c>
      <c r="H1390" s="53" t="s">
        <v>94</v>
      </c>
      <c r="I1390" s="57">
        <v>97.036962025316342</v>
      </c>
      <c r="J1390" s="56">
        <v>96.903141837447933</v>
      </c>
      <c r="K1390" s="56">
        <v>96.903000000000006</v>
      </c>
      <c r="L1390" s="59">
        <v>41289</v>
      </c>
      <c r="M1390" s="60">
        <v>2013</v>
      </c>
      <c r="N1390" s="61">
        <v>41315</v>
      </c>
      <c r="O1390" s="60">
        <v>2013</v>
      </c>
      <c r="P1390" s="61">
        <v>41547</v>
      </c>
      <c r="Q1390" s="53" t="s">
        <v>337</v>
      </c>
      <c r="R1390" s="53" t="s">
        <v>4485</v>
      </c>
      <c r="S1390" s="53" t="s">
        <v>384</v>
      </c>
      <c r="T1390" s="53" t="s">
        <v>9</v>
      </c>
      <c r="U1390" s="53">
        <v>2</v>
      </c>
      <c r="V1390" s="53" t="s">
        <v>385</v>
      </c>
      <c r="W1390" s="53"/>
      <c r="X1390" s="63">
        <v>114.34554</v>
      </c>
      <c r="Y1390" s="63">
        <v>8.8294881699661989</v>
      </c>
      <c r="Z1390" s="53" t="s">
        <v>4491</v>
      </c>
      <c r="AA1390" s="53" t="s">
        <v>4487</v>
      </c>
      <c r="AB1390" s="72" t="s">
        <v>2094</v>
      </c>
      <c r="AC1390" s="57">
        <v>36571.74</v>
      </c>
      <c r="AD1390" s="63"/>
      <c r="AE1390" s="63"/>
      <c r="AF1390" s="63">
        <v>4142</v>
      </c>
      <c r="AG1390" s="63">
        <v>0</v>
      </c>
      <c r="AH1390" s="53" t="s">
        <v>94</v>
      </c>
      <c r="AI1390" s="53" t="s">
        <v>701</v>
      </c>
      <c r="AJ1390" s="149">
        <v>1</v>
      </c>
      <c r="AK1390" s="374">
        <v>2</v>
      </c>
    </row>
    <row r="1391" spans="1:37" s="150" customFormat="1" ht="60" customHeight="1">
      <c r="A1391" s="53" t="s">
        <v>1240</v>
      </c>
      <c r="B1391" s="60">
        <v>2466</v>
      </c>
      <c r="C1391" s="54">
        <v>3000560</v>
      </c>
      <c r="D1391" s="52" t="s">
        <v>468</v>
      </c>
      <c r="E1391" s="53" t="s">
        <v>59</v>
      </c>
      <c r="F1391" s="55">
        <v>41315</v>
      </c>
      <c r="G1391" s="55">
        <v>41353</v>
      </c>
      <c r="H1391" s="53" t="s">
        <v>94</v>
      </c>
      <c r="I1391" s="57">
        <v>2181.69</v>
      </c>
      <c r="J1391" s="56">
        <v>2180.1492824832003</v>
      </c>
      <c r="K1391" s="56">
        <v>2180.1489999999999</v>
      </c>
      <c r="L1391" s="59">
        <v>41363</v>
      </c>
      <c r="M1391" s="60">
        <v>2013</v>
      </c>
      <c r="N1391" s="61">
        <v>41369</v>
      </c>
      <c r="O1391" s="60">
        <v>2013</v>
      </c>
      <c r="P1391" s="61">
        <v>41638</v>
      </c>
      <c r="Q1391" s="53" t="s">
        <v>337</v>
      </c>
      <c r="R1391" s="53" t="s">
        <v>4500</v>
      </c>
      <c r="S1391" s="53" t="s">
        <v>419</v>
      </c>
      <c r="T1391" s="63">
        <v>4</v>
      </c>
      <c r="U1391" s="53">
        <v>2</v>
      </c>
      <c r="V1391" s="53" t="s">
        <v>385</v>
      </c>
      <c r="W1391" s="53"/>
      <c r="X1391" s="63">
        <v>643.14395499999989</v>
      </c>
      <c r="Y1391" s="63">
        <v>148949.33499999999</v>
      </c>
      <c r="Z1391" s="53"/>
      <c r="AA1391" s="53" t="s">
        <v>4501</v>
      </c>
      <c r="AB1391" s="72">
        <v>40868</v>
      </c>
      <c r="AC1391" s="57">
        <v>595797.34</v>
      </c>
      <c r="AD1391" s="63"/>
      <c r="AE1391" s="63"/>
      <c r="AF1391" s="63">
        <v>4</v>
      </c>
      <c r="AG1391" s="57">
        <v>226456.408</v>
      </c>
      <c r="AH1391" s="53" t="s">
        <v>94</v>
      </c>
      <c r="AI1391" s="53" t="s">
        <v>701</v>
      </c>
      <c r="AJ1391" s="149">
        <v>1</v>
      </c>
      <c r="AK1391" s="374">
        <v>2</v>
      </c>
    </row>
    <row r="1392" spans="1:37" s="150" customFormat="1" ht="90" customHeight="1">
      <c r="A1392" s="53" t="s">
        <v>1240</v>
      </c>
      <c r="B1392" s="60">
        <v>2467</v>
      </c>
      <c r="C1392" s="53" t="s">
        <v>490</v>
      </c>
      <c r="D1392" s="52" t="s">
        <v>491</v>
      </c>
      <c r="E1392" s="53" t="s">
        <v>64</v>
      </c>
      <c r="F1392" s="55">
        <v>41258</v>
      </c>
      <c r="G1392" s="55">
        <v>41304</v>
      </c>
      <c r="H1392" s="53" t="s">
        <v>102</v>
      </c>
      <c r="I1392" s="57">
        <v>1700</v>
      </c>
      <c r="J1392" s="56">
        <v>1633.8119721381818</v>
      </c>
      <c r="K1392" s="56">
        <v>1633.8109999999999</v>
      </c>
      <c r="L1392" s="59">
        <v>41325</v>
      </c>
      <c r="M1392" s="60">
        <v>2013</v>
      </c>
      <c r="N1392" s="61">
        <v>41325</v>
      </c>
      <c r="O1392" s="60">
        <v>2013</v>
      </c>
      <c r="P1392" s="61">
        <v>41421</v>
      </c>
      <c r="Q1392" s="53" t="s">
        <v>337</v>
      </c>
      <c r="R1392" s="53" t="s">
        <v>491</v>
      </c>
      <c r="S1392" s="53" t="s">
        <v>419</v>
      </c>
      <c r="T1392" s="63">
        <v>250</v>
      </c>
      <c r="U1392" s="53">
        <v>2</v>
      </c>
      <c r="V1392" s="53" t="s">
        <v>385</v>
      </c>
      <c r="W1392" s="53"/>
      <c r="X1392" s="63">
        <v>7.7115879199999986</v>
      </c>
      <c r="Y1392" s="63">
        <v>1098.26848</v>
      </c>
      <c r="Z1392" s="53"/>
      <c r="AA1392" s="53" t="s">
        <v>4430</v>
      </c>
      <c r="AB1392" s="53" t="s">
        <v>2098</v>
      </c>
      <c r="AC1392" s="57">
        <v>274567.12</v>
      </c>
      <c r="AD1392" s="63"/>
      <c r="AE1392" s="63"/>
      <c r="AF1392" s="63">
        <v>250</v>
      </c>
      <c r="AG1392" s="63">
        <v>0</v>
      </c>
      <c r="AH1392" s="53" t="s">
        <v>102</v>
      </c>
      <c r="AI1392" s="53" t="s">
        <v>2179</v>
      </c>
      <c r="AJ1392" s="149">
        <v>1</v>
      </c>
      <c r="AK1392" s="374">
        <v>2</v>
      </c>
    </row>
    <row r="1393" spans="1:37" s="149" customFormat="1" ht="90" customHeight="1">
      <c r="A1393" s="52" t="s">
        <v>1240</v>
      </c>
      <c r="B1393" s="60">
        <v>2468</v>
      </c>
      <c r="C1393" s="53" t="s">
        <v>437</v>
      </c>
      <c r="D1393" s="52" t="s">
        <v>436</v>
      </c>
      <c r="E1393" s="53" t="s">
        <v>59</v>
      </c>
      <c r="F1393" s="55">
        <v>41333</v>
      </c>
      <c r="G1393" s="55">
        <v>41361</v>
      </c>
      <c r="H1393" s="53" t="s">
        <v>102</v>
      </c>
      <c r="I1393" s="57">
        <v>3500</v>
      </c>
      <c r="J1393" s="56">
        <v>3363.7305308727314</v>
      </c>
      <c r="K1393" s="56">
        <v>3363.73</v>
      </c>
      <c r="L1393" s="59">
        <v>41381</v>
      </c>
      <c r="M1393" s="60">
        <v>2013</v>
      </c>
      <c r="N1393" s="61">
        <v>41383</v>
      </c>
      <c r="O1393" s="60">
        <v>2013</v>
      </c>
      <c r="P1393" s="61">
        <v>41426</v>
      </c>
      <c r="Q1393" s="53" t="s">
        <v>337</v>
      </c>
      <c r="R1393" s="62" t="s">
        <v>436</v>
      </c>
      <c r="S1393" s="53" t="s">
        <v>8</v>
      </c>
      <c r="T1393" s="63">
        <v>100</v>
      </c>
      <c r="U1393" s="53">
        <v>2</v>
      </c>
      <c r="V1393" s="53" t="s">
        <v>385</v>
      </c>
      <c r="W1393" s="53"/>
      <c r="X1393" s="58">
        <v>39.692014</v>
      </c>
      <c r="Y1393" s="58">
        <v>2745.6712000000002</v>
      </c>
      <c r="Z1393" s="53"/>
      <c r="AA1393" s="53" t="s">
        <v>4430</v>
      </c>
      <c r="AB1393" s="53" t="s">
        <v>2098</v>
      </c>
      <c r="AC1393" s="57">
        <v>274567.12</v>
      </c>
      <c r="AD1393" s="63"/>
      <c r="AE1393" s="63">
        <v>100</v>
      </c>
      <c r="AF1393" s="63"/>
      <c r="AG1393" s="63">
        <v>0</v>
      </c>
      <c r="AH1393" s="53" t="s">
        <v>1242</v>
      </c>
      <c r="AI1393" s="53" t="s">
        <v>2179</v>
      </c>
      <c r="AJ1393" s="149">
        <v>2</v>
      </c>
      <c r="AK1393" s="374">
        <v>2</v>
      </c>
    </row>
    <row r="1394" spans="1:37" s="150" customFormat="1" ht="90" customHeight="1">
      <c r="A1394" s="53" t="s">
        <v>1240</v>
      </c>
      <c r="B1394" s="60">
        <v>2469</v>
      </c>
      <c r="C1394" s="53" t="s">
        <v>480</v>
      </c>
      <c r="D1394" s="52" t="s">
        <v>429</v>
      </c>
      <c r="E1394" s="53" t="s">
        <v>80</v>
      </c>
      <c r="F1394" s="55">
        <v>41258</v>
      </c>
      <c r="G1394" s="55">
        <v>41304</v>
      </c>
      <c r="H1394" s="53" t="s">
        <v>102</v>
      </c>
      <c r="I1394" s="57">
        <v>1300</v>
      </c>
      <c r="J1394" s="56">
        <v>1249.3856257527273</v>
      </c>
      <c r="K1394" s="56">
        <v>1249.385</v>
      </c>
      <c r="L1394" s="59">
        <v>41325</v>
      </c>
      <c r="M1394" s="60">
        <v>2013</v>
      </c>
      <c r="N1394" s="61">
        <v>41325</v>
      </c>
      <c r="O1394" s="60">
        <v>2013</v>
      </c>
      <c r="P1394" s="61">
        <v>41421</v>
      </c>
      <c r="Q1394" s="53" t="s">
        <v>337</v>
      </c>
      <c r="R1394" s="53" t="s">
        <v>429</v>
      </c>
      <c r="S1394" s="53" t="s">
        <v>419</v>
      </c>
      <c r="T1394" s="63">
        <v>10000</v>
      </c>
      <c r="U1394" s="53">
        <v>2</v>
      </c>
      <c r="V1394" s="53" t="s">
        <v>385</v>
      </c>
      <c r="W1394" s="53"/>
      <c r="X1394" s="63">
        <v>0.14742743</v>
      </c>
      <c r="Y1394" s="63">
        <v>27.456712</v>
      </c>
      <c r="Z1394" s="53"/>
      <c r="AA1394" s="53" t="s">
        <v>4430</v>
      </c>
      <c r="AB1394" s="53" t="s">
        <v>2098</v>
      </c>
      <c r="AC1394" s="57">
        <v>274567.12</v>
      </c>
      <c r="AD1394" s="63"/>
      <c r="AE1394" s="63"/>
      <c r="AF1394" s="63">
        <v>10000</v>
      </c>
      <c r="AG1394" s="63">
        <v>0</v>
      </c>
      <c r="AH1394" s="53" t="s">
        <v>102</v>
      </c>
      <c r="AI1394" s="53" t="s">
        <v>2179</v>
      </c>
      <c r="AJ1394" s="149">
        <v>1</v>
      </c>
      <c r="AK1394" s="374">
        <v>2</v>
      </c>
    </row>
    <row r="1395" spans="1:37" s="150" customFormat="1" ht="75" customHeight="1">
      <c r="A1395" s="53" t="s">
        <v>1240</v>
      </c>
      <c r="B1395" s="60">
        <v>2470</v>
      </c>
      <c r="C1395" s="53" t="s">
        <v>542</v>
      </c>
      <c r="D1395" s="52" t="s">
        <v>543</v>
      </c>
      <c r="E1395" s="53" t="s">
        <v>80</v>
      </c>
      <c r="F1395" s="55">
        <v>41379</v>
      </c>
      <c r="G1395" s="55">
        <v>41424</v>
      </c>
      <c r="H1395" s="53" t="s">
        <v>102</v>
      </c>
      <c r="I1395" s="57">
        <v>1000</v>
      </c>
      <c r="J1395" s="56">
        <v>961.0658659636365</v>
      </c>
      <c r="K1395" s="56">
        <v>961.06500000000005</v>
      </c>
      <c r="L1395" s="59">
        <v>41435</v>
      </c>
      <c r="M1395" s="60">
        <v>2013</v>
      </c>
      <c r="N1395" s="61">
        <v>41445</v>
      </c>
      <c r="O1395" s="60">
        <v>2013</v>
      </c>
      <c r="P1395" s="61">
        <v>41482</v>
      </c>
      <c r="Q1395" s="53" t="s">
        <v>337</v>
      </c>
      <c r="R1395" s="53" t="s">
        <v>4502</v>
      </c>
      <c r="S1395" s="53" t="s">
        <v>419</v>
      </c>
      <c r="T1395" s="63">
        <v>8</v>
      </c>
      <c r="U1395" s="53">
        <v>2</v>
      </c>
      <c r="V1395" s="53" t="s">
        <v>385</v>
      </c>
      <c r="W1395" s="53"/>
      <c r="X1395" s="63">
        <v>141.75708750000001</v>
      </c>
      <c r="Y1395" s="63">
        <v>34320.89</v>
      </c>
      <c r="Z1395" s="53"/>
      <c r="AA1395" s="53" t="s">
        <v>3842</v>
      </c>
      <c r="AB1395" s="53" t="s">
        <v>2098</v>
      </c>
      <c r="AC1395" s="57">
        <v>274567.12</v>
      </c>
      <c r="AD1395" s="63"/>
      <c r="AE1395" s="63"/>
      <c r="AF1395" s="63">
        <v>8</v>
      </c>
      <c r="AG1395" s="63">
        <v>0</v>
      </c>
      <c r="AH1395" s="53" t="s">
        <v>102</v>
      </c>
      <c r="AI1395" s="53" t="s">
        <v>2179</v>
      </c>
      <c r="AJ1395" s="149">
        <v>2</v>
      </c>
      <c r="AK1395" s="374">
        <v>2</v>
      </c>
    </row>
    <row r="1396" spans="1:37" s="150" customFormat="1" ht="90" customHeight="1">
      <c r="A1396" s="53" t="s">
        <v>1240</v>
      </c>
      <c r="B1396" s="60">
        <v>2471</v>
      </c>
      <c r="C1396" s="53" t="s">
        <v>483</v>
      </c>
      <c r="D1396" s="52" t="s">
        <v>484</v>
      </c>
      <c r="E1396" s="53" t="s">
        <v>64</v>
      </c>
      <c r="F1396" s="55">
        <v>41258</v>
      </c>
      <c r="G1396" s="55">
        <v>41304</v>
      </c>
      <c r="H1396" s="53" t="s">
        <v>102</v>
      </c>
      <c r="I1396" s="57">
        <v>500</v>
      </c>
      <c r="J1396" s="56">
        <v>480.53293298181825</v>
      </c>
      <c r="K1396" s="56">
        <v>480.53199999999998</v>
      </c>
      <c r="L1396" s="59">
        <v>41325</v>
      </c>
      <c r="M1396" s="60">
        <v>2013</v>
      </c>
      <c r="N1396" s="61">
        <v>41325</v>
      </c>
      <c r="O1396" s="60">
        <v>2013</v>
      </c>
      <c r="P1396" s="61">
        <v>41421</v>
      </c>
      <c r="Q1396" s="53" t="s">
        <v>337</v>
      </c>
      <c r="R1396" s="53" t="s">
        <v>484</v>
      </c>
      <c r="S1396" s="53" t="s">
        <v>419</v>
      </c>
      <c r="T1396" s="63">
        <v>500</v>
      </c>
      <c r="U1396" s="53">
        <v>2</v>
      </c>
      <c r="V1396" s="53" t="s">
        <v>385</v>
      </c>
      <c r="W1396" s="53"/>
      <c r="X1396" s="63">
        <v>1.13405552</v>
      </c>
      <c r="Y1396" s="63">
        <v>549.13423999999998</v>
      </c>
      <c r="Z1396" s="53"/>
      <c r="AA1396" s="53" t="s">
        <v>4430</v>
      </c>
      <c r="AB1396" s="53" t="s">
        <v>2098</v>
      </c>
      <c r="AC1396" s="57">
        <v>274567.12</v>
      </c>
      <c r="AD1396" s="63"/>
      <c r="AE1396" s="63"/>
      <c r="AF1396" s="63">
        <v>500</v>
      </c>
      <c r="AG1396" s="63">
        <v>0</v>
      </c>
      <c r="AH1396" s="53" t="s">
        <v>102</v>
      </c>
      <c r="AI1396" s="53" t="s">
        <v>2179</v>
      </c>
      <c r="AJ1396" s="149">
        <v>1</v>
      </c>
      <c r="AK1396" s="374">
        <v>2</v>
      </c>
    </row>
    <row r="1397" spans="1:37" s="149" customFormat="1" ht="60" customHeight="1">
      <c r="A1397" s="53" t="s">
        <v>1240</v>
      </c>
      <c r="B1397" s="60">
        <v>2472</v>
      </c>
      <c r="C1397" s="53" t="s">
        <v>421</v>
      </c>
      <c r="D1397" s="52" t="s">
        <v>422</v>
      </c>
      <c r="E1397" s="53" t="s">
        <v>81</v>
      </c>
      <c r="F1397" s="55">
        <v>41289</v>
      </c>
      <c r="G1397" s="55">
        <v>41353</v>
      </c>
      <c r="H1397" s="53" t="s">
        <v>102</v>
      </c>
      <c r="I1397" s="57">
        <v>1564</v>
      </c>
      <c r="J1397" s="56">
        <v>1653.059119201652</v>
      </c>
      <c r="K1397" s="56">
        <v>1564</v>
      </c>
      <c r="L1397" s="59">
        <v>41353</v>
      </c>
      <c r="M1397" s="60">
        <v>2013</v>
      </c>
      <c r="N1397" s="61">
        <v>41374</v>
      </c>
      <c r="O1397" s="60">
        <v>2013</v>
      </c>
      <c r="P1397" s="61">
        <v>41455</v>
      </c>
      <c r="Q1397" s="53" t="s">
        <v>337</v>
      </c>
      <c r="R1397" s="53" t="s">
        <v>4503</v>
      </c>
      <c r="S1397" s="53" t="s">
        <v>419</v>
      </c>
      <c r="T1397" s="63">
        <v>2</v>
      </c>
      <c r="U1397" s="53">
        <v>2</v>
      </c>
      <c r="V1397" s="53" t="s">
        <v>385</v>
      </c>
      <c r="W1397" s="53"/>
      <c r="X1397" s="63">
        <v>922760</v>
      </c>
      <c r="Y1397" s="63">
        <v>25093.037142857142</v>
      </c>
      <c r="Z1397" s="53"/>
      <c r="AA1397" s="53" t="s">
        <v>184</v>
      </c>
      <c r="AB1397" s="53" t="s">
        <v>2098</v>
      </c>
      <c r="AC1397" s="57">
        <v>351302.51999999996</v>
      </c>
      <c r="AD1397" s="63"/>
      <c r="AE1397" s="63"/>
      <c r="AF1397" s="63">
        <v>14</v>
      </c>
      <c r="AG1397" s="63">
        <v>0</v>
      </c>
      <c r="AH1397" s="53" t="s">
        <v>102</v>
      </c>
      <c r="AI1397" s="53" t="s">
        <v>701</v>
      </c>
      <c r="AJ1397" s="149">
        <v>1</v>
      </c>
      <c r="AK1397" s="374">
        <v>2</v>
      </c>
    </row>
    <row r="1398" spans="1:37" s="149" customFormat="1" ht="60" customHeight="1">
      <c r="A1398" s="53" t="s">
        <v>1240</v>
      </c>
      <c r="B1398" s="160" t="s">
        <v>4504</v>
      </c>
      <c r="C1398" s="53" t="s">
        <v>421</v>
      </c>
      <c r="D1398" s="52" t="s">
        <v>422</v>
      </c>
      <c r="E1398" s="53" t="s">
        <v>81</v>
      </c>
      <c r="F1398" s="55">
        <v>41289</v>
      </c>
      <c r="G1398" s="55">
        <v>41353</v>
      </c>
      <c r="H1398" s="53" t="s">
        <v>102</v>
      </c>
      <c r="I1398" s="57">
        <v>164</v>
      </c>
      <c r="J1398" s="56">
        <v>169.84937387327619</v>
      </c>
      <c r="K1398" s="56">
        <v>164</v>
      </c>
      <c r="L1398" s="59">
        <v>41353</v>
      </c>
      <c r="M1398" s="60">
        <v>2013</v>
      </c>
      <c r="N1398" s="61">
        <v>41374</v>
      </c>
      <c r="O1398" s="60">
        <v>2013</v>
      </c>
      <c r="P1398" s="61">
        <v>41455</v>
      </c>
      <c r="Q1398" s="53" t="s">
        <v>337</v>
      </c>
      <c r="R1398" s="53" t="s">
        <v>4505</v>
      </c>
      <c r="S1398" s="53" t="s">
        <v>419</v>
      </c>
      <c r="T1398" s="63">
        <v>2</v>
      </c>
      <c r="U1398" s="53">
        <v>2</v>
      </c>
      <c r="V1398" s="53" t="s">
        <v>385</v>
      </c>
      <c r="W1398" s="53"/>
      <c r="X1398" s="63">
        <v>96759.999999999985</v>
      </c>
      <c r="Y1398" s="63">
        <v>25093.037142857142</v>
      </c>
      <c r="Z1398" s="53"/>
      <c r="AA1398" s="53" t="s">
        <v>184</v>
      </c>
      <c r="AB1398" s="53" t="s">
        <v>2098</v>
      </c>
      <c r="AC1398" s="57">
        <v>351302.51999999996</v>
      </c>
      <c r="AD1398" s="63"/>
      <c r="AE1398" s="63"/>
      <c r="AF1398" s="63">
        <v>14</v>
      </c>
      <c r="AG1398" s="63">
        <v>0</v>
      </c>
      <c r="AH1398" s="53" t="s">
        <v>102</v>
      </c>
      <c r="AI1398" s="53" t="s">
        <v>701</v>
      </c>
      <c r="AJ1398" s="149">
        <v>1</v>
      </c>
      <c r="AK1398" s="374">
        <v>2</v>
      </c>
    </row>
    <row r="1399" spans="1:37" s="149" customFormat="1" ht="60" customHeight="1">
      <c r="A1399" s="53" t="s">
        <v>1240</v>
      </c>
      <c r="B1399" s="160" t="s">
        <v>4506</v>
      </c>
      <c r="C1399" s="53" t="s">
        <v>421</v>
      </c>
      <c r="D1399" s="52" t="s">
        <v>422</v>
      </c>
      <c r="E1399" s="53" t="s">
        <v>81</v>
      </c>
      <c r="F1399" s="55">
        <v>41289</v>
      </c>
      <c r="G1399" s="55">
        <v>41353</v>
      </c>
      <c r="H1399" s="53" t="s">
        <v>102</v>
      </c>
      <c r="I1399" s="57">
        <v>274</v>
      </c>
      <c r="J1399" s="56">
        <v>288.60680386998416</v>
      </c>
      <c r="K1399" s="56">
        <v>274</v>
      </c>
      <c r="L1399" s="59">
        <v>41353</v>
      </c>
      <c r="M1399" s="60">
        <v>2013</v>
      </c>
      <c r="N1399" s="61">
        <v>41374</v>
      </c>
      <c r="O1399" s="60">
        <v>2013</v>
      </c>
      <c r="P1399" s="61">
        <v>41455</v>
      </c>
      <c r="Q1399" s="53" t="s">
        <v>337</v>
      </c>
      <c r="R1399" s="53" t="s">
        <v>4507</v>
      </c>
      <c r="S1399" s="53" t="s">
        <v>419</v>
      </c>
      <c r="T1399" s="63">
        <v>1</v>
      </c>
      <c r="U1399" s="53">
        <v>2</v>
      </c>
      <c r="V1399" s="53" t="s">
        <v>385</v>
      </c>
      <c r="W1399" s="53"/>
      <c r="X1399" s="63">
        <v>323320</v>
      </c>
      <c r="Y1399" s="63">
        <v>25093.037142857142</v>
      </c>
      <c r="Z1399" s="53"/>
      <c r="AA1399" s="53" t="s">
        <v>184</v>
      </c>
      <c r="AB1399" s="53" t="s">
        <v>2098</v>
      </c>
      <c r="AC1399" s="57">
        <v>351302.51999999996</v>
      </c>
      <c r="AD1399" s="63"/>
      <c r="AE1399" s="63"/>
      <c r="AF1399" s="63">
        <v>14</v>
      </c>
      <c r="AG1399" s="63">
        <v>0</v>
      </c>
      <c r="AH1399" s="53" t="s">
        <v>102</v>
      </c>
      <c r="AI1399" s="53" t="s">
        <v>701</v>
      </c>
      <c r="AJ1399" s="149">
        <v>1</v>
      </c>
      <c r="AK1399" s="374">
        <v>2</v>
      </c>
    </row>
    <row r="1400" spans="1:37" s="149" customFormat="1" ht="60" customHeight="1">
      <c r="A1400" s="53" t="s">
        <v>1240</v>
      </c>
      <c r="B1400" s="160" t="s">
        <v>4508</v>
      </c>
      <c r="C1400" s="53" t="s">
        <v>421</v>
      </c>
      <c r="D1400" s="52" t="s">
        <v>422</v>
      </c>
      <c r="E1400" s="53" t="s">
        <v>81</v>
      </c>
      <c r="F1400" s="55">
        <v>41289</v>
      </c>
      <c r="G1400" s="55">
        <v>41353</v>
      </c>
      <c r="H1400" s="53" t="s">
        <v>102</v>
      </c>
      <c r="I1400" s="57">
        <v>2866.203</v>
      </c>
      <c r="J1400" s="56">
        <v>3021.8508698847227</v>
      </c>
      <c r="K1400" s="56">
        <v>2866.203</v>
      </c>
      <c r="L1400" s="59">
        <v>41353</v>
      </c>
      <c r="M1400" s="60">
        <v>2013</v>
      </c>
      <c r="N1400" s="61">
        <v>41374</v>
      </c>
      <c r="O1400" s="60">
        <v>2013</v>
      </c>
      <c r="P1400" s="61">
        <v>41455</v>
      </c>
      <c r="Q1400" s="53" t="s">
        <v>337</v>
      </c>
      <c r="R1400" s="53" t="s">
        <v>4509</v>
      </c>
      <c r="S1400" s="53" t="s">
        <v>419</v>
      </c>
      <c r="T1400" s="63">
        <v>1</v>
      </c>
      <c r="U1400" s="53">
        <v>2</v>
      </c>
      <c r="V1400" s="53" t="s">
        <v>385</v>
      </c>
      <c r="W1400" s="53"/>
      <c r="X1400" s="63">
        <v>3382119.5399999996</v>
      </c>
      <c r="Y1400" s="63">
        <v>25093.037142857142</v>
      </c>
      <c r="Z1400" s="53"/>
      <c r="AA1400" s="53" t="s">
        <v>184</v>
      </c>
      <c r="AB1400" s="53" t="s">
        <v>2098</v>
      </c>
      <c r="AC1400" s="57">
        <v>351302.51999999996</v>
      </c>
      <c r="AD1400" s="63"/>
      <c r="AE1400" s="63"/>
      <c r="AF1400" s="63">
        <v>14</v>
      </c>
      <c r="AG1400" s="63">
        <v>0</v>
      </c>
      <c r="AH1400" s="53" t="s">
        <v>102</v>
      </c>
      <c r="AI1400" s="53" t="s">
        <v>701</v>
      </c>
      <c r="AJ1400" s="149">
        <v>1</v>
      </c>
      <c r="AK1400" s="374">
        <v>2</v>
      </c>
    </row>
    <row r="1401" spans="1:37" s="149" customFormat="1" ht="60" customHeight="1">
      <c r="A1401" s="53" t="s">
        <v>1240</v>
      </c>
      <c r="B1401" s="160" t="s">
        <v>4510</v>
      </c>
      <c r="C1401" s="53" t="s">
        <v>421</v>
      </c>
      <c r="D1401" s="52" t="s">
        <v>422</v>
      </c>
      <c r="E1401" s="53" t="s">
        <v>81</v>
      </c>
      <c r="F1401" s="55">
        <v>41289</v>
      </c>
      <c r="G1401" s="55">
        <v>41353</v>
      </c>
      <c r="H1401" s="53" t="s">
        <v>102</v>
      </c>
      <c r="I1401" s="57">
        <v>3220.3389999999999</v>
      </c>
      <c r="J1401" s="56">
        <v>3327.0216181847472</v>
      </c>
      <c r="K1401" s="56">
        <v>3220.3389999999999</v>
      </c>
      <c r="L1401" s="59">
        <v>41353</v>
      </c>
      <c r="M1401" s="60">
        <v>2013</v>
      </c>
      <c r="N1401" s="61">
        <v>41374</v>
      </c>
      <c r="O1401" s="60">
        <v>2013</v>
      </c>
      <c r="P1401" s="61">
        <v>41455</v>
      </c>
      <c r="Q1401" s="53" t="s">
        <v>337</v>
      </c>
      <c r="R1401" s="53" t="s">
        <v>4511</v>
      </c>
      <c r="S1401" s="53" t="s">
        <v>419</v>
      </c>
      <c r="T1401" s="63">
        <v>4</v>
      </c>
      <c r="U1401" s="53">
        <v>2</v>
      </c>
      <c r="V1401" s="53" t="s">
        <v>385</v>
      </c>
      <c r="W1401" s="53"/>
      <c r="X1401" s="63">
        <v>950000.005</v>
      </c>
      <c r="Y1401" s="63">
        <v>25093.037142857142</v>
      </c>
      <c r="Z1401" s="53"/>
      <c r="AA1401" s="53" t="s">
        <v>184</v>
      </c>
      <c r="AB1401" s="53" t="s">
        <v>2098</v>
      </c>
      <c r="AC1401" s="57">
        <v>351302.51999999996</v>
      </c>
      <c r="AD1401" s="63"/>
      <c r="AE1401" s="63"/>
      <c r="AF1401" s="63">
        <v>14</v>
      </c>
      <c r="AG1401" s="63">
        <v>0</v>
      </c>
      <c r="AH1401" s="53" t="s">
        <v>102</v>
      </c>
      <c r="AI1401" s="53" t="s">
        <v>701</v>
      </c>
      <c r="AJ1401" s="149">
        <v>1</v>
      </c>
      <c r="AK1401" s="374">
        <v>2</v>
      </c>
    </row>
    <row r="1402" spans="1:37" s="149" customFormat="1" ht="60" customHeight="1">
      <c r="A1402" s="53" t="s">
        <v>1240</v>
      </c>
      <c r="B1402" s="160" t="s">
        <v>4512</v>
      </c>
      <c r="C1402" s="53" t="s">
        <v>421</v>
      </c>
      <c r="D1402" s="52" t="s">
        <v>422</v>
      </c>
      <c r="E1402" s="53" t="s">
        <v>81</v>
      </c>
      <c r="F1402" s="55">
        <v>41289</v>
      </c>
      <c r="G1402" s="55">
        <v>41353</v>
      </c>
      <c r="H1402" s="53" t="s">
        <v>102</v>
      </c>
      <c r="I1402" s="57">
        <v>1166</v>
      </c>
      <c r="J1402" s="56">
        <v>1208.0362053743122</v>
      </c>
      <c r="K1402" s="56">
        <v>1166</v>
      </c>
      <c r="L1402" s="59">
        <v>41353</v>
      </c>
      <c r="M1402" s="60">
        <v>2013</v>
      </c>
      <c r="N1402" s="61">
        <v>41374</v>
      </c>
      <c r="O1402" s="60">
        <v>2013</v>
      </c>
      <c r="P1402" s="61">
        <v>41455</v>
      </c>
      <c r="Q1402" s="53" t="s">
        <v>337</v>
      </c>
      <c r="R1402" s="53" t="s">
        <v>4513</v>
      </c>
      <c r="S1402" s="53" t="s">
        <v>419</v>
      </c>
      <c r="T1402" s="63">
        <v>1</v>
      </c>
      <c r="U1402" s="53">
        <v>2</v>
      </c>
      <c r="V1402" s="53" t="s">
        <v>385</v>
      </c>
      <c r="W1402" s="53"/>
      <c r="X1402" s="63">
        <v>1375879.9999999998</v>
      </c>
      <c r="Y1402" s="63">
        <v>25093.037142857142</v>
      </c>
      <c r="Z1402" s="53"/>
      <c r="AA1402" s="53" t="s">
        <v>184</v>
      </c>
      <c r="AB1402" s="53" t="s">
        <v>2098</v>
      </c>
      <c r="AC1402" s="57">
        <v>351302.51999999996</v>
      </c>
      <c r="AD1402" s="63"/>
      <c r="AE1402" s="63"/>
      <c r="AF1402" s="63">
        <v>14</v>
      </c>
      <c r="AG1402" s="63">
        <v>0</v>
      </c>
      <c r="AH1402" s="53" t="s">
        <v>102</v>
      </c>
      <c r="AI1402" s="53" t="s">
        <v>701</v>
      </c>
      <c r="AJ1402" s="149">
        <v>1</v>
      </c>
      <c r="AK1402" s="374">
        <v>2</v>
      </c>
    </row>
    <row r="1403" spans="1:37" s="149" customFormat="1" ht="60" customHeight="1">
      <c r="A1403" s="53" t="s">
        <v>1240</v>
      </c>
      <c r="B1403" s="160" t="s">
        <v>4514</v>
      </c>
      <c r="C1403" s="53" t="s">
        <v>421</v>
      </c>
      <c r="D1403" s="52" t="s">
        <v>422</v>
      </c>
      <c r="E1403" s="53" t="s">
        <v>81</v>
      </c>
      <c r="F1403" s="55">
        <v>41289</v>
      </c>
      <c r="G1403" s="55">
        <v>41353</v>
      </c>
      <c r="H1403" s="53" t="s">
        <v>102</v>
      </c>
      <c r="I1403" s="57">
        <v>885</v>
      </c>
      <c r="J1403" s="56">
        <v>916.37066024078399</v>
      </c>
      <c r="K1403" s="56">
        <v>885</v>
      </c>
      <c r="L1403" s="59">
        <v>41353</v>
      </c>
      <c r="M1403" s="60">
        <v>2013</v>
      </c>
      <c r="N1403" s="61">
        <v>41374</v>
      </c>
      <c r="O1403" s="60">
        <v>2013</v>
      </c>
      <c r="P1403" s="61">
        <v>41455</v>
      </c>
      <c r="Q1403" s="53" t="s">
        <v>337</v>
      </c>
      <c r="R1403" s="53" t="s">
        <v>4515</v>
      </c>
      <c r="S1403" s="53" t="s">
        <v>419</v>
      </c>
      <c r="T1403" s="63">
        <v>3</v>
      </c>
      <c r="U1403" s="53">
        <v>2</v>
      </c>
      <c r="V1403" s="53" t="s">
        <v>385</v>
      </c>
      <c r="W1403" s="53"/>
      <c r="X1403" s="63">
        <v>348100</v>
      </c>
      <c r="Y1403" s="63">
        <v>25093.037142857142</v>
      </c>
      <c r="Z1403" s="53"/>
      <c r="AA1403" s="53" t="s">
        <v>184</v>
      </c>
      <c r="AB1403" s="53" t="s">
        <v>2098</v>
      </c>
      <c r="AC1403" s="57">
        <v>351302.51999999996</v>
      </c>
      <c r="AD1403" s="63"/>
      <c r="AE1403" s="63"/>
      <c r="AF1403" s="63">
        <v>14</v>
      </c>
      <c r="AG1403" s="63">
        <v>0</v>
      </c>
      <c r="AH1403" s="53" t="s">
        <v>102</v>
      </c>
      <c r="AI1403" s="53" t="s">
        <v>701</v>
      </c>
      <c r="AJ1403" s="149">
        <v>1</v>
      </c>
      <c r="AK1403" s="374">
        <v>2</v>
      </c>
    </row>
    <row r="1404" spans="1:37" s="149" customFormat="1" ht="60" customHeight="1">
      <c r="A1404" s="53" t="s">
        <v>1240</v>
      </c>
      <c r="B1404" s="60">
        <v>2473</v>
      </c>
      <c r="C1404" s="53" t="s">
        <v>421</v>
      </c>
      <c r="D1404" s="52" t="s">
        <v>422</v>
      </c>
      <c r="E1404" s="53" t="s">
        <v>81</v>
      </c>
      <c r="F1404" s="55">
        <v>41289</v>
      </c>
      <c r="G1404" s="55">
        <v>41353</v>
      </c>
      <c r="H1404" s="53" t="s">
        <v>102</v>
      </c>
      <c r="I1404" s="57">
        <v>2542.373</v>
      </c>
      <c r="J1404" s="56">
        <v>2542.373</v>
      </c>
      <c r="K1404" s="56">
        <v>2542.373</v>
      </c>
      <c r="L1404" s="59">
        <v>41353</v>
      </c>
      <c r="M1404" s="60">
        <v>2013</v>
      </c>
      <c r="N1404" s="61">
        <v>41374</v>
      </c>
      <c r="O1404" s="60">
        <v>2013</v>
      </c>
      <c r="P1404" s="61">
        <v>41455</v>
      </c>
      <c r="Q1404" s="53" t="s">
        <v>337</v>
      </c>
      <c r="R1404" s="53" t="s">
        <v>4516</v>
      </c>
      <c r="S1404" s="53" t="s">
        <v>419</v>
      </c>
      <c r="T1404" s="63">
        <v>1</v>
      </c>
      <c r="U1404" s="53">
        <v>2</v>
      </c>
      <c r="V1404" s="53" t="s">
        <v>385</v>
      </c>
      <c r="W1404" s="53"/>
      <c r="X1404" s="63">
        <v>3000000.14</v>
      </c>
      <c r="Y1404" s="63">
        <v>43912.814999999995</v>
      </c>
      <c r="Z1404" s="53"/>
      <c r="AA1404" s="53" t="s">
        <v>184</v>
      </c>
      <c r="AB1404" s="53" t="s">
        <v>2098</v>
      </c>
      <c r="AC1404" s="57">
        <v>351302.51999999996</v>
      </c>
      <c r="AD1404" s="63"/>
      <c r="AE1404" s="63"/>
      <c r="AF1404" s="63">
        <v>8</v>
      </c>
      <c r="AG1404" s="63">
        <v>0</v>
      </c>
      <c r="AH1404" s="53" t="s">
        <v>102</v>
      </c>
      <c r="AI1404" s="53" t="s">
        <v>701</v>
      </c>
      <c r="AJ1404" s="149">
        <v>1</v>
      </c>
      <c r="AK1404" s="374">
        <v>2</v>
      </c>
    </row>
    <row r="1405" spans="1:37" s="149" customFormat="1" ht="60" customHeight="1">
      <c r="A1405" s="53" t="s">
        <v>1240</v>
      </c>
      <c r="B1405" s="160" t="s">
        <v>4517</v>
      </c>
      <c r="C1405" s="53" t="s">
        <v>421</v>
      </c>
      <c r="D1405" s="52" t="s">
        <v>422</v>
      </c>
      <c r="E1405" s="53" t="s">
        <v>81</v>
      </c>
      <c r="F1405" s="55">
        <v>41289</v>
      </c>
      <c r="G1405" s="55">
        <v>41353</v>
      </c>
      <c r="H1405" s="53" t="s">
        <v>102</v>
      </c>
      <c r="I1405" s="57">
        <v>4745.7629999999999</v>
      </c>
      <c r="J1405" s="56">
        <v>4745.7629999999999</v>
      </c>
      <c r="K1405" s="56">
        <v>4745.7629999999999</v>
      </c>
      <c r="L1405" s="59">
        <v>41353</v>
      </c>
      <c r="M1405" s="60">
        <v>2013</v>
      </c>
      <c r="N1405" s="61">
        <v>41374</v>
      </c>
      <c r="O1405" s="60">
        <v>2013</v>
      </c>
      <c r="P1405" s="61">
        <v>41455</v>
      </c>
      <c r="Q1405" s="53" t="s">
        <v>337</v>
      </c>
      <c r="R1405" s="53" t="s">
        <v>4518</v>
      </c>
      <c r="S1405" s="53" t="s">
        <v>419</v>
      </c>
      <c r="T1405" s="63">
        <v>2</v>
      </c>
      <c r="U1405" s="53">
        <v>2</v>
      </c>
      <c r="V1405" s="53" t="s">
        <v>385</v>
      </c>
      <c r="W1405" s="53"/>
      <c r="X1405" s="63">
        <v>2800000.17</v>
      </c>
      <c r="Y1405" s="63">
        <v>43912.814999999995</v>
      </c>
      <c r="Z1405" s="53"/>
      <c r="AA1405" s="53" t="s">
        <v>184</v>
      </c>
      <c r="AB1405" s="53" t="s">
        <v>2098</v>
      </c>
      <c r="AC1405" s="57">
        <v>351302.51999999996</v>
      </c>
      <c r="AD1405" s="63"/>
      <c r="AE1405" s="63"/>
      <c r="AF1405" s="63">
        <v>8</v>
      </c>
      <c r="AG1405" s="63">
        <v>0</v>
      </c>
      <c r="AH1405" s="53" t="s">
        <v>102</v>
      </c>
      <c r="AI1405" s="53" t="s">
        <v>701</v>
      </c>
      <c r="AJ1405" s="149">
        <v>1</v>
      </c>
      <c r="AK1405" s="374">
        <v>2</v>
      </c>
    </row>
    <row r="1406" spans="1:37" s="149" customFormat="1" ht="60" customHeight="1">
      <c r="A1406" s="53" t="s">
        <v>1240</v>
      </c>
      <c r="B1406" s="160" t="s">
        <v>4519</v>
      </c>
      <c r="C1406" s="53" t="s">
        <v>421</v>
      </c>
      <c r="D1406" s="52" t="s">
        <v>422</v>
      </c>
      <c r="E1406" s="53" t="s">
        <v>81</v>
      </c>
      <c r="F1406" s="55">
        <v>41289</v>
      </c>
      <c r="G1406" s="55">
        <v>41353</v>
      </c>
      <c r="H1406" s="53" t="s">
        <v>102</v>
      </c>
      <c r="I1406" s="57">
        <v>4745.7629999999999</v>
      </c>
      <c r="J1406" s="56">
        <v>4745.7629999999999</v>
      </c>
      <c r="K1406" s="56">
        <v>4745.7629999999999</v>
      </c>
      <c r="L1406" s="59">
        <v>41353</v>
      </c>
      <c r="M1406" s="60">
        <v>2013</v>
      </c>
      <c r="N1406" s="61">
        <v>41374</v>
      </c>
      <c r="O1406" s="60">
        <v>2013</v>
      </c>
      <c r="P1406" s="61">
        <v>41455</v>
      </c>
      <c r="Q1406" s="53" t="s">
        <v>337</v>
      </c>
      <c r="R1406" s="53" t="s">
        <v>4520</v>
      </c>
      <c r="S1406" s="53" t="s">
        <v>419</v>
      </c>
      <c r="T1406" s="63">
        <v>2</v>
      </c>
      <c r="U1406" s="53">
        <v>2</v>
      </c>
      <c r="V1406" s="53" t="s">
        <v>385</v>
      </c>
      <c r="W1406" s="53"/>
      <c r="X1406" s="63">
        <v>2800000.17</v>
      </c>
      <c r="Y1406" s="63">
        <v>43912.814999999995</v>
      </c>
      <c r="Z1406" s="53"/>
      <c r="AA1406" s="53" t="s">
        <v>184</v>
      </c>
      <c r="AB1406" s="53" t="s">
        <v>2098</v>
      </c>
      <c r="AC1406" s="57">
        <v>351302.51999999996</v>
      </c>
      <c r="AD1406" s="63"/>
      <c r="AE1406" s="63"/>
      <c r="AF1406" s="63">
        <v>8</v>
      </c>
      <c r="AG1406" s="63">
        <v>0</v>
      </c>
      <c r="AH1406" s="53" t="s">
        <v>102</v>
      </c>
      <c r="AI1406" s="53" t="s">
        <v>701</v>
      </c>
      <c r="AJ1406" s="149">
        <v>1</v>
      </c>
      <c r="AK1406" s="374">
        <v>2</v>
      </c>
    </row>
    <row r="1407" spans="1:37" s="149" customFormat="1" ht="60" customHeight="1">
      <c r="A1407" s="53" t="s">
        <v>1240</v>
      </c>
      <c r="B1407" s="160" t="s">
        <v>4521</v>
      </c>
      <c r="C1407" s="53" t="s">
        <v>421</v>
      </c>
      <c r="D1407" s="52" t="s">
        <v>422</v>
      </c>
      <c r="E1407" s="53" t="s">
        <v>81</v>
      </c>
      <c r="F1407" s="55">
        <v>41289</v>
      </c>
      <c r="G1407" s="55">
        <v>41353</v>
      </c>
      <c r="H1407" s="53" t="s">
        <v>102</v>
      </c>
      <c r="I1407" s="57">
        <v>3305.085</v>
      </c>
      <c r="J1407" s="56">
        <v>3305.085</v>
      </c>
      <c r="K1407" s="56">
        <v>3305.085</v>
      </c>
      <c r="L1407" s="59">
        <v>41353</v>
      </c>
      <c r="M1407" s="60">
        <v>2013</v>
      </c>
      <c r="N1407" s="61">
        <v>41374</v>
      </c>
      <c r="O1407" s="60">
        <v>2013</v>
      </c>
      <c r="P1407" s="61">
        <v>41455</v>
      </c>
      <c r="Q1407" s="53" t="s">
        <v>337</v>
      </c>
      <c r="R1407" s="53" t="s">
        <v>4522</v>
      </c>
      <c r="S1407" s="53" t="s">
        <v>419</v>
      </c>
      <c r="T1407" s="63">
        <v>1</v>
      </c>
      <c r="U1407" s="53">
        <v>2</v>
      </c>
      <c r="V1407" s="53" t="s">
        <v>385</v>
      </c>
      <c r="W1407" s="53"/>
      <c r="X1407" s="63">
        <v>3900000.3</v>
      </c>
      <c r="Y1407" s="63">
        <v>43912.814999999995</v>
      </c>
      <c r="Z1407" s="53"/>
      <c r="AA1407" s="53" t="s">
        <v>184</v>
      </c>
      <c r="AB1407" s="53" t="s">
        <v>2098</v>
      </c>
      <c r="AC1407" s="57">
        <v>351302.51999999996</v>
      </c>
      <c r="AD1407" s="63"/>
      <c r="AE1407" s="63"/>
      <c r="AF1407" s="63">
        <v>8</v>
      </c>
      <c r="AG1407" s="63">
        <v>0</v>
      </c>
      <c r="AH1407" s="53" t="s">
        <v>102</v>
      </c>
      <c r="AI1407" s="53" t="s">
        <v>701</v>
      </c>
      <c r="AJ1407" s="149">
        <v>1</v>
      </c>
      <c r="AK1407" s="374">
        <v>2</v>
      </c>
    </row>
    <row r="1408" spans="1:37" s="149" customFormat="1" ht="60" customHeight="1">
      <c r="A1408" s="53" t="s">
        <v>1240</v>
      </c>
      <c r="B1408" s="160" t="s">
        <v>4523</v>
      </c>
      <c r="C1408" s="53" t="s">
        <v>421</v>
      </c>
      <c r="D1408" s="52" t="s">
        <v>422</v>
      </c>
      <c r="E1408" s="53" t="s">
        <v>81</v>
      </c>
      <c r="F1408" s="55">
        <v>41289</v>
      </c>
      <c r="G1408" s="55">
        <v>41353</v>
      </c>
      <c r="H1408" s="53" t="s">
        <v>102</v>
      </c>
      <c r="I1408" s="57">
        <v>1822.0340000000001</v>
      </c>
      <c r="J1408" s="56">
        <v>1822.0340000000001</v>
      </c>
      <c r="K1408" s="56">
        <v>1822.0340000000001</v>
      </c>
      <c r="L1408" s="59">
        <v>41353</v>
      </c>
      <c r="M1408" s="60">
        <v>2013</v>
      </c>
      <c r="N1408" s="61">
        <v>41374</v>
      </c>
      <c r="O1408" s="60">
        <v>2013</v>
      </c>
      <c r="P1408" s="61">
        <v>41455</v>
      </c>
      <c r="Q1408" s="53" t="s">
        <v>337</v>
      </c>
      <c r="R1408" s="53" t="s">
        <v>4524</v>
      </c>
      <c r="S1408" s="53" t="s">
        <v>419</v>
      </c>
      <c r="T1408" s="63">
        <v>1</v>
      </c>
      <c r="U1408" s="53">
        <v>2</v>
      </c>
      <c r="V1408" s="53" t="s">
        <v>385</v>
      </c>
      <c r="W1408" s="53"/>
      <c r="X1408" s="63">
        <v>2150000.12</v>
      </c>
      <c r="Y1408" s="63">
        <v>43912.814999999995</v>
      </c>
      <c r="Z1408" s="53"/>
      <c r="AA1408" s="53" t="s">
        <v>184</v>
      </c>
      <c r="AB1408" s="53" t="s">
        <v>2098</v>
      </c>
      <c r="AC1408" s="57">
        <v>351302.51999999996</v>
      </c>
      <c r="AD1408" s="63"/>
      <c r="AE1408" s="63"/>
      <c r="AF1408" s="63">
        <v>8</v>
      </c>
      <c r="AG1408" s="63">
        <v>0</v>
      </c>
      <c r="AH1408" s="53" t="s">
        <v>102</v>
      </c>
      <c r="AI1408" s="53" t="s">
        <v>701</v>
      </c>
      <c r="AJ1408" s="149">
        <v>1</v>
      </c>
      <c r="AK1408" s="374">
        <v>2</v>
      </c>
    </row>
    <row r="1409" spans="1:37" s="149" customFormat="1" ht="60" customHeight="1">
      <c r="A1409" s="53" t="s">
        <v>1240</v>
      </c>
      <c r="B1409" s="160" t="s">
        <v>4525</v>
      </c>
      <c r="C1409" s="53" t="s">
        <v>421</v>
      </c>
      <c r="D1409" s="52" t="s">
        <v>422</v>
      </c>
      <c r="E1409" s="53" t="s">
        <v>81</v>
      </c>
      <c r="F1409" s="55">
        <v>41289</v>
      </c>
      <c r="G1409" s="55">
        <v>41353</v>
      </c>
      <c r="H1409" s="53" t="s">
        <v>102</v>
      </c>
      <c r="I1409" s="57">
        <v>1148</v>
      </c>
      <c r="J1409" s="56">
        <v>1148</v>
      </c>
      <c r="K1409" s="56">
        <v>1148</v>
      </c>
      <c r="L1409" s="59">
        <v>41353</v>
      </c>
      <c r="M1409" s="60">
        <v>2013</v>
      </c>
      <c r="N1409" s="61">
        <v>41374</v>
      </c>
      <c r="O1409" s="60">
        <v>2013</v>
      </c>
      <c r="P1409" s="61">
        <v>41455</v>
      </c>
      <c r="Q1409" s="53" t="s">
        <v>337</v>
      </c>
      <c r="R1409" s="53" t="s">
        <v>4526</v>
      </c>
      <c r="S1409" s="53" t="s">
        <v>419</v>
      </c>
      <c r="T1409" s="63">
        <v>1</v>
      </c>
      <c r="U1409" s="53">
        <v>2</v>
      </c>
      <c r="V1409" s="53" t="s">
        <v>385</v>
      </c>
      <c r="W1409" s="53"/>
      <c r="X1409" s="63">
        <v>1354639.9999999998</v>
      </c>
      <c r="Y1409" s="63">
        <v>43912.814999999995</v>
      </c>
      <c r="Z1409" s="53"/>
      <c r="AA1409" s="53" t="s">
        <v>184</v>
      </c>
      <c r="AB1409" s="53" t="s">
        <v>2098</v>
      </c>
      <c r="AC1409" s="57">
        <v>351302.51999999996</v>
      </c>
      <c r="AD1409" s="63"/>
      <c r="AE1409" s="63"/>
      <c r="AF1409" s="63">
        <v>8</v>
      </c>
      <c r="AG1409" s="63">
        <v>0</v>
      </c>
      <c r="AH1409" s="53" t="s">
        <v>102</v>
      </c>
      <c r="AI1409" s="53" t="s">
        <v>701</v>
      </c>
      <c r="AJ1409" s="149">
        <v>1</v>
      </c>
      <c r="AK1409" s="374">
        <v>2</v>
      </c>
    </row>
    <row r="1410" spans="1:37" s="150" customFormat="1" ht="180" customHeight="1">
      <c r="A1410" s="53" t="s">
        <v>1240</v>
      </c>
      <c r="B1410" s="60">
        <v>2474</v>
      </c>
      <c r="C1410" s="53" t="s">
        <v>445</v>
      </c>
      <c r="D1410" s="52" t="s">
        <v>720</v>
      </c>
      <c r="E1410" s="53" t="s">
        <v>59</v>
      </c>
      <c r="F1410" s="55">
        <v>41414</v>
      </c>
      <c r="G1410" s="55">
        <v>41453</v>
      </c>
      <c r="H1410" s="53" t="s">
        <v>102</v>
      </c>
      <c r="I1410" s="57">
        <v>3124</v>
      </c>
      <c r="J1410" s="56">
        <v>2936.646614742624</v>
      </c>
      <c r="K1410" s="56">
        <v>2936.6460000000002</v>
      </c>
      <c r="L1410" s="59">
        <v>41465</v>
      </c>
      <c r="M1410" s="60">
        <v>2013</v>
      </c>
      <c r="N1410" s="61">
        <v>41506</v>
      </c>
      <c r="O1410" s="60">
        <v>2013</v>
      </c>
      <c r="P1410" s="61">
        <v>41547</v>
      </c>
      <c r="Q1410" s="53" t="s">
        <v>337</v>
      </c>
      <c r="R1410" s="53" t="s">
        <v>4527</v>
      </c>
      <c r="S1410" s="53" t="s">
        <v>419</v>
      </c>
      <c r="T1410" s="63">
        <v>68</v>
      </c>
      <c r="U1410" s="53">
        <v>2</v>
      </c>
      <c r="V1410" s="53" t="s">
        <v>385</v>
      </c>
      <c r="W1410" s="53"/>
      <c r="X1410" s="63">
        <v>50.959445294117643</v>
      </c>
      <c r="Y1410" s="63">
        <v>1277.8532352941174</v>
      </c>
      <c r="Z1410" s="53"/>
      <c r="AA1410" s="53" t="s">
        <v>4528</v>
      </c>
      <c r="AB1410" s="53" t="s">
        <v>2098</v>
      </c>
      <c r="AC1410" s="57">
        <v>86894.01999999999</v>
      </c>
      <c r="AD1410" s="63"/>
      <c r="AE1410" s="63"/>
      <c r="AF1410" s="63">
        <v>68</v>
      </c>
      <c r="AG1410" s="63">
        <v>0</v>
      </c>
      <c r="AH1410" s="53" t="s">
        <v>102</v>
      </c>
      <c r="AI1410" s="53" t="s">
        <v>701</v>
      </c>
      <c r="AJ1410" s="149">
        <v>3</v>
      </c>
      <c r="AK1410" s="374">
        <v>2</v>
      </c>
    </row>
    <row r="1411" spans="1:37" s="150" customFormat="1" ht="75" customHeight="1">
      <c r="A1411" s="53" t="s">
        <v>1240</v>
      </c>
      <c r="B1411" s="60">
        <v>2475</v>
      </c>
      <c r="C1411" s="53" t="s">
        <v>444</v>
      </c>
      <c r="D1411" s="52" t="s">
        <v>418</v>
      </c>
      <c r="E1411" s="53" t="s">
        <v>59</v>
      </c>
      <c r="F1411" s="55">
        <v>41414</v>
      </c>
      <c r="G1411" s="55">
        <v>41453</v>
      </c>
      <c r="H1411" s="53" t="s">
        <v>102</v>
      </c>
      <c r="I1411" s="57">
        <v>3760.8</v>
      </c>
      <c r="J1411" s="56">
        <v>3627.3623601600002</v>
      </c>
      <c r="K1411" s="56">
        <v>3627.3620000000001</v>
      </c>
      <c r="L1411" s="59">
        <v>41465</v>
      </c>
      <c r="M1411" s="60">
        <v>2013</v>
      </c>
      <c r="N1411" s="61">
        <v>41506</v>
      </c>
      <c r="O1411" s="60">
        <v>2013</v>
      </c>
      <c r="P1411" s="61">
        <v>41547</v>
      </c>
      <c r="Q1411" s="53" t="s">
        <v>337</v>
      </c>
      <c r="R1411" s="53" t="s">
        <v>4528</v>
      </c>
      <c r="S1411" s="53" t="s">
        <v>419</v>
      </c>
      <c r="T1411" s="63">
        <v>35</v>
      </c>
      <c r="U1411" s="53">
        <v>2</v>
      </c>
      <c r="V1411" s="53" t="s">
        <v>385</v>
      </c>
      <c r="W1411" s="53"/>
      <c r="X1411" s="63">
        <v>122.29391885714287</v>
      </c>
      <c r="Y1411" s="63">
        <v>2482.6862857142855</v>
      </c>
      <c r="Z1411" s="53"/>
      <c r="AA1411" s="53" t="s">
        <v>4528</v>
      </c>
      <c r="AB1411" s="53" t="s">
        <v>2098</v>
      </c>
      <c r="AC1411" s="57">
        <v>86894.01999999999</v>
      </c>
      <c r="AD1411" s="63"/>
      <c r="AE1411" s="63"/>
      <c r="AF1411" s="63">
        <v>35</v>
      </c>
      <c r="AG1411" s="63">
        <v>0</v>
      </c>
      <c r="AH1411" s="53" t="s">
        <v>102</v>
      </c>
      <c r="AI1411" s="53" t="s">
        <v>701</v>
      </c>
      <c r="AJ1411" s="149">
        <v>3</v>
      </c>
      <c r="AK1411" s="374">
        <v>2</v>
      </c>
    </row>
    <row r="1412" spans="1:37" s="150" customFormat="1" ht="60" customHeight="1">
      <c r="A1412" s="53" t="s">
        <v>1240</v>
      </c>
      <c r="B1412" s="60">
        <v>2476</v>
      </c>
      <c r="C1412" s="53" t="s">
        <v>421</v>
      </c>
      <c r="D1412" s="52" t="s">
        <v>422</v>
      </c>
      <c r="E1412" s="53" t="s">
        <v>59</v>
      </c>
      <c r="F1412" s="55">
        <v>41334</v>
      </c>
      <c r="G1412" s="55">
        <v>41384</v>
      </c>
      <c r="H1412" s="53" t="s">
        <v>102</v>
      </c>
      <c r="I1412" s="57">
        <v>433.8</v>
      </c>
      <c r="J1412" s="56">
        <v>467.16030396000002</v>
      </c>
      <c r="K1412" s="56">
        <v>433.8</v>
      </c>
      <c r="L1412" s="59">
        <v>41395</v>
      </c>
      <c r="M1412" s="60">
        <v>2013</v>
      </c>
      <c r="N1412" s="61">
        <v>41414</v>
      </c>
      <c r="O1412" s="60">
        <v>2013</v>
      </c>
      <c r="P1412" s="61">
        <v>41455</v>
      </c>
      <c r="Q1412" s="53" t="s">
        <v>337</v>
      </c>
      <c r="R1412" s="53" t="s">
        <v>4529</v>
      </c>
      <c r="S1412" s="53" t="s">
        <v>419</v>
      </c>
      <c r="T1412" s="63">
        <v>10</v>
      </c>
      <c r="U1412" s="53">
        <v>2</v>
      </c>
      <c r="V1412" s="53" t="s">
        <v>385</v>
      </c>
      <c r="W1412" s="53"/>
      <c r="X1412" s="63">
        <v>51.188400000000001</v>
      </c>
      <c r="Y1412" s="63">
        <v>8689.4019999999982</v>
      </c>
      <c r="Z1412" s="53"/>
      <c r="AA1412" s="53" t="s">
        <v>4528</v>
      </c>
      <c r="AB1412" s="53" t="s">
        <v>2098</v>
      </c>
      <c r="AC1412" s="57">
        <v>86894.01999999999</v>
      </c>
      <c r="AD1412" s="63"/>
      <c r="AE1412" s="63"/>
      <c r="AF1412" s="63">
        <v>10</v>
      </c>
      <c r="AG1412" s="63">
        <v>0</v>
      </c>
      <c r="AH1412" s="53" t="s">
        <v>102</v>
      </c>
      <c r="AI1412" s="53" t="s">
        <v>701</v>
      </c>
      <c r="AJ1412" s="149">
        <v>2</v>
      </c>
      <c r="AK1412" s="374">
        <v>2</v>
      </c>
    </row>
    <row r="1413" spans="1:37" s="150" customFormat="1" ht="60" customHeight="1">
      <c r="A1413" s="53" t="s">
        <v>1240</v>
      </c>
      <c r="B1413" s="60">
        <v>2477</v>
      </c>
      <c r="C1413" s="53" t="s">
        <v>4530</v>
      </c>
      <c r="D1413" s="52" t="s">
        <v>535</v>
      </c>
      <c r="E1413" s="53" t="s">
        <v>59</v>
      </c>
      <c r="F1413" s="55">
        <v>41334</v>
      </c>
      <c r="G1413" s="55">
        <v>41384</v>
      </c>
      <c r="H1413" s="53" t="s">
        <v>102</v>
      </c>
      <c r="I1413" s="57">
        <v>131</v>
      </c>
      <c r="J1413" s="56">
        <v>142.89609297600001</v>
      </c>
      <c r="K1413" s="56">
        <v>131</v>
      </c>
      <c r="L1413" s="59">
        <v>41395</v>
      </c>
      <c r="M1413" s="60">
        <v>2013</v>
      </c>
      <c r="N1413" s="61">
        <v>41414</v>
      </c>
      <c r="O1413" s="60">
        <v>2013</v>
      </c>
      <c r="P1413" s="61">
        <v>41455</v>
      </c>
      <c r="Q1413" s="53" t="s">
        <v>337</v>
      </c>
      <c r="R1413" s="53" t="s">
        <v>4531</v>
      </c>
      <c r="S1413" s="53" t="s">
        <v>419</v>
      </c>
      <c r="T1413" s="63">
        <v>1</v>
      </c>
      <c r="U1413" s="53">
        <v>2</v>
      </c>
      <c r="V1413" s="53" t="s">
        <v>385</v>
      </c>
      <c r="W1413" s="53"/>
      <c r="X1413" s="63">
        <v>154.57999999999998</v>
      </c>
      <c r="Y1413" s="63">
        <v>86894.01999999999</v>
      </c>
      <c r="Z1413" s="53"/>
      <c r="AA1413" s="53" t="s">
        <v>4528</v>
      </c>
      <c r="AB1413" s="53" t="s">
        <v>2098</v>
      </c>
      <c r="AC1413" s="57">
        <v>86894.01999999999</v>
      </c>
      <c r="AD1413" s="63"/>
      <c r="AE1413" s="63"/>
      <c r="AF1413" s="63">
        <v>1</v>
      </c>
      <c r="AG1413" s="63">
        <v>0</v>
      </c>
      <c r="AH1413" s="53" t="s">
        <v>102</v>
      </c>
      <c r="AI1413" s="53" t="s">
        <v>701</v>
      </c>
      <c r="AJ1413" s="149">
        <v>2</v>
      </c>
      <c r="AK1413" s="374">
        <v>2</v>
      </c>
    </row>
    <row r="1414" spans="1:37" s="150" customFormat="1" ht="60" customHeight="1">
      <c r="A1414" s="53" t="s">
        <v>1240</v>
      </c>
      <c r="B1414" s="60">
        <v>2478</v>
      </c>
      <c r="C1414" s="53" t="s">
        <v>4532</v>
      </c>
      <c r="D1414" s="52" t="s">
        <v>4533</v>
      </c>
      <c r="E1414" s="53" t="s">
        <v>59</v>
      </c>
      <c r="F1414" s="55">
        <v>41284</v>
      </c>
      <c r="G1414" s="55">
        <v>41315</v>
      </c>
      <c r="H1414" s="53" t="s">
        <v>94</v>
      </c>
      <c r="I1414" s="57">
        <v>4110</v>
      </c>
      <c r="J1414" s="56">
        <v>3935.138560416</v>
      </c>
      <c r="K1414" s="56">
        <v>3935.1379999999999</v>
      </c>
      <c r="L1414" s="59">
        <v>41345</v>
      </c>
      <c r="M1414" s="60">
        <v>2013</v>
      </c>
      <c r="N1414" s="61">
        <v>41365</v>
      </c>
      <c r="O1414" s="60">
        <v>2013</v>
      </c>
      <c r="P1414" s="61">
        <v>41577</v>
      </c>
      <c r="Q1414" s="53" t="s">
        <v>337</v>
      </c>
      <c r="R1414" s="53" t="s">
        <v>4534</v>
      </c>
      <c r="S1414" s="53" t="s">
        <v>419</v>
      </c>
      <c r="T1414" s="63">
        <v>4</v>
      </c>
      <c r="U1414" s="53">
        <v>2</v>
      </c>
      <c r="V1414" s="53" t="s">
        <v>385</v>
      </c>
      <c r="W1414" s="53"/>
      <c r="X1414" s="63">
        <v>1160.8657099999998</v>
      </c>
      <c r="Y1414" s="63">
        <v>7941.4</v>
      </c>
      <c r="Z1414" s="53"/>
      <c r="AA1414" s="53" t="s">
        <v>4535</v>
      </c>
      <c r="AB1414" s="53" t="s">
        <v>2098</v>
      </c>
      <c r="AC1414" s="57">
        <v>31765.599999999999</v>
      </c>
      <c r="AD1414" s="63"/>
      <c r="AE1414" s="63"/>
      <c r="AF1414" s="63">
        <v>4</v>
      </c>
      <c r="AG1414" s="63">
        <v>0</v>
      </c>
      <c r="AH1414" s="53" t="s">
        <v>94</v>
      </c>
      <c r="AI1414" s="53" t="s">
        <v>701</v>
      </c>
      <c r="AJ1414" s="149">
        <v>1</v>
      </c>
      <c r="AK1414" s="374">
        <v>2</v>
      </c>
    </row>
    <row r="1415" spans="1:37" s="149" customFormat="1" ht="105" customHeight="1">
      <c r="A1415" s="53" t="s">
        <v>1240</v>
      </c>
      <c r="B1415" s="60">
        <v>2479</v>
      </c>
      <c r="C1415" s="53" t="s">
        <v>4305</v>
      </c>
      <c r="D1415" s="52" t="s">
        <v>4306</v>
      </c>
      <c r="E1415" s="53" t="s">
        <v>64</v>
      </c>
      <c r="F1415" s="55">
        <v>41223</v>
      </c>
      <c r="G1415" s="55">
        <v>41325</v>
      </c>
      <c r="H1415" s="53" t="s">
        <v>94</v>
      </c>
      <c r="I1415" s="57">
        <v>2711.8649999999998</v>
      </c>
      <c r="J1415" s="56">
        <v>2745.0471762777606</v>
      </c>
      <c r="K1415" s="56">
        <v>2711.8649999999998</v>
      </c>
      <c r="L1415" s="59">
        <v>41338</v>
      </c>
      <c r="M1415" s="60">
        <v>2013</v>
      </c>
      <c r="N1415" s="61">
        <v>41338</v>
      </c>
      <c r="O1415" s="60">
        <v>2013</v>
      </c>
      <c r="P1415" s="61">
        <v>41424</v>
      </c>
      <c r="Q1415" s="53" t="s">
        <v>337</v>
      </c>
      <c r="R1415" s="53" t="s">
        <v>4536</v>
      </c>
      <c r="S1415" s="53" t="s">
        <v>419</v>
      </c>
      <c r="T1415" s="63">
        <v>6</v>
      </c>
      <c r="U1415" s="53">
        <v>2</v>
      </c>
      <c r="V1415" s="53" t="s">
        <v>385</v>
      </c>
      <c r="W1415" s="53" t="s">
        <v>4537</v>
      </c>
      <c r="X1415" s="63">
        <v>533.33344999999997</v>
      </c>
      <c r="Y1415" s="63">
        <v>36005.143333333333</v>
      </c>
      <c r="Z1415" s="53"/>
      <c r="AA1415" s="53" t="s">
        <v>4446</v>
      </c>
      <c r="AB1415" s="53" t="s">
        <v>2094</v>
      </c>
      <c r="AC1415" s="57">
        <v>216030.86</v>
      </c>
      <c r="AD1415" s="63"/>
      <c r="AE1415" s="63"/>
      <c r="AF1415" s="63">
        <v>6</v>
      </c>
      <c r="AG1415" s="63">
        <v>0</v>
      </c>
      <c r="AH1415" s="53" t="s">
        <v>94</v>
      </c>
      <c r="AI1415" s="53" t="s">
        <v>701</v>
      </c>
      <c r="AJ1415" s="149">
        <v>1</v>
      </c>
      <c r="AK1415" s="374">
        <v>2</v>
      </c>
    </row>
    <row r="1416" spans="1:37" s="149" customFormat="1" ht="105" customHeight="1">
      <c r="A1416" s="53" t="s">
        <v>1240</v>
      </c>
      <c r="B1416" s="60">
        <v>2480</v>
      </c>
      <c r="C1416" s="53" t="s">
        <v>635</v>
      </c>
      <c r="D1416" s="52" t="s">
        <v>715</v>
      </c>
      <c r="E1416" s="53" t="s">
        <v>80</v>
      </c>
      <c r="F1416" s="55">
        <v>41218</v>
      </c>
      <c r="G1416" s="55">
        <v>41263</v>
      </c>
      <c r="H1416" s="53" t="s">
        <v>94</v>
      </c>
      <c r="I1416" s="57">
        <v>7033.9</v>
      </c>
      <c r="J1416" s="56">
        <v>7222.9857840489622</v>
      </c>
      <c r="K1416" s="56">
        <v>7033.9</v>
      </c>
      <c r="L1416" s="59">
        <v>41294</v>
      </c>
      <c r="M1416" s="60">
        <v>2013</v>
      </c>
      <c r="N1416" s="61">
        <v>41338</v>
      </c>
      <c r="O1416" s="60">
        <v>2013</v>
      </c>
      <c r="P1416" s="61">
        <v>41424</v>
      </c>
      <c r="Q1416" s="53" t="s">
        <v>337</v>
      </c>
      <c r="R1416" s="53" t="s">
        <v>4538</v>
      </c>
      <c r="S1416" s="53" t="s">
        <v>419</v>
      </c>
      <c r="T1416" s="63">
        <v>30</v>
      </c>
      <c r="U1416" s="53">
        <v>2</v>
      </c>
      <c r="V1416" s="53" t="s">
        <v>385</v>
      </c>
      <c r="W1416" s="53" t="s">
        <v>4537</v>
      </c>
      <c r="X1416" s="63">
        <v>276.6667333333333</v>
      </c>
      <c r="Y1416" s="63">
        <v>7201.0286666666661</v>
      </c>
      <c r="Z1416" s="53"/>
      <c r="AA1416" s="53" t="s">
        <v>4446</v>
      </c>
      <c r="AB1416" s="53" t="s">
        <v>2094</v>
      </c>
      <c r="AC1416" s="57">
        <v>216030.86</v>
      </c>
      <c r="AD1416" s="63"/>
      <c r="AE1416" s="63"/>
      <c r="AF1416" s="63">
        <v>30</v>
      </c>
      <c r="AG1416" s="63">
        <v>0</v>
      </c>
      <c r="AH1416" s="53" t="s">
        <v>94</v>
      </c>
      <c r="AI1416" s="53" t="s">
        <v>701</v>
      </c>
      <c r="AJ1416" s="149">
        <v>1</v>
      </c>
      <c r="AK1416" s="374">
        <v>2</v>
      </c>
    </row>
    <row r="1417" spans="1:37" s="149" customFormat="1" ht="105" customHeight="1">
      <c r="A1417" s="53" t="s">
        <v>1240</v>
      </c>
      <c r="B1417" s="60">
        <v>2481</v>
      </c>
      <c r="C1417" s="53" t="s">
        <v>598</v>
      </c>
      <c r="D1417" s="52" t="s">
        <v>716</v>
      </c>
      <c r="E1417" s="53" t="s">
        <v>59</v>
      </c>
      <c r="F1417" s="55">
        <v>41223</v>
      </c>
      <c r="G1417" s="55">
        <v>41325</v>
      </c>
      <c r="H1417" s="53" t="s">
        <v>94</v>
      </c>
      <c r="I1417" s="57">
        <v>1283.9000000000001</v>
      </c>
      <c r="J1417" s="56">
        <v>1318.4114253319874</v>
      </c>
      <c r="K1417" s="56">
        <v>1283.9000000000001</v>
      </c>
      <c r="L1417" s="59">
        <v>41338</v>
      </c>
      <c r="M1417" s="60">
        <v>2013</v>
      </c>
      <c r="N1417" s="61">
        <v>41338</v>
      </c>
      <c r="O1417" s="60">
        <v>2013</v>
      </c>
      <c r="P1417" s="61">
        <v>41424</v>
      </c>
      <c r="Q1417" s="53" t="s">
        <v>337</v>
      </c>
      <c r="R1417" s="53" t="s">
        <v>4539</v>
      </c>
      <c r="S1417" s="53" t="s">
        <v>419</v>
      </c>
      <c r="T1417" s="63">
        <v>1</v>
      </c>
      <c r="U1417" s="53">
        <v>2</v>
      </c>
      <c r="V1417" s="53" t="s">
        <v>385</v>
      </c>
      <c r="W1417" s="53" t="s">
        <v>4537</v>
      </c>
      <c r="X1417" s="63">
        <v>1515.002</v>
      </c>
      <c r="Y1417" s="63">
        <v>216030.86</v>
      </c>
      <c r="Z1417" s="53"/>
      <c r="AA1417" s="53" t="s">
        <v>4446</v>
      </c>
      <c r="AB1417" s="53" t="s">
        <v>2094</v>
      </c>
      <c r="AC1417" s="57">
        <v>216030.86</v>
      </c>
      <c r="AD1417" s="63"/>
      <c r="AE1417" s="63"/>
      <c r="AF1417" s="63">
        <v>1</v>
      </c>
      <c r="AG1417" s="63">
        <v>0</v>
      </c>
      <c r="AH1417" s="53" t="s">
        <v>94</v>
      </c>
      <c r="AI1417" s="53" t="s">
        <v>701</v>
      </c>
      <c r="AJ1417" s="149">
        <v>1</v>
      </c>
      <c r="AK1417" s="374">
        <v>2</v>
      </c>
    </row>
    <row r="1418" spans="1:37" s="149" customFormat="1" ht="105" customHeight="1">
      <c r="A1418" s="53" t="s">
        <v>1240</v>
      </c>
      <c r="B1418" s="60">
        <v>2482</v>
      </c>
      <c r="C1418" s="53" t="s">
        <v>541</v>
      </c>
      <c r="D1418" s="52" t="s">
        <v>469</v>
      </c>
      <c r="E1418" s="53" t="s">
        <v>64</v>
      </c>
      <c r="F1418" s="55">
        <v>41229</v>
      </c>
      <c r="G1418" s="55">
        <v>41263</v>
      </c>
      <c r="H1418" s="53" t="s">
        <v>94</v>
      </c>
      <c r="I1418" s="57">
        <v>4211.6760000000004</v>
      </c>
      <c r="J1418" s="56">
        <v>4324.8937079592006</v>
      </c>
      <c r="K1418" s="56">
        <v>4211.6760000000004</v>
      </c>
      <c r="L1418" s="59">
        <v>41294</v>
      </c>
      <c r="M1418" s="60">
        <v>2013</v>
      </c>
      <c r="N1418" s="61">
        <v>41338</v>
      </c>
      <c r="O1418" s="60">
        <v>2013</v>
      </c>
      <c r="P1418" s="61">
        <v>41424</v>
      </c>
      <c r="Q1418" s="53" t="s">
        <v>337</v>
      </c>
      <c r="R1418" s="53" t="s">
        <v>4540</v>
      </c>
      <c r="S1418" s="53" t="s">
        <v>419</v>
      </c>
      <c r="T1418" s="63">
        <v>3</v>
      </c>
      <c r="U1418" s="53">
        <v>2</v>
      </c>
      <c r="V1418" s="53" t="s">
        <v>385</v>
      </c>
      <c r="W1418" s="53" t="s">
        <v>4537</v>
      </c>
      <c r="X1418" s="63">
        <v>1656.5925599999998</v>
      </c>
      <c r="Y1418" s="63">
        <v>72010.286666666667</v>
      </c>
      <c r="Z1418" s="53"/>
      <c r="AA1418" s="53" t="s">
        <v>4446</v>
      </c>
      <c r="AB1418" s="53" t="s">
        <v>2094</v>
      </c>
      <c r="AC1418" s="57">
        <v>216030.86</v>
      </c>
      <c r="AD1418" s="63"/>
      <c r="AE1418" s="63"/>
      <c r="AF1418" s="63">
        <v>3</v>
      </c>
      <c r="AG1418" s="63">
        <v>0</v>
      </c>
      <c r="AH1418" s="53" t="s">
        <v>94</v>
      </c>
      <c r="AI1418" s="53" t="s">
        <v>701</v>
      </c>
      <c r="AJ1418" s="149">
        <v>1</v>
      </c>
      <c r="AK1418" s="374">
        <v>2</v>
      </c>
    </row>
    <row r="1419" spans="1:37" s="149" customFormat="1" ht="105" customHeight="1">
      <c r="A1419" s="53" t="s">
        <v>1240</v>
      </c>
      <c r="B1419" s="60">
        <v>2483</v>
      </c>
      <c r="C1419" s="53" t="s">
        <v>541</v>
      </c>
      <c r="D1419" s="52" t="s">
        <v>469</v>
      </c>
      <c r="E1419" s="53" t="s">
        <v>64</v>
      </c>
      <c r="F1419" s="55">
        <v>41229</v>
      </c>
      <c r="G1419" s="55">
        <v>41263</v>
      </c>
      <c r="H1419" s="53" t="s">
        <v>94</v>
      </c>
      <c r="I1419" s="57">
        <v>2807.7840000000001</v>
      </c>
      <c r="J1419" s="56">
        <v>2883.2632242672389</v>
      </c>
      <c r="K1419" s="56">
        <v>2807.7840000000001</v>
      </c>
      <c r="L1419" s="59">
        <v>41294</v>
      </c>
      <c r="M1419" s="60">
        <v>2013</v>
      </c>
      <c r="N1419" s="61">
        <v>41338</v>
      </c>
      <c r="O1419" s="60">
        <v>2013</v>
      </c>
      <c r="P1419" s="61">
        <v>41424</v>
      </c>
      <c r="Q1419" s="53" t="s">
        <v>337</v>
      </c>
      <c r="R1419" s="53" t="s">
        <v>4541</v>
      </c>
      <c r="S1419" s="53" t="s">
        <v>419</v>
      </c>
      <c r="T1419" s="63">
        <v>32</v>
      </c>
      <c r="U1419" s="53">
        <v>2</v>
      </c>
      <c r="V1419" s="53" t="s">
        <v>385</v>
      </c>
      <c r="W1419" s="53" t="s">
        <v>4537</v>
      </c>
      <c r="X1419" s="63">
        <v>103.537035</v>
      </c>
      <c r="Y1419" s="63">
        <v>6750.9643749999996</v>
      </c>
      <c r="Z1419" s="53"/>
      <c r="AA1419" s="53" t="s">
        <v>4446</v>
      </c>
      <c r="AB1419" s="53" t="s">
        <v>2094</v>
      </c>
      <c r="AC1419" s="57">
        <v>216030.86</v>
      </c>
      <c r="AD1419" s="63"/>
      <c r="AE1419" s="63"/>
      <c r="AF1419" s="63">
        <v>32</v>
      </c>
      <c r="AG1419" s="63">
        <v>0</v>
      </c>
      <c r="AH1419" s="53" t="s">
        <v>94</v>
      </c>
      <c r="AI1419" s="53" t="s">
        <v>701</v>
      </c>
      <c r="AJ1419" s="149">
        <v>1</v>
      </c>
      <c r="AK1419" s="374">
        <v>2</v>
      </c>
    </row>
    <row r="1420" spans="1:37" s="150" customFormat="1" ht="60" customHeight="1">
      <c r="A1420" s="53" t="s">
        <v>1240</v>
      </c>
      <c r="B1420" s="60">
        <v>2484</v>
      </c>
      <c r="C1420" s="53" t="s">
        <v>544</v>
      </c>
      <c r="D1420" s="52" t="s">
        <v>855</v>
      </c>
      <c r="E1420" s="53" t="s">
        <v>80</v>
      </c>
      <c r="F1420" s="55">
        <v>41227</v>
      </c>
      <c r="G1420" s="55">
        <v>41294</v>
      </c>
      <c r="H1420" s="53" t="s">
        <v>102</v>
      </c>
      <c r="I1420" s="57">
        <v>42000</v>
      </c>
      <c r="J1420" s="56">
        <v>43837.701514444809</v>
      </c>
      <c r="K1420" s="56">
        <v>42000</v>
      </c>
      <c r="L1420" s="59">
        <v>41304</v>
      </c>
      <c r="M1420" s="60">
        <v>2013</v>
      </c>
      <c r="N1420" s="61">
        <v>41338</v>
      </c>
      <c r="O1420" s="60">
        <v>2013</v>
      </c>
      <c r="P1420" s="61">
        <v>41424</v>
      </c>
      <c r="Q1420" s="53" t="s">
        <v>337</v>
      </c>
      <c r="R1420" s="53" t="s">
        <v>4542</v>
      </c>
      <c r="S1420" s="53" t="s">
        <v>419</v>
      </c>
      <c r="T1420" s="63">
        <v>2</v>
      </c>
      <c r="U1420" s="53">
        <v>2</v>
      </c>
      <c r="V1420" s="53" t="s">
        <v>385</v>
      </c>
      <c r="W1420" s="53"/>
      <c r="X1420" s="63">
        <v>24780</v>
      </c>
      <c r="Y1420" s="63">
        <v>43503.06</v>
      </c>
      <c r="Z1420" s="53"/>
      <c r="AA1420" s="53" t="s">
        <v>4543</v>
      </c>
      <c r="AB1420" s="72">
        <v>40515</v>
      </c>
      <c r="AC1420" s="57">
        <v>87006.12</v>
      </c>
      <c r="AD1420" s="63"/>
      <c r="AE1420" s="63"/>
      <c r="AF1420" s="63">
        <v>2</v>
      </c>
      <c r="AG1420" s="63">
        <v>0</v>
      </c>
      <c r="AH1420" s="53" t="s">
        <v>1242</v>
      </c>
      <c r="AI1420" s="53" t="s">
        <v>2179</v>
      </c>
      <c r="AJ1420" s="149">
        <v>1</v>
      </c>
      <c r="AK1420" s="374">
        <v>2</v>
      </c>
    </row>
    <row r="1421" spans="1:37" s="150" customFormat="1" ht="60" customHeight="1">
      <c r="A1421" s="53" t="s">
        <v>1240</v>
      </c>
      <c r="B1421" s="60">
        <v>2485</v>
      </c>
      <c r="C1421" s="53" t="s">
        <v>4305</v>
      </c>
      <c r="D1421" s="52" t="s">
        <v>4306</v>
      </c>
      <c r="E1421" s="53" t="s">
        <v>64</v>
      </c>
      <c r="F1421" s="55">
        <v>41263</v>
      </c>
      <c r="G1421" s="55">
        <v>41304</v>
      </c>
      <c r="H1421" s="53" t="s">
        <v>102</v>
      </c>
      <c r="I1421" s="57">
        <v>1917.74</v>
      </c>
      <c r="J1421" s="56">
        <v>2009.9407850591044</v>
      </c>
      <c r="K1421" s="56">
        <v>1917.74</v>
      </c>
      <c r="L1421" s="59">
        <v>41325</v>
      </c>
      <c r="M1421" s="60">
        <v>2013</v>
      </c>
      <c r="N1421" s="61">
        <v>41338</v>
      </c>
      <c r="O1421" s="60">
        <v>2013</v>
      </c>
      <c r="P1421" s="61">
        <v>41424</v>
      </c>
      <c r="Q1421" s="53" t="s">
        <v>337</v>
      </c>
      <c r="R1421" s="53" t="s">
        <v>4536</v>
      </c>
      <c r="S1421" s="53" t="s">
        <v>419</v>
      </c>
      <c r="T1421" s="63">
        <v>6</v>
      </c>
      <c r="U1421" s="53">
        <v>2</v>
      </c>
      <c r="V1421" s="53" t="s">
        <v>385</v>
      </c>
      <c r="W1421" s="53"/>
      <c r="X1421" s="63">
        <v>377.15553333333327</v>
      </c>
      <c r="Y1421" s="63">
        <v>14501.019999999999</v>
      </c>
      <c r="Z1421" s="53"/>
      <c r="AA1421" s="53" t="s">
        <v>4543</v>
      </c>
      <c r="AB1421" s="72">
        <v>40515</v>
      </c>
      <c r="AC1421" s="57">
        <v>87006.12</v>
      </c>
      <c r="AD1421" s="63"/>
      <c r="AE1421" s="63"/>
      <c r="AF1421" s="63">
        <v>6</v>
      </c>
      <c r="AG1421" s="63">
        <v>0</v>
      </c>
      <c r="AH1421" s="53" t="s">
        <v>1242</v>
      </c>
      <c r="AI1421" s="53" t="s">
        <v>2179</v>
      </c>
      <c r="AJ1421" s="149">
        <v>1</v>
      </c>
      <c r="AK1421" s="374">
        <v>2</v>
      </c>
    </row>
    <row r="1422" spans="1:37" s="150" customFormat="1" ht="60" customHeight="1">
      <c r="A1422" s="53" t="s">
        <v>1240</v>
      </c>
      <c r="B1422" s="60">
        <v>2486</v>
      </c>
      <c r="C1422" s="53" t="s">
        <v>4305</v>
      </c>
      <c r="D1422" s="52" t="s">
        <v>4306</v>
      </c>
      <c r="E1422" s="53" t="s">
        <v>64</v>
      </c>
      <c r="F1422" s="55">
        <v>41263</v>
      </c>
      <c r="G1422" s="55">
        <v>41304</v>
      </c>
      <c r="H1422" s="53" t="s">
        <v>102</v>
      </c>
      <c r="I1422" s="57">
        <v>2543</v>
      </c>
      <c r="J1422" s="56">
        <v>2620.2415289472005</v>
      </c>
      <c r="K1422" s="56">
        <v>2543</v>
      </c>
      <c r="L1422" s="59">
        <v>41325</v>
      </c>
      <c r="M1422" s="60">
        <v>2013</v>
      </c>
      <c r="N1422" s="61">
        <v>41338</v>
      </c>
      <c r="O1422" s="60">
        <v>2013</v>
      </c>
      <c r="P1422" s="61">
        <v>41424</v>
      </c>
      <c r="Q1422" s="53" t="s">
        <v>337</v>
      </c>
      <c r="R1422" s="53" t="s">
        <v>4544</v>
      </c>
      <c r="S1422" s="53" t="s">
        <v>419</v>
      </c>
      <c r="T1422" s="63">
        <v>6</v>
      </c>
      <c r="U1422" s="53">
        <v>2</v>
      </c>
      <c r="V1422" s="53" t="s">
        <v>385</v>
      </c>
      <c r="W1422" s="53"/>
      <c r="X1422" s="63">
        <v>500.12333333333333</v>
      </c>
      <c r="Y1422" s="63">
        <v>14501.019999999999</v>
      </c>
      <c r="Z1422" s="53"/>
      <c r="AA1422" s="53" t="s">
        <v>4543</v>
      </c>
      <c r="AB1422" s="72">
        <v>40515</v>
      </c>
      <c r="AC1422" s="57">
        <v>87006.12</v>
      </c>
      <c r="AD1422" s="63"/>
      <c r="AE1422" s="63"/>
      <c r="AF1422" s="63">
        <v>6</v>
      </c>
      <c r="AG1422" s="63">
        <v>0</v>
      </c>
      <c r="AH1422" s="53" t="s">
        <v>1242</v>
      </c>
      <c r="AI1422" s="53" t="s">
        <v>2179</v>
      </c>
      <c r="AJ1422" s="149">
        <v>1</v>
      </c>
      <c r="AK1422" s="374">
        <v>2</v>
      </c>
    </row>
    <row r="1423" spans="1:37" s="150" customFormat="1" ht="60" customHeight="1">
      <c r="A1423" s="53" t="s">
        <v>1240</v>
      </c>
      <c r="B1423" s="60">
        <v>2487</v>
      </c>
      <c r="C1423" s="53" t="s">
        <v>858</v>
      </c>
      <c r="D1423" s="52" t="s">
        <v>859</v>
      </c>
      <c r="E1423" s="53" t="s">
        <v>80</v>
      </c>
      <c r="F1423" s="55">
        <v>41229</v>
      </c>
      <c r="G1423" s="55">
        <v>41294</v>
      </c>
      <c r="H1423" s="53" t="s">
        <v>102</v>
      </c>
      <c r="I1423" s="57">
        <v>3864</v>
      </c>
      <c r="J1423" s="56">
        <v>3972.1146347520007</v>
      </c>
      <c r="K1423" s="56">
        <v>3864</v>
      </c>
      <c r="L1423" s="59">
        <v>41304</v>
      </c>
      <c r="M1423" s="60">
        <v>2013</v>
      </c>
      <c r="N1423" s="61">
        <v>41338</v>
      </c>
      <c r="O1423" s="60">
        <v>2013</v>
      </c>
      <c r="P1423" s="61">
        <v>41424</v>
      </c>
      <c r="Q1423" s="53" t="s">
        <v>337</v>
      </c>
      <c r="R1423" s="53" t="s">
        <v>859</v>
      </c>
      <c r="S1423" s="53" t="s">
        <v>419</v>
      </c>
      <c r="T1423" s="63">
        <v>8</v>
      </c>
      <c r="U1423" s="53">
        <v>2</v>
      </c>
      <c r="V1423" s="53" t="s">
        <v>385</v>
      </c>
      <c r="W1423" s="53"/>
      <c r="X1423" s="63">
        <v>569.93999999999983</v>
      </c>
      <c r="Y1423" s="63">
        <v>10875.764999999999</v>
      </c>
      <c r="Z1423" s="53"/>
      <c r="AA1423" s="53" t="s">
        <v>4543</v>
      </c>
      <c r="AB1423" s="72">
        <v>40515</v>
      </c>
      <c r="AC1423" s="57">
        <v>87006.12</v>
      </c>
      <c r="AD1423" s="63"/>
      <c r="AE1423" s="63"/>
      <c r="AF1423" s="63">
        <v>8</v>
      </c>
      <c r="AG1423" s="63">
        <v>0</v>
      </c>
      <c r="AH1423" s="53" t="s">
        <v>1242</v>
      </c>
      <c r="AI1423" s="53" t="s">
        <v>2179</v>
      </c>
      <c r="AJ1423" s="149">
        <v>1</v>
      </c>
      <c r="AK1423" s="374">
        <v>2</v>
      </c>
    </row>
    <row r="1424" spans="1:37" s="150" customFormat="1" ht="60" customHeight="1">
      <c r="A1424" s="53" t="s">
        <v>1240</v>
      </c>
      <c r="B1424" s="60">
        <v>2488</v>
      </c>
      <c r="C1424" s="53" t="s">
        <v>4074</v>
      </c>
      <c r="D1424" s="52" t="s">
        <v>4075</v>
      </c>
      <c r="E1424" s="53" t="s">
        <v>64</v>
      </c>
      <c r="F1424" s="55">
        <v>41253</v>
      </c>
      <c r="G1424" s="55">
        <v>41294</v>
      </c>
      <c r="H1424" s="53" t="s">
        <v>102</v>
      </c>
      <c r="I1424" s="57">
        <v>2684</v>
      </c>
      <c r="J1424" s="56">
        <v>2116.9565496576006</v>
      </c>
      <c r="K1424" s="56">
        <v>2116.9560000000001</v>
      </c>
      <c r="L1424" s="59">
        <v>41315</v>
      </c>
      <c r="M1424" s="60">
        <v>2013</v>
      </c>
      <c r="N1424" s="61">
        <v>41338</v>
      </c>
      <c r="O1424" s="60">
        <v>2013</v>
      </c>
      <c r="P1424" s="61">
        <v>41424</v>
      </c>
      <c r="Q1424" s="53" t="s">
        <v>337</v>
      </c>
      <c r="R1424" s="53" t="s">
        <v>4545</v>
      </c>
      <c r="S1424" s="53" t="s">
        <v>419</v>
      </c>
      <c r="T1424" s="63">
        <v>2</v>
      </c>
      <c r="U1424" s="53">
        <v>2</v>
      </c>
      <c r="V1424" s="53" t="s">
        <v>385</v>
      </c>
      <c r="W1424" s="53"/>
      <c r="X1424" s="63">
        <v>1249.00404</v>
      </c>
      <c r="Y1424" s="63">
        <v>43503.06</v>
      </c>
      <c r="Z1424" s="53"/>
      <c r="AA1424" s="53" t="s">
        <v>4543</v>
      </c>
      <c r="AB1424" s="72">
        <v>40515</v>
      </c>
      <c r="AC1424" s="57">
        <v>87006.12</v>
      </c>
      <c r="AD1424" s="63"/>
      <c r="AE1424" s="63"/>
      <c r="AF1424" s="63">
        <v>2</v>
      </c>
      <c r="AG1424" s="63">
        <v>0</v>
      </c>
      <c r="AH1424" s="53" t="s">
        <v>1242</v>
      </c>
      <c r="AI1424" s="53" t="s">
        <v>2179</v>
      </c>
      <c r="AJ1424" s="149">
        <v>1</v>
      </c>
      <c r="AK1424" s="374">
        <v>2</v>
      </c>
    </row>
    <row r="1425" spans="1:37" s="150" customFormat="1" ht="60" customHeight="1">
      <c r="A1425" s="53" t="s">
        <v>1240</v>
      </c>
      <c r="B1425" s="60">
        <v>2489</v>
      </c>
      <c r="C1425" s="53" t="s">
        <v>598</v>
      </c>
      <c r="D1425" s="52" t="s">
        <v>716</v>
      </c>
      <c r="E1425" s="53" t="s">
        <v>59</v>
      </c>
      <c r="F1425" s="55">
        <v>41223</v>
      </c>
      <c r="G1425" s="55">
        <v>41289</v>
      </c>
      <c r="H1425" s="53" t="s">
        <v>102</v>
      </c>
      <c r="I1425" s="57">
        <v>1307</v>
      </c>
      <c r="J1425" s="56">
        <v>1343.7223717119555</v>
      </c>
      <c r="K1425" s="56">
        <v>1307</v>
      </c>
      <c r="L1425" s="59">
        <v>41315</v>
      </c>
      <c r="M1425" s="60">
        <v>2013</v>
      </c>
      <c r="N1425" s="61">
        <v>41338</v>
      </c>
      <c r="O1425" s="60">
        <v>2013</v>
      </c>
      <c r="P1425" s="61">
        <v>41424</v>
      </c>
      <c r="Q1425" s="53" t="s">
        <v>337</v>
      </c>
      <c r="R1425" s="53" t="s">
        <v>4539</v>
      </c>
      <c r="S1425" s="53" t="s">
        <v>419</v>
      </c>
      <c r="T1425" s="63">
        <v>1</v>
      </c>
      <c r="U1425" s="53">
        <v>2</v>
      </c>
      <c r="V1425" s="53" t="s">
        <v>385</v>
      </c>
      <c r="W1425" s="53"/>
      <c r="X1425" s="63">
        <v>1542.26</v>
      </c>
      <c r="Y1425" s="63">
        <v>87006.12</v>
      </c>
      <c r="Z1425" s="53"/>
      <c r="AA1425" s="53" t="s">
        <v>4543</v>
      </c>
      <c r="AB1425" s="72">
        <v>40515</v>
      </c>
      <c r="AC1425" s="57">
        <v>87006.12</v>
      </c>
      <c r="AD1425" s="63"/>
      <c r="AE1425" s="63"/>
      <c r="AF1425" s="63">
        <v>1</v>
      </c>
      <c r="AG1425" s="63">
        <v>0</v>
      </c>
      <c r="AH1425" s="53" t="s">
        <v>1242</v>
      </c>
      <c r="AI1425" s="53" t="s">
        <v>2179</v>
      </c>
      <c r="AJ1425" s="149">
        <v>1</v>
      </c>
      <c r="AK1425" s="374">
        <v>2</v>
      </c>
    </row>
    <row r="1426" spans="1:37" s="150" customFormat="1" ht="60" customHeight="1">
      <c r="A1426" s="53" t="s">
        <v>1240</v>
      </c>
      <c r="B1426" s="60">
        <v>2490</v>
      </c>
      <c r="C1426" s="53" t="s">
        <v>597</v>
      </c>
      <c r="D1426" s="52" t="s">
        <v>643</v>
      </c>
      <c r="E1426" s="53" t="s">
        <v>59</v>
      </c>
      <c r="F1426" s="55">
        <v>41263</v>
      </c>
      <c r="G1426" s="55">
        <v>41299</v>
      </c>
      <c r="H1426" s="53" t="s">
        <v>102</v>
      </c>
      <c r="I1426" s="57">
        <v>1052</v>
      </c>
      <c r="J1426" s="56">
        <v>1151.583739114061</v>
      </c>
      <c r="K1426" s="56">
        <v>1052</v>
      </c>
      <c r="L1426" s="59">
        <v>41325</v>
      </c>
      <c r="M1426" s="60">
        <v>2013</v>
      </c>
      <c r="N1426" s="61">
        <v>41338</v>
      </c>
      <c r="O1426" s="60">
        <v>2013</v>
      </c>
      <c r="P1426" s="61">
        <v>41424</v>
      </c>
      <c r="Q1426" s="53" t="s">
        <v>337</v>
      </c>
      <c r="R1426" s="53" t="s">
        <v>4546</v>
      </c>
      <c r="S1426" s="53" t="s">
        <v>419</v>
      </c>
      <c r="T1426" s="63">
        <v>1</v>
      </c>
      <c r="U1426" s="53">
        <v>2</v>
      </c>
      <c r="V1426" s="53" t="s">
        <v>385</v>
      </c>
      <c r="W1426" s="53"/>
      <c r="X1426" s="63">
        <v>1241.3599999999999</v>
      </c>
      <c r="Y1426" s="63">
        <v>87006.12</v>
      </c>
      <c r="Z1426" s="53"/>
      <c r="AA1426" s="53" t="s">
        <v>4543</v>
      </c>
      <c r="AB1426" s="72">
        <v>40515</v>
      </c>
      <c r="AC1426" s="57">
        <v>87006.12</v>
      </c>
      <c r="AD1426" s="63"/>
      <c r="AE1426" s="63"/>
      <c r="AF1426" s="63">
        <v>1</v>
      </c>
      <c r="AG1426" s="63">
        <v>0</v>
      </c>
      <c r="AH1426" s="53" t="s">
        <v>1242</v>
      </c>
      <c r="AI1426" s="53" t="s">
        <v>2179</v>
      </c>
      <c r="AJ1426" s="149">
        <v>1</v>
      </c>
      <c r="AK1426" s="374">
        <v>2</v>
      </c>
    </row>
    <row r="1427" spans="1:37" s="150" customFormat="1" ht="60" customHeight="1">
      <c r="A1427" s="53" t="s">
        <v>1240</v>
      </c>
      <c r="B1427" s="60">
        <v>2491</v>
      </c>
      <c r="C1427" s="53" t="s">
        <v>545</v>
      </c>
      <c r="D1427" s="52" t="s">
        <v>546</v>
      </c>
      <c r="E1427" s="53" t="s">
        <v>64</v>
      </c>
      <c r="F1427" s="55">
        <v>41233</v>
      </c>
      <c r="G1427" s="55">
        <v>41294</v>
      </c>
      <c r="H1427" s="53" t="s">
        <v>102</v>
      </c>
      <c r="I1427" s="57">
        <v>4000</v>
      </c>
      <c r="J1427" s="56">
        <v>4173.9375536554189</v>
      </c>
      <c r="K1427" s="56">
        <v>4000</v>
      </c>
      <c r="L1427" s="59">
        <v>41304</v>
      </c>
      <c r="M1427" s="60">
        <v>2013</v>
      </c>
      <c r="N1427" s="61">
        <v>41338</v>
      </c>
      <c r="O1427" s="60">
        <v>2013</v>
      </c>
      <c r="P1427" s="61">
        <v>41424</v>
      </c>
      <c r="Q1427" s="53" t="s">
        <v>337</v>
      </c>
      <c r="R1427" s="53" t="s">
        <v>4547</v>
      </c>
      <c r="S1427" s="53" t="s">
        <v>419</v>
      </c>
      <c r="T1427" s="63">
        <v>1</v>
      </c>
      <c r="U1427" s="53">
        <v>2</v>
      </c>
      <c r="V1427" s="53" t="s">
        <v>385</v>
      </c>
      <c r="W1427" s="53"/>
      <c r="X1427" s="63">
        <v>4720</v>
      </c>
      <c r="Y1427" s="63">
        <v>87006.12</v>
      </c>
      <c r="Z1427" s="53"/>
      <c r="AA1427" s="53" t="s">
        <v>4543</v>
      </c>
      <c r="AB1427" s="72">
        <v>40515</v>
      </c>
      <c r="AC1427" s="57">
        <v>87006.12</v>
      </c>
      <c r="AD1427" s="63"/>
      <c r="AE1427" s="63"/>
      <c r="AF1427" s="63">
        <v>1</v>
      </c>
      <c r="AG1427" s="63">
        <v>0</v>
      </c>
      <c r="AH1427" s="53" t="s">
        <v>1242</v>
      </c>
      <c r="AI1427" s="53" t="s">
        <v>2179</v>
      </c>
      <c r="AJ1427" s="149">
        <v>1</v>
      </c>
      <c r="AK1427" s="374">
        <v>2</v>
      </c>
    </row>
    <row r="1428" spans="1:37" s="150" customFormat="1" ht="60" customHeight="1">
      <c r="A1428" s="53" t="s">
        <v>1240</v>
      </c>
      <c r="B1428" s="60">
        <v>2492</v>
      </c>
      <c r="C1428" s="53" t="s">
        <v>640</v>
      </c>
      <c r="D1428" s="52" t="s">
        <v>641</v>
      </c>
      <c r="E1428" s="53" t="s">
        <v>80</v>
      </c>
      <c r="F1428" s="55">
        <v>41222</v>
      </c>
      <c r="G1428" s="55">
        <v>41294</v>
      </c>
      <c r="H1428" s="53" t="s">
        <v>102</v>
      </c>
      <c r="I1428" s="57">
        <v>106</v>
      </c>
      <c r="J1428" s="56">
        <v>118.82490654528003</v>
      </c>
      <c r="K1428" s="56">
        <v>106</v>
      </c>
      <c r="L1428" s="59">
        <v>41304</v>
      </c>
      <c r="M1428" s="60">
        <v>2013</v>
      </c>
      <c r="N1428" s="61">
        <v>41338</v>
      </c>
      <c r="O1428" s="60">
        <v>2013</v>
      </c>
      <c r="P1428" s="61">
        <v>41424</v>
      </c>
      <c r="Q1428" s="53" t="s">
        <v>337</v>
      </c>
      <c r="R1428" s="53" t="s">
        <v>1243</v>
      </c>
      <c r="S1428" s="53" t="s">
        <v>419</v>
      </c>
      <c r="T1428" s="63">
        <v>8</v>
      </c>
      <c r="U1428" s="53">
        <v>2</v>
      </c>
      <c r="V1428" s="53" t="s">
        <v>385</v>
      </c>
      <c r="W1428" s="53"/>
      <c r="X1428" s="63">
        <v>15.635</v>
      </c>
      <c r="Y1428" s="63">
        <v>10875.764999999999</v>
      </c>
      <c r="Z1428" s="53"/>
      <c r="AA1428" s="53" t="s">
        <v>4543</v>
      </c>
      <c r="AB1428" s="72">
        <v>40515</v>
      </c>
      <c r="AC1428" s="57">
        <v>87006.12</v>
      </c>
      <c r="AD1428" s="63"/>
      <c r="AE1428" s="63"/>
      <c r="AF1428" s="63">
        <v>8</v>
      </c>
      <c r="AG1428" s="63">
        <v>0</v>
      </c>
      <c r="AH1428" s="53" t="s">
        <v>1242</v>
      </c>
      <c r="AI1428" s="53" t="s">
        <v>2179</v>
      </c>
      <c r="AJ1428" s="149">
        <v>1</v>
      </c>
      <c r="AK1428" s="374">
        <v>2</v>
      </c>
    </row>
    <row r="1429" spans="1:37" s="150" customFormat="1" ht="60" customHeight="1">
      <c r="A1429" s="53" t="s">
        <v>1240</v>
      </c>
      <c r="B1429" s="60">
        <v>2493</v>
      </c>
      <c r="C1429" s="53" t="s">
        <v>541</v>
      </c>
      <c r="D1429" s="52" t="s">
        <v>469</v>
      </c>
      <c r="E1429" s="53" t="s">
        <v>64</v>
      </c>
      <c r="F1429" s="55">
        <v>41229</v>
      </c>
      <c r="G1429" s="55">
        <v>41294</v>
      </c>
      <c r="H1429" s="53" t="s">
        <v>102</v>
      </c>
      <c r="I1429" s="57">
        <v>5510.4</v>
      </c>
      <c r="J1429" s="56">
        <v>5436.831906316801</v>
      </c>
      <c r="K1429" s="56">
        <v>5436.8310000000001</v>
      </c>
      <c r="L1429" s="59">
        <v>41320</v>
      </c>
      <c r="M1429" s="60">
        <v>2013</v>
      </c>
      <c r="N1429" s="61">
        <v>41338</v>
      </c>
      <c r="O1429" s="60">
        <v>2013</v>
      </c>
      <c r="P1429" s="61">
        <v>41424</v>
      </c>
      <c r="Q1429" s="53" t="s">
        <v>337</v>
      </c>
      <c r="R1429" s="53" t="s">
        <v>4540</v>
      </c>
      <c r="S1429" s="53" t="s">
        <v>419</v>
      </c>
      <c r="T1429" s="63">
        <v>5</v>
      </c>
      <c r="U1429" s="53">
        <v>2</v>
      </c>
      <c r="V1429" s="53" t="s">
        <v>385</v>
      </c>
      <c r="W1429" s="53"/>
      <c r="X1429" s="63">
        <v>1283.092116</v>
      </c>
      <c r="Y1429" s="63">
        <v>17401.223999999998</v>
      </c>
      <c r="Z1429" s="53"/>
      <c r="AA1429" s="53" t="s">
        <v>4543</v>
      </c>
      <c r="AB1429" s="72">
        <v>40515</v>
      </c>
      <c r="AC1429" s="57">
        <v>87006.12</v>
      </c>
      <c r="AD1429" s="63"/>
      <c r="AE1429" s="63"/>
      <c r="AF1429" s="63">
        <v>5</v>
      </c>
      <c r="AG1429" s="63">
        <v>0</v>
      </c>
      <c r="AH1429" s="53" t="s">
        <v>1242</v>
      </c>
      <c r="AI1429" s="53" t="s">
        <v>2179</v>
      </c>
      <c r="AJ1429" s="149">
        <v>1</v>
      </c>
      <c r="AK1429" s="374">
        <v>2</v>
      </c>
    </row>
    <row r="1430" spans="1:37" s="150" customFormat="1" ht="75" customHeight="1">
      <c r="A1430" s="53" t="s">
        <v>1240</v>
      </c>
      <c r="B1430" s="60">
        <v>2494</v>
      </c>
      <c r="C1430" s="53" t="s">
        <v>445</v>
      </c>
      <c r="D1430" s="52" t="s">
        <v>720</v>
      </c>
      <c r="E1430" s="53" t="s">
        <v>59</v>
      </c>
      <c r="F1430" s="55">
        <v>41263</v>
      </c>
      <c r="G1430" s="55">
        <v>41294</v>
      </c>
      <c r="H1430" s="53" t="s">
        <v>102</v>
      </c>
      <c r="I1430" s="57">
        <v>1941.5609999999999</v>
      </c>
      <c r="J1430" s="56">
        <v>1915.6064478087171</v>
      </c>
      <c r="K1430" s="56">
        <v>1915.606</v>
      </c>
      <c r="L1430" s="59">
        <v>41315</v>
      </c>
      <c r="M1430" s="60">
        <v>2013</v>
      </c>
      <c r="N1430" s="61">
        <v>41338</v>
      </c>
      <c r="O1430" s="60">
        <v>2013</v>
      </c>
      <c r="P1430" s="61">
        <v>41424</v>
      </c>
      <c r="Q1430" s="53" t="s">
        <v>337</v>
      </c>
      <c r="R1430" s="53" t="s">
        <v>4548</v>
      </c>
      <c r="S1430" s="53" t="s">
        <v>419</v>
      </c>
      <c r="T1430" s="63">
        <v>2</v>
      </c>
      <c r="U1430" s="53">
        <v>2</v>
      </c>
      <c r="V1430" s="53" t="s">
        <v>385</v>
      </c>
      <c r="W1430" s="53"/>
      <c r="X1430" s="63">
        <v>1130.2075399999999</v>
      </c>
      <c r="Y1430" s="63">
        <v>43503.06</v>
      </c>
      <c r="Z1430" s="53"/>
      <c r="AA1430" s="53" t="s">
        <v>4543</v>
      </c>
      <c r="AB1430" s="72">
        <v>40515</v>
      </c>
      <c r="AC1430" s="57">
        <v>87006.12</v>
      </c>
      <c r="AD1430" s="63"/>
      <c r="AE1430" s="63"/>
      <c r="AF1430" s="63">
        <v>2</v>
      </c>
      <c r="AG1430" s="63">
        <v>0</v>
      </c>
      <c r="AH1430" s="53" t="s">
        <v>1242</v>
      </c>
      <c r="AI1430" s="53" t="s">
        <v>2179</v>
      </c>
      <c r="AJ1430" s="149">
        <v>1</v>
      </c>
      <c r="AK1430" s="374">
        <v>2</v>
      </c>
    </row>
    <row r="1431" spans="1:37" s="150" customFormat="1" ht="60" customHeight="1">
      <c r="A1431" s="53" t="s">
        <v>1240</v>
      </c>
      <c r="B1431" s="60">
        <v>2495</v>
      </c>
      <c r="C1431" s="53" t="s">
        <v>636</v>
      </c>
      <c r="D1431" s="52" t="s">
        <v>599</v>
      </c>
      <c r="E1431" s="53" t="s">
        <v>59</v>
      </c>
      <c r="F1431" s="55">
        <v>41263</v>
      </c>
      <c r="G1431" s="55">
        <v>41294</v>
      </c>
      <c r="H1431" s="53" t="s">
        <v>102</v>
      </c>
      <c r="I1431" s="57">
        <v>3074.299</v>
      </c>
      <c r="J1431" s="56">
        <v>3042.4389476049796</v>
      </c>
      <c r="K1431" s="56">
        <v>3042.4380000000001</v>
      </c>
      <c r="L1431" s="59">
        <v>41315</v>
      </c>
      <c r="M1431" s="60">
        <v>2013</v>
      </c>
      <c r="N1431" s="61">
        <v>41338</v>
      </c>
      <c r="O1431" s="60">
        <v>2013</v>
      </c>
      <c r="P1431" s="61">
        <v>41424</v>
      </c>
      <c r="Q1431" s="53" t="s">
        <v>337</v>
      </c>
      <c r="R1431" s="53" t="s">
        <v>4549</v>
      </c>
      <c r="S1431" s="53" t="s">
        <v>419</v>
      </c>
      <c r="T1431" s="63">
        <v>5</v>
      </c>
      <c r="U1431" s="53">
        <v>2</v>
      </c>
      <c r="V1431" s="53" t="s">
        <v>385</v>
      </c>
      <c r="W1431" s="53"/>
      <c r="X1431" s="63">
        <v>718.01536799999997</v>
      </c>
      <c r="Y1431" s="63">
        <v>17401.223999999998</v>
      </c>
      <c r="Z1431" s="53"/>
      <c r="AA1431" s="53" t="s">
        <v>4543</v>
      </c>
      <c r="AB1431" s="72">
        <v>40515</v>
      </c>
      <c r="AC1431" s="57">
        <v>87006.12</v>
      </c>
      <c r="AD1431" s="63"/>
      <c r="AE1431" s="63"/>
      <c r="AF1431" s="63">
        <v>5</v>
      </c>
      <c r="AG1431" s="63">
        <v>0</v>
      </c>
      <c r="AH1431" s="53" t="s">
        <v>1242</v>
      </c>
      <c r="AI1431" s="53" t="s">
        <v>2179</v>
      </c>
      <c r="AJ1431" s="149">
        <v>1</v>
      </c>
      <c r="AK1431" s="374">
        <v>2</v>
      </c>
    </row>
    <row r="1432" spans="1:37" s="150" customFormat="1" ht="60" customHeight="1">
      <c r="A1432" s="53" t="s">
        <v>1240</v>
      </c>
      <c r="B1432" s="60">
        <v>2496</v>
      </c>
      <c r="C1432" s="53" t="s">
        <v>4305</v>
      </c>
      <c r="D1432" s="52" t="s">
        <v>4306</v>
      </c>
      <c r="E1432" s="53" t="s">
        <v>64</v>
      </c>
      <c r="F1432" s="55">
        <v>41263</v>
      </c>
      <c r="G1432" s="55">
        <v>41304</v>
      </c>
      <c r="H1432" s="53" t="s">
        <v>94</v>
      </c>
      <c r="I1432" s="57">
        <v>3540</v>
      </c>
      <c r="J1432" s="56">
        <v>3651.6372039936009</v>
      </c>
      <c r="K1432" s="56">
        <v>3540</v>
      </c>
      <c r="L1432" s="59">
        <v>41325</v>
      </c>
      <c r="M1432" s="60">
        <v>2013</v>
      </c>
      <c r="N1432" s="61">
        <v>41338</v>
      </c>
      <c r="O1432" s="60">
        <v>2013</v>
      </c>
      <c r="P1432" s="61">
        <v>41424</v>
      </c>
      <c r="Q1432" s="53" t="s">
        <v>337</v>
      </c>
      <c r="R1432" s="53" t="s">
        <v>4536</v>
      </c>
      <c r="S1432" s="53" t="s">
        <v>419</v>
      </c>
      <c r="T1432" s="63">
        <v>12</v>
      </c>
      <c r="U1432" s="53">
        <v>2</v>
      </c>
      <c r="V1432" s="53" t="s">
        <v>385</v>
      </c>
      <c r="W1432" s="53" t="s">
        <v>4537</v>
      </c>
      <c r="X1432" s="63">
        <v>348.1</v>
      </c>
      <c r="Y1432" s="63">
        <v>6592.1683333333322</v>
      </c>
      <c r="Z1432" s="53"/>
      <c r="AA1432" s="53" t="s">
        <v>4448</v>
      </c>
      <c r="AB1432" s="53" t="s">
        <v>2094</v>
      </c>
      <c r="AC1432" s="57">
        <v>79106.01999999999</v>
      </c>
      <c r="AD1432" s="63"/>
      <c r="AE1432" s="63"/>
      <c r="AF1432" s="63">
        <v>12</v>
      </c>
      <c r="AG1432" s="63">
        <v>0</v>
      </c>
      <c r="AH1432" s="53" t="s">
        <v>94</v>
      </c>
      <c r="AI1432" s="53" t="s">
        <v>701</v>
      </c>
      <c r="AJ1432" s="149">
        <v>1</v>
      </c>
      <c r="AK1432" s="374">
        <v>2</v>
      </c>
    </row>
    <row r="1433" spans="1:37" s="150" customFormat="1" ht="60" customHeight="1">
      <c r="A1433" s="53" t="s">
        <v>1240</v>
      </c>
      <c r="B1433" s="60">
        <v>2497</v>
      </c>
      <c r="C1433" s="53" t="s">
        <v>541</v>
      </c>
      <c r="D1433" s="52" t="s">
        <v>469</v>
      </c>
      <c r="E1433" s="53" t="s">
        <v>64</v>
      </c>
      <c r="F1433" s="55">
        <v>41229</v>
      </c>
      <c r="G1433" s="55">
        <v>41294</v>
      </c>
      <c r="H1433" s="53" t="s">
        <v>94</v>
      </c>
      <c r="I1433" s="57">
        <v>5640.1</v>
      </c>
      <c r="J1433" s="56">
        <v>5564.706914956033</v>
      </c>
      <c r="K1433" s="56">
        <v>5564.7060000000001</v>
      </c>
      <c r="L1433" s="59">
        <v>41320</v>
      </c>
      <c r="M1433" s="60">
        <v>2013</v>
      </c>
      <c r="N1433" s="61">
        <v>41338</v>
      </c>
      <c r="O1433" s="60">
        <v>2013</v>
      </c>
      <c r="P1433" s="61">
        <v>41424</v>
      </c>
      <c r="Q1433" s="53" t="s">
        <v>337</v>
      </c>
      <c r="R1433" s="53" t="s">
        <v>4540</v>
      </c>
      <c r="S1433" s="53" t="s">
        <v>419</v>
      </c>
      <c r="T1433" s="63">
        <v>4</v>
      </c>
      <c r="U1433" s="53">
        <v>2</v>
      </c>
      <c r="V1433" s="53" t="s">
        <v>385</v>
      </c>
      <c r="W1433" s="53"/>
      <c r="X1433" s="63">
        <v>1641.58827</v>
      </c>
      <c r="Y1433" s="63">
        <v>148949.33499999999</v>
      </c>
      <c r="Z1433" s="53"/>
      <c r="AA1433" s="53" t="s">
        <v>4501</v>
      </c>
      <c r="AB1433" s="72">
        <v>40868</v>
      </c>
      <c r="AC1433" s="57">
        <v>595797.34</v>
      </c>
      <c r="AD1433" s="63"/>
      <c r="AE1433" s="63"/>
      <c r="AF1433" s="63">
        <v>4</v>
      </c>
      <c r="AG1433" s="57">
        <v>226456.408</v>
      </c>
      <c r="AH1433" s="53" t="s">
        <v>94</v>
      </c>
      <c r="AI1433" s="53" t="s">
        <v>701</v>
      </c>
      <c r="AJ1433" s="149">
        <v>1</v>
      </c>
      <c r="AK1433" s="374">
        <v>2</v>
      </c>
    </row>
    <row r="1434" spans="1:37" s="149" customFormat="1" ht="75" customHeight="1">
      <c r="A1434" s="52" t="s">
        <v>1349</v>
      </c>
      <c r="B1434" s="60">
        <v>2498</v>
      </c>
      <c r="C1434" s="54">
        <v>3000560</v>
      </c>
      <c r="D1434" s="52" t="s">
        <v>468</v>
      </c>
      <c r="E1434" s="53" t="s">
        <v>81</v>
      </c>
      <c r="F1434" s="76">
        <v>41409</v>
      </c>
      <c r="G1434" s="76">
        <v>41469</v>
      </c>
      <c r="H1434" s="53" t="s">
        <v>102</v>
      </c>
      <c r="I1434" s="57">
        <v>21191.91</v>
      </c>
      <c r="J1434" s="56">
        <v>20330.670683899589</v>
      </c>
      <c r="K1434" s="56">
        <v>20330.669999999998</v>
      </c>
      <c r="L1434" s="77">
        <v>41489</v>
      </c>
      <c r="M1434" s="60">
        <v>2013</v>
      </c>
      <c r="N1434" s="78">
        <v>41489</v>
      </c>
      <c r="O1434" s="60">
        <v>2013</v>
      </c>
      <c r="P1434" s="78">
        <v>41547</v>
      </c>
      <c r="Q1434" s="52" t="s">
        <v>337</v>
      </c>
      <c r="R1434" s="54" t="s">
        <v>4550</v>
      </c>
      <c r="S1434" s="53" t="s">
        <v>384</v>
      </c>
      <c r="T1434" s="53" t="s">
        <v>9</v>
      </c>
      <c r="U1434" s="53">
        <v>2</v>
      </c>
      <c r="V1434" s="53" t="s">
        <v>385</v>
      </c>
      <c r="W1434" s="88">
        <v>41235</v>
      </c>
      <c r="X1434" s="63">
        <v>23990.190599999998</v>
      </c>
      <c r="Y1434" s="63">
        <v>63476.800000000003</v>
      </c>
      <c r="Z1434" s="53"/>
      <c r="AA1434" s="53" t="s">
        <v>4551</v>
      </c>
      <c r="AB1434" s="53" t="s">
        <v>2094</v>
      </c>
      <c r="AC1434" s="385">
        <v>63476.800000000003</v>
      </c>
      <c r="AD1434" s="53"/>
      <c r="AE1434" s="53"/>
      <c r="AF1434" s="53" t="s">
        <v>9</v>
      </c>
      <c r="AG1434" s="63">
        <v>0</v>
      </c>
      <c r="AH1434" s="79" t="s">
        <v>94</v>
      </c>
      <c r="AI1434" s="53" t="s">
        <v>386</v>
      </c>
      <c r="AJ1434" s="149">
        <v>3</v>
      </c>
      <c r="AK1434" s="374">
        <v>2</v>
      </c>
    </row>
    <row r="1435" spans="1:37" s="149" customFormat="1" ht="75" customHeight="1">
      <c r="A1435" s="52" t="s">
        <v>1349</v>
      </c>
      <c r="B1435" s="60">
        <v>2499</v>
      </c>
      <c r="C1435" s="54">
        <v>3000560</v>
      </c>
      <c r="D1435" s="52" t="s">
        <v>468</v>
      </c>
      <c r="E1435" s="53" t="s">
        <v>81</v>
      </c>
      <c r="F1435" s="76">
        <v>41409</v>
      </c>
      <c r="G1435" s="76">
        <v>41469</v>
      </c>
      <c r="H1435" s="53" t="s">
        <v>102</v>
      </c>
      <c r="I1435" s="57">
        <v>743.11</v>
      </c>
      <c r="J1435" s="56">
        <v>712.8365951059202</v>
      </c>
      <c r="K1435" s="56">
        <v>712.83600000000001</v>
      </c>
      <c r="L1435" s="77">
        <v>41489</v>
      </c>
      <c r="M1435" s="60">
        <v>2013</v>
      </c>
      <c r="N1435" s="78">
        <v>41489</v>
      </c>
      <c r="O1435" s="60">
        <v>2013</v>
      </c>
      <c r="P1435" s="78">
        <v>41547</v>
      </c>
      <c r="Q1435" s="52" t="s">
        <v>337</v>
      </c>
      <c r="R1435" s="54" t="s">
        <v>4552</v>
      </c>
      <c r="S1435" s="53" t="s">
        <v>384</v>
      </c>
      <c r="T1435" s="53" t="s">
        <v>9</v>
      </c>
      <c r="U1435" s="53">
        <v>2</v>
      </c>
      <c r="V1435" s="53" t="s">
        <v>385</v>
      </c>
      <c r="W1435" s="88">
        <v>41235</v>
      </c>
      <c r="X1435" s="63">
        <v>841.14648</v>
      </c>
      <c r="Y1435" s="63">
        <v>2227.04</v>
      </c>
      <c r="Z1435" s="53"/>
      <c r="AA1435" s="53" t="s">
        <v>4553</v>
      </c>
      <c r="AB1435" s="53" t="s">
        <v>2094</v>
      </c>
      <c r="AC1435" s="385">
        <v>2227.04</v>
      </c>
      <c r="AD1435" s="53"/>
      <c r="AE1435" s="53"/>
      <c r="AF1435" s="53" t="s">
        <v>9</v>
      </c>
      <c r="AG1435" s="63">
        <v>0</v>
      </c>
      <c r="AH1435" s="79" t="s">
        <v>94</v>
      </c>
      <c r="AI1435" s="53" t="s">
        <v>386</v>
      </c>
      <c r="AJ1435" s="149">
        <v>3</v>
      </c>
      <c r="AK1435" s="374">
        <v>2</v>
      </c>
    </row>
    <row r="1436" spans="1:37" s="149" customFormat="1" ht="75" customHeight="1">
      <c r="A1436" s="52" t="s">
        <v>1349</v>
      </c>
      <c r="B1436" s="60">
        <v>2501</v>
      </c>
      <c r="C1436" s="54">
        <v>3000560</v>
      </c>
      <c r="D1436" s="52" t="s">
        <v>468</v>
      </c>
      <c r="E1436" s="53" t="s">
        <v>59</v>
      </c>
      <c r="F1436" s="76">
        <v>41384</v>
      </c>
      <c r="G1436" s="76">
        <v>41429</v>
      </c>
      <c r="H1436" s="53" t="s">
        <v>102</v>
      </c>
      <c r="I1436" s="57">
        <v>6394.54</v>
      </c>
      <c r="J1436" s="56">
        <v>5960.0451652796173</v>
      </c>
      <c r="K1436" s="56">
        <v>5960.0450000000001</v>
      </c>
      <c r="L1436" s="77">
        <v>41449</v>
      </c>
      <c r="M1436" s="60">
        <v>2013</v>
      </c>
      <c r="N1436" s="78">
        <v>41449</v>
      </c>
      <c r="O1436" s="60">
        <v>2013</v>
      </c>
      <c r="P1436" s="78">
        <v>41578</v>
      </c>
      <c r="Q1436" s="52" t="s">
        <v>337</v>
      </c>
      <c r="R1436" s="54" t="s">
        <v>4554</v>
      </c>
      <c r="S1436" s="53" t="s">
        <v>384</v>
      </c>
      <c r="T1436" s="53" t="s">
        <v>9</v>
      </c>
      <c r="U1436" s="53">
        <v>2</v>
      </c>
      <c r="V1436" s="53" t="s">
        <v>385</v>
      </c>
      <c r="W1436" s="88"/>
      <c r="X1436" s="63">
        <v>7032.8530999999994</v>
      </c>
      <c r="Y1436" s="63">
        <v>85949.78</v>
      </c>
      <c r="Z1436" s="53"/>
      <c r="AA1436" s="53" t="s">
        <v>4555</v>
      </c>
      <c r="AB1436" s="181">
        <v>41295</v>
      </c>
      <c r="AC1436" s="385">
        <v>85949.78</v>
      </c>
      <c r="AD1436" s="53"/>
      <c r="AE1436" s="53"/>
      <c r="AF1436" s="53" t="s">
        <v>2432</v>
      </c>
      <c r="AG1436" s="63">
        <v>0</v>
      </c>
      <c r="AH1436" s="79" t="s">
        <v>94</v>
      </c>
      <c r="AI1436" s="53" t="s">
        <v>386</v>
      </c>
      <c r="AJ1436" s="149">
        <v>2</v>
      </c>
      <c r="AK1436" s="374">
        <v>2</v>
      </c>
    </row>
    <row r="1437" spans="1:37" s="149" customFormat="1" ht="75" customHeight="1">
      <c r="A1437" s="52" t="s">
        <v>1349</v>
      </c>
      <c r="B1437" s="160" t="s">
        <v>4556</v>
      </c>
      <c r="C1437" s="54">
        <v>3000560</v>
      </c>
      <c r="D1437" s="52" t="s">
        <v>468</v>
      </c>
      <c r="E1437" s="53" t="s">
        <v>59</v>
      </c>
      <c r="F1437" s="76">
        <v>41387</v>
      </c>
      <c r="G1437" s="76">
        <v>41432</v>
      </c>
      <c r="H1437" s="53" t="s">
        <v>102</v>
      </c>
      <c r="I1437" s="57">
        <v>3037.06</v>
      </c>
      <c r="J1437" s="56">
        <v>2874.6374162365446</v>
      </c>
      <c r="K1437" s="56">
        <v>2874.6370000000002</v>
      </c>
      <c r="L1437" s="77">
        <v>41452</v>
      </c>
      <c r="M1437" s="60">
        <v>2013</v>
      </c>
      <c r="N1437" s="78">
        <v>41452</v>
      </c>
      <c r="O1437" s="60">
        <v>2013</v>
      </c>
      <c r="P1437" s="78">
        <v>41547</v>
      </c>
      <c r="Q1437" s="52" t="s">
        <v>337</v>
      </c>
      <c r="R1437" s="54" t="s">
        <v>4554</v>
      </c>
      <c r="S1437" s="53" t="s">
        <v>384</v>
      </c>
      <c r="T1437" s="53" t="s">
        <v>9</v>
      </c>
      <c r="U1437" s="53">
        <v>2</v>
      </c>
      <c r="V1437" s="53" t="s">
        <v>385</v>
      </c>
      <c r="W1437" s="88"/>
      <c r="X1437" s="63">
        <v>3392.0716600000001</v>
      </c>
      <c r="Y1437" s="63">
        <v>85949.78</v>
      </c>
      <c r="Z1437" s="53" t="s">
        <v>4557</v>
      </c>
      <c r="AA1437" s="53" t="s">
        <v>4555</v>
      </c>
      <c r="AB1437" s="181">
        <v>41352</v>
      </c>
      <c r="AC1437" s="385">
        <v>85949.78</v>
      </c>
      <c r="AD1437" s="53"/>
      <c r="AE1437" s="53"/>
      <c r="AF1437" s="53" t="s">
        <v>2432</v>
      </c>
      <c r="AG1437" s="63">
        <v>0</v>
      </c>
      <c r="AH1437" s="79" t="s">
        <v>94</v>
      </c>
      <c r="AI1437" s="53" t="s">
        <v>386</v>
      </c>
      <c r="AJ1437" s="149">
        <v>2</v>
      </c>
      <c r="AK1437" s="374">
        <v>2</v>
      </c>
    </row>
    <row r="1438" spans="1:37" s="149" customFormat="1" ht="90" customHeight="1">
      <c r="A1438" s="52" t="s">
        <v>1349</v>
      </c>
      <c r="B1438" s="60">
        <v>2505</v>
      </c>
      <c r="C1438" s="52" t="s">
        <v>4433</v>
      </c>
      <c r="D1438" s="52" t="s">
        <v>4558</v>
      </c>
      <c r="E1438" s="53" t="s">
        <v>64</v>
      </c>
      <c r="F1438" s="76">
        <v>41226</v>
      </c>
      <c r="G1438" s="76">
        <v>41286</v>
      </c>
      <c r="H1438" s="53" t="s">
        <v>102</v>
      </c>
      <c r="I1438" s="57">
        <v>22260</v>
      </c>
      <c r="J1438" s="56">
        <v>21614.047381088069</v>
      </c>
      <c r="K1438" s="56">
        <v>21614.046999999999</v>
      </c>
      <c r="L1438" s="77">
        <v>41306</v>
      </c>
      <c r="M1438" s="60">
        <v>2013</v>
      </c>
      <c r="N1438" s="78">
        <v>41306</v>
      </c>
      <c r="O1438" s="60">
        <v>2013</v>
      </c>
      <c r="P1438" s="78">
        <v>41517</v>
      </c>
      <c r="Q1438" s="52" t="s">
        <v>337</v>
      </c>
      <c r="R1438" s="54" t="s">
        <v>4559</v>
      </c>
      <c r="S1438" s="53" t="s">
        <v>384</v>
      </c>
      <c r="T1438" s="53" t="s">
        <v>9</v>
      </c>
      <c r="U1438" s="53">
        <v>2</v>
      </c>
      <c r="V1438" s="53" t="s">
        <v>385</v>
      </c>
      <c r="W1438" s="53"/>
      <c r="X1438" s="63">
        <v>25504.575459999996</v>
      </c>
      <c r="Y1438" s="63">
        <v>28732.5</v>
      </c>
      <c r="Z1438" s="53"/>
      <c r="AA1438" s="53" t="s">
        <v>4560</v>
      </c>
      <c r="AB1438" s="181">
        <v>40959</v>
      </c>
      <c r="AC1438" s="385">
        <v>28732.5</v>
      </c>
      <c r="AD1438" s="53"/>
      <c r="AE1438" s="53"/>
      <c r="AF1438" s="53" t="s">
        <v>9</v>
      </c>
      <c r="AG1438" s="63">
        <v>0</v>
      </c>
      <c r="AH1438" s="79" t="s">
        <v>102</v>
      </c>
      <c r="AI1438" s="53" t="s">
        <v>386</v>
      </c>
      <c r="AJ1438" s="149">
        <v>1</v>
      </c>
      <c r="AK1438" s="374">
        <v>2</v>
      </c>
    </row>
    <row r="1439" spans="1:37" s="149" customFormat="1" ht="75" customHeight="1">
      <c r="A1439" s="52" t="s">
        <v>1349</v>
      </c>
      <c r="B1439" s="60">
        <v>2506</v>
      </c>
      <c r="C1439" s="52" t="s">
        <v>688</v>
      </c>
      <c r="D1439" s="52" t="s">
        <v>4561</v>
      </c>
      <c r="E1439" s="53" t="s">
        <v>59</v>
      </c>
      <c r="F1439" s="76">
        <v>41244</v>
      </c>
      <c r="G1439" s="76">
        <v>41304</v>
      </c>
      <c r="H1439" s="53" t="s">
        <v>102</v>
      </c>
      <c r="I1439" s="57">
        <v>3997.12</v>
      </c>
      <c r="J1439" s="56">
        <v>3916.5727363649289</v>
      </c>
      <c r="K1439" s="56">
        <v>3916.5720000000001</v>
      </c>
      <c r="L1439" s="77">
        <v>41324</v>
      </c>
      <c r="M1439" s="60">
        <v>2013</v>
      </c>
      <c r="N1439" s="78">
        <v>41324</v>
      </c>
      <c r="O1439" s="60">
        <v>2013</v>
      </c>
      <c r="P1439" s="78">
        <v>41455</v>
      </c>
      <c r="Q1439" s="52" t="s">
        <v>337</v>
      </c>
      <c r="R1439" s="54" t="s">
        <v>4562</v>
      </c>
      <c r="S1439" s="53" t="s">
        <v>384</v>
      </c>
      <c r="T1439" s="53" t="s">
        <v>9</v>
      </c>
      <c r="U1439" s="53">
        <v>2</v>
      </c>
      <c r="V1439" s="53" t="s">
        <v>385</v>
      </c>
      <c r="W1439" s="53"/>
      <c r="X1439" s="63">
        <v>4621.5549599999995</v>
      </c>
      <c r="Y1439" s="63">
        <v>4720</v>
      </c>
      <c r="Z1439" s="53"/>
      <c r="AA1439" s="53" t="s">
        <v>4563</v>
      </c>
      <c r="AB1439" s="181">
        <v>40959</v>
      </c>
      <c r="AC1439" s="385">
        <v>4720</v>
      </c>
      <c r="AD1439" s="53"/>
      <c r="AE1439" s="53"/>
      <c r="AF1439" s="53" t="s">
        <v>2432</v>
      </c>
      <c r="AG1439" s="63">
        <v>0</v>
      </c>
      <c r="AH1439" s="79" t="s">
        <v>102</v>
      </c>
      <c r="AI1439" s="53" t="s">
        <v>386</v>
      </c>
      <c r="AJ1439" s="149">
        <v>1</v>
      </c>
      <c r="AK1439" s="374">
        <v>2</v>
      </c>
    </row>
    <row r="1440" spans="1:37" s="149" customFormat="1" ht="75" customHeight="1">
      <c r="A1440" s="52" t="s">
        <v>1349</v>
      </c>
      <c r="B1440" s="60">
        <v>2507</v>
      </c>
      <c r="C1440" s="52" t="s">
        <v>688</v>
      </c>
      <c r="D1440" s="52" t="s">
        <v>4561</v>
      </c>
      <c r="E1440" s="53" t="s">
        <v>64</v>
      </c>
      <c r="F1440" s="76">
        <v>41226</v>
      </c>
      <c r="G1440" s="76">
        <v>41286</v>
      </c>
      <c r="H1440" s="53" t="s">
        <v>102</v>
      </c>
      <c r="I1440" s="57">
        <v>11360.79</v>
      </c>
      <c r="J1440" s="56">
        <v>11141.364027066051</v>
      </c>
      <c r="K1440" s="56">
        <v>11141.364</v>
      </c>
      <c r="L1440" s="77">
        <v>41306</v>
      </c>
      <c r="M1440" s="60">
        <v>2013</v>
      </c>
      <c r="N1440" s="78">
        <v>41306</v>
      </c>
      <c r="O1440" s="60">
        <v>2013</v>
      </c>
      <c r="P1440" s="78">
        <v>41517</v>
      </c>
      <c r="Q1440" s="52" t="s">
        <v>337</v>
      </c>
      <c r="R1440" s="54" t="s">
        <v>4564</v>
      </c>
      <c r="S1440" s="53" t="s">
        <v>384</v>
      </c>
      <c r="T1440" s="53" t="s">
        <v>9</v>
      </c>
      <c r="U1440" s="53">
        <v>2</v>
      </c>
      <c r="V1440" s="53" t="s">
        <v>385</v>
      </c>
      <c r="W1440" s="53"/>
      <c r="X1440" s="63">
        <v>13146.809519999999</v>
      </c>
      <c r="Y1440" s="63">
        <v>4468.66</v>
      </c>
      <c r="Z1440" s="53"/>
      <c r="AA1440" s="53" t="s">
        <v>4565</v>
      </c>
      <c r="AB1440" s="181">
        <v>40959</v>
      </c>
      <c r="AC1440" s="385">
        <v>13405.98</v>
      </c>
      <c r="AD1440" s="53"/>
      <c r="AE1440" s="53"/>
      <c r="AF1440" s="53" t="s">
        <v>2432</v>
      </c>
      <c r="AG1440" s="63">
        <v>0</v>
      </c>
      <c r="AH1440" s="79" t="s">
        <v>102</v>
      </c>
      <c r="AI1440" s="53" t="s">
        <v>386</v>
      </c>
      <c r="AJ1440" s="149">
        <v>1</v>
      </c>
      <c r="AK1440" s="374">
        <v>2</v>
      </c>
    </row>
    <row r="1441" spans="1:37" s="149" customFormat="1" ht="75" customHeight="1">
      <c r="A1441" s="52" t="s">
        <v>1349</v>
      </c>
      <c r="B1441" s="60">
        <v>2508</v>
      </c>
      <c r="C1441" s="54">
        <v>3000560</v>
      </c>
      <c r="D1441" s="52" t="s">
        <v>468</v>
      </c>
      <c r="E1441" s="53" t="s">
        <v>59</v>
      </c>
      <c r="F1441" s="76">
        <v>41404</v>
      </c>
      <c r="G1441" s="76">
        <v>41434</v>
      </c>
      <c r="H1441" s="53" t="s">
        <v>94</v>
      </c>
      <c r="I1441" s="57">
        <v>8235.58</v>
      </c>
      <c r="J1441" s="56">
        <v>7786.6988141030415</v>
      </c>
      <c r="K1441" s="56">
        <v>7786.6980000000003</v>
      </c>
      <c r="L1441" s="77">
        <v>41454</v>
      </c>
      <c r="M1441" s="60">
        <v>2013</v>
      </c>
      <c r="N1441" s="78">
        <v>41454</v>
      </c>
      <c r="O1441" s="60">
        <v>2013</v>
      </c>
      <c r="P1441" s="78">
        <v>41517</v>
      </c>
      <c r="Q1441" s="52" t="s">
        <v>337</v>
      </c>
      <c r="R1441" s="54" t="s">
        <v>4566</v>
      </c>
      <c r="S1441" s="53" t="s">
        <v>384</v>
      </c>
      <c r="T1441" s="53" t="s">
        <v>9</v>
      </c>
      <c r="U1441" s="53">
        <v>2</v>
      </c>
      <c r="V1441" s="53" t="s">
        <v>385</v>
      </c>
      <c r="W1441" s="88">
        <v>41235</v>
      </c>
      <c r="X1441" s="63">
        <v>9188.3036400000001</v>
      </c>
      <c r="Y1441" s="63">
        <v>7075.9075000000003</v>
      </c>
      <c r="Z1441" s="53"/>
      <c r="AA1441" s="53" t="s">
        <v>4567</v>
      </c>
      <c r="AB1441" s="55">
        <v>41073</v>
      </c>
      <c r="AC1441" s="400">
        <v>28303.63</v>
      </c>
      <c r="AD1441" s="53">
        <v>4</v>
      </c>
      <c r="AE1441" s="53"/>
      <c r="AF1441" s="53"/>
      <c r="AG1441" s="63">
        <v>2826.35</v>
      </c>
      <c r="AH1441" s="79" t="s">
        <v>94</v>
      </c>
      <c r="AI1441" s="53" t="s">
        <v>2179</v>
      </c>
      <c r="AJ1441" s="149">
        <v>2</v>
      </c>
      <c r="AK1441" s="374">
        <v>2</v>
      </c>
    </row>
    <row r="1442" spans="1:37" s="149" customFormat="1" ht="75" customHeight="1">
      <c r="A1442" s="52" t="s">
        <v>1349</v>
      </c>
      <c r="B1442" s="60">
        <v>2509</v>
      </c>
      <c r="C1442" s="52">
        <v>3000559</v>
      </c>
      <c r="D1442" s="52" t="s">
        <v>383</v>
      </c>
      <c r="E1442" s="53" t="s">
        <v>80</v>
      </c>
      <c r="F1442" s="76">
        <v>41243</v>
      </c>
      <c r="G1442" s="76">
        <v>41273</v>
      </c>
      <c r="H1442" s="53" t="s">
        <v>102</v>
      </c>
      <c r="I1442" s="57">
        <v>1353.73</v>
      </c>
      <c r="J1442" s="56">
        <v>1616.4249680125445</v>
      </c>
      <c r="K1442" s="56">
        <v>1353.73</v>
      </c>
      <c r="L1442" s="77">
        <v>41293</v>
      </c>
      <c r="M1442" s="60">
        <v>2013</v>
      </c>
      <c r="N1442" s="78">
        <v>41293</v>
      </c>
      <c r="O1442" s="60">
        <v>2013</v>
      </c>
      <c r="P1442" s="78">
        <v>41453</v>
      </c>
      <c r="Q1442" s="52" t="s">
        <v>337</v>
      </c>
      <c r="R1442" s="54" t="s">
        <v>4568</v>
      </c>
      <c r="S1442" s="53" t="s">
        <v>384</v>
      </c>
      <c r="T1442" s="53" t="s">
        <v>9</v>
      </c>
      <c r="U1442" s="53">
        <v>2</v>
      </c>
      <c r="V1442" s="53" t="s">
        <v>385</v>
      </c>
      <c r="W1442" s="53"/>
      <c r="X1442" s="63">
        <v>1597.4014</v>
      </c>
      <c r="Y1442" s="63">
        <v>17463.759999999998</v>
      </c>
      <c r="Z1442" s="53"/>
      <c r="AA1442" s="53" t="s">
        <v>4569</v>
      </c>
      <c r="AB1442" s="53" t="s">
        <v>2098</v>
      </c>
      <c r="AC1442" s="385">
        <v>17463.759999999998</v>
      </c>
      <c r="AD1442" s="53"/>
      <c r="AE1442" s="53"/>
      <c r="AF1442" s="53" t="s">
        <v>2432</v>
      </c>
      <c r="AG1442" s="63">
        <v>1188.77</v>
      </c>
      <c r="AH1442" s="79" t="s">
        <v>102</v>
      </c>
      <c r="AI1442" s="53" t="s">
        <v>386</v>
      </c>
      <c r="AJ1442" s="149">
        <v>1</v>
      </c>
      <c r="AK1442" s="374">
        <v>2</v>
      </c>
    </row>
    <row r="1443" spans="1:37" s="149" customFormat="1" ht="60" customHeight="1">
      <c r="A1443" s="52" t="s">
        <v>1349</v>
      </c>
      <c r="B1443" s="160" t="s">
        <v>4570</v>
      </c>
      <c r="C1443" s="52">
        <v>3000559</v>
      </c>
      <c r="D1443" s="52" t="s">
        <v>383</v>
      </c>
      <c r="E1443" s="53" t="s">
        <v>80</v>
      </c>
      <c r="F1443" s="76">
        <v>41243</v>
      </c>
      <c r="G1443" s="76">
        <v>41273</v>
      </c>
      <c r="H1443" s="53" t="s">
        <v>102</v>
      </c>
      <c r="I1443" s="57">
        <v>3081.5</v>
      </c>
      <c r="J1443" s="56">
        <v>3083.2637098936329</v>
      </c>
      <c r="K1443" s="56">
        <v>3081.5</v>
      </c>
      <c r="L1443" s="77">
        <v>41293</v>
      </c>
      <c r="M1443" s="60">
        <v>2013</v>
      </c>
      <c r="N1443" s="78">
        <v>41293</v>
      </c>
      <c r="O1443" s="60">
        <v>2013</v>
      </c>
      <c r="P1443" s="78">
        <v>41453</v>
      </c>
      <c r="Q1443" s="52" t="s">
        <v>337</v>
      </c>
      <c r="R1443" s="54" t="s">
        <v>4568</v>
      </c>
      <c r="S1443" s="53" t="s">
        <v>384</v>
      </c>
      <c r="T1443" s="53" t="s">
        <v>9</v>
      </c>
      <c r="U1443" s="53">
        <v>2</v>
      </c>
      <c r="V1443" s="53" t="s">
        <v>385</v>
      </c>
      <c r="W1443" s="53"/>
      <c r="X1443" s="63">
        <v>3636.1699999999996</v>
      </c>
      <c r="Y1443" s="63">
        <v>17463.759999999998</v>
      </c>
      <c r="Z1443" s="53"/>
      <c r="AA1443" s="53" t="s">
        <v>4569</v>
      </c>
      <c r="AB1443" s="53" t="s">
        <v>2098</v>
      </c>
      <c r="AC1443" s="385">
        <v>17463.759999999998</v>
      </c>
      <c r="AD1443" s="53"/>
      <c r="AE1443" s="53"/>
      <c r="AF1443" s="53" t="s">
        <v>2432</v>
      </c>
      <c r="AG1443" s="63">
        <v>0</v>
      </c>
      <c r="AH1443" s="79" t="s">
        <v>102</v>
      </c>
      <c r="AI1443" s="53" t="s">
        <v>386</v>
      </c>
      <c r="AJ1443" s="149">
        <v>1</v>
      </c>
      <c r="AK1443" s="374">
        <v>2</v>
      </c>
    </row>
    <row r="1444" spans="1:37" s="149" customFormat="1" ht="75" customHeight="1">
      <c r="A1444" s="52" t="s">
        <v>1349</v>
      </c>
      <c r="B1444" s="60">
        <v>2510</v>
      </c>
      <c r="C1444" s="52">
        <v>3000559</v>
      </c>
      <c r="D1444" s="52" t="s">
        <v>383</v>
      </c>
      <c r="E1444" s="53" t="s">
        <v>80</v>
      </c>
      <c r="F1444" s="76">
        <v>41243</v>
      </c>
      <c r="G1444" s="76">
        <v>41273</v>
      </c>
      <c r="H1444" s="53" t="s">
        <v>94</v>
      </c>
      <c r="I1444" s="57">
        <v>6322.6</v>
      </c>
      <c r="J1444" s="56">
        <v>6529.7276517024011</v>
      </c>
      <c r="K1444" s="56">
        <v>6322.6</v>
      </c>
      <c r="L1444" s="77">
        <v>41293</v>
      </c>
      <c r="M1444" s="60">
        <v>2013</v>
      </c>
      <c r="N1444" s="78">
        <v>41293</v>
      </c>
      <c r="O1444" s="60">
        <v>2013</v>
      </c>
      <c r="P1444" s="78">
        <v>41455</v>
      </c>
      <c r="Q1444" s="52" t="s">
        <v>337</v>
      </c>
      <c r="R1444" s="54" t="s">
        <v>4571</v>
      </c>
      <c r="S1444" s="53" t="s">
        <v>384</v>
      </c>
      <c r="T1444" s="53" t="s">
        <v>9</v>
      </c>
      <c r="U1444" s="53">
        <v>2</v>
      </c>
      <c r="V1444" s="53" t="s">
        <v>385</v>
      </c>
      <c r="W1444" s="53"/>
      <c r="X1444" s="63">
        <v>7460.6679999999997</v>
      </c>
      <c r="Y1444" s="63">
        <v>1301.1631470753132</v>
      </c>
      <c r="Z1444" s="53"/>
      <c r="AA1444" s="53" t="s">
        <v>4572</v>
      </c>
      <c r="AB1444" s="53" t="s">
        <v>2094</v>
      </c>
      <c r="AC1444" s="385">
        <v>69625.240000000005</v>
      </c>
      <c r="AD1444" s="53" t="s">
        <v>4573</v>
      </c>
      <c r="AE1444" s="53" t="s">
        <v>4574</v>
      </c>
      <c r="AF1444" s="53"/>
      <c r="AG1444" s="63">
        <v>0</v>
      </c>
      <c r="AH1444" s="79" t="s">
        <v>94</v>
      </c>
      <c r="AI1444" s="53" t="s">
        <v>386</v>
      </c>
      <c r="AJ1444" s="149">
        <v>1</v>
      </c>
      <c r="AK1444" s="374">
        <v>2</v>
      </c>
    </row>
    <row r="1445" spans="1:37" s="149" customFormat="1" ht="60" customHeight="1">
      <c r="A1445" s="52" t="s">
        <v>1349</v>
      </c>
      <c r="B1445" s="60">
        <v>2511</v>
      </c>
      <c r="C1445" s="54">
        <v>3000560</v>
      </c>
      <c r="D1445" s="52" t="s">
        <v>468</v>
      </c>
      <c r="E1445" s="53" t="s">
        <v>64</v>
      </c>
      <c r="F1445" s="76">
        <v>41226</v>
      </c>
      <c r="G1445" s="76">
        <v>41286</v>
      </c>
      <c r="H1445" s="53" t="s">
        <v>102</v>
      </c>
      <c r="I1445" s="57">
        <v>18800.951655881232</v>
      </c>
      <c r="J1445" s="56">
        <v>18446.347330432778</v>
      </c>
      <c r="K1445" s="56">
        <v>18446.347000000002</v>
      </c>
      <c r="L1445" s="77">
        <v>41306</v>
      </c>
      <c r="M1445" s="60">
        <v>2013</v>
      </c>
      <c r="N1445" s="78">
        <v>41306</v>
      </c>
      <c r="O1445" s="60">
        <v>2013</v>
      </c>
      <c r="P1445" s="78">
        <v>41547</v>
      </c>
      <c r="Q1445" s="52" t="s">
        <v>337</v>
      </c>
      <c r="R1445" s="54" t="s">
        <v>4575</v>
      </c>
      <c r="S1445" s="53" t="s">
        <v>384</v>
      </c>
      <c r="T1445" s="60">
        <v>1</v>
      </c>
      <c r="U1445" s="53">
        <v>2</v>
      </c>
      <c r="V1445" s="53" t="s">
        <v>385</v>
      </c>
      <c r="W1445" s="54" t="s">
        <v>4576</v>
      </c>
      <c r="X1445" s="63">
        <v>21766.689460000001</v>
      </c>
      <c r="Y1445" s="63">
        <v>16.236543001686343</v>
      </c>
      <c r="Z1445" s="53" t="s">
        <v>4577</v>
      </c>
      <c r="AA1445" s="53" t="s">
        <v>4578</v>
      </c>
      <c r="AB1445" s="53" t="s">
        <v>2094</v>
      </c>
      <c r="AC1445" s="385">
        <v>19256.54</v>
      </c>
      <c r="AD1445" s="53"/>
      <c r="AE1445" s="53"/>
      <c r="AF1445" s="53" t="s">
        <v>4579</v>
      </c>
      <c r="AG1445" s="63">
        <v>0</v>
      </c>
      <c r="AH1445" s="79" t="s">
        <v>102</v>
      </c>
      <c r="AI1445" s="53" t="s">
        <v>386</v>
      </c>
      <c r="AJ1445" s="149">
        <v>1</v>
      </c>
      <c r="AK1445" s="374">
        <v>2</v>
      </c>
    </row>
    <row r="1446" spans="1:37" s="149" customFormat="1" ht="60" customHeight="1">
      <c r="A1446" s="52" t="s">
        <v>1349</v>
      </c>
      <c r="B1446" s="60" t="s">
        <v>4580</v>
      </c>
      <c r="C1446" s="54">
        <v>3000560</v>
      </c>
      <c r="D1446" s="52" t="s">
        <v>468</v>
      </c>
      <c r="E1446" s="53" t="s">
        <v>64</v>
      </c>
      <c r="F1446" s="76">
        <v>41226</v>
      </c>
      <c r="G1446" s="76">
        <v>41286</v>
      </c>
      <c r="H1446" s="53" t="s">
        <v>102</v>
      </c>
      <c r="I1446" s="57">
        <v>38999.048344118768</v>
      </c>
      <c r="J1446" s="56">
        <v>38263.488172255238</v>
      </c>
      <c r="K1446" s="56">
        <v>38263.487999999998</v>
      </c>
      <c r="L1446" s="77">
        <v>41306</v>
      </c>
      <c r="M1446" s="60">
        <v>2013</v>
      </c>
      <c r="N1446" s="78">
        <v>41306</v>
      </c>
      <c r="O1446" s="60">
        <v>2013</v>
      </c>
      <c r="P1446" s="78">
        <v>41547</v>
      </c>
      <c r="Q1446" s="52" t="s">
        <v>337</v>
      </c>
      <c r="R1446" s="54" t="s">
        <v>4575</v>
      </c>
      <c r="S1446" s="53" t="s">
        <v>384</v>
      </c>
      <c r="T1446" s="60">
        <v>1</v>
      </c>
      <c r="U1446" s="53">
        <v>2</v>
      </c>
      <c r="V1446" s="53" t="s">
        <v>385</v>
      </c>
      <c r="W1446" s="54" t="s">
        <v>4576</v>
      </c>
      <c r="X1446" s="63">
        <v>45150.915839999994</v>
      </c>
      <c r="Y1446" s="63">
        <v>15.551498095641135</v>
      </c>
      <c r="Z1446" s="53" t="s">
        <v>4581</v>
      </c>
      <c r="AA1446" s="53" t="s">
        <v>4582</v>
      </c>
      <c r="AB1446" s="53" t="s">
        <v>2094</v>
      </c>
      <c r="AC1446" s="385">
        <v>36748.19</v>
      </c>
      <c r="AD1446" s="53"/>
      <c r="AE1446" s="53"/>
      <c r="AF1446" s="53" t="s">
        <v>4583</v>
      </c>
      <c r="AG1446" s="63">
        <v>0</v>
      </c>
      <c r="AH1446" s="79" t="s">
        <v>102</v>
      </c>
      <c r="AI1446" s="53" t="s">
        <v>386</v>
      </c>
      <c r="AJ1446" s="149">
        <v>1</v>
      </c>
      <c r="AK1446" s="374">
        <v>2</v>
      </c>
    </row>
    <row r="1447" spans="1:37" s="149" customFormat="1" ht="75" customHeight="1">
      <c r="A1447" s="52" t="s">
        <v>1349</v>
      </c>
      <c r="B1447" s="60">
        <v>2512</v>
      </c>
      <c r="C1447" s="53" t="s">
        <v>421</v>
      </c>
      <c r="D1447" s="52" t="s">
        <v>422</v>
      </c>
      <c r="E1447" s="53" t="s">
        <v>81</v>
      </c>
      <c r="F1447" s="76">
        <v>41220</v>
      </c>
      <c r="G1447" s="76">
        <v>41300</v>
      </c>
      <c r="H1447" s="53" t="s">
        <v>102</v>
      </c>
      <c r="I1447" s="57">
        <v>5084</v>
      </c>
      <c r="J1447" s="56">
        <v>5084</v>
      </c>
      <c r="K1447" s="56">
        <v>5084</v>
      </c>
      <c r="L1447" s="77">
        <v>41320</v>
      </c>
      <c r="M1447" s="60">
        <v>2013</v>
      </c>
      <c r="N1447" s="78">
        <v>41335</v>
      </c>
      <c r="O1447" s="60">
        <v>2013</v>
      </c>
      <c r="P1447" s="78">
        <v>41364</v>
      </c>
      <c r="Q1447" s="52" t="s">
        <v>337</v>
      </c>
      <c r="R1447" s="60" t="s">
        <v>4584</v>
      </c>
      <c r="S1447" s="53" t="s">
        <v>419</v>
      </c>
      <c r="T1447" s="53" t="s">
        <v>708</v>
      </c>
      <c r="U1447" s="53">
        <v>2</v>
      </c>
      <c r="V1447" s="53" t="s">
        <v>385</v>
      </c>
      <c r="W1447" s="53"/>
      <c r="X1447" s="63">
        <v>2999.56</v>
      </c>
      <c r="Y1447" s="63">
        <v>125284.94500000001</v>
      </c>
      <c r="Z1447" s="53"/>
      <c r="AA1447" s="53" t="s">
        <v>4325</v>
      </c>
      <c r="AB1447" s="53" t="s">
        <v>2098</v>
      </c>
      <c r="AC1447" s="385">
        <v>250569.89</v>
      </c>
      <c r="AD1447" s="53"/>
      <c r="AE1447" s="53"/>
      <c r="AF1447" s="53" t="s">
        <v>2432</v>
      </c>
      <c r="AG1447" s="63">
        <v>0</v>
      </c>
      <c r="AH1447" s="79" t="s">
        <v>102</v>
      </c>
      <c r="AI1447" s="53" t="s">
        <v>386</v>
      </c>
      <c r="AJ1447" s="149">
        <v>1</v>
      </c>
      <c r="AK1447" s="374">
        <v>2</v>
      </c>
    </row>
    <row r="1448" spans="1:37" s="149" customFormat="1" ht="75" customHeight="1">
      <c r="A1448" s="52" t="s">
        <v>1349</v>
      </c>
      <c r="B1448" s="60">
        <v>2513</v>
      </c>
      <c r="C1448" s="53" t="s">
        <v>421</v>
      </c>
      <c r="D1448" s="52" t="s">
        <v>422</v>
      </c>
      <c r="E1448" s="53" t="s">
        <v>81</v>
      </c>
      <c r="F1448" s="76">
        <v>41220</v>
      </c>
      <c r="G1448" s="76">
        <v>41300</v>
      </c>
      <c r="H1448" s="53" t="s">
        <v>102</v>
      </c>
      <c r="I1448" s="57">
        <v>4745.7960000000003</v>
      </c>
      <c r="J1448" s="56">
        <v>4745.7960000000003</v>
      </c>
      <c r="K1448" s="56">
        <v>4745.7960000000003</v>
      </c>
      <c r="L1448" s="77">
        <v>41320</v>
      </c>
      <c r="M1448" s="60">
        <v>2013</v>
      </c>
      <c r="N1448" s="78">
        <v>41335</v>
      </c>
      <c r="O1448" s="60">
        <v>2013</v>
      </c>
      <c r="P1448" s="78">
        <v>41364</v>
      </c>
      <c r="Q1448" s="52" t="s">
        <v>337</v>
      </c>
      <c r="R1448" s="60" t="s">
        <v>4585</v>
      </c>
      <c r="S1448" s="53" t="s">
        <v>419</v>
      </c>
      <c r="T1448" s="53" t="s">
        <v>708</v>
      </c>
      <c r="U1448" s="53">
        <v>2</v>
      </c>
      <c r="V1448" s="53" t="s">
        <v>385</v>
      </c>
      <c r="W1448" s="53"/>
      <c r="X1448" s="63">
        <v>2800.01964</v>
      </c>
      <c r="Y1448" s="63">
        <v>125284.94500000001</v>
      </c>
      <c r="Z1448" s="53"/>
      <c r="AA1448" s="53" t="s">
        <v>4325</v>
      </c>
      <c r="AB1448" s="53" t="s">
        <v>2098</v>
      </c>
      <c r="AC1448" s="385">
        <v>250569.89</v>
      </c>
      <c r="AD1448" s="53"/>
      <c r="AE1448" s="53"/>
      <c r="AF1448" s="53" t="s">
        <v>2432</v>
      </c>
      <c r="AG1448" s="63">
        <v>0</v>
      </c>
      <c r="AH1448" s="79" t="s">
        <v>102</v>
      </c>
      <c r="AI1448" s="53" t="s">
        <v>386</v>
      </c>
      <c r="AJ1448" s="149">
        <v>1</v>
      </c>
      <c r="AK1448" s="374">
        <v>2</v>
      </c>
    </row>
    <row r="1449" spans="1:37" s="149" customFormat="1" ht="60" customHeight="1">
      <c r="A1449" s="52" t="s">
        <v>1349</v>
      </c>
      <c r="B1449" s="60">
        <v>2514</v>
      </c>
      <c r="C1449" s="53" t="s">
        <v>421</v>
      </c>
      <c r="D1449" s="52" t="s">
        <v>422</v>
      </c>
      <c r="E1449" s="53" t="s">
        <v>81</v>
      </c>
      <c r="F1449" s="76">
        <v>41220</v>
      </c>
      <c r="G1449" s="76">
        <v>41300</v>
      </c>
      <c r="H1449" s="53" t="s">
        <v>102</v>
      </c>
      <c r="I1449" s="57">
        <v>805.08474569999998</v>
      </c>
      <c r="J1449" s="56">
        <v>801.95075777694842</v>
      </c>
      <c r="K1449" s="56">
        <v>801.95</v>
      </c>
      <c r="L1449" s="77">
        <v>41320</v>
      </c>
      <c r="M1449" s="60">
        <v>2013</v>
      </c>
      <c r="N1449" s="78">
        <v>41335</v>
      </c>
      <c r="O1449" s="60">
        <v>2013</v>
      </c>
      <c r="P1449" s="78">
        <v>41364</v>
      </c>
      <c r="Q1449" s="52" t="s">
        <v>337</v>
      </c>
      <c r="R1449" s="60" t="s">
        <v>4586</v>
      </c>
      <c r="S1449" s="53" t="s">
        <v>419</v>
      </c>
      <c r="T1449" s="53" t="s">
        <v>9</v>
      </c>
      <c r="U1449" s="53">
        <v>2</v>
      </c>
      <c r="V1449" s="53" t="s">
        <v>385</v>
      </c>
      <c r="W1449" s="53"/>
      <c r="X1449" s="63">
        <v>946.30100000000004</v>
      </c>
      <c r="Y1449" s="63">
        <v>250569.89</v>
      </c>
      <c r="Z1449" s="53"/>
      <c r="AA1449" s="53" t="s">
        <v>4325</v>
      </c>
      <c r="AB1449" s="53" t="s">
        <v>2098</v>
      </c>
      <c r="AC1449" s="385">
        <v>250569.89</v>
      </c>
      <c r="AD1449" s="53"/>
      <c r="AE1449" s="53"/>
      <c r="AF1449" s="53" t="s">
        <v>2432</v>
      </c>
      <c r="AG1449" s="63">
        <v>0</v>
      </c>
      <c r="AH1449" s="79" t="s">
        <v>102</v>
      </c>
      <c r="AI1449" s="53" t="s">
        <v>386</v>
      </c>
      <c r="AJ1449" s="149">
        <v>1</v>
      </c>
      <c r="AK1449" s="374">
        <v>2</v>
      </c>
    </row>
    <row r="1450" spans="1:37" s="149" customFormat="1" ht="75" customHeight="1">
      <c r="A1450" s="52" t="s">
        <v>1349</v>
      </c>
      <c r="B1450" s="60">
        <v>2515</v>
      </c>
      <c r="C1450" s="53" t="s">
        <v>421</v>
      </c>
      <c r="D1450" s="52" t="s">
        <v>422</v>
      </c>
      <c r="E1450" s="53" t="s">
        <v>81</v>
      </c>
      <c r="F1450" s="76">
        <v>41220</v>
      </c>
      <c r="G1450" s="76">
        <v>41300</v>
      </c>
      <c r="H1450" s="53" t="s">
        <v>102</v>
      </c>
      <c r="I1450" s="57">
        <v>1440.67797</v>
      </c>
      <c r="J1450" s="56">
        <v>1508.1850047589373</v>
      </c>
      <c r="K1450" s="56">
        <v>1440.6769999999999</v>
      </c>
      <c r="L1450" s="77">
        <v>41320</v>
      </c>
      <c r="M1450" s="60">
        <v>2013</v>
      </c>
      <c r="N1450" s="78">
        <v>41335</v>
      </c>
      <c r="O1450" s="60">
        <v>2013</v>
      </c>
      <c r="P1450" s="78">
        <v>41364</v>
      </c>
      <c r="Q1450" s="52" t="s">
        <v>337</v>
      </c>
      <c r="R1450" s="60" t="s">
        <v>4587</v>
      </c>
      <c r="S1450" s="53" t="s">
        <v>419</v>
      </c>
      <c r="T1450" s="53" t="s">
        <v>708</v>
      </c>
      <c r="U1450" s="53">
        <v>2</v>
      </c>
      <c r="V1450" s="53" t="s">
        <v>385</v>
      </c>
      <c r="W1450" s="53"/>
      <c r="X1450" s="63">
        <v>849.99942999999985</v>
      </c>
      <c r="Y1450" s="63">
        <v>125284.94500000001</v>
      </c>
      <c r="Z1450" s="53"/>
      <c r="AA1450" s="53" t="s">
        <v>4325</v>
      </c>
      <c r="AB1450" s="53" t="s">
        <v>2098</v>
      </c>
      <c r="AC1450" s="385">
        <v>250569.89</v>
      </c>
      <c r="AD1450" s="53"/>
      <c r="AE1450" s="53"/>
      <c r="AF1450" s="53" t="s">
        <v>2432</v>
      </c>
      <c r="AG1450" s="63">
        <v>0</v>
      </c>
      <c r="AH1450" s="79" t="s">
        <v>102</v>
      </c>
      <c r="AI1450" s="53" t="s">
        <v>386</v>
      </c>
      <c r="AJ1450" s="149">
        <v>1</v>
      </c>
      <c r="AK1450" s="374">
        <v>2</v>
      </c>
    </row>
    <row r="1451" spans="1:37" s="149" customFormat="1" ht="60" customHeight="1">
      <c r="A1451" s="52" t="s">
        <v>1349</v>
      </c>
      <c r="B1451" s="60">
        <v>2516</v>
      </c>
      <c r="C1451" s="53" t="s">
        <v>628</v>
      </c>
      <c r="D1451" s="52" t="s">
        <v>629</v>
      </c>
      <c r="E1451" s="53" t="s">
        <v>80</v>
      </c>
      <c r="F1451" s="76">
        <v>41219</v>
      </c>
      <c r="G1451" s="76">
        <v>41263</v>
      </c>
      <c r="H1451" s="53" t="s">
        <v>102</v>
      </c>
      <c r="I1451" s="57">
        <v>4284.2259999999997</v>
      </c>
      <c r="J1451" s="56">
        <v>4194.6774364861631</v>
      </c>
      <c r="K1451" s="56">
        <v>4194.6769999999997</v>
      </c>
      <c r="L1451" s="77">
        <v>41283</v>
      </c>
      <c r="M1451" s="60">
        <v>2013</v>
      </c>
      <c r="N1451" s="78">
        <v>41306</v>
      </c>
      <c r="O1451" s="60">
        <v>2013</v>
      </c>
      <c r="P1451" s="78">
        <v>41425</v>
      </c>
      <c r="Q1451" s="52" t="s">
        <v>337</v>
      </c>
      <c r="R1451" s="54" t="s">
        <v>4588</v>
      </c>
      <c r="S1451" s="53" t="s">
        <v>419</v>
      </c>
      <c r="T1451" s="53" t="s">
        <v>692</v>
      </c>
      <c r="U1451" s="53">
        <v>2</v>
      </c>
      <c r="V1451" s="53" t="s">
        <v>385</v>
      </c>
      <c r="W1451" s="53"/>
      <c r="X1451" s="63">
        <v>235.70089809523807</v>
      </c>
      <c r="Y1451" s="63">
        <v>1857.5161904761903</v>
      </c>
      <c r="Z1451" s="53"/>
      <c r="AA1451" s="53" t="s">
        <v>4589</v>
      </c>
      <c r="AB1451" s="53" t="s">
        <v>2098</v>
      </c>
      <c r="AC1451" s="385">
        <v>39007.839999999997</v>
      </c>
      <c r="AD1451" s="53"/>
      <c r="AE1451" s="53"/>
      <c r="AF1451" s="53" t="s">
        <v>2432</v>
      </c>
      <c r="AG1451" s="63">
        <v>4194.68</v>
      </c>
      <c r="AH1451" s="53" t="s">
        <v>2222</v>
      </c>
      <c r="AI1451" s="53" t="s">
        <v>386</v>
      </c>
      <c r="AJ1451" s="149">
        <v>1</v>
      </c>
      <c r="AK1451" s="374">
        <v>2</v>
      </c>
    </row>
    <row r="1452" spans="1:37" s="149" customFormat="1" ht="60" customHeight="1">
      <c r="A1452" s="52" t="s">
        <v>1349</v>
      </c>
      <c r="B1452" s="53">
        <v>2517</v>
      </c>
      <c r="C1452" s="54">
        <v>3000560</v>
      </c>
      <c r="D1452" s="52" t="s">
        <v>468</v>
      </c>
      <c r="E1452" s="53" t="s">
        <v>81</v>
      </c>
      <c r="F1452" s="76">
        <v>41265</v>
      </c>
      <c r="G1452" s="76">
        <v>41345</v>
      </c>
      <c r="H1452" s="53" t="s">
        <v>94</v>
      </c>
      <c r="I1452" s="57">
        <v>7303.22</v>
      </c>
      <c r="J1452" s="56">
        <v>6499.451562028994</v>
      </c>
      <c r="K1452" s="56">
        <v>6499.451</v>
      </c>
      <c r="L1452" s="77">
        <v>41365</v>
      </c>
      <c r="M1452" s="60">
        <v>2013</v>
      </c>
      <c r="N1452" s="78">
        <v>41365</v>
      </c>
      <c r="O1452" s="60">
        <v>2013</v>
      </c>
      <c r="P1452" s="78">
        <v>41547</v>
      </c>
      <c r="Q1452" s="52" t="s">
        <v>337</v>
      </c>
      <c r="R1452" s="54" t="s">
        <v>4590</v>
      </c>
      <c r="S1452" s="53" t="s">
        <v>384</v>
      </c>
      <c r="T1452" s="53" t="s">
        <v>9</v>
      </c>
      <c r="U1452" s="53">
        <v>2</v>
      </c>
      <c r="V1452" s="53" t="s">
        <v>385</v>
      </c>
      <c r="W1452" s="88"/>
      <c r="X1452" s="63">
        <v>7669.3521799999999</v>
      </c>
      <c r="Y1452" s="63">
        <v>12698.164354322305</v>
      </c>
      <c r="Z1452" s="53"/>
      <c r="AA1452" s="53" t="s">
        <v>4591</v>
      </c>
      <c r="AB1452" s="55">
        <v>41311</v>
      </c>
      <c r="AC1452" s="385">
        <v>11898.18</v>
      </c>
      <c r="AD1452" s="53"/>
      <c r="AE1452" s="53" t="s">
        <v>4592</v>
      </c>
      <c r="AF1452" s="53"/>
      <c r="AG1452" s="63">
        <v>0</v>
      </c>
      <c r="AH1452" s="53" t="s">
        <v>2222</v>
      </c>
      <c r="AI1452" s="53" t="s">
        <v>386</v>
      </c>
      <c r="AJ1452" s="149">
        <v>2</v>
      </c>
      <c r="AK1452" s="374">
        <v>2</v>
      </c>
    </row>
    <row r="1453" spans="1:37" s="149" customFormat="1" ht="75" customHeight="1">
      <c r="A1453" s="52" t="s">
        <v>1349</v>
      </c>
      <c r="B1453" s="60">
        <v>2519</v>
      </c>
      <c r="C1453" s="54">
        <v>3000560</v>
      </c>
      <c r="D1453" s="52" t="s">
        <v>468</v>
      </c>
      <c r="E1453" s="53" t="s">
        <v>81</v>
      </c>
      <c r="F1453" s="76">
        <v>41419</v>
      </c>
      <c r="G1453" s="76">
        <v>41479</v>
      </c>
      <c r="H1453" s="53" t="s">
        <v>94</v>
      </c>
      <c r="I1453" s="57">
        <v>678.91</v>
      </c>
      <c r="J1453" s="56">
        <v>943.7597674755267</v>
      </c>
      <c r="K1453" s="56">
        <v>678.91</v>
      </c>
      <c r="L1453" s="77">
        <v>41499</v>
      </c>
      <c r="M1453" s="60">
        <v>2013</v>
      </c>
      <c r="N1453" s="78">
        <v>41499</v>
      </c>
      <c r="O1453" s="60">
        <v>2013</v>
      </c>
      <c r="P1453" s="78">
        <v>41578</v>
      </c>
      <c r="Q1453" s="52" t="s">
        <v>337</v>
      </c>
      <c r="R1453" s="54" t="s">
        <v>4593</v>
      </c>
      <c r="S1453" s="53" t="s">
        <v>384</v>
      </c>
      <c r="T1453" s="53" t="s">
        <v>9</v>
      </c>
      <c r="U1453" s="53">
        <v>2</v>
      </c>
      <c r="V1453" s="53" t="s">
        <v>385</v>
      </c>
      <c r="W1453" s="88"/>
      <c r="X1453" s="63">
        <v>801.11379999999997</v>
      </c>
      <c r="Y1453" s="63">
        <v>28797.940234791884</v>
      </c>
      <c r="Z1453" s="53"/>
      <c r="AA1453" s="53" t="s">
        <v>4594</v>
      </c>
      <c r="AB1453" s="53" t="s">
        <v>2094</v>
      </c>
      <c r="AC1453" s="385">
        <v>26983.67</v>
      </c>
      <c r="AD1453" s="53"/>
      <c r="AE1453" s="53" t="s">
        <v>4592</v>
      </c>
      <c r="AF1453" s="53"/>
      <c r="AG1453" s="63">
        <v>6045.33</v>
      </c>
      <c r="AH1453" s="53" t="s">
        <v>2222</v>
      </c>
      <c r="AI1453" s="53" t="s">
        <v>386</v>
      </c>
      <c r="AJ1453" s="149">
        <v>3</v>
      </c>
      <c r="AK1453" s="374">
        <v>2</v>
      </c>
    </row>
    <row r="1454" spans="1:37" s="149" customFormat="1" ht="60" customHeight="1">
      <c r="A1454" s="52" t="s">
        <v>1349</v>
      </c>
      <c r="B1454" s="160" t="s">
        <v>4595</v>
      </c>
      <c r="C1454" s="54">
        <v>3000560</v>
      </c>
      <c r="D1454" s="52" t="s">
        <v>468</v>
      </c>
      <c r="E1454" s="53" t="s">
        <v>81</v>
      </c>
      <c r="F1454" s="76">
        <v>41220</v>
      </c>
      <c r="G1454" s="76">
        <v>41300</v>
      </c>
      <c r="H1454" s="53" t="s">
        <v>94</v>
      </c>
      <c r="I1454" s="57">
        <v>742.53</v>
      </c>
      <c r="J1454" s="56">
        <v>717.57605006784013</v>
      </c>
      <c r="K1454" s="56">
        <v>717.57600000000002</v>
      </c>
      <c r="L1454" s="77">
        <v>41320</v>
      </c>
      <c r="M1454" s="60">
        <v>2013</v>
      </c>
      <c r="N1454" s="78">
        <v>41320</v>
      </c>
      <c r="O1454" s="60">
        <v>2013</v>
      </c>
      <c r="P1454" s="78">
        <v>41578</v>
      </c>
      <c r="Q1454" s="52" t="s">
        <v>337</v>
      </c>
      <c r="R1454" s="54" t="s">
        <v>4593</v>
      </c>
      <c r="S1454" s="53" t="s">
        <v>384</v>
      </c>
      <c r="T1454" s="53" t="s">
        <v>9</v>
      </c>
      <c r="U1454" s="53">
        <v>2</v>
      </c>
      <c r="V1454" s="53" t="s">
        <v>385</v>
      </c>
      <c r="W1454" s="88"/>
      <c r="X1454" s="63">
        <v>846.73968000000002</v>
      </c>
      <c r="Y1454" s="63">
        <v>28797.940234791884</v>
      </c>
      <c r="Z1454" s="53"/>
      <c r="AA1454" s="53" t="s">
        <v>4594</v>
      </c>
      <c r="AB1454" s="55">
        <v>41290</v>
      </c>
      <c r="AC1454" s="385">
        <v>26983.67</v>
      </c>
      <c r="AD1454" s="53"/>
      <c r="AE1454" s="53" t="s">
        <v>4592</v>
      </c>
      <c r="AF1454" s="53"/>
      <c r="AG1454" s="63">
        <v>0</v>
      </c>
      <c r="AH1454" s="53" t="s">
        <v>2222</v>
      </c>
      <c r="AI1454" s="53" t="s">
        <v>386</v>
      </c>
      <c r="AJ1454" s="149">
        <v>1</v>
      </c>
      <c r="AK1454" s="374">
        <v>2</v>
      </c>
    </row>
    <row r="1455" spans="1:37" s="149" customFormat="1" ht="75" customHeight="1">
      <c r="A1455" s="52" t="s">
        <v>1349</v>
      </c>
      <c r="B1455" s="160" t="s">
        <v>4596</v>
      </c>
      <c r="C1455" s="54">
        <v>3000560</v>
      </c>
      <c r="D1455" s="52" t="s">
        <v>468</v>
      </c>
      <c r="E1455" s="53" t="s">
        <v>81</v>
      </c>
      <c r="F1455" s="76">
        <v>41389</v>
      </c>
      <c r="G1455" s="76">
        <v>41449</v>
      </c>
      <c r="H1455" s="53" t="s">
        <v>94</v>
      </c>
      <c r="I1455" s="57">
        <v>8973.2199999999993</v>
      </c>
      <c r="J1455" s="56">
        <v>8359.3039644190103</v>
      </c>
      <c r="K1455" s="56">
        <v>8359.3029999999999</v>
      </c>
      <c r="L1455" s="77">
        <v>41469</v>
      </c>
      <c r="M1455" s="60">
        <v>2013</v>
      </c>
      <c r="N1455" s="78">
        <v>41469</v>
      </c>
      <c r="O1455" s="60">
        <v>2013</v>
      </c>
      <c r="P1455" s="78">
        <v>41578</v>
      </c>
      <c r="Q1455" s="52" t="s">
        <v>337</v>
      </c>
      <c r="R1455" s="54" t="s">
        <v>4593</v>
      </c>
      <c r="S1455" s="53" t="s">
        <v>384</v>
      </c>
      <c r="T1455" s="53" t="s">
        <v>9</v>
      </c>
      <c r="U1455" s="53">
        <v>2</v>
      </c>
      <c r="V1455" s="53" t="s">
        <v>385</v>
      </c>
      <c r="W1455" s="88"/>
      <c r="X1455" s="63">
        <v>9863.9775399999999</v>
      </c>
      <c r="Y1455" s="63">
        <v>28797.940234791884</v>
      </c>
      <c r="Z1455" s="53"/>
      <c r="AA1455" s="53" t="s">
        <v>4594</v>
      </c>
      <c r="AB1455" s="53" t="s">
        <v>2094</v>
      </c>
      <c r="AC1455" s="385">
        <v>26983.67</v>
      </c>
      <c r="AD1455" s="53"/>
      <c r="AE1455" s="53" t="s">
        <v>4592</v>
      </c>
      <c r="AF1455" s="53"/>
      <c r="AG1455" s="63">
        <v>0</v>
      </c>
      <c r="AH1455" s="53" t="s">
        <v>2222</v>
      </c>
      <c r="AI1455" s="53" t="s">
        <v>386</v>
      </c>
      <c r="AJ1455" s="149">
        <v>3</v>
      </c>
      <c r="AK1455" s="374">
        <v>2</v>
      </c>
    </row>
    <row r="1456" spans="1:37" s="149" customFormat="1" ht="75" customHeight="1">
      <c r="A1456" s="52" t="s">
        <v>1349</v>
      </c>
      <c r="B1456" s="60">
        <v>2520</v>
      </c>
      <c r="C1456" s="54">
        <v>3000560</v>
      </c>
      <c r="D1456" s="52" t="s">
        <v>468</v>
      </c>
      <c r="E1456" s="53" t="s">
        <v>81</v>
      </c>
      <c r="F1456" s="76">
        <v>41419</v>
      </c>
      <c r="G1456" s="76">
        <v>41479</v>
      </c>
      <c r="H1456" s="53" t="s">
        <v>94</v>
      </c>
      <c r="I1456" s="57">
        <v>4635.72</v>
      </c>
      <c r="J1456" s="56">
        <v>5340.4731447326803</v>
      </c>
      <c r="K1456" s="56">
        <v>4635.72</v>
      </c>
      <c r="L1456" s="77">
        <v>41499</v>
      </c>
      <c r="M1456" s="60">
        <v>2013</v>
      </c>
      <c r="N1456" s="78">
        <v>41499</v>
      </c>
      <c r="O1456" s="60">
        <v>2013</v>
      </c>
      <c r="P1456" s="78">
        <v>41578</v>
      </c>
      <c r="Q1456" s="52" t="s">
        <v>337</v>
      </c>
      <c r="R1456" s="54" t="s">
        <v>4597</v>
      </c>
      <c r="S1456" s="53" t="s">
        <v>384</v>
      </c>
      <c r="T1456" s="53" t="s">
        <v>9</v>
      </c>
      <c r="U1456" s="53">
        <v>2</v>
      </c>
      <c r="V1456" s="53" t="s">
        <v>385</v>
      </c>
      <c r="W1456" s="88"/>
      <c r="X1456" s="63">
        <v>5470.1495999999997</v>
      </c>
      <c r="Y1456" s="63">
        <v>85093.2870864461</v>
      </c>
      <c r="Z1456" s="53"/>
      <c r="AA1456" s="53" t="s">
        <v>4598</v>
      </c>
      <c r="AB1456" s="53" t="s">
        <v>2094</v>
      </c>
      <c r="AC1456" s="385">
        <v>79732.41</v>
      </c>
      <c r="AD1456" s="53"/>
      <c r="AE1456" s="53" t="s">
        <v>4592</v>
      </c>
      <c r="AF1456" s="53"/>
      <c r="AG1456" s="63">
        <v>21753</v>
      </c>
      <c r="AH1456" s="53" t="s">
        <v>2222</v>
      </c>
      <c r="AI1456" s="53" t="s">
        <v>386</v>
      </c>
      <c r="AJ1456" s="149">
        <v>3</v>
      </c>
      <c r="AK1456" s="374">
        <v>2</v>
      </c>
    </row>
    <row r="1457" spans="1:37" s="149" customFormat="1" ht="60" customHeight="1">
      <c r="A1457" s="52" t="s">
        <v>1349</v>
      </c>
      <c r="B1457" s="160" t="s">
        <v>4599</v>
      </c>
      <c r="C1457" s="54">
        <v>3000560</v>
      </c>
      <c r="D1457" s="52" t="s">
        <v>468</v>
      </c>
      <c r="E1457" s="53" t="s">
        <v>81</v>
      </c>
      <c r="F1457" s="76">
        <v>41220</v>
      </c>
      <c r="G1457" s="76">
        <v>41300</v>
      </c>
      <c r="H1457" s="53" t="s">
        <v>94</v>
      </c>
      <c r="I1457" s="57">
        <v>2123.66</v>
      </c>
      <c r="J1457" s="56">
        <v>2052.2968426771204</v>
      </c>
      <c r="K1457" s="56">
        <v>2052.2959999999998</v>
      </c>
      <c r="L1457" s="77">
        <v>41320</v>
      </c>
      <c r="M1457" s="60">
        <v>2013</v>
      </c>
      <c r="N1457" s="78">
        <v>41320</v>
      </c>
      <c r="O1457" s="60">
        <v>2013</v>
      </c>
      <c r="P1457" s="78">
        <v>41578</v>
      </c>
      <c r="Q1457" s="52" t="s">
        <v>337</v>
      </c>
      <c r="R1457" s="54" t="s">
        <v>4597</v>
      </c>
      <c r="S1457" s="53" t="s">
        <v>384</v>
      </c>
      <c r="T1457" s="53" t="s">
        <v>9</v>
      </c>
      <c r="U1457" s="53">
        <v>2</v>
      </c>
      <c r="V1457" s="53" t="s">
        <v>385</v>
      </c>
      <c r="W1457" s="88"/>
      <c r="X1457" s="63">
        <v>2421.7092799999996</v>
      </c>
      <c r="Y1457" s="63">
        <v>85093.2870864461</v>
      </c>
      <c r="Z1457" s="53"/>
      <c r="AA1457" s="53" t="s">
        <v>4598</v>
      </c>
      <c r="AB1457" s="55">
        <v>41290</v>
      </c>
      <c r="AC1457" s="385">
        <v>79732.41</v>
      </c>
      <c r="AD1457" s="53"/>
      <c r="AE1457" s="53" t="s">
        <v>4592</v>
      </c>
      <c r="AF1457" s="53"/>
      <c r="AG1457" s="63">
        <v>0</v>
      </c>
      <c r="AH1457" s="53" t="s">
        <v>2222</v>
      </c>
      <c r="AI1457" s="53" t="s">
        <v>386</v>
      </c>
      <c r="AJ1457" s="149">
        <v>1</v>
      </c>
      <c r="AK1457" s="374">
        <v>2</v>
      </c>
    </row>
    <row r="1458" spans="1:37" s="149" customFormat="1" ht="75" customHeight="1">
      <c r="A1458" s="52" t="s">
        <v>1349</v>
      </c>
      <c r="B1458" s="160" t="s">
        <v>4600</v>
      </c>
      <c r="C1458" s="54">
        <v>3000560</v>
      </c>
      <c r="D1458" s="52" t="s">
        <v>468</v>
      </c>
      <c r="E1458" s="53" t="s">
        <v>81</v>
      </c>
      <c r="F1458" s="76">
        <v>41389</v>
      </c>
      <c r="G1458" s="76">
        <v>41449</v>
      </c>
      <c r="H1458" s="53" t="s">
        <v>94</v>
      </c>
      <c r="I1458" s="57">
        <v>26350.62</v>
      </c>
      <c r="J1458" s="56">
        <v>24525.866949942534</v>
      </c>
      <c r="K1458" s="56">
        <v>24525.866000000002</v>
      </c>
      <c r="L1458" s="77">
        <v>41469</v>
      </c>
      <c r="M1458" s="60">
        <v>2013</v>
      </c>
      <c r="N1458" s="78">
        <v>41469</v>
      </c>
      <c r="O1458" s="60">
        <v>2013</v>
      </c>
      <c r="P1458" s="78">
        <v>41578</v>
      </c>
      <c r="Q1458" s="52" t="s">
        <v>337</v>
      </c>
      <c r="R1458" s="54" t="s">
        <v>4597</v>
      </c>
      <c r="S1458" s="53" t="s">
        <v>384</v>
      </c>
      <c r="T1458" s="53" t="s">
        <v>9</v>
      </c>
      <c r="U1458" s="53">
        <v>2</v>
      </c>
      <c r="V1458" s="53" t="s">
        <v>385</v>
      </c>
      <c r="W1458" s="88"/>
      <c r="X1458" s="63">
        <v>28940.52188</v>
      </c>
      <c r="Y1458" s="63">
        <v>85093.2870864461</v>
      </c>
      <c r="Z1458" s="53"/>
      <c r="AA1458" s="53" t="s">
        <v>4598</v>
      </c>
      <c r="AB1458" s="53" t="s">
        <v>2094</v>
      </c>
      <c r="AC1458" s="385">
        <v>79732.41</v>
      </c>
      <c r="AD1458" s="53"/>
      <c r="AE1458" s="53" t="s">
        <v>4592</v>
      </c>
      <c r="AF1458" s="53"/>
      <c r="AG1458" s="63">
        <v>0</v>
      </c>
      <c r="AH1458" s="53" t="s">
        <v>2222</v>
      </c>
      <c r="AI1458" s="53" t="s">
        <v>386</v>
      </c>
      <c r="AJ1458" s="149">
        <v>3</v>
      </c>
      <c r="AK1458" s="374">
        <v>2</v>
      </c>
    </row>
    <row r="1459" spans="1:37" s="149" customFormat="1" ht="75" customHeight="1">
      <c r="A1459" s="52" t="s">
        <v>1349</v>
      </c>
      <c r="B1459" s="60">
        <v>2521</v>
      </c>
      <c r="C1459" s="54">
        <v>3000560</v>
      </c>
      <c r="D1459" s="52" t="s">
        <v>468</v>
      </c>
      <c r="E1459" s="53" t="s">
        <v>81</v>
      </c>
      <c r="F1459" s="76">
        <v>41419</v>
      </c>
      <c r="G1459" s="76">
        <v>41479</v>
      </c>
      <c r="H1459" s="53" t="s">
        <v>94</v>
      </c>
      <c r="I1459" s="57">
        <v>1840</v>
      </c>
      <c r="J1459" s="56">
        <v>1776.2190773786501</v>
      </c>
      <c r="K1459" s="56">
        <v>1776.2190000000001</v>
      </c>
      <c r="L1459" s="77">
        <v>41499</v>
      </c>
      <c r="M1459" s="60">
        <v>2013</v>
      </c>
      <c r="N1459" s="78">
        <v>41499</v>
      </c>
      <c r="O1459" s="60">
        <v>2013</v>
      </c>
      <c r="P1459" s="78">
        <v>41578</v>
      </c>
      <c r="Q1459" s="52" t="s">
        <v>337</v>
      </c>
      <c r="R1459" s="54" t="s">
        <v>4601</v>
      </c>
      <c r="S1459" s="53" t="s">
        <v>384</v>
      </c>
      <c r="T1459" s="53" t="s">
        <v>9</v>
      </c>
      <c r="U1459" s="53">
        <v>2</v>
      </c>
      <c r="V1459" s="53" t="s">
        <v>385</v>
      </c>
      <c r="W1459" s="88"/>
      <c r="X1459" s="63">
        <v>2095.93842</v>
      </c>
      <c r="Y1459" s="63">
        <v>1.4576289395087594</v>
      </c>
      <c r="Z1459" s="53"/>
      <c r="AA1459" s="53" t="s">
        <v>4602</v>
      </c>
      <c r="AB1459" s="53" t="s">
        <v>2094</v>
      </c>
      <c r="AC1459" s="385">
        <v>32698.99</v>
      </c>
      <c r="AD1459" s="53" t="s">
        <v>4603</v>
      </c>
      <c r="AE1459" s="53"/>
      <c r="AF1459" s="53" t="s">
        <v>836</v>
      </c>
      <c r="AG1459" s="63">
        <v>4443.5</v>
      </c>
      <c r="AH1459" s="53" t="s">
        <v>2222</v>
      </c>
      <c r="AI1459" s="53" t="s">
        <v>386</v>
      </c>
      <c r="AJ1459" s="149">
        <v>3</v>
      </c>
      <c r="AK1459" s="374">
        <v>2</v>
      </c>
    </row>
    <row r="1460" spans="1:37" s="149" customFormat="1" ht="60" customHeight="1">
      <c r="A1460" s="52" t="s">
        <v>1349</v>
      </c>
      <c r="B1460" s="160" t="s">
        <v>4604</v>
      </c>
      <c r="C1460" s="54">
        <v>3000560</v>
      </c>
      <c r="D1460" s="52" t="s">
        <v>468</v>
      </c>
      <c r="E1460" s="53" t="s">
        <v>81</v>
      </c>
      <c r="F1460" s="76">
        <v>41220</v>
      </c>
      <c r="G1460" s="76">
        <v>41300</v>
      </c>
      <c r="H1460" s="53" t="s">
        <v>94</v>
      </c>
      <c r="I1460" s="57">
        <v>545.4</v>
      </c>
      <c r="J1460" s="56">
        <v>527.07252943180811</v>
      </c>
      <c r="K1460" s="56">
        <v>527.072</v>
      </c>
      <c r="L1460" s="77">
        <v>41320</v>
      </c>
      <c r="M1460" s="60">
        <v>2013</v>
      </c>
      <c r="N1460" s="78">
        <v>41320</v>
      </c>
      <c r="O1460" s="60">
        <v>2013</v>
      </c>
      <c r="P1460" s="78">
        <v>41578</v>
      </c>
      <c r="Q1460" s="52" t="s">
        <v>337</v>
      </c>
      <c r="R1460" s="54" t="s">
        <v>4601</v>
      </c>
      <c r="S1460" s="53" t="s">
        <v>384</v>
      </c>
      <c r="T1460" s="53" t="s">
        <v>9</v>
      </c>
      <c r="U1460" s="53">
        <v>2</v>
      </c>
      <c r="V1460" s="53" t="s">
        <v>385</v>
      </c>
      <c r="W1460" s="88"/>
      <c r="X1460" s="63">
        <v>621.94495999999992</v>
      </c>
      <c r="Y1460" s="63">
        <v>1.4576289395087594</v>
      </c>
      <c r="Z1460" s="53"/>
      <c r="AA1460" s="53" t="s">
        <v>4602</v>
      </c>
      <c r="AB1460" s="55">
        <v>41290</v>
      </c>
      <c r="AC1460" s="385">
        <v>32698.99</v>
      </c>
      <c r="AD1460" s="53" t="s">
        <v>4603</v>
      </c>
      <c r="AE1460" s="53"/>
      <c r="AF1460" s="53" t="s">
        <v>836</v>
      </c>
      <c r="AG1460" s="63">
        <v>0</v>
      </c>
      <c r="AH1460" s="53" t="s">
        <v>2222</v>
      </c>
      <c r="AI1460" s="53" t="s">
        <v>386</v>
      </c>
      <c r="AJ1460" s="149">
        <v>1</v>
      </c>
      <c r="AK1460" s="374">
        <v>2</v>
      </c>
    </row>
    <row r="1461" spans="1:37" s="149" customFormat="1" ht="75" customHeight="1">
      <c r="A1461" s="52" t="s">
        <v>1349</v>
      </c>
      <c r="B1461" s="160" t="s">
        <v>4605</v>
      </c>
      <c r="C1461" s="54">
        <v>3000560</v>
      </c>
      <c r="D1461" s="52" t="s">
        <v>468</v>
      </c>
      <c r="E1461" s="53" t="s">
        <v>81</v>
      </c>
      <c r="F1461" s="76">
        <v>41389</v>
      </c>
      <c r="G1461" s="76">
        <v>41449</v>
      </c>
      <c r="H1461" s="53" t="s">
        <v>94</v>
      </c>
      <c r="I1461" s="57">
        <v>207.21</v>
      </c>
      <c r="J1461" s="56">
        <v>192.88453253356806</v>
      </c>
      <c r="K1461" s="56">
        <v>192.88399999999999</v>
      </c>
      <c r="L1461" s="77">
        <v>41469</v>
      </c>
      <c r="M1461" s="60">
        <v>2013</v>
      </c>
      <c r="N1461" s="78">
        <v>41469</v>
      </c>
      <c r="O1461" s="60">
        <v>2013</v>
      </c>
      <c r="P1461" s="78">
        <v>41578</v>
      </c>
      <c r="Q1461" s="52" t="s">
        <v>337</v>
      </c>
      <c r="R1461" s="54" t="s">
        <v>4601</v>
      </c>
      <c r="S1461" s="53" t="s">
        <v>384</v>
      </c>
      <c r="T1461" s="53" t="s">
        <v>9</v>
      </c>
      <c r="U1461" s="53">
        <v>2</v>
      </c>
      <c r="V1461" s="53" t="s">
        <v>385</v>
      </c>
      <c r="W1461" s="88"/>
      <c r="X1461" s="63">
        <v>227.60311999999996</v>
      </c>
      <c r="Y1461" s="63">
        <v>1.4576289395087594</v>
      </c>
      <c r="Z1461" s="53"/>
      <c r="AA1461" s="53" t="s">
        <v>4602</v>
      </c>
      <c r="AB1461" s="53" t="s">
        <v>2094</v>
      </c>
      <c r="AC1461" s="385">
        <v>32698.99</v>
      </c>
      <c r="AD1461" s="53" t="s">
        <v>4603</v>
      </c>
      <c r="AE1461" s="53"/>
      <c r="AF1461" s="53" t="s">
        <v>836</v>
      </c>
      <c r="AG1461" s="63">
        <v>0</v>
      </c>
      <c r="AH1461" s="53" t="s">
        <v>2222</v>
      </c>
      <c r="AI1461" s="53" t="s">
        <v>386</v>
      </c>
      <c r="AJ1461" s="149">
        <v>3</v>
      </c>
      <c r="AK1461" s="374">
        <v>2</v>
      </c>
    </row>
    <row r="1462" spans="1:37" s="149" customFormat="1" ht="60" customHeight="1">
      <c r="A1462" s="52" t="s">
        <v>1349</v>
      </c>
      <c r="B1462" s="160" t="s">
        <v>4606</v>
      </c>
      <c r="C1462" s="52" t="s">
        <v>545</v>
      </c>
      <c r="D1462" s="52" t="s">
        <v>546</v>
      </c>
      <c r="E1462" s="53" t="s">
        <v>64</v>
      </c>
      <c r="F1462" s="76">
        <v>41221</v>
      </c>
      <c r="G1462" s="76">
        <v>41281</v>
      </c>
      <c r="H1462" s="53" t="s">
        <v>94</v>
      </c>
      <c r="I1462" s="57">
        <v>8312.7118599999994</v>
      </c>
      <c r="J1462" s="56">
        <v>8312.7118609469453</v>
      </c>
      <c r="K1462" s="56">
        <v>8312.7109999999993</v>
      </c>
      <c r="L1462" s="77">
        <v>41301</v>
      </c>
      <c r="M1462" s="60">
        <v>2013</v>
      </c>
      <c r="N1462" s="78">
        <v>41330</v>
      </c>
      <c r="O1462" s="60">
        <v>2013</v>
      </c>
      <c r="P1462" s="78">
        <v>41364</v>
      </c>
      <c r="Q1462" s="52" t="s">
        <v>337</v>
      </c>
      <c r="R1462" s="54" t="s">
        <v>4607</v>
      </c>
      <c r="S1462" s="53" t="s">
        <v>419</v>
      </c>
      <c r="T1462" s="53" t="s">
        <v>687</v>
      </c>
      <c r="U1462" s="53">
        <v>2</v>
      </c>
      <c r="V1462" s="53" t="s">
        <v>385</v>
      </c>
      <c r="W1462" s="88"/>
      <c r="X1462" s="63">
        <v>653.93326533333334</v>
      </c>
      <c r="Y1462" s="63">
        <v>1.4576289395087594</v>
      </c>
      <c r="Z1462" s="53"/>
      <c r="AA1462" s="53" t="s">
        <v>4602</v>
      </c>
      <c r="AB1462" s="72">
        <v>41290</v>
      </c>
      <c r="AC1462" s="385">
        <v>32698.99</v>
      </c>
      <c r="AD1462" s="53" t="s">
        <v>4603</v>
      </c>
      <c r="AE1462" s="53"/>
      <c r="AF1462" s="53" t="s">
        <v>836</v>
      </c>
      <c r="AG1462" s="63">
        <v>0</v>
      </c>
      <c r="AH1462" s="53" t="s">
        <v>2222</v>
      </c>
      <c r="AI1462" s="53" t="s">
        <v>386</v>
      </c>
      <c r="AJ1462" s="149">
        <v>1</v>
      </c>
      <c r="AK1462" s="374">
        <v>2</v>
      </c>
    </row>
    <row r="1463" spans="1:37" s="149" customFormat="1" ht="60" customHeight="1">
      <c r="A1463" s="52" t="s">
        <v>1349</v>
      </c>
      <c r="B1463" s="60">
        <v>2526</v>
      </c>
      <c r="C1463" s="52" t="s">
        <v>635</v>
      </c>
      <c r="D1463" s="52" t="s">
        <v>715</v>
      </c>
      <c r="E1463" s="53" t="s">
        <v>80</v>
      </c>
      <c r="F1463" s="76">
        <v>41218</v>
      </c>
      <c r="G1463" s="76">
        <v>41262</v>
      </c>
      <c r="H1463" s="53" t="s">
        <v>102</v>
      </c>
      <c r="I1463" s="57">
        <v>10627.118640000001</v>
      </c>
      <c r="J1463" s="56">
        <v>10662.396837983824</v>
      </c>
      <c r="K1463" s="56">
        <v>10627.118</v>
      </c>
      <c r="L1463" s="77">
        <v>41282</v>
      </c>
      <c r="M1463" s="60">
        <v>2013</v>
      </c>
      <c r="N1463" s="78">
        <v>41330</v>
      </c>
      <c r="O1463" s="60">
        <v>2013</v>
      </c>
      <c r="P1463" s="78">
        <v>41425</v>
      </c>
      <c r="Q1463" s="52" t="s">
        <v>337</v>
      </c>
      <c r="R1463" s="54" t="s">
        <v>4608</v>
      </c>
      <c r="S1463" s="53" t="s">
        <v>419</v>
      </c>
      <c r="T1463" s="53" t="s">
        <v>844</v>
      </c>
      <c r="U1463" s="53">
        <v>2</v>
      </c>
      <c r="V1463" s="53" t="s">
        <v>385</v>
      </c>
      <c r="W1463" s="88">
        <v>41235</v>
      </c>
      <c r="X1463" s="63">
        <v>255.91835183673464</v>
      </c>
      <c r="Y1463" s="63">
        <v>92.793333333333337</v>
      </c>
      <c r="Z1463" s="53"/>
      <c r="AA1463" s="53" t="s">
        <v>4553</v>
      </c>
      <c r="AB1463" s="53" t="s">
        <v>2094</v>
      </c>
      <c r="AC1463" s="385">
        <v>2227.04</v>
      </c>
      <c r="AD1463" s="53"/>
      <c r="AE1463" s="53"/>
      <c r="AF1463" s="53" t="s">
        <v>694</v>
      </c>
      <c r="AG1463" s="63">
        <v>0</v>
      </c>
      <c r="AH1463" s="79" t="s">
        <v>94</v>
      </c>
      <c r="AI1463" s="53" t="s">
        <v>386</v>
      </c>
      <c r="AJ1463" s="149">
        <v>1</v>
      </c>
      <c r="AK1463" s="374">
        <v>2</v>
      </c>
    </row>
    <row r="1464" spans="1:37" s="149" customFormat="1" ht="60" customHeight="1">
      <c r="A1464" s="52" t="s">
        <v>1349</v>
      </c>
      <c r="B1464" s="60">
        <v>2527</v>
      </c>
      <c r="C1464" s="52" t="s">
        <v>4074</v>
      </c>
      <c r="D1464" s="52" t="s">
        <v>4075</v>
      </c>
      <c r="E1464" s="53" t="s">
        <v>64</v>
      </c>
      <c r="F1464" s="76">
        <v>41218</v>
      </c>
      <c r="G1464" s="76">
        <v>41278</v>
      </c>
      <c r="H1464" s="53" t="s">
        <v>102</v>
      </c>
      <c r="I1464" s="57">
        <v>10815</v>
      </c>
      <c r="J1464" s="56">
        <v>10865.319663640646</v>
      </c>
      <c r="K1464" s="56">
        <v>10815</v>
      </c>
      <c r="L1464" s="77">
        <v>41298</v>
      </c>
      <c r="M1464" s="60">
        <v>2013</v>
      </c>
      <c r="N1464" s="78">
        <v>41358</v>
      </c>
      <c r="O1464" s="60">
        <v>2013</v>
      </c>
      <c r="P1464" s="78">
        <v>41425</v>
      </c>
      <c r="Q1464" s="52" t="s">
        <v>337</v>
      </c>
      <c r="R1464" s="54" t="s">
        <v>4609</v>
      </c>
      <c r="S1464" s="53" t="s">
        <v>419</v>
      </c>
      <c r="T1464" s="53" t="s">
        <v>681</v>
      </c>
      <c r="U1464" s="53">
        <v>2</v>
      </c>
      <c r="V1464" s="53" t="s">
        <v>385</v>
      </c>
      <c r="W1464" s="88">
        <v>41235</v>
      </c>
      <c r="X1464" s="63">
        <v>1823.0999999999997</v>
      </c>
      <c r="Y1464" s="63">
        <v>3022.7047619047621</v>
      </c>
      <c r="Z1464" s="53"/>
      <c r="AA1464" s="53" t="s">
        <v>4551</v>
      </c>
      <c r="AB1464" s="53" t="s">
        <v>2094</v>
      </c>
      <c r="AC1464" s="385">
        <v>63476.800000000003</v>
      </c>
      <c r="AD1464" s="53"/>
      <c r="AE1464" s="53"/>
      <c r="AF1464" s="53" t="s">
        <v>692</v>
      </c>
      <c r="AG1464" s="63">
        <v>0</v>
      </c>
      <c r="AH1464" s="79" t="s">
        <v>94</v>
      </c>
      <c r="AI1464" s="53" t="s">
        <v>386</v>
      </c>
      <c r="AJ1464" s="149">
        <v>1</v>
      </c>
      <c r="AK1464" s="374">
        <v>2</v>
      </c>
    </row>
    <row r="1465" spans="1:37" s="149" customFormat="1" ht="60" customHeight="1">
      <c r="A1465" s="52" t="s">
        <v>1349</v>
      </c>
      <c r="B1465" s="60">
        <v>2528</v>
      </c>
      <c r="C1465" s="52" t="s">
        <v>598</v>
      </c>
      <c r="D1465" s="52" t="s">
        <v>716</v>
      </c>
      <c r="E1465" s="53" t="s">
        <v>64</v>
      </c>
      <c r="F1465" s="76">
        <v>41229</v>
      </c>
      <c r="G1465" s="76">
        <v>41289</v>
      </c>
      <c r="H1465" s="53" t="s">
        <v>102</v>
      </c>
      <c r="I1465" s="57">
        <v>3805.084746</v>
      </c>
      <c r="J1465" s="56">
        <v>3827.6536213631157</v>
      </c>
      <c r="K1465" s="56">
        <v>3805.0839999999998</v>
      </c>
      <c r="L1465" s="77">
        <v>41309</v>
      </c>
      <c r="M1465" s="60">
        <v>2013</v>
      </c>
      <c r="N1465" s="78">
        <v>41358</v>
      </c>
      <c r="O1465" s="60">
        <v>2013</v>
      </c>
      <c r="P1465" s="78">
        <v>41425</v>
      </c>
      <c r="Q1465" s="52" t="s">
        <v>337</v>
      </c>
      <c r="R1465" s="54" t="s">
        <v>4609</v>
      </c>
      <c r="S1465" s="53" t="s">
        <v>419</v>
      </c>
      <c r="T1465" s="53" t="s">
        <v>677</v>
      </c>
      <c r="U1465" s="53">
        <v>2</v>
      </c>
      <c r="V1465" s="53" t="s">
        <v>385</v>
      </c>
      <c r="W1465" s="88">
        <v>41235</v>
      </c>
      <c r="X1465" s="63">
        <v>1496.666373333333</v>
      </c>
      <c r="Y1465" s="63">
        <v>3022.7047619047621</v>
      </c>
      <c r="Z1465" s="53"/>
      <c r="AA1465" s="53" t="s">
        <v>4551</v>
      </c>
      <c r="AB1465" s="53" t="s">
        <v>2094</v>
      </c>
      <c r="AC1465" s="385">
        <v>63476.800000000003</v>
      </c>
      <c r="AD1465" s="53"/>
      <c r="AE1465" s="53"/>
      <c r="AF1465" s="53" t="s">
        <v>692</v>
      </c>
      <c r="AG1465" s="63">
        <v>0</v>
      </c>
      <c r="AH1465" s="79" t="s">
        <v>94</v>
      </c>
      <c r="AI1465" s="53" t="s">
        <v>386</v>
      </c>
      <c r="AJ1465" s="149">
        <v>1</v>
      </c>
      <c r="AK1465" s="374">
        <v>2</v>
      </c>
    </row>
    <row r="1466" spans="1:37" s="149" customFormat="1" ht="60" customHeight="1">
      <c r="A1466" s="52" t="s">
        <v>1349</v>
      </c>
      <c r="B1466" s="60">
        <v>2529</v>
      </c>
      <c r="C1466" s="52" t="s">
        <v>541</v>
      </c>
      <c r="D1466" s="52" t="s">
        <v>469</v>
      </c>
      <c r="E1466" s="53" t="s">
        <v>64</v>
      </c>
      <c r="F1466" s="76">
        <v>41229</v>
      </c>
      <c r="G1466" s="76">
        <v>41289</v>
      </c>
      <c r="H1466" s="53" t="s">
        <v>102</v>
      </c>
      <c r="I1466" s="57">
        <v>10339.230204722946</v>
      </c>
      <c r="J1466" s="56">
        <v>10391.813718043113</v>
      </c>
      <c r="K1466" s="56">
        <v>10339.23</v>
      </c>
      <c r="L1466" s="77">
        <v>41309</v>
      </c>
      <c r="M1466" s="60">
        <v>2013</v>
      </c>
      <c r="N1466" s="78">
        <v>41337</v>
      </c>
      <c r="O1466" s="60">
        <v>2013</v>
      </c>
      <c r="P1466" s="78">
        <v>41425</v>
      </c>
      <c r="Q1466" s="52" t="s">
        <v>337</v>
      </c>
      <c r="R1466" s="54" t="s">
        <v>4610</v>
      </c>
      <c r="S1466" s="53" t="s">
        <v>419</v>
      </c>
      <c r="T1466" s="53" t="s">
        <v>828</v>
      </c>
      <c r="U1466" s="53">
        <v>2</v>
      </c>
      <c r="V1466" s="53" t="s">
        <v>385</v>
      </c>
      <c r="W1466" s="88">
        <v>41235</v>
      </c>
      <c r="X1466" s="63">
        <v>184.85289999999998</v>
      </c>
      <c r="Y1466" s="63">
        <v>3022.7047619047621</v>
      </c>
      <c r="Z1466" s="53"/>
      <c r="AA1466" s="53" t="s">
        <v>4551</v>
      </c>
      <c r="AB1466" s="53" t="s">
        <v>2094</v>
      </c>
      <c r="AC1466" s="385">
        <v>63476.800000000003</v>
      </c>
      <c r="AD1466" s="53"/>
      <c r="AE1466" s="53"/>
      <c r="AF1466" s="53" t="s">
        <v>692</v>
      </c>
      <c r="AG1466" s="63">
        <v>0</v>
      </c>
      <c r="AH1466" s="79" t="s">
        <v>94</v>
      </c>
      <c r="AI1466" s="53" t="s">
        <v>386</v>
      </c>
      <c r="AJ1466" s="149">
        <v>1</v>
      </c>
      <c r="AK1466" s="374">
        <v>2</v>
      </c>
    </row>
    <row r="1467" spans="1:37" s="149" customFormat="1" ht="60" customHeight="1">
      <c r="A1467" s="52" t="s">
        <v>1349</v>
      </c>
      <c r="B1467" s="60">
        <v>2530</v>
      </c>
      <c r="C1467" s="52" t="s">
        <v>541</v>
      </c>
      <c r="D1467" s="52" t="s">
        <v>469</v>
      </c>
      <c r="E1467" s="53" t="s">
        <v>64</v>
      </c>
      <c r="F1467" s="76">
        <v>41229</v>
      </c>
      <c r="G1467" s="76">
        <v>41289</v>
      </c>
      <c r="H1467" s="53" t="s">
        <v>102</v>
      </c>
      <c r="I1467" s="57">
        <v>554.72979796552409</v>
      </c>
      <c r="J1467" s="56">
        <v>557.96326999169435</v>
      </c>
      <c r="K1467" s="56">
        <v>554.72900000000004</v>
      </c>
      <c r="L1467" s="77">
        <v>41309</v>
      </c>
      <c r="M1467" s="60">
        <v>2013</v>
      </c>
      <c r="N1467" s="78">
        <v>41337</v>
      </c>
      <c r="O1467" s="60">
        <v>2013</v>
      </c>
      <c r="P1467" s="78">
        <v>41425</v>
      </c>
      <c r="Q1467" s="52" t="s">
        <v>337</v>
      </c>
      <c r="R1467" s="54" t="s">
        <v>4611</v>
      </c>
      <c r="S1467" s="53" t="s">
        <v>419</v>
      </c>
      <c r="T1467" s="53" t="s">
        <v>683</v>
      </c>
      <c r="U1467" s="53" t="s">
        <v>708</v>
      </c>
      <c r="V1467" s="53" t="s">
        <v>385</v>
      </c>
      <c r="W1467" s="88">
        <v>41235</v>
      </c>
      <c r="X1467" s="63">
        <v>65.458022000000014</v>
      </c>
      <c r="Y1467" s="63">
        <v>92.793333333333337</v>
      </c>
      <c r="Z1467" s="53"/>
      <c r="AA1467" s="53" t="s">
        <v>4553</v>
      </c>
      <c r="AB1467" s="53" t="s">
        <v>2094</v>
      </c>
      <c r="AC1467" s="385">
        <v>2227.04</v>
      </c>
      <c r="AD1467" s="53"/>
      <c r="AE1467" s="53"/>
      <c r="AF1467" s="53" t="s">
        <v>694</v>
      </c>
      <c r="AG1467" s="63">
        <v>0</v>
      </c>
      <c r="AH1467" s="79" t="s">
        <v>94</v>
      </c>
      <c r="AI1467" s="53" t="s">
        <v>386</v>
      </c>
      <c r="AJ1467" s="149">
        <v>1</v>
      </c>
      <c r="AK1467" s="374" t="s">
        <v>708</v>
      </c>
    </row>
    <row r="1468" spans="1:37" s="149" customFormat="1" ht="75" customHeight="1">
      <c r="A1468" s="52" t="s">
        <v>1349</v>
      </c>
      <c r="B1468" s="60">
        <v>2531</v>
      </c>
      <c r="C1468" s="52" t="s">
        <v>541</v>
      </c>
      <c r="D1468" s="52" t="s">
        <v>469</v>
      </c>
      <c r="E1468" s="53" t="s">
        <v>81</v>
      </c>
      <c r="F1468" s="76">
        <v>41229</v>
      </c>
      <c r="G1468" s="76">
        <v>41289</v>
      </c>
      <c r="H1468" s="53" t="s">
        <v>102</v>
      </c>
      <c r="I1468" s="57">
        <v>34631.525999999998</v>
      </c>
      <c r="J1468" s="56">
        <v>34809.679638407069</v>
      </c>
      <c r="K1468" s="56">
        <v>34631.525999999998</v>
      </c>
      <c r="L1468" s="77">
        <v>41309</v>
      </c>
      <c r="M1468" s="60">
        <v>2013</v>
      </c>
      <c r="N1468" s="78">
        <v>41334</v>
      </c>
      <c r="O1468" s="60">
        <v>2013</v>
      </c>
      <c r="P1468" s="78">
        <v>41425</v>
      </c>
      <c r="Q1468" s="52" t="s">
        <v>337</v>
      </c>
      <c r="R1468" s="54" t="s">
        <v>4612</v>
      </c>
      <c r="S1468" s="53" t="s">
        <v>419</v>
      </c>
      <c r="T1468" s="53" t="s">
        <v>9</v>
      </c>
      <c r="U1468" s="53">
        <v>2</v>
      </c>
      <c r="V1468" s="53" t="s">
        <v>385</v>
      </c>
      <c r="W1468" s="88">
        <v>41235</v>
      </c>
      <c r="X1468" s="63">
        <v>40865.200679999994</v>
      </c>
      <c r="Y1468" s="63">
        <v>4285.9914285714285</v>
      </c>
      <c r="Z1468" s="53"/>
      <c r="AA1468" s="53" t="s">
        <v>4613</v>
      </c>
      <c r="AB1468" s="53" t="s">
        <v>2094</v>
      </c>
      <c r="AC1468" s="385">
        <v>270017.46000000002</v>
      </c>
      <c r="AD1468" s="53">
        <v>63</v>
      </c>
      <c r="AE1468" s="53"/>
      <c r="AF1468" s="53"/>
      <c r="AG1468" s="63">
        <v>6999</v>
      </c>
      <c r="AH1468" s="79" t="s">
        <v>102</v>
      </c>
      <c r="AI1468" s="53" t="s">
        <v>386</v>
      </c>
      <c r="AJ1468" s="149">
        <v>1</v>
      </c>
      <c r="AK1468" s="374">
        <v>2</v>
      </c>
    </row>
    <row r="1469" spans="1:37" s="149" customFormat="1" ht="75" customHeight="1">
      <c r="A1469" s="52" t="s">
        <v>1349</v>
      </c>
      <c r="B1469" s="160" t="s">
        <v>4614</v>
      </c>
      <c r="C1469" s="54">
        <v>3000560</v>
      </c>
      <c r="D1469" s="52" t="s">
        <v>468</v>
      </c>
      <c r="E1469" s="53" t="s">
        <v>81</v>
      </c>
      <c r="F1469" s="76">
        <v>41220</v>
      </c>
      <c r="G1469" s="76">
        <v>41300</v>
      </c>
      <c r="H1469" s="53" t="s">
        <v>102</v>
      </c>
      <c r="I1469" s="57">
        <v>10702.52</v>
      </c>
      <c r="J1469" s="56">
        <v>10280.295335817795</v>
      </c>
      <c r="K1469" s="56">
        <v>10280.295</v>
      </c>
      <c r="L1469" s="77">
        <v>41320</v>
      </c>
      <c r="M1469" s="60">
        <v>2013</v>
      </c>
      <c r="N1469" s="78">
        <v>41320</v>
      </c>
      <c r="O1469" s="60">
        <v>2013</v>
      </c>
      <c r="P1469" s="78">
        <v>41486</v>
      </c>
      <c r="Q1469" s="52" t="s">
        <v>337</v>
      </c>
      <c r="R1469" s="54" t="s">
        <v>4615</v>
      </c>
      <c r="S1469" s="53" t="s">
        <v>384</v>
      </c>
      <c r="T1469" s="53" t="s">
        <v>9</v>
      </c>
      <c r="U1469" s="53">
        <v>2</v>
      </c>
      <c r="V1469" s="53" t="s">
        <v>385</v>
      </c>
      <c r="W1469" s="88"/>
      <c r="X1469" s="63">
        <v>12130.748099999999</v>
      </c>
      <c r="Y1469" s="63">
        <v>19472.22</v>
      </c>
      <c r="Z1469" s="53"/>
      <c r="AA1469" s="53" t="s">
        <v>4616</v>
      </c>
      <c r="AB1469" s="72">
        <v>41312</v>
      </c>
      <c r="AC1469" s="385">
        <v>19472.22</v>
      </c>
      <c r="AD1469" s="53"/>
      <c r="AE1469" s="53"/>
      <c r="AF1469" s="53" t="s">
        <v>2432</v>
      </c>
      <c r="AG1469" s="63">
        <v>0</v>
      </c>
      <c r="AH1469" s="53" t="s">
        <v>1242</v>
      </c>
      <c r="AI1469" s="53" t="s">
        <v>701</v>
      </c>
      <c r="AJ1469" s="149">
        <v>1</v>
      </c>
      <c r="AK1469" s="374">
        <v>2</v>
      </c>
    </row>
    <row r="1470" spans="1:37" s="149" customFormat="1" ht="75" customHeight="1">
      <c r="A1470" s="52" t="s">
        <v>1349</v>
      </c>
      <c r="B1470" s="60">
        <v>2533</v>
      </c>
      <c r="C1470" s="54">
        <v>3000560</v>
      </c>
      <c r="D1470" s="52" t="s">
        <v>468</v>
      </c>
      <c r="E1470" s="53" t="s">
        <v>59</v>
      </c>
      <c r="F1470" s="76">
        <v>41240</v>
      </c>
      <c r="G1470" s="76">
        <v>41300</v>
      </c>
      <c r="H1470" s="53" t="s">
        <v>94</v>
      </c>
      <c r="I1470" s="57">
        <v>3218.36</v>
      </c>
      <c r="J1470" s="56">
        <v>3115.6274166336007</v>
      </c>
      <c r="K1470" s="56">
        <v>3115.627</v>
      </c>
      <c r="L1470" s="77">
        <v>41320</v>
      </c>
      <c r="M1470" s="60">
        <v>2013</v>
      </c>
      <c r="N1470" s="78">
        <v>41320</v>
      </c>
      <c r="O1470" s="60">
        <v>2013</v>
      </c>
      <c r="P1470" s="78">
        <v>41425</v>
      </c>
      <c r="Q1470" s="52" t="s">
        <v>337</v>
      </c>
      <c r="R1470" s="54" t="s">
        <v>4617</v>
      </c>
      <c r="S1470" s="53" t="s">
        <v>384</v>
      </c>
      <c r="T1470" s="53" t="s">
        <v>9</v>
      </c>
      <c r="U1470" s="53">
        <v>2</v>
      </c>
      <c r="V1470" s="53" t="s">
        <v>385</v>
      </c>
      <c r="W1470" s="88" t="s">
        <v>4618</v>
      </c>
      <c r="X1470" s="63">
        <v>3676.43986</v>
      </c>
      <c r="Y1470" s="63">
        <v>1.5146699809349131</v>
      </c>
      <c r="Z1470" s="53"/>
      <c r="AA1470" s="53" t="s">
        <v>4619</v>
      </c>
      <c r="AB1470" s="55">
        <v>41190</v>
      </c>
      <c r="AC1470" s="385">
        <v>62763.38</v>
      </c>
      <c r="AD1470" s="53" t="s">
        <v>4620</v>
      </c>
      <c r="AE1470" s="53"/>
      <c r="AF1470" s="53"/>
      <c r="AG1470" s="63">
        <v>37303.360000000001</v>
      </c>
      <c r="AH1470" s="53" t="s">
        <v>2268</v>
      </c>
      <c r="AI1470" s="53" t="s">
        <v>2179</v>
      </c>
      <c r="AJ1470" s="149">
        <v>1</v>
      </c>
      <c r="AK1470" s="374">
        <v>2</v>
      </c>
    </row>
    <row r="1471" spans="1:37" s="149" customFormat="1" ht="105" customHeight="1">
      <c r="A1471" s="53" t="s">
        <v>1450</v>
      </c>
      <c r="B1471" s="60">
        <v>2537</v>
      </c>
      <c r="C1471" s="81" t="s">
        <v>2164</v>
      </c>
      <c r="D1471" s="52" t="s">
        <v>383</v>
      </c>
      <c r="E1471" s="53" t="s">
        <v>80</v>
      </c>
      <c r="F1471" s="55">
        <v>41384</v>
      </c>
      <c r="G1471" s="55">
        <v>41414</v>
      </c>
      <c r="H1471" s="53" t="s">
        <v>94</v>
      </c>
      <c r="I1471" s="57">
        <v>7410.5924629816454</v>
      </c>
      <c r="J1471" s="56">
        <v>7444.8179821677768</v>
      </c>
      <c r="K1471" s="56">
        <v>7410.5919999999996</v>
      </c>
      <c r="L1471" s="59">
        <v>41434</v>
      </c>
      <c r="M1471" s="60">
        <v>2013</v>
      </c>
      <c r="N1471" s="61">
        <v>41434</v>
      </c>
      <c r="O1471" s="60">
        <v>2013</v>
      </c>
      <c r="P1471" s="61">
        <v>41623</v>
      </c>
      <c r="Q1471" s="53" t="s">
        <v>337</v>
      </c>
      <c r="R1471" s="53"/>
      <c r="S1471" s="53" t="s">
        <v>384</v>
      </c>
      <c r="T1471" s="53" t="s">
        <v>9</v>
      </c>
      <c r="U1471" s="53">
        <v>2</v>
      </c>
      <c r="V1471" s="53" t="s">
        <v>385</v>
      </c>
      <c r="W1471" s="53"/>
      <c r="X1471" s="63">
        <v>8744.49856</v>
      </c>
      <c r="Y1471" s="63">
        <v>1857.3840696856016</v>
      </c>
      <c r="Z1471" s="71"/>
      <c r="AA1471" s="53" t="s">
        <v>4621</v>
      </c>
      <c r="AB1471" s="53" t="s">
        <v>2094</v>
      </c>
      <c r="AC1471" s="57">
        <v>634293.00605434598</v>
      </c>
      <c r="AD1471" s="53">
        <v>8.4327333273149048</v>
      </c>
      <c r="AE1471" s="53">
        <v>341.49803285526855</v>
      </c>
      <c r="AF1471" s="53">
        <v>58</v>
      </c>
      <c r="AG1471" s="63">
        <v>23.096699999999998</v>
      </c>
      <c r="AH1471" s="53" t="s">
        <v>2095</v>
      </c>
      <c r="AI1471" s="53" t="s">
        <v>701</v>
      </c>
      <c r="AJ1471" s="149">
        <v>2</v>
      </c>
      <c r="AK1471" s="374">
        <v>2</v>
      </c>
    </row>
    <row r="1472" spans="1:37" s="149" customFormat="1" ht="255" customHeight="1">
      <c r="A1472" s="53" t="s">
        <v>1450</v>
      </c>
      <c r="B1472" s="60">
        <v>2538</v>
      </c>
      <c r="C1472" s="81" t="s">
        <v>2164</v>
      </c>
      <c r="D1472" s="52" t="s">
        <v>383</v>
      </c>
      <c r="E1472" s="53" t="s">
        <v>80</v>
      </c>
      <c r="F1472" s="55">
        <v>41241</v>
      </c>
      <c r="G1472" s="55">
        <v>41271</v>
      </c>
      <c r="H1472" s="53" t="s">
        <v>94</v>
      </c>
      <c r="I1472" s="57">
        <v>4747.8710000000001</v>
      </c>
      <c r="J1472" s="56">
        <v>4750.5915526388553</v>
      </c>
      <c r="K1472" s="56">
        <v>4747.8710000000001</v>
      </c>
      <c r="L1472" s="59">
        <v>41302</v>
      </c>
      <c r="M1472" s="60">
        <v>2013</v>
      </c>
      <c r="N1472" s="61">
        <v>41306</v>
      </c>
      <c r="O1472" s="60">
        <v>2013</v>
      </c>
      <c r="P1472" s="61">
        <v>41426</v>
      </c>
      <c r="Q1472" s="53" t="s">
        <v>337</v>
      </c>
      <c r="R1472" s="53"/>
      <c r="S1472" s="53" t="s">
        <v>384</v>
      </c>
      <c r="T1472" s="53" t="s">
        <v>9</v>
      </c>
      <c r="U1472" s="53">
        <v>2</v>
      </c>
      <c r="V1472" s="53" t="s">
        <v>385</v>
      </c>
      <c r="W1472" s="53"/>
      <c r="X1472" s="63">
        <v>5602.4877799999995</v>
      </c>
      <c r="Y1472" s="63">
        <v>127103.18779433487</v>
      </c>
      <c r="Z1472" s="71"/>
      <c r="AA1472" s="60" t="s">
        <v>4622</v>
      </c>
      <c r="AB1472" s="72" t="s">
        <v>2188</v>
      </c>
      <c r="AC1472" s="57">
        <v>127103.18779433487</v>
      </c>
      <c r="AD1472" s="53"/>
      <c r="AE1472" s="53"/>
      <c r="AF1472" s="53" t="s">
        <v>9</v>
      </c>
      <c r="AG1472" s="63">
        <v>0</v>
      </c>
      <c r="AH1472" s="53" t="s">
        <v>2095</v>
      </c>
      <c r="AI1472" s="53" t="s">
        <v>701</v>
      </c>
      <c r="AJ1472" s="149">
        <v>1</v>
      </c>
      <c r="AK1472" s="374">
        <v>2</v>
      </c>
    </row>
    <row r="1473" spans="1:37" s="149" customFormat="1" ht="75" customHeight="1">
      <c r="A1473" s="53" t="s">
        <v>1450</v>
      </c>
      <c r="B1473" s="60">
        <v>2539</v>
      </c>
      <c r="C1473" s="81" t="s">
        <v>2164</v>
      </c>
      <c r="D1473" s="52" t="s">
        <v>383</v>
      </c>
      <c r="E1473" s="53" t="s">
        <v>80</v>
      </c>
      <c r="F1473" s="55">
        <v>41241</v>
      </c>
      <c r="G1473" s="55">
        <v>41271</v>
      </c>
      <c r="H1473" s="53" t="s">
        <v>94</v>
      </c>
      <c r="I1473" s="57">
        <v>282.04157945888647</v>
      </c>
      <c r="J1473" s="56">
        <v>282.04157945888647</v>
      </c>
      <c r="K1473" s="56">
        <v>282.041</v>
      </c>
      <c r="L1473" s="59">
        <v>41302</v>
      </c>
      <c r="M1473" s="60">
        <v>2013</v>
      </c>
      <c r="N1473" s="61">
        <v>41306</v>
      </c>
      <c r="O1473" s="60">
        <v>2013</v>
      </c>
      <c r="P1473" s="61">
        <v>41365</v>
      </c>
      <c r="Q1473" s="53" t="s">
        <v>337</v>
      </c>
      <c r="R1473" s="53"/>
      <c r="S1473" s="53" t="s">
        <v>384</v>
      </c>
      <c r="T1473" s="53" t="s">
        <v>9</v>
      </c>
      <c r="U1473" s="53">
        <v>2</v>
      </c>
      <c r="V1473" s="53" t="s">
        <v>385</v>
      </c>
      <c r="W1473" s="53"/>
      <c r="X1473" s="63">
        <v>332.80900000000003</v>
      </c>
      <c r="Y1473" s="63">
        <v>3562.1089999999999</v>
      </c>
      <c r="Z1473" s="71"/>
      <c r="AA1473" s="53" t="s">
        <v>4623</v>
      </c>
      <c r="AB1473" s="53" t="s">
        <v>2094</v>
      </c>
      <c r="AC1473" s="57">
        <v>4282.6920000000009</v>
      </c>
      <c r="AD1473" s="53"/>
      <c r="AE1473" s="53"/>
      <c r="AF1473" s="53" t="s">
        <v>9</v>
      </c>
      <c r="AG1473" s="63">
        <v>0</v>
      </c>
      <c r="AH1473" s="53" t="s">
        <v>2095</v>
      </c>
      <c r="AI1473" s="53" t="s">
        <v>701</v>
      </c>
      <c r="AJ1473" s="149">
        <v>1</v>
      </c>
      <c r="AK1473" s="374">
        <v>2</v>
      </c>
    </row>
    <row r="1474" spans="1:37" s="149" customFormat="1" ht="75" customHeight="1">
      <c r="A1474" s="53" t="s">
        <v>1450</v>
      </c>
      <c r="B1474" s="60">
        <v>2540</v>
      </c>
      <c r="C1474" s="81" t="s">
        <v>2164</v>
      </c>
      <c r="D1474" s="52" t="s">
        <v>383</v>
      </c>
      <c r="E1474" s="53" t="s">
        <v>80</v>
      </c>
      <c r="F1474" s="55">
        <v>41453</v>
      </c>
      <c r="G1474" s="55">
        <v>41483</v>
      </c>
      <c r="H1474" s="53" t="s">
        <v>94</v>
      </c>
      <c r="I1474" s="57">
        <v>400</v>
      </c>
      <c r="J1474" s="56">
        <v>394.6393729930727</v>
      </c>
      <c r="K1474" s="56">
        <v>394.63900000000001</v>
      </c>
      <c r="L1474" s="59">
        <v>41503</v>
      </c>
      <c r="M1474" s="60">
        <v>2013</v>
      </c>
      <c r="N1474" s="61">
        <v>41503</v>
      </c>
      <c r="O1474" s="60">
        <v>2013</v>
      </c>
      <c r="P1474" s="61">
        <v>41564</v>
      </c>
      <c r="Q1474" s="53" t="s">
        <v>337</v>
      </c>
      <c r="R1474" s="53"/>
      <c r="S1474" s="53" t="s">
        <v>384</v>
      </c>
      <c r="T1474" s="53" t="s">
        <v>9</v>
      </c>
      <c r="U1474" s="53">
        <v>2</v>
      </c>
      <c r="V1474" s="53" t="s">
        <v>385</v>
      </c>
      <c r="W1474" s="53"/>
      <c r="X1474" s="63">
        <v>465.67401999999998</v>
      </c>
      <c r="Y1474" s="63">
        <v>400</v>
      </c>
      <c r="Z1474" s="71"/>
      <c r="AA1474" s="53" t="s">
        <v>4624</v>
      </c>
      <c r="AB1474" s="53" t="s">
        <v>2094</v>
      </c>
      <c r="AC1474" s="57">
        <v>400</v>
      </c>
      <c r="AD1474" s="53"/>
      <c r="AE1474" s="53"/>
      <c r="AF1474" s="53" t="s">
        <v>9</v>
      </c>
      <c r="AG1474" s="63">
        <v>0</v>
      </c>
      <c r="AH1474" s="53" t="s">
        <v>2095</v>
      </c>
      <c r="AI1474" s="53" t="s">
        <v>701</v>
      </c>
      <c r="AJ1474" s="149">
        <v>3</v>
      </c>
      <c r="AK1474" s="374">
        <v>2</v>
      </c>
    </row>
    <row r="1475" spans="1:37" s="149" customFormat="1" ht="75" customHeight="1">
      <c r="A1475" s="53" t="s">
        <v>1450</v>
      </c>
      <c r="B1475" s="60">
        <v>2541</v>
      </c>
      <c r="C1475" s="81" t="s">
        <v>2164</v>
      </c>
      <c r="D1475" s="52" t="s">
        <v>383</v>
      </c>
      <c r="E1475" s="53" t="s">
        <v>80</v>
      </c>
      <c r="F1475" s="55">
        <v>41258</v>
      </c>
      <c r="G1475" s="55">
        <v>41289</v>
      </c>
      <c r="H1475" s="53" t="s">
        <v>94</v>
      </c>
      <c r="I1475" s="57">
        <v>399.76</v>
      </c>
      <c r="J1475" s="56">
        <v>399.75948473806085</v>
      </c>
      <c r="K1475" s="56">
        <v>399.75900000000001</v>
      </c>
      <c r="L1475" s="59">
        <v>41304</v>
      </c>
      <c r="M1475" s="60">
        <v>2013</v>
      </c>
      <c r="N1475" s="61">
        <v>41304</v>
      </c>
      <c r="O1475" s="60">
        <v>2013</v>
      </c>
      <c r="P1475" s="61">
        <v>41363</v>
      </c>
      <c r="Q1475" s="53" t="s">
        <v>337</v>
      </c>
      <c r="R1475" s="53"/>
      <c r="S1475" s="53" t="s">
        <v>384</v>
      </c>
      <c r="T1475" s="53" t="s">
        <v>9</v>
      </c>
      <c r="U1475" s="53">
        <v>2</v>
      </c>
      <c r="V1475" s="53" t="s">
        <v>385</v>
      </c>
      <c r="W1475" s="53"/>
      <c r="X1475" s="63">
        <v>471.71600000000001</v>
      </c>
      <c r="Y1475" s="63">
        <v>5080.1750000000002</v>
      </c>
      <c r="Z1475" s="71"/>
      <c r="AA1475" s="53" t="s">
        <v>4625</v>
      </c>
      <c r="AB1475" s="53" t="s">
        <v>2094</v>
      </c>
      <c r="AC1475" s="57">
        <v>6580.8140000000003</v>
      </c>
      <c r="AD1475" s="53"/>
      <c r="AE1475" s="53"/>
      <c r="AF1475" s="53" t="s">
        <v>9</v>
      </c>
      <c r="AG1475" s="63">
        <v>0</v>
      </c>
      <c r="AH1475" s="53" t="s">
        <v>2095</v>
      </c>
      <c r="AI1475" s="53" t="s">
        <v>701</v>
      </c>
      <c r="AJ1475" s="149">
        <v>1</v>
      </c>
      <c r="AK1475" s="374">
        <v>2</v>
      </c>
    </row>
    <row r="1476" spans="1:37" s="149" customFormat="1" ht="165" customHeight="1">
      <c r="A1476" s="53" t="s">
        <v>1450</v>
      </c>
      <c r="B1476" s="60">
        <v>2542</v>
      </c>
      <c r="C1476" s="54">
        <v>3000560</v>
      </c>
      <c r="D1476" s="52" t="s">
        <v>468</v>
      </c>
      <c r="E1476" s="53" t="s">
        <v>80</v>
      </c>
      <c r="F1476" s="55">
        <v>41475</v>
      </c>
      <c r="G1476" s="55">
        <v>41506</v>
      </c>
      <c r="H1476" s="53" t="s">
        <v>94</v>
      </c>
      <c r="I1476" s="57">
        <v>234543.43977443996</v>
      </c>
      <c r="J1476" s="56">
        <v>358052.65345891193</v>
      </c>
      <c r="K1476" s="56">
        <v>234543.43900000001</v>
      </c>
      <c r="L1476" s="59">
        <v>41537</v>
      </c>
      <c r="M1476" s="82">
        <v>2013</v>
      </c>
      <c r="N1476" s="61">
        <v>41548</v>
      </c>
      <c r="O1476" s="82">
        <v>2013</v>
      </c>
      <c r="P1476" s="61">
        <v>41639</v>
      </c>
      <c r="Q1476" s="53" t="s">
        <v>337</v>
      </c>
      <c r="R1476" s="53" t="s">
        <v>2237</v>
      </c>
      <c r="S1476" s="53" t="s">
        <v>2024</v>
      </c>
      <c r="T1476" s="53">
        <v>456.55</v>
      </c>
      <c r="U1476" s="53">
        <v>2</v>
      </c>
      <c r="V1476" s="53" t="s">
        <v>385</v>
      </c>
      <c r="W1476" s="53"/>
      <c r="X1476" s="63">
        <v>606.20141938451434</v>
      </c>
      <c r="Y1476" s="63">
        <v>3849.3257429649029</v>
      </c>
      <c r="Z1476" s="71"/>
      <c r="AA1476" s="53" t="s">
        <v>4626</v>
      </c>
      <c r="AB1476" s="72">
        <v>41275</v>
      </c>
      <c r="AC1476" s="57">
        <v>442672.46044096386</v>
      </c>
      <c r="AD1476" s="53">
        <v>18.611341493524662</v>
      </c>
      <c r="AE1476" s="53">
        <v>229.81216310100203</v>
      </c>
      <c r="AF1476" s="53">
        <v>115</v>
      </c>
      <c r="AG1476" s="63">
        <v>0</v>
      </c>
      <c r="AH1476" s="53" t="s">
        <v>2095</v>
      </c>
      <c r="AI1476" s="53" t="s">
        <v>701</v>
      </c>
      <c r="AJ1476" s="149">
        <v>3</v>
      </c>
      <c r="AK1476" s="374">
        <v>2</v>
      </c>
    </row>
    <row r="1477" spans="1:37" s="149" customFormat="1" ht="210" customHeight="1">
      <c r="A1477" s="53" t="s">
        <v>1450</v>
      </c>
      <c r="B1477" s="60">
        <v>2543</v>
      </c>
      <c r="C1477" s="54">
        <v>3000560</v>
      </c>
      <c r="D1477" s="52" t="s">
        <v>468</v>
      </c>
      <c r="E1477" s="53" t="s">
        <v>81</v>
      </c>
      <c r="F1477" s="55">
        <v>41428</v>
      </c>
      <c r="G1477" s="55">
        <v>41489</v>
      </c>
      <c r="H1477" s="53" t="s">
        <v>94</v>
      </c>
      <c r="I1477" s="57">
        <v>33932.6</v>
      </c>
      <c r="J1477" s="56">
        <v>37571.645540457226</v>
      </c>
      <c r="K1477" s="56">
        <v>33932.6</v>
      </c>
      <c r="L1477" s="59">
        <v>41509</v>
      </c>
      <c r="M1477" s="60">
        <v>2013</v>
      </c>
      <c r="N1477" s="61">
        <v>41509</v>
      </c>
      <c r="O1477" s="60">
        <v>2013</v>
      </c>
      <c r="P1477" s="61">
        <v>41638</v>
      </c>
      <c r="Q1477" s="53" t="s">
        <v>337</v>
      </c>
      <c r="R1477" s="53" t="s">
        <v>2237</v>
      </c>
      <c r="S1477" s="53" t="s">
        <v>384</v>
      </c>
      <c r="T1477" s="53" t="s">
        <v>9</v>
      </c>
      <c r="U1477" s="53">
        <v>2</v>
      </c>
      <c r="V1477" s="53" t="s">
        <v>385</v>
      </c>
      <c r="W1477" s="53"/>
      <c r="X1477" s="63">
        <v>40040.467999999993</v>
      </c>
      <c r="Y1477" s="63">
        <v>109338.03158730399</v>
      </c>
      <c r="Z1477" s="71"/>
      <c r="AA1477" s="53" t="s">
        <v>4627</v>
      </c>
      <c r="AB1477" s="72" t="s">
        <v>2188</v>
      </c>
      <c r="AC1477" s="57">
        <v>109338.03158730399</v>
      </c>
      <c r="AD1477" s="53"/>
      <c r="AE1477" s="53"/>
      <c r="AF1477" s="53" t="s">
        <v>9</v>
      </c>
      <c r="AG1477" s="63">
        <v>0</v>
      </c>
      <c r="AH1477" s="53" t="s">
        <v>2095</v>
      </c>
      <c r="AI1477" s="53" t="s">
        <v>701</v>
      </c>
      <c r="AJ1477" s="149">
        <v>3</v>
      </c>
      <c r="AK1477" s="374">
        <v>2</v>
      </c>
    </row>
    <row r="1478" spans="1:37" s="149" customFormat="1" ht="75" customHeight="1">
      <c r="A1478" s="53" t="s">
        <v>1450</v>
      </c>
      <c r="B1478" s="60">
        <v>2544</v>
      </c>
      <c r="C1478" s="54">
        <v>3000560</v>
      </c>
      <c r="D1478" s="52" t="s">
        <v>468</v>
      </c>
      <c r="E1478" s="53" t="s">
        <v>81</v>
      </c>
      <c r="F1478" s="55">
        <v>41458</v>
      </c>
      <c r="G1478" s="55">
        <v>41520</v>
      </c>
      <c r="H1478" s="53" t="s">
        <v>94</v>
      </c>
      <c r="I1478" s="57">
        <v>49856.228000000003</v>
      </c>
      <c r="J1478" s="56">
        <v>50086.414421988273</v>
      </c>
      <c r="K1478" s="56">
        <v>49856.228000000003</v>
      </c>
      <c r="L1478" s="59">
        <v>41550</v>
      </c>
      <c r="M1478" s="60">
        <v>2013</v>
      </c>
      <c r="N1478" s="61">
        <v>41550</v>
      </c>
      <c r="O1478" s="60">
        <v>2013</v>
      </c>
      <c r="P1478" s="61">
        <v>41611</v>
      </c>
      <c r="Q1478" s="53" t="s">
        <v>337</v>
      </c>
      <c r="R1478" s="53" t="s">
        <v>2237</v>
      </c>
      <c r="S1478" s="53" t="s">
        <v>384</v>
      </c>
      <c r="T1478" s="53" t="s">
        <v>9</v>
      </c>
      <c r="U1478" s="53">
        <v>2</v>
      </c>
      <c r="V1478" s="53" t="s">
        <v>385</v>
      </c>
      <c r="W1478" s="53"/>
      <c r="X1478" s="63">
        <v>58830.349040000001</v>
      </c>
      <c r="Y1478" s="63">
        <v>72116.796786399995</v>
      </c>
      <c r="Z1478" s="71"/>
      <c r="AA1478" s="53" t="s">
        <v>4628</v>
      </c>
      <c r="AB1478" s="53" t="s">
        <v>2094</v>
      </c>
      <c r="AC1478" s="57">
        <v>72116.796786399995</v>
      </c>
      <c r="AD1478" s="53"/>
      <c r="AE1478" s="53"/>
      <c r="AF1478" s="53" t="s">
        <v>9</v>
      </c>
      <c r="AG1478" s="63">
        <v>0</v>
      </c>
      <c r="AH1478" s="53" t="s">
        <v>2095</v>
      </c>
      <c r="AI1478" s="53" t="s">
        <v>701</v>
      </c>
      <c r="AJ1478" s="149">
        <v>4</v>
      </c>
      <c r="AK1478" s="374">
        <v>2</v>
      </c>
    </row>
    <row r="1479" spans="1:37" s="149" customFormat="1" ht="75" customHeight="1">
      <c r="A1479" s="53" t="s">
        <v>1450</v>
      </c>
      <c r="B1479" s="60">
        <v>2546</v>
      </c>
      <c r="C1479" s="54">
        <v>3000560</v>
      </c>
      <c r="D1479" s="52" t="s">
        <v>468</v>
      </c>
      <c r="E1479" s="53" t="s">
        <v>59</v>
      </c>
      <c r="F1479" s="55">
        <v>41429</v>
      </c>
      <c r="G1479" s="55">
        <v>41459</v>
      </c>
      <c r="H1479" s="53" t="s">
        <v>94</v>
      </c>
      <c r="I1479" s="57">
        <v>4130.53</v>
      </c>
      <c r="J1479" s="56">
        <v>4149.5739266684241</v>
      </c>
      <c r="K1479" s="56">
        <v>4130.53</v>
      </c>
      <c r="L1479" s="59">
        <v>41479</v>
      </c>
      <c r="M1479" s="60">
        <v>2013</v>
      </c>
      <c r="N1479" s="61">
        <v>41479</v>
      </c>
      <c r="O1479" s="60">
        <v>2013</v>
      </c>
      <c r="P1479" s="61">
        <v>41582</v>
      </c>
      <c r="Q1479" s="53" t="s">
        <v>337</v>
      </c>
      <c r="R1479" s="53" t="s">
        <v>2237</v>
      </c>
      <c r="S1479" s="53" t="s">
        <v>384</v>
      </c>
      <c r="T1479" s="53" t="s">
        <v>9</v>
      </c>
      <c r="U1479" s="53">
        <v>2</v>
      </c>
      <c r="V1479" s="53" t="s">
        <v>385</v>
      </c>
      <c r="W1479" s="53"/>
      <c r="X1479" s="63">
        <v>4874.0253999999995</v>
      </c>
      <c r="Y1479" s="63">
        <v>5244.8640657495989</v>
      </c>
      <c r="Z1479" s="71"/>
      <c r="AA1479" s="53" t="s">
        <v>4629</v>
      </c>
      <c r="AB1479" s="72">
        <v>41334</v>
      </c>
      <c r="AC1479" s="57">
        <v>5244.8640657495989</v>
      </c>
      <c r="AD1479" s="53"/>
      <c r="AE1479" s="53"/>
      <c r="AF1479" s="53" t="s">
        <v>9</v>
      </c>
      <c r="AG1479" s="63">
        <v>334.76</v>
      </c>
      <c r="AH1479" s="53" t="s">
        <v>2095</v>
      </c>
      <c r="AI1479" s="53" t="s">
        <v>701</v>
      </c>
      <c r="AJ1479" s="149">
        <v>3</v>
      </c>
      <c r="AK1479" s="374">
        <v>2</v>
      </c>
    </row>
    <row r="1480" spans="1:37" s="149" customFormat="1" ht="75" customHeight="1">
      <c r="A1480" s="53" t="s">
        <v>1450</v>
      </c>
      <c r="B1480" s="60">
        <v>2548</v>
      </c>
      <c r="C1480" s="54">
        <v>3000560</v>
      </c>
      <c r="D1480" s="52" t="s">
        <v>468</v>
      </c>
      <c r="E1480" s="53" t="s">
        <v>59</v>
      </c>
      <c r="F1480" s="55">
        <v>41456</v>
      </c>
      <c r="G1480" s="55">
        <v>41487</v>
      </c>
      <c r="H1480" s="53" t="s">
        <v>94</v>
      </c>
      <c r="I1480" s="57">
        <v>3167.9580000000001</v>
      </c>
      <c r="J1480" s="56">
        <v>3514.0289113687872</v>
      </c>
      <c r="K1480" s="56">
        <v>3167.9580000000001</v>
      </c>
      <c r="L1480" s="59">
        <v>41506</v>
      </c>
      <c r="M1480" s="60">
        <v>2013</v>
      </c>
      <c r="N1480" s="61">
        <v>41506</v>
      </c>
      <c r="O1480" s="60">
        <v>2013</v>
      </c>
      <c r="P1480" s="61">
        <v>41638</v>
      </c>
      <c r="Q1480" s="53" t="s">
        <v>337</v>
      </c>
      <c r="R1480" s="53" t="s">
        <v>2237</v>
      </c>
      <c r="S1480" s="53" t="s">
        <v>384</v>
      </c>
      <c r="T1480" s="53" t="s">
        <v>9</v>
      </c>
      <c r="U1480" s="53">
        <v>2</v>
      </c>
      <c r="V1480" s="53" t="s">
        <v>385</v>
      </c>
      <c r="W1480" s="53"/>
      <c r="X1480" s="63">
        <v>3738.1904399999999</v>
      </c>
      <c r="Y1480" s="63">
        <v>4282.6920000000009</v>
      </c>
      <c r="Z1480" s="71"/>
      <c r="AA1480" s="53" t="s">
        <v>4623</v>
      </c>
      <c r="AB1480" s="72" t="s">
        <v>2188</v>
      </c>
      <c r="AC1480" s="57">
        <v>4282.6920000000009</v>
      </c>
      <c r="AD1480" s="53"/>
      <c r="AE1480" s="53"/>
      <c r="AF1480" s="53" t="s">
        <v>9</v>
      </c>
      <c r="AG1480" s="63">
        <v>0</v>
      </c>
      <c r="AH1480" s="53" t="s">
        <v>2095</v>
      </c>
      <c r="AI1480" s="53" t="s">
        <v>701</v>
      </c>
      <c r="AJ1480" s="149">
        <v>3</v>
      </c>
      <c r="AK1480" s="374">
        <v>2</v>
      </c>
    </row>
    <row r="1481" spans="1:37" s="149" customFormat="1" ht="210" customHeight="1">
      <c r="A1481" s="53" t="s">
        <v>1450</v>
      </c>
      <c r="B1481" s="60">
        <v>2549</v>
      </c>
      <c r="C1481" s="53" t="s">
        <v>541</v>
      </c>
      <c r="D1481" s="52" t="s">
        <v>469</v>
      </c>
      <c r="E1481" s="53" t="s">
        <v>64</v>
      </c>
      <c r="F1481" s="55">
        <v>41228</v>
      </c>
      <c r="G1481" s="55">
        <v>41258</v>
      </c>
      <c r="H1481" s="53" t="s">
        <v>94</v>
      </c>
      <c r="I1481" s="57">
        <v>21837.060099999999</v>
      </c>
      <c r="J1481" s="56">
        <v>21837.060098446982</v>
      </c>
      <c r="K1481" s="56">
        <v>21837.06</v>
      </c>
      <c r="L1481" s="59">
        <v>41289</v>
      </c>
      <c r="M1481" s="60">
        <v>2013</v>
      </c>
      <c r="N1481" s="61">
        <v>41289</v>
      </c>
      <c r="O1481" s="60">
        <v>2013</v>
      </c>
      <c r="P1481" s="61">
        <v>41455</v>
      </c>
      <c r="Q1481" s="53" t="s">
        <v>337</v>
      </c>
      <c r="R1481" s="53"/>
      <c r="S1481" s="53" t="s">
        <v>430</v>
      </c>
      <c r="T1481" s="53" t="s">
        <v>4630</v>
      </c>
      <c r="U1481" s="53">
        <v>2</v>
      </c>
      <c r="V1481" s="53" t="s">
        <v>385</v>
      </c>
      <c r="W1481" s="53"/>
      <c r="X1481" s="63">
        <v>124.259</v>
      </c>
      <c r="Y1481" s="63">
        <v>399.73899999999998</v>
      </c>
      <c r="Z1481" s="71"/>
      <c r="AA1481" s="53" t="s">
        <v>4627</v>
      </c>
      <c r="AB1481" s="72" t="s">
        <v>2188</v>
      </c>
      <c r="AC1481" s="57">
        <v>109338.03158730399</v>
      </c>
      <c r="AD1481" s="53"/>
      <c r="AE1481" s="53"/>
      <c r="AF1481" s="53" t="s">
        <v>4630</v>
      </c>
      <c r="AG1481" s="63">
        <v>0</v>
      </c>
      <c r="AH1481" s="53" t="s">
        <v>2095</v>
      </c>
      <c r="AI1481" s="53" t="s">
        <v>701</v>
      </c>
      <c r="AJ1481" s="149">
        <v>1</v>
      </c>
      <c r="AK1481" s="374">
        <v>2</v>
      </c>
    </row>
    <row r="1482" spans="1:37" s="149" customFormat="1" ht="210" customHeight="1">
      <c r="A1482" s="53" t="s">
        <v>1450</v>
      </c>
      <c r="B1482" s="60">
        <v>2550</v>
      </c>
      <c r="C1482" s="53" t="s">
        <v>635</v>
      </c>
      <c r="D1482" s="52" t="s">
        <v>715</v>
      </c>
      <c r="E1482" s="53" t="s">
        <v>80</v>
      </c>
      <c r="F1482" s="55">
        <v>41218</v>
      </c>
      <c r="G1482" s="55">
        <v>41248</v>
      </c>
      <c r="H1482" s="53" t="s">
        <v>94</v>
      </c>
      <c r="I1482" s="57">
        <v>19067.796610000001</v>
      </c>
      <c r="J1482" s="56">
        <v>19067.79653034388</v>
      </c>
      <c r="K1482" s="56">
        <v>19067.795999999998</v>
      </c>
      <c r="L1482" s="59">
        <v>41284</v>
      </c>
      <c r="M1482" s="60">
        <v>2013</v>
      </c>
      <c r="N1482" s="61">
        <v>41343</v>
      </c>
      <c r="O1482" s="60">
        <v>2013</v>
      </c>
      <c r="P1482" s="61">
        <v>41455</v>
      </c>
      <c r="Q1482" s="53" t="s">
        <v>337</v>
      </c>
      <c r="R1482" s="53"/>
      <c r="S1482" s="53" t="s">
        <v>430</v>
      </c>
      <c r="T1482" s="53" t="s">
        <v>872</v>
      </c>
      <c r="U1482" s="53">
        <v>2</v>
      </c>
      <c r="V1482" s="53" t="s">
        <v>385</v>
      </c>
      <c r="W1482" s="53"/>
      <c r="X1482" s="63">
        <v>249.99999638631394</v>
      </c>
      <c r="Y1482" s="63">
        <v>825.38800000000003</v>
      </c>
      <c r="Z1482" s="71"/>
      <c r="AA1482" s="53" t="s">
        <v>4627</v>
      </c>
      <c r="AB1482" s="72" t="s">
        <v>2188</v>
      </c>
      <c r="AC1482" s="57">
        <v>109338.03158730399</v>
      </c>
      <c r="AD1482" s="53"/>
      <c r="AE1482" s="53"/>
      <c r="AF1482" s="53" t="s">
        <v>872</v>
      </c>
      <c r="AG1482" s="63">
        <v>0</v>
      </c>
      <c r="AH1482" s="53" t="s">
        <v>2095</v>
      </c>
      <c r="AI1482" s="53" t="s">
        <v>701</v>
      </c>
      <c r="AJ1482" s="149">
        <v>1</v>
      </c>
      <c r="AK1482" s="374">
        <v>2</v>
      </c>
    </row>
    <row r="1483" spans="1:37" s="149" customFormat="1" ht="210" customHeight="1">
      <c r="A1483" s="53" t="s">
        <v>1450</v>
      </c>
      <c r="B1483" s="60">
        <v>2551</v>
      </c>
      <c r="C1483" s="53" t="s">
        <v>2045</v>
      </c>
      <c r="D1483" s="52" t="s">
        <v>4631</v>
      </c>
      <c r="E1483" s="53" t="s">
        <v>59</v>
      </c>
      <c r="F1483" s="55">
        <v>41220</v>
      </c>
      <c r="G1483" s="55">
        <v>41250</v>
      </c>
      <c r="H1483" s="53" t="s">
        <v>94</v>
      </c>
      <c r="I1483" s="57">
        <v>4667.7969999999996</v>
      </c>
      <c r="J1483" s="56">
        <v>4667.7969983115836</v>
      </c>
      <c r="K1483" s="56">
        <v>4667.7960000000003</v>
      </c>
      <c r="L1483" s="59">
        <v>41281</v>
      </c>
      <c r="M1483" s="60">
        <v>2013</v>
      </c>
      <c r="N1483" s="61">
        <v>41341</v>
      </c>
      <c r="O1483" s="60">
        <v>2013</v>
      </c>
      <c r="P1483" s="61">
        <v>41455</v>
      </c>
      <c r="Q1483" s="53" t="s">
        <v>337</v>
      </c>
      <c r="R1483" s="53"/>
      <c r="S1483" s="53" t="s">
        <v>780</v>
      </c>
      <c r="T1483" s="53" t="s">
        <v>677</v>
      </c>
      <c r="U1483" s="53">
        <v>2</v>
      </c>
      <c r="V1483" s="53" t="s">
        <v>385</v>
      </c>
      <c r="W1483" s="53"/>
      <c r="X1483" s="63">
        <v>1766.6669999999999</v>
      </c>
      <c r="Y1483" s="63">
        <v>29713.967000000001</v>
      </c>
      <c r="Z1483" s="71"/>
      <c r="AA1483" s="53" t="s">
        <v>4627</v>
      </c>
      <c r="AB1483" s="72" t="s">
        <v>2188</v>
      </c>
      <c r="AC1483" s="57">
        <v>109338.03158730399</v>
      </c>
      <c r="AD1483" s="53"/>
      <c r="AE1483" s="53"/>
      <c r="AF1483" s="53" t="s">
        <v>677</v>
      </c>
      <c r="AG1483" s="63">
        <v>0</v>
      </c>
      <c r="AH1483" s="53" t="s">
        <v>2095</v>
      </c>
      <c r="AI1483" s="53" t="s">
        <v>701</v>
      </c>
      <c r="AJ1483" s="149">
        <v>1</v>
      </c>
      <c r="AK1483" s="374">
        <v>2</v>
      </c>
    </row>
    <row r="1484" spans="1:37" s="149" customFormat="1" ht="210" customHeight="1">
      <c r="A1484" s="53" t="s">
        <v>1450</v>
      </c>
      <c r="B1484" s="60">
        <v>2552</v>
      </c>
      <c r="C1484" s="60">
        <v>14</v>
      </c>
      <c r="D1484" s="52" t="s">
        <v>4083</v>
      </c>
      <c r="E1484" s="53" t="s">
        <v>81</v>
      </c>
      <c r="F1484" s="55">
        <v>41220</v>
      </c>
      <c r="G1484" s="55">
        <v>41281</v>
      </c>
      <c r="H1484" s="53" t="s">
        <v>94</v>
      </c>
      <c r="I1484" s="57">
        <v>7118.6440670000002</v>
      </c>
      <c r="J1484" s="56">
        <v>7118.6439748023149</v>
      </c>
      <c r="K1484" s="56">
        <v>7118.643</v>
      </c>
      <c r="L1484" s="59">
        <v>41301</v>
      </c>
      <c r="M1484" s="60">
        <v>2013</v>
      </c>
      <c r="N1484" s="61">
        <v>41381</v>
      </c>
      <c r="O1484" s="60">
        <v>2013</v>
      </c>
      <c r="P1484" s="61">
        <v>41455</v>
      </c>
      <c r="Q1484" s="53" t="s">
        <v>337</v>
      </c>
      <c r="R1484" s="53"/>
      <c r="S1484" s="53" t="s">
        <v>430</v>
      </c>
      <c r="T1484" s="53" t="s">
        <v>680</v>
      </c>
      <c r="U1484" s="53">
        <v>2</v>
      </c>
      <c r="V1484" s="53" t="s">
        <v>385</v>
      </c>
      <c r="W1484" s="53"/>
      <c r="X1484" s="63">
        <v>1646.3030000000001</v>
      </c>
      <c r="Y1484" s="63">
        <v>14856.983</v>
      </c>
      <c r="Z1484" s="71"/>
      <c r="AA1484" s="53" t="s">
        <v>4627</v>
      </c>
      <c r="AB1484" s="72" t="s">
        <v>2188</v>
      </c>
      <c r="AC1484" s="57">
        <v>109338.03158730399</v>
      </c>
      <c r="AD1484" s="53"/>
      <c r="AE1484" s="53"/>
      <c r="AF1484" s="53" t="s">
        <v>680</v>
      </c>
      <c r="AG1484" s="63">
        <v>0</v>
      </c>
      <c r="AH1484" s="53" t="s">
        <v>2095</v>
      </c>
      <c r="AI1484" s="53" t="s">
        <v>701</v>
      </c>
      <c r="AJ1484" s="149">
        <v>1</v>
      </c>
      <c r="AK1484" s="374">
        <v>2</v>
      </c>
    </row>
    <row r="1485" spans="1:37" s="149" customFormat="1" ht="210" customHeight="1">
      <c r="A1485" s="53" t="s">
        <v>1450</v>
      </c>
      <c r="B1485" s="60">
        <v>2553</v>
      </c>
      <c r="C1485" s="53" t="s">
        <v>634</v>
      </c>
      <c r="D1485" s="52" t="s">
        <v>1383</v>
      </c>
      <c r="E1485" s="53" t="s">
        <v>64</v>
      </c>
      <c r="F1485" s="55">
        <v>41220</v>
      </c>
      <c r="G1485" s="55">
        <v>41250</v>
      </c>
      <c r="H1485" s="53" t="s">
        <v>94</v>
      </c>
      <c r="I1485" s="57">
        <v>1186.44</v>
      </c>
      <c r="J1485" s="56">
        <v>1186.4399929250023</v>
      </c>
      <c r="K1485" s="56">
        <v>1186.4390000000001</v>
      </c>
      <c r="L1485" s="59">
        <v>41284</v>
      </c>
      <c r="M1485" s="60">
        <v>2013</v>
      </c>
      <c r="N1485" s="61">
        <v>41343</v>
      </c>
      <c r="O1485" s="60">
        <v>2013</v>
      </c>
      <c r="P1485" s="61">
        <v>41455</v>
      </c>
      <c r="Q1485" s="53" t="s">
        <v>337</v>
      </c>
      <c r="R1485" s="53"/>
      <c r="S1485" s="53" t="s">
        <v>430</v>
      </c>
      <c r="T1485" s="53" t="s">
        <v>682</v>
      </c>
      <c r="U1485" s="53">
        <v>2</v>
      </c>
      <c r="V1485" s="53" t="s">
        <v>385</v>
      </c>
      <c r="W1485" s="53"/>
      <c r="X1485" s="63">
        <v>1646.3030000000001</v>
      </c>
      <c r="Y1485" s="63">
        <v>14856.983</v>
      </c>
      <c r="Z1485" s="71"/>
      <c r="AA1485" s="53" t="s">
        <v>4627</v>
      </c>
      <c r="AB1485" s="72" t="s">
        <v>2188</v>
      </c>
      <c r="AC1485" s="57">
        <v>109338.03158730399</v>
      </c>
      <c r="AD1485" s="53"/>
      <c r="AE1485" s="53"/>
      <c r="AF1485" s="53" t="s">
        <v>680</v>
      </c>
      <c r="AG1485" s="63">
        <v>0</v>
      </c>
      <c r="AH1485" s="53" t="s">
        <v>2095</v>
      </c>
      <c r="AI1485" s="53" t="s">
        <v>701</v>
      </c>
      <c r="AJ1485" s="149">
        <v>1</v>
      </c>
      <c r="AK1485" s="374">
        <v>2</v>
      </c>
    </row>
    <row r="1486" spans="1:37" s="151" customFormat="1" ht="75" customHeight="1">
      <c r="A1486" s="53" t="s">
        <v>1450</v>
      </c>
      <c r="B1486" s="60">
        <v>2554</v>
      </c>
      <c r="C1486" s="60" t="s">
        <v>444</v>
      </c>
      <c r="D1486" s="52" t="s">
        <v>418</v>
      </c>
      <c r="E1486" s="53" t="s">
        <v>81</v>
      </c>
      <c r="F1486" s="55">
        <v>41394</v>
      </c>
      <c r="G1486" s="55">
        <v>41455</v>
      </c>
      <c r="H1486" s="53" t="s">
        <v>94</v>
      </c>
      <c r="I1486" s="57">
        <v>5613.3</v>
      </c>
      <c r="J1486" s="56">
        <v>5613.3</v>
      </c>
      <c r="K1486" s="56">
        <v>5613.3</v>
      </c>
      <c r="L1486" s="59">
        <v>41474</v>
      </c>
      <c r="M1486" s="60">
        <v>2013</v>
      </c>
      <c r="N1486" s="61">
        <v>41474</v>
      </c>
      <c r="O1486" s="60">
        <v>2013</v>
      </c>
      <c r="P1486" s="61">
        <v>41564</v>
      </c>
      <c r="Q1486" s="53" t="s">
        <v>337</v>
      </c>
      <c r="R1486" s="53"/>
      <c r="S1486" s="53" t="s">
        <v>430</v>
      </c>
      <c r="T1486" s="53" t="s">
        <v>2050</v>
      </c>
      <c r="U1486" s="53">
        <v>2</v>
      </c>
      <c r="V1486" s="53" t="s">
        <v>385</v>
      </c>
      <c r="W1486" s="53"/>
      <c r="X1486" s="63">
        <v>129.87635294117646</v>
      </c>
      <c r="Y1486" s="63">
        <v>136.62992329411765</v>
      </c>
      <c r="Z1486" s="71"/>
      <c r="AA1486" s="53" t="s">
        <v>4632</v>
      </c>
      <c r="AB1486" s="53" t="s">
        <v>2098</v>
      </c>
      <c r="AC1486" s="57">
        <v>6968.126088</v>
      </c>
      <c r="AD1486" s="53"/>
      <c r="AE1486" s="53"/>
      <c r="AF1486" s="53" t="s">
        <v>2050</v>
      </c>
      <c r="AG1486" s="63">
        <v>0</v>
      </c>
      <c r="AH1486" s="53" t="s">
        <v>2095</v>
      </c>
      <c r="AI1486" s="53" t="s">
        <v>701</v>
      </c>
      <c r="AJ1486" s="149">
        <v>3</v>
      </c>
      <c r="AK1486" s="374">
        <v>2</v>
      </c>
    </row>
    <row r="1487" spans="1:37" s="151" customFormat="1" ht="75" customHeight="1">
      <c r="A1487" s="53" t="s">
        <v>1450</v>
      </c>
      <c r="B1487" s="60">
        <v>2555</v>
      </c>
      <c r="C1487" s="60" t="s">
        <v>518</v>
      </c>
      <c r="D1487" s="52" t="s">
        <v>417</v>
      </c>
      <c r="E1487" s="53" t="s">
        <v>59</v>
      </c>
      <c r="F1487" s="55">
        <v>41397</v>
      </c>
      <c r="G1487" s="55">
        <v>41428</v>
      </c>
      <c r="H1487" s="53" t="s">
        <v>94</v>
      </c>
      <c r="I1487" s="57">
        <v>720</v>
      </c>
      <c r="J1487" s="56">
        <v>719.99955167101916</v>
      </c>
      <c r="K1487" s="56">
        <v>719.99900000000002</v>
      </c>
      <c r="L1487" s="59">
        <v>41448</v>
      </c>
      <c r="M1487" s="60">
        <v>2013</v>
      </c>
      <c r="N1487" s="61">
        <v>41448</v>
      </c>
      <c r="O1487" s="60">
        <v>2013</v>
      </c>
      <c r="P1487" s="61">
        <v>41550</v>
      </c>
      <c r="Q1487" s="53" t="s">
        <v>343</v>
      </c>
      <c r="R1487" s="53"/>
      <c r="S1487" s="53" t="s">
        <v>430</v>
      </c>
      <c r="T1487" s="53" t="s">
        <v>682</v>
      </c>
      <c r="U1487" s="53">
        <v>2</v>
      </c>
      <c r="V1487" s="53" t="s">
        <v>389</v>
      </c>
      <c r="W1487" s="53"/>
      <c r="X1487" s="63">
        <v>94.399941219089172</v>
      </c>
      <c r="Y1487" s="63">
        <v>99.308799999999991</v>
      </c>
      <c r="Z1487" s="71"/>
      <c r="AA1487" s="53" t="s">
        <v>4633</v>
      </c>
      <c r="AB1487" s="53" t="s">
        <v>2098</v>
      </c>
      <c r="AC1487" s="57">
        <v>893.77919999999995</v>
      </c>
      <c r="AD1487" s="53"/>
      <c r="AE1487" s="53"/>
      <c r="AF1487" s="53" t="s">
        <v>682</v>
      </c>
      <c r="AG1487" s="63">
        <v>0</v>
      </c>
      <c r="AH1487" s="53" t="s">
        <v>2095</v>
      </c>
      <c r="AI1487" s="53" t="s">
        <v>701</v>
      </c>
      <c r="AJ1487" s="149">
        <v>2</v>
      </c>
      <c r="AK1487" s="374">
        <v>2</v>
      </c>
    </row>
    <row r="1488" spans="1:37" s="149" customFormat="1" ht="75" customHeight="1">
      <c r="A1488" s="53" t="s">
        <v>1450</v>
      </c>
      <c r="B1488" s="60">
        <v>2556</v>
      </c>
      <c r="C1488" s="53" t="s">
        <v>421</v>
      </c>
      <c r="D1488" s="52" t="s">
        <v>422</v>
      </c>
      <c r="E1488" s="53" t="s">
        <v>81</v>
      </c>
      <c r="F1488" s="55">
        <v>41253</v>
      </c>
      <c r="G1488" s="55">
        <v>41315</v>
      </c>
      <c r="H1488" s="53" t="s">
        <v>94</v>
      </c>
      <c r="I1488" s="57">
        <v>847.45799999999997</v>
      </c>
      <c r="J1488" s="56">
        <v>847.45855140280355</v>
      </c>
      <c r="K1488" s="56">
        <v>847.45799999999997</v>
      </c>
      <c r="L1488" s="59">
        <v>41343</v>
      </c>
      <c r="M1488" s="60">
        <v>2013</v>
      </c>
      <c r="N1488" s="61">
        <v>41343</v>
      </c>
      <c r="O1488" s="60">
        <v>2013</v>
      </c>
      <c r="P1488" s="61">
        <v>41618</v>
      </c>
      <c r="Q1488" s="53" t="s">
        <v>337</v>
      </c>
      <c r="R1488" s="53" t="s">
        <v>4634</v>
      </c>
      <c r="S1488" s="53" t="s">
        <v>430</v>
      </c>
      <c r="T1488" s="53">
        <v>1</v>
      </c>
      <c r="U1488" s="53">
        <v>2</v>
      </c>
      <c r="V1488" s="53" t="s">
        <v>385</v>
      </c>
      <c r="W1488" s="53"/>
      <c r="X1488" s="63">
        <v>1000.0010906553082</v>
      </c>
      <c r="Y1488" s="63">
        <v>1502.5033333333333</v>
      </c>
      <c r="Z1488" s="71"/>
      <c r="AA1488" s="53" t="s">
        <v>4635</v>
      </c>
      <c r="AB1488" s="53" t="s">
        <v>2098</v>
      </c>
      <c r="AC1488" s="57">
        <v>18030.04</v>
      </c>
      <c r="AD1488" s="53"/>
      <c r="AE1488" s="53"/>
      <c r="AF1488" s="53" t="s">
        <v>685</v>
      </c>
      <c r="AG1488" s="63">
        <v>0</v>
      </c>
      <c r="AH1488" s="53" t="s">
        <v>2095</v>
      </c>
      <c r="AI1488" s="53" t="s">
        <v>701</v>
      </c>
      <c r="AJ1488" s="149">
        <v>1</v>
      </c>
      <c r="AK1488" s="374">
        <v>2</v>
      </c>
    </row>
    <row r="1489" spans="1:37" s="149" customFormat="1" ht="75" customHeight="1">
      <c r="A1489" s="53" t="s">
        <v>1450</v>
      </c>
      <c r="B1489" s="160" t="s">
        <v>4636</v>
      </c>
      <c r="C1489" s="53" t="s">
        <v>421</v>
      </c>
      <c r="D1489" s="52" t="s">
        <v>422</v>
      </c>
      <c r="E1489" s="53" t="s">
        <v>81</v>
      </c>
      <c r="F1489" s="55">
        <v>41253</v>
      </c>
      <c r="G1489" s="55">
        <v>41315</v>
      </c>
      <c r="H1489" s="53" t="s">
        <v>94</v>
      </c>
      <c r="I1489" s="57">
        <v>1694.9159999999999</v>
      </c>
      <c r="J1489" s="56">
        <v>1694.9171028056071</v>
      </c>
      <c r="K1489" s="56">
        <v>1694.9159999999999</v>
      </c>
      <c r="L1489" s="59">
        <v>41343</v>
      </c>
      <c r="M1489" s="60">
        <v>2013</v>
      </c>
      <c r="N1489" s="61">
        <v>41343</v>
      </c>
      <c r="O1489" s="60">
        <v>2013</v>
      </c>
      <c r="P1489" s="61">
        <v>41618</v>
      </c>
      <c r="Q1489" s="53" t="s">
        <v>337</v>
      </c>
      <c r="R1489" s="53" t="s">
        <v>4634</v>
      </c>
      <c r="S1489" s="53" t="s">
        <v>430</v>
      </c>
      <c r="T1489" s="53">
        <v>2</v>
      </c>
      <c r="U1489" s="53">
        <v>2</v>
      </c>
      <c r="V1489" s="53" t="s">
        <v>385</v>
      </c>
      <c r="W1489" s="53"/>
      <c r="X1489" s="63">
        <v>1000.0010906553082</v>
      </c>
      <c r="Y1489" s="63">
        <v>1502.5033333333333</v>
      </c>
      <c r="Z1489" s="71"/>
      <c r="AA1489" s="53" t="s">
        <v>4635</v>
      </c>
      <c r="AB1489" s="53" t="s">
        <v>2098</v>
      </c>
      <c r="AC1489" s="57">
        <v>18030.04</v>
      </c>
      <c r="AD1489" s="53"/>
      <c r="AE1489" s="53"/>
      <c r="AF1489" s="53" t="s">
        <v>685</v>
      </c>
      <c r="AG1489" s="63">
        <v>0</v>
      </c>
      <c r="AH1489" s="53" t="s">
        <v>2095</v>
      </c>
      <c r="AI1489" s="53" t="s">
        <v>701</v>
      </c>
      <c r="AJ1489" s="149">
        <v>1</v>
      </c>
      <c r="AK1489" s="374">
        <v>2</v>
      </c>
    </row>
    <row r="1490" spans="1:37" s="149" customFormat="1" ht="75" customHeight="1">
      <c r="A1490" s="53" t="s">
        <v>1450</v>
      </c>
      <c r="B1490" s="160" t="s">
        <v>4637</v>
      </c>
      <c r="C1490" s="53" t="s">
        <v>421</v>
      </c>
      <c r="D1490" s="52" t="s">
        <v>422</v>
      </c>
      <c r="E1490" s="53" t="s">
        <v>81</v>
      </c>
      <c r="F1490" s="55">
        <v>41253</v>
      </c>
      <c r="G1490" s="55">
        <v>41315</v>
      </c>
      <c r="H1490" s="53" t="s">
        <v>94</v>
      </c>
      <c r="I1490" s="57">
        <v>1186.441</v>
      </c>
      <c r="J1490" s="56">
        <v>1186.441771963795</v>
      </c>
      <c r="K1490" s="56">
        <v>1186.441</v>
      </c>
      <c r="L1490" s="59">
        <v>41343</v>
      </c>
      <c r="M1490" s="60">
        <v>2013</v>
      </c>
      <c r="N1490" s="61">
        <v>41343</v>
      </c>
      <c r="O1490" s="60">
        <v>2013</v>
      </c>
      <c r="P1490" s="61">
        <v>41618</v>
      </c>
      <c r="Q1490" s="53" t="s">
        <v>337</v>
      </c>
      <c r="R1490" s="53" t="s">
        <v>4638</v>
      </c>
      <c r="S1490" s="53" t="s">
        <v>430</v>
      </c>
      <c r="T1490" s="53">
        <v>4</v>
      </c>
      <c r="U1490" s="53">
        <v>2</v>
      </c>
      <c r="V1490" s="53" t="s">
        <v>385</v>
      </c>
      <c r="W1490" s="53"/>
      <c r="X1490" s="63">
        <v>350.00032272931952</v>
      </c>
      <c r="Y1490" s="63">
        <v>1502.5033333333333</v>
      </c>
      <c r="Z1490" s="71"/>
      <c r="AA1490" s="53" t="s">
        <v>4635</v>
      </c>
      <c r="AB1490" s="53" t="s">
        <v>2098</v>
      </c>
      <c r="AC1490" s="57">
        <v>18030.04</v>
      </c>
      <c r="AD1490" s="53"/>
      <c r="AE1490" s="53"/>
      <c r="AF1490" s="53" t="s">
        <v>685</v>
      </c>
      <c r="AG1490" s="63">
        <v>0</v>
      </c>
      <c r="AH1490" s="53" t="s">
        <v>2095</v>
      </c>
      <c r="AI1490" s="53" t="s">
        <v>701</v>
      </c>
      <c r="AJ1490" s="149">
        <v>1</v>
      </c>
      <c r="AK1490" s="374">
        <v>2</v>
      </c>
    </row>
    <row r="1491" spans="1:37" s="149" customFormat="1" ht="75" customHeight="1">
      <c r="A1491" s="53" t="s">
        <v>1450</v>
      </c>
      <c r="B1491" s="160" t="s">
        <v>4639</v>
      </c>
      <c r="C1491" s="53" t="s">
        <v>421</v>
      </c>
      <c r="D1491" s="52" t="s">
        <v>422</v>
      </c>
      <c r="E1491" s="53" t="s">
        <v>81</v>
      </c>
      <c r="F1491" s="55">
        <v>41548</v>
      </c>
      <c r="G1491" s="55">
        <v>41609</v>
      </c>
      <c r="H1491" s="53" t="s">
        <v>94</v>
      </c>
      <c r="I1491" s="57">
        <v>24325.913049999999</v>
      </c>
      <c r="J1491" s="56">
        <v>24325.913049999999</v>
      </c>
      <c r="K1491" s="56">
        <v>24325.913</v>
      </c>
      <c r="L1491" s="59">
        <v>41628</v>
      </c>
      <c r="M1491" s="60">
        <v>2013</v>
      </c>
      <c r="N1491" s="61">
        <v>41628</v>
      </c>
      <c r="O1491" s="60">
        <v>2014</v>
      </c>
      <c r="P1491" s="61">
        <v>41800</v>
      </c>
      <c r="Q1491" s="53" t="s">
        <v>337</v>
      </c>
      <c r="R1491" s="53" t="s">
        <v>4640</v>
      </c>
      <c r="S1491" s="53" t="s">
        <v>430</v>
      </c>
      <c r="T1491" s="53" t="s">
        <v>687</v>
      </c>
      <c r="U1491" s="53">
        <v>2</v>
      </c>
      <c r="V1491" s="53" t="s">
        <v>385</v>
      </c>
      <c r="W1491" s="53"/>
      <c r="X1491" s="63">
        <v>1913.6384893333334</v>
      </c>
      <c r="Y1491" s="63">
        <v>1980.6158405309995</v>
      </c>
      <c r="Z1491" s="71"/>
      <c r="AA1491" s="53" t="s">
        <v>4641</v>
      </c>
      <c r="AB1491" s="53" t="s">
        <v>2098</v>
      </c>
      <c r="AC1491" s="57">
        <v>29709.237607964995</v>
      </c>
      <c r="AD1491" s="53"/>
      <c r="AE1491" s="53"/>
      <c r="AF1491" s="53" t="s">
        <v>687</v>
      </c>
      <c r="AG1491" s="63">
        <v>0</v>
      </c>
      <c r="AH1491" s="53" t="s">
        <v>2095</v>
      </c>
      <c r="AI1491" s="53" t="s">
        <v>701</v>
      </c>
      <c r="AJ1491" s="149">
        <v>4</v>
      </c>
      <c r="AK1491" s="374">
        <v>2</v>
      </c>
    </row>
    <row r="1492" spans="1:37" s="149" customFormat="1" ht="75" customHeight="1">
      <c r="A1492" s="53" t="s">
        <v>1450</v>
      </c>
      <c r="B1492" s="60">
        <v>2557</v>
      </c>
      <c r="C1492" s="53" t="s">
        <v>421</v>
      </c>
      <c r="D1492" s="52" t="s">
        <v>422</v>
      </c>
      <c r="E1492" s="53" t="s">
        <v>81</v>
      </c>
      <c r="F1492" s="55">
        <v>41253</v>
      </c>
      <c r="G1492" s="55">
        <v>41315</v>
      </c>
      <c r="H1492" s="53" t="s">
        <v>94</v>
      </c>
      <c r="I1492" s="57">
        <v>7922.0339999999997</v>
      </c>
      <c r="J1492" s="56">
        <v>7922.0339999999997</v>
      </c>
      <c r="K1492" s="56">
        <v>7922.0339999999997</v>
      </c>
      <c r="L1492" s="59">
        <v>41343</v>
      </c>
      <c r="M1492" s="60">
        <v>2013</v>
      </c>
      <c r="N1492" s="61">
        <v>41343</v>
      </c>
      <c r="O1492" s="60">
        <v>2013</v>
      </c>
      <c r="P1492" s="61">
        <v>41618</v>
      </c>
      <c r="Q1492" s="53" t="s">
        <v>337</v>
      </c>
      <c r="R1492" s="53" t="s">
        <v>4642</v>
      </c>
      <c r="S1492" s="53" t="s">
        <v>430</v>
      </c>
      <c r="T1492" s="53">
        <v>2</v>
      </c>
      <c r="U1492" s="53">
        <v>2</v>
      </c>
      <c r="V1492" s="53" t="s">
        <v>385</v>
      </c>
      <c r="W1492" s="53"/>
      <c r="X1492" s="63">
        <v>4674.0000599999994</v>
      </c>
      <c r="Y1492" s="63">
        <v>1502.5033333333333</v>
      </c>
      <c r="Z1492" s="71"/>
      <c r="AA1492" s="53" t="s">
        <v>4635</v>
      </c>
      <c r="AB1492" s="53" t="s">
        <v>2098</v>
      </c>
      <c r="AC1492" s="57">
        <v>18030.04</v>
      </c>
      <c r="AD1492" s="53"/>
      <c r="AE1492" s="53"/>
      <c r="AF1492" s="53" t="s">
        <v>685</v>
      </c>
      <c r="AG1492" s="63">
        <v>0</v>
      </c>
      <c r="AH1492" s="53" t="s">
        <v>2095</v>
      </c>
      <c r="AI1492" s="53" t="s">
        <v>701</v>
      </c>
      <c r="AJ1492" s="149">
        <v>1</v>
      </c>
      <c r="AK1492" s="374">
        <v>2</v>
      </c>
    </row>
    <row r="1493" spans="1:37" s="149" customFormat="1" ht="75" customHeight="1">
      <c r="A1493" s="53" t="s">
        <v>1450</v>
      </c>
      <c r="B1493" s="160" t="s">
        <v>4643</v>
      </c>
      <c r="C1493" s="53" t="s">
        <v>421</v>
      </c>
      <c r="D1493" s="52" t="s">
        <v>422</v>
      </c>
      <c r="E1493" s="53" t="s">
        <v>81</v>
      </c>
      <c r="F1493" s="55">
        <v>41253</v>
      </c>
      <c r="G1493" s="55">
        <v>41315</v>
      </c>
      <c r="H1493" s="53" t="s">
        <v>94</v>
      </c>
      <c r="I1493" s="57">
        <v>3983.2710000000002</v>
      </c>
      <c r="J1493" s="56">
        <v>3983.2710000000002</v>
      </c>
      <c r="K1493" s="56">
        <v>3983.2710000000002</v>
      </c>
      <c r="L1493" s="59">
        <v>41343</v>
      </c>
      <c r="M1493" s="60">
        <v>2013</v>
      </c>
      <c r="N1493" s="61">
        <v>41343</v>
      </c>
      <c r="O1493" s="60">
        <v>2013</v>
      </c>
      <c r="P1493" s="61">
        <v>41618</v>
      </c>
      <c r="Q1493" s="53" t="s">
        <v>337</v>
      </c>
      <c r="R1493" s="53" t="s">
        <v>4644</v>
      </c>
      <c r="S1493" s="53" t="s">
        <v>430</v>
      </c>
      <c r="T1493" s="53">
        <v>1</v>
      </c>
      <c r="U1493" s="53">
        <v>2</v>
      </c>
      <c r="V1493" s="53" t="s">
        <v>385</v>
      </c>
      <c r="W1493" s="53"/>
      <c r="X1493" s="63">
        <v>4700.2597800000003</v>
      </c>
      <c r="Y1493" s="63">
        <v>1502.5033333333333</v>
      </c>
      <c r="Z1493" s="71"/>
      <c r="AA1493" s="53" t="s">
        <v>4635</v>
      </c>
      <c r="AB1493" s="53" t="s">
        <v>2098</v>
      </c>
      <c r="AC1493" s="57">
        <v>18030.04</v>
      </c>
      <c r="AD1493" s="53"/>
      <c r="AE1493" s="53"/>
      <c r="AF1493" s="53" t="s">
        <v>685</v>
      </c>
      <c r="AG1493" s="63">
        <v>0</v>
      </c>
      <c r="AH1493" s="53" t="s">
        <v>2095</v>
      </c>
      <c r="AI1493" s="53" t="s">
        <v>701</v>
      </c>
      <c r="AJ1493" s="149">
        <v>1</v>
      </c>
      <c r="AK1493" s="374">
        <v>2</v>
      </c>
    </row>
    <row r="1494" spans="1:37" s="149" customFormat="1" ht="75" customHeight="1">
      <c r="A1494" s="53" t="s">
        <v>1450</v>
      </c>
      <c r="B1494" s="160" t="s">
        <v>4645</v>
      </c>
      <c r="C1494" s="53" t="s">
        <v>421</v>
      </c>
      <c r="D1494" s="52" t="s">
        <v>422</v>
      </c>
      <c r="E1494" s="53" t="s">
        <v>81</v>
      </c>
      <c r="F1494" s="55">
        <v>41253</v>
      </c>
      <c r="G1494" s="55">
        <v>41315</v>
      </c>
      <c r="H1494" s="53" t="s">
        <v>94</v>
      </c>
      <c r="I1494" s="57">
        <v>1016.949</v>
      </c>
      <c r="J1494" s="56">
        <v>1016.949</v>
      </c>
      <c r="K1494" s="56">
        <v>1016.949</v>
      </c>
      <c r="L1494" s="59">
        <v>41343</v>
      </c>
      <c r="M1494" s="60">
        <v>2013</v>
      </c>
      <c r="N1494" s="61">
        <v>41343</v>
      </c>
      <c r="O1494" s="60">
        <v>2013</v>
      </c>
      <c r="P1494" s="61">
        <v>41618</v>
      </c>
      <c r="Q1494" s="53" t="s">
        <v>337</v>
      </c>
      <c r="R1494" s="53" t="s">
        <v>4646</v>
      </c>
      <c r="S1494" s="53" t="s">
        <v>430</v>
      </c>
      <c r="T1494" s="53">
        <v>2</v>
      </c>
      <c r="U1494" s="53">
        <v>2</v>
      </c>
      <c r="V1494" s="53" t="s">
        <v>385</v>
      </c>
      <c r="W1494" s="53"/>
      <c r="X1494" s="63">
        <v>599.99990999999989</v>
      </c>
      <c r="Y1494" s="63">
        <v>1502.5033333333333</v>
      </c>
      <c r="Z1494" s="71"/>
      <c r="AA1494" s="53" t="s">
        <v>4635</v>
      </c>
      <c r="AB1494" s="53" t="s">
        <v>2098</v>
      </c>
      <c r="AC1494" s="57">
        <v>18030.04</v>
      </c>
      <c r="AD1494" s="53"/>
      <c r="AE1494" s="53"/>
      <c r="AF1494" s="53" t="s">
        <v>685</v>
      </c>
      <c r="AG1494" s="63">
        <v>0</v>
      </c>
      <c r="AH1494" s="53" t="s">
        <v>2095</v>
      </c>
      <c r="AI1494" s="53" t="s">
        <v>701</v>
      </c>
      <c r="AJ1494" s="149">
        <v>1</v>
      </c>
      <c r="AK1494" s="374">
        <v>2</v>
      </c>
    </row>
    <row r="1495" spans="1:37" s="149" customFormat="1" ht="75" customHeight="1">
      <c r="A1495" s="53" t="s">
        <v>1450</v>
      </c>
      <c r="B1495" s="160" t="s">
        <v>4647</v>
      </c>
      <c r="C1495" s="53" t="s">
        <v>421</v>
      </c>
      <c r="D1495" s="52" t="s">
        <v>422</v>
      </c>
      <c r="E1495" s="53" t="s">
        <v>81</v>
      </c>
      <c r="F1495" s="55">
        <v>41253</v>
      </c>
      <c r="G1495" s="55">
        <v>41315</v>
      </c>
      <c r="H1495" s="53" t="s">
        <v>94</v>
      </c>
      <c r="I1495" s="57">
        <v>11682.745999999999</v>
      </c>
      <c r="J1495" s="56">
        <v>11682.745999999999</v>
      </c>
      <c r="K1495" s="56">
        <v>11682.745999999999</v>
      </c>
      <c r="L1495" s="59">
        <v>41343</v>
      </c>
      <c r="M1495" s="60">
        <v>2013</v>
      </c>
      <c r="N1495" s="61">
        <v>41343</v>
      </c>
      <c r="O1495" s="60">
        <v>2013</v>
      </c>
      <c r="P1495" s="61">
        <v>41618</v>
      </c>
      <c r="Q1495" s="53" t="s">
        <v>337</v>
      </c>
      <c r="R1495" s="53" t="s">
        <v>4648</v>
      </c>
      <c r="S1495" s="53" t="s">
        <v>430</v>
      </c>
      <c r="T1495" s="53">
        <v>12</v>
      </c>
      <c r="U1495" s="53">
        <v>2</v>
      </c>
      <c r="V1495" s="53" t="s">
        <v>385</v>
      </c>
      <c r="W1495" s="53"/>
      <c r="X1495" s="63">
        <v>1148.8033566666666</v>
      </c>
      <c r="Y1495" s="63">
        <v>1502.5033333333333</v>
      </c>
      <c r="Z1495" s="71"/>
      <c r="AA1495" s="53" t="s">
        <v>4635</v>
      </c>
      <c r="AB1495" s="53" t="s">
        <v>2098</v>
      </c>
      <c r="AC1495" s="57">
        <v>18030.04</v>
      </c>
      <c r="AD1495" s="53"/>
      <c r="AE1495" s="53"/>
      <c r="AF1495" s="53" t="s">
        <v>685</v>
      </c>
      <c r="AG1495" s="63">
        <v>0</v>
      </c>
      <c r="AH1495" s="53" t="s">
        <v>2095</v>
      </c>
      <c r="AI1495" s="53" t="s">
        <v>701</v>
      </c>
      <c r="AJ1495" s="149">
        <v>1</v>
      </c>
      <c r="AK1495" s="374">
        <v>2</v>
      </c>
    </row>
    <row r="1496" spans="1:37" s="149" customFormat="1" ht="75" customHeight="1">
      <c r="A1496" s="53" t="s">
        <v>1450</v>
      </c>
      <c r="B1496" s="60">
        <v>2558</v>
      </c>
      <c r="C1496" s="53" t="s">
        <v>445</v>
      </c>
      <c r="D1496" s="52" t="s">
        <v>720</v>
      </c>
      <c r="E1496" s="53" t="s">
        <v>81</v>
      </c>
      <c r="F1496" s="55">
        <v>41409</v>
      </c>
      <c r="G1496" s="55">
        <v>41470</v>
      </c>
      <c r="H1496" s="53" t="s">
        <v>94</v>
      </c>
      <c r="I1496" s="57">
        <v>644.81999999999994</v>
      </c>
      <c r="J1496" s="56">
        <v>644.81999999999994</v>
      </c>
      <c r="K1496" s="56">
        <v>644.82000000000005</v>
      </c>
      <c r="L1496" s="59">
        <v>41490</v>
      </c>
      <c r="M1496" s="60">
        <v>2013</v>
      </c>
      <c r="N1496" s="61">
        <v>41490</v>
      </c>
      <c r="O1496" s="60">
        <v>2013</v>
      </c>
      <c r="P1496" s="61">
        <v>41611</v>
      </c>
      <c r="Q1496" s="53" t="s">
        <v>337</v>
      </c>
      <c r="R1496" s="53"/>
      <c r="S1496" s="53" t="s">
        <v>430</v>
      </c>
      <c r="T1496" s="53" t="s">
        <v>721</v>
      </c>
      <c r="U1496" s="53">
        <v>2</v>
      </c>
      <c r="V1496" s="53" t="s">
        <v>385</v>
      </c>
      <c r="W1496" s="53"/>
      <c r="X1496" s="63">
        <v>12.473567213114752</v>
      </c>
      <c r="Y1496" s="63">
        <v>236.43837967213113</v>
      </c>
      <c r="Z1496" s="71"/>
      <c r="AA1496" s="53" t="s">
        <v>4649</v>
      </c>
      <c r="AB1496" s="53" t="s">
        <v>2098</v>
      </c>
      <c r="AC1496" s="57">
        <v>14422.74116</v>
      </c>
      <c r="AD1496" s="53"/>
      <c r="AE1496" s="53"/>
      <c r="AF1496" s="53" t="s">
        <v>721</v>
      </c>
      <c r="AG1496" s="63">
        <v>0</v>
      </c>
      <c r="AH1496" s="53" t="s">
        <v>2095</v>
      </c>
      <c r="AI1496" s="53" t="s">
        <v>701</v>
      </c>
      <c r="AJ1496" s="149">
        <v>3</v>
      </c>
      <c r="AK1496" s="374">
        <v>2</v>
      </c>
    </row>
    <row r="1497" spans="1:37" s="149" customFormat="1" ht="75" customHeight="1">
      <c r="A1497" s="53" t="s">
        <v>1450</v>
      </c>
      <c r="B1497" s="60">
        <v>2559</v>
      </c>
      <c r="C1497" s="60" t="s">
        <v>446</v>
      </c>
      <c r="D1497" s="52" t="s">
        <v>447</v>
      </c>
      <c r="E1497" s="53" t="s">
        <v>59</v>
      </c>
      <c r="F1497" s="55">
        <v>41409</v>
      </c>
      <c r="G1497" s="55">
        <v>41440</v>
      </c>
      <c r="H1497" s="53" t="s">
        <v>94</v>
      </c>
      <c r="I1497" s="57">
        <v>681.89010000000007</v>
      </c>
      <c r="J1497" s="56">
        <v>681.89010000000007</v>
      </c>
      <c r="K1497" s="56">
        <v>681.89</v>
      </c>
      <c r="L1497" s="59">
        <v>41460</v>
      </c>
      <c r="M1497" s="60">
        <v>2013</v>
      </c>
      <c r="N1497" s="61">
        <v>41460</v>
      </c>
      <c r="O1497" s="60">
        <v>2013</v>
      </c>
      <c r="P1497" s="61">
        <v>41577</v>
      </c>
      <c r="Q1497" s="53" t="s">
        <v>343</v>
      </c>
      <c r="R1497" s="53"/>
      <c r="S1497" s="53" t="s">
        <v>430</v>
      </c>
      <c r="T1497" s="53" t="s">
        <v>683</v>
      </c>
      <c r="U1497" s="53">
        <v>2</v>
      </c>
      <c r="V1497" s="53" t="s">
        <v>389</v>
      </c>
      <c r="W1497" s="53"/>
      <c r="X1497" s="63">
        <v>80.46303180000001</v>
      </c>
      <c r="Y1497" s="63">
        <v>84.647109453600009</v>
      </c>
      <c r="Z1497" s="71"/>
      <c r="AA1497" s="53" t="s">
        <v>4650</v>
      </c>
      <c r="AB1497" s="53" t="s">
        <v>2098</v>
      </c>
      <c r="AC1497" s="57">
        <v>846.47109453600012</v>
      </c>
      <c r="AD1497" s="53"/>
      <c r="AE1497" s="53"/>
      <c r="AF1497" s="53">
        <v>10</v>
      </c>
      <c r="AG1497" s="63">
        <v>0</v>
      </c>
      <c r="AH1497" s="53" t="s">
        <v>2095</v>
      </c>
      <c r="AI1497" s="53" t="s">
        <v>701</v>
      </c>
      <c r="AJ1497" s="149">
        <v>3</v>
      </c>
      <c r="AK1497" s="374">
        <v>2</v>
      </c>
    </row>
    <row r="1498" spans="1:37" s="149" customFormat="1" ht="60" customHeight="1">
      <c r="A1498" s="53" t="s">
        <v>1522</v>
      </c>
      <c r="B1498" s="60">
        <v>2560</v>
      </c>
      <c r="C1498" s="60">
        <v>3000559</v>
      </c>
      <c r="D1498" s="52" t="s">
        <v>383</v>
      </c>
      <c r="E1498" s="53" t="s">
        <v>64</v>
      </c>
      <c r="F1498" s="55">
        <v>41360</v>
      </c>
      <c r="G1498" s="55">
        <v>41393</v>
      </c>
      <c r="H1498" s="53" t="s">
        <v>94</v>
      </c>
      <c r="I1498" s="57">
        <v>18180</v>
      </c>
      <c r="J1498" s="56">
        <v>16959.349672070402</v>
      </c>
      <c r="K1498" s="56">
        <v>16959.348999999998</v>
      </c>
      <c r="L1498" s="59">
        <v>41428</v>
      </c>
      <c r="M1498" s="82">
        <v>2013</v>
      </c>
      <c r="N1498" s="61">
        <v>41435</v>
      </c>
      <c r="O1498" s="60">
        <v>2013</v>
      </c>
      <c r="P1498" s="61">
        <v>41578</v>
      </c>
      <c r="Q1498" s="53" t="s">
        <v>337</v>
      </c>
      <c r="R1498" s="53" t="s">
        <v>4651</v>
      </c>
      <c r="S1498" s="53" t="s">
        <v>384</v>
      </c>
      <c r="T1498" s="60">
        <v>1</v>
      </c>
      <c r="U1498" s="53">
        <v>2</v>
      </c>
      <c r="V1498" s="53" t="s">
        <v>385</v>
      </c>
      <c r="W1498" s="53"/>
      <c r="X1498" s="63">
        <v>20012.031819999997</v>
      </c>
      <c r="Y1498" s="63">
        <v>12165.346153846154</v>
      </c>
      <c r="Z1498" s="53"/>
      <c r="AA1498" s="53" t="s">
        <v>4652</v>
      </c>
      <c r="AB1498" s="72" t="s">
        <v>2098</v>
      </c>
      <c r="AC1498" s="57">
        <v>632598</v>
      </c>
      <c r="AD1498" s="53"/>
      <c r="AE1498" s="60">
        <v>52</v>
      </c>
      <c r="AF1498" s="53"/>
      <c r="AG1498" s="63"/>
      <c r="AH1498" s="53" t="s">
        <v>94</v>
      </c>
      <c r="AI1498" s="53" t="s">
        <v>701</v>
      </c>
      <c r="AJ1498" s="149">
        <v>2</v>
      </c>
      <c r="AK1498" s="374">
        <v>2</v>
      </c>
    </row>
    <row r="1499" spans="1:37" s="149" customFormat="1" ht="75" customHeight="1">
      <c r="A1499" s="53" t="s">
        <v>1522</v>
      </c>
      <c r="B1499" s="60">
        <v>2562</v>
      </c>
      <c r="C1499" s="60">
        <v>3000559</v>
      </c>
      <c r="D1499" s="52" t="s">
        <v>383</v>
      </c>
      <c r="E1499" s="53" t="s">
        <v>80</v>
      </c>
      <c r="F1499" s="55">
        <v>41394</v>
      </c>
      <c r="G1499" s="55">
        <v>41453</v>
      </c>
      <c r="H1499" s="53" t="s">
        <v>94</v>
      </c>
      <c r="I1499" s="57">
        <v>3143</v>
      </c>
      <c r="J1499" s="56">
        <v>2930.5629847872005</v>
      </c>
      <c r="K1499" s="56">
        <v>2930.5619999999999</v>
      </c>
      <c r="L1499" s="59">
        <v>41481</v>
      </c>
      <c r="M1499" s="82">
        <v>2013</v>
      </c>
      <c r="N1499" s="61">
        <v>41487</v>
      </c>
      <c r="O1499" s="60">
        <v>2013</v>
      </c>
      <c r="P1499" s="61">
        <v>41578</v>
      </c>
      <c r="Q1499" s="53" t="s">
        <v>337</v>
      </c>
      <c r="R1499" s="74" t="s">
        <v>4653</v>
      </c>
      <c r="S1499" s="53" t="s">
        <v>384</v>
      </c>
      <c r="T1499" s="60">
        <v>1</v>
      </c>
      <c r="U1499" s="53">
        <v>2</v>
      </c>
      <c r="V1499" s="53" t="s">
        <v>385</v>
      </c>
      <c r="W1499" s="53"/>
      <c r="X1499" s="63">
        <v>3458.0631599999997</v>
      </c>
      <c r="Y1499" s="63">
        <v>12980.944</v>
      </c>
      <c r="Z1499" s="53"/>
      <c r="AA1499" s="53" t="s">
        <v>4654</v>
      </c>
      <c r="AB1499" s="72" t="s">
        <v>2098</v>
      </c>
      <c r="AC1499" s="57">
        <v>64904.719999999994</v>
      </c>
      <c r="AD1499" s="53"/>
      <c r="AE1499" s="53"/>
      <c r="AF1499" s="60">
        <v>5</v>
      </c>
      <c r="AG1499" s="63"/>
      <c r="AH1499" s="53" t="s">
        <v>94</v>
      </c>
      <c r="AI1499" s="53" t="s">
        <v>701</v>
      </c>
      <c r="AJ1499" s="149">
        <v>3</v>
      </c>
      <c r="AK1499" s="374">
        <v>2</v>
      </c>
    </row>
    <row r="1500" spans="1:37" s="149" customFormat="1" ht="75" customHeight="1">
      <c r="A1500" s="53" t="s">
        <v>1522</v>
      </c>
      <c r="B1500" s="60">
        <v>2564</v>
      </c>
      <c r="C1500" s="60">
        <v>3000559</v>
      </c>
      <c r="D1500" s="52" t="s">
        <v>383</v>
      </c>
      <c r="E1500" s="53" t="s">
        <v>80</v>
      </c>
      <c r="F1500" s="55">
        <v>41394</v>
      </c>
      <c r="G1500" s="55">
        <v>41453</v>
      </c>
      <c r="H1500" s="53" t="s">
        <v>94</v>
      </c>
      <c r="I1500" s="57">
        <v>2400</v>
      </c>
      <c r="J1500" s="56">
        <v>2276.0104012963207</v>
      </c>
      <c r="K1500" s="56">
        <v>2276.0100000000002</v>
      </c>
      <c r="L1500" s="59">
        <v>41481</v>
      </c>
      <c r="M1500" s="82">
        <v>2013</v>
      </c>
      <c r="N1500" s="61">
        <v>41487</v>
      </c>
      <c r="O1500" s="60">
        <v>2013</v>
      </c>
      <c r="P1500" s="61">
        <v>41578</v>
      </c>
      <c r="Q1500" s="53" t="s">
        <v>337</v>
      </c>
      <c r="R1500" s="74" t="s">
        <v>4655</v>
      </c>
      <c r="S1500" s="53" t="s">
        <v>384</v>
      </c>
      <c r="T1500" s="60">
        <v>1</v>
      </c>
      <c r="U1500" s="53">
        <v>2</v>
      </c>
      <c r="V1500" s="53" t="s">
        <v>385</v>
      </c>
      <c r="W1500" s="53"/>
      <c r="X1500" s="63">
        <v>2685.6918000000001</v>
      </c>
      <c r="Y1500" s="63">
        <v>1566.4735999999998</v>
      </c>
      <c r="Z1500" s="53"/>
      <c r="AA1500" s="53" t="s">
        <v>4656</v>
      </c>
      <c r="AB1500" s="72" t="s">
        <v>2098</v>
      </c>
      <c r="AC1500" s="57">
        <v>39161.839999999997</v>
      </c>
      <c r="AD1500" s="53"/>
      <c r="AE1500" s="60">
        <v>25</v>
      </c>
      <c r="AF1500" s="53"/>
      <c r="AG1500" s="63"/>
      <c r="AH1500" s="53" t="s">
        <v>94</v>
      </c>
      <c r="AI1500" s="53" t="s">
        <v>701</v>
      </c>
      <c r="AJ1500" s="149">
        <v>3</v>
      </c>
      <c r="AK1500" s="374">
        <v>2</v>
      </c>
    </row>
    <row r="1501" spans="1:37" s="149" customFormat="1" ht="75" customHeight="1">
      <c r="A1501" s="53" t="s">
        <v>1522</v>
      </c>
      <c r="B1501" s="60">
        <v>2565</v>
      </c>
      <c r="C1501" s="60">
        <v>3000559</v>
      </c>
      <c r="D1501" s="52" t="s">
        <v>383</v>
      </c>
      <c r="E1501" s="53" t="s">
        <v>80</v>
      </c>
      <c r="F1501" s="55">
        <v>41365</v>
      </c>
      <c r="G1501" s="55">
        <v>41407</v>
      </c>
      <c r="H1501" s="53" t="s">
        <v>94</v>
      </c>
      <c r="I1501" s="57">
        <v>1303</v>
      </c>
      <c r="J1501" s="56">
        <v>1309.2180111475204</v>
      </c>
      <c r="K1501" s="56">
        <v>1303</v>
      </c>
      <c r="L1501" s="59">
        <v>41435</v>
      </c>
      <c r="M1501" s="82">
        <v>2013</v>
      </c>
      <c r="N1501" s="61">
        <v>41439</v>
      </c>
      <c r="O1501" s="60">
        <v>2013</v>
      </c>
      <c r="P1501" s="61">
        <v>41486</v>
      </c>
      <c r="Q1501" s="53" t="s">
        <v>337</v>
      </c>
      <c r="R1501" s="74" t="s">
        <v>4657</v>
      </c>
      <c r="S1501" s="53" t="s">
        <v>384</v>
      </c>
      <c r="T1501" s="60">
        <v>1</v>
      </c>
      <c r="U1501" s="53">
        <v>2</v>
      </c>
      <c r="V1501" s="53" t="s">
        <v>385</v>
      </c>
      <c r="W1501" s="53"/>
      <c r="X1501" s="63">
        <v>1537.54</v>
      </c>
      <c r="Y1501" s="63">
        <v>1411.6339999999998</v>
      </c>
      <c r="Z1501" s="53"/>
      <c r="AA1501" s="53" t="s">
        <v>4658</v>
      </c>
      <c r="AB1501" s="72" t="s">
        <v>2098</v>
      </c>
      <c r="AC1501" s="57">
        <v>42349.02</v>
      </c>
      <c r="AD1501" s="53"/>
      <c r="AE1501" s="60">
        <v>30</v>
      </c>
      <c r="AF1501" s="53"/>
      <c r="AG1501" s="63"/>
      <c r="AH1501" s="53" t="s">
        <v>94</v>
      </c>
      <c r="AI1501" s="53" t="s">
        <v>701</v>
      </c>
      <c r="AJ1501" s="149">
        <v>2</v>
      </c>
      <c r="AK1501" s="374">
        <v>2</v>
      </c>
    </row>
    <row r="1502" spans="1:37" s="149" customFormat="1" ht="60" customHeight="1">
      <c r="A1502" s="53" t="s">
        <v>1522</v>
      </c>
      <c r="B1502" s="160" t="s">
        <v>4659</v>
      </c>
      <c r="C1502" s="60">
        <v>3000559</v>
      </c>
      <c r="D1502" s="52" t="s">
        <v>383</v>
      </c>
      <c r="E1502" s="53" t="s">
        <v>80</v>
      </c>
      <c r="F1502" s="55">
        <v>41240</v>
      </c>
      <c r="G1502" s="55">
        <v>41274</v>
      </c>
      <c r="H1502" s="53" t="s">
        <v>94</v>
      </c>
      <c r="I1502" s="57">
        <v>2658.9</v>
      </c>
      <c r="J1502" s="56">
        <v>2529.0860118462724</v>
      </c>
      <c r="K1502" s="56">
        <v>2529.0859999999998</v>
      </c>
      <c r="L1502" s="59">
        <v>41306</v>
      </c>
      <c r="M1502" s="82">
        <v>2013</v>
      </c>
      <c r="N1502" s="61">
        <v>41339</v>
      </c>
      <c r="O1502" s="60">
        <v>2013</v>
      </c>
      <c r="P1502" s="61">
        <v>41455</v>
      </c>
      <c r="Q1502" s="53" t="s">
        <v>337</v>
      </c>
      <c r="R1502" s="74" t="s">
        <v>4657</v>
      </c>
      <c r="S1502" s="53" t="s">
        <v>384</v>
      </c>
      <c r="T1502" s="60">
        <v>1</v>
      </c>
      <c r="U1502" s="53">
        <v>2</v>
      </c>
      <c r="V1502" s="53" t="s">
        <v>385</v>
      </c>
      <c r="W1502" s="53"/>
      <c r="X1502" s="63">
        <v>2984.3214799999996</v>
      </c>
      <c r="Y1502" s="63">
        <v>1411.6339999999998</v>
      </c>
      <c r="Z1502" s="53"/>
      <c r="AA1502" s="53" t="s">
        <v>4658</v>
      </c>
      <c r="AB1502" s="72" t="s">
        <v>2098</v>
      </c>
      <c r="AC1502" s="57">
        <v>42349.02</v>
      </c>
      <c r="AD1502" s="53"/>
      <c r="AE1502" s="60">
        <v>30</v>
      </c>
      <c r="AF1502" s="53"/>
      <c r="AG1502" s="63"/>
      <c r="AH1502" s="53" t="s">
        <v>94</v>
      </c>
      <c r="AI1502" s="53" t="s">
        <v>701</v>
      </c>
      <c r="AJ1502" s="149">
        <v>1</v>
      </c>
      <c r="AK1502" s="374">
        <v>2</v>
      </c>
    </row>
    <row r="1503" spans="1:37" s="149" customFormat="1" ht="75" customHeight="1">
      <c r="A1503" s="53" t="s">
        <v>1522</v>
      </c>
      <c r="B1503" s="60">
        <v>2566</v>
      </c>
      <c r="C1503" s="60">
        <v>3000559</v>
      </c>
      <c r="D1503" s="52" t="s">
        <v>383</v>
      </c>
      <c r="E1503" s="53" t="s">
        <v>59</v>
      </c>
      <c r="F1503" s="55">
        <v>41394</v>
      </c>
      <c r="G1503" s="55">
        <v>41453</v>
      </c>
      <c r="H1503" s="53" t="s">
        <v>94</v>
      </c>
      <c r="I1503" s="57">
        <v>500</v>
      </c>
      <c r="J1503" s="56">
        <v>493.1290043712001</v>
      </c>
      <c r="K1503" s="56">
        <v>493.12900000000002</v>
      </c>
      <c r="L1503" s="59">
        <v>41481</v>
      </c>
      <c r="M1503" s="82">
        <v>2013</v>
      </c>
      <c r="N1503" s="61">
        <v>41487</v>
      </c>
      <c r="O1503" s="60">
        <v>2013</v>
      </c>
      <c r="P1503" s="61">
        <v>41578</v>
      </c>
      <c r="Q1503" s="53" t="s">
        <v>337</v>
      </c>
      <c r="R1503" s="74" t="s">
        <v>4660</v>
      </c>
      <c r="S1503" s="53" t="s">
        <v>384</v>
      </c>
      <c r="T1503" s="60">
        <v>1</v>
      </c>
      <c r="U1503" s="53">
        <v>2</v>
      </c>
      <c r="V1503" s="53" t="s">
        <v>385</v>
      </c>
      <c r="W1503" s="53"/>
      <c r="X1503" s="63">
        <v>581.89221999999995</v>
      </c>
      <c r="Y1503" s="63">
        <v>35282</v>
      </c>
      <c r="Z1503" s="53"/>
      <c r="AA1503" s="53" t="s">
        <v>4661</v>
      </c>
      <c r="AB1503" s="72" t="s">
        <v>2098</v>
      </c>
      <c r="AC1503" s="57">
        <v>35282</v>
      </c>
      <c r="AD1503" s="53"/>
      <c r="AE1503" s="53"/>
      <c r="AF1503" s="60">
        <v>1</v>
      </c>
      <c r="AG1503" s="63"/>
      <c r="AH1503" s="53" t="s">
        <v>94</v>
      </c>
      <c r="AI1503" s="53" t="s">
        <v>701</v>
      </c>
      <c r="AJ1503" s="149">
        <v>3</v>
      </c>
      <c r="AK1503" s="374">
        <v>2</v>
      </c>
    </row>
    <row r="1504" spans="1:37" s="149" customFormat="1" ht="60" customHeight="1">
      <c r="A1504" s="53" t="s">
        <v>1522</v>
      </c>
      <c r="B1504" s="60">
        <v>2567</v>
      </c>
      <c r="C1504" s="60">
        <v>3000559</v>
      </c>
      <c r="D1504" s="52" t="s">
        <v>383</v>
      </c>
      <c r="E1504" s="53" t="s">
        <v>80</v>
      </c>
      <c r="F1504" s="55">
        <v>41240</v>
      </c>
      <c r="G1504" s="55">
        <v>41274</v>
      </c>
      <c r="H1504" s="53" t="s">
        <v>94</v>
      </c>
      <c r="I1504" s="57">
        <v>200</v>
      </c>
      <c r="J1504" s="56">
        <v>190.27783230451206</v>
      </c>
      <c r="K1504" s="56">
        <v>190.27699999999999</v>
      </c>
      <c r="L1504" s="59">
        <v>41306</v>
      </c>
      <c r="M1504" s="82">
        <v>2013</v>
      </c>
      <c r="N1504" s="61">
        <v>41395</v>
      </c>
      <c r="O1504" s="60">
        <v>2013</v>
      </c>
      <c r="P1504" s="61">
        <v>41486</v>
      </c>
      <c r="Q1504" s="53" t="s">
        <v>337</v>
      </c>
      <c r="R1504" s="74" t="s">
        <v>4662</v>
      </c>
      <c r="S1504" s="53" t="s">
        <v>384</v>
      </c>
      <c r="T1504" s="60">
        <v>1</v>
      </c>
      <c r="U1504" s="53">
        <v>2</v>
      </c>
      <c r="V1504" s="53" t="s">
        <v>385</v>
      </c>
      <c r="W1504" s="53"/>
      <c r="X1504" s="63">
        <v>224.52685999999997</v>
      </c>
      <c r="Y1504" s="63">
        <v>9794</v>
      </c>
      <c r="Z1504" s="53"/>
      <c r="AA1504" s="53" t="s">
        <v>4663</v>
      </c>
      <c r="AB1504" s="72" t="s">
        <v>2098</v>
      </c>
      <c r="AC1504" s="57">
        <v>9794</v>
      </c>
      <c r="AD1504" s="53"/>
      <c r="AE1504" s="53"/>
      <c r="AF1504" s="60">
        <v>1</v>
      </c>
      <c r="AG1504" s="63"/>
      <c r="AH1504" s="53" t="s">
        <v>94</v>
      </c>
      <c r="AI1504" s="53" t="s">
        <v>701</v>
      </c>
      <c r="AJ1504" s="149">
        <v>1</v>
      </c>
      <c r="AK1504" s="374">
        <v>2</v>
      </c>
    </row>
    <row r="1505" spans="1:37" s="149" customFormat="1" ht="60" customHeight="1">
      <c r="A1505" s="53" t="s">
        <v>1522</v>
      </c>
      <c r="B1505" s="60">
        <v>2568</v>
      </c>
      <c r="C1505" s="60">
        <v>3000559</v>
      </c>
      <c r="D1505" s="52" t="s">
        <v>383</v>
      </c>
      <c r="E1505" s="53" t="s">
        <v>59</v>
      </c>
      <c r="F1505" s="55">
        <v>41241</v>
      </c>
      <c r="G1505" s="55">
        <v>41274</v>
      </c>
      <c r="H1505" s="53" t="s">
        <v>109</v>
      </c>
      <c r="I1505" s="57">
        <v>1000</v>
      </c>
      <c r="J1505" s="56">
        <v>949.53851720409625</v>
      </c>
      <c r="K1505" s="56">
        <v>949.53800000000001</v>
      </c>
      <c r="L1505" s="59">
        <v>41306</v>
      </c>
      <c r="M1505" s="82">
        <v>2013</v>
      </c>
      <c r="N1505" s="61">
        <v>41334</v>
      </c>
      <c r="O1505" s="60">
        <v>2013</v>
      </c>
      <c r="P1505" s="61">
        <v>41394</v>
      </c>
      <c r="Q1505" s="53" t="s">
        <v>337</v>
      </c>
      <c r="R1505" s="74" t="s">
        <v>4664</v>
      </c>
      <c r="S1505" s="53" t="s">
        <v>384</v>
      </c>
      <c r="T1505" s="60">
        <v>1</v>
      </c>
      <c r="U1505" s="53">
        <v>2</v>
      </c>
      <c r="V1505" s="53" t="s">
        <v>385</v>
      </c>
      <c r="W1505" s="53"/>
      <c r="X1505" s="63">
        <v>1120.4548399999999</v>
      </c>
      <c r="Y1505" s="63">
        <v>4821.5</v>
      </c>
      <c r="Z1505" s="53"/>
      <c r="AA1505" s="53" t="s">
        <v>4665</v>
      </c>
      <c r="AB1505" s="72" t="s">
        <v>2098</v>
      </c>
      <c r="AC1505" s="57">
        <v>4821.5</v>
      </c>
      <c r="AD1505" s="53"/>
      <c r="AE1505" s="53"/>
      <c r="AF1505" s="60">
        <v>1</v>
      </c>
      <c r="AG1505" s="63"/>
      <c r="AH1505" s="53" t="s">
        <v>109</v>
      </c>
      <c r="AI1505" s="53" t="s">
        <v>701</v>
      </c>
      <c r="AJ1505" s="149">
        <v>1</v>
      </c>
      <c r="AK1505" s="374">
        <v>2</v>
      </c>
    </row>
    <row r="1506" spans="1:37" s="149" customFormat="1" ht="60" customHeight="1">
      <c r="A1506" s="53" t="s">
        <v>1522</v>
      </c>
      <c r="B1506" s="60">
        <v>2569</v>
      </c>
      <c r="C1506" s="60">
        <v>3000559</v>
      </c>
      <c r="D1506" s="52" t="s">
        <v>383</v>
      </c>
      <c r="E1506" s="53" t="s">
        <v>59</v>
      </c>
      <c r="F1506" s="55">
        <v>41241</v>
      </c>
      <c r="G1506" s="55">
        <v>41274</v>
      </c>
      <c r="H1506" s="53" t="s">
        <v>109</v>
      </c>
      <c r="I1506" s="57">
        <v>750</v>
      </c>
      <c r="J1506" s="56">
        <v>713.52494451705616</v>
      </c>
      <c r="K1506" s="56">
        <v>713.524</v>
      </c>
      <c r="L1506" s="59">
        <v>41306</v>
      </c>
      <c r="M1506" s="82">
        <v>2013</v>
      </c>
      <c r="N1506" s="61">
        <v>41334</v>
      </c>
      <c r="O1506" s="60">
        <v>2013</v>
      </c>
      <c r="P1506" s="61">
        <v>41486</v>
      </c>
      <c r="Q1506" s="53" t="s">
        <v>337</v>
      </c>
      <c r="R1506" s="177" t="s">
        <v>4666</v>
      </c>
      <c r="S1506" s="53" t="s">
        <v>384</v>
      </c>
      <c r="T1506" s="60">
        <v>1</v>
      </c>
      <c r="U1506" s="53">
        <v>2</v>
      </c>
      <c r="V1506" s="53" t="s">
        <v>385</v>
      </c>
      <c r="W1506" s="53"/>
      <c r="X1506" s="63">
        <v>841.95831999999996</v>
      </c>
      <c r="Y1506" s="63">
        <v>14397</v>
      </c>
      <c r="Z1506" s="53"/>
      <c r="AA1506" s="53" t="s">
        <v>4667</v>
      </c>
      <c r="AB1506" s="72" t="s">
        <v>2098</v>
      </c>
      <c r="AC1506" s="57">
        <v>14397</v>
      </c>
      <c r="AD1506" s="53"/>
      <c r="AE1506" s="53"/>
      <c r="AF1506" s="60">
        <v>1</v>
      </c>
      <c r="AG1506" s="63"/>
      <c r="AH1506" s="53" t="s">
        <v>109</v>
      </c>
      <c r="AI1506" s="53" t="s">
        <v>701</v>
      </c>
      <c r="AJ1506" s="149">
        <v>1</v>
      </c>
      <c r="AK1506" s="374">
        <v>2</v>
      </c>
    </row>
    <row r="1507" spans="1:37" s="149" customFormat="1" ht="60" customHeight="1">
      <c r="A1507" s="53" t="s">
        <v>1522</v>
      </c>
      <c r="B1507" s="60">
        <v>2570</v>
      </c>
      <c r="C1507" s="60">
        <v>3000559</v>
      </c>
      <c r="D1507" s="52" t="s">
        <v>383</v>
      </c>
      <c r="E1507" s="53" t="s">
        <v>59</v>
      </c>
      <c r="F1507" s="55">
        <v>41241</v>
      </c>
      <c r="G1507" s="55">
        <v>41274</v>
      </c>
      <c r="H1507" s="53" t="s">
        <v>109</v>
      </c>
      <c r="I1507" s="57">
        <v>500</v>
      </c>
      <c r="J1507" s="56">
        <v>475.0739378496001</v>
      </c>
      <c r="K1507" s="56">
        <v>475.07299999999998</v>
      </c>
      <c r="L1507" s="59">
        <v>41306</v>
      </c>
      <c r="M1507" s="82">
        <v>2013</v>
      </c>
      <c r="N1507" s="61">
        <v>41334</v>
      </c>
      <c r="O1507" s="60">
        <v>2013</v>
      </c>
      <c r="P1507" s="61">
        <v>41394</v>
      </c>
      <c r="Q1507" s="53" t="s">
        <v>337</v>
      </c>
      <c r="R1507" s="74" t="s">
        <v>4668</v>
      </c>
      <c r="S1507" s="53" t="s">
        <v>384</v>
      </c>
      <c r="T1507" s="60">
        <v>1</v>
      </c>
      <c r="U1507" s="53">
        <v>2</v>
      </c>
      <c r="V1507" s="53" t="s">
        <v>385</v>
      </c>
      <c r="W1507" s="53"/>
      <c r="X1507" s="63">
        <v>560.58614</v>
      </c>
      <c r="Y1507" s="63">
        <v>2360</v>
      </c>
      <c r="Z1507" s="53"/>
      <c r="AA1507" s="53" t="s">
        <v>4669</v>
      </c>
      <c r="AB1507" s="72" t="s">
        <v>2098</v>
      </c>
      <c r="AC1507" s="57">
        <v>2360</v>
      </c>
      <c r="AD1507" s="53"/>
      <c r="AE1507" s="53"/>
      <c r="AF1507" s="60">
        <v>1</v>
      </c>
      <c r="AG1507" s="63"/>
      <c r="AH1507" s="53" t="s">
        <v>109</v>
      </c>
      <c r="AI1507" s="53" t="s">
        <v>701</v>
      </c>
      <c r="AJ1507" s="149">
        <v>1</v>
      </c>
      <c r="AK1507" s="374">
        <v>2</v>
      </c>
    </row>
    <row r="1508" spans="1:37" s="149" customFormat="1" ht="75" customHeight="1">
      <c r="A1508" s="53" t="s">
        <v>1522</v>
      </c>
      <c r="B1508" s="60">
        <v>2571</v>
      </c>
      <c r="C1508" s="60">
        <v>3000559</v>
      </c>
      <c r="D1508" s="52" t="s">
        <v>383</v>
      </c>
      <c r="E1508" s="53" t="s">
        <v>59</v>
      </c>
      <c r="F1508" s="55">
        <v>41394</v>
      </c>
      <c r="G1508" s="55">
        <v>41453</v>
      </c>
      <c r="H1508" s="53" t="s">
        <v>109</v>
      </c>
      <c r="I1508" s="57">
        <v>1000</v>
      </c>
      <c r="J1508" s="56">
        <v>986.25800874240019</v>
      </c>
      <c r="K1508" s="56">
        <v>986.25800000000004</v>
      </c>
      <c r="L1508" s="59">
        <v>41481</v>
      </c>
      <c r="M1508" s="82">
        <v>2013</v>
      </c>
      <c r="N1508" s="61">
        <v>41487</v>
      </c>
      <c r="O1508" s="60">
        <v>2013</v>
      </c>
      <c r="P1508" s="61">
        <v>41578</v>
      </c>
      <c r="Q1508" s="53" t="s">
        <v>337</v>
      </c>
      <c r="R1508" s="74" t="s">
        <v>4670</v>
      </c>
      <c r="S1508" s="53" t="s">
        <v>384</v>
      </c>
      <c r="T1508" s="60">
        <v>1</v>
      </c>
      <c r="U1508" s="53">
        <v>2</v>
      </c>
      <c r="V1508" s="53" t="s">
        <v>385</v>
      </c>
      <c r="W1508" s="53"/>
      <c r="X1508" s="63">
        <v>1163.7844399999999</v>
      </c>
      <c r="Y1508" s="63">
        <v>12980</v>
      </c>
      <c r="Z1508" s="53"/>
      <c r="AA1508" s="53" t="s">
        <v>4671</v>
      </c>
      <c r="AB1508" s="72" t="s">
        <v>2098</v>
      </c>
      <c r="AC1508" s="57">
        <v>12980</v>
      </c>
      <c r="AD1508" s="53"/>
      <c r="AE1508" s="53"/>
      <c r="AF1508" s="60">
        <v>1</v>
      </c>
      <c r="AG1508" s="63"/>
      <c r="AH1508" s="53" t="s">
        <v>109</v>
      </c>
      <c r="AI1508" s="53" t="s">
        <v>701</v>
      </c>
      <c r="AJ1508" s="149">
        <v>3</v>
      </c>
      <c r="AK1508" s="374">
        <v>2</v>
      </c>
    </row>
    <row r="1509" spans="1:37" s="149" customFormat="1" ht="60" customHeight="1">
      <c r="A1509" s="53" t="s">
        <v>1522</v>
      </c>
      <c r="B1509" s="60">
        <v>2572</v>
      </c>
      <c r="C1509" s="60">
        <v>3000559</v>
      </c>
      <c r="D1509" s="52" t="s">
        <v>383</v>
      </c>
      <c r="E1509" s="53" t="s">
        <v>59</v>
      </c>
      <c r="F1509" s="55">
        <v>41241</v>
      </c>
      <c r="G1509" s="55">
        <v>41274</v>
      </c>
      <c r="H1509" s="53" t="s">
        <v>109</v>
      </c>
      <c r="I1509" s="57">
        <v>950</v>
      </c>
      <c r="J1509" s="56">
        <v>903.79149240499214</v>
      </c>
      <c r="K1509" s="56">
        <v>903.79100000000005</v>
      </c>
      <c r="L1509" s="59">
        <v>41306</v>
      </c>
      <c r="M1509" s="82">
        <v>2013</v>
      </c>
      <c r="N1509" s="61">
        <v>41334</v>
      </c>
      <c r="O1509" s="60">
        <v>2013</v>
      </c>
      <c r="P1509" s="61">
        <v>41486</v>
      </c>
      <c r="Q1509" s="53" t="s">
        <v>337</v>
      </c>
      <c r="R1509" s="177" t="s">
        <v>4672</v>
      </c>
      <c r="S1509" s="53" t="s">
        <v>384</v>
      </c>
      <c r="T1509" s="60">
        <v>1</v>
      </c>
      <c r="U1509" s="53">
        <v>2</v>
      </c>
      <c r="V1509" s="53" t="s">
        <v>385</v>
      </c>
      <c r="W1509" s="53"/>
      <c r="X1509" s="63">
        <v>1066.4733799999999</v>
      </c>
      <c r="Y1509" s="63">
        <v>24013.11</v>
      </c>
      <c r="Z1509" s="53"/>
      <c r="AA1509" s="53" t="s">
        <v>4673</v>
      </c>
      <c r="AB1509" s="72" t="s">
        <v>2098</v>
      </c>
      <c r="AC1509" s="57">
        <v>24013.11</v>
      </c>
      <c r="AD1509" s="53"/>
      <c r="AE1509" s="53"/>
      <c r="AF1509" s="60">
        <v>1</v>
      </c>
      <c r="AG1509" s="63"/>
      <c r="AH1509" s="53" t="s">
        <v>109</v>
      </c>
      <c r="AI1509" s="53" t="s">
        <v>701</v>
      </c>
      <c r="AJ1509" s="149">
        <v>1</v>
      </c>
      <c r="AK1509" s="374">
        <v>2</v>
      </c>
    </row>
    <row r="1510" spans="1:37" s="149" customFormat="1" ht="75" customHeight="1">
      <c r="A1510" s="53" t="s">
        <v>1522</v>
      </c>
      <c r="B1510" s="60">
        <v>2575</v>
      </c>
      <c r="C1510" s="53">
        <v>3000583</v>
      </c>
      <c r="D1510" s="52" t="s">
        <v>833</v>
      </c>
      <c r="E1510" s="53" t="s">
        <v>80</v>
      </c>
      <c r="F1510" s="55">
        <v>41365</v>
      </c>
      <c r="G1510" s="55">
        <v>41407</v>
      </c>
      <c r="H1510" s="53" t="s">
        <v>94</v>
      </c>
      <c r="I1510" s="57">
        <v>22233.05</v>
      </c>
      <c r="J1510" s="56">
        <v>27697.939018289286</v>
      </c>
      <c r="K1510" s="56">
        <v>22233.05</v>
      </c>
      <c r="L1510" s="59">
        <v>41435</v>
      </c>
      <c r="M1510" s="82">
        <v>2013</v>
      </c>
      <c r="N1510" s="61">
        <v>41439</v>
      </c>
      <c r="O1510" s="60">
        <v>2013</v>
      </c>
      <c r="P1510" s="61">
        <v>41639</v>
      </c>
      <c r="Q1510" s="53" t="s">
        <v>337</v>
      </c>
      <c r="R1510" s="74" t="s">
        <v>4674</v>
      </c>
      <c r="S1510" s="53" t="s">
        <v>2024</v>
      </c>
      <c r="T1510" s="60">
        <v>18.5</v>
      </c>
      <c r="U1510" s="53">
        <v>2</v>
      </c>
      <c r="V1510" s="53" t="s">
        <v>385</v>
      </c>
      <c r="W1510" s="53"/>
      <c r="X1510" s="63">
        <v>1418.108054054054</v>
      </c>
      <c r="Y1510" s="63">
        <v>2208.3162162162162</v>
      </c>
      <c r="Z1510" s="53"/>
      <c r="AA1510" s="53" t="s">
        <v>4675</v>
      </c>
      <c r="AB1510" s="72">
        <v>41243</v>
      </c>
      <c r="AC1510" s="57">
        <v>40853.85</v>
      </c>
      <c r="AD1510" s="53"/>
      <c r="AE1510" s="60">
        <v>18.5</v>
      </c>
      <c r="AF1510" s="53"/>
      <c r="AG1510" s="63">
        <v>2360</v>
      </c>
      <c r="AH1510" s="53" t="s">
        <v>94</v>
      </c>
      <c r="AI1510" s="53" t="s">
        <v>701</v>
      </c>
      <c r="AJ1510" s="149">
        <v>2</v>
      </c>
      <c r="AK1510" s="374">
        <v>2</v>
      </c>
    </row>
    <row r="1511" spans="1:37" s="149" customFormat="1" ht="60" customHeight="1">
      <c r="A1511" s="53" t="s">
        <v>1522</v>
      </c>
      <c r="B1511" s="160" t="s">
        <v>4676</v>
      </c>
      <c r="C1511" s="53">
        <v>3000583</v>
      </c>
      <c r="D1511" s="52" t="s">
        <v>833</v>
      </c>
      <c r="E1511" s="53" t="s">
        <v>80</v>
      </c>
      <c r="F1511" s="55">
        <v>41246</v>
      </c>
      <c r="G1511" s="55">
        <v>41274</v>
      </c>
      <c r="H1511" s="53" t="s">
        <v>94</v>
      </c>
      <c r="I1511" s="57">
        <v>10526.86</v>
      </c>
      <c r="J1511" s="56">
        <v>9548.4670676144651</v>
      </c>
      <c r="K1511" s="56">
        <v>9548.4670000000006</v>
      </c>
      <c r="L1511" s="59">
        <v>41306</v>
      </c>
      <c r="M1511" s="82">
        <v>2013</v>
      </c>
      <c r="N1511" s="61">
        <v>41339</v>
      </c>
      <c r="O1511" s="60">
        <v>2013</v>
      </c>
      <c r="P1511" s="61">
        <v>41639</v>
      </c>
      <c r="Q1511" s="53" t="s">
        <v>337</v>
      </c>
      <c r="R1511" s="74" t="s">
        <v>4674</v>
      </c>
      <c r="S1511" s="53" t="s">
        <v>2024</v>
      </c>
      <c r="T1511" s="60">
        <v>8.298</v>
      </c>
      <c r="U1511" s="53">
        <v>2</v>
      </c>
      <c r="V1511" s="53" t="s">
        <v>385</v>
      </c>
      <c r="W1511" s="53"/>
      <c r="X1511" s="63">
        <v>1357.8200843576763</v>
      </c>
      <c r="Y1511" s="63">
        <v>2208.3162162162162</v>
      </c>
      <c r="Z1511" s="53"/>
      <c r="AA1511" s="53" t="s">
        <v>4675</v>
      </c>
      <c r="AB1511" s="72">
        <v>41243</v>
      </c>
      <c r="AC1511" s="57">
        <v>40853.85</v>
      </c>
      <c r="AD1511" s="53"/>
      <c r="AE1511" s="60">
        <v>18.5</v>
      </c>
      <c r="AF1511" s="53"/>
      <c r="AG1511" s="63">
        <v>2360</v>
      </c>
      <c r="AH1511" s="53" t="s">
        <v>94</v>
      </c>
      <c r="AI1511" s="53" t="s">
        <v>701</v>
      </c>
      <c r="AJ1511" s="149">
        <v>1</v>
      </c>
      <c r="AK1511" s="374">
        <v>2</v>
      </c>
    </row>
    <row r="1512" spans="1:37" s="149" customFormat="1" ht="60" customHeight="1">
      <c r="A1512" s="53" t="s">
        <v>1522</v>
      </c>
      <c r="B1512" s="60">
        <v>2578</v>
      </c>
      <c r="C1512" s="53">
        <v>3000583</v>
      </c>
      <c r="D1512" s="52" t="s">
        <v>833</v>
      </c>
      <c r="E1512" s="53" t="s">
        <v>80</v>
      </c>
      <c r="F1512" s="55">
        <v>41253</v>
      </c>
      <c r="G1512" s="55">
        <v>41305</v>
      </c>
      <c r="H1512" s="53" t="s">
        <v>94</v>
      </c>
      <c r="I1512" s="57">
        <v>9116.35</v>
      </c>
      <c r="J1512" s="56">
        <v>8269.1866136430745</v>
      </c>
      <c r="K1512" s="56">
        <v>8269.1859999999997</v>
      </c>
      <c r="L1512" s="59">
        <v>41333</v>
      </c>
      <c r="M1512" s="82">
        <v>2013</v>
      </c>
      <c r="N1512" s="61">
        <v>41339</v>
      </c>
      <c r="O1512" s="60">
        <v>2013</v>
      </c>
      <c r="P1512" s="61">
        <v>41639</v>
      </c>
      <c r="Q1512" s="53" t="s">
        <v>337</v>
      </c>
      <c r="R1512" s="74" t="s">
        <v>4677</v>
      </c>
      <c r="S1512" s="53" t="s">
        <v>2024</v>
      </c>
      <c r="T1512" s="60">
        <v>7.67</v>
      </c>
      <c r="U1512" s="53">
        <v>2</v>
      </c>
      <c r="V1512" s="53" t="s">
        <v>385</v>
      </c>
      <c r="W1512" s="53"/>
      <c r="X1512" s="63">
        <v>1272.1824615384614</v>
      </c>
      <c r="Y1512" s="63">
        <v>1552.7190909090909</v>
      </c>
      <c r="Z1512" s="53"/>
      <c r="AA1512" s="53" t="s">
        <v>4677</v>
      </c>
      <c r="AB1512" s="72" t="s">
        <v>2094</v>
      </c>
      <c r="AC1512" s="57">
        <v>34159.82</v>
      </c>
      <c r="AD1512" s="53"/>
      <c r="AE1512" s="60">
        <v>22</v>
      </c>
      <c r="AF1512" s="53"/>
      <c r="AG1512" s="63"/>
      <c r="AH1512" s="53" t="s">
        <v>94</v>
      </c>
      <c r="AI1512" s="53" t="s">
        <v>2179</v>
      </c>
      <c r="AJ1512" s="149">
        <v>1</v>
      </c>
      <c r="AK1512" s="374">
        <v>2</v>
      </c>
    </row>
    <row r="1513" spans="1:37" s="149" customFormat="1" ht="60" customHeight="1">
      <c r="A1513" s="53" t="s">
        <v>1522</v>
      </c>
      <c r="B1513" s="160" t="s">
        <v>4678</v>
      </c>
      <c r="C1513" s="53">
        <v>3000583</v>
      </c>
      <c r="D1513" s="52" t="s">
        <v>833</v>
      </c>
      <c r="E1513" s="53" t="s">
        <v>80</v>
      </c>
      <c r="F1513" s="55">
        <v>41253</v>
      </c>
      <c r="G1513" s="55">
        <v>41305</v>
      </c>
      <c r="H1513" s="53" t="s">
        <v>94</v>
      </c>
      <c r="I1513" s="57">
        <v>7361.5820000000003</v>
      </c>
      <c r="J1513" s="56">
        <v>6677.5083711816978</v>
      </c>
      <c r="K1513" s="56">
        <v>6677.5079999999998</v>
      </c>
      <c r="L1513" s="59">
        <v>41333</v>
      </c>
      <c r="M1513" s="82">
        <v>2013</v>
      </c>
      <c r="N1513" s="61">
        <v>41339</v>
      </c>
      <c r="O1513" s="60">
        <v>2013</v>
      </c>
      <c r="P1513" s="61">
        <v>41639</v>
      </c>
      <c r="Q1513" s="53" t="s">
        <v>337</v>
      </c>
      <c r="R1513" s="74" t="s">
        <v>4677</v>
      </c>
      <c r="S1513" s="53" t="s">
        <v>2024</v>
      </c>
      <c r="T1513" s="60">
        <v>6.44</v>
      </c>
      <c r="U1513" s="53">
        <v>2</v>
      </c>
      <c r="V1513" s="53" t="s">
        <v>385</v>
      </c>
      <c r="W1513" s="53"/>
      <c r="X1513" s="63">
        <v>1223.5185465838508</v>
      </c>
      <c r="Y1513" s="63">
        <v>1552.7190909090909</v>
      </c>
      <c r="Z1513" s="53"/>
      <c r="AA1513" s="53" t="s">
        <v>4677</v>
      </c>
      <c r="AB1513" s="72" t="s">
        <v>2094</v>
      </c>
      <c r="AC1513" s="57">
        <v>34159.82</v>
      </c>
      <c r="AD1513" s="53"/>
      <c r="AE1513" s="60">
        <v>22</v>
      </c>
      <c r="AF1513" s="53"/>
      <c r="AG1513" s="63"/>
      <c r="AH1513" s="53" t="s">
        <v>94</v>
      </c>
      <c r="AI1513" s="53" t="s">
        <v>2179</v>
      </c>
      <c r="AJ1513" s="149">
        <v>1</v>
      </c>
      <c r="AK1513" s="374">
        <v>2</v>
      </c>
    </row>
    <row r="1514" spans="1:37" s="149" customFormat="1" ht="60" customHeight="1">
      <c r="A1514" s="53" t="s">
        <v>1522</v>
      </c>
      <c r="B1514" s="160" t="s">
        <v>4679</v>
      </c>
      <c r="C1514" s="53">
        <v>3000583</v>
      </c>
      <c r="D1514" s="52" t="s">
        <v>833</v>
      </c>
      <c r="E1514" s="53" t="s">
        <v>80</v>
      </c>
      <c r="F1514" s="55">
        <v>41253</v>
      </c>
      <c r="G1514" s="55">
        <v>41305</v>
      </c>
      <c r="H1514" s="53" t="s">
        <v>94</v>
      </c>
      <c r="I1514" s="57">
        <v>9875.0450000000001</v>
      </c>
      <c r="J1514" s="56">
        <v>8957.6827221945623</v>
      </c>
      <c r="K1514" s="56">
        <v>8957.6820000000007</v>
      </c>
      <c r="L1514" s="59">
        <v>41333</v>
      </c>
      <c r="M1514" s="82">
        <v>2013</v>
      </c>
      <c r="N1514" s="61">
        <v>41339</v>
      </c>
      <c r="O1514" s="60">
        <v>2013</v>
      </c>
      <c r="P1514" s="61">
        <v>41639</v>
      </c>
      <c r="Q1514" s="53" t="s">
        <v>337</v>
      </c>
      <c r="R1514" s="74" t="s">
        <v>4677</v>
      </c>
      <c r="S1514" s="53" t="s">
        <v>2024</v>
      </c>
      <c r="T1514" s="60">
        <v>8.57</v>
      </c>
      <c r="U1514" s="53">
        <v>2</v>
      </c>
      <c r="V1514" s="53" t="s">
        <v>385</v>
      </c>
      <c r="W1514" s="53"/>
      <c r="X1514" s="63">
        <v>1233.3797852975497</v>
      </c>
      <c r="Y1514" s="63">
        <v>1552.7190909090909</v>
      </c>
      <c r="Z1514" s="53"/>
      <c r="AA1514" s="53" t="s">
        <v>4677</v>
      </c>
      <c r="AB1514" s="72" t="s">
        <v>2094</v>
      </c>
      <c r="AC1514" s="57">
        <v>34159.82</v>
      </c>
      <c r="AD1514" s="53"/>
      <c r="AE1514" s="60">
        <v>22</v>
      </c>
      <c r="AF1514" s="53"/>
      <c r="AG1514" s="63"/>
      <c r="AH1514" s="53" t="s">
        <v>94</v>
      </c>
      <c r="AI1514" s="53" t="s">
        <v>2179</v>
      </c>
      <c r="AJ1514" s="149">
        <v>1</v>
      </c>
      <c r="AK1514" s="374">
        <v>2</v>
      </c>
    </row>
    <row r="1515" spans="1:37" s="149" customFormat="1" ht="60" customHeight="1">
      <c r="A1515" s="53" t="s">
        <v>1522</v>
      </c>
      <c r="B1515" s="60">
        <v>2579</v>
      </c>
      <c r="C1515" s="53">
        <v>3000583</v>
      </c>
      <c r="D1515" s="52" t="s">
        <v>833</v>
      </c>
      <c r="E1515" s="53" t="s">
        <v>80</v>
      </c>
      <c r="F1515" s="55">
        <v>41253</v>
      </c>
      <c r="G1515" s="55">
        <v>41305</v>
      </c>
      <c r="H1515" s="53" t="s">
        <v>94</v>
      </c>
      <c r="I1515" s="57">
        <v>6943.0959999999995</v>
      </c>
      <c r="J1515" s="56">
        <v>6297.5169274014734</v>
      </c>
      <c r="K1515" s="56">
        <v>6297.5159999999996</v>
      </c>
      <c r="L1515" s="59">
        <v>41333</v>
      </c>
      <c r="M1515" s="82">
        <v>2013</v>
      </c>
      <c r="N1515" s="61">
        <v>41339</v>
      </c>
      <c r="O1515" s="60">
        <v>2013</v>
      </c>
      <c r="P1515" s="61">
        <v>41639</v>
      </c>
      <c r="Q1515" s="53" t="s">
        <v>337</v>
      </c>
      <c r="R1515" s="162" t="s">
        <v>4680</v>
      </c>
      <c r="S1515" s="53" t="s">
        <v>2024</v>
      </c>
      <c r="T1515" s="60">
        <v>5.47</v>
      </c>
      <c r="U1515" s="53">
        <v>2</v>
      </c>
      <c r="V1515" s="53" t="s">
        <v>385</v>
      </c>
      <c r="W1515" s="53"/>
      <c r="X1515" s="63">
        <v>1358.5135063985374</v>
      </c>
      <c r="Y1515" s="63">
        <v>1372.1317647058825</v>
      </c>
      <c r="Z1515" s="53"/>
      <c r="AA1515" s="53" t="s">
        <v>4680</v>
      </c>
      <c r="AB1515" s="72" t="s">
        <v>2094</v>
      </c>
      <c r="AC1515" s="57">
        <v>11663.12</v>
      </c>
      <c r="AD1515" s="53"/>
      <c r="AE1515" s="60">
        <v>8.5</v>
      </c>
      <c r="AF1515" s="53"/>
      <c r="AG1515" s="63"/>
      <c r="AH1515" s="53" t="s">
        <v>94</v>
      </c>
      <c r="AI1515" s="53" t="s">
        <v>2179</v>
      </c>
      <c r="AJ1515" s="149">
        <v>1</v>
      </c>
      <c r="AK1515" s="374">
        <v>2</v>
      </c>
    </row>
    <row r="1516" spans="1:37" s="149" customFormat="1" ht="60" customHeight="1">
      <c r="A1516" s="53" t="s">
        <v>1522</v>
      </c>
      <c r="B1516" s="160" t="s">
        <v>4681</v>
      </c>
      <c r="C1516" s="54">
        <v>3000560</v>
      </c>
      <c r="D1516" s="52" t="s">
        <v>468</v>
      </c>
      <c r="E1516" s="53" t="s">
        <v>81</v>
      </c>
      <c r="F1516" s="55">
        <v>41243</v>
      </c>
      <c r="G1516" s="55">
        <v>41333</v>
      </c>
      <c r="H1516" s="53" t="s">
        <v>94</v>
      </c>
      <c r="I1516" s="57">
        <v>8288.5499999999993</v>
      </c>
      <c r="J1516" s="56">
        <v>7582.4508740774418</v>
      </c>
      <c r="K1516" s="56">
        <v>7582.45</v>
      </c>
      <c r="L1516" s="59">
        <v>41362</v>
      </c>
      <c r="M1516" s="82">
        <v>2013</v>
      </c>
      <c r="N1516" s="61">
        <v>41381</v>
      </c>
      <c r="O1516" s="60">
        <v>2013</v>
      </c>
      <c r="P1516" s="61">
        <v>41547</v>
      </c>
      <c r="Q1516" s="53" t="s">
        <v>337</v>
      </c>
      <c r="R1516" s="74" t="s">
        <v>4682</v>
      </c>
      <c r="S1516" s="53" t="s">
        <v>309</v>
      </c>
      <c r="T1516" s="60">
        <v>1</v>
      </c>
      <c r="U1516" s="53">
        <v>2</v>
      </c>
      <c r="V1516" s="53" t="s">
        <v>385</v>
      </c>
      <c r="W1516" s="53"/>
      <c r="X1516" s="63">
        <v>8947.2909999999993</v>
      </c>
      <c r="Y1516" s="63">
        <v>13539.32</v>
      </c>
      <c r="Z1516" s="53"/>
      <c r="AA1516" s="53" t="s">
        <v>4683</v>
      </c>
      <c r="AB1516" s="72">
        <v>41291</v>
      </c>
      <c r="AC1516" s="57">
        <v>13539.32</v>
      </c>
      <c r="AD1516" s="53"/>
      <c r="AE1516" s="53"/>
      <c r="AF1516" s="60">
        <v>1</v>
      </c>
      <c r="AG1516" s="63"/>
      <c r="AH1516" s="53" t="s">
        <v>94</v>
      </c>
      <c r="AI1516" s="53" t="s">
        <v>701</v>
      </c>
      <c r="AJ1516" s="149">
        <v>1</v>
      </c>
      <c r="AK1516" s="374">
        <v>2</v>
      </c>
    </row>
    <row r="1517" spans="1:37" s="149" customFormat="1" ht="75" customHeight="1">
      <c r="A1517" s="53" t="s">
        <v>1522</v>
      </c>
      <c r="B1517" s="60">
        <v>2584</v>
      </c>
      <c r="C1517" s="60">
        <v>10</v>
      </c>
      <c r="D1517" s="52" t="s">
        <v>4684</v>
      </c>
      <c r="E1517" s="53" t="s">
        <v>81</v>
      </c>
      <c r="F1517" s="55">
        <v>41394</v>
      </c>
      <c r="G1517" s="55">
        <v>41486</v>
      </c>
      <c r="H1517" s="53" t="s">
        <v>109</v>
      </c>
      <c r="I1517" s="57">
        <v>11451</v>
      </c>
      <c r="J1517" s="56">
        <v>10454.955535581123</v>
      </c>
      <c r="K1517" s="56">
        <v>10454.955</v>
      </c>
      <c r="L1517" s="59">
        <v>41514</v>
      </c>
      <c r="M1517" s="82">
        <v>2013</v>
      </c>
      <c r="N1517" s="61">
        <v>41519</v>
      </c>
      <c r="O1517" s="60">
        <v>2013</v>
      </c>
      <c r="P1517" s="61">
        <v>41639</v>
      </c>
      <c r="Q1517" s="53" t="s">
        <v>337</v>
      </c>
      <c r="R1517" s="177" t="s">
        <v>4685</v>
      </c>
      <c r="S1517" s="53" t="s">
        <v>384</v>
      </c>
      <c r="T1517" s="60">
        <v>1</v>
      </c>
      <c r="U1517" s="53">
        <v>2</v>
      </c>
      <c r="V1517" s="53" t="s">
        <v>385</v>
      </c>
      <c r="W1517" s="53"/>
      <c r="X1517" s="63">
        <v>12336.846899999999</v>
      </c>
      <c r="Y1517" s="63">
        <v>14449.1</v>
      </c>
      <c r="Z1517" s="53"/>
      <c r="AA1517" s="53" t="s">
        <v>4667</v>
      </c>
      <c r="AB1517" s="72">
        <v>41190</v>
      </c>
      <c r="AC1517" s="57">
        <v>14449.1</v>
      </c>
      <c r="AD1517" s="53"/>
      <c r="AE1517" s="53"/>
      <c r="AF1517" s="60">
        <v>1</v>
      </c>
      <c r="AG1517" s="63">
        <v>814</v>
      </c>
      <c r="AH1517" s="53" t="s">
        <v>109</v>
      </c>
      <c r="AI1517" s="53" t="s">
        <v>701</v>
      </c>
      <c r="AJ1517" s="149">
        <v>3</v>
      </c>
      <c r="AK1517" s="374">
        <v>2</v>
      </c>
    </row>
    <row r="1518" spans="1:37" s="149" customFormat="1" ht="75" customHeight="1">
      <c r="A1518" s="53" t="s">
        <v>1522</v>
      </c>
      <c r="B1518" s="60">
        <v>2586</v>
      </c>
      <c r="C1518" s="60">
        <v>10</v>
      </c>
      <c r="D1518" s="52" t="s">
        <v>4684</v>
      </c>
      <c r="E1518" s="53" t="s">
        <v>81</v>
      </c>
      <c r="F1518" s="55">
        <v>41394</v>
      </c>
      <c r="G1518" s="55">
        <v>41486</v>
      </c>
      <c r="H1518" s="53" t="s">
        <v>109</v>
      </c>
      <c r="I1518" s="57">
        <v>6793.66</v>
      </c>
      <c r="J1518" s="56">
        <v>6050.9185719661446</v>
      </c>
      <c r="K1518" s="56">
        <v>6050.9179999999997</v>
      </c>
      <c r="L1518" s="59">
        <v>41514</v>
      </c>
      <c r="M1518" s="82">
        <v>2013</v>
      </c>
      <c r="N1518" s="61">
        <v>41519</v>
      </c>
      <c r="O1518" s="60">
        <v>2013</v>
      </c>
      <c r="P1518" s="61">
        <v>41639</v>
      </c>
      <c r="Q1518" s="53" t="s">
        <v>337</v>
      </c>
      <c r="R1518" s="74" t="s">
        <v>4686</v>
      </c>
      <c r="S1518" s="53" t="s">
        <v>384</v>
      </c>
      <c r="T1518" s="60">
        <v>1</v>
      </c>
      <c r="U1518" s="53">
        <v>2</v>
      </c>
      <c r="V1518" s="53" t="s">
        <v>385</v>
      </c>
      <c r="W1518" s="53"/>
      <c r="X1518" s="63">
        <v>7140.083239999999</v>
      </c>
      <c r="Y1518" s="63">
        <v>11097.9</v>
      </c>
      <c r="Z1518" s="53"/>
      <c r="AA1518" s="53" t="s">
        <v>4671</v>
      </c>
      <c r="AB1518" s="72">
        <v>41317</v>
      </c>
      <c r="AC1518" s="57">
        <v>11097.9</v>
      </c>
      <c r="AD1518" s="53"/>
      <c r="AE1518" s="53"/>
      <c r="AF1518" s="60">
        <v>1</v>
      </c>
      <c r="AG1518" s="63">
        <v>1400.66</v>
      </c>
      <c r="AH1518" s="53" t="s">
        <v>109</v>
      </c>
      <c r="AI1518" s="53" t="s">
        <v>701</v>
      </c>
      <c r="AJ1518" s="149">
        <v>3</v>
      </c>
      <c r="AK1518" s="374">
        <v>2</v>
      </c>
    </row>
    <row r="1519" spans="1:37" s="149" customFormat="1" ht="75" customHeight="1">
      <c r="A1519" s="53" t="s">
        <v>1522</v>
      </c>
      <c r="B1519" s="60" t="s">
        <v>4687</v>
      </c>
      <c r="C1519" s="60">
        <v>10</v>
      </c>
      <c r="D1519" s="52" t="s">
        <v>4684</v>
      </c>
      <c r="E1519" s="53" t="s">
        <v>81</v>
      </c>
      <c r="F1519" s="55">
        <v>41425</v>
      </c>
      <c r="G1519" s="55">
        <v>41516</v>
      </c>
      <c r="H1519" s="53" t="s">
        <v>109</v>
      </c>
      <c r="I1519" s="57">
        <v>1425.34</v>
      </c>
      <c r="J1519" s="56">
        <v>1410.3715213347841</v>
      </c>
      <c r="K1519" s="56">
        <v>1410.3710000000001</v>
      </c>
      <c r="L1519" s="59">
        <v>41547</v>
      </c>
      <c r="M1519" s="82">
        <v>2013</v>
      </c>
      <c r="N1519" s="61">
        <v>41578</v>
      </c>
      <c r="O1519" s="60">
        <v>2013</v>
      </c>
      <c r="P1519" s="61">
        <v>41639</v>
      </c>
      <c r="Q1519" s="53" t="s">
        <v>337</v>
      </c>
      <c r="R1519" s="74" t="s">
        <v>4688</v>
      </c>
      <c r="S1519" s="53" t="s">
        <v>384</v>
      </c>
      <c r="T1519" s="60">
        <v>1</v>
      </c>
      <c r="U1519" s="53">
        <v>2</v>
      </c>
      <c r="V1519" s="53" t="s">
        <v>385</v>
      </c>
      <c r="W1519" s="53"/>
      <c r="X1519" s="63">
        <v>1664.2377799999999</v>
      </c>
      <c r="Y1519" s="63">
        <v>11097.9</v>
      </c>
      <c r="Z1519" s="53"/>
      <c r="AA1519" s="53" t="s">
        <v>4671</v>
      </c>
      <c r="AB1519" s="72" t="s">
        <v>2094</v>
      </c>
      <c r="AC1519" s="57">
        <v>11097.9</v>
      </c>
      <c r="AD1519" s="53"/>
      <c r="AE1519" s="53"/>
      <c r="AF1519" s="60">
        <v>1</v>
      </c>
      <c r="AG1519" s="63">
        <v>1400.66</v>
      </c>
      <c r="AH1519" s="53" t="s">
        <v>109</v>
      </c>
      <c r="AI1519" s="53" t="s">
        <v>701</v>
      </c>
      <c r="AJ1519" s="149">
        <v>3</v>
      </c>
      <c r="AK1519" s="374">
        <v>2</v>
      </c>
    </row>
    <row r="1520" spans="1:37" s="149" customFormat="1" ht="75" customHeight="1">
      <c r="A1520" s="53" t="s">
        <v>1522</v>
      </c>
      <c r="B1520" s="60">
        <v>2587</v>
      </c>
      <c r="C1520" s="60">
        <v>10</v>
      </c>
      <c r="D1520" s="52" t="s">
        <v>4684</v>
      </c>
      <c r="E1520" s="53" t="s">
        <v>81</v>
      </c>
      <c r="F1520" s="55">
        <v>41246</v>
      </c>
      <c r="G1520" s="55">
        <v>41333</v>
      </c>
      <c r="H1520" s="53" t="s">
        <v>109</v>
      </c>
      <c r="I1520" s="57">
        <v>20350.07</v>
      </c>
      <c r="J1520" s="56">
        <v>22182.375737521732</v>
      </c>
      <c r="K1520" s="56">
        <v>20350.07</v>
      </c>
      <c r="L1520" s="59">
        <v>41362</v>
      </c>
      <c r="M1520" s="82">
        <v>2013</v>
      </c>
      <c r="N1520" s="61">
        <v>41362</v>
      </c>
      <c r="O1520" s="60">
        <v>2013</v>
      </c>
      <c r="P1520" s="61">
        <v>41547</v>
      </c>
      <c r="Q1520" s="53" t="s">
        <v>337</v>
      </c>
      <c r="R1520" s="74" t="s">
        <v>4689</v>
      </c>
      <c r="S1520" s="53" t="s">
        <v>384</v>
      </c>
      <c r="T1520" s="60">
        <v>1</v>
      </c>
      <c r="U1520" s="53">
        <v>2</v>
      </c>
      <c r="V1520" s="53" t="s">
        <v>385</v>
      </c>
      <c r="W1520" s="53"/>
      <c r="X1520" s="63">
        <v>24013.082599999998</v>
      </c>
      <c r="Y1520" s="63">
        <v>183310.64</v>
      </c>
      <c r="Z1520" s="53"/>
      <c r="AA1520" s="53" t="s">
        <v>4673</v>
      </c>
      <c r="AB1520" s="72">
        <v>41347</v>
      </c>
      <c r="AC1520" s="57">
        <v>183310.64</v>
      </c>
      <c r="AD1520" s="53"/>
      <c r="AE1520" s="53"/>
      <c r="AF1520" s="60">
        <v>1</v>
      </c>
      <c r="AG1520" s="63">
        <v>1168.2</v>
      </c>
      <c r="AH1520" s="53" t="s">
        <v>109</v>
      </c>
      <c r="AI1520" s="53" t="s">
        <v>701</v>
      </c>
      <c r="AJ1520" s="149">
        <v>1</v>
      </c>
      <c r="AK1520" s="374">
        <v>2</v>
      </c>
    </row>
    <row r="1521" spans="1:37" s="149" customFormat="1" ht="60" customHeight="1">
      <c r="A1521" s="53" t="s">
        <v>1522</v>
      </c>
      <c r="B1521" s="60">
        <v>2588</v>
      </c>
      <c r="C1521" s="60">
        <v>8</v>
      </c>
      <c r="D1521" s="52" t="s">
        <v>4690</v>
      </c>
      <c r="E1521" s="53" t="s">
        <v>64</v>
      </c>
      <c r="F1521" s="55">
        <v>41232</v>
      </c>
      <c r="G1521" s="55">
        <v>41274</v>
      </c>
      <c r="H1521" s="53" t="s">
        <v>102</v>
      </c>
      <c r="I1521" s="57">
        <v>171.42919859919809</v>
      </c>
      <c r="J1521" s="56">
        <v>171.42920067813625</v>
      </c>
      <c r="K1521" s="56">
        <v>171.429</v>
      </c>
      <c r="L1521" s="59">
        <v>41305</v>
      </c>
      <c r="M1521" s="82">
        <v>2013</v>
      </c>
      <c r="N1521" s="61">
        <v>41306</v>
      </c>
      <c r="O1521" s="60">
        <v>2013</v>
      </c>
      <c r="P1521" s="61">
        <v>41547</v>
      </c>
      <c r="Q1521" s="53" t="s">
        <v>337</v>
      </c>
      <c r="R1521" s="74" t="s">
        <v>4691</v>
      </c>
      <c r="S1521" s="53" t="s">
        <v>384</v>
      </c>
      <c r="T1521" s="60">
        <v>1</v>
      </c>
      <c r="U1521" s="53">
        <v>2</v>
      </c>
      <c r="V1521" s="53" t="s">
        <v>385</v>
      </c>
      <c r="W1521" s="53"/>
      <c r="X1521" s="63">
        <v>202.28621999999999</v>
      </c>
      <c r="Y1521" s="63">
        <v>95624.84</v>
      </c>
      <c r="Z1521" s="53" t="s">
        <v>4692</v>
      </c>
      <c r="AA1521" s="53" t="s">
        <v>4691</v>
      </c>
      <c r="AB1521" s="72" t="s">
        <v>2094</v>
      </c>
      <c r="AC1521" s="57">
        <v>95624.84</v>
      </c>
      <c r="AD1521" s="53"/>
      <c r="AE1521" s="53"/>
      <c r="AF1521" s="60">
        <v>1</v>
      </c>
      <c r="AG1521" s="63"/>
      <c r="AH1521" s="53" t="s">
        <v>102</v>
      </c>
      <c r="AI1521" s="53" t="s">
        <v>701</v>
      </c>
      <c r="AJ1521" s="149">
        <v>1</v>
      </c>
      <c r="AK1521" s="374">
        <v>2</v>
      </c>
    </row>
    <row r="1522" spans="1:37" s="149" customFormat="1" ht="60" customHeight="1">
      <c r="A1522" s="53" t="s">
        <v>1522</v>
      </c>
      <c r="B1522" s="160" t="s">
        <v>4693</v>
      </c>
      <c r="C1522" s="60">
        <v>8</v>
      </c>
      <c r="D1522" s="52" t="s">
        <v>4690</v>
      </c>
      <c r="E1522" s="53" t="s">
        <v>64</v>
      </c>
      <c r="F1522" s="55">
        <v>41232</v>
      </c>
      <c r="G1522" s="55">
        <v>41274</v>
      </c>
      <c r="H1522" s="53" t="s">
        <v>102</v>
      </c>
      <c r="I1522" s="57">
        <v>51.570801400801912</v>
      </c>
      <c r="J1522" s="56">
        <v>51.570802026205897</v>
      </c>
      <c r="K1522" s="56">
        <v>51.57</v>
      </c>
      <c r="L1522" s="59">
        <v>41305</v>
      </c>
      <c r="M1522" s="82">
        <v>2013</v>
      </c>
      <c r="N1522" s="61">
        <v>41306</v>
      </c>
      <c r="O1522" s="60">
        <v>2013</v>
      </c>
      <c r="P1522" s="61">
        <v>41547</v>
      </c>
      <c r="Q1522" s="53" t="s">
        <v>337</v>
      </c>
      <c r="R1522" s="74" t="s">
        <v>4691</v>
      </c>
      <c r="S1522" s="53" t="s">
        <v>384</v>
      </c>
      <c r="T1522" s="60">
        <v>1</v>
      </c>
      <c r="U1522" s="53">
        <v>2</v>
      </c>
      <c r="V1522" s="53" t="s">
        <v>385</v>
      </c>
      <c r="W1522" s="53"/>
      <c r="X1522" s="63">
        <v>60.852599999999995</v>
      </c>
      <c r="Y1522" s="63">
        <v>95624.84</v>
      </c>
      <c r="Z1522" s="53" t="s">
        <v>4694</v>
      </c>
      <c r="AA1522" s="53" t="s">
        <v>4691</v>
      </c>
      <c r="AB1522" s="72" t="s">
        <v>2094</v>
      </c>
      <c r="AC1522" s="57">
        <v>95624.84</v>
      </c>
      <c r="AD1522" s="53"/>
      <c r="AE1522" s="53"/>
      <c r="AF1522" s="60">
        <v>1</v>
      </c>
      <c r="AG1522" s="63"/>
      <c r="AH1522" s="53" t="s">
        <v>102</v>
      </c>
      <c r="AI1522" s="53" t="s">
        <v>701</v>
      </c>
      <c r="AJ1522" s="149">
        <v>1</v>
      </c>
      <c r="AK1522" s="374">
        <v>2</v>
      </c>
    </row>
    <row r="1523" spans="1:37" s="149" customFormat="1" ht="60" customHeight="1">
      <c r="A1523" s="53" t="s">
        <v>1522</v>
      </c>
      <c r="B1523" s="60">
        <v>2589</v>
      </c>
      <c r="C1523" s="60">
        <v>8</v>
      </c>
      <c r="D1523" s="52" t="s">
        <v>4690</v>
      </c>
      <c r="E1523" s="53" t="s">
        <v>64</v>
      </c>
      <c r="F1523" s="55">
        <v>41232</v>
      </c>
      <c r="G1523" s="55">
        <v>41274</v>
      </c>
      <c r="H1523" s="53" t="s">
        <v>102</v>
      </c>
      <c r="I1523" s="57">
        <v>27330.272953357358</v>
      </c>
      <c r="J1523" s="56">
        <v>27330.27328479417</v>
      </c>
      <c r="K1523" s="56">
        <v>27330.272000000001</v>
      </c>
      <c r="L1523" s="59">
        <v>41305</v>
      </c>
      <c r="M1523" s="82">
        <v>2013</v>
      </c>
      <c r="N1523" s="61">
        <v>41306</v>
      </c>
      <c r="O1523" s="60">
        <v>2013</v>
      </c>
      <c r="P1523" s="61">
        <v>41547</v>
      </c>
      <c r="Q1523" s="53" t="s">
        <v>337</v>
      </c>
      <c r="R1523" s="74" t="s">
        <v>4695</v>
      </c>
      <c r="S1523" s="53" t="s">
        <v>384</v>
      </c>
      <c r="T1523" s="60">
        <v>1</v>
      </c>
      <c r="U1523" s="53">
        <v>2</v>
      </c>
      <c r="V1523" s="53" t="s">
        <v>385</v>
      </c>
      <c r="W1523" s="53"/>
      <c r="X1523" s="63">
        <v>32249.720959999999</v>
      </c>
      <c r="Y1523" s="63">
        <v>394686.94</v>
      </c>
      <c r="Z1523" s="53" t="s">
        <v>4696</v>
      </c>
      <c r="AA1523" s="53" t="s">
        <v>4695</v>
      </c>
      <c r="AB1523" s="72" t="s">
        <v>2094</v>
      </c>
      <c r="AC1523" s="57">
        <v>394686.94</v>
      </c>
      <c r="AD1523" s="53"/>
      <c r="AE1523" s="53"/>
      <c r="AF1523" s="60">
        <v>1</v>
      </c>
      <c r="AG1523" s="63"/>
      <c r="AH1523" s="53" t="s">
        <v>102</v>
      </c>
      <c r="AI1523" s="53" t="s">
        <v>701</v>
      </c>
      <c r="AJ1523" s="149">
        <v>1</v>
      </c>
      <c r="AK1523" s="374">
        <v>2</v>
      </c>
    </row>
    <row r="1524" spans="1:37" s="149" customFormat="1" ht="60" customHeight="1">
      <c r="A1524" s="53" t="s">
        <v>1522</v>
      </c>
      <c r="B1524" s="160" t="s">
        <v>4697</v>
      </c>
      <c r="C1524" s="60">
        <v>8</v>
      </c>
      <c r="D1524" s="52" t="s">
        <v>4690</v>
      </c>
      <c r="E1524" s="53" t="s">
        <v>64</v>
      </c>
      <c r="F1524" s="55">
        <v>41232</v>
      </c>
      <c r="G1524" s="55">
        <v>41274</v>
      </c>
      <c r="H1524" s="53" t="s">
        <v>102</v>
      </c>
      <c r="I1524" s="57">
        <v>8221.7270466426417</v>
      </c>
      <c r="J1524" s="56">
        <v>8221.7271463483066</v>
      </c>
      <c r="K1524" s="56">
        <v>8221.7270000000008</v>
      </c>
      <c r="L1524" s="59">
        <v>41305</v>
      </c>
      <c r="M1524" s="82">
        <v>2013</v>
      </c>
      <c r="N1524" s="61">
        <v>41306</v>
      </c>
      <c r="O1524" s="60">
        <v>2013</v>
      </c>
      <c r="P1524" s="61">
        <v>41547</v>
      </c>
      <c r="Q1524" s="53" t="s">
        <v>337</v>
      </c>
      <c r="R1524" s="74" t="s">
        <v>4695</v>
      </c>
      <c r="S1524" s="53" t="s">
        <v>384</v>
      </c>
      <c r="T1524" s="60">
        <v>1</v>
      </c>
      <c r="U1524" s="53">
        <v>2</v>
      </c>
      <c r="V1524" s="53" t="s">
        <v>385</v>
      </c>
      <c r="W1524" s="53"/>
      <c r="X1524" s="63">
        <v>9701.6378600000007</v>
      </c>
      <c r="Y1524" s="63">
        <v>394686.94</v>
      </c>
      <c r="Z1524" s="53" t="s">
        <v>4698</v>
      </c>
      <c r="AA1524" s="53" t="s">
        <v>4695</v>
      </c>
      <c r="AB1524" s="72" t="s">
        <v>2094</v>
      </c>
      <c r="AC1524" s="57">
        <v>394686.94</v>
      </c>
      <c r="AD1524" s="53"/>
      <c r="AE1524" s="53"/>
      <c r="AF1524" s="60">
        <v>1</v>
      </c>
      <c r="AG1524" s="63"/>
      <c r="AH1524" s="53" t="s">
        <v>102</v>
      </c>
      <c r="AI1524" s="53" t="s">
        <v>701</v>
      </c>
      <c r="AJ1524" s="149">
        <v>1</v>
      </c>
      <c r="AK1524" s="374">
        <v>2</v>
      </c>
    </row>
    <row r="1525" spans="1:37" s="149" customFormat="1" ht="60" customHeight="1">
      <c r="A1525" s="53" t="s">
        <v>1522</v>
      </c>
      <c r="B1525" s="60">
        <v>2590</v>
      </c>
      <c r="C1525" s="60">
        <v>8</v>
      </c>
      <c r="D1525" s="52" t="s">
        <v>4690</v>
      </c>
      <c r="E1525" s="53" t="s">
        <v>64</v>
      </c>
      <c r="F1525" s="55">
        <v>41232</v>
      </c>
      <c r="G1525" s="55">
        <v>41274</v>
      </c>
      <c r="H1525" s="53" t="s">
        <v>102</v>
      </c>
      <c r="I1525" s="57">
        <v>2788.2228848398722</v>
      </c>
      <c r="J1525" s="56">
        <v>2788.2229186529162</v>
      </c>
      <c r="K1525" s="56">
        <v>2788.2220000000002</v>
      </c>
      <c r="L1525" s="59">
        <v>41305</v>
      </c>
      <c r="M1525" s="82">
        <v>2013</v>
      </c>
      <c r="N1525" s="61">
        <v>41306</v>
      </c>
      <c r="O1525" s="60">
        <v>2013</v>
      </c>
      <c r="P1525" s="61">
        <v>41547</v>
      </c>
      <c r="Q1525" s="53" t="s">
        <v>337</v>
      </c>
      <c r="R1525" s="162" t="s">
        <v>2242</v>
      </c>
      <c r="S1525" s="53" t="s">
        <v>384</v>
      </c>
      <c r="T1525" s="60">
        <v>1</v>
      </c>
      <c r="U1525" s="53">
        <v>2</v>
      </c>
      <c r="V1525" s="53" t="s">
        <v>385</v>
      </c>
      <c r="W1525" s="53"/>
      <c r="X1525" s="63">
        <v>3290.10196</v>
      </c>
      <c r="Y1525" s="63">
        <v>17210.759999999998</v>
      </c>
      <c r="Z1525" s="53" t="s">
        <v>4699</v>
      </c>
      <c r="AA1525" s="53" t="s">
        <v>2242</v>
      </c>
      <c r="AB1525" s="72" t="s">
        <v>2094</v>
      </c>
      <c r="AC1525" s="57">
        <v>17210.759999999998</v>
      </c>
      <c r="AD1525" s="53"/>
      <c r="AE1525" s="53"/>
      <c r="AF1525" s="60">
        <v>1</v>
      </c>
      <c r="AG1525" s="63"/>
      <c r="AH1525" s="53" t="s">
        <v>102</v>
      </c>
      <c r="AI1525" s="53" t="s">
        <v>701</v>
      </c>
      <c r="AJ1525" s="149">
        <v>1</v>
      </c>
      <c r="AK1525" s="374">
        <v>2</v>
      </c>
    </row>
    <row r="1526" spans="1:37" s="149" customFormat="1" ht="60" customHeight="1">
      <c r="A1526" s="53" t="s">
        <v>1522</v>
      </c>
      <c r="B1526" s="160" t="s">
        <v>4700</v>
      </c>
      <c r="C1526" s="60">
        <v>8</v>
      </c>
      <c r="D1526" s="52" t="s">
        <v>4690</v>
      </c>
      <c r="E1526" s="53" t="s">
        <v>64</v>
      </c>
      <c r="F1526" s="55">
        <v>41232</v>
      </c>
      <c r="G1526" s="55">
        <v>41274</v>
      </c>
      <c r="H1526" s="53" t="s">
        <v>102</v>
      </c>
      <c r="I1526" s="57">
        <v>838.77711516012778</v>
      </c>
      <c r="J1526" s="56">
        <v>838.77712533205727</v>
      </c>
      <c r="K1526" s="56">
        <v>838.77700000000004</v>
      </c>
      <c r="L1526" s="59">
        <v>41305</v>
      </c>
      <c r="M1526" s="82">
        <v>2013</v>
      </c>
      <c r="N1526" s="61">
        <v>41306</v>
      </c>
      <c r="O1526" s="60">
        <v>2013</v>
      </c>
      <c r="P1526" s="61">
        <v>41547</v>
      </c>
      <c r="Q1526" s="53" t="s">
        <v>337</v>
      </c>
      <c r="R1526" s="162" t="s">
        <v>2242</v>
      </c>
      <c r="S1526" s="53" t="s">
        <v>384</v>
      </c>
      <c r="T1526" s="60">
        <v>1</v>
      </c>
      <c r="U1526" s="53">
        <v>2</v>
      </c>
      <c r="V1526" s="53" t="s">
        <v>385</v>
      </c>
      <c r="W1526" s="53"/>
      <c r="X1526" s="63">
        <v>989.75685999999996</v>
      </c>
      <c r="Y1526" s="63">
        <v>17210.759999999998</v>
      </c>
      <c r="Z1526" s="53" t="s">
        <v>4701</v>
      </c>
      <c r="AA1526" s="53" t="s">
        <v>2242</v>
      </c>
      <c r="AB1526" s="72" t="s">
        <v>2094</v>
      </c>
      <c r="AC1526" s="57">
        <v>17210.759999999998</v>
      </c>
      <c r="AD1526" s="53"/>
      <c r="AE1526" s="53"/>
      <c r="AF1526" s="60">
        <v>1</v>
      </c>
      <c r="AG1526" s="63"/>
      <c r="AH1526" s="53" t="s">
        <v>102</v>
      </c>
      <c r="AI1526" s="53" t="s">
        <v>701</v>
      </c>
      <c r="AJ1526" s="149">
        <v>1</v>
      </c>
      <c r="AK1526" s="374">
        <v>2</v>
      </c>
    </row>
    <row r="1527" spans="1:37" s="149" customFormat="1" ht="75" customHeight="1">
      <c r="A1527" s="53" t="s">
        <v>1522</v>
      </c>
      <c r="B1527" s="60">
        <v>2591</v>
      </c>
      <c r="C1527" s="54">
        <v>3000560</v>
      </c>
      <c r="D1527" s="52" t="s">
        <v>468</v>
      </c>
      <c r="E1527" s="53" t="s">
        <v>81</v>
      </c>
      <c r="F1527" s="55">
        <v>41394</v>
      </c>
      <c r="G1527" s="55">
        <v>41486</v>
      </c>
      <c r="H1527" s="53" t="s">
        <v>94</v>
      </c>
      <c r="I1527" s="57">
        <v>3518.54</v>
      </c>
      <c r="J1527" s="56">
        <v>3306.808002264193</v>
      </c>
      <c r="K1527" s="56">
        <v>3306.808</v>
      </c>
      <c r="L1527" s="59">
        <v>41514</v>
      </c>
      <c r="M1527" s="60">
        <v>2013</v>
      </c>
      <c r="N1527" s="61">
        <v>41519</v>
      </c>
      <c r="O1527" s="60">
        <v>2013</v>
      </c>
      <c r="P1527" s="61">
        <v>41639</v>
      </c>
      <c r="Q1527" s="53" t="s">
        <v>337</v>
      </c>
      <c r="R1527" s="53" t="s">
        <v>4702</v>
      </c>
      <c r="S1527" s="53" t="s">
        <v>384</v>
      </c>
      <c r="T1527" s="60">
        <v>1</v>
      </c>
      <c r="U1527" s="53">
        <v>2</v>
      </c>
      <c r="V1527" s="53" t="s">
        <v>385</v>
      </c>
      <c r="W1527" s="53"/>
      <c r="X1527" s="63">
        <v>3902.0334399999997</v>
      </c>
      <c r="Y1527" s="63">
        <v>56519</v>
      </c>
      <c r="Z1527" s="53"/>
      <c r="AA1527" s="53" t="s">
        <v>4703</v>
      </c>
      <c r="AB1527" s="72">
        <v>41255</v>
      </c>
      <c r="AC1527" s="57">
        <v>56519</v>
      </c>
      <c r="AD1527" s="53"/>
      <c r="AE1527" s="53"/>
      <c r="AF1527" s="60">
        <v>1</v>
      </c>
      <c r="AG1527" s="63">
        <v>1062</v>
      </c>
      <c r="AH1527" s="53" t="s">
        <v>94</v>
      </c>
      <c r="AI1527" s="53" t="s">
        <v>701</v>
      </c>
      <c r="AJ1527" s="149">
        <v>3</v>
      </c>
      <c r="AK1527" s="374">
        <v>2</v>
      </c>
    </row>
    <row r="1528" spans="1:37" s="149" customFormat="1" ht="75" customHeight="1">
      <c r="A1528" s="53" t="s">
        <v>1522</v>
      </c>
      <c r="B1528" s="60">
        <v>2592</v>
      </c>
      <c r="C1528" s="54">
        <v>3000560</v>
      </c>
      <c r="D1528" s="52" t="s">
        <v>468</v>
      </c>
      <c r="E1528" s="53" t="s">
        <v>59</v>
      </c>
      <c r="F1528" s="55">
        <v>41394</v>
      </c>
      <c r="G1528" s="55">
        <v>41453</v>
      </c>
      <c r="H1528" s="53" t="s">
        <v>94</v>
      </c>
      <c r="I1528" s="57">
        <v>1508.92</v>
      </c>
      <c r="J1528" s="56">
        <v>1644.7827068680324</v>
      </c>
      <c r="K1528" s="56">
        <v>1508.92</v>
      </c>
      <c r="L1528" s="59">
        <v>41481</v>
      </c>
      <c r="M1528" s="82">
        <v>2013</v>
      </c>
      <c r="N1528" s="61">
        <v>41485</v>
      </c>
      <c r="O1528" s="60">
        <v>2013</v>
      </c>
      <c r="P1528" s="61">
        <v>41578</v>
      </c>
      <c r="Q1528" s="53" t="s">
        <v>337</v>
      </c>
      <c r="R1528" s="74" t="s">
        <v>4704</v>
      </c>
      <c r="S1528" s="53" t="s">
        <v>419</v>
      </c>
      <c r="T1528" s="60">
        <v>4</v>
      </c>
      <c r="U1528" s="53">
        <v>2</v>
      </c>
      <c r="V1528" s="53" t="s">
        <v>385</v>
      </c>
      <c r="W1528" s="53"/>
      <c r="X1528" s="63">
        <v>445.13139999999999</v>
      </c>
      <c r="Y1528" s="63">
        <v>1314.107</v>
      </c>
      <c r="Z1528" s="53"/>
      <c r="AA1528" s="53" t="s">
        <v>4704</v>
      </c>
      <c r="AB1528" s="72">
        <v>41242</v>
      </c>
      <c r="AC1528" s="57">
        <v>52564.28</v>
      </c>
      <c r="AD1528" s="53"/>
      <c r="AE1528" s="53"/>
      <c r="AF1528" s="60">
        <v>40</v>
      </c>
      <c r="AG1528" s="63">
        <v>4305.817</v>
      </c>
      <c r="AH1528" s="53" t="s">
        <v>94</v>
      </c>
      <c r="AI1528" s="53" t="s">
        <v>701</v>
      </c>
      <c r="AJ1528" s="149">
        <v>3</v>
      </c>
      <c r="AK1528" s="374">
        <v>2</v>
      </c>
    </row>
    <row r="1529" spans="1:37" s="149" customFormat="1" ht="60" customHeight="1">
      <c r="A1529" s="53" t="s">
        <v>1522</v>
      </c>
      <c r="B1529" s="60">
        <v>2593</v>
      </c>
      <c r="C1529" s="53" t="s">
        <v>421</v>
      </c>
      <c r="D1529" s="52" t="s">
        <v>422</v>
      </c>
      <c r="E1529" s="53" t="s">
        <v>81</v>
      </c>
      <c r="F1529" s="55">
        <v>41247</v>
      </c>
      <c r="G1529" s="55">
        <v>41306</v>
      </c>
      <c r="H1529" s="53" t="s">
        <v>94</v>
      </c>
      <c r="I1529" s="57">
        <v>2203.39</v>
      </c>
      <c r="J1529" s="56">
        <v>2302.2508211639997</v>
      </c>
      <c r="K1529" s="56">
        <v>2203.39</v>
      </c>
      <c r="L1529" s="59">
        <v>41333</v>
      </c>
      <c r="M1529" s="82">
        <v>2013</v>
      </c>
      <c r="N1529" s="61">
        <v>41372</v>
      </c>
      <c r="O1529" s="60">
        <v>2013</v>
      </c>
      <c r="P1529" s="61">
        <v>41455</v>
      </c>
      <c r="Q1529" s="53" t="s">
        <v>337</v>
      </c>
      <c r="R1529" s="74" t="s">
        <v>4705</v>
      </c>
      <c r="S1529" s="53" t="s">
        <v>419</v>
      </c>
      <c r="T1529" s="60">
        <v>1</v>
      </c>
      <c r="U1529" s="53">
        <v>2</v>
      </c>
      <c r="V1529" s="53" t="s">
        <v>385</v>
      </c>
      <c r="W1529" s="53"/>
      <c r="X1529" s="63">
        <v>2600.0001999999995</v>
      </c>
      <c r="Y1529" s="63">
        <v>58175.18</v>
      </c>
      <c r="Z1529" s="53"/>
      <c r="AA1529" s="53" t="s">
        <v>4325</v>
      </c>
      <c r="AB1529" s="72" t="s">
        <v>2098</v>
      </c>
      <c r="AC1529" s="57">
        <v>116350.36</v>
      </c>
      <c r="AD1529" s="53"/>
      <c r="AE1529" s="53"/>
      <c r="AF1529" s="60">
        <v>2</v>
      </c>
      <c r="AG1529" s="63"/>
      <c r="AH1529" s="53" t="s">
        <v>94</v>
      </c>
      <c r="AI1529" s="53" t="s">
        <v>701</v>
      </c>
      <c r="AJ1529" s="149">
        <v>1</v>
      </c>
      <c r="AK1529" s="374">
        <v>2</v>
      </c>
    </row>
    <row r="1530" spans="1:37" s="149" customFormat="1" ht="60" customHeight="1">
      <c r="A1530" s="53" t="s">
        <v>1522</v>
      </c>
      <c r="B1530" s="160" t="s">
        <v>4706</v>
      </c>
      <c r="C1530" s="53" t="s">
        <v>421</v>
      </c>
      <c r="D1530" s="52" t="s">
        <v>422</v>
      </c>
      <c r="E1530" s="53" t="s">
        <v>81</v>
      </c>
      <c r="F1530" s="55">
        <v>41247</v>
      </c>
      <c r="G1530" s="55">
        <v>41306</v>
      </c>
      <c r="H1530" s="53" t="s">
        <v>94</v>
      </c>
      <c r="I1530" s="57">
        <v>296.61</v>
      </c>
      <c r="J1530" s="56">
        <v>301.76247314314082</v>
      </c>
      <c r="K1530" s="56">
        <v>296.61</v>
      </c>
      <c r="L1530" s="59">
        <v>41333</v>
      </c>
      <c r="M1530" s="82">
        <v>2013</v>
      </c>
      <c r="N1530" s="61">
        <v>41372</v>
      </c>
      <c r="O1530" s="60">
        <v>2013</v>
      </c>
      <c r="P1530" s="61">
        <v>41455</v>
      </c>
      <c r="Q1530" s="53" t="s">
        <v>337</v>
      </c>
      <c r="R1530" s="74" t="s">
        <v>4707</v>
      </c>
      <c r="S1530" s="53" t="s">
        <v>419</v>
      </c>
      <c r="T1530" s="60">
        <v>1</v>
      </c>
      <c r="U1530" s="53">
        <v>2</v>
      </c>
      <c r="V1530" s="53" t="s">
        <v>385</v>
      </c>
      <c r="W1530" s="53"/>
      <c r="X1530" s="63">
        <v>349.99979999999999</v>
      </c>
      <c r="Y1530" s="63">
        <v>58175.18</v>
      </c>
      <c r="Z1530" s="53"/>
      <c r="AA1530" s="53" t="s">
        <v>4325</v>
      </c>
      <c r="AB1530" s="72" t="s">
        <v>2098</v>
      </c>
      <c r="AC1530" s="57">
        <v>116350.36</v>
      </c>
      <c r="AD1530" s="53"/>
      <c r="AE1530" s="53"/>
      <c r="AF1530" s="60">
        <v>2</v>
      </c>
      <c r="AG1530" s="63"/>
      <c r="AH1530" s="53" t="s">
        <v>94</v>
      </c>
      <c r="AI1530" s="53" t="s">
        <v>701</v>
      </c>
      <c r="AJ1530" s="149">
        <v>1</v>
      </c>
      <c r="AK1530" s="374">
        <v>2</v>
      </c>
    </row>
    <row r="1531" spans="1:37" s="149" customFormat="1" ht="60" customHeight="1">
      <c r="A1531" s="53" t="s">
        <v>1522</v>
      </c>
      <c r="B1531" s="60">
        <v>2594</v>
      </c>
      <c r="C1531" s="52" t="s">
        <v>421</v>
      </c>
      <c r="D1531" s="52" t="s">
        <v>422</v>
      </c>
      <c r="E1531" s="53" t="s">
        <v>81</v>
      </c>
      <c r="F1531" s="55">
        <v>41247</v>
      </c>
      <c r="G1531" s="55">
        <v>41306</v>
      </c>
      <c r="H1531" s="53" t="s">
        <v>94</v>
      </c>
      <c r="I1531" s="57">
        <v>1034</v>
      </c>
      <c r="J1531" s="56">
        <v>1034</v>
      </c>
      <c r="K1531" s="56">
        <v>1034</v>
      </c>
      <c r="L1531" s="59">
        <v>41333</v>
      </c>
      <c r="M1531" s="82">
        <v>2013</v>
      </c>
      <c r="N1531" s="61">
        <v>41372</v>
      </c>
      <c r="O1531" s="60">
        <v>2013</v>
      </c>
      <c r="P1531" s="61">
        <v>41455</v>
      </c>
      <c r="Q1531" s="53" t="s">
        <v>337</v>
      </c>
      <c r="R1531" s="74" t="s">
        <v>4708</v>
      </c>
      <c r="S1531" s="53" t="s">
        <v>419</v>
      </c>
      <c r="T1531" s="60">
        <v>1</v>
      </c>
      <c r="U1531" s="53">
        <v>2</v>
      </c>
      <c r="V1531" s="53" t="s">
        <v>385</v>
      </c>
      <c r="W1531" s="53"/>
      <c r="X1531" s="63">
        <v>1220.1199999999999</v>
      </c>
      <c r="Y1531" s="63">
        <v>116350.36</v>
      </c>
      <c r="Z1531" s="53"/>
      <c r="AA1531" s="53" t="s">
        <v>4325</v>
      </c>
      <c r="AB1531" s="72" t="s">
        <v>2098</v>
      </c>
      <c r="AC1531" s="57">
        <v>116350.36</v>
      </c>
      <c r="AD1531" s="53"/>
      <c r="AE1531" s="53"/>
      <c r="AF1531" s="60">
        <v>1</v>
      </c>
      <c r="AG1531" s="63"/>
      <c r="AH1531" s="53" t="s">
        <v>94</v>
      </c>
      <c r="AI1531" s="53" t="s">
        <v>701</v>
      </c>
      <c r="AJ1531" s="149">
        <v>1</v>
      </c>
      <c r="AK1531" s="374">
        <v>2</v>
      </c>
    </row>
    <row r="1532" spans="1:37" s="149" customFormat="1" ht="60" customHeight="1">
      <c r="A1532" s="53" t="s">
        <v>1522</v>
      </c>
      <c r="B1532" s="60">
        <v>2595</v>
      </c>
      <c r="C1532" s="53" t="s">
        <v>421</v>
      </c>
      <c r="D1532" s="52" t="s">
        <v>422</v>
      </c>
      <c r="E1532" s="53" t="s">
        <v>81</v>
      </c>
      <c r="F1532" s="55">
        <v>41247</v>
      </c>
      <c r="G1532" s="55">
        <v>41306</v>
      </c>
      <c r="H1532" s="53" t="s">
        <v>94</v>
      </c>
      <c r="I1532" s="57">
        <v>4746</v>
      </c>
      <c r="J1532" s="56">
        <v>4746</v>
      </c>
      <c r="K1532" s="56">
        <v>4746</v>
      </c>
      <c r="L1532" s="59">
        <v>41333</v>
      </c>
      <c r="M1532" s="82">
        <v>2013</v>
      </c>
      <c r="N1532" s="61">
        <v>41372</v>
      </c>
      <c r="O1532" s="60">
        <v>2013</v>
      </c>
      <c r="P1532" s="61">
        <v>41455</v>
      </c>
      <c r="Q1532" s="53" t="s">
        <v>337</v>
      </c>
      <c r="R1532" s="74" t="s">
        <v>4709</v>
      </c>
      <c r="S1532" s="53" t="s">
        <v>419</v>
      </c>
      <c r="T1532" s="60">
        <v>2</v>
      </c>
      <c r="U1532" s="53">
        <v>2</v>
      </c>
      <c r="V1532" s="53" t="s">
        <v>385</v>
      </c>
      <c r="W1532" s="53"/>
      <c r="X1532" s="63">
        <v>2800.14</v>
      </c>
      <c r="Y1532" s="63">
        <v>58175.18</v>
      </c>
      <c r="Z1532" s="53"/>
      <c r="AA1532" s="53" t="s">
        <v>4325</v>
      </c>
      <c r="AB1532" s="72" t="s">
        <v>2098</v>
      </c>
      <c r="AC1532" s="57">
        <v>116350.36</v>
      </c>
      <c r="AD1532" s="53"/>
      <c r="AE1532" s="53"/>
      <c r="AF1532" s="60">
        <v>2</v>
      </c>
      <c r="AG1532" s="63"/>
      <c r="AH1532" s="53" t="s">
        <v>94</v>
      </c>
      <c r="AI1532" s="53" t="s">
        <v>701</v>
      </c>
      <c r="AJ1532" s="149">
        <v>1</v>
      </c>
      <c r="AK1532" s="374">
        <v>2</v>
      </c>
    </row>
    <row r="1533" spans="1:37" s="149" customFormat="1" ht="60" customHeight="1">
      <c r="A1533" s="53" t="s">
        <v>1522</v>
      </c>
      <c r="B1533" s="60">
        <v>2596</v>
      </c>
      <c r="C1533" s="60" t="s">
        <v>421</v>
      </c>
      <c r="D1533" s="52" t="s">
        <v>422</v>
      </c>
      <c r="E1533" s="53" t="s">
        <v>81</v>
      </c>
      <c r="F1533" s="55">
        <v>41247</v>
      </c>
      <c r="G1533" s="55">
        <v>41306</v>
      </c>
      <c r="H1533" s="53" t="s">
        <v>94</v>
      </c>
      <c r="I1533" s="57">
        <v>2542</v>
      </c>
      <c r="J1533" s="56">
        <v>2542</v>
      </c>
      <c r="K1533" s="56">
        <v>2542</v>
      </c>
      <c r="L1533" s="59">
        <v>41333</v>
      </c>
      <c r="M1533" s="82">
        <v>2013</v>
      </c>
      <c r="N1533" s="61">
        <v>41372</v>
      </c>
      <c r="O1533" s="60">
        <v>2013</v>
      </c>
      <c r="P1533" s="61">
        <v>41455</v>
      </c>
      <c r="Q1533" s="53" t="s">
        <v>337</v>
      </c>
      <c r="R1533" s="74" t="s">
        <v>4710</v>
      </c>
      <c r="S1533" s="53" t="s">
        <v>419</v>
      </c>
      <c r="T1533" s="60">
        <v>1</v>
      </c>
      <c r="U1533" s="53">
        <v>2</v>
      </c>
      <c r="V1533" s="53" t="s">
        <v>385</v>
      </c>
      <c r="W1533" s="53" t="s">
        <v>4711</v>
      </c>
      <c r="X1533" s="63">
        <v>2999.56</v>
      </c>
      <c r="Y1533" s="63">
        <v>116350.36</v>
      </c>
      <c r="Z1533" s="53"/>
      <c r="AA1533" s="53" t="s">
        <v>4325</v>
      </c>
      <c r="AB1533" s="72" t="s">
        <v>2098</v>
      </c>
      <c r="AC1533" s="57">
        <v>116350.36</v>
      </c>
      <c r="AD1533" s="53"/>
      <c r="AE1533" s="53"/>
      <c r="AF1533" s="60">
        <v>1</v>
      </c>
      <c r="AG1533" s="63"/>
      <c r="AH1533" s="53" t="s">
        <v>94</v>
      </c>
      <c r="AI1533" s="53" t="s">
        <v>701</v>
      </c>
      <c r="AJ1533" s="149">
        <v>1</v>
      </c>
      <c r="AK1533" s="374">
        <v>2</v>
      </c>
    </row>
    <row r="1534" spans="1:37" s="149" customFormat="1" ht="360" customHeight="1">
      <c r="A1534" s="53" t="s">
        <v>1522</v>
      </c>
      <c r="B1534" s="60">
        <v>2597</v>
      </c>
      <c r="C1534" s="53" t="s">
        <v>444</v>
      </c>
      <c r="D1534" s="52" t="s">
        <v>418</v>
      </c>
      <c r="E1534" s="53" t="s">
        <v>59</v>
      </c>
      <c r="F1534" s="55">
        <v>41263</v>
      </c>
      <c r="G1534" s="55">
        <v>41305</v>
      </c>
      <c r="H1534" s="53" t="s">
        <v>94</v>
      </c>
      <c r="I1534" s="57">
        <v>3902</v>
      </c>
      <c r="J1534" s="56">
        <v>3750.0790089901093</v>
      </c>
      <c r="K1534" s="56">
        <v>3750.0790000000002</v>
      </c>
      <c r="L1534" s="59">
        <v>41333</v>
      </c>
      <c r="M1534" s="82">
        <v>2013</v>
      </c>
      <c r="N1534" s="61">
        <v>41407</v>
      </c>
      <c r="O1534" s="60">
        <v>2013</v>
      </c>
      <c r="P1534" s="61">
        <v>41547</v>
      </c>
      <c r="Q1534" s="53" t="s">
        <v>337</v>
      </c>
      <c r="R1534" s="53" t="s">
        <v>4712</v>
      </c>
      <c r="S1534" s="53" t="s">
        <v>419</v>
      </c>
      <c r="T1534" s="60">
        <v>15</v>
      </c>
      <c r="U1534" s="53">
        <v>2</v>
      </c>
      <c r="V1534" s="53" t="s">
        <v>385</v>
      </c>
      <c r="W1534" s="53"/>
      <c r="X1534" s="63">
        <v>295.00621466666666</v>
      </c>
      <c r="Y1534" s="63">
        <v>2568.0733333333333</v>
      </c>
      <c r="Z1534" s="53"/>
      <c r="AA1534" s="53" t="s">
        <v>4713</v>
      </c>
      <c r="AB1534" s="72" t="s">
        <v>2098</v>
      </c>
      <c r="AC1534" s="57">
        <v>38521.1</v>
      </c>
      <c r="AD1534" s="53"/>
      <c r="AE1534" s="53"/>
      <c r="AF1534" s="60">
        <v>15</v>
      </c>
      <c r="AG1534" s="63"/>
      <c r="AH1534" s="53" t="s">
        <v>94</v>
      </c>
      <c r="AI1534" s="53" t="s">
        <v>701</v>
      </c>
      <c r="AJ1534" s="149">
        <v>1</v>
      </c>
      <c r="AK1534" s="374">
        <v>2</v>
      </c>
    </row>
    <row r="1535" spans="1:37" s="149" customFormat="1" ht="60" customHeight="1">
      <c r="A1535" s="53" t="s">
        <v>1522</v>
      </c>
      <c r="B1535" s="60">
        <v>2599</v>
      </c>
      <c r="C1535" s="53" t="s">
        <v>4714</v>
      </c>
      <c r="D1535" s="52" t="s">
        <v>4715</v>
      </c>
      <c r="E1535" s="53" t="s">
        <v>59</v>
      </c>
      <c r="F1535" s="55">
        <v>41248</v>
      </c>
      <c r="G1535" s="55">
        <v>41305</v>
      </c>
      <c r="H1535" s="53" t="s">
        <v>94</v>
      </c>
      <c r="I1535" s="57">
        <v>1500</v>
      </c>
      <c r="J1535" s="56">
        <v>1441.5987989454547</v>
      </c>
      <c r="K1535" s="56">
        <v>1441.598</v>
      </c>
      <c r="L1535" s="59">
        <v>41333</v>
      </c>
      <c r="M1535" s="82">
        <v>2013</v>
      </c>
      <c r="N1535" s="61">
        <v>41344</v>
      </c>
      <c r="O1535" s="60">
        <v>2013</v>
      </c>
      <c r="P1535" s="61">
        <v>41425</v>
      </c>
      <c r="Q1535" s="53" t="s">
        <v>337</v>
      </c>
      <c r="R1535" s="53"/>
      <c r="S1535" s="53" t="s">
        <v>419</v>
      </c>
      <c r="T1535" s="60">
        <v>2</v>
      </c>
      <c r="U1535" s="53">
        <v>2</v>
      </c>
      <c r="V1535" s="53" t="s">
        <v>385</v>
      </c>
      <c r="W1535" s="53"/>
      <c r="X1535" s="63">
        <v>850.54281999999989</v>
      </c>
      <c r="Y1535" s="63">
        <v>911.55</v>
      </c>
      <c r="Z1535" s="53"/>
      <c r="AA1535" s="53" t="s">
        <v>4716</v>
      </c>
      <c r="AB1535" s="72" t="s">
        <v>2098</v>
      </c>
      <c r="AC1535" s="57">
        <v>18231</v>
      </c>
      <c r="AD1535" s="53"/>
      <c r="AE1535" s="53"/>
      <c r="AF1535" s="60">
        <v>20</v>
      </c>
      <c r="AG1535" s="63"/>
      <c r="AH1535" s="53" t="s">
        <v>94</v>
      </c>
      <c r="AI1535" s="53" t="s">
        <v>701</v>
      </c>
      <c r="AJ1535" s="149">
        <v>1</v>
      </c>
      <c r="AK1535" s="374">
        <v>2</v>
      </c>
    </row>
    <row r="1536" spans="1:37" s="149" customFormat="1" ht="60" customHeight="1">
      <c r="A1536" s="53" t="s">
        <v>1522</v>
      </c>
      <c r="B1536" s="60">
        <v>2600</v>
      </c>
      <c r="C1536" s="53" t="s">
        <v>545</v>
      </c>
      <c r="D1536" s="52" t="s">
        <v>546</v>
      </c>
      <c r="E1536" s="53" t="s">
        <v>64</v>
      </c>
      <c r="F1536" s="55">
        <v>41221</v>
      </c>
      <c r="G1536" s="55">
        <v>41274</v>
      </c>
      <c r="H1536" s="53" t="s">
        <v>94</v>
      </c>
      <c r="I1536" s="57">
        <v>3500</v>
      </c>
      <c r="J1536" s="56">
        <v>3363.7305308727273</v>
      </c>
      <c r="K1536" s="56">
        <v>3363.73</v>
      </c>
      <c r="L1536" s="59">
        <v>41306</v>
      </c>
      <c r="M1536" s="82">
        <v>2013</v>
      </c>
      <c r="N1536" s="61">
        <v>41344</v>
      </c>
      <c r="O1536" s="60">
        <v>2013</v>
      </c>
      <c r="P1536" s="61">
        <v>41404</v>
      </c>
      <c r="Q1536" s="53" t="s">
        <v>337</v>
      </c>
      <c r="R1536" s="53"/>
      <c r="S1536" s="53" t="s">
        <v>419</v>
      </c>
      <c r="T1536" s="60">
        <v>13</v>
      </c>
      <c r="U1536" s="53">
        <v>2</v>
      </c>
      <c r="V1536" s="53" t="s">
        <v>385</v>
      </c>
      <c r="W1536" s="53"/>
      <c r="X1536" s="63">
        <v>305.3231846153846</v>
      </c>
      <c r="Y1536" s="63">
        <v>314.66666666666669</v>
      </c>
      <c r="Z1536" s="53"/>
      <c r="AA1536" s="53" t="s">
        <v>4717</v>
      </c>
      <c r="AB1536" s="72" t="s">
        <v>2098</v>
      </c>
      <c r="AC1536" s="57">
        <v>4720</v>
      </c>
      <c r="AD1536" s="53"/>
      <c r="AE1536" s="53"/>
      <c r="AF1536" s="60">
        <v>15</v>
      </c>
      <c r="AG1536" s="63"/>
      <c r="AH1536" s="53" t="s">
        <v>94</v>
      </c>
      <c r="AI1536" s="53" t="s">
        <v>701</v>
      </c>
      <c r="AJ1536" s="149">
        <v>1</v>
      </c>
      <c r="AK1536" s="374">
        <v>2</v>
      </c>
    </row>
    <row r="1537" spans="1:37" s="149" customFormat="1" ht="60" customHeight="1">
      <c r="A1537" s="53" t="s">
        <v>1522</v>
      </c>
      <c r="B1537" s="60">
        <v>2601</v>
      </c>
      <c r="C1537" s="53" t="s">
        <v>4310</v>
      </c>
      <c r="D1537" s="52" t="s">
        <v>4311</v>
      </c>
      <c r="E1537" s="53" t="s">
        <v>59</v>
      </c>
      <c r="F1537" s="55">
        <v>41248</v>
      </c>
      <c r="G1537" s="55">
        <v>41305</v>
      </c>
      <c r="H1537" s="53" t="s">
        <v>94</v>
      </c>
      <c r="I1537" s="57">
        <v>3696</v>
      </c>
      <c r="J1537" s="56">
        <v>3646.5924059949184</v>
      </c>
      <c r="K1537" s="56">
        <v>3646.5920000000001</v>
      </c>
      <c r="L1537" s="59">
        <v>41333</v>
      </c>
      <c r="M1537" s="82">
        <v>2013</v>
      </c>
      <c r="N1537" s="61">
        <v>41344</v>
      </c>
      <c r="O1537" s="60">
        <v>2013</v>
      </c>
      <c r="P1537" s="61">
        <v>41404</v>
      </c>
      <c r="Q1537" s="53" t="s">
        <v>337</v>
      </c>
      <c r="R1537" s="162" t="s">
        <v>4718</v>
      </c>
      <c r="S1537" s="53" t="s">
        <v>419</v>
      </c>
      <c r="T1537" s="60">
        <v>4</v>
      </c>
      <c r="U1537" s="53">
        <v>2</v>
      </c>
      <c r="V1537" s="53" t="s">
        <v>385</v>
      </c>
      <c r="W1537" s="53"/>
      <c r="X1537" s="63">
        <v>1075.7446399999999</v>
      </c>
      <c r="Y1537" s="63">
        <v>1314.107</v>
      </c>
      <c r="Z1537" s="53"/>
      <c r="AA1537" s="53" t="s">
        <v>4704</v>
      </c>
      <c r="AB1537" s="72" t="s">
        <v>2094</v>
      </c>
      <c r="AC1537" s="57">
        <v>52564.28</v>
      </c>
      <c r="AD1537" s="53"/>
      <c r="AE1537" s="53"/>
      <c r="AF1537" s="60">
        <v>40</v>
      </c>
      <c r="AG1537" s="63"/>
      <c r="AH1537" s="53" t="s">
        <v>94</v>
      </c>
      <c r="AI1537" s="53" t="s">
        <v>701</v>
      </c>
      <c r="AJ1537" s="149">
        <v>1</v>
      </c>
      <c r="AK1537" s="374">
        <v>2</v>
      </c>
    </row>
    <row r="1538" spans="1:37" s="149" customFormat="1" ht="60" customHeight="1">
      <c r="A1538" s="53" t="s">
        <v>1522</v>
      </c>
      <c r="B1538" s="60">
        <v>2602</v>
      </c>
      <c r="C1538" s="53" t="s">
        <v>4305</v>
      </c>
      <c r="D1538" s="52" t="s">
        <v>4306</v>
      </c>
      <c r="E1538" s="53" t="s">
        <v>64</v>
      </c>
      <c r="F1538" s="55">
        <v>41229</v>
      </c>
      <c r="G1538" s="55">
        <v>41274</v>
      </c>
      <c r="H1538" s="53" t="s">
        <v>94</v>
      </c>
      <c r="I1538" s="57">
        <v>2711.8644067796599</v>
      </c>
      <c r="J1538" s="56">
        <v>2711.8644014450401</v>
      </c>
      <c r="K1538" s="56">
        <v>2711.864</v>
      </c>
      <c r="L1538" s="59">
        <v>41306</v>
      </c>
      <c r="M1538" s="82">
        <v>2013</v>
      </c>
      <c r="N1538" s="61">
        <v>41334</v>
      </c>
      <c r="O1538" s="60">
        <v>2013</v>
      </c>
      <c r="P1538" s="61">
        <v>41425</v>
      </c>
      <c r="Q1538" s="53" t="s">
        <v>337</v>
      </c>
      <c r="R1538" s="162" t="s">
        <v>4719</v>
      </c>
      <c r="S1538" s="53" t="s">
        <v>419</v>
      </c>
      <c r="T1538" s="60">
        <v>6</v>
      </c>
      <c r="U1538" s="53">
        <v>2</v>
      </c>
      <c r="V1538" s="53" t="s">
        <v>385</v>
      </c>
      <c r="W1538" s="53"/>
      <c r="X1538" s="63">
        <v>533.33325333333335</v>
      </c>
      <c r="Y1538" s="63">
        <v>9419.8333333333339</v>
      </c>
      <c r="Z1538" s="53"/>
      <c r="AA1538" s="53" t="s">
        <v>4703</v>
      </c>
      <c r="AB1538" s="72" t="s">
        <v>2094</v>
      </c>
      <c r="AC1538" s="57">
        <v>56519</v>
      </c>
      <c r="AD1538" s="53"/>
      <c r="AE1538" s="53"/>
      <c r="AF1538" s="60">
        <v>6</v>
      </c>
      <c r="AG1538" s="63">
        <v>1062</v>
      </c>
      <c r="AH1538" s="53" t="s">
        <v>94</v>
      </c>
      <c r="AI1538" s="53" t="s">
        <v>701</v>
      </c>
      <c r="AJ1538" s="149">
        <v>1</v>
      </c>
      <c r="AK1538" s="374">
        <v>2</v>
      </c>
    </row>
    <row r="1539" spans="1:37" s="149" customFormat="1" ht="60" customHeight="1">
      <c r="A1539" s="53" t="s">
        <v>1522</v>
      </c>
      <c r="B1539" s="60">
        <v>2603</v>
      </c>
      <c r="C1539" s="53" t="s">
        <v>4074</v>
      </c>
      <c r="D1539" s="52" t="s">
        <v>4075</v>
      </c>
      <c r="E1539" s="53" t="s">
        <v>64</v>
      </c>
      <c r="F1539" s="55">
        <v>41218</v>
      </c>
      <c r="G1539" s="55">
        <v>41274</v>
      </c>
      <c r="H1539" s="53" t="s">
        <v>94</v>
      </c>
      <c r="I1539" s="57">
        <v>6798</v>
      </c>
      <c r="J1539" s="56">
        <v>6798.0000000000045</v>
      </c>
      <c r="K1539" s="56">
        <v>6798</v>
      </c>
      <c r="L1539" s="59">
        <v>41306</v>
      </c>
      <c r="M1539" s="82">
        <v>2013</v>
      </c>
      <c r="N1539" s="61">
        <v>41334</v>
      </c>
      <c r="O1539" s="60">
        <v>2013</v>
      </c>
      <c r="P1539" s="61">
        <v>41425</v>
      </c>
      <c r="Q1539" s="53" t="s">
        <v>337</v>
      </c>
      <c r="R1539" s="162" t="s">
        <v>4720</v>
      </c>
      <c r="S1539" s="53" t="s">
        <v>419</v>
      </c>
      <c r="T1539" s="60">
        <v>3</v>
      </c>
      <c r="U1539" s="53">
        <v>2</v>
      </c>
      <c r="V1539" s="53" t="s">
        <v>385</v>
      </c>
      <c r="W1539" s="53"/>
      <c r="X1539" s="63">
        <v>2673.8799999999997</v>
      </c>
      <c r="Y1539" s="63">
        <v>18839.666666666668</v>
      </c>
      <c r="Z1539" s="53"/>
      <c r="AA1539" s="53" t="s">
        <v>4703</v>
      </c>
      <c r="AB1539" s="72" t="s">
        <v>2094</v>
      </c>
      <c r="AC1539" s="57">
        <v>56519</v>
      </c>
      <c r="AD1539" s="53"/>
      <c r="AE1539" s="53"/>
      <c r="AF1539" s="60">
        <v>3</v>
      </c>
      <c r="AG1539" s="63">
        <v>1062</v>
      </c>
      <c r="AH1539" s="53" t="s">
        <v>94</v>
      </c>
      <c r="AI1539" s="53" t="s">
        <v>701</v>
      </c>
      <c r="AJ1539" s="149">
        <v>1</v>
      </c>
      <c r="AK1539" s="374">
        <v>2</v>
      </c>
    </row>
    <row r="1540" spans="1:37" s="149" customFormat="1" ht="60" customHeight="1">
      <c r="A1540" s="53" t="s">
        <v>1522</v>
      </c>
      <c r="B1540" s="60">
        <v>2604</v>
      </c>
      <c r="C1540" s="53" t="s">
        <v>635</v>
      </c>
      <c r="D1540" s="52" t="s">
        <v>715</v>
      </c>
      <c r="E1540" s="53" t="s">
        <v>80</v>
      </c>
      <c r="F1540" s="55">
        <v>41218</v>
      </c>
      <c r="G1540" s="55">
        <v>41274</v>
      </c>
      <c r="H1540" s="53" t="s">
        <v>94</v>
      </c>
      <c r="I1540" s="57">
        <v>7056.7796610169498</v>
      </c>
      <c r="J1540" s="56">
        <v>7056.7796660648746</v>
      </c>
      <c r="K1540" s="56">
        <v>7056.7790000000005</v>
      </c>
      <c r="L1540" s="59">
        <v>41306</v>
      </c>
      <c r="M1540" s="82">
        <v>2013</v>
      </c>
      <c r="N1540" s="61">
        <v>41337</v>
      </c>
      <c r="O1540" s="60">
        <v>2013</v>
      </c>
      <c r="P1540" s="61">
        <v>41394</v>
      </c>
      <c r="Q1540" s="53" t="s">
        <v>337</v>
      </c>
      <c r="R1540" s="162" t="s">
        <v>4721</v>
      </c>
      <c r="S1540" s="53" t="s">
        <v>419</v>
      </c>
      <c r="T1540" s="60">
        <v>33</v>
      </c>
      <c r="U1540" s="53">
        <v>2</v>
      </c>
      <c r="V1540" s="53" t="s">
        <v>385</v>
      </c>
      <c r="W1540" s="53"/>
      <c r="X1540" s="63">
        <v>252.33330969696971</v>
      </c>
      <c r="Y1540" s="63">
        <v>1712.6969696969697</v>
      </c>
      <c r="Z1540" s="53"/>
      <c r="AA1540" s="53" t="s">
        <v>4703</v>
      </c>
      <c r="AB1540" s="72" t="s">
        <v>2094</v>
      </c>
      <c r="AC1540" s="57">
        <v>56519</v>
      </c>
      <c r="AD1540" s="53"/>
      <c r="AE1540" s="53"/>
      <c r="AF1540" s="60">
        <v>33</v>
      </c>
      <c r="AG1540" s="63">
        <v>1062</v>
      </c>
      <c r="AH1540" s="53" t="s">
        <v>94</v>
      </c>
      <c r="AI1540" s="53" t="s">
        <v>701</v>
      </c>
      <c r="AJ1540" s="149">
        <v>1</v>
      </c>
      <c r="AK1540" s="374">
        <v>2</v>
      </c>
    </row>
    <row r="1541" spans="1:37" s="149" customFormat="1" ht="60" customHeight="1">
      <c r="A1541" s="53" t="s">
        <v>1522</v>
      </c>
      <c r="B1541" s="60">
        <v>2605</v>
      </c>
      <c r="C1541" s="53" t="s">
        <v>858</v>
      </c>
      <c r="D1541" s="52" t="s">
        <v>859</v>
      </c>
      <c r="E1541" s="53" t="s">
        <v>80</v>
      </c>
      <c r="F1541" s="55">
        <v>41226</v>
      </c>
      <c r="G1541" s="55">
        <v>41274</v>
      </c>
      <c r="H1541" s="53" t="s">
        <v>94</v>
      </c>
      <c r="I1541" s="57">
        <v>3389.8305084745798</v>
      </c>
      <c r="J1541" s="56">
        <v>3389.8305084745784</v>
      </c>
      <c r="K1541" s="56">
        <v>3389.83</v>
      </c>
      <c r="L1541" s="59">
        <v>41306</v>
      </c>
      <c r="M1541" s="82">
        <v>2013</v>
      </c>
      <c r="N1541" s="61">
        <v>41337</v>
      </c>
      <c r="O1541" s="60">
        <v>2013</v>
      </c>
      <c r="P1541" s="61">
        <v>41425</v>
      </c>
      <c r="Q1541" s="53" t="s">
        <v>337</v>
      </c>
      <c r="R1541" s="162" t="s">
        <v>4722</v>
      </c>
      <c r="S1541" s="53" t="s">
        <v>419</v>
      </c>
      <c r="T1541" s="60">
        <v>6</v>
      </c>
      <c r="U1541" s="53">
        <v>2</v>
      </c>
      <c r="V1541" s="53" t="s">
        <v>385</v>
      </c>
      <c r="W1541" s="53"/>
      <c r="X1541" s="63">
        <v>666.66656666666665</v>
      </c>
      <c r="Y1541" s="63">
        <v>9419.8333333333339</v>
      </c>
      <c r="Z1541" s="53"/>
      <c r="AA1541" s="53" t="s">
        <v>4703</v>
      </c>
      <c r="AB1541" s="72" t="s">
        <v>2094</v>
      </c>
      <c r="AC1541" s="57">
        <v>56519</v>
      </c>
      <c r="AD1541" s="53"/>
      <c r="AE1541" s="53"/>
      <c r="AF1541" s="60">
        <v>6</v>
      </c>
      <c r="AG1541" s="63">
        <v>1062</v>
      </c>
      <c r="AH1541" s="53" t="s">
        <v>94</v>
      </c>
      <c r="AI1541" s="53" t="s">
        <v>701</v>
      </c>
      <c r="AJ1541" s="149">
        <v>1</v>
      </c>
      <c r="AK1541" s="374">
        <v>2</v>
      </c>
    </row>
    <row r="1542" spans="1:37" s="149" customFormat="1" ht="60" customHeight="1">
      <c r="A1542" s="53" t="s">
        <v>1522</v>
      </c>
      <c r="B1542" s="60">
        <v>2606</v>
      </c>
      <c r="C1542" s="60">
        <v>14</v>
      </c>
      <c r="D1542" s="52" t="s">
        <v>4083</v>
      </c>
      <c r="E1542" s="53" t="s">
        <v>81</v>
      </c>
      <c r="F1542" s="55">
        <v>41232</v>
      </c>
      <c r="G1542" s="55">
        <v>41324</v>
      </c>
      <c r="H1542" s="53" t="s">
        <v>94</v>
      </c>
      <c r="I1542" s="57">
        <v>6228.8135593220304</v>
      </c>
      <c r="J1542" s="56">
        <v>6228.813559322035</v>
      </c>
      <c r="K1542" s="56">
        <v>6228.8130000000001</v>
      </c>
      <c r="L1542" s="59">
        <v>41352</v>
      </c>
      <c r="M1542" s="82">
        <v>2013</v>
      </c>
      <c r="N1542" s="61">
        <v>41365</v>
      </c>
      <c r="O1542" s="60">
        <v>2013</v>
      </c>
      <c r="P1542" s="61">
        <v>41486</v>
      </c>
      <c r="Q1542" s="53" t="s">
        <v>337</v>
      </c>
      <c r="R1542" s="162"/>
      <c r="S1542" s="53" t="s">
        <v>419</v>
      </c>
      <c r="T1542" s="60">
        <v>1</v>
      </c>
      <c r="U1542" s="53">
        <v>2</v>
      </c>
      <c r="V1542" s="53" t="s">
        <v>385</v>
      </c>
      <c r="W1542" s="53"/>
      <c r="X1542" s="63">
        <v>7349.9993400000003</v>
      </c>
      <c r="Y1542" s="63">
        <v>9419.8333333333339</v>
      </c>
      <c r="Z1542" s="53"/>
      <c r="AA1542" s="53" t="s">
        <v>4703</v>
      </c>
      <c r="AB1542" s="72" t="s">
        <v>2094</v>
      </c>
      <c r="AC1542" s="57">
        <v>56519</v>
      </c>
      <c r="AD1542" s="53"/>
      <c r="AE1542" s="53"/>
      <c r="AF1542" s="60">
        <v>6</v>
      </c>
      <c r="AG1542" s="63">
        <v>1062</v>
      </c>
      <c r="AH1542" s="53" t="s">
        <v>94</v>
      </c>
      <c r="AI1542" s="53" t="s">
        <v>701</v>
      </c>
      <c r="AJ1542" s="149">
        <v>1</v>
      </c>
      <c r="AK1542" s="374">
        <v>2</v>
      </c>
    </row>
    <row r="1543" spans="1:37" s="149" customFormat="1" ht="60" customHeight="1">
      <c r="A1543" s="53" t="s">
        <v>1522</v>
      </c>
      <c r="B1543" s="60">
        <v>2607</v>
      </c>
      <c r="C1543" s="60">
        <v>48</v>
      </c>
      <c r="D1543" s="52" t="s">
        <v>4539</v>
      </c>
      <c r="E1543" s="53" t="s">
        <v>59</v>
      </c>
      <c r="F1543" s="55">
        <v>41232</v>
      </c>
      <c r="G1543" s="55">
        <v>41305</v>
      </c>
      <c r="H1543" s="53" t="s">
        <v>94</v>
      </c>
      <c r="I1543" s="57">
        <v>1267.7966101694899</v>
      </c>
      <c r="J1543" s="56">
        <v>1267.7966101694915</v>
      </c>
      <c r="K1543" s="56">
        <v>1267.796</v>
      </c>
      <c r="L1543" s="59">
        <v>41333</v>
      </c>
      <c r="M1543" s="82">
        <v>2013</v>
      </c>
      <c r="N1543" s="61">
        <v>41334</v>
      </c>
      <c r="O1543" s="60">
        <v>2013</v>
      </c>
      <c r="P1543" s="61">
        <v>41455</v>
      </c>
      <c r="Q1543" s="53" t="s">
        <v>337</v>
      </c>
      <c r="R1543" s="162"/>
      <c r="S1543" s="53" t="s">
        <v>419</v>
      </c>
      <c r="T1543" s="60">
        <v>1</v>
      </c>
      <c r="U1543" s="53">
        <v>2</v>
      </c>
      <c r="V1543" s="53" t="s">
        <v>385</v>
      </c>
      <c r="W1543" s="53"/>
      <c r="X1543" s="63">
        <v>1495.99928</v>
      </c>
      <c r="Y1543" s="63">
        <v>56519</v>
      </c>
      <c r="Z1543" s="53"/>
      <c r="AA1543" s="53" t="s">
        <v>4703</v>
      </c>
      <c r="AB1543" s="72" t="s">
        <v>2094</v>
      </c>
      <c r="AC1543" s="57">
        <v>56519</v>
      </c>
      <c r="AD1543" s="53"/>
      <c r="AE1543" s="53"/>
      <c r="AF1543" s="60">
        <v>1</v>
      </c>
      <c r="AG1543" s="63">
        <v>1062</v>
      </c>
      <c r="AH1543" s="53" t="s">
        <v>94</v>
      </c>
      <c r="AI1543" s="53" t="s">
        <v>701</v>
      </c>
      <c r="AJ1543" s="149">
        <v>1</v>
      </c>
      <c r="AK1543" s="374">
        <v>2</v>
      </c>
    </row>
    <row r="1544" spans="1:37" s="149" customFormat="1" ht="90" customHeight="1">
      <c r="A1544" s="53" t="s">
        <v>1522</v>
      </c>
      <c r="B1544" s="60">
        <v>2608</v>
      </c>
      <c r="C1544" s="53" t="s">
        <v>541</v>
      </c>
      <c r="D1544" s="52" t="s">
        <v>469</v>
      </c>
      <c r="E1544" s="53" t="s">
        <v>64</v>
      </c>
      <c r="F1544" s="55">
        <v>41229</v>
      </c>
      <c r="G1544" s="55">
        <v>41305</v>
      </c>
      <c r="H1544" s="53" t="s">
        <v>94</v>
      </c>
      <c r="I1544" s="57">
        <v>8066.5203389830504</v>
      </c>
      <c r="J1544" s="56">
        <v>8066.5203389830531</v>
      </c>
      <c r="K1544" s="56">
        <v>8066.52</v>
      </c>
      <c r="L1544" s="59">
        <v>41333</v>
      </c>
      <c r="M1544" s="82">
        <v>2013</v>
      </c>
      <c r="N1544" s="61">
        <v>41337</v>
      </c>
      <c r="O1544" s="60">
        <v>2013</v>
      </c>
      <c r="P1544" s="61">
        <v>41425</v>
      </c>
      <c r="Q1544" s="53" t="s">
        <v>337</v>
      </c>
      <c r="R1544" s="162" t="s">
        <v>4723</v>
      </c>
      <c r="S1544" s="53" t="s">
        <v>419</v>
      </c>
      <c r="T1544" s="60">
        <v>69</v>
      </c>
      <c r="U1544" s="53">
        <v>2</v>
      </c>
      <c r="V1544" s="53" t="s">
        <v>385</v>
      </c>
      <c r="W1544" s="53"/>
      <c r="X1544" s="63">
        <v>137.94918260869565</v>
      </c>
      <c r="Y1544" s="63">
        <v>819.1159420289855</v>
      </c>
      <c r="Z1544" s="53"/>
      <c r="AA1544" s="53" t="s">
        <v>4703</v>
      </c>
      <c r="AB1544" s="72" t="s">
        <v>2094</v>
      </c>
      <c r="AC1544" s="57">
        <v>56519</v>
      </c>
      <c r="AD1544" s="53"/>
      <c r="AE1544" s="53"/>
      <c r="AF1544" s="60">
        <v>69</v>
      </c>
      <c r="AG1544" s="63">
        <v>1062</v>
      </c>
      <c r="AH1544" s="53" t="s">
        <v>94</v>
      </c>
      <c r="AI1544" s="53" t="s">
        <v>701</v>
      </c>
      <c r="AJ1544" s="149">
        <v>1</v>
      </c>
      <c r="AK1544" s="374">
        <v>2</v>
      </c>
    </row>
    <row r="1545" spans="1:37" s="149" customFormat="1" ht="60" customHeight="1">
      <c r="A1545" s="53" t="s">
        <v>1522</v>
      </c>
      <c r="B1545" s="60">
        <v>2609</v>
      </c>
      <c r="C1545" s="60" t="s">
        <v>4074</v>
      </c>
      <c r="D1545" s="52" t="s">
        <v>4075</v>
      </c>
      <c r="E1545" s="53" t="s">
        <v>64</v>
      </c>
      <c r="F1545" s="55">
        <v>41218</v>
      </c>
      <c r="G1545" s="55">
        <v>41274</v>
      </c>
      <c r="H1545" s="53" t="s">
        <v>94</v>
      </c>
      <c r="I1545" s="57">
        <v>7200</v>
      </c>
      <c r="J1545" s="56">
        <v>7103.7196568155596</v>
      </c>
      <c r="K1545" s="56">
        <v>7103.7190000000001</v>
      </c>
      <c r="L1545" s="59">
        <v>41306</v>
      </c>
      <c r="M1545" s="60">
        <v>2013</v>
      </c>
      <c r="N1545" s="61">
        <v>41309</v>
      </c>
      <c r="O1545" s="60">
        <v>2013</v>
      </c>
      <c r="P1545" s="61">
        <v>41455</v>
      </c>
      <c r="Q1545" s="53" t="s">
        <v>337</v>
      </c>
      <c r="R1545" s="53" t="s">
        <v>4724</v>
      </c>
      <c r="S1545" s="53" t="s">
        <v>419</v>
      </c>
      <c r="T1545" s="60">
        <v>3</v>
      </c>
      <c r="U1545" s="53">
        <v>2</v>
      </c>
      <c r="V1545" s="53" t="s">
        <v>385</v>
      </c>
      <c r="W1545" s="53"/>
      <c r="X1545" s="63">
        <v>2794.129473333333</v>
      </c>
      <c r="Y1545" s="63">
        <v>21280.906666666666</v>
      </c>
      <c r="Z1545" s="53"/>
      <c r="AA1545" s="53" t="s">
        <v>4725</v>
      </c>
      <c r="AB1545" s="72">
        <v>41317</v>
      </c>
      <c r="AC1545" s="57">
        <v>63842.720000000001</v>
      </c>
      <c r="AD1545" s="53"/>
      <c r="AE1545" s="53"/>
      <c r="AF1545" s="60">
        <v>3</v>
      </c>
      <c r="AG1545" s="63">
        <v>2234.39</v>
      </c>
      <c r="AH1545" s="53" t="s">
        <v>94</v>
      </c>
      <c r="AI1545" s="53" t="s">
        <v>701</v>
      </c>
      <c r="AJ1545" s="149">
        <v>1</v>
      </c>
      <c r="AK1545" s="374">
        <v>2</v>
      </c>
    </row>
    <row r="1546" spans="1:37" s="149" customFormat="1" ht="75" customHeight="1">
      <c r="A1546" s="53" t="s">
        <v>1522</v>
      </c>
      <c r="B1546" s="60">
        <v>2611</v>
      </c>
      <c r="C1546" s="60" t="s">
        <v>4305</v>
      </c>
      <c r="D1546" s="52" t="s">
        <v>4306</v>
      </c>
      <c r="E1546" s="53" t="s">
        <v>81</v>
      </c>
      <c r="F1546" s="55">
        <v>41394</v>
      </c>
      <c r="G1546" s="55">
        <v>41453</v>
      </c>
      <c r="H1546" s="53" t="s">
        <v>94</v>
      </c>
      <c r="I1546" s="57">
        <v>7350</v>
      </c>
      <c r="J1546" s="56">
        <v>7433.9999956665306</v>
      </c>
      <c r="K1546" s="56">
        <v>7350</v>
      </c>
      <c r="L1546" s="59">
        <v>41481</v>
      </c>
      <c r="M1546" s="60">
        <v>2013</v>
      </c>
      <c r="N1546" s="61">
        <v>41486</v>
      </c>
      <c r="O1546" s="60">
        <v>2013</v>
      </c>
      <c r="P1546" s="61">
        <v>41547</v>
      </c>
      <c r="Q1546" s="53" t="s">
        <v>337</v>
      </c>
      <c r="R1546" s="53" t="s">
        <v>4726</v>
      </c>
      <c r="S1546" s="53" t="s">
        <v>419</v>
      </c>
      <c r="T1546" s="60">
        <v>15</v>
      </c>
      <c r="U1546" s="53">
        <v>2</v>
      </c>
      <c r="V1546" s="53" t="s">
        <v>385</v>
      </c>
      <c r="W1546" s="53"/>
      <c r="X1546" s="63">
        <v>578.20000000000005</v>
      </c>
      <c r="Y1546" s="63">
        <v>4256.181333333333</v>
      </c>
      <c r="Z1546" s="53"/>
      <c r="AA1546" s="53" t="s">
        <v>4725</v>
      </c>
      <c r="AB1546" s="72">
        <v>41317</v>
      </c>
      <c r="AC1546" s="57">
        <v>63842.720000000001</v>
      </c>
      <c r="AD1546" s="53"/>
      <c r="AE1546" s="53"/>
      <c r="AF1546" s="60">
        <v>15</v>
      </c>
      <c r="AG1546" s="63">
        <v>2234.39</v>
      </c>
      <c r="AH1546" s="53" t="s">
        <v>94</v>
      </c>
      <c r="AI1546" s="53" t="s">
        <v>701</v>
      </c>
      <c r="AJ1546" s="149">
        <v>3</v>
      </c>
      <c r="AK1546" s="374">
        <v>2</v>
      </c>
    </row>
    <row r="1547" spans="1:37" s="149" customFormat="1" ht="60" customHeight="1">
      <c r="A1547" s="53" t="s">
        <v>1522</v>
      </c>
      <c r="B1547" s="60">
        <v>2613</v>
      </c>
      <c r="C1547" s="60">
        <v>74</v>
      </c>
      <c r="D1547" s="52" t="s">
        <v>4727</v>
      </c>
      <c r="E1547" s="53" t="s">
        <v>59</v>
      </c>
      <c r="F1547" s="55">
        <v>41254</v>
      </c>
      <c r="G1547" s="55">
        <v>41305</v>
      </c>
      <c r="H1547" s="53" t="s">
        <v>94</v>
      </c>
      <c r="I1547" s="57">
        <v>140</v>
      </c>
      <c r="J1547" s="56">
        <v>138.12802954018565</v>
      </c>
      <c r="K1547" s="56">
        <v>138.12799999999999</v>
      </c>
      <c r="L1547" s="59">
        <v>41333</v>
      </c>
      <c r="M1547" s="60">
        <v>2013</v>
      </c>
      <c r="N1547" s="61">
        <v>41334</v>
      </c>
      <c r="O1547" s="60">
        <v>2013</v>
      </c>
      <c r="P1547" s="61">
        <v>41455</v>
      </c>
      <c r="Q1547" s="53" t="s">
        <v>337</v>
      </c>
      <c r="R1547" s="53"/>
      <c r="S1547" s="53" t="s">
        <v>419</v>
      </c>
      <c r="T1547" s="60">
        <v>2</v>
      </c>
      <c r="U1547" s="53">
        <v>2</v>
      </c>
      <c r="V1547" s="53" t="s">
        <v>385</v>
      </c>
      <c r="W1547" s="53"/>
      <c r="X1547" s="63">
        <v>81.495519999999985</v>
      </c>
      <c r="Y1547" s="63">
        <v>31921.360000000001</v>
      </c>
      <c r="Z1547" s="53"/>
      <c r="AA1547" s="53" t="s">
        <v>4725</v>
      </c>
      <c r="AB1547" s="72">
        <v>41317</v>
      </c>
      <c r="AC1547" s="57">
        <v>63842.720000000001</v>
      </c>
      <c r="AD1547" s="53"/>
      <c r="AE1547" s="53"/>
      <c r="AF1547" s="60">
        <v>2</v>
      </c>
      <c r="AG1547" s="63">
        <v>2234.39</v>
      </c>
      <c r="AH1547" s="53" t="s">
        <v>94</v>
      </c>
      <c r="AI1547" s="53" t="s">
        <v>701</v>
      </c>
      <c r="AJ1547" s="149">
        <v>1</v>
      </c>
      <c r="AK1547" s="374">
        <v>2</v>
      </c>
    </row>
    <row r="1548" spans="1:37" s="149" customFormat="1" ht="75" customHeight="1">
      <c r="A1548" s="53" t="s">
        <v>1522</v>
      </c>
      <c r="B1548" s="60">
        <v>2615</v>
      </c>
      <c r="C1548" s="60" t="s">
        <v>858</v>
      </c>
      <c r="D1548" s="52" t="s">
        <v>859</v>
      </c>
      <c r="E1548" s="53" t="s">
        <v>80</v>
      </c>
      <c r="F1548" s="55">
        <v>41394</v>
      </c>
      <c r="G1548" s="55">
        <v>41453</v>
      </c>
      <c r="H1548" s="53" t="s">
        <v>94</v>
      </c>
      <c r="I1548" s="57">
        <v>8227.0371869999999</v>
      </c>
      <c r="J1548" s="56">
        <v>8023.9999387214029</v>
      </c>
      <c r="K1548" s="56">
        <v>8023.9989999999998</v>
      </c>
      <c r="L1548" s="59">
        <v>41481</v>
      </c>
      <c r="M1548" s="60">
        <v>2013</v>
      </c>
      <c r="N1548" s="61">
        <v>41486</v>
      </c>
      <c r="O1548" s="60">
        <v>2013</v>
      </c>
      <c r="P1548" s="61">
        <v>41547</v>
      </c>
      <c r="Q1548" s="53" t="s">
        <v>337</v>
      </c>
      <c r="R1548" s="53"/>
      <c r="S1548" s="53" t="s">
        <v>419</v>
      </c>
      <c r="T1548" s="60">
        <v>12</v>
      </c>
      <c r="U1548" s="53">
        <v>2</v>
      </c>
      <c r="V1548" s="53" t="s">
        <v>385</v>
      </c>
      <c r="W1548" s="53"/>
      <c r="X1548" s="63">
        <v>789.02656833333322</v>
      </c>
      <c r="Y1548" s="63">
        <v>5320.2266666666665</v>
      </c>
      <c r="Z1548" s="53"/>
      <c r="AA1548" s="53" t="s">
        <v>4725</v>
      </c>
      <c r="AB1548" s="72">
        <v>41317</v>
      </c>
      <c r="AC1548" s="57">
        <v>63842.720000000001</v>
      </c>
      <c r="AD1548" s="53"/>
      <c r="AE1548" s="53"/>
      <c r="AF1548" s="60">
        <v>12</v>
      </c>
      <c r="AG1548" s="63">
        <v>2234.39</v>
      </c>
      <c r="AH1548" s="53" t="s">
        <v>94</v>
      </c>
      <c r="AI1548" s="53" t="s">
        <v>701</v>
      </c>
      <c r="AJ1548" s="149">
        <v>3</v>
      </c>
      <c r="AK1548" s="374">
        <v>2</v>
      </c>
    </row>
    <row r="1549" spans="1:37" s="149" customFormat="1" ht="60" customHeight="1">
      <c r="A1549" s="53" t="s">
        <v>1522</v>
      </c>
      <c r="B1549" s="60">
        <v>2618</v>
      </c>
      <c r="C1549" s="60" t="s">
        <v>640</v>
      </c>
      <c r="D1549" s="52" t="s">
        <v>641</v>
      </c>
      <c r="E1549" s="53" t="s">
        <v>80</v>
      </c>
      <c r="F1549" s="55">
        <v>41222</v>
      </c>
      <c r="G1549" s="55">
        <v>41274</v>
      </c>
      <c r="H1549" s="53" t="s">
        <v>94</v>
      </c>
      <c r="I1549" s="57">
        <v>308</v>
      </c>
      <c r="J1549" s="56">
        <v>303.88143930007686</v>
      </c>
      <c r="K1549" s="56">
        <v>303.88099999999997</v>
      </c>
      <c r="L1549" s="59">
        <v>41306</v>
      </c>
      <c r="M1549" s="60">
        <v>2013</v>
      </c>
      <c r="N1549" s="61">
        <v>41365</v>
      </c>
      <c r="O1549" s="60">
        <v>2013</v>
      </c>
      <c r="P1549" s="61">
        <v>41455</v>
      </c>
      <c r="Q1549" s="53" t="s">
        <v>337</v>
      </c>
      <c r="R1549" s="53"/>
      <c r="S1549" s="53" t="s">
        <v>419</v>
      </c>
      <c r="T1549" s="60">
        <v>14</v>
      </c>
      <c r="U1549" s="53">
        <v>2</v>
      </c>
      <c r="V1549" s="53" t="s">
        <v>385</v>
      </c>
      <c r="W1549" s="53"/>
      <c r="X1549" s="63">
        <v>25.612827142857139</v>
      </c>
      <c r="Y1549" s="63">
        <v>4560.1942857142858</v>
      </c>
      <c r="Z1549" s="53"/>
      <c r="AA1549" s="53" t="s">
        <v>4725</v>
      </c>
      <c r="AB1549" s="72">
        <v>41317</v>
      </c>
      <c r="AC1549" s="57">
        <v>63842.720000000001</v>
      </c>
      <c r="AD1549" s="53"/>
      <c r="AE1549" s="53"/>
      <c r="AF1549" s="60">
        <v>14</v>
      </c>
      <c r="AG1549" s="63">
        <v>2234.39</v>
      </c>
      <c r="AH1549" s="53" t="s">
        <v>94</v>
      </c>
      <c r="AI1549" s="53" t="s">
        <v>701</v>
      </c>
      <c r="AJ1549" s="149">
        <v>1</v>
      </c>
      <c r="AK1549" s="374">
        <v>2</v>
      </c>
    </row>
    <row r="1550" spans="1:37" s="149" customFormat="1" ht="75" customHeight="1">
      <c r="A1550" s="53" t="s">
        <v>1522</v>
      </c>
      <c r="B1550" s="60">
        <v>2621</v>
      </c>
      <c r="C1550" s="60">
        <v>14</v>
      </c>
      <c r="D1550" s="52" t="s">
        <v>4083</v>
      </c>
      <c r="E1550" s="53" t="s">
        <v>81</v>
      </c>
      <c r="F1550" s="55">
        <v>41394</v>
      </c>
      <c r="G1550" s="55">
        <v>41453</v>
      </c>
      <c r="H1550" s="53" t="s">
        <v>94</v>
      </c>
      <c r="I1550" s="57">
        <v>2500</v>
      </c>
      <c r="J1550" s="56">
        <v>2500.0004281216329</v>
      </c>
      <c r="K1550" s="56">
        <v>2500</v>
      </c>
      <c r="L1550" s="59">
        <v>41481</v>
      </c>
      <c r="M1550" s="60">
        <v>2013</v>
      </c>
      <c r="N1550" s="61">
        <v>41486</v>
      </c>
      <c r="O1550" s="60">
        <v>2013</v>
      </c>
      <c r="P1550" s="61">
        <v>41547</v>
      </c>
      <c r="Q1550" s="53" t="s">
        <v>337</v>
      </c>
      <c r="R1550" s="53"/>
      <c r="S1550" s="53" t="s">
        <v>419</v>
      </c>
      <c r="T1550" s="60">
        <v>1</v>
      </c>
      <c r="U1550" s="53">
        <v>2</v>
      </c>
      <c r="V1550" s="53" t="s">
        <v>385</v>
      </c>
      <c r="W1550" s="53"/>
      <c r="X1550" s="63">
        <v>2950</v>
      </c>
      <c r="Y1550" s="63">
        <v>63842.720000000001</v>
      </c>
      <c r="Z1550" s="53"/>
      <c r="AA1550" s="53" t="s">
        <v>4725</v>
      </c>
      <c r="AB1550" s="72">
        <v>41317</v>
      </c>
      <c r="AC1550" s="57">
        <v>63842.720000000001</v>
      </c>
      <c r="AD1550" s="53"/>
      <c r="AE1550" s="53"/>
      <c r="AF1550" s="60">
        <v>1</v>
      </c>
      <c r="AG1550" s="63">
        <v>2234.39</v>
      </c>
      <c r="AH1550" s="53" t="s">
        <v>94</v>
      </c>
      <c r="AI1550" s="53" t="s">
        <v>701</v>
      </c>
      <c r="AJ1550" s="149">
        <v>3</v>
      </c>
      <c r="AK1550" s="374">
        <v>2</v>
      </c>
    </row>
    <row r="1551" spans="1:37" s="149" customFormat="1" ht="75" customHeight="1">
      <c r="A1551" s="53" t="s">
        <v>1522</v>
      </c>
      <c r="B1551" s="60">
        <v>2624</v>
      </c>
      <c r="C1551" s="60">
        <v>43</v>
      </c>
      <c r="D1551" s="52" t="s">
        <v>4728</v>
      </c>
      <c r="E1551" s="53" t="s">
        <v>59</v>
      </c>
      <c r="F1551" s="55">
        <v>41394</v>
      </c>
      <c r="G1551" s="55">
        <v>41453</v>
      </c>
      <c r="H1551" s="53" t="s">
        <v>94</v>
      </c>
      <c r="I1551" s="57">
        <v>1500</v>
      </c>
      <c r="J1551" s="56">
        <v>1349.9998926531841</v>
      </c>
      <c r="K1551" s="56">
        <v>1349.999</v>
      </c>
      <c r="L1551" s="59">
        <v>41481</v>
      </c>
      <c r="M1551" s="60">
        <v>2013</v>
      </c>
      <c r="N1551" s="61">
        <v>41486</v>
      </c>
      <c r="O1551" s="60">
        <v>2013</v>
      </c>
      <c r="P1551" s="61">
        <v>41547</v>
      </c>
      <c r="Q1551" s="53" t="s">
        <v>337</v>
      </c>
      <c r="R1551" s="53"/>
      <c r="S1551" s="53" t="s">
        <v>419</v>
      </c>
      <c r="T1551" s="60">
        <v>1</v>
      </c>
      <c r="U1551" s="53">
        <v>2</v>
      </c>
      <c r="V1551" s="53" t="s">
        <v>385</v>
      </c>
      <c r="W1551" s="53"/>
      <c r="X1551" s="63">
        <v>1592.99882</v>
      </c>
      <c r="Y1551" s="63">
        <v>63842.720000000001</v>
      </c>
      <c r="Z1551" s="53"/>
      <c r="AA1551" s="53" t="s">
        <v>4725</v>
      </c>
      <c r="AB1551" s="72">
        <v>41317</v>
      </c>
      <c r="AC1551" s="57">
        <v>63842.720000000001</v>
      </c>
      <c r="AD1551" s="53"/>
      <c r="AE1551" s="53"/>
      <c r="AF1551" s="60">
        <v>1</v>
      </c>
      <c r="AG1551" s="63">
        <v>2234.39</v>
      </c>
      <c r="AH1551" s="53" t="s">
        <v>94</v>
      </c>
      <c r="AI1551" s="53" t="s">
        <v>701</v>
      </c>
      <c r="AJ1551" s="149">
        <v>3</v>
      </c>
      <c r="AK1551" s="374">
        <v>2</v>
      </c>
    </row>
    <row r="1552" spans="1:37" s="149" customFormat="1" ht="75" customHeight="1">
      <c r="A1552" s="53" t="s">
        <v>1522</v>
      </c>
      <c r="B1552" s="60">
        <v>2630</v>
      </c>
      <c r="C1552" s="60" t="s">
        <v>541</v>
      </c>
      <c r="D1552" s="52" t="s">
        <v>469</v>
      </c>
      <c r="E1552" s="53" t="s">
        <v>81</v>
      </c>
      <c r="F1552" s="55">
        <v>41394</v>
      </c>
      <c r="G1552" s="55">
        <v>41453</v>
      </c>
      <c r="H1552" s="53" t="s">
        <v>94</v>
      </c>
      <c r="I1552" s="57">
        <v>6600</v>
      </c>
      <c r="J1552" s="56">
        <v>7228.1469703831353</v>
      </c>
      <c r="K1552" s="56">
        <v>6600</v>
      </c>
      <c r="L1552" s="59">
        <v>41481</v>
      </c>
      <c r="M1552" s="60">
        <v>2013</v>
      </c>
      <c r="N1552" s="61">
        <v>41486</v>
      </c>
      <c r="O1552" s="60">
        <v>2013</v>
      </c>
      <c r="P1552" s="61">
        <v>41547</v>
      </c>
      <c r="Q1552" s="53" t="s">
        <v>337</v>
      </c>
      <c r="R1552" s="53"/>
      <c r="S1552" s="53" t="s">
        <v>419</v>
      </c>
      <c r="T1552" s="60">
        <v>6</v>
      </c>
      <c r="U1552" s="53">
        <v>2</v>
      </c>
      <c r="V1552" s="53" t="s">
        <v>385</v>
      </c>
      <c r="W1552" s="53"/>
      <c r="X1552" s="63">
        <v>1298</v>
      </c>
      <c r="Y1552" s="63">
        <v>10640.453333333333</v>
      </c>
      <c r="Z1552" s="53"/>
      <c r="AA1552" s="53" t="s">
        <v>4725</v>
      </c>
      <c r="AB1552" s="72">
        <v>41317</v>
      </c>
      <c r="AC1552" s="57">
        <v>63842.720000000001</v>
      </c>
      <c r="AD1552" s="53"/>
      <c r="AE1552" s="53"/>
      <c r="AF1552" s="60">
        <v>6</v>
      </c>
      <c r="AG1552" s="63">
        <v>2234.39</v>
      </c>
      <c r="AH1552" s="53" t="s">
        <v>94</v>
      </c>
      <c r="AI1552" s="53" t="s">
        <v>701</v>
      </c>
      <c r="AJ1552" s="149">
        <v>3</v>
      </c>
      <c r="AK1552" s="374">
        <v>2</v>
      </c>
    </row>
    <row r="1553" spans="1:37" s="149" customFormat="1" ht="75" customHeight="1">
      <c r="A1553" s="53" t="s">
        <v>1522</v>
      </c>
      <c r="B1553" s="60">
        <v>2634</v>
      </c>
      <c r="C1553" s="60">
        <v>36</v>
      </c>
      <c r="D1553" s="52" t="s">
        <v>4546</v>
      </c>
      <c r="E1553" s="53" t="s">
        <v>59</v>
      </c>
      <c r="F1553" s="55">
        <v>41394</v>
      </c>
      <c r="G1553" s="55">
        <v>41453</v>
      </c>
      <c r="H1553" s="53" t="s">
        <v>94</v>
      </c>
      <c r="I1553" s="57">
        <v>2047.5</v>
      </c>
      <c r="J1553" s="56">
        <v>2142.6398817845766</v>
      </c>
      <c r="K1553" s="56">
        <v>2047.5</v>
      </c>
      <c r="L1553" s="59">
        <v>41481</v>
      </c>
      <c r="M1553" s="60">
        <v>2013</v>
      </c>
      <c r="N1553" s="61">
        <v>41486</v>
      </c>
      <c r="O1553" s="60">
        <v>2013</v>
      </c>
      <c r="P1553" s="61">
        <v>41547</v>
      </c>
      <c r="Q1553" s="53" t="s">
        <v>337</v>
      </c>
      <c r="R1553" s="53"/>
      <c r="S1553" s="53" t="s">
        <v>419</v>
      </c>
      <c r="T1553" s="60">
        <v>1</v>
      </c>
      <c r="U1553" s="53">
        <v>2</v>
      </c>
      <c r="V1553" s="53" t="s">
        <v>385</v>
      </c>
      <c r="W1553" s="53"/>
      <c r="X1553" s="63">
        <v>2416.0499999999997</v>
      </c>
      <c r="Y1553" s="63">
        <v>63842.720000000001</v>
      </c>
      <c r="Z1553" s="53"/>
      <c r="AA1553" s="53" t="s">
        <v>4725</v>
      </c>
      <c r="AB1553" s="72">
        <v>41317</v>
      </c>
      <c r="AC1553" s="57">
        <v>63842.720000000001</v>
      </c>
      <c r="AD1553" s="53"/>
      <c r="AE1553" s="53"/>
      <c r="AF1553" s="60">
        <v>1</v>
      </c>
      <c r="AG1553" s="63">
        <v>2234.39</v>
      </c>
      <c r="AH1553" s="53" t="s">
        <v>94</v>
      </c>
      <c r="AI1553" s="53" t="s">
        <v>701</v>
      </c>
      <c r="AJ1553" s="149">
        <v>3</v>
      </c>
      <c r="AK1553" s="374">
        <v>2</v>
      </c>
    </row>
    <row r="1554" spans="1:37" s="149" customFormat="1" ht="60" customHeight="1">
      <c r="A1554" s="53" t="s">
        <v>1522</v>
      </c>
      <c r="B1554" s="60">
        <v>2637</v>
      </c>
      <c r="C1554" s="60">
        <v>54</v>
      </c>
      <c r="D1554" s="52" t="s">
        <v>4729</v>
      </c>
      <c r="E1554" s="53" t="s">
        <v>59</v>
      </c>
      <c r="F1554" s="55">
        <v>41250</v>
      </c>
      <c r="G1554" s="55">
        <v>41305</v>
      </c>
      <c r="H1554" s="53" t="s">
        <v>94</v>
      </c>
      <c r="I1554" s="57">
        <v>1000</v>
      </c>
      <c r="J1554" s="56">
        <v>986.63214447914447</v>
      </c>
      <c r="K1554" s="56">
        <v>986.63199999999995</v>
      </c>
      <c r="L1554" s="59">
        <v>41333</v>
      </c>
      <c r="M1554" s="60">
        <v>2013</v>
      </c>
      <c r="N1554" s="61">
        <v>41334</v>
      </c>
      <c r="O1554" s="60">
        <v>2013</v>
      </c>
      <c r="P1554" s="61">
        <v>41455</v>
      </c>
      <c r="Q1554" s="53" t="s">
        <v>337</v>
      </c>
      <c r="R1554" s="53"/>
      <c r="S1554" s="53" t="s">
        <v>419</v>
      </c>
      <c r="T1554" s="60">
        <v>1</v>
      </c>
      <c r="U1554" s="53">
        <v>2</v>
      </c>
      <c r="V1554" s="53" t="s">
        <v>385</v>
      </c>
      <c r="W1554" s="53"/>
      <c r="X1554" s="63">
        <v>1164.2257599999998</v>
      </c>
      <c r="Y1554" s="63">
        <v>63842.720000000001</v>
      </c>
      <c r="Z1554" s="53"/>
      <c r="AA1554" s="53" t="s">
        <v>4725</v>
      </c>
      <c r="AB1554" s="72">
        <v>41317</v>
      </c>
      <c r="AC1554" s="57">
        <v>63842.720000000001</v>
      </c>
      <c r="AD1554" s="53"/>
      <c r="AE1554" s="53"/>
      <c r="AF1554" s="60">
        <v>1</v>
      </c>
      <c r="AG1554" s="63">
        <v>2234.39</v>
      </c>
      <c r="AH1554" s="53" t="s">
        <v>94</v>
      </c>
      <c r="AI1554" s="53" t="s">
        <v>701</v>
      </c>
      <c r="AJ1554" s="149">
        <v>1</v>
      </c>
      <c r="AK1554" s="374">
        <v>2</v>
      </c>
    </row>
    <row r="1555" spans="1:37" s="149" customFormat="1" ht="75" customHeight="1">
      <c r="A1555" s="53" t="s">
        <v>1522</v>
      </c>
      <c r="B1555" s="60">
        <v>2638</v>
      </c>
      <c r="C1555" s="60" t="s">
        <v>639</v>
      </c>
      <c r="D1555" s="52" t="s">
        <v>600</v>
      </c>
      <c r="E1555" s="53" t="s">
        <v>59</v>
      </c>
      <c r="F1555" s="55">
        <v>41394</v>
      </c>
      <c r="G1555" s="55">
        <v>41453</v>
      </c>
      <c r="H1555" s="53" t="s">
        <v>94</v>
      </c>
      <c r="I1555" s="57">
        <v>66</v>
      </c>
      <c r="J1555" s="56">
        <v>72.220266086400017</v>
      </c>
      <c r="K1555" s="56">
        <v>66</v>
      </c>
      <c r="L1555" s="59">
        <v>41481</v>
      </c>
      <c r="M1555" s="60">
        <v>2013</v>
      </c>
      <c r="N1555" s="61">
        <v>41486</v>
      </c>
      <c r="O1555" s="60">
        <v>2013</v>
      </c>
      <c r="P1555" s="61">
        <v>41547</v>
      </c>
      <c r="Q1555" s="53" t="s">
        <v>337</v>
      </c>
      <c r="R1555" s="53"/>
      <c r="S1555" s="53" t="s">
        <v>419</v>
      </c>
      <c r="T1555" s="60">
        <v>2</v>
      </c>
      <c r="U1555" s="53">
        <v>2</v>
      </c>
      <c r="V1555" s="53" t="s">
        <v>385</v>
      </c>
      <c r="W1555" s="53"/>
      <c r="X1555" s="63">
        <v>38.94</v>
      </c>
      <c r="Y1555" s="63">
        <v>31921.360000000001</v>
      </c>
      <c r="Z1555" s="53"/>
      <c r="AA1555" s="53" t="s">
        <v>4725</v>
      </c>
      <c r="AB1555" s="72">
        <v>41317</v>
      </c>
      <c r="AC1555" s="57">
        <v>63842.720000000001</v>
      </c>
      <c r="AD1555" s="53"/>
      <c r="AE1555" s="53"/>
      <c r="AF1555" s="60">
        <v>2</v>
      </c>
      <c r="AG1555" s="63">
        <v>2234.39</v>
      </c>
      <c r="AH1555" s="53" t="s">
        <v>94</v>
      </c>
      <c r="AI1555" s="53" t="s">
        <v>701</v>
      </c>
      <c r="AJ1555" s="149">
        <v>3</v>
      </c>
      <c r="AK1555" s="374">
        <v>2</v>
      </c>
    </row>
    <row r="1556" spans="1:37" s="149" customFormat="1" ht="75" customHeight="1">
      <c r="A1556" s="53" t="s">
        <v>1522</v>
      </c>
      <c r="B1556" s="60">
        <v>2640</v>
      </c>
      <c r="C1556" s="60" t="s">
        <v>636</v>
      </c>
      <c r="D1556" s="52" t="s">
        <v>599</v>
      </c>
      <c r="E1556" s="53" t="s">
        <v>59</v>
      </c>
      <c r="F1556" s="55">
        <v>41394</v>
      </c>
      <c r="G1556" s="55">
        <v>41453</v>
      </c>
      <c r="H1556" s="53" t="s">
        <v>94</v>
      </c>
      <c r="I1556" s="57">
        <v>135.94</v>
      </c>
      <c r="J1556" s="56">
        <v>160.69009204224005</v>
      </c>
      <c r="K1556" s="56">
        <v>135.94</v>
      </c>
      <c r="L1556" s="59">
        <v>41481</v>
      </c>
      <c r="M1556" s="60">
        <v>2013</v>
      </c>
      <c r="N1556" s="61">
        <v>41486</v>
      </c>
      <c r="O1556" s="60">
        <v>2013</v>
      </c>
      <c r="P1556" s="61">
        <v>41547</v>
      </c>
      <c r="Q1556" s="53" t="s">
        <v>337</v>
      </c>
      <c r="R1556" s="53"/>
      <c r="S1556" s="53" t="s">
        <v>419</v>
      </c>
      <c r="T1556" s="60">
        <v>2</v>
      </c>
      <c r="U1556" s="53">
        <v>2</v>
      </c>
      <c r="V1556" s="53" t="s">
        <v>385</v>
      </c>
      <c r="W1556" s="53"/>
      <c r="X1556" s="63">
        <v>80.204599999999999</v>
      </c>
      <c r="Y1556" s="63">
        <v>31921.360000000001</v>
      </c>
      <c r="Z1556" s="53"/>
      <c r="AA1556" s="53" t="s">
        <v>4725</v>
      </c>
      <c r="AB1556" s="72">
        <v>41317</v>
      </c>
      <c r="AC1556" s="57">
        <v>63842.720000000001</v>
      </c>
      <c r="AD1556" s="53"/>
      <c r="AE1556" s="53"/>
      <c r="AF1556" s="60">
        <v>2</v>
      </c>
      <c r="AG1556" s="63">
        <v>2234.39</v>
      </c>
      <c r="AH1556" s="53" t="s">
        <v>94</v>
      </c>
      <c r="AI1556" s="53" t="s">
        <v>701</v>
      </c>
      <c r="AJ1556" s="149">
        <v>3</v>
      </c>
      <c r="AK1556" s="374">
        <v>2</v>
      </c>
    </row>
    <row r="1557" spans="1:37" s="149" customFormat="1" ht="75" customHeight="1">
      <c r="A1557" s="53" t="s">
        <v>1522</v>
      </c>
      <c r="B1557" s="60">
        <v>2642</v>
      </c>
      <c r="C1557" s="60" t="s">
        <v>637</v>
      </c>
      <c r="D1557" s="52" t="s">
        <v>638</v>
      </c>
      <c r="E1557" s="53" t="s">
        <v>59</v>
      </c>
      <c r="F1557" s="55">
        <v>41394</v>
      </c>
      <c r="G1557" s="55">
        <v>41453</v>
      </c>
      <c r="H1557" s="53" t="s">
        <v>94</v>
      </c>
      <c r="I1557" s="57">
        <v>472.14</v>
      </c>
      <c r="J1557" s="56">
        <v>494.12688532901581</v>
      </c>
      <c r="K1557" s="56">
        <v>472.14</v>
      </c>
      <c r="L1557" s="59">
        <v>41481</v>
      </c>
      <c r="M1557" s="60">
        <v>2013</v>
      </c>
      <c r="N1557" s="61">
        <v>41486</v>
      </c>
      <c r="O1557" s="60">
        <v>2013</v>
      </c>
      <c r="P1557" s="61">
        <v>41547</v>
      </c>
      <c r="Q1557" s="53" t="s">
        <v>337</v>
      </c>
      <c r="R1557" s="53"/>
      <c r="S1557" s="53" t="s">
        <v>419</v>
      </c>
      <c r="T1557" s="60">
        <v>2</v>
      </c>
      <c r="U1557" s="53">
        <v>2</v>
      </c>
      <c r="V1557" s="53" t="s">
        <v>385</v>
      </c>
      <c r="W1557" s="53"/>
      <c r="X1557" s="63">
        <v>278.56259999999997</v>
      </c>
      <c r="Y1557" s="63">
        <v>31921.360000000001</v>
      </c>
      <c r="Z1557" s="53"/>
      <c r="AA1557" s="53" t="s">
        <v>4725</v>
      </c>
      <c r="AB1557" s="72">
        <v>41317</v>
      </c>
      <c r="AC1557" s="57">
        <v>63842.720000000001</v>
      </c>
      <c r="AD1557" s="53"/>
      <c r="AE1557" s="53"/>
      <c r="AF1557" s="60">
        <v>2</v>
      </c>
      <c r="AG1557" s="63">
        <v>2234.39</v>
      </c>
      <c r="AH1557" s="53" t="s">
        <v>94</v>
      </c>
      <c r="AI1557" s="53" t="s">
        <v>701</v>
      </c>
      <c r="AJ1557" s="149">
        <v>3</v>
      </c>
      <c r="AK1557" s="374">
        <v>2</v>
      </c>
    </row>
    <row r="1558" spans="1:37" s="149" customFormat="1" ht="60" customHeight="1">
      <c r="A1558" s="53" t="s">
        <v>1522</v>
      </c>
      <c r="B1558" s="60">
        <v>2644</v>
      </c>
      <c r="C1558" s="60">
        <v>45</v>
      </c>
      <c r="D1558" s="52" t="s">
        <v>4730</v>
      </c>
      <c r="E1558" s="53" t="s">
        <v>59</v>
      </c>
      <c r="F1558" s="55">
        <v>41249</v>
      </c>
      <c r="G1558" s="55">
        <v>41305</v>
      </c>
      <c r="H1558" s="53" t="s">
        <v>94</v>
      </c>
      <c r="I1558" s="57">
        <v>540</v>
      </c>
      <c r="J1558" s="56">
        <v>532.78244421926411</v>
      </c>
      <c r="K1558" s="56">
        <v>532.78200000000004</v>
      </c>
      <c r="L1558" s="59">
        <v>41333</v>
      </c>
      <c r="M1558" s="60">
        <v>2013</v>
      </c>
      <c r="N1558" s="61">
        <v>41365</v>
      </c>
      <c r="O1558" s="60">
        <v>2013</v>
      </c>
      <c r="P1558" s="61">
        <v>41455</v>
      </c>
      <c r="Q1558" s="53" t="s">
        <v>344</v>
      </c>
      <c r="R1558" s="53"/>
      <c r="S1558" s="53" t="s">
        <v>419</v>
      </c>
      <c r="T1558" s="60">
        <v>2</v>
      </c>
      <c r="U1558" s="53">
        <v>2</v>
      </c>
      <c r="V1558" s="53" t="s">
        <v>385</v>
      </c>
      <c r="W1558" s="53"/>
      <c r="X1558" s="63">
        <v>314.34138000000002</v>
      </c>
      <c r="Y1558" s="63">
        <v>31921.360000000001</v>
      </c>
      <c r="Z1558" s="53"/>
      <c r="AA1558" s="53" t="s">
        <v>4725</v>
      </c>
      <c r="AB1558" s="72">
        <v>41317</v>
      </c>
      <c r="AC1558" s="57">
        <v>63842.720000000001</v>
      </c>
      <c r="AD1558" s="53"/>
      <c r="AE1558" s="53"/>
      <c r="AF1558" s="60">
        <v>2</v>
      </c>
      <c r="AG1558" s="63">
        <v>2234.39</v>
      </c>
      <c r="AH1558" s="53" t="s">
        <v>94</v>
      </c>
      <c r="AI1558" s="53" t="s">
        <v>701</v>
      </c>
      <c r="AJ1558" s="149">
        <v>1</v>
      </c>
      <c r="AK1558" s="374">
        <v>2</v>
      </c>
    </row>
    <row r="1559" spans="1:37" s="149" customFormat="1" ht="60" customHeight="1">
      <c r="A1559" s="105" t="s">
        <v>1568</v>
      </c>
      <c r="B1559" s="116">
        <v>2655</v>
      </c>
      <c r="C1559" s="116">
        <v>3000559</v>
      </c>
      <c r="D1559" s="156" t="s">
        <v>383</v>
      </c>
      <c r="E1559" s="105" t="s">
        <v>80</v>
      </c>
      <c r="F1559" s="113">
        <v>41239</v>
      </c>
      <c r="G1559" s="113">
        <v>41269</v>
      </c>
      <c r="H1559" s="105" t="s">
        <v>94</v>
      </c>
      <c r="I1559" s="114">
        <v>6551</v>
      </c>
      <c r="J1559" s="67">
        <v>6687.3637762065591</v>
      </c>
      <c r="K1559" s="67">
        <v>6551</v>
      </c>
      <c r="L1559" s="115">
        <v>41304</v>
      </c>
      <c r="M1559" s="116">
        <v>2013</v>
      </c>
      <c r="N1559" s="117">
        <v>41304</v>
      </c>
      <c r="O1559" s="116">
        <v>2013</v>
      </c>
      <c r="P1559" s="117">
        <v>41485</v>
      </c>
      <c r="Q1559" s="105" t="s">
        <v>337</v>
      </c>
      <c r="R1559" s="105" t="s">
        <v>4731</v>
      </c>
      <c r="S1559" s="105" t="s">
        <v>384</v>
      </c>
      <c r="T1559" s="116">
        <v>1</v>
      </c>
      <c r="U1559" s="105">
        <v>2</v>
      </c>
      <c r="V1559" s="105" t="s">
        <v>385</v>
      </c>
      <c r="W1559" s="105" t="s">
        <v>4732</v>
      </c>
      <c r="X1559" s="109">
        <v>7730.1799999999994</v>
      </c>
      <c r="Y1559" s="109">
        <v>20150.86</v>
      </c>
      <c r="Z1559" s="105"/>
      <c r="AA1559" s="105" t="s">
        <v>4732</v>
      </c>
      <c r="AB1559" s="105" t="s">
        <v>2098</v>
      </c>
      <c r="AC1559" s="114">
        <v>20150.86</v>
      </c>
      <c r="AD1559" s="105"/>
      <c r="AE1559" s="105"/>
      <c r="AF1559" s="116">
        <v>1</v>
      </c>
      <c r="AG1559" s="108">
        <v>0</v>
      </c>
      <c r="AH1559" s="105" t="s">
        <v>2268</v>
      </c>
      <c r="AI1559" s="105" t="s">
        <v>701</v>
      </c>
      <c r="AJ1559" s="149">
        <v>1</v>
      </c>
      <c r="AK1559" s="374">
        <v>2</v>
      </c>
    </row>
    <row r="1560" spans="1:37" s="149" customFormat="1" ht="60" customHeight="1">
      <c r="A1560" s="53" t="s">
        <v>1568</v>
      </c>
      <c r="B1560" s="60">
        <v>2656</v>
      </c>
      <c r="C1560" s="54">
        <v>3000560</v>
      </c>
      <c r="D1560" s="52" t="s">
        <v>468</v>
      </c>
      <c r="E1560" s="53" t="s">
        <v>80</v>
      </c>
      <c r="F1560" s="55">
        <v>41239</v>
      </c>
      <c r="G1560" s="55">
        <v>41269</v>
      </c>
      <c r="H1560" s="53" t="s">
        <v>94</v>
      </c>
      <c r="I1560" s="57">
        <v>3788</v>
      </c>
      <c r="J1560" s="56">
        <v>3747.599882555905</v>
      </c>
      <c r="K1560" s="56">
        <v>3747.5990000000002</v>
      </c>
      <c r="L1560" s="59">
        <v>41304</v>
      </c>
      <c r="M1560" s="60">
        <v>2013</v>
      </c>
      <c r="N1560" s="61">
        <v>41304</v>
      </c>
      <c r="O1560" s="60">
        <v>2013</v>
      </c>
      <c r="P1560" s="61">
        <v>41394</v>
      </c>
      <c r="Q1560" s="53" t="s">
        <v>337</v>
      </c>
      <c r="R1560" s="53" t="s">
        <v>4733</v>
      </c>
      <c r="S1560" s="53" t="s">
        <v>384</v>
      </c>
      <c r="T1560" s="60">
        <v>1</v>
      </c>
      <c r="U1560" s="53">
        <v>2</v>
      </c>
      <c r="V1560" s="53" t="s">
        <v>385</v>
      </c>
      <c r="W1560" s="53" t="s">
        <v>4734</v>
      </c>
      <c r="X1560" s="58">
        <v>4422.1668200000004</v>
      </c>
      <c r="Y1560" s="58">
        <v>3801.4730158730158</v>
      </c>
      <c r="Z1560" s="53"/>
      <c r="AA1560" s="53" t="s">
        <v>4734</v>
      </c>
      <c r="AB1560" s="72">
        <v>41214</v>
      </c>
      <c r="AC1560" s="57">
        <v>11974.64</v>
      </c>
      <c r="AD1560" s="53"/>
      <c r="AE1560" s="60">
        <v>3.15</v>
      </c>
      <c r="AF1560" s="53"/>
      <c r="AG1560" s="63">
        <v>411.33</v>
      </c>
      <c r="AH1560" s="53" t="s">
        <v>2268</v>
      </c>
      <c r="AI1560" s="53" t="s">
        <v>701</v>
      </c>
      <c r="AJ1560" s="149">
        <v>1</v>
      </c>
      <c r="AK1560" s="374">
        <v>2</v>
      </c>
    </row>
    <row r="1561" spans="1:37" s="149" customFormat="1" ht="60" customHeight="1">
      <c r="A1561" s="53" t="s">
        <v>1568</v>
      </c>
      <c r="B1561" s="60">
        <v>2657</v>
      </c>
      <c r="C1561" s="54">
        <v>3000560</v>
      </c>
      <c r="D1561" s="52" t="s">
        <v>468</v>
      </c>
      <c r="E1561" s="53" t="s">
        <v>80</v>
      </c>
      <c r="F1561" s="55">
        <v>41239</v>
      </c>
      <c r="G1561" s="55">
        <v>41269</v>
      </c>
      <c r="H1561" s="53" t="s">
        <v>94</v>
      </c>
      <c r="I1561" s="57">
        <v>994.19</v>
      </c>
      <c r="J1561" s="56">
        <v>988.48103880787221</v>
      </c>
      <c r="K1561" s="56">
        <v>988.48099999999999</v>
      </c>
      <c r="L1561" s="59">
        <v>41304</v>
      </c>
      <c r="M1561" s="60">
        <v>2013</v>
      </c>
      <c r="N1561" s="61">
        <v>41304</v>
      </c>
      <c r="O1561" s="60">
        <v>2013</v>
      </c>
      <c r="P1561" s="61">
        <v>41547</v>
      </c>
      <c r="Q1561" s="53" t="s">
        <v>337</v>
      </c>
      <c r="R1561" s="53"/>
      <c r="S1561" s="53" t="s">
        <v>384</v>
      </c>
      <c r="T1561" s="60">
        <v>1</v>
      </c>
      <c r="U1561" s="53">
        <v>2</v>
      </c>
      <c r="V1561" s="53" t="s">
        <v>385</v>
      </c>
      <c r="W1561" s="53" t="s">
        <v>4735</v>
      </c>
      <c r="X1561" s="58">
        <v>1166.4075799999998</v>
      </c>
      <c r="Y1561" s="58">
        <v>60296.560975609762</v>
      </c>
      <c r="Z1561" s="53"/>
      <c r="AA1561" s="53" t="s">
        <v>4736</v>
      </c>
      <c r="AB1561" s="72">
        <v>40483</v>
      </c>
      <c r="AC1561" s="57">
        <v>49443.18</v>
      </c>
      <c r="AD1561" s="53"/>
      <c r="AE1561" s="60">
        <v>0.82</v>
      </c>
      <c r="AF1561" s="53"/>
      <c r="AG1561" s="63">
        <v>122.21259999999999</v>
      </c>
      <c r="AH1561" s="53" t="s">
        <v>2268</v>
      </c>
      <c r="AI1561" s="53" t="s">
        <v>701</v>
      </c>
      <c r="AJ1561" s="149">
        <v>1</v>
      </c>
      <c r="AK1561" s="374">
        <v>2</v>
      </c>
    </row>
    <row r="1562" spans="1:37" s="149" customFormat="1" ht="60" customHeight="1">
      <c r="A1562" s="53" t="s">
        <v>1568</v>
      </c>
      <c r="B1562" s="60">
        <v>2658</v>
      </c>
      <c r="C1562" s="54">
        <v>3000560</v>
      </c>
      <c r="D1562" s="52" t="s">
        <v>468</v>
      </c>
      <c r="E1562" s="53" t="s">
        <v>80</v>
      </c>
      <c r="F1562" s="55">
        <v>41239</v>
      </c>
      <c r="G1562" s="55">
        <v>41269</v>
      </c>
      <c r="H1562" s="53" t="s">
        <v>94</v>
      </c>
      <c r="I1562" s="57">
        <v>1197.6300000000001</v>
      </c>
      <c r="J1562" s="56">
        <v>1190.4833799348482</v>
      </c>
      <c r="K1562" s="56">
        <v>1190.4829999999999</v>
      </c>
      <c r="L1562" s="59">
        <v>41304</v>
      </c>
      <c r="M1562" s="60">
        <v>2013</v>
      </c>
      <c r="N1562" s="61">
        <v>41304</v>
      </c>
      <c r="O1562" s="60">
        <v>2013</v>
      </c>
      <c r="P1562" s="61">
        <v>41547</v>
      </c>
      <c r="Q1562" s="53" t="s">
        <v>337</v>
      </c>
      <c r="R1562" s="53"/>
      <c r="S1562" s="53" t="s">
        <v>384</v>
      </c>
      <c r="T1562" s="60">
        <v>1</v>
      </c>
      <c r="U1562" s="53">
        <v>2</v>
      </c>
      <c r="V1562" s="53" t="s">
        <v>385</v>
      </c>
      <c r="W1562" s="53" t="s">
        <v>4737</v>
      </c>
      <c r="X1562" s="58">
        <v>1404.7699399999999</v>
      </c>
      <c r="Y1562" s="58">
        <v>49443.18</v>
      </c>
      <c r="Z1562" s="53"/>
      <c r="AA1562" s="53" t="s">
        <v>4736</v>
      </c>
      <c r="AB1562" s="72">
        <v>40483</v>
      </c>
      <c r="AC1562" s="57">
        <v>49443.18</v>
      </c>
      <c r="AD1562" s="53"/>
      <c r="AE1562" s="60">
        <v>1</v>
      </c>
      <c r="AF1562" s="53"/>
      <c r="AG1562" s="63">
        <v>139.07480000000001</v>
      </c>
      <c r="AH1562" s="53" t="s">
        <v>2268</v>
      </c>
      <c r="AI1562" s="53" t="s">
        <v>701</v>
      </c>
      <c r="AJ1562" s="149">
        <v>1</v>
      </c>
      <c r="AK1562" s="374">
        <v>2</v>
      </c>
    </row>
    <row r="1563" spans="1:37" s="149" customFormat="1" ht="60" customHeight="1">
      <c r="A1563" s="53" t="s">
        <v>1568</v>
      </c>
      <c r="B1563" s="60">
        <v>2659</v>
      </c>
      <c r="C1563" s="54">
        <v>3000560</v>
      </c>
      <c r="D1563" s="52" t="s">
        <v>468</v>
      </c>
      <c r="E1563" s="53" t="s">
        <v>80</v>
      </c>
      <c r="F1563" s="55">
        <v>41239</v>
      </c>
      <c r="G1563" s="55">
        <v>41269</v>
      </c>
      <c r="H1563" s="53" t="s">
        <v>94</v>
      </c>
      <c r="I1563" s="57">
        <v>693.59</v>
      </c>
      <c r="J1563" s="56">
        <v>689.02647613056013</v>
      </c>
      <c r="K1563" s="56">
        <v>689.02599999999995</v>
      </c>
      <c r="L1563" s="59">
        <v>41304</v>
      </c>
      <c r="M1563" s="60">
        <v>2013</v>
      </c>
      <c r="N1563" s="61">
        <v>41304</v>
      </c>
      <c r="O1563" s="60">
        <v>2013</v>
      </c>
      <c r="P1563" s="61">
        <v>41547</v>
      </c>
      <c r="Q1563" s="53" t="s">
        <v>337</v>
      </c>
      <c r="R1563" s="53"/>
      <c r="S1563" s="53" t="s">
        <v>384</v>
      </c>
      <c r="T1563" s="60">
        <v>1</v>
      </c>
      <c r="U1563" s="53">
        <v>2</v>
      </c>
      <c r="V1563" s="53" t="s">
        <v>385</v>
      </c>
      <c r="W1563" s="53" t="s">
        <v>4738</v>
      </c>
      <c r="X1563" s="58">
        <v>813.05067999999994</v>
      </c>
      <c r="Y1563" s="58">
        <v>82405.3</v>
      </c>
      <c r="Z1563" s="53"/>
      <c r="AA1563" s="53" t="s">
        <v>4736</v>
      </c>
      <c r="AB1563" s="72">
        <v>40513</v>
      </c>
      <c r="AC1563" s="57">
        <v>49443.18</v>
      </c>
      <c r="AD1563" s="53"/>
      <c r="AE1563" s="60">
        <v>0.6</v>
      </c>
      <c r="AF1563" s="53"/>
      <c r="AG1563" s="63">
        <v>90.612200000000001</v>
      </c>
      <c r="AH1563" s="53" t="s">
        <v>2268</v>
      </c>
      <c r="AI1563" s="53" t="s">
        <v>701</v>
      </c>
      <c r="AJ1563" s="149">
        <v>1</v>
      </c>
      <c r="AK1563" s="374">
        <v>2</v>
      </c>
    </row>
    <row r="1564" spans="1:37" s="149" customFormat="1" ht="60" customHeight="1">
      <c r="A1564" s="53" t="s">
        <v>1568</v>
      </c>
      <c r="B1564" s="60">
        <v>2660</v>
      </c>
      <c r="C1564" s="54">
        <v>3000560</v>
      </c>
      <c r="D1564" s="52" t="s">
        <v>468</v>
      </c>
      <c r="E1564" s="53" t="s">
        <v>80</v>
      </c>
      <c r="F1564" s="55">
        <v>41239</v>
      </c>
      <c r="G1564" s="55">
        <v>41269</v>
      </c>
      <c r="H1564" s="53" t="s">
        <v>94</v>
      </c>
      <c r="I1564" s="57">
        <v>3795</v>
      </c>
      <c r="J1564" s="56">
        <v>3770.9304138267848</v>
      </c>
      <c r="K1564" s="56">
        <v>3770.93</v>
      </c>
      <c r="L1564" s="59">
        <v>41304</v>
      </c>
      <c r="M1564" s="60">
        <v>2013</v>
      </c>
      <c r="N1564" s="61">
        <v>41304</v>
      </c>
      <c r="O1564" s="60">
        <v>2013</v>
      </c>
      <c r="P1564" s="61">
        <v>41547</v>
      </c>
      <c r="Q1564" s="53" t="s">
        <v>337</v>
      </c>
      <c r="R1564" s="53"/>
      <c r="S1564" s="53" t="s">
        <v>384</v>
      </c>
      <c r="T1564" s="60">
        <v>1</v>
      </c>
      <c r="U1564" s="53">
        <v>2</v>
      </c>
      <c r="V1564" s="53" t="s">
        <v>385</v>
      </c>
      <c r="W1564" s="53" t="s">
        <v>4739</v>
      </c>
      <c r="X1564" s="58">
        <v>4449.6974</v>
      </c>
      <c r="Y1564" s="58">
        <v>16481.060000000001</v>
      </c>
      <c r="Z1564" s="53"/>
      <c r="AA1564" s="53" t="s">
        <v>4736</v>
      </c>
      <c r="AB1564" s="72">
        <v>41000</v>
      </c>
      <c r="AC1564" s="57">
        <v>49443.18</v>
      </c>
      <c r="AD1564" s="53"/>
      <c r="AE1564" s="60">
        <v>3</v>
      </c>
      <c r="AF1564" s="53"/>
      <c r="AG1564" s="63">
        <v>182.96</v>
      </c>
      <c r="AH1564" s="53" t="s">
        <v>2268</v>
      </c>
      <c r="AI1564" s="53" t="s">
        <v>701</v>
      </c>
      <c r="AJ1564" s="149">
        <v>1</v>
      </c>
      <c r="AK1564" s="374">
        <v>2</v>
      </c>
    </row>
    <row r="1565" spans="1:37" s="149" customFormat="1" ht="60" customHeight="1">
      <c r="A1565" s="53" t="s">
        <v>1568</v>
      </c>
      <c r="B1565" s="60">
        <v>2661</v>
      </c>
      <c r="C1565" s="54">
        <v>3000560</v>
      </c>
      <c r="D1565" s="52" t="s">
        <v>468</v>
      </c>
      <c r="E1565" s="53" t="s">
        <v>80</v>
      </c>
      <c r="F1565" s="55">
        <v>41246</v>
      </c>
      <c r="G1565" s="55">
        <v>41277</v>
      </c>
      <c r="H1565" s="53" t="s">
        <v>94</v>
      </c>
      <c r="I1565" s="57">
        <v>33270.770000000004</v>
      </c>
      <c r="J1565" s="56">
        <v>33069.3529048317</v>
      </c>
      <c r="K1565" s="56">
        <v>33069.351999999999</v>
      </c>
      <c r="L1565" s="59">
        <v>41310</v>
      </c>
      <c r="M1565" s="60">
        <v>2013</v>
      </c>
      <c r="N1565" s="61">
        <v>41310</v>
      </c>
      <c r="O1565" s="60">
        <v>2013</v>
      </c>
      <c r="P1565" s="61">
        <v>41608</v>
      </c>
      <c r="Q1565" s="53" t="s">
        <v>337</v>
      </c>
      <c r="R1565" s="53"/>
      <c r="S1565" s="53" t="s">
        <v>384</v>
      </c>
      <c r="T1565" s="60">
        <v>1</v>
      </c>
      <c r="U1565" s="53">
        <v>2</v>
      </c>
      <c r="V1565" s="53" t="s">
        <v>385</v>
      </c>
      <c r="W1565" s="53" t="s">
        <v>4736</v>
      </c>
      <c r="X1565" s="58">
        <v>39021.835359999997</v>
      </c>
      <c r="Y1565" s="58">
        <v>1684.6057921635434</v>
      </c>
      <c r="Z1565" s="53"/>
      <c r="AA1565" s="53" t="s">
        <v>4736</v>
      </c>
      <c r="AB1565" s="72">
        <v>40513</v>
      </c>
      <c r="AC1565" s="57">
        <v>49443.18</v>
      </c>
      <c r="AD1565" s="53"/>
      <c r="AE1565" s="60">
        <v>29.35</v>
      </c>
      <c r="AF1565" s="53"/>
      <c r="AG1565" s="63"/>
      <c r="AH1565" s="53" t="s">
        <v>2268</v>
      </c>
      <c r="AI1565" s="53" t="s">
        <v>701</v>
      </c>
      <c r="AJ1565" s="149">
        <v>1</v>
      </c>
      <c r="AK1565" s="374">
        <v>2</v>
      </c>
    </row>
    <row r="1566" spans="1:37" s="149" customFormat="1" ht="75" customHeight="1">
      <c r="A1566" s="105" t="s">
        <v>1568</v>
      </c>
      <c r="B1566" s="163" t="s">
        <v>4740</v>
      </c>
      <c r="C1566" s="157">
        <v>3000560</v>
      </c>
      <c r="D1566" s="156" t="s">
        <v>468</v>
      </c>
      <c r="E1566" s="105" t="s">
        <v>80</v>
      </c>
      <c r="F1566" s="113">
        <v>41399</v>
      </c>
      <c r="G1566" s="113">
        <v>41431</v>
      </c>
      <c r="H1566" s="105" t="s">
        <v>94</v>
      </c>
      <c r="I1566" s="114">
        <v>1949.8199999999924</v>
      </c>
      <c r="J1566" s="67">
        <v>1898.7835788720938</v>
      </c>
      <c r="K1566" s="67">
        <v>1898.7829999999999</v>
      </c>
      <c r="L1566" s="115">
        <v>41456</v>
      </c>
      <c r="M1566" s="116">
        <v>2013</v>
      </c>
      <c r="N1566" s="117">
        <v>41456</v>
      </c>
      <c r="O1566" s="116">
        <v>2013</v>
      </c>
      <c r="P1566" s="117">
        <v>41607</v>
      </c>
      <c r="Q1566" s="105" t="s">
        <v>337</v>
      </c>
      <c r="R1566" s="105"/>
      <c r="S1566" s="105" t="s">
        <v>384</v>
      </c>
      <c r="T1566" s="116">
        <v>1</v>
      </c>
      <c r="U1566" s="105">
        <v>2</v>
      </c>
      <c r="V1566" s="105" t="s">
        <v>385</v>
      </c>
      <c r="W1566" s="105" t="s">
        <v>4736</v>
      </c>
      <c r="X1566" s="109">
        <v>2240.5639399999995</v>
      </c>
      <c r="Y1566" s="109">
        <v>1684.6057921635434</v>
      </c>
      <c r="Z1566" s="105"/>
      <c r="AA1566" s="105" t="s">
        <v>4736</v>
      </c>
      <c r="AB1566" s="158">
        <v>40513</v>
      </c>
      <c r="AC1566" s="114">
        <v>49443.18</v>
      </c>
      <c r="AD1566" s="105"/>
      <c r="AE1566" s="116">
        <v>29.35</v>
      </c>
      <c r="AF1566" s="105"/>
      <c r="AG1566" s="108"/>
      <c r="AH1566" s="105" t="s">
        <v>2268</v>
      </c>
      <c r="AI1566" s="105" t="s">
        <v>701</v>
      </c>
      <c r="AJ1566" s="149">
        <v>3</v>
      </c>
      <c r="AK1566" s="374">
        <v>2</v>
      </c>
    </row>
    <row r="1567" spans="1:37" s="149" customFormat="1" ht="60" customHeight="1">
      <c r="A1567" s="53" t="s">
        <v>1568</v>
      </c>
      <c r="B1567" s="60">
        <v>2662</v>
      </c>
      <c r="C1567" s="54">
        <v>3000560</v>
      </c>
      <c r="D1567" s="52" t="s">
        <v>468</v>
      </c>
      <c r="E1567" s="53" t="s">
        <v>80</v>
      </c>
      <c r="F1567" s="55">
        <v>41246</v>
      </c>
      <c r="G1567" s="55">
        <v>41277</v>
      </c>
      <c r="H1567" s="53" t="s">
        <v>94</v>
      </c>
      <c r="I1567" s="57">
        <v>4210</v>
      </c>
      <c r="J1567" s="56">
        <v>4183.0598308441749</v>
      </c>
      <c r="K1567" s="56">
        <v>4183.0590000000002</v>
      </c>
      <c r="L1567" s="59">
        <v>41310</v>
      </c>
      <c r="M1567" s="60">
        <v>2013</v>
      </c>
      <c r="N1567" s="61">
        <v>41310</v>
      </c>
      <c r="O1567" s="60">
        <v>2013</v>
      </c>
      <c r="P1567" s="61">
        <v>41547</v>
      </c>
      <c r="Q1567" s="53" t="s">
        <v>337</v>
      </c>
      <c r="R1567" s="53"/>
      <c r="S1567" s="53" t="s">
        <v>384</v>
      </c>
      <c r="T1567" s="60">
        <v>1</v>
      </c>
      <c r="U1567" s="53">
        <v>2</v>
      </c>
      <c r="V1567" s="53" t="s">
        <v>385</v>
      </c>
      <c r="W1567" s="53" t="s">
        <v>4741</v>
      </c>
      <c r="X1567" s="58">
        <v>4936.0096199999998</v>
      </c>
      <c r="Y1567" s="58">
        <v>4732.1371428571429</v>
      </c>
      <c r="Z1567" s="53"/>
      <c r="AA1567" s="53" t="s">
        <v>4741</v>
      </c>
      <c r="AB1567" s="72" t="s">
        <v>2094</v>
      </c>
      <c r="AC1567" s="57">
        <v>16562.48</v>
      </c>
      <c r="AD1567" s="53"/>
      <c r="AE1567" s="60">
        <v>3.5</v>
      </c>
      <c r="AF1567" s="53"/>
      <c r="AG1567" s="63">
        <v>328.03999999999996</v>
      </c>
      <c r="AH1567" s="53" t="s">
        <v>2268</v>
      </c>
      <c r="AI1567" s="53" t="s">
        <v>701</v>
      </c>
      <c r="AJ1567" s="149">
        <v>1</v>
      </c>
      <c r="AK1567" s="374">
        <v>2</v>
      </c>
    </row>
    <row r="1568" spans="1:37" s="149" customFormat="1" ht="409.5" customHeight="1">
      <c r="A1568" s="105" t="s">
        <v>1568</v>
      </c>
      <c r="B1568" s="116">
        <v>2663</v>
      </c>
      <c r="C1568" s="157">
        <v>3000560</v>
      </c>
      <c r="D1568" s="156" t="s">
        <v>468</v>
      </c>
      <c r="E1568" s="105" t="s">
        <v>81</v>
      </c>
      <c r="F1568" s="113">
        <v>41395</v>
      </c>
      <c r="G1568" s="113">
        <v>41457</v>
      </c>
      <c r="H1568" s="105" t="s">
        <v>94</v>
      </c>
      <c r="I1568" s="57">
        <v>14321.963</v>
      </c>
      <c r="J1568" s="67">
        <v>14180.146823700406</v>
      </c>
      <c r="K1568" s="67">
        <v>14180.146000000001</v>
      </c>
      <c r="L1568" s="115">
        <v>41487</v>
      </c>
      <c r="M1568" s="116">
        <v>2013</v>
      </c>
      <c r="N1568" s="117">
        <v>41487</v>
      </c>
      <c r="O1568" s="116">
        <v>2013</v>
      </c>
      <c r="P1568" s="117">
        <v>41638</v>
      </c>
      <c r="Q1568" s="105" t="s">
        <v>337</v>
      </c>
      <c r="R1568" s="105" t="s">
        <v>4731</v>
      </c>
      <c r="S1568" s="105" t="s">
        <v>384</v>
      </c>
      <c r="T1568" s="116">
        <v>1</v>
      </c>
      <c r="U1568" s="105">
        <v>2</v>
      </c>
      <c r="V1568" s="105" t="s">
        <v>385</v>
      </c>
      <c r="W1568" s="105" t="s">
        <v>4742</v>
      </c>
      <c r="X1568" s="109">
        <v>16732.57228</v>
      </c>
      <c r="Y1568" s="109">
        <v>70336.259999999995</v>
      </c>
      <c r="Z1568" s="105"/>
      <c r="AA1568" s="105" t="s">
        <v>4742</v>
      </c>
      <c r="AB1568" s="105" t="s">
        <v>2094</v>
      </c>
      <c r="AC1568" s="114">
        <v>70336.259999999995</v>
      </c>
      <c r="AD1568" s="105"/>
      <c r="AE1568" s="105"/>
      <c r="AF1568" s="116">
        <v>1</v>
      </c>
      <c r="AG1568" s="108">
        <v>5864.7887999999994</v>
      </c>
      <c r="AH1568" s="105" t="s">
        <v>2268</v>
      </c>
      <c r="AI1568" s="105" t="s">
        <v>701</v>
      </c>
      <c r="AJ1568" s="149">
        <v>3</v>
      </c>
      <c r="AK1568" s="374">
        <v>2</v>
      </c>
    </row>
    <row r="1569" spans="1:37" s="149" customFormat="1" ht="60" customHeight="1">
      <c r="A1569" s="105" t="s">
        <v>1568</v>
      </c>
      <c r="B1569" s="116">
        <v>2666</v>
      </c>
      <c r="C1569" s="157">
        <v>3000560</v>
      </c>
      <c r="D1569" s="156" t="s">
        <v>468</v>
      </c>
      <c r="E1569" s="105" t="s">
        <v>59</v>
      </c>
      <c r="F1569" s="113">
        <v>41246</v>
      </c>
      <c r="G1569" s="113">
        <v>41308</v>
      </c>
      <c r="H1569" s="105" t="s">
        <v>94</v>
      </c>
      <c r="I1569" s="114">
        <v>3237.94</v>
      </c>
      <c r="J1569" s="67">
        <v>3189.8630795204745</v>
      </c>
      <c r="K1569" s="67">
        <v>3189.8629999999998</v>
      </c>
      <c r="L1569" s="115">
        <v>41333</v>
      </c>
      <c r="M1569" s="116">
        <v>2013</v>
      </c>
      <c r="N1569" s="117">
        <v>41333</v>
      </c>
      <c r="O1569" s="116">
        <v>2013</v>
      </c>
      <c r="P1569" s="117">
        <v>41638</v>
      </c>
      <c r="Q1569" s="105" t="s">
        <v>337</v>
      </c>
      <c r="R1569" s="105"/>
      <c r="S1569" s="105" t="s">
        <v>384</v>
      </c>
      <c r="T1569" s="116">
        <v>1</v>
      </c>
      <c r="U1569" s="105">
        <v>2</v>
      </c>
      <c r="V1569" s="105" t="s">
        <v>385</v>
      </c>
      <c r="W1569" s="105" t="s">
        <v>4743</v>
      </c>
      <c r="X1569" s="109">
        <v>3764.0383399999996</v>
      </c>
      <c r="Y1569" s="109">
        <v>6018</v>
      </c>
      <c r="Z1569" s="105"/>
      <c r="AA1569" s="105" t="s">
        <v>4744</v>
      </c>
      <c r="AB1569" s="158">
        <v>41225</v>
      </c>
      <c r="AC1569" s="114">
        <v>6018</v>
      </c>
      <c r="AD1569" s="105"/>
      <c r="AE1569" s="105"/>
      <c r="AF1569" s="116">
        <v>1</v>
      </c>
      <c r="AG1569" s="108"/>
      <c r="AH1569" s="105" t="s">
        <v>2268</v>
      </c>
      <c r="AI1569" s="105" t="s">
        <v>701</v>
      </c>
      <c r="AJ1569" s="149">
        <v>1</v>
      </c>
      <c r="AK1569" s="374">
        <v>2</v>
      </c>
    </row>
    <row r="1570" spans="1:37" s="149" customFormat="1" ht="75" customHeight="1">
      <c r="A1570" s="105" t="s">
        <v>1568</v>
      </c>
      <c r="B1570" s="116" t="s">
        <v>4745</v>
      </c>
      <c r="C1570" s="157">
        <v>3000560</v>
      </c>
      <c r="D1570" s="156" t="s">
        <v>468</v>
      </c>
      <c r="E1570" s="105" t="s">
        <v>59</v>
      </c>
      <c r="F1570" s="113">
        <v>41372</v>
      </c>
      <c r="G1570" s="113">
        <v>41432</v>
      </c>
      <c r="H1570" s="105" t="s">
        <v>94</v>
      </c>
      <c r="I1570" s="114">
        <v>1862.06</v>
      </c>
      <c r="J1570" s="67">
        <v>1874.4138135396872</v>
      </c>
      <c r="K1570" s="67">
        <v>1862.06</v>
      </c>
      <c r="L1570" s="115">
        <v>41460</v>
      </c>
      <c r="M1570" s="116">
        <v>2013</v>
      </c>
      <c r="N1570" s="117">
        <v>41460</v>
      </c>
      <c r="O1570" s="116">
        <v>2013</v>
      </c>
      <c r="P1570" s="117">
        <v>41638</v>
      </c>
      <c r="Q1570" s="105" t="s">
        <v>337</v>
      </c>
      <c r="R1570" s="105"/>
      <c r="S1570" s="105" t="s">
        <v>384</v>
      </c>
      <c r="T1570" s="116">
        <v>1</v>
      </c>
      <c r="U1570" s="105">
        <v>2</v>
      </c>
      <c r="V1570" s="105" t="s">
        <v>385</v>
      </c>
      <c r="W1570" s="105" t="s">
        <v>4743</v>
      </c>
      <c r="X1570" s="109">
        <v>2197.2307999999998</v>
      </c>
      <c r="Y1570" s="109">
        <v>6018</v>
      </c>
      <c r="Z1570" s="105"/>
      <c r="AA1570" s="105" t="s">
        <v>4744</v>
      </c>
      <c r="AB1570" s="158">
        <v>41225</v>
      </c>
      <c r="AC1570" s="114">
        <v>6018</v>
      </c>
      <c r="AD1570" s="105"/>
      <c r="AE1570" s="105"/>
      <c r="AF1570" s="116">
        <v>1</v>
      </c>
      <c r="AG1570" s="108"/>
      <c r="AH1570" s="105" t="s">
        <v>2268</v>
      </c>
      <c r="AI1570" s="105" t="s">
        <v>701</v>
      </c>
      <c r="AJ1570" s="149">
        <v>3</v>
      </c>
      <c r="AK1570" s="374">
        <v>2</v>
      </c>
    </row>
    <row r="1571" spans="1:37" s="149" customFormat="1" ht="45">
      <c r="A1571" s="53" t="s">
        <v>1568</v>
      </c>
      <c r="B1571" s="60">
        <v>2668</v>
      </c>
      <c r="C1571" s="54">
        <v>3000560</v>
      </c>
      <c r="D1571" s="52" t="s">
        <v>468</v>
      </c>
      <c r="E1571" s="53" t="s">
        <v>80</v>
      </c>
      <c r="F1571" s="55">
        <v>41236</v>
      </c>
      <c r="G1571" s="55">
        <v>41268</v>
      </c>
      <c r="H1571" s="53" t="s">
        <v>114</v>
      </c>
      <c r="I1571" s="57">
        <v>246.85</v>
      </c>
      <c r="J1571" s="56">
        <v>241.97174463916807</v>
      </c>
      <c r="K1571" s="56">
        <v>241.971</v>
      </c>
      <c r="L1571" s="59">
        <v>41303</v>
      </c>
      <c r="M1571" s="60">
        <v>2013</v>
      </c>
      <c r="N1571" s="61">
        <v>41303</v>
      </c>
      <c r="O1571" s="60">
        <v>2013</v>
      </c>
      <c r="P1571" s="61">
        <v>41395</v>
      </c>
      <c r="Q1571" s="53" t="s">
        <v>337</v>
      </c>
      <c r="R1571" s="53"/>
      <c r="S1571" s="53" t="s">
        <v>384</v>
      </c>
      <c r="T1571" s="60">
        <v>1</v>
      </c>
      <c r="U1571" s="53">
        <v>2</v>
      </c>
      <c r="V1571" s="53" t="s">
        <v>385</v>
      </c>
      <c r="W1571" s="53" t="s">
        <v>4746</v>
      </c>
      <c r="X1571" s="58">
        <v>285.52578</v>
      </c>
      <c r="Y1571" s="58">
        <v>788.24</v>
      </c>
      <c r="Z1571" s="53"/>
      <c r="AA1571" s="53" t="s">
        <v>4747</v>
      </c>
      <c r="AB1571" s="72">
        <v>40391</v>
      </c>
      <c r="AC1571" s="57">
        <v>788.24</v>
      </c>
      <c r="AD1571" s="53"/>
      <c r="AE1571" s="53"/>
      <c r="AF1571" s="60">
        <v>1</v>
      </c>
      <c r="AG1571" s="63">
        <v>103.83999999999999</v>
      </c>
      <c r="AH1571" s="53" t="s">
        <v>114</v>
      </c>
      <c r="AI1571" s="53" t="s">
        <v>2179</v>
      </c>
      <c r="AJ1571" s="149">
        <v>1</v>
      </c>
      <c r="AK1571" s="374">
        <v>2</v>
      </c>
    </row>
    <row r="1572" spans="1:37" s="154" customFormat="1" ht="42" customHeight="1">
      <c r="A1572" s="105" t="s">
        <v>1568</v>
      </c>
      <c r="B1572" s="116">
        <v>2673</v>
      </c>
      <c r="C1572" s="54">
        <v>3000580</v>
      </c>
      <c r="D1572" s="52" t="s">
        <v>1705</v>
      </c>
      <c r="E1572" s="53" t="s">
        <v>332</v>
      </c>
      <c r="F1572" s="55">
        <v>41414</v>
      </c>
      <c r="G1572" s="55">
        <v>41442</v>
      </c>
      <c r="H1572" s="105" t="s">
        <v>114</v>
      </c>
      <c r="I1572" s="114">
        <v>6161.94</v>
      </c>
      <c r="J1572" s="56">
        <v>10134.90691265261</v>
      </c>
      <c r="K1572" s="56">
        <v>6161.94</v>
      </c>
      <c r="L1572" s="59">
        <v>41470</v>
      </c>
      <c r="M1572" s="116">
        <v>2013</v>
      </c>
      <c r="N1572" s="117">
        <v>41470</v>
      </c>
      <c r="O1572" s="116">
        <v>2013</v>
      </c>
      <c r="P1572" s="117">
        <v>41623</v>
      </c>
      <c r="Q1572" s="105" t="s">
        <v>337</v>
      </c>
      <c r="R1572" s="105"/>
      <c r="S1572" s="105" t="s">
        <v>384</v>
      </c>
      <c r="T1572" s="116">
        <v>1</v>
      </c>
      <c r="U1572" s="105">
        <v>2</v>
      </c>
      <c r="V1572" s="105" t="s">
        <v>385</v>
      </c>
      <c r="W1572" s="105" t="s">
        <v>4748</v>
      </c>
      <c r="X1572" s="109">
        <v>7271.0891999999994</v>
      </c>
      <c r="Y1572" s="109">
        <v>25515.14</v>
      </c>
      <c r="Z1572" s="105"/>
      <c r="AA1572" s="105" t="s">
        <v>4749</v>
      </c>
      <c r="AB1572" s="158">
        <v>40513</v>
      </c>
      <c r="AC1572" s="114">
        <v>25515.14</v>
      </c>
      <c r="AD1572" s="105"/>
      <c r="AE1572" s="105"/>
      <c r="AF1572" s="116">
        <v>1</v>
      </c>
      <c r="AG1572" s="108">
        <v>9442.3599999999988</v>
      </c>
      <c r="AH1572" s="105" t="s">
        <v>114</v>
      </c>
      <c r="AI1572" s="105" t="s">
        <v>2179</v>
      </c>
      <c r="AJ1572" s="154">
        <v>3</v>
      </c>
      <c r="AK1572" s="154">
        <v>2</v>
      </c>
    </row>
    <row r="1573" spans="1:37" s="149" customFormat="1" ht="75" customHeight="1">
      <c r="A1573" s="105" t="s">
        <v>1568</v>
      </c>
      <c r="B1573" s="60">
        <v>2674</v>
      </c>
      <c r="C1573" s="54">
        <v>3000560</v>
      </c>
      <c r="D1573" s="52" t="s">
        <v>468</v>
      </c>
      <c r="E1573" s="53" t="s">
        <v>80</v>
      </c>
      <c r="F1573" s="55">
        <v>41236</v>
      </c>
      <c r="G1573" s="55">
        <v>41268</v>
      </c>
      <c r="H1573" s="53" t="s">
        <v>94</v>
      </c>
      <c r="I1573" s="57">
        <v>8721.159999999998</v>
      </c>
      <c r="J1573" s="56">
        <v>8629.4803183807289</v>
      </c>
      <c r="K1573" s="56">
        <v>8629.48</v>
      </c>
      <c r="L1573" s="59">
        <v>41303</v>
      </c>
      <c r="M1573" s="60">
        <v>2013</v>
      </c>
      <c r="N1573" s="61">
        <v>41303</v>
      </c>
      <c r="O1573" s="60">
        <v>2013</v>
      </c>
      <c r="P1573" s="61">
        <v>41395</v>
      </c>
      <c r="Q1573" s="53" t="s">
        <v>337</v>
      </c>
      <c r="R1573" s="53"/>
      <c r="S1573" s="53" t="s">
        <v>384</v>
      </c>
      <c r="T1573" s="60">
        <v>1</v>
      </c>
      <c r="U1573" s="53">
        <v>2</v>
      </c>
      <c r="V1573" s="53" t="s">
        <v>385</v>
      </c>
      <c r="W1573" s="53" t="s">
        <v>4750</v>
      </c>
      <c r="X1573" s="58">
        <v>10182.786399999999</v>
      </c>
      <c r="Y1573" s="109">
        <v>50576.075675675667</v>
      </c>
      <c r="Z1573" s="53"/>
      <c r="AA1573" s="53" t="s">
        <v>3780</v>
      </c>
      <c r="AB1573" s="72">
        <v>41183</v>
      </c>
      <c r="AC1573" s="57">
        <v>374262.95999999996</v>
      </c>
      <c r="AD1573" s="53"/>
      <c r="AE1573" s="60">
        <v>7.4</v>
      </c>
      <c r="AF1573" s="53"/>
      <c r="AG1573" s="63"/>
      <c r="AH1573" s="53" t="s">
        <v>94</v>
      </c>
      <c r="AI1573" s="53" t="s">
        <v>2179</v>
      </c>
      <c r="AJ1573" s="149">
        <v>1</v>
      </c>
      <c r="AK1573" s="374">
        <v>2</v>
      </c>
    </row>
    <row r="1574" spans="1:37" s="149" customFormat="1" ht="75" customHeight="1">
      <c r="A1574" s="105" t="s">
        <v>1568</v>
      </c>
      <c r="B1574" s="60">
        <v>2675</v>
      </c>
      <c r="C1574" s="54">
        <v>3000560</v>
      </c>
      <c r="D1574" s="52" t="s">
        <v>468</v>
      </c>
      <c r="E1574" s="53" t="s">
        <v>80</v>
      </c>
      <c r="F1574" s="55">
        <v>41306</v>
      </c>
      <c r="G1574" s="55">
        <v>41334</v>
      </c>
      <c r="H1574" s="53" t="s">
        <v>94</v>
      </c>
      <c r="I1574" s="57">
        <v>8833.32</v>
      </c>
      <c r="J1574" s="56">
        <v>8782.4684575773517</v>
      </c>
      <c r="K1574" s="56">
        <v>8782.4680000000008</v>
      </c>
      <c r="L1574" s="59">
        <v>41362</v>
      </c>
      <c r="M1574" s="60">
        <v>2013</v>
      </c>
      <c r="N1574" s="61">
        <v>41362</v>
      </c>
      <c r="O1574" s="60">
        <v>2013</v>
      </c>
      <c r="P1574" s="61">
        <v>41456</v>
      </c>
      <c r="Q1574" s="53" t="s">
        <v>337</v>
      </c>
      <c r="R1574" s="53"/>
      <c r="S1574" s="53" t="s">
        <v>384</v>
      </c>
      <c r="T1574" s="60">
        <v>1</v>
      </c>
      <c r="U1574" s="53">
        <v>2</v>
      </c>
      <c r="V1574" s="53" t="s">
        <v>385</v>
      </c>
      <c r="W1574" s="53" t="s">
        <v>4751</v>
      </c>
      <c r="X1574" s="58">
        <v>10363.312240000001</v>
      </c>
      <c r="Y1574" s="109">
        <v>50576.075675675667</v>
      </c>
      <c r="Z1574" s="53" t="s">
        <v>4752</v>
      </c>
      <c r="AA1574" s="53" t="s">
        <v>3780</v>
      </c>
      <c r="AB1574" s="53" t="s">
        <v>2094</v>
      </c>
      <c r="AC1574" s="57">
        <v>374262.95999999996</v>
      </c>
      <c r="AD1574" s="53"/>
      <c r="AE1574" s="60">
        <v>7.4</v>
      </c>
      <c r="AF1574" s="53"/>
      <c r="AG1574" s="63"/>
      <c r="AH1574" s="53" t="s">
        <v>94</v>
      </c>
      <c r="AI1574" s="53" t="s">
        <v>2179</v>
      </c>
      <c r="AJ1574" s="149">
        <v>1</v>
      </c>
      <c r="AK1574" s="374">
        <v>2</v>
      </c>
    </row>
    <row r="1575" spans="1:37" s="149" customFormat="1" ht="75" customHeight="1">
      <c r="A1575" s="105" t="s">
        <v>1568</v>
      </c>
      <c r="B1575" s="60">
        <v>2676</v>
      </c>
      <c r="C1575" s="54">
        <v>3000560</v>
      </c>
      <c r="D1575" s="52" t="s">
        <v>468</v>
      </c>
      <c r="E1575" s="53" t="s">
        <v>80</v>
      </c>
      <c r="F1575" s="55">
        <v>41366</v>
      </c>
      <c r="G1575" s="55">
        <v>41396</v>
      </c>
      <c r="H1575" s="53" t="s">
        <v>94</v>
      </c>
      <c r="I1575" s="57">
        <v>6204.9900000000016</v>
      </c>
      <c r="J1575" s="56">
        <v>6142.6947319787541</v>
      </c>
      <c r="K1575" s="56">
        <v>6142.6940000000004</v>
      </c>
      <c r="L1575" s="59">
        <v>41429</v>
      </c>
      <c r="M1575" s="60">
        <v>2013</v>
      </c>
      <c r="N1575" s="61">
        <v>41429</v>
      </c>
      <c r="O1575" s="60">
        <v>2013</v>
      </c>
      <c r="P1575" s="61">
        <v>41456</v>
      </c>
      <c r="Q1575" s="53" t="s">
        <v>337</v>
      </c>
      <c r="R1575" s="53"/>
      <c r="S1575" s="53" t="s">
        <v>384</v>
      </c>
      <c r="T1575" s="60">
        <v>1</v>
      </c>
      <c r="U1575" s="53">
        <v>2</v>
      </c>
      <c r="V1575" s="53" t="s">
        <v>385</v>
      </c>
      <c r="W1575" s="53" t="s">
        <v>4753</v>
      </c>
      <c r="X1575" s="58">
        <v>7248.3789200000001</v>
      </c>
      <c r="Y1575" s="109">
        <v>71973.646153846144</v>
      </c>
      <c r="Z1575" s="53"/>
      <c r="AA1575" s="53" t="s">
        <v>3780</v>
      </c>
      <c r="AB1575" s="158">
        <v>41283</v>
      </c>
      <c r="AC1575" s="57">
        <v>374262.95999999996</v>
      </c>
      <c r="AD1575" s="53"/>
      <c r="AE1575" s="60">
        <v>5.2</v>
      </c>
      <c r="AF1575" s="53"/>
      <c r="AG1575" s="63"/>
      <c r="AH1575" s="53" t="s">
        <v>94</v>
      </c>
      <c r="AI1575" s="53" t="s">
        <v>2179</v>
      </c>
      <c r="AJ1575" s="149">
        <v>2</v>
      </c>
      <c r="AK1575" s="374">
        <v>2</v>
      </c>
    </row>
    <row r="1576" spans="1:37" s="149" customFormat="1" ht="75" customHeight="1">
      <c r="A1576" s="105" t="s">
        <v>1568</v>
      </c>
      <c r="B1576" s="60">
        <v>2677</v>
      </c>
      <c r="C1576" s="54">
        <v>3000560</v>
      </c>
      <c r="D1576" s="52" t="s">
        <v>468</v>
      </c>
      <c r="E1576" s="53" t="s">
        <v>80</v>
      </c>
      <c r="F1576" s="55">
        <v>41428</v>
      </c>
      <c r="G1576" s="55">
        <v>41458</v>
      </c>
      <c r="H1576" s="53" t="s">
        <v>94</v>
      </c>
      <c r="I1576" s="57">
        <v>4522.7</v>
      </c>
      <c r="J1576" s="56">
        <v>4487.7041418760718</v>
      </c>
      <c r="K1576" s="56">
        <v>4487.7039999999997</v>
      </c>
      <c r="L1576" s="59">
        <v>41485</v>
      </c>
      <c r="M1576" s="60">
        <v>2013</v>
      </c>
      <c r="N1576" s="61">
        <v>41485</v>
      </c>
      <c r="O1576" s="60">
        <v>2013</v>
      </c>
      <c r="P1576" s="61">
        <v>41547</v>
      </c>
      <c r="Q1576" s="53" t="s">
        <v>337</v>
      </c>
      <c r="R1576" s="53"/>
      <c r="S1576" s="53" t="s">
        <v>384</v>
      </c>
      <c r="T1576" s="60">
        <v>1</v>
      </c>
      <c r="U1576" s="53">
        <v>2</v>
      </c>
      <c r="V1576" s="53" t="s">
        <v>385</v>
      </c>
      <c r="W1576" s="53" t="s">
        <v>4754</v>
      </c>
      <c r="X1576" s="58">
        <v>5295.4907199999998</v>
      </c>
      <c r="Y1576" s="109">
        <v>97974.596858638732</v>
      </c>
      <c r="Z1576" s="53" t="s">
        <v>4755</v>
      </c>
      <c r="AA1576" s="53" t="s">
        <v>3780</v>
      </c>
      <c r="AB1576" s="53" t="s">
        <v>2094</v>
      </c>
      <c r="AC1576" s="57">
        <v>374262.95999999996</v>
      </c>
      <c r="AD1576" s="53"/>
      <c r="AE1576" s="60">
        <v>3.82</v>
      </c>
      <c r="AF1576" s="53"/>
      <c r="AG1576" s="63"/>
      <c r="AH1576" s="53" t="s">
        <v>94</v>
      </c>
      <c r="AI1576" s="53" t="s">
        <v>2179</v>
      </c>
      <c r="AJ1576" s="149">
        <v>3</v>
      </c>
      <c r="AK1576" s="374">
        <v>2</v>
      </c>
    </row>
    <row r="1577" spans="1:37" s="149" customFormat="1" ht="75" customHeight="1">
      <c r="A1577" s="53" t="s">
        <v>1568</v>
      </c>
      <c r="B1577" s="60">
        <v>2678</v>
      </c>
      <c r="C1577" s="54">
        <v>3000560</v>
      </c>
      <c r="D1577" s="52" t="s">
        <v>468</v>
      </c>
      <c r="E1577" s="53" t="s">
        <v>80</v>
      </c>
      <c r="F1577" s="55">
        <v>41236</v>
      </c>
      <c r="G1577" s="55">
        <v>41268</v>
      </c>
      <c r="H1577" s="53" t="s">
        <v>94</v>
      </c>
      <c r="I1577" s="57">
        <v>1152.3900000000001</v>
      </c>
      <c r="J1577" s="56">
        <v>1182.9341052455043</v>
      </c>
      <c r="K1577" s="56">
        <v>1152.3900000000001</v>
      </c>
      <c r="L1577" s="59">
        <v>41303</v>
      </c>
      <c r="M1577" s="60">
        <v>2013</v>
      </c>
      <c r="N1577" s="61">
        <v>41303</v>
      </c>
      <c r="O1577" s="60">
        <v>2013</v>
      </c>
      <c r="P1577" s="61">
        <v>41334</v>
      </c>
      <c r="Q1577" s="53" t="s">
        <v>337</v>
      </c>
      <c r="R1577" s="53"/>
      <c r="S1577" s="53" t="s">
        <v>384</v>
      </c>
      <c r="T1577" s="60">
        <v>1</v>
      </c>
      <c r="U1577" s="53">
        <v>2</v>
      </c>
      <c r="V1577" s="53" t="s">
        <v>385</v>
      </c>
      <c r="W1577" s="53" t="s">
        <v>4756</v>
      </c>
      <c r="X1577" s="58">
        <v>1359.8202000000001</v>
      </c>
      <c r="Y1577" s="58">
        <v>374262.95999999996</v>
      </c>
      <c r="Z1577" s="53"/>
      <c r="AA1577" s="53" t="s">
        <v>4757</v>
      </c>
      <c r="AB1577" s="72">
        <v>41183</v>
      </c>
      <c r="AC1577" s="57">
        <v>374262.95999999996</v>
      </c>
      <c r="AD1577" s="53"/>
      <c r="AE1577" s="53"/>
      <c r="AF1577" s="60">
        <v>1</v>
      </c>
      <c r="AG1577" s="63"/>
      <c r="AH1577" s="53" t="s">
        <v>94</v>
      </c>
      <c r="AI1577" s="53" t="s">
        <v>2179</v>
      </c>
      <c r="AJ1577" s="149">
        <v>1</v>
      </c>
      <c r="AK1577" s="374">
        <v>2</v>
      </c>
    </row>
    <row r="1578" spans="1:37" s="149" customFormat="1" ht="75" customHeight="1">
      <c r="A1578" s="53" t="s">
        <v>1568</v>
      </c>
      <c r="B1578" s="60">
        <v>2679</v>
      </c>
      <c r="C1578" s="54">
        <v>3000560</v>
      </c>
      <c r="D1578" s="52" t="s">
        <v>468</v>
      </c>
      <c r="E1578" s="53" t="s">
        <v>80</v>
      </c>
      <c r="F1578" s="55">
        <v>41236</v>
      </c>
      <c r="G1578" s="55">
        <v>41268</v>
      </c>
      <c r="H1578" s="53" t="s">
        <v>94</v>
      </c>
      <c r="I1578" s="57">
        <v>1593.55</v>
      </c>
      <c r="J1578" s="56">
        <v>1608.2663348280964</v>
      </c>
      <c r="K1578" s="56">
        <v>1593.55</v>
      </c>
      <c r="L1578" s="59">
        <v>41303</v>
      </c>
      <c r="M1578" s="60">
        <v>2013</v>
      </c>
      <c r="N1578" s="61">
        <v>41303</v>
      </c>
      <c r="O1578" s="60">
        <v>2013</v>
      </c>
      <c r="P1578" s="61">
        <v>41334</v>
      </c>
      <c r="Q1578" s="53" t="s">
        <v>337</v>
      </c>
      <c r="R1578" s="53"/>
      <c r="S1578" s="53" t="s">
        <v>384</v>
      </c>
      <c r="T1578" s="60">
        <v>1</v>
      </c>
      <c r="U1578" s="53">
        <v>2</v>
      </c>
      <c r="V1578" s="53" t="s">
        <v>385</v>
      </c>
      <c r="W1578" s="53" t="s">
        <v>4758</v>
      </c>
      <c r="X1578" s="58">
        <v>1880.3889999999999</v>
      </c>
      <c r="Y1578" s="58">
        <v>374262.95999999996</v>
      </c>
      <c r="Z1578" s="53"/>
      <c r="AA1578" s="53" t="s">
        <v>4759</v>
      </c>
      <c r="AB1578" s="72">
        <v>41183</v>
      </c>
      <c r="AC1578" s="57">
        <v>374262.95999999996</v>
      </c>
      <c r="AD1578" s="53"/>
      <c r="AE1578" s="53"/>
      <c r="AF1578" s="60">
        <v>1</v>
      </c>
      <c r="AG1578" s="63"/>
      <c r="AH1578" s="53" t="s">
        <v>94</v>
      </c>
      <c r="AI1578" s="53" t="s">
        <v>2179</v>
      </c>
      <c r="AJ1578" s="149">
        <v>1</v>
      </c>
      <c r="AK1578" s="374">
        <v>2</v>
      </c>
    </row>
    <row r="1579" spans="1:37" s="149" customFormat="1" ht="75" customHeight="1">
      <c r="A1579" s="53" t="s">
        <v>1568</v>
      </c>
      <c r="B1579" s="60">
        <v>2680</v>
      </c>
      <c r="C1579" s="54">
        <v>3000560</v>
      </c>
      <c r="D1579" s="52" t="s">
        <v>468</v>
      </c>
      <c r="E1579" s="53" t="s">
        <v>80</v>
      </c>
      <c r="F1579" s="55">
        <v>41306</v>
      </c>
      <c r="G1579" s="55">
        <v>41334</v>
      </c>
      <c r="H1579" s="53" t="s">
        <v>94</v>
      </c>
      <c r="I1579" s="57">
        <v>5256.6900000000005</v>
      </c>
      <c r="J1579" s="56">
        <v>5133.6410733111761</v>
      </c>
      <c r="K1579" s="56">
        <v>5133.6409999999996</v>
      </c>
      <c r="L1579" s="59">
        <v>41362</v>
      </c>
      <c r="M1579" s="60">
        <v>2013</v>
      </c>
      <c r="N1579" s="61">
        <v>41362</v>
      </c>
      <c r="O1579" s="60">
        <v>2013</v>
      </c>
      <c r="P1579" s="61">
        <v>41456</v>
      </c>
      <c r="Q1579" s="53" t="s">
        <v>337</v>
      </c>
      <c r="R1579" s="53"/>
      <c r="S1579" s="53" t="s">
        <v>384</v>
      </c>
      <c r="T1579" s="60">
        <v>1</v>
      </c>
      <c r="U1579" s="53">
        <v>2</v>
      </c>
      <c r="V1579" s="53" t="s">
        <v>385</v>
      </c>
      <c r="W1579" s="53" t="s">
        <v>4760</v>
      </c>
      <c r="X1579" s="58">
        <v>6057.6963799999994</v>
      </c>
      <c r="Y1579" s="109">
        <v>294695.24409448815</v>
      </c>
      <c r="Z1579" s="53"/>
      <c r="AA1579" s="53" t="s">
        <v>3780</v>
      </c>
      <c r="AB1579" s="72">
        <v>41203</v>
      </c>
      <c r="AC1579" s="57">
        <v>374262.95999999996</v>
      </c>
      <c r="AD1579" s="53"/>
      <c r="AE1579" s="53">
        <v>1.27</v>
      </c>
      <c r="AF1579" s="53"/>
      <c r="AG1579" s="63"/>
      <c r="AH1579" s="53" t="s">
        <v>94</v>
      </c>
      <c r="AI1579" s="53" t="s">
        <v>2179</v>
      </c>
      <c r="AJ1579" s="149">
        <v>1</v>
      </c>
      <c r="AK1579" s="374">
        <v>2</v>
      </c>
    </row>
    <row r="1580" spans="1:37" s="149" customFormat="1" ht="75" customHeight="1">
      <c r="A1580" s="53" t="s">
        <v>1568</v>
      </c>
      <c r="B1580" s="160" t="s">
        <v>4761</v>
      </c>
      <c r="C1580" s="54">
        <v>3000560</v>
      </c>
      <c r="D1580" s="52" t="s">
        <v>468</v>
      </c>
      <c r="E1580" s="53" t="s">
        <v>80</v>
      </c>
      <c r="F1580" s="55">
        <v>41236</v>
      </c>
      <c r="G1580" s="55">
        <v>41268</v>
      </c>
      <c r="H1580" s="53" t="s">
        <v>94</v>
      </c>
      <c r="I1580" s="57">
        <v>783.6</v>
      </c>
      <c r="J1580" s="56">
        <v>794.80659711398425</v>
      </c>
      <c r="K1580" s="56">
        <v>783.6</v>
      </c>
      <c r="L1580" s="59">
        <v>41303</v>
      </c>
      <c r="M1580" s="60">
        <v>2013</v>
      </c>
      <c r="N1580" s="61">
        <v>41303</v>
      </c>
      <c r="O1580" s="60">
        <v>2013</v>
      </c>
      <c r="P1580" s="61">
        <v>41365</v>
      </c>
      <c r="Q1580" s="53" t="s">
        <v>337</v>
      </c>
      <c r="R1580" s="53"/>
      <c r="S1580" s="53" t="s">
        <v>384</v>
      </c>
      <c r="T1580" s="60">
        <v>1</v>
      </c>
      <c r="U1580" s="53">
        <v>2</v>
      </c>
      <c r="V1580" s="53" t="s">
        <v>385</v>
      </c>
      <c r="W1580" s="53" t="s">
        <v>4762</v>
      </c>
      <c r="X1580" s="58">
        <v>924.64800000000002</v>
      </c>
      <c r="Y1580" s="58">
        <v>294695.24409448815</v>
      </c>
      <c r="Z1580" s="53"/>
      <c r="AA1580" s="53" t="s">
        <v>4763</v>
      </c>
      <c r="AB1580" s="72">
        <v>41183</v>
      </c>
      <c r="AC1580" s="57">
        <v>374262.95999999996</v>
      </c>
      <c r="AD1580" s="53"/>
      <c r="AE1580" s="53">
        <v>1.27</v>
      </c>
      <c r="AF1580" s="53"/>
      <c r="AG1580" s="63"/>
      <c r="AH1580" s="53" t="s">
        <v>94</v>
      </c>
      <c r="AI1580" s="53" t="s">
        <v>2179</v>
      </c>
      <c r="AJ1580" s="149">
        <v>1</v>
      </c>
      <c r="AK1580" s="374">
        <v>2</v>
      </c>
    </row>
    <row r="1581" spans="1:37" s="149" customFormat="1" ht="75" customHeight="1">
      <c r="A1581" s="53" t="s">
        <v>1568</v>
      </c>
      <c r="B1581" s="160" t="s">
        <v>4764</v>
      </c>
      <c r="C1581" s="54">
        <v>3000560</v>
      </c>
      <c r="D1581" s="52" t="s">
        <v>468</v>
      </c>
      <c r="E1581" s="53" t="s">
        <v>80</v>
      </c>
      <c r="F1581" s="55">
        <v>41263</v>
      </c>
      <c r="G1581" s="55">
        <v>41294</v>
      </c>
      <c r="H1581" s="53" t="s">
        <v>94</v>
      </c>
      <c r="I1581" s="57">
        <v>1608.91</v>
      </c>
      <c r="J1581" s="56">
        <v>1639.3661869115524</v>
      </c>
      <c r="K1581" s="56">
        <v>1608.91</v>
      </c>
      <c r="L1581" s="59">
        <v>41320</v>
      </c>
      <c r="M1581" s="60">
        <v>2013</v>
      </c>
      <c r="N1581" s="61">
        <v>41320</v>
      </c>
      <c r="O1581" s="60">
        <v>2013</v>
      </c>
      <c r="P1581" s="61">
        <v>41365</v>
      </c>
      <c r="Q1581" s="53" t="s">
        <v>337</v>
      </c>
      <c r="R1581" s="53"/>
      <c r="S1581" s="53" t="s">
        <v>384</v>
      </c>
      <c r="T1581" s="60">
        <v>1</v>
      </c>
      <c r="U1581" s="53">
        <v>2</v>
      </c>
      <c r="V1581" s="53" t="s">
        <v>385</v>
      </c>
      <c r="W1581" s="53" t="s">
        <v>4765</v>
      </c>
      <c r="X1581" s="58">
        <v>1898.5137999999999</v>
      </c>
      <c r="Y1581" s="58">
        <v>294695.24409448815</v>
      </c>
      <c r="Z1581" s="53"/>
      <c r="AA1581" s="53" t="s">
        <v>4766</v>
      </c>
      <c r="AB1581" s="72">
        <v>41183</v>
      </c>
      <c r="AC1581" s="57">
        <v>374262.95999999996</v>
      </c>
      <c r="AD1581" s="53"/>
      <c r="AE1581" s="53">
        <v>1.27</v>
      </c>
      <c r="AF1581" s="53"/>
      <c r="AG1581" s="63"/>
      <c r="AH1581" s="53" t="s">
        <v>94</v>
      </c>
      <c r="AI1581" s="53" t="s">
        <v>2179</v>
      </c>
      <c r="AJ1581" s="149">
        <v>1</v>
      </c>
      <c r="AK1581" s="374">
        <v>2</v>
      </c>
    </row>
    <row r="1582" spans="1:37" s="149" customFormat="1" ht="75" customHeight="1">
      <c r="A1582" s="105" t="s">
        <v>1568</v>
      </c>
      <c r="B1582" s="163" t="s">
        <v>4767</v>
      </c>
      <c r="C1582" s="157">
        <v>3000560</v>
      </c>
      <c r="D1582" s="156" t="s">
        <v>468</v>
      </c>
      <c r="E1582" s="105" t="s">
        <v>80</v>
      </c>
      <c r="F1582" s="113">
        <v>41263</v>
      </c>
      <c r="G1582" s="113">
        <v>41294</v>
      </c>
      <c r="H1582" s="105" t="s">
        <v>94</v>
      </c>
      <c r="I1582" s="114">
        <v>127.12</v>
      </c>
      <c r="J1582" s="67">
        <v>126.40803448435203</v>
      </c>
      <c r="K1582" s="67">
        <v>126.408</v>
      </c>
      <c r="L1582" s="115">
        <v>41320</v>
      </c>
      <c r="M1582" s="116">
        <v>2013</v>
      </c>
      <c r="N1582" s="117">
        <v>41320</v>
      </c>
      <c r="O1582" s="116">
        <v>2013</v>
      </c>
      <c r="P1582" s="117">
        <v>41365</v>
      </c>
      <c r="Q1582" s="105" t="s">
        <v>337</v>
      </c>
      <c r="R1582" s="105"/>
      <c r="S1582" s="105" t="s">
        <v>384</v>
      </c>
      <c r="T1582" s="116">
        <v>1</v>
      </c>
      <c r="U1582" s="105">
        <v>2</v>
      </c>
      <c r="V1582" s="105" t="s">
        <v>385</v>
      </c>
      <c r="W1582" s="105" t="s">
        <v>4768</v>
      </c>
      <c r="X1582" s="109">
        <v>149.16144</v>
      </c>
      <c r="Y1582" s="58">
        <v>294695.24409448815</v>
      </c>
      <c r="Z1582" s="105"/>
      <c r="AA1582" s="105" t="s">
        <v>4769</v>
      </c>
      <c r="AB1582" s="158">
        <v>41183</v>
      </c>
      <c r="AC1582" s="114">
        <v>374262.95999999996</v>
      </c>
      <c r="AD1582" s="105"/>
      <c r="AE1582" s="105">
        <v>1.27</v>
      </c>
      <c r="AF1582" s="105"/>
      <c r="AG1582" s="108"/>
      <c r="AH1582" s="105" t="s">
        <v>94</v>
      </c>
      <c r="AI1582" s="105" t="s">
        <v>2179</v>
      </c>
      <c r="AJ1582" s="149">
        <v>1</v>
      </c>
      <c r="AK1582" s="374">
        <v>2</v>
      </c>
    </row>
    <row r="1583" spans="1:37" s="149" customFormat="1" ht="75" customHeight="1">
      <c r="A1583" s="53" t="s">
        <v>1568</v>
      </c>
      <c r="B1583" s="60">
        <v>2682</v>
      </c>
      <c r="C1583" s="54">
        <v>3000560</v>
      </c>
      <c r="D1583" s="52" t="s">
        <v>468</v>
      </c>
      <c r="E1583" s="53" t="s">
        <v>80</v>
      </c>
      <c r="F1583" s="55">
        <v>41289</v>
      </c>
      <c r="G1583" s="55">
        <v>41320</v>
      </c>
      <c r="H1583" s="53" t="s">
        <v>106</v>
      </c>
      <c r="I1583" s="57">
        <v>7174.12</v>
      </c>
      <c r="J1583" s="56">
        <v>6986.1902012932042</v>
      </c>
      <c r="K1583" s="56">
        <v>6986.19</v>
      </c>
      <c r="L1583" s="59">
        <v>41348</v>
      </c>
      <c r="M1583" s="60">
        <v>2013</v>
      </c>
      <c r="N1583" s="61">
        <v>41348</v>
      </c>
      <c r="O1583" s="60">
        <v>2013</v>
      </c>
      <c r="P1583" s="61">
        <v>41456</v>
      </c>
      <c r="Q1583" s="53" t="s">
        <v>337</v>
      </c>
      <c r="R1583" s="53"/>
      <c r="S1583" s="53" t="s">
        <v>384</v>
      </c>
      <c r="T1583" s="60">
        <v>1</v>
      </c>
      <c r="U1583" s="53">
        <v>2</v>
      </c>
      <c r="V1583" s="53" t="s">
        <v>385</v>
      </c>
      <c r="W1583" s="53" t="s">
        <v>4770</v>
      </c>
      <c r="X1583" s="58">
        <v>8243.7041999999983</v>
      </c>
      <c r="Y1583" s="109">
        <v>47939.073333333334</v>
      </c>
      <c r="Z1583" s="53"/>
      <c r="AA1583" s="53" t="s">
        <v>3780</v>
      </c>
      <c r="AB1583" s="158">
        <v>41244</v>
      </c>
      <c r="AC1583" s="57">
        <v>287634.44</v>
      </c>
      <c r="AD1583" s="53"/>
      <c r="AE1583" s="60">
        <v>6</v>
      </c>
      <c r="AF1583" s="53"/>
      <c r="AG1583" s="63"/>
      <c r="AH1583" s="53" t="s">
        <v>4771</v>
      </c>
      <c r="AI1583" s="53" t="s">
        <v>2179</v>
      </c>
      <c r="AJ1583" s="149">
        <v>1</v>
      </c>
      <c r="AK1583" s="374">
        <v>2</v>
      </c>
    </row>
    <row r="1584" spans="1:37" s="149" customFormat="1" ht="75" customHeight="1">
      <c r="A1584" s="53" t="s">
        <v>1568</v>
      </c>
      <c r="B1584" s="60">
        <v>2683</v>
      </c>
      <c r="C1584" s="54">
        <v>3000560</v>
      </c>
      <c r="D1584" s="52" t="s">
        <v>468</v>
      </c>
      <c r="E1584" s="53" t="s">
        <v>80</v>
      </c>
      <c r="F1584" s="55">
        <v>41306</v>
      </c>
      <c r="G1584" s="55">
        <v>41334</v>
      </c>
      <c r="H1584" s="53" t="s">
        <v>106</v>
      </c>
      <c r="I1584" s="57">
        <v>7834.14</v>
      </c>
      <c r="J1584" s="56">
        <v>7644.8694959259283</v>
      </c>
      <c r="K1584" s="56">
        <v>7644.8689999999997</v>
      </c>
      <c r="L1584" s="59">
        <v>41362</v>
      </c>
      <c r="M1584" s="60">
        <v>2013</v>
      </c>
      <c r="N1584" s="61">
        <v>41362</v>
      </c>
      <c r="O1584" s="60">
        <v>2013</v>
      </c>
      <c r="P1584" s="61">
        <v>41456</v>
      </c>
      <c r="Q1584" s="53" t="s">
        <v>337</v>
      </c>
      <c r="R1584" s="53"/>
      <c r="S1584" s="53" t="s">
        <v>384</v>
      </c>
      <c r="T1584" s="60">
        <v>1</v>
      </c>
      <c r="U1584" s="53">
        <v>2</v>
      </c>
      <c r="V1584" s="53" t="s">
        <v>385</v>
      </c>
      <c r="W1584" s="53" t="s">
        <v>4772</v>
      </c>
      <c r="X1584" s="58">
        <v>9020.94542</v>
      </c>
      <c r="Y1584" s="109">
        <v>43580.975757575761</v>
      </c>
      <c r="Z1584" s="53"/>
      <c r="AA1584" s="53" t="s">
        <v>3780</v>
      </c>
      <c r="AB1584" s="158">
        <v>41259</v>
      </c>
      <c r="AC1584" s="57">
        <v>287634.44</v>
      </c>
      <c r="AD1584" s="53"/>
      <c r="AE1584" s="60">
        <v>6.6</v>
      </c>
      <c r="AF1584" s="53"/>
      <c r="AG1584" s="63"/>
      <c r="AH1584" s="53" t="s">
        <v>4771</v>
      </c>
      <c r="AI1584" s="53" t="s">
        <v>2179</v>
      </c>
      <c r="AJ1584" s="149">
        <v>1</v>
      </c>
      <c r="AK1584" s="374">
        <v>2</v>
      </c>
    </row>
    <row r="1585" spans="1:37" s="149" customFormat="1" ht="75" customHeight="1">
      <c r="A1585" s="105" t="s">
        <v>1568</v>
      </c>
      <c r="B1585" s="116">
        <v>2686</v>
      </c>
      <c r="C1585" s="157">
        <v>3000560</v>
      </c>
      <c r="D1585" s="156" t="s">
        <v>468</v>
      </c>
      <c r="E1585" s="105" t="s">
        <v>81</v>
      </c>
      <c r="F1585" s="113">
        <v>41379</v>
      </c>
      <c r="G1585" s="113">
        <v>41440</v>
      </c>
      <c r="H1585" s="105" t="s">
        <v>102</v>
      </c>
      <c r="I1585" s="114">
        <v>51330.976734999989</v>
      </c>
      <c r="J1585" s="67">
        <v>56284.936985142755</v>
      </c>
      <c r="K1585" s="67">
        <v>51330.976000000002</v>
      </c>
      <c r="L1585" s="115">
        <v>41468</v>
      </c>
      <c r="M1585" s="106">
        <v>2013</v>
      </c>
      <c r="N1585" s="117">
        <v>41478</v>
      </c>
      <c r="O1585" s="116">
        <v>2014</v>
      </c>
      <c r="P1585" s="117">
        <v>42004</v>
      </c>
      <c r="Q1585" s="105" t="s">
        <v>337</v>
      </c>
      <c r="R1585" s="105"/>
      <c r="S1585" s="105" t="s">
        <v>384</v>
      </c>
      <c r="T1585" s="116">
        <v>1</v>
      </c>
      <c r="U1585" s="105">
        <v>2</v>
      </c>
      <c r="V1585" s="105" t="s">
        <v>385</v>
      </c>
      <c r="W1585" s="105" t="s">
        <v>4773</v>
      </c>
      <c r="X1585" s="109">
        <v>60570.551679999997</v>
      </c>
      <c r="Y1585" s="109">
        <v>902.06372549019613</v>
      </c>
      <c r="Z1585" s="105" t="s">
        <v>1569</v>
      </c>
      <c r="AA1585" s="105" t="s">
        <v>4773</v>
      </c>
      <c r="AB1585" s="158" t="s">
        <v>2428</v>
      </c>
      <c r="AC1585" s="114">
        <v>92010.5</v>
      </c>
      <c r="AD1585" s="105"/>
      <c r="AE1585" s="116">
        <v>102</v>
      </c>
      <c r="AF1585" s="105"/>
      <c r="AG1585" s="108"/>
      <c r="AH1585" s="105" t="s">
        <v>1242</v>
      </c>
      <c r="AI1585" s="105" t="s">
        <v>701</v>
      </c>
      <c r="AJ1585" s="149">
        <v>3</v>
      </c>
      <c r="AK1585" s="374">
        <v>2</v>
      </c>
    </row>
    <row r="1586" spans="1:37" s="149" customFormat="1" ht="75" customHeight="1">
      <c r="A1586" s="53" t="s">
        <v>1568</v>
      </c>
      <c r="B1586" s="60">
        <v>2687</v>
      </c>
      <c r="C1586" s="54">
        <v>3000560</v>
      </c>
      <c r="D1586" s="52" t="s">
        <v>468</v>
      </c>
      <c r="E1586" s="53" t="s">
        <v>81</v>
      </c>
      <c r="F1586" s="55">
        <v>41236</v>
      </c>
      <c r="G1586" s="55">
        <v>41317</v>
      </c>
      <c r="H1586" s="53" t="s">
        <v>102</v>
      </c>
      <c r="I1586" s="57">
        <v>14619.51</v>
      </c>
      <c r="J1586" s="56">
        <v>14517.842017270466</v>
      </c>
      <c r="K1586" s="56">
        <v>14517.842000000001</v>
      </c>
      <c r="L1586" s="59">
        <v>41346</v>
      </c>
      <c r="M1586" s="60">
        <v>2013</v>
      </c>
      <c r="N1586" s="61">
        <v>41346</v>
      </c>
      <c r="O1586" s="60">
        <v>2013</v>
      </c>
      <c r="P1586" s="61">
        <v>41450</v>
      </c>
      <c r="Q1586" s="53" t="s">
        <v>337</v>
      </c>
      <c r="R1586" s="53"/>
      <c r="S1586" s="53" t="s">
        <v>384</v>
      </c>
      <c r="T1586" s="60">
        <v>1</v>
      </c>
      <c r="U1586" s="53">
        <v>2</v>
      </c>
      <c r="V1586" s="53" t="s">
        <v>385</v>
      </c>
      <c r="W1586" s="53" t="s">
        <v>4774</v>
      </c>
      <c r="X1586" s="58">
        <v>17131.05356</v>
      </c>
      <c r="Y1586" s="58">
        <v>1737.5471331389701</v>
      </c>
      <c r="Z1586" s="53" t="s">
        <v>1569</v>
      </c>
      <c r="AA1586" s="53" t="s">
        <v>4774</v>
      </c>
      <c r="AB1586" s="72">
        <v>40878</v>
      </c>
      <c r="AC1586" s="57">
        <v>17879.36</v>
      </c>
      <c r="AD1586" s="53"/>
      <c r="AE1586" s="60">
        <v>10.29</v>
      </c>
      <c r="AF1586" s="53"/>
      <c r="AG1586" s="63">
        <v>580.55999999999995</v>
      </c>
      <c r="AH1586" s="53" t="s">
        <v>1242</v>
      </c>
      <c r="AI1586" s="53" t="s">
        <v>701</v>
      </c>
      <c r="AJ1586" s="149">
        <v>1</v>
      </c>
      <c r="AK1586" s="374">
        <v>2</v>
      </c>
    </row>
    <row r="1587" spans="1:37" s="149" customFormat="1" ht="75" customHeight="1">
      <c r="A1587" s="53" t="s">
        <v>1568</v>
      </c>
      <c r="B1587" s="60">
        <v>2688</v>
      </c>
      <c r="C1587" s="54">
        <v>3000560</v>
      </c>
      <c r="D1587" s="52" t="s">
        <v>468</v>
      </c>
      <c r="E1587" s="53" t="s">
        <v>81</v>
      </c>
      <c r="F1587" s="55">
        <v>41346</v>
      </c>
      <c r="G1587" s="55">
        <v>41425</v>
      </c>
      <c r="H1587" s="53" t="s">
        <v>102</v>
      </c>
      <c r="I1587" s="57">
        <v>15506</v>
      </c>
      <c r="J1587" s="56">
        <v>14954.187837431235</v>
      </c>
      <c r="K1587" s="56">
        <v>14954.187</v>
      </c>
      <c r="L1587" s="59">
        <v>41456</v>
      </c>
      <c r="M1587" s="60">
        <v>2013</v>
      </c>
      <c r="N1587" s="61">
        <v>41456</v>
      </c>
      <c r="O1587" s="60">
        <v>2014</v>
      </c>
      <c r="P1587" s="61">
        <v>41695</v>
      </c>
      <c r="Q1587" s="53" t="s">
        <v>337</v>
      </c>
      <c r="R1587" s="53"/>
      <c r="S1587" s="53" t="s">
        <v>384</v>
      </c>
      <c r="T1587" s="60">
        <v>1</v>
      </c>
      <c r="U1587" s="53">
        <v>2</v>
      </c>
      <c r="V1587" s="53" t="s">
        <v>385</v>
      </c>
      <c r="W1587" s="53" t="s">
        <v>4775</v>
      </c>
      <c r="X1587" s="58">
        <v>17645.94066</v>
      </c>
      <c r="Y1587" s="58">
        <v>1413.462694300518</v>
      </c>
      <c r="Z1587" s="53" t="s">
        <v>4776</v>
      </c>
      <c r="AA1587" s="53" t="s">
        <v>4777</v>
      </c>
      <c r="AB1587" s="72" t="s">
        <v>2094</v>
      </c>
      <c r="AC1587" s="57">
        <v>27279.829999999998</v>
      </c>
      <c r="AD1587" s="53"/>
      <c r="AE1587" s="60">
        <v>19.3</v>
      </c>
      <c r="AF1587" s="53"/>
      <c r="AG1587" s="63"/>
      <c r="AH1587" s="53" t="s">
        <v>1242</v>
      </c>
      <c r="AI1587" s="53" t="s">
        <v>701</v>
      </c>
      <c r="AJ1587" s="149">
        <v>3</v>
      </c>
      <c r="AK1587" s="374">
        <v>2</v>
      </c>
    </row>
    <row r="1588" spans="1:37" s="149" customFormat="1" ht="75" customHeight="1">
      <c r="A1588" s="53" t="s">
        <v>1568</v>
      </c>
      <c r="B1588" s="60">
        <v>2689</v>
      </c>
      <c r="C1588" s="54">
        <v>3000560</v>
      </c>
      <c r="D1588" s="52" t="s">
        <v>468</v>
      </c>
      <c r="E1588" s="53" t="s">
        <v>81</v>
      </c>
      <c r="F1588" s="55">
        <v>41306</v>
      </c>
      <c r="G1588" s="55">
        <v>41385</v>
      </c>
      <c r="H1588" s="53" t="s">
        <v>102</v>
      </c>
      <c r="I1588" s="57">
        <v>10700</v>
      </c>
      <c r="J1588" s="56">
        <v>10580.256343111036</v>
      </c>
      <c r="K1588" s="56">
        <v>10580.255999999999</v>
      </c>
      <c r="L1588" s="59">
        <v>41418</v>
      </c>
      <c r="M1588" s="60">
        <v>2013</v>
      </c>
      <c r="N1588" s="61">
        <v>41418</v>
      </c>
      <c r="O1588" s="60">
        <v>2013</v>
      </c>
      <c r="P1588" s="61">
        <v>41603</v>
      </c>
      <c r="Q1588" s="53" t="s">
        <v>337</v>
      </c>
      <c r="R1588" s="53"/>
      <c r="S1588" s="53" t="s">
        <v>384</v>
      </c>
      <c r="T1588" s="60">
        <v>1</v>
      </c>
      <c r="U1588" s="53">
        <v>2</v>
      </c>
      <c r="V1588" s="53" t="s">
        <v>385</v>
      </c>
      <c r="W1588" s="53" t="s">
        <v>4778</v>
      </c>
      <c r="X1588" s="58">
        <v>12484.702079999999</v>
      </c>
      <c r="Y1588" s="58">
        <v>4326.666666666667</v>
      </c>
      <c r="Z1588" s="53" t="s">
        <v>4779</v>
      </c>
      <c r="AA1588" s="53" t="s">
        <v>4780</v>
      </c>
      <c r="AB1588" s="72" t="s">
        <v>2094</v>
      </c>
      <c r="AC1588" s="57">
        <v>12980</v>
      </c>
      <c r="AD1588" s="53"/>
      <c r="AE1588" s="53"/>
      <c r="AF1588" s="60">
        <v>3</v>
      </c>
      <c r="AG1588" s="63"/>
      <c r="AH1588" s="53" t="s">
        <v>1242</v>
      </c>
      <c r="AI1588" s="53" t="s">
        <v>701</v>
      </c>
      <c r="AJ1588" s="149">
        <v>2</v>
      </c>
      <c r="AK1588" s="374">
        <v>2</v>
      </c>
    </row>
    <row r="1589" spans="1:37" s="149" customFormat="1" ht="75" customHeight="1">
      <c r="A1589" s="105" t="s">
        <v>1568</v>
      </c>
      <c r="B1589" s="116">
        <v>2690</v>
      </c>
      <c r="C1589" s="157">
        <v>3000560</v>
      </c>
      <c r="D1589" s="156" t="s">
        <v>468</v>
      </c>
      <c r="E1589" s="105" t="s">
        <v>81</v>
      </c>
      <c r="F1589" s="113">
        <v>41379</v>
      </c>
      <c r="G1589" s="113">
        <v>41440</v>
      </c>
      <c r="H1589" s="105" t="s">
        <v>102</v>
      </c>
      <c r="I1589" s="114">
        <v>2055.0000000000005</v>
      </c>
      <c r="J1589" s="67">
        <v>2125.9272086257711</v>
      </c>
      <c r="K1589" s="67">
        <v>2055</v>
      </c>
      <c r="L1589" s="115">
        <v>41468</v>
      </c>
      <c r="M1589" s="106">
        <v>2013</v>
      </c>
      <c r="N1589" s="117">
        <v>41478</v>
      </c>
      <c r="O1589" s="116">
        <v>2013</v>
      </c>
      <c r="P1589" s="117">
        <v>41633</v>
      </c>
      <c r="Q1589" s="105" t="s">
        <v>337</v>
      </c>
      <c r="R1589" s="105"/>
      <c r="S1589" s="105" t="s">
        <v>384</v>
      </c>
      <c r="T1589" s="116">
        <v>1</v>
      </c>
      <c r="U1589" s="105">
        <v>2</v>
      </c>
      <c r="V1589" s="105" t="s">
        <v>385</v>
      </c>
      <c r="W1589" s="105" t="s">
        <v>4781</v>
      </c>
      <c r="X1589" s="109">
        <v>2424.9</v>
      </c>
      <c r="Y1589" s="109">
        <v>9311.5514399999993</v>
      </c>
      <c r="Z1589" s="105" t="s">
        <v>1598</v>
      </c>
      <c r="AA1589" s="105" t="s">
        <v>4781</v>
      </c>
      <c r="AB1589" s="158">
        <v>41330</v>
      </c>
      <c r="AC1589" s="114">
        <v>9311.5514399999993</v>
      </c>
      <c r="AD1589" s="105"/>
      <c r="AE1589" s="105"/>
      <c r="AF1589" s="116">
        <v>1</v>
      </c>
      <c r="AG1589" s="108"/>
      <c r="AH1589" s="105" t="s">
        <v>1242</v>
      </c>
      <c r="AI1589" s="105" t="s">
        <v>701</v>
      </c>
      <c r="AJ1589" s="149">
        <v>3</v>
      </c>
      <c r="AK1589" s="374">
        <v>2</v>
      </c>
    </row>
    <row r="1590" spans="1:37" s="149" customFormat="1" ht="75" customHeight="1">
      <c r="A1590" s="105" t="s">
        <v>1568</v>
      </c>
      <c r="B1590" s="60">
        <v>2693</v>
      </c>
      <c r="C1590" s="54">
        <v>3000560</v>
      </c>
      <c r="D1590" s="52" t="s">
        <v>468</v>
      </c>
      <c r="E1590" s="105" t="s">
        <v>59</v>
      </c>
      <c r="F1590" s="55">
        <v>41239</v>
      </c>
      <c r="G1590" s="55">
        <v>41300</v>
      </c>
      <c r="H1590" s="53" t="s">
        <v>102</v>
      </c>
      <c r="I1590" s="57">
        <v>1876.2599999999998</v>
      </c>
      <c r="J1590" s="56">
        <v>1843.2607892853243</v>
      </c>
      <c r="K1590" s="56">
        <v>1843.26</v>
      </c>
      <c r="L1590" s="59">
        <v>41327</v>
      </c>
      <c r="M1590" s="60">
        <v>2013</v>
      </c>
      <c r="N1590" s="61">
        <v>41327</v>
      </c>
      <c r="O1590" s="60">
        <v>2013</v>
      </c>
      <c r="P1590" s="61">
        <v>41386</v>
      </c>
      <c r="Q1590" s="53" t="s">
        <v>337</v>
      </c>
      <c r="R1590" s="53"/>
      <c r="S1590" s="53" t="s">
        <v>384</v>
      </c>
      <c r="T1590" s="60">
        <v>1</v>
      </c>
      <c r="U1590" s="53">
        <v>2</v>
      </c>
      <c r="V1590" s="53" t="s">
        <v>385</v>
      </c>
      <c r="W1590" s="53" t="s">
        <v>4782</v>
      </c>
      <c r="X1590" s="58">
        <v>2175.0468000000001</v>
      </c>
      <c r="Y1590" s="58">
        <v>37580.639999999999</v>
      </c>
      <c r="Z1590" s="53"/>
      <c r="AA1590" s="53" t="s">
        <v>4782</v>
      </c>
      <c r="AB1590" s="72">
        <v>41212</v>
      </c>
      <c r="AC1590" s="57">
        <v>37580.639999999999</v>
      </c>
      <c r="AD1590" s="53"/>
      <c r="AE1590" s="53"/>
      <c r="AF1590" s="60">
        <v>1</v>
      </c>
      <c r="AG1590" s="63">
        <v>0</v>
      </c>
      <c r="AH1590" s="53" t="s">
        <v>102</v>
      </c>
      <c r="AI1590" s="53" t="s">
        <v>701</v>
      </c>
      <c r="AJ1590" s="149">
        <v>1</v>
      </c>
      <c r="AK1590" s="374">
        <v>2</v>
      </c>
    </row>
    <row r="1591" spans="1:37" s="149" customFormat="1" ht="75" customHeight="1">
      <c r="A1591" s="105" t="s">
        <v>1568</v>
      </c>
      <c r="B1591" s="60">
        <v>2695</v>
      </c>
      <c r="C1591" s="105" t="s">
        <v>635</v>
      </c>
      <c r="D1591" s="52" t="s">
        <v>715</v>
      </c>
      <c r="E1591" s="105" t="s">
        <v>80</v>
      </c>
      <c r="F1591" s="55">
        <v>41218</v>
      </c>
      <c r="G1591" s="55">
        <v>41248</v>
      </c>
      <c r="H1591" s="53" t="s">
        <v>94</v>
      </c>
      <c r="I1591" s="57">
        <v>16305.084999999999</v>
      </c>
      <c r="J1591" s="56">
        <v>16305.981952320004</v>
      </c>
      <c r="K1591" s="56">
        <v>16305.084999999999</v>
      </c>
      <c r="L1591" s="59">
        <v>41283</v>
      </c>
      <c r="M1591" s="60">
        <v>2013</v>
      </c>
      <c r="N1591" s="61">
        <v>41283</v>
      </c>
      <c r="O1591" s="60">
        <v>2013</v>
      </c>
      <c r="P1591" s="61">
        <v>41416</v>
      </c>
      <c r="Q1591" s="53" t="s">
        <v>337</v>
      </c>
      <c r="R1591" s="53" t="s">
        <v>4731</v>
      </c>
      <c r="S1591" s="53" t="s">
        <v>419</v>
      </c>
      <c r="T1591" s="60">
        <v>82</v>
      </c>
      <c r="U1591" s="53">
        <v>2</v>
      </c>
      <c r="V1591" s="53" t="s">
        <v>385</v>
      </c>
      <c r="W1591" s="53" t="s">
        <v>4742</v>
      </c>
      <c r="X1591" s="58">
        <v>234.63415000000001</v>
      </c>
      <c r="Y1591" s="58">
        <v>857.75926829268292</v>
      </c>
      <c r="Z1591" s="53"/>
      <c r="AA1591" s="53" t="s">
        <v>4742</v>
      </c>
      <c r="AB1591" s="72">
        <v>41212</v>
      </c>
      <c r="AC1591" s="57">
        <v>70336.259999999995</v>
      </c>
      <c r="AD1591" s="53"/>
      <c r="AE1591" s="53"/>
      <c r="AF1591" s="60">
        <v>82</v>
      </c>
      <c r="AG1591" s="63">
        <v>5864.7887999999994</v>
      </c>
      <c r="AH1591" s="53" t="s">
        <v>4783</v>
      </c>
      <c r="AI1591" s="53" t="s">
        <v>701</v>
      </c>
      <c r="AJ1591" s="149">
        <v>1</v>
      </c>
      <c r="AK1591" s="374">
        <v>2</v>
      </c>
    </row>
    <row r="1592" spans="1:37" s="149" customFormat="1" ht="75" customHeight="1">
      <c r="A1592" s="105" t="s">
        <v>1568</v>
      </c>
      <c r="B1592" s="60">
        <v>2696</v>
      </c>
      <c r="C1592" s="105" t="s">
        <v>4078</v>
      </c>
      <c r="D1592" s="52" t="s">
        <v>4079</v>
      </c>
      <c r="E1592" s="105" t="s">
        <v>64</v>
      </c>
      <c r="F1592" s="55">
        <v>41228</v>
      </c>
      <c r="G1592" s="55">
        <v>41289</v>
      </c>
      <c r="H1592" s="53" t="s">
        <v>94</v>
      </c>
      <c r="I1592" s="57">
        <v>2400</v>
      </c>
      <c r="J1592" s="56">
        <v>2447.5899553344007</v>
      </c>
      <c r="K1592" s="56">
        <v>2400</v>
      </c>
      <c r="L1592" s="59">
        <v>41316</v>
      </c>
      <c r="M1592" s="60">
        <v>2013</v>
      </c>
      <c r="N1592" s="61">
        <v>41316</v>
      </c>
      <c r="O1592" s="60">
        <v>2013</v>
      </c>
      <c r="P1592" s="61">
        <v>41386</v>
      </c>
      <c r="Q1592" s="53" t="s">
        <v>337</v>
      </c>
      <c r="R1592" s="53" t="s">
        <v>4731</v>
      </c>
      <c r="S1592" s="53" t="s">
        <v>419</v>
      </c>
      <c r="T1592" s="60">
        <v>3</v>
      </c>
      <c r="U1592" s="53">
        <v>2</v>
      </c>
      <c r="V1592" s="53" t="s">
        <v>385</v>
      </c>
      <c r="W1592" s="53" t="s">
        <v>4742</v>
      </c>
      <c r="X1592" s="58">
        <v>944</v>
      </c>
      <c r="Y1592" s="58">
        <v>23445.42</v>
      </c>
      <c r="Z1592" s="53"/>
      <c r="AA1592" s="53" t="s">
        <v>4742</v>
      </c>
      <c r="AB1592" s="72">
        <v>41212</v>
      </c>
      <c r="AC1592" s="57">
        <v>70336.259999999995</v>
      </c>
      <c r="AD1592" s="53"/>
      <c r="AE1592" s="53"/>
      <c r="AF1592" s="60">
        <v>3</v>
      </c>
      <c r="AG1592" s="63">
        <v>5864.7887999999994</v>
      </c>
      <c r="AH1592" s="53" t="s">
        <v>4783</v>
      </c>
      <c r="AI1592" s="53" t="s">
        <v>701</v>
      </c>
      <c r="AJ1592" s="149">
        <v>1</v>
      </c>
      <c r="AK1592" s="374">
        <v>2</v>
      </c>
    </row>
    <row r="1593" spans="1:37" s="149" customFormat="1" ht="75" customHeight="1">
      <c r="A1593" s="105" t="s">
        <v>1568</v>
      </c>
      <c r="B1593" s="60">
        <v>2697</v>
      </c>
      <c r="C1593" s="105" t="s">
        <v>541</v>
      </c>
      <c r="D1593" s="52" t="s">
        <v>469</v>
      </c>
      <c r="E1593" s="105" t="s">
        <v>64</v>
      </c>
      <c r="F1593" s="55">
        <v>41229</v>
      </c>
      <c r="G1593" s="55">
        <v>41290</v>
      </c>
      <c r="H1593" s="53" t="s">
        <v>94</v>
      </c>
      <c r="I1593" s="57">
        <v>26579.952000000001</v>
      </c>
      <c r="J1593" s="56">
        <v>26622.195586099206</v>
      </c>
      <c r="K1593" s="56">
        <v>26579.952000000001</v>
      </c>
      <c r="L1593" s="59">
        <v>41317</v>
      </c>
      <c r="M1593" s="60">
        <v>2013</v>
      </c>
      <c r="N1593" s="61">
        <v>41317</v>
      </c>
      <c r="O1593" s="60">
        <v>2013</v>
      </c>
      <c r="P1593" s="61">
        <v>41416</v>
      </c>
      <c r="Q1593" s="53" t="s">
        <v>337</v>
      </c>
      <c r="R1593" s="53" t="s">
        <v>4731</v>
      </c>
      <c r="S1593" s="53" t="s">
        <v>419</v>
      </c>
      <c r="T1593" s="60">
        <v>819</v>
      </c>
      <c r="U1593" s="53">
        <v>2</v>
      </c>
      <c r="V1593" s="53" t="s">
        <v>385</v>
      </c>
      <c r="W1593" s="53" t="s">
        <v>4742</v>
      </c>
      <c r="X1593" s="58">
        <v>38.295901538461536</v>
      </c>
      <c r="Y1593" s="58">
        <v>85.880659340659335</v>
      </c>
      <c r="Z1593" s="53"/>
      <c r="AA1593" s="53" t="s">
        <v>4742</v>
      </c>
      <c r="AB1593" s="72">
        <v>41212</v>
      </c>
      <c r="AC1593" s="57">
        <v>70336.259999999995</v>
      </c>
      <c r="AD1593" s="53"/>
      <c r="AE1593" s="53"/>
      <c r="AF1593" s="60">
        <v>819</v>
      </c>
      <c r="AG1593" s="63">
        <v>5864.7887999999994</v>
      </c>
      <c r="AH1593" s="53" t="s">
        <v>4783</v>
      </c>
      <c r="AI1593" s="53" t="s">
        <v>701</v>
      </c>
      <c r="AJ1593" s="149">
        <v>1</v>
      </c>
      <c r="AK1593" s="374">
        <v>2</v>
      </c>
    </row>
    <row r="1594" spans="1:37" s="149" customFormat="1" ht="90" customHeight="1">
      <c r="A1594" s="53" t="s">
        <v>1568</v>
      </c>
      <c r="B1594" s="60">
        <v>2698</v>
      </c>
      <c r="C1594" s="60">
        <v>23</v>
      </c>
      <c r="D1594" s="52" t="s">
        <v>4321</v>
      </c>
      <c r="E1594" s="53" t="s">
        <v>81</v>
      </c>
      <c r="F1594" s="55">
        <v>41241</v>
      </c>
      <c r="G1594" s="55">
        <v>41320</v>
      </c>
      <c r="H1594" s="53" t="s">
        <v>106</v>
      </c>
      <c r="I1594" s="57">
        <v>8175</v>
      </c>
      <c r="J1594" s="56">
        <v>7856.7129840064326</v>
      </c>
      <c r="K1594" s="56">
        <v>7856.7120000000004</v>
      </c>
      <c r="L1594" s="59">
        <v>41348</v>
      </c>
      <c r="M1594" s="60">
        <v>2013</v>
      </c>
      <c r="N1594" s="61">
        <v>41348</v>
      </c>
      <c r="O1594" s="60">
        <v>2013</v>
      </c>
      <c r="P1594" s="61">
        <v>41480</v>
      </c>
      <c r="Q1594" s="53" t="s">
        <v>337</v>
      </c>
      <c r="R1594" s="53"/>
      <c r="S1594" s="53" t="s">
        <v>866</v>
      </c>
      <c r="T1594" s="53">
        <v>4</v>
      </c>
      <c r="U1594" s="53">
        <v>2</v>
      </c>
      <c r="V1594" s="53" t="s">
        <v>385</v>
      </c>
      <c r="W1594" s="53" t="s">
        <v>4784</v>
      </c>
      <c r="X1594" s="58">
        <v>2317.7300399999999</v>
      </c>
      <c r="Y1594" s="58">
        <v>112955.20499999999</v>
      </c>
      <c r="Z1594" s="53" t="s">
        <v>1569</v>
      </c>
      <c r="AA1594" s="53" t="s">
        <v>4785</v>
      </c>
      <c r="AB1594" s="53" t="s">
        <v>2098</v>
      </c>
      <c r="AC1594" s="57">
        <v>451820.81999999995</v>
      </c>
      <c r="AD1594" s="53"/>
      <c r="AE1594" s="53"/>
      <c r="AF1594" s="60">
        <v>4</v>
      </c>
      <c r="AG1594" s="63"/>
      <c r="AH1594" s="53" t="s">
        <v>4771</v>
      </c>
      <c r="AI1594" s="53" t="s">
        <v>701</v>
      </c>
      <c r="AJ1594" s="149">
        <v>1</v>
      </c>
      <c r="AK1594" s="374">
        <v>2</v>
      </c>
    </row>
    <row r="1595" spans="1:37" s="149" customFormat="1" ht="75" customHeight="1">
      <c r="A1595" s="53" t="s">
        <v>1568</v>
      </c>
      <c r="B1595" s="60">
        <v>2699</v>
      </c>
      <c r="C1595" s="60">
        <v>23</v>
      </c>
      <c r="D1595" s="52" t="s">
        <v>4321</v>
      </c>
      <c r="E1595" s="53" t="s">
        <v>59</v>
      </c>
      <c r="F1595" s="55">
        <v>41372</v>
      </c>
      <c r="G1595" s="55">
        <v>41432</v>
      </c>
      <c r="H1595" s="53" t="s">
        <v>94</v>
      </c>
      <c r="I1595" s="114">
        <v>388.8</v>
      </c>
      <c r="J1595" s="56">
        <v>362.04596074821649</v>
      </c>
      <c r="K1595" s="56">
        <v>362.04500000000002</v>
      </c>
      <c r="L1595" s="59">
        <v>41460</v>
      </c>
      <c r="M1595" s="60">
        <v>2013</v>
      </c>
      <c r="N1595" s="61">
        <v>41460</v>
      </c>
      <c r="O1595" s="60">
        <v>2013</v>
      </c>
      <c r="P1595" s="61">
        <v>41516</v>
      </c>
      <c r="Q1595" s="53" t="s">
        <v>337</v>
      </c>
      <c r="R1595" s="53" t="s">
        <v>4786</v>
      </c>
      <c r="S1595" s="53" t="s">
        <v>419</v>
      </c>
      <c r="T1595" s="60">
        <v>4</v>
      </c>
      <c r="U1595" s="53">
        <v>2</v>
      </c>
      <c r="V1595" s="53" t="s">
        <v>385</v>
      </c>
      <c r="W1595" s="53" t="s">
        <v>4786</v>
      </c>
      <c r="X1595" s="58">
        <v>106.803275</v>
      </c>
      <c r="Y1595" s="58">
        <v>114.696</v>
      </c>
      <c r="Z1595" s="53"/>
      <c r="AA1595" s="53" t="s">
        <v>4787</v>
      </c>
      <c r="AB1595" s="53" t="s">
        <v>2098</v>
      </c>
      <c r="AC1595" s="57">
        <v>458.78399999999999</v>
      </c>
      <c r="AD1595" s="53"/>
      <c r="AE1595" s="53"/>
      <c r="AF1595" s="60">
        <v>4</v>
      </c>
      <c r="AG1595" s="63"/>
      <c r="AH1595" s="53" t="s">
        <v>2429</v>
      </c>
      <c r="AI1595" s="53" t="s">
        <v>701</v>
      </c>
      <c r="AJ1595" s="149">
        <v>3</v>
      </c>
      <c r="AK1595" s="374">
        <v>2</v>
      </c>
    </row>
    <row r="1596" spans="1:37" s="149" customFormat="1" ht="105" customHeight="1">
      <c r="A1596" s="53" t="s">
        <v>1828</v>
      </c>
      <c r="B1596" s="60">
        <v>2700</v>
      </c>
      <c r="C1596" s="53" t="s">
        <v>481</v>
      </c>
      <c r="D1596" s="52" t="s">
        <v>482</v>
      </c>
      <c r="E1596" s="53" t="s">
        <v>59</v>
      </c>
      <c r="F1596" s="55">
        <v>41233</v>
      </c>
      <c r="G1596" s="55">
        <v>41261</v>
      </c>
      <c r="H1596" s="53" t="s">
        <v>94</v>
      </c>
      <c r="I1596" s="57">
        <v>1194.3050847457628</v>
      </c>
      <c r="J1596" s="56">
        <v>1074.8745762711865</v>
      </c>
      <c r="K1596" s="56">
        <v>1074.874</v>
      </c>
      <c r="L1596" s="59">
        <v>41295</v>
      </c>
      <c r="M1596" s="53" t="s">
        <v>702</v>
      </c>
      <c r="N1596" s="61">
        <v>41486</v>
      </c>
      <c r="O1596" s="53">
        <v>2013</v>
      </c>
      <c r="P1596" s="61">
        <v>41547</v>
      </c>
      <c r="Q1596" s="53" t="s">
        <v>337</v>
      </c>
      <c r="R1596" s="53" t="s">
        <v>4788</v>
      </c>
      <c r="S1596" s="70" t="s">
        <v>425</v>
      </c>
      <c r="T1596" s="70" t="s">
        <v>4789</v>
      </c>
      <c r="U1596" s="53">
        <v>2</v>
      </c>
      <c r="V1596" s="53" t="s">
        <v>385</v>
      </c>
      <c r="W1596" s="53" t="s">
        <v>834</v>
      </c>
      <c r="X1596" s="58">
        <v>0.23606237169525121</v>
      </c>
      <c r="Y1596" s="63">
        <v>0.26229166472794274</v>
      </c>
      <c r="Z1596" s="53"/>
      <c r="AA1596" s="53" t="s">
        <v>4788</v>
      </c>
      <c r="AB1596" s="72" t="s">
        <v>2123</v>
      </c>
      <c r="AC1596" s="57">
        <v>1409.28</v>
      </c>
      <c r="AD1596" s="53"/>
      <c r="AE1596" s="53"/>
      <c r="AF1596" s="53" t="s">
        <v>4789</v>
      </c>
      <c r="AG1596" s="63">
        <v>0</v>
      </c>
      <c r="AH1596" s="53" t="s">
        <v>2430</v>
      </c>
      <c r="AI1596" s="53" t="s">
        <v>701</v>
      </c>
      <c r="AJ1596" s="149">
        <v>1</v>
      </c>
      <c r="AK1596" s="374">
        <v>2</v>
      </c>
    </row>
    <row r="1597" spans="1:37" s="149" customFormat="1" ht="105" customHeight="1">
      <c r="A1597" s="53" t="s">
        <v>1828</v>
      </c>
      <c r="B1597" s="60">
        <v>2701</v>
      </c>
      <c r="C1597" s="53" t="s">
        <v>433</v>
      </c>
      <c r="D1597" s="52" t="s">
        <v>431</v>
      </c>
      <c r="E1597" s="53" t="s">
        <v>59</v>
      </c>
      <c r="F1597" s="55">
        <v>41233</v>
      </c>
      <c r="G1597" s="55">
        <v>41261</v>
      </c>
      <c r="H1597" s="53" t="s">
        <v>94</v>
      </c>
      <c r="I1597" s="57">
        <v>202.12711864406779</v>
      </c>
      <c r="J1597" s="56">
        <v>181.91440677966102</v>
      </c>
      <c r="K1597" s="56">
        <v>181.91399999999999</v>
      </c>
      <c r="L1597" s="59">
        <v>41295</v>
      </c>
      <c r="M1597" s="53">
        <v>2013</v>
      </c>
      <c r="N1597" s="61">
        <v>41486</v>
      </c>
      <c r="O1597" s="53">
        <v>2013</v>
      </c>
      <c r="P1597" s="61">
        <v>41547</v>
      </c>
      <c r="Q1597" s="53" t="s">
        <v>337</v>
      </c>
      <c r="R1597" s="53" t="s">
        <v>4788</v>
      </c>
      <c r="S1597" s="70" t="s">
        <v>322</v>
      </c>
      <c r="T1597" s="70" t="s">
        <v>4790</v>
      </c>
      <c r="U1597" s="53">
        <v>2</v>
      </c>
      <c r="V1597" s="53" t="s">
        <v>385</v>
      </c>
      <c r="W1597" s="53" t="s">
        <v>834</v>
      </c>
      <c r="X1597" s="58">
        <v>0.14743030219780218</v>
      </c>
      <c r="Y1597" s="63">
        <v>0.16381181318681318</v>
      </c>
      <c r="Z1597" s="53"/>
      <c r="AA1597" s="53" t="s">
        <v>4788</v>
      </c>
      <c r="AB1597" s="72" t="s">
        <v>2123</v>
      </c>
      <c r="AC1597" s="57">
        <v>238.51</v>
      </c>
      <c r="AD1597" s="53"/>
      <c r="AE1597" s="53"/>
      <c r="AF1597" s="53" t="s">
        <v>4790</v>
      </c>
      <c r="AG1597" s="63">
        <v>0</v>
      </c>
      <c r="AH1597" s="53" t="s">
        <v>2430</v>
      </c>
      <c r="AI1597" s="53" t="s">
        <v>701</v>
      </c>
      <c r="AJ1597" s="149">
        <v>1</v>
      </c>
      <c r="AK1597" s="374">
        <v>2</v>
      </c>
    </row>
    <row r="1598" spans="1:37" s="149" customFormat="1" ht="105" customHeight="1">
      <c r="A1598" s="53" t="s">
        <v>1828</v>
      </c>
      <c r="B1598" s="60">
        <v>2702</v>
      </c>
      <c r="C1598" s="53" t="s">
        <v>506</v>
      </c>
      <c r="D1598" s="52" t="s">
        <v>507</v>
      </c>
      <c r="E1598" s="53" t="s">
        <v>59</v>
      </c>
      <c r="F1598" s="55">
        <v>41242</v>
      </c>
      <c r="G1598" s="55">
        <v>41283</v>
      </c>
      <c r="H1598" s="53" t="s">
        <v>94</v>
      </c>
      <c r="I1598" s="57">
        <v>13.644067796610171</v>
      </c>
      <c r="J1598" s="56">
        <v>12.279661016949156</v>
      </c>
      <c r="K1598" s="56">
        <v>12.279</v>
      </c>
      <c r="L1598" s="59">
        <v>41299</v>
      </c>
      <c r="M1598" s="53">
        <v>2013</v>
      </c>
      <c r="N1598" s="61">
        <v>41486</v>
      </c>
      <c r="O1598" s="53">
        <v>2013</v>
      </c>
      <c r="P1598" s="61">
        <v>41547</v>
      </c>
      <c r="Q1598" s="53" t="s">
        <v>337</v>
      </c>
      <c r="R1598" s="53" t="s">
        <v>4788</v>
      </c>
      <c r="S1598" s="70" t="s">
        <v>523</v>
      </c>
      <c r="T1598" s="83">
        <v>124</v>
      </c>
      <c r="U1598" s="53">
        <v>2</v>
      </c>
      <c r="V1598" s="53" t="s">
        <v>385</v>
      </c>
      <c r="W1598" s="53" t="s">
        <v>834</v>
      </c>
      <c r="X1598" s="58">
        <v>0.11684854838709677</v>
      </c>
      <c r="Y1598" s="63">
        <v>0.12983064516129034</v>
      </c>
      <c r="Z1598" s="53"/>
      <c r="AA1598" s="53" t="s">
        <v>4788</v>
      </c>
      <c r="AB1598" s="72" t="s">
        <v>2123</v>
      </c>
      <c r="AC1598" s="57">
        <v>16.099</v>
      </c>
      <c r="AD1598" s="53" t="s">
        <v>834</v>
      </c>
      <c r="AE1598" s="53" t="s">
        <v>834</v>
      </c>
      <c r="AF1598" s="53" t="s">
        <v>2119</v>
      </c>
      <c r="AG1598" s="63">
        <v>0</v>
      </c>
      <c r="AH1598" s="53" t="s">
        <v>2430</v>
      </c>
      <c r="AI1598" s="53" t="s">
        <v>701</v>
      </c>
      <c r="AJ1598" s="149">
        <v>1</v>
      </c>
      <c r="AK1598" s="374">
        <v>2</v>
      </c>
    </row>
    <row r="1599" spans="1:37" s="149" customFormat="1" ht="90" customHeight="1">
      <c r="A1599" s="53" t="s">
        <v>1828</v>
      </c>
      <c r="B1599" s="60">
        <v>2703</v>
      </c>
      <c r="C1599" s="81">
        <v>3000559</v>
      </c>
      <c r="D1599" s="52" t="s">
        <v>383</v>
      </c>
      <c r="E1599" s="53" t="s">
        <v>80</v>
      </c>
      <c r="F1599" s="55">
        <v>41414</v>
      </c>
      <c r="G1599" s="55">
        <v>41442</v>
      </c>
      <c r="H1599" s="53" t="s">
        <v>106</v>
      </c>
      <c r="I1599" s="57">
        <v>1309.5930000000001</v>
      </c>
      <c r="J1599" s="56">
        <v>1315.6411010625795</v>
      </c>
      <c r="K1599" s="56">
        <v>1309.5930000000001</v>
      </c>
      <c r="L1599" s="59">
        <v>41470</v>
      </c>
      <c r="M1599" s="53">
        <v>2013</v>
      </c>
      <c r="N1599" s="61">
        <v>41487</v>
      </c>
      <c r="O1599" s="53">
        <v>2013</v>
      </c>
      <c r="P1599" s="61">
        <v>41548</v>
      </c>
      <c r="Q1599" s="53" t="s">
        <v>337</v>
      </c>
      <c r="R1599" s="53" t="s">
        <v>4791</v>
      </c>
      <c r="S1599" s="53" t="s">
        <v>384</v>
      </c>
      <c r="T1599" s="83">
        <v>1</v>
      </c>
      <c r="U1599" s="53">
        <v>2</v>
      </c>
      <c r="V1599" s="53" t="s">
        <v>385</v>
      </c>
      <c r="W1599" s="53" t="s">
        <v>4792</v>
      </c>
      <c r="X1599" s="58">
        <v>1545.3197399999999</v>
      </c>
      <c r="Y1599" s="63">
        <v>1545.32</v>
      </c>
      <c r="Z1599" s="53"/>
      <c r="AA1599" s="53" t="s">
        <v>4793</v>
      </c>
      <c r="AB1599" s="72" t="s">
        <v>2188</v>
      </c>
      <c r="AC1599" s="57">
        <v>1545.32</v>
      </c>
      <c r="AD1599" s="53"/>
      <c r="AE1599" s="53"/>
      <c r="AF1599" s="53">
        <v>1</v>
      </c>
      <c r="AG1599" s="63">
        <v>0</v>
      </c>
      <c r="AH1599" s="53" t="s">
        <v>2312</v>
      </c>
      <c r="AI1599" s="53" t="s">
        <v>2179</v>
      </c>
      <c r="AJ1599" s="149">
        <v>3</v>
      </c>
      <c r="AK1599" s="374">
        <v>2</v>
      </c>
    </row>
    <row r="1600" spans="1:37" s="149" customFormat="1" ht="75" customHeight="1">
      <c r="A1600" s="53" t="s">
        <v>1828</v>
      </c>
      <c r="B1600" s="160" t="s">
        <v>4794</v>
      </c>
      <c r="C1600" s="81" t="s">
        <v>2164</v>
      </c>
      <c r="D1600" s="52" t="s">
        <v>383</v>
      </c>
      <c r="E1600" s="53" t="s">
        <v>80</v>
      </c>
      <c r="F1600" s="55">
        <v>41239</v>
      </c>
      <c r="G1600" s="55">
        <v>41269</v>
      </c>
      <c r="H1600" s="53" t="s">
        <v>94</v>
      </c>
      <c r="I1600" s="57">
        <v>25.431000000000001</v>
      </c>
      <c r="J1600" s="56">
        <v>25.959800333088005</v>
      </c>
      <c r="K1600" s="56">
        <v>25.431000000000001</v>
      </c>
      <c r="L1600" s="59">
        <v>41303</v>
      </c>
      <c r="M1600" s="53">
        <v>2013</v>
      </c>
      <c r="N1600" s="61">
        <v>41365</v>
      </c>
      <c r="O1600" s="53">
        <v>2013</v>
      </c>
      <c r="P1600" s="61">
        <v>41414</v>
      </c>
      <c r="Q1600" s="53" t="s">
        <v>337</v>
      </c>
      <c r="R1600" s="53" t="s">
        <v>4795</v>
      </c>
      <c r="S1600" s="53" t="s">
        <v>384</v>
      </c>
      <c r="T1600" s="83">
        <v>1</v>
      </c>
      <c r="U1600" s="53">
        <v>2</v>
      </c>
      <c r="V1600" s="53" t="s">
        <v>385</v>
      </c>
      <c r="W1600" s="53" t="s">
        <v>4792</v>
      </c>
      <c r="X1600" s="58">
        <v>30.008579999999998</v>
      </c>
      <c r="Y1600" s="63">
        <v>15505</v>
      </c>
      <c r="Z1600" s="53"/>
      <c r="AA1600" s="53" t="s">
        <v>4796</v>
      </c>
      <c r="AB1600" s="72" t="s">
        <v>2188</v>
      </c>
      <c r="AC1600" s="57">
        <v>15505</v>
      </c>
      <c r="AD1600" s="53"/>
      <c r="AE1600" s="53"/>
      <c r="AF1600" s="53" t="s">
        <v>9</v>
      </c>
      <c r="AG1600" s="63">
        <v>0</v>
      </c>
      <c r="AH1600" s="53" t="s">
        <v>94</v>
      </c>
      <c r="AI1600" s="53" t="s">
        <v>2179</v>
      </c>
      <c r="AJ1600" s="149">
        <v>1</v>
      </c>
      <c r="AK1600" s="374">
        <v>2</v>
      </c>
    </row>
    <row r="1601" spans="1:37" s="149" customFormat="1" ht="90" customHeight="1">
      <c r="A1601" s="53" t="s">
        <v>1828</v>
      </c>
      <c r="B1601" s="60" t="s">
        <v>4797</v>
      </c>
      <c r="C1601" s="81">
        <v>3000559</v>
      </c>
      <c r="D1601" s="52" t="s">
        <v>383</v>
      </c>
      <c r="E1601" s="53" t="s">
        <v>80</v>
      </c>
      <c r="F1601" s="55">
        <v>41362</v>
      </c>
      <c r="G1601" s="55">
        <v>41390</v>
      </c>
      <c r="H1601" s="53" t="s">
        <v>106</v>
      </c>
      <c r="I1601" s="57">
        <v>10.106999999999999</v>
      </c>
      <c r="J1601" s="56">
        <v>10.194341934758404</v>
      </c>
      <c r="K1601" s="56">
        <v>10.106999999999999</v>
      </c>
      <c r="L1601" s="59">
        <v>41425</v>
      </c>
      <c r="M1601" s="53">
        <v>2013</v>
      </c>
      <c r="N1601" s="61">
        <v>41430</v>
      </c>
      <c r="O1601" s="53">
        <v>2013</v>
      </c>
      <c r="P1601" s="61">
        <v>41639</v>
      </c>
      <c r="Q1601" s="53" t="s">
        <v>337</v>
      </c>
      <c r="R1601" s="53" t="s">
        <v>4798</v>
      </c>
      <c r="S1601" s="53" t="s">
        <v>384</v>
      </c>
      <c r="T1601" s="83">
        <v>1</v>
      </c>
      <c r="U1601" s="53">
        <v>2</v>
      </c>
      <c r="V1601" s="53" t="s">
        <v>385</v>
      </c>
      <c r="W1601" s="53"/>
      <c r="X1601" s="58">
        <v>11.926259999999999</v>
      </c>
      <c r="Y1601" s="63">
        <v>15505</v>
      </c>
      <c r="Z1601" s="53"/>
      <c r="AA1601" s="53" t="s">
        <v>4793</v>
      </c>
      <c r="AB1601" s="72" t="s">
        <v>2188</v>
      </c>
      <c r="AC1601" s="57">
        <v>15505</v>
      </c>
      <c r="AD1601" s="53"/>
      <c r="AE1601" s="53"/>
      <c r="AF1601" s="53">
        <v>1</v>
      </c>
      <c r="AG1601" s="63">
        <v>0</v>
      </c>
      <c r="AH1601" s="53" t="s">
        <v>2312</v>
      </c>
      <c r="AI1601" s="53" t="s">
        <v>2179</v>
      </c>
      <c r="AJ1601" s="149">
        <v>2</v>
      </c>
      <c r="AK1601" s="374">
        <v>2</v>
      </c>
    </row>
    <row r="1602" spans="1:37" s="149" customFormat="1" ht="75" customHeight="1">
      <c r="A1602" s="53" t="s">
        <v>1828</v>
      </c>
      <c r="B1602" s="60">
        <v>2704</v>
      </c>
      <c r="C1602" s="81" t="s">
        <v>2164</v>
      </c>
      <c r="D1602" s="52" t="s">
        <v>383</v>
      </c>
      <c r="E1602" s="53" t="s">
        <v>59</v>
      </c>
      <c r="F1602" s="55">
        <v>41214</v>
      </c>
      <c r="G1602" s="55">
        <v>41249</v>
      </c>
      <c r="H1602" s="53" t="s">
        <v>2429</v>
      </c>
      <c r="I1602" s="57">
        <v>800</v>
      </c>
      <c r="J1602" s="56">
        <v>720.00000000000011</v>
      </c>
      <c r="K1602" s="56">
        <v>720</v>
      </c>
      <c r="L1602" s="59">
        <v>41283</v>
      </c>
      <c r="M1602" s="53">
        <v>2013</v>
      </c>
      <c r="N1602" s="61">
        <v>41337</v>
      </c>
      <c r="O1602" s="53">
        <v>2013</v>
      </c>
      <c r="P1602" s="61">
        <v>41547</v>
      </c>
      <c r="Q1602" s="53" t="s">
        <v>337</v>
      </c>
      <c r="R1602" s="53" t="s">
        <v>4799</v>
      </c>
      <c r="S1602" s="53" t="s">
        <v>384</v>
      </c>
      <c r="T1602" s="83">
        <v>1</v>
      </c>
      <c r="U1602" s="53">
        <v>2</v>
      </c>
      <c r="V1602" s="53" t="s">
        <v>385</v>
      </c>
      <c r="W1602" s="53" t="s">
        <v>3781</v>
      </c>
      <c r="X1602" s="58">
        <v>849.59999999999991</v>
      </c>
      <c r="Y1602" s="63">
        <v>15424</v>
      </c>
      <c r="Z1602" s="53"/>
      <c r="AA1602" s="53" t="s">
        <v>4800</v>
      </c>
      <c r="AB1602" s="72" t="s">
        <v>2188</v>
      </c>
      <c r="AC1602" s="57">
        <v>15424</v>
      </c>
      <c r="AD1602" s="53"/>
      <c r="AE1602" s="53"/>
      <c r="AF1602" s="53" t="s">
        <v>9</v>
      </c>
      <c r="AG1602" s="63">
        <v>0</v>
      </c>
      <c r="AH1602" s="53" t="s">
        <v>2429</v>
      </c>
      <c r="AI1602" s="53" t="s">
        <v>701</v>
      </c>
      <c r="AJ1602" s="149">
        <v>1</v>
      </c>
      <c r="AK1602" s="374">
        <v>2</v>
      </c>
    </row>
    <row r="1603" spans="1:37" s="149" customFormat="1" ht="105" customHeight="1">
      <c r="A1603" s="53" t="s">
        <v>1828</v>
      </c>
      <c r="B1603" s="60">
        <v>2705</v>
      </c>
      <c r="C1603" s="81" t="s">
        <v>2164</v>
      </c>
      <c r="D1603" s="52" t="s">
        <v>383</v>
      </c>
      <c r="E1603" s="53" t="s">
        <v>59</v>
      </c>
      <c r="F1603" s="55">
        <v>41386</v>
      </c>
      <c r="G1603" s="55">
        <v>41414</v>
      </c>
      <c r="H1603" s="53" t="s">
        <v>94</v>
      </c>
      <c r="I1603" s="57">
        <v>450</v>
      </c>
      <c r="J1603" s="56">
        <v>405.00000000000006</v>
      </c>
      <c r="K1603" s="56">
        <v>405</v>
      </c>
      <c r="L1603" s="59">
        <v>41442</v>
      </c>
      <c r="M1603" s="53">
        <v>2013</v>
      </c>
      <c r="N1603" s="61">
        <v>41463</v>
      </c>
      <c r="O1603" s="53">
        <v>2013</v>
      </c>
      <c r="P1603" s="61">
        <v>41547</v>
      </c>
      <c r="Q1603" s="53" t="s">
        <v>337</v>
      </c>
      <c r="R1603" s="53" t="s">
        <v>4801</v>
      </c>
      <c r="S1603" s="53" t="s">
        <v>384</v>
      </c>
      <c r="T1603" s="83">
        <v>1</v>
      </c>
      <c r="U1603" s="53">
        <v>2</v>
      </c>
      <c r="V1603" s="53" t="s">
        <v>385</v>
      </c>
      <c r="W1603" s="53" t="s">
        <v>3781</v>
      </c>
      <c r="X1603" s="58">
        <v>477.9</v>
      </c>
      <c r="Y1603" s="63">
        <v>11164</v>
      </c>
      <c r="Z1603" s="53"/>
      <c r="AA1603" s="53" t="s">
        <v>4788</v>
      </c>
      <c r="AB1603" s="72" t="s">
        <v>2188</v>
      </c>
      <c r="AC1603" s="57">
        <v>11164</v>
      </c>
      <c r="AD1603" s="53"/>
      <c r="AE1603" s="53"/>
      <c r="AF1603" s="53" t="s">
        <v>9</v>
      </c>
      <c r="AG1603" s="63">
        <v>0</v>
      </c>
      <c r="AH1603" s="53" t="s">
        <v>2430</v>
      </c>
      <c r="AI1603" s="53" t="s">
        <v>701</v>
      </c>
      <c r="AJ1603" s="149">
        <v>2</v>
      </c>
      <c r="AK1603" s="374">
        <v>2</v>
      </c>
    </row>
    <row r="1604" spans="1:37" s="149" customFormat="1" ht="150" customHeight="1">
      <c r="A1604" s="53" t="s">
        <v>1828</v>
      </c>
      <c r="B1604" s="60">
        <v>2706</v>
      </c>
      <c r="C1604" s="81" t="s">
        <v>2164</v>
      </c>
      <c r="D1604" s="52" t="s">
        <v>383</v>
      </c>
      <c r="E1604" s="53" t="s">
        <v>59</v>
      </c>
      <c r="F1604" s="55">
        <v>41225</v>
      </c>
      <c r="G1604" s="55">
        <v>41253</v>
      </c>
      <c r="H1604" s="53" t="s">
        <v>94</v>
      </c>
      <c r="I1604" s="57">
        <v>250</v>
      </c>
      <c r="J1604" s="56">
        <v>225.00000000000006</v>
      </c>
      <c r="K1604" s="56">
        <v>225</v>
      </c>
      <c r="L1604" s="59">
        <v>41284</v>
      </c>
      <c r="M1604" s="53">
        <v>2013</v>
      </c>
      <c r="N1604" s="61">
        <v>41305</v>
      </c>
      <c r="O1604" s="53">
        <v>2013</v>
      </c>
      <c r="P1604" s="61">
        <v>41362</v>
      </c>
      <c r="Q1604" s="53" t="s">
        <v>337</v>
      </c>
      <c r="R1604" s="53" t="s">
        <v>4802</v>
      </c>
      <c r="S1604" s="53" t="s">
        <v>384</v>
      </c>
      <c r="T1604" s="83">
        <v>1</v>
      </c>
      <c r="U1604" s="53">
        <v>2</v>
      </c>
      <c r="V1604" s="53" t="s">
        <v>385</v>
      </c>
      <c r="W1604" s="53" t="s">
        <v>4803</v>
      </c>
      <c r="X1604" s="58">
        <v>265.5</v>
      </c>
      <c r="Y1604" s="63">
        <v>3245</v>
      </c>
      <c r="Z1604" s="53"/>
      <c r="AA1604" s="53" t="s">
        <v>4804</v>
      </c>
      <c r="AB1604" s="72" t="s">
        <v>2188</v>
      </c>
      <c r="AC1604" s="57">
        <v>3245</v>
      </c>
      <c r="AD1604" s="53"/>
      <c r="AE1604" s="53"/>
      <c r="AF1604" s="53" t="s">
        <v>9</v>
      </c>
      <c r="AG1604" s="63">
        <v>0</v>
      </c>
      <c r="AH1604" s="53" t="s">
        <v>2430</v>
      </c>
      <c r="AI1604" s="53" t="s">
        <v>701</v>
      </c>
      <c r="AJ1604" s="149">
        <v>1</v>
      </c>
      <c r="AK1604" s="374">
        <v>2</v>
      </c>
    </row>
    <row r="1605" spans="1:37" s="149" customFormat="1" ht="75" customHeight="1">
      <c r="A1605" s="53" t="s">
        <v>1828</v>
      </c>
      <c r="B1605" s="60">
        <v>2707</v>
      </c>
      <c r="C1605" s="81" t="s">
        <v>2164</v>
      </c>
      <c r="D1605" s="52" t="s">
        <v>383</v>
      </c>
      <c r="E1605" s="53" t="s">
        <v>80</v>
      </c>
      <c r="F1605" s="55">
        <v>41386</v>
      </c>
      <c r="G1605" s="55">
        <v>41414</v>
      </c>
      <c r="H1605" s="53" t="s">
        <v>94</v>
      </c>
      <c r="I1605" s="57">
        <v>2729</v>
      </c>
      <c r="J1605" s="56">
        <v>2456.1000000000004</v>
      </c>
      <c r="K1605" s="56">
        <v>2456.1</v>
      </c>
      <c r="L1605" s="59">
        <v>41442</v>
      </c>
      <c r="M1605" s="53">
        <v>2013</v>
      </c>
      <c r="N1605" s="61">
        <v>41463</v>
      </c>
      <c r="O1605" s="53">
        <v>2013</v>
      </c>
      <c r="P1605" s="61">
        <v>41547</v>
      </c>
      <c r="Q1605" s="53" t="s">
        <v>337</v>
      </c>
      <c r="R1605" s="53" t="s">
        <v>4805</v>
      </c>
      <c r="S1605" s="53" t="s">
        <v>384</v>
      </c>
      <c r="T1605" s="83">
        <v>1</v>
      </c>
      <c r="U1605" s="53">
        <v>2</v>
      </c>
      <c r="V1605" s="53" t="s">
        <v>385</v>
      </c>
      <c r="W1605" s="53" t="s">
        <v>3781</v>
      </c>
      <c r="X1605" s="58">
        <v>2898.1979999999999</v>
      </c>
      <c r="Y1605" s="63">
        <v>56357.98</v>
      </c>
      <c r="Z1605" s="53"/>
      <c r="AA1605" s="53" t="s">
        <v>4806</v>
      </c>
      <c r="AB1605" s="72" t="s">
        <v>2188</v>
      </c>
      <c r="AC1605" s="57">
        <v>56357.98</v>
      </c>
      <c r="AD1605" s="53"/>
      <c r="AE1605" s="53"/>
      <c r="AF1605" s="53" t="s">
        <v>9</v>
      </c>
      <c r="AG1605" s="63">
        <v>0</v>
      </c>
      <c r="AH1605" s="53" t="s">
        <v>2430</v>
      </c>
      <c r="AI1605" s="53" t="s">
        <v>701</v>
      </c>
      <c r="AJ1605" s="149">
        <v>2</v>
      </c>
      <c r="AK1605" s="374">
        <v>2</v>
      </c>
    </row>
    <row r="1606" spans="1:37" s="149" customFormat="1" ht="90" customHeight="1">
      <c r="A1606" s="53" t="s">
        <v>1828</v>
      </c>
      <c r="B1606" s="60">
        <v>2708</v>
      </c>
      <c r="C1606" s="81" t="s">
        <v>2164</v>
      </c>
      <c r="D1606" s="52" t="s">
        <v>383</v>
      </c>
      <c r="E1606" s="53" t="s">
        <v>59</v>
      </c>
      <c r="F1606" s="55">
        <v>41214</v>
      </c>
      <c r="G1606" s="55">
        <v>41249</v>
      </c>
      <c r="H1606" s="53" t="s">
        <v>94</v>
      </c>
      <c r="I1606" s="57">
        <v>1100</v>
      </c>
      <c r="J1606" s="56">
        <v>990</v>
      </c>
      <c r="K1606" s="56">
        <v>990</v>
      </c>
      <c r="L1606" s="59">
        <v>41283</v>
      </c>
      <c r="M1606" s="53">
        <v>2013</v>
      </c>
      <c r="N1606" s="61">
        <v>41337</v>
      </c>
      <c r="O1606" s="53">
        <v>2013</v>
      </c>
      <c r="P1606" s="61">
        <v>41547</v>
      </c>
      <c r="Q1606" s="53" t="s">
        <v>337</v>
      </c>
      <c r="R1606" s="53" t="s">
        <v>4807</v>
      </c>
      <c r="S1606" s="53" t="s">
        <v>384</v>
      </c>
      <c r="T1606" s="83">
        <v>1</v>
      </c>
      <c r="U1606" s="53">
        <v>2</v>
      </c>
      <c r="V1606" s="53" t="s">
        <v>385</v>
      </c>
      <c r="W1606" s="53" t="s">
        <v>4808</v>
      </c>
      <c r="X1606" s="58">
        <v>1168.2</v>
      </c>
      <c r="Y1606" s="63">
        <v>15504</v>
      </c>
      <c r="Z1606" s="53"/>
      <c r="AA1606" s="53" t="s">
        <v>4809</v>
      </c>
      <c r="AB1606" s="72" t="s">
        <v>2188</v>
      </c>
      <c r="AC1606" s="57">
        <v>15504</v>
      </c>
      <c r="AD1606" s="53"/>
      <c r="AE1606" s="53"/>
      <c r="AF1606" s="53" t="s">
        <v>9</v>
      </c>
      <c r="AG1606" s="63">
        <v>0</v>
      </c>
      <c r="AH1606" s="53" t="s">
        <v>2430</v>
      </c>
      <c r="AI1606" s="53" t="s">
        <v>701</v>
      </c>
      <c r="AJ1606" s="149">
        <v>1</v>
      </c>
      <c r="AK1606" s="374">
        <v>2</v>
      </c>
    </row>
    <row r="1607" spans="1:37" s="149" customFormat="1" ht="75" customHeight="1">
      <c r="A1607" s="53" t="s">
        <v>1828</v>
      </c>
      <c r="B1607" s="60">
        <v>2710</v>
      </c>
      <c r="C1607" s="81">
        <v>3000560</v>
      </c>
      <c r="D1607" s="52" t="s">
        <v>468</v>
      </c>
      <c r="E1607" s="53" t="s">
        <v>80</v>
      </c>
      <c r="F1607" s="55">
        <v>41442</v>
      </c>
      <c r="G1607" s="55">
        <v>41470</v>
      </c>
      <c r="H1607" s="53" t="s">
        <v>94</v>
      </c>
      <c r="I1607" s="57">
        <v>1589</v>
      </c>
      <c r="J1607" s="56">
        <v>1596.3387065072645</v>
      </c>
      <c r="K1607" s="56">
        <v>1589</v>
      </c>
      <c r="L1607" s="59">
        <v>41495</v>
      </c>
      <c r="M1607" s="53">
        <v>2013</v>
      </c>
      <c r="N1607" s="61">
        <v>41548</v>
      </c>
      <c r="O1607" s="53">
        <v>2013</v>
      </c>
      <c r="P1607" s="61">
        <v>41639</v>
      </c>
      <c r="Q1607" s="53" t="s">
        <v>337</v>
      </c>
      <c r="R1607" s="53" t="s">
        <v>4810</v>
      </c>
      <c r="S1607" s="53" t="s">
        <v>384</v>
      </c>
      <c r="T1607" s="83">
        <v>1</v>
      </c>
      <c r="U1607" s="53">
        <v>2</v>
      </c>
      <c r="V1607" s="53" t="s">
        <v>385</v>
      </c>
      <c r="W1607" s="53"/>
      <c r="X1607" s="58">
        <v>1875.02</v>
      </c>
      <c r="Y1607" s="63">
        <v>2219.58</v>
      </c>
      <c r="Z1607" s="53"/>
      <c r="AA1607" s="53" t="s">
        <v>4811</v>
      </c>
      <c r="AB1607" s="72" t="s">
        <v>2188</v>
      </c>
      <c r="AC1607" s="57">
        <v>2219.58</v>
      </c>
      <c r="AD1607" s="53"/>
      <c r="AE1607" s="53"/>
      <c r="AF1607" s="53" t="s">
        <v>9</v>
      </c>
      <c r="AG1607" s="63">
        <v>0</v>
      </c>
      <c r="AH1607" s="53" t="s">
        <v>94</v>
      </c>
      <c r="AI1607" s="53" t="s">
        <v>2179</v>
      </c>
      <c r="AJ1607" s="149">
        <v>3</v>
      </c>
      <c r="AK1607" s="374">
        <v>2</v>
      </c>
    </row>
    <row r="1608" spans="1:37" s="149" customFormat="1" ht="75" customHeight="1">
      <c r="A1608" s="53" t="s">
        <v>1828</v>
      </c>
      <c r="B1608" s="60">
        <v>2712</v>
      </c>
      <c r="C1608" s="81">
        <v>3000560</v>
      </c>
      <c r="D1608" s="52" t="s">
        <v>468</v>
      </c>
      <c r="E1608" s="53" t="s">
        <v>59</v>
      </c>
      <c r="F1608" s="55">
        <v>41390</v>
      </c>
      <c r="G1608" s="55">
        <v>41428</v>
      </c>
      <c r="H1608" s="53" t="s">
        <v>94</v>
      </c>
      <c r="I1608" s="57">
        <v>1632</v>
      </c>
      <c r="J1608" s="56">
        <v>1639.4903154938886</v>
      </c>
      <c r="K1608" s="56">
        <v>1632</v>
      </c>
      <c r="L1608" s="59">
        <v>41453</v>
      </c>
      <c r="M1608" s="53">
        <v>2013</v>
      </c>
      <c r="N1608" s="61">
        <v>41463</v>
      </c>
      <c r="O1608" s="53">
        <v>2013</v>
      </c>
      <c r="P1608" s="61">
        <v>41486</v>
      </c>
      <c r="Q1608" s="53" t="s">
        <v>337</v>
      </c>
      <c r="R1608" s="53" t="s">
        <v>4812</v>
      </c>
      <c r="S1608" s="53" t="s">
        <v>384</v>
      </c>
      <c r="T1608" s="83">
        <v>1</v>
      </c>
      <c r="U1608" s="53">
        <v>2</v>
      </c>
      <c r="V1608" s="53" t="s">
        <v>385</v>
      </c>
      <c r="W1608" s="53"/>
      <c r="X1608" s="58">
        <v>1925.76</v>
      </c>
      <c r="Y1608" s="63">
        <v>2228.88</v>
      </c>
      <c r="Z1608" s="53"/>
      <c r="AA1608" s="53" t="s">
        <v>4813</v>
      </c>
      <c r="AB1608" s="72">
        <v>41272</v>
      </c>
      <c r="AC1608" s="57">
        <v>2228.88</v>
      </c>
      <c r="AD1608" s="53"/>
      <c r="AE1608" s="53"/>
      <c r="AF1608" s="53" t="s">
        <v>9</v>
      </c>
      <c r="AG1608" s="63">
        <v>0</v>
      </c>
      <c r="AH1608" s="53" t="s">
        <v>2430</v>
      </c>
      <c r="AI1608" s="53" t="s">
        <v>701</v>
      </c>
      <c r="AJ1608" s="149">
        <v>2</v>
      </c>
      <c r="AK1608" s="374">
        <v>2</v>
      </c>
    </row>
    <row r="1609" spans="1:37" s="149" customFormat="1" ht="90" customHeight="1">
      <c r="A1609" s="53" t="s">
        <v>1828</v>
      </c>
      <c r="B1609" s="60">
        <v>2713</v>
      </c>
      <c r="C1609" s="81">
        <v>3000560</v>
      </c>
      <c r="D1609" s="52" t="s">
        <v>468</v>
      </c>
      <c r="E1609" s="53" t="s">
        <v>59</v>
      </c>
      <c r="F1609" s="55">
        <v>41548</v>
      </c>
      <c r="G1609" s="55">
        <v>41579</v>
      </c>
      <c r="H1609" s="53" t="s">
        <v>106</v>
      </c>
      <c r="I1609" s="57">
        <v>2677.0329999999999</v>
      </c>
      <c r="J1609" s="56">
        <v>2689.3969474915593</v>
      </c>
      <c r="K1609" s="56">
        <v>2677.0329999999999</v>
      </c>
      <c r="L1609" s="59">
        <v>41593</v>
      </c>
      <c r="M1609" s="53">
        <v>2013</v>
      </c>
      <c r="N1609" s="61">
        <v>41609</v>
      </c>
      <c r="O1609" s="53">
        <v>2013</v>
      </c>
      <c r="P1609" s="61">
        <v>41639</v>
      </c>
      <c r="Q1609" s="53" t="s">
        <v>337</v>
      </c>
      <c r="R1609" s="53" t="s">
        <v>4814</v>
      </c>
      <c r="S1609" s="53" t="s">
        <v>384</v>
      </c>
      <c r="T1609" s="83">
        <v>1</v>
      </c>
      <c r="U1609" s="53">
        <v>2</v>
      </c>
      <c r="V1609" s="53" t="s">
        <v>385</v>
      </c>
      <c r="W1609" s="53" t="s">
        <v>4815</v>
      </c>
      <c r="X1609" s="58">
        <v>3158.8989399999996</v>
      </c>
      <c r="Y1609" s="63">
        <v>3158.8989999999999</v>
      </c>
      <c r="Z1609" s="53"/>
      <c r="AA1609" s="53" t="s">
        <v>4793</v>
      </c>
      <c r="AB1609" s="72" t="s">
        <v>2188</v>
      </c>
      <c r="AC1609" s="57">
        <v>3158.8989999999999</v>
      </c>
      <c r="AD1609" s="53"/>
      <c r="AE1609" s="53"/>
      <c r="AF1609" s="53">
        <v>11</v>
      </c>
      <c r="AG1609" s="63">
        <v>0</v>
      </c>
      <c r="AH1609" s="53" t="s">
        <v>2312</v>
      </c>
      <c r="AI1609" s="53" t="s">
        <v>2179</v>
      </c>
      <c r="AJ1609" s="149">
        <v>4</v>
      </c>
      <c r="AK1609" s="374">
        <v>2</v>
      </c>
    </row>
    <row r="1610" spans="1:37" s="149" customFormat="1" ht="75" customHeight="1">
      <c r="A1610" s="53" t="s">
        <v>1828</v>
      </c>
      <c r="B1610" s="60" t="s">
        <v>4816</v>
      </c>
      <c r="C1610" s="81">
        <v>3000560</v>
      </c>
      <c r="D1610" s="52" t="s">
        <v>468</v>
      </c>
      <c r="E1610" s="53" t="s">
        <v>59</v>
      </c>
      <c r="F1610" s="55">
        <v>41447</v>
      </c>
      <c r="G1610" s="55">
        <v>41505</v>
      </c>
      <c r="H1610" s="53" t="s">
        <v>94</v>
      </c>
      <c r="I1610" s="57">
        <v>214.62899999999999</v>
      </c>
      <c r="J1610" s="56">
        <v>212.77105986545286</v>
      </c>
      <c r="K1610" s="56">
        <v>212.77099999999999</v>
      </c>
      <c r="L1610" s="59">
        <v>41533</v>
      </c>
      <c r="M1610" s="53">
        <v>2013</v>
      </c>
      <c r="N1610" s="61">
        <v>41575</v>
      </c>
      <c r="O1610" s="53">
        <v>2013</v>
      </c>
      <c r="P1610" s="61">
        <v>41639</v>
      </c>
      <c r="Q1610" s="53" t="s">
        <v>337</v>
      </c>
      <c r="R1610" s="53" t="s">
        <v>4817</v>
      </c>
      <c r="S1610" s="53" t="s">
        <v>384</v>
      </c>
      <c r="T1610" s="83">
        <v>1</v>
      </c>
      <c r="U1610" s="53">
        <v>2</v>
      </c>
      <c r="V1610" s="53" t="s">
        <v>385</v>
      </c>
      <c r="W1610" s="53" t="s">
        <v>4792</v>
      </c>
      <c r="X1610" s="58">
        <v>251.06977999999998</v>
      </c>
      <c r="Y1610" s="63">
        <v>15505</v>
      </c>
      <c r="Z1610" s="53"/>
      <c r="AA1610" s="53" t="s">
        <v>4796</v>
      </c>
      <c r="AB1610" s="72" t="s">
        <v>2188</v>
      </c>
      <c r="AC1610" s="57">
        <v>15505</v>
      </c>
      <c r="AD1610" s="53"/>
      <c r="AE1610" s="53"/>
      <c r="AF1610" s="53" t="s">
        <v>684</v>
      </c>
      <c r="AG1610" s="63">
        <v>0</v>
      </c>
      <c r="AH1610" s="53" t="s">
        <v>94</v>
      </c>
      <c r="AI1610" s="53" t="s">
        <v>2179</v>
      </c>
      <c r="AJ1610" s="149">
        <v>3</v>
      </c>
      <c r="AK1610" s="374">
        <v>2</v>
      </c>
    </row>
    <row r="1611" spans="1:37" s="149" customFormat="1" ht="75" customHeight="1">
      <c r="A1611" s="53" t="s">
        <v>1828</v>
      </c>
      <c r="B1611" s="60" t="s">
        <v>4818</v>
      </c>
      <c r="C1611" s="81">
        <v>3000560</v>
      </c>
      <c r="D1611" s="52" t="s">
        <v>468</v>
      </c>
      <c r="E1611" s="53" t="s">
        <v>59</v>
      </c>
      <c r="F1611" s="55">
        <v>41447</v>
      </c>
      <c r="G1611" s="55">
        <v>41505</v>
      </c>
      <c r="H1611" s="53" t="s">
        <v>94</v>
      </c>
      <c r="I1611" s="57">
        <v>209.191</v>
      </c>
      <c r="J1611" s="56">
        <v>213.94802451432966</v>
      </c>
      <c r="K1611" s="56">
        <v>209.191</v>
      </c>
      <c r="L1611" s="59">
        <v>41533</v>
      </c>
      <c r="M1611" s="53">
        <v>2013</v>
      </c>
      <c r="N1611" s="61">
        <v>41575</v>
      </c>
      <c r="O1611" s="53">
        <v>2013</v>
      </c>
      <c r="P1611" s="61">
        <v>41639</v>
      </c>
      <c r="Q1611" s="53" t="s">
        <v>337</v>
      </c>
      <c r="R1611" s="53" t="s">
        <v>4819</v>
      </c>
      <c r="S1611" s="53" t="s">
        <v>384</v>
      </c>
      <c r="T1611" s="83">
        <v>1</v>
      </c>
      <c r="U1611" s="53">
        <v>2</v>
      </c>
      <c r="V1611" s="53" t="s">
        <v>385</v>
      </c>
      <c r="W1611" s="53" t="s">
        <v>4792</v>
      </c>
      <c r="X1611" s="58">
        <v>246.84537999999998</v>
      </c>
      <c r="Y1611" s="63">
        <v>15505</v>
      </c>
      <c r="Z1611" s="53"/>
      <c r="AA1611" s="53" t="s">
        <v>4820</v>
      </c>
      <c r="AB1611" s="72" t="s">
        <v>2188</v>
      </c>
      <c r="AC1611" s="57">
        <v>15505</v>
      </c>
      <c r="AD1611" s="53"/>
      <c r="AE1611" s="53"/>
      <c r="AF1611" s="53" t="s">
        <v>684</v>
      </c>
      <c r="AG1611" s="63">
        <v>0</v>
      </c>
      <c r="AH1611" s="53" t="s">
        <v>94</v>
      </c>
      <c r="AI1611" s="53" t="s">
        <v>2179</v>
      </c>
      <c r="AJ1611" s="149">
        <v>3</v>
      </c>
      <c r="AK1611" s="374">
        <v>2</v>
      </c>
    </row>
    <row r="1612" spans="1:37" s="149" customFormat="1" ht="90" customHeight="1">
      <c r="A1612" s="53" t="s">
        <v>1828</v>
      </c>
      <c r="B1612" s="60" t="s">
        <v>4821</v>
      </c>
      <c r="C1612" s="81">
        <v>3000560</v>
      </c>
      <c r="D1612" s="52" t="s">
        <v>468</v>
      </c>
      <c r="E1612" s="53" t="s">
        <v>59</v>
      </c>
      <c r="F1612" s="55">
        <v>41447</v>
      </c>
      <c r="G1612" s="55">
        <v>41505</v>
      </c>
      <c r="H1612" s="53" t="s">
        <v>106</v>
      </c>
      <c r="I1612" s="57">
        <v>495.52</v>
      </c>
      <c r="J1612" s="56">
        <v>501.79543630156815</v>
      </c>
      <c r="K1612" s="56">
        <v>495.52</v>
      </c>
      <c r="L1612" s="59">
        <v>41533</v>
      </c>
      <c r="M1612" s="53">
        <v>2013</v>
      </c>
      <c r="N1612" s="61">
        <v>41575</v>
      </c>
      <c r="O1612" s="53">
        <v>2013</v>
      </c>
      <c r="P1612" s="61">
        <v>41639</v>
      </c>
      <c r="Q1612" s="53" t="s">
        <v>337</v>
      </c>
      <c r="R1612" s="53" t="s">
        <v>4814</v>
      </c>
      <c r="S1612" s="53" t="s">
        <v>384</v>
      </c>
      <c r="T1612" s="83">
        <v>1</v>
      </c>
      <c r="U1612" s="53">
        <v>2</v>
      </c>
      <c r="V1612" s="53" t="s">
        <v>385</v>
      </c>
      <c r="W1612" s="53" t="s">
        <v>4822</v>
      </c>
      <c r="X1612" s="58">
        <v>584.71359999999993</v>
      </c>
      <c r="Y1612" s="63">
        <v>15505</v>
      </c>
      <c r="Z1612" s="53"/>
      <c r="AA1612" s="53" t="s">
        <v>4793</v>
      </c>
      <c r="AB1612" s="72">
        <v>40980</v>
      </c>
      <c r="AC1612" s="57">
        <v>15505</v>
      </c>
      <c r="AD1612" s="53"/>
      <c r="AE1612" s="53"/>
      <c r="AF1612" s="53" t="s">
        <v>684</v>
      </c>
      <c r="AG1612" s="63">
        <v>0</v>
      </c>
      <c r="AH1612" s="53" t="s">
        <v>2312</v>
      </c>
      <c r="AI1612" s="53" t="s">
        <v>2179</v>
      </c>
      <c r="AJ1612" s="149">
        <v>3</v>
      </c>
      <c r="AK1612" s="374">
        <v>2</v>
      </c>
    </row>
    <row r="1613" spans="1:37" s="149" customFormat="1" ht="90" customHeight="1">
      <c r="A1613" s="53" t="s">
        <v>1828</v>
      </c>
      <c r="B1613" s="60" t="s">
        <v>4823</v>
      </c>
      <c r="C1613" s="81">
        <v>3000560</v>
      </c>
      <c r="D1613" s="52" t="s">
        <v>468</v>
      </c>
      <c r="E1613" s="53" t="s">
        <v>80</v>
      </c>
      <c r="F1613" s="55">
        <v>41362</v>
      </c>
      <c r="G1613" s="55">
        <v>41390</v>
      </c>
      <c r="H1613" s="53" t="s">
        <v>106</v>
      </c>
      <c r="I1613" s="57">
        <v>47.067</v>
      </c>
      <c r="J1613" s="56">
        <v>45.459272176416007</v>
      </c>
      <c r="K1613" s="56">
        <v>45.459000000000003</v>
      </c>
      <c r="L1613" s="59">
        <v>41425</v>
      </c>
      <c r="M1613" s="53">
        <v>2013</v>
      </c>
      <c r="N1613" s="61">
        <v>41430</v>
      </c>
      <c r="O1613" s="53">
        <v>2013</v>
      </c>
      <c r="P1613" s="61">
        <v>41639</v>
      </c>
      <c r="Q1613" s="53" t="s">
        <v>337</v>
      </c>
      <c r="R1613" s="53" t="s">
        <v>4824</v>
      </c>
      <c r="S1613" s="53" t="s">
        <v>384</v>
      </c>
      <c r="T1613" s="83">
        <v>1</v>
      </c>
      <c r="U1613" s="53">
        <v>2</v>
      </c>
      <c r="V1613" s="53" t="s">
        <v>385</v>
      </c>
      <c r="W1613" s="53"/>
      <c r="X1613" s="58">
        <v>53.641620000000003</v>
      </c>
      <c r="Y1613" s="63">
        <v>15505</v>
      </c>
      <c r="Z1613" s="53"/>
      <c r="AA1613" s="53" t="s">
        <v>4793</v>
      </c>
      <c r="AB1613" s="72" t="s">
        <v>2188</v>
      </c>
      <c r="AC1613" s="57">
        <v>15505</v>
      </c>
      <c r="AD1613" s="53"/>
      <c r="AE1613" s="53"/>
      <c r="AF1613" s="53">
        <v>11</v>
      </c>
      <c r="AG1613" s="63">
        <v>0</v>
      </c>
      <c r="AH1613" s="53" t="s">
        <v>2312</v>
      </c>
      <c r="AI1613" s="53" t="s">
        <v>2179</v>
      </c>
      <c r="AJ1613" s="149">
        <v>2</v>
      </c>
      <c r="AK1613" s="374">
        <v>2</v>
      </c>
    </row>
    <row r="1614" spans="1:37" s="149" customFormat="1" ht="75" customHeight="1">
      <c r="A1614" s="53" t="s">
        <v>1828</v>
      </c>
      <c r="B1614" s="60">
        <v>2714</v>
      </c>
      <c r="C1614" s="81">
        <v>3000560</v>
      </c>
      <c r="D1614" s="52" t="s">
        <v>468</v>
      </c>
      <c r="E1614" s="53" t="s">
        <v>59</v>
      </c>
      <c r="F1614" s="55">
        <v>41394</v>
      </c>
      <c r="G1614" s="55">
        <v>41425</v>
      </c>
      <c r="H1614" s="53" t="s">
        <v>94</v>
      </c>
      <c r="I1614" s="57">
        <v>314</v>
      </c>
      <c r="J1614" s="56">
        <v>315.4502231737921</v>
      </c>
      <c r="K1614" s="56">
        <v>314</v>
      </c>
      <c r="L1614" s="59">
        <v>41445</v>
      </c>
      <c r="M1614" s="53">
        <v>2013</v>
      </c>
      <c r="N1614" s="61">
        <v>41456</v>
      </c>
      <c r="O1614" s="53">
        <v>2013</v>
      </c>
      <c r="P1614" s="61">
        <v>41516</v>
      </c>
      <c r="Q1614" s="53" t="s">
        <v>337</v>
      </c>
      <c r="R1614" s="53" t="s">
        <v>4825</v>
      </c>
      <c r="S1614" s="53" t="s">
        <v>384</v>
      </c>
      <c r="T1614" s="83">
        <v>1</v>
      </c>
      <c r="U1614" s="53">
        <v>2</v>
      </c>
      <c r="V1614" s="53" t="s">
        <v>385</v>
      </c>
      <c r="W1614" s="53"/>
      <c r="X1614" s="58">
        <v>370.52</v>
      </c>
      <c r="Y1614" s="63">
        <v>1589.6</v>
      </c>
      <c r="Z1614" s="53"/>
      <c r="AA1614" s="53" t="s">
        <v>4826</v>
      </c>
      <c r="AB1614" s="72">
        <v>41295</v>
      </c>
      <c r="AC1614" s="57">
        <v>397.4</v>
      </c>
      <c r="AD1614" s="53">
        <v>0.25</v>
      </c>
      <c r="AE1614" s="53"/>
      <c r="AF1614" s="53"/>
      <c r="AG1614" s="63">
        <v>0</v>
      </c>
      <c r="AH1614" s="53" t="s">
        <v>2430</v>
      </c>
      <c r="AI1614" s="53" t="s">
        <v>701</v>
      </c>
      <c r="AJ1614" s="149">
        <v>2</v>
      </c>
      <c r="AK1614" s="374">
        <v>2</v>
      </c>
    </row>
    <row r="1615" spans="1:37" s="149" customFormat="1" ht="75" customHeight="1">
      <c r="A1615" s="53" t="s">
        <v>1828</v>
      </c>
      <c r="B1615" s="60">
        <v>2715</v>
      </c>
      <c r="C1615" s="81">
        <v>3000560</v>
      </c>
      <c r="D1615" s="52" t="s">
        <v>468</v>
      </c>
      <c r="E1615" s="53" t="s">
        <v>80</v>
      </c>
      <c r="F1615" s="55">
        <v>41382</v>
      </c>
      <c r="G1615" s="55">
        <v>41410</v>
      </c>
      <c r="H1615" s="53" t="s">
        <v>94</v>
      </c>
      <c r="I1615" s="57">
        <v>2081</v>
      </c>
      <c r="J1615" s="56">
        <v>2413.8495497721606</v>
      </c>
      <c r="K1615" s="56">
        <v>2081</v>
      </c>
      <c r="L1615" s="59">
        <v>41439</v>
      </c>
      <c r="M1615" s="53">
        <v>2013</v>
      </c>
      <c r="N1615" s="61">
        <v>41484</v>
      </c>
      <c r="O1615" s="53">
        <v>2013</v>
      </c>
      <c r="P1615" s="61">
        <v>41516</v>
      </c>
      <c r="Q1615" s="53" t="s">
        <v>337</v>
      </c>
      <c r="R1615" s="53" t="s">
        <v>4827</v>
      </c>
      <c r="S1615" s="53" t="s">
        <v>384</v>
      </c>
      <c r="T1615" s="83">
        <v>1</v>
      </c>
      <c r="U1615" s="53">
        <v>2</v>
      </c>
      <c r="V1615" s="53" t="s">
        <v>385</v>
      </c>
      <c r="W1615" s="53"/>
      <c r="X1615" s="58">
        <v>2455.58</v>
      </c>
      <c r="Y1615" s="63">
        <v>2358.9743589743589</v>
      </c>
      <c r="Z1615" s="53"/>
      <c r="AA1615" s="53" t="s">
        <v>4828</v>
      </c>
      <c r="AB1615" s="72">
        <v>41295</v>
      </c>
      <c r="AC1615" s="57">
        <v>2760</v>
      </c>
      <c r="AD1615" s="53"/>
      <c r="AE1615" s="53">
        <v>1.17</v>
      </c>
      <c r="AF1615" s="53"/>
      <c r="AG1615" s="63">
        <v>0</v>
      </c>
      <c r="AH1615" s="53" t="s">
        <v>2430</v>
      </c>
      <c r="AI1615" s="53" t="s">
        <v>701</v>
      </c>
      <c r="AJ1615" s="149">
        <v>2</v>
      </c>
      <c r="AK1615" s="374">
        <v>2</v>
      </c>
    </row>
    <row r="1616" spans="1:37" s="149" customFormat="1" ht="75" customHeight="1">
      <c r="A1616" s="53" t="s">
        <v>1828</v>
      </c>
      <c r="B1616" s="60">
        <v>2716</v>
      </c>
      <c r="C1616" s="81">
        <v>3000560</v>
      </c>
      <c r="D1616" s="52" t="s">
        <v>468</v>
      </c>
      <c r="E1616" s="53" t="s">
        <v>80</v>
      </c>
      <c r="F1616" s="55">
        <v>41388</v>
      </c>
      <c r="G1616" s="55">
        <v>41430</v>
      </c>
      <c r="H1616" s="53" t="s">
        <v>94</v>
      </c>
      <c r="I1616" s="57">
        <v>1052</v>
      </c>
      <c r="J1616" s="56">
        <v>1583.5647469432322</v>
      </c>
      <c r="K1616" s="56">
        <v>1052</v>
      </c>
      <c r="L1616" s="59">
        <v>41450</v>
      </c>
      <c r="M1616" s="53">
        <v>2013</v>
      </c>
      <c r="N1616" s="61">
        <v>41466</v>
      </c>
      <c r="O1616" s="53">
        <v>2013</v>
      </c>
      <c r="P1616" s="61">
        <v>41516</v>
      </c>
      <c r="Q1616" s="53" t="s">
        <v>337</v>
      </c>
      <c r="R1616" s="53" t="s">
        <v>4829</v>
      </c>
      <c r="S1616" s="53" t="s">
        <v>384</v>
      </c>
      <c r="T1616" s="83">
        <v>1</v>
      </c>
      <c r="U1616" s="53">
        <v>2</v>
      </c>
      <c r="V1616" s="53" t="s">
        <v>385</v>
      </c>
      <c r="W1616" s="53"/>
      <c r="X1616" s="58">
        <v>1241.3599999999999</v>
      </c>
      <c r="Y1616" s="63">
        <v>3.1624364258683445E-2</v>
      </c>
      <c r="Z1616" s="53"/>
      <c r="AA1616" s="53" t="s">
        <v>4830</v>
      </c>
      <c r="AB1616" s="72">
        <v>41295</v>
      </c>
      <c r="AC1616" s="57">
        <v>1312</v>
      </c>
      <c r="AD1616" s="53"/>
      <c r="AE1616" s="53" t="s">
        <v>4831</v>
      </c>
      <c r="AF1616" s="53"/>
      <c r="AG1616" s="63">
        <v>0</v>
      </c>
      <c r="AH1616" s="53" t="s">
        <v>2430</v>
      </c>
      <c r="AI1616" s="53" t="s">
        <v>701</v>
      </c>
      <c r="AJ1616" s="149">
        <v>2</v>
      </c>
      <c r="AK1616" s="374">
        <v>2</v>
      </c>
    </row>
    <row r="1617" spans="1:37" s="149" customFormat="1" ht="75" customHeight="1">
      <c r="A1617" s="53" t="s">
        <v>1828</v>
      </c>
      <c r="B1617" s="60">
        <v>2717</v>
      </c>
      <c r="C1617" s="81">
        <v>3000560</v>
      </c>
      <c r="D1617" s="52" t="s">
        <v>468</v>
      </c>
      <c r="E1617" s="53" t="s">
        <v>59</v>
      </c>
      <c r="F1617" s="55">
        <v>41379</v>
      </c>
      <c r="G1617" s="55">
        <v>41408</v>
      </c>
      <c r="H1617" s="53" t="s">
        <v>94</v>
      </c>
      <c r="I1617" s="57">
        <v>3385.64</v>
      </c>
      <c r="J1617" s="56">
        <v>3307.5640581747848</v>
      </c>
      <c r="K1617" s="56">
        <v>3307.5639999999999</v>
      </c>
      <c r="L1617" s="59">
        <v>41436</v>
      </c>
      <c r="M1617" s="53">
        <v>2013</v>
      </c>
      <c r="N1617" s="61">
        <v>41456</v>
      </c>
      <c r="O1617" s="53">
        <v>2013</v>
      </c>
      <c r="P1617" s="61">
        <v>41547</v>
      </c>
      <c r="Q1617" s="53" t="s">
        <v>337</v>
      </c>
      <c r="R1617" s="53" t="s">
        <v>4832</v>
      </c>
      <c r="S1617" s="53" t="s">
        <v>384</v>
      </c>
      <c r="T1617" s="83">
        <v>1</v>
      </c>
      <c r="U1617" s="53">
        <v>2</v>
      </c>
      <c r="V1617" s="53" t="s">
        <v>385</v>
      </c>
      <c r="W1617" s="53" t="s">
        <v>4833</v>
      </c>
      <c r="X1617" s="58">
        <v>3902.9255199999998</v>
      </c>
      <c r="Y1617" s="63">
        <v>17049.04</v>
      </c>
      <c r="Z1617" s="53"/>
      <c r="AA1617" s="53" t="s">
        <v>4834</v>
      </c>
      <c r="AB1617" s="72">
        <v>41272</v>
      </c>
      <c r="AC1617" s="57">
        <v>17049.04</v>
      </c>
      <c r="AD1617" s="53"/>
      <c r="AE1617" s="53"/>
      <c r="AF1617" s="53" t="s">
        <v>9</v>
      </c>
      <c r="AG1617" s="63">
        <v>0</v>
      </c>
      <c r="AH1617" s="53" t="s">
        <v>2430</v>
      </c>
      <c r="AI1617" s="53" t="s">
        <v>701</v>
      </c>
      <c r="AJ1617" s="149">
        <v>2</v>
      </c>
      <c r="AK1617" s="374">
        <v>2</v>
      </c>
    </row>
    <row r="1618" spans="1:37" s="149" customFormat="1" ht="90" customHeight="1">
      <c r="A1618" s="53" t="s">
        <v>1828</v>
      </c>
      <c r="B1618" s="60">
        <v>2718</v>
      </c>
      <c r="C1618" s="81">
        <v>3000560</v>
      </c>
      <c r="D1618" s="52" t="s">
        <v>468</v>
      </c>
      <c r="E1618" s="53" t="s">
        <v>81</v>
      </c>
      <c r="F1618" s="55">
        <v>41407</v>
      </c>
      <c r="G1618" s="55">
        <v>41457</v>
      </c>
      <c r="H1618" s="53" t="s">
        <v>94</v>
      </c>
      <c r="I1618" s="57">
        <v>4091</v>
      </c>
      <c r="J1618" s="56">
        <v>4109.8939758199886</v>
      </c>
      <c r="K1618" s="56">
        <v>4091</v>
      </c>
      <c r="L1618" s="59">
        <v>41484</v>
      </c>
      <c r="M1618" s="53">
        <v>2013</v>
      </c>
      <c r="N1618" s="61">
        <v>41486</v>
      </c>
      <c r="O1618" s="53">
        <v>2013</v>
      </c>
      <c r="P1618" s="61">
        <v>41547</v>
      </c>
      <c r="Q1618" s="53" t="s">
        <v>337</v>
      </c>
      <c r="R1618" s="53" t="s">
        <v>4835</v>
      </c>
      <c r="S1618" s="53" t="s">
        <v>384</v>
      </c>
      <c r="T1618" s="83">
        <v>1</v>
      </c>
      <c r="U1618" s="53">
        <v>2</v>
      </c>
      <c r="V1618" s="53" t="s">
        <v>385</v>
      </c>
      <c r="W1618" s="53" t="s">
        <v>3800</v>
      </c>
      <c r="X1618" s="58">
        <v>4827.38</v>
      </c>
      <c r="Y1618" s="63">
        <v>5930.1989999999996</v>
      </c>
      <c r="Z1618" s="53"/>
      <c r="AA1618" s="53" t="s">
        <v>4836</v>
      </c>
      <c r="AB1618" s="72" t="s">
        <v>2188</v>
      </c>
      <c r="AC1618" s="57">
        <v>5930.1989999999996</v>
      </c>
      <c r="AD1618" s="53"/>
      <c r="AE1618" s="53"/>
      <c r="AF1618" s="53" t="s">
        <v>9</v>
      </c>
      <c r="AG1618" s="63">
        <v>0</v>
      </c>
      <c r="AH1618" s="53" t="s">
        <v>2430</v>
      </c>
      <c r="AI1618" s="53" t="s">
        <v>701</v>
      </c>
      <c r="AJ1618" s="149">
        <v>3</v>
      </c>
      <c r="AK1618" s="374">
        <v>2</v>
      </c>
    </row>
    <row r="1619" spans="1:37" s="149" customFormat="1" ht="75" customHeight="1">
      <c r="A1619" s="53" t="s">
        <v>1828</v>
      </c>
      <c r="B1619" s="60">
        <v>2719</v>
      </c>
      <c r="C1619" s="81">
        <v>3000560</v>
      </c>
      <c r="D1619" s="52" t="s">
        <v>468</v>
      </c>
      <c r="E1619" s="53" t="s">
        <v>59</v>
      </c>
      <c r="F1619" s="55">
        <v>41383</v>
      </c>
      <c r="G1619" s="55">
        <v>41425</v>
      </c>
      <c r="H1619" s="53" t="s">
        <v>2429</v>
      </c>
      <c r="I1619" s="57">
        <v>6565.415</v>
      </c>
      <c r="J1619" s="56">
        <v>6368.7972015870928</v>
      </c>
      <c r="K1619" s="56">
        <v>6368.7969999999996</v>
      </c>
      <c r="L1619" s="59">
        <v>41446</v>
      </c>
      <c r="M1619" s="53">
        <v>2013</v>
      </c>
      <c r="N1619" s="61">
        <v>41477</v>
      </c>
      <c r="O1619" s="53">
        <v>2013</v>
      </c>
      <c r="P1619" s="61">
        <v>41607</v>
      </c>
      <c r="Q1619" s="53" t="s">
        <v>337</v>
      </c>
      <c r="R1619" s="53" t="s">
        <v>4837</v>
      </c>
      <c r="S1619" s="53" t="s">
        <v>384</v>
      </c>
      <c r="T1619" s="83">
        <v>1</v>
      </c>
      <c r="U1619" s="53">
        <v>2</v>
      </c>
      <c r="V1619" s="53" t="s">
        <v>385</v>
      </c>
      <c r="W1619" s="53"/>
      <c r="X1619" s="58">
        <v>7515.1804599999987</v>
      </c>
      <c r="Y1619" s="63">
        <v>8050</v>
      </c>
      <c r="Z1619" s="53"/>
      <c r="AA1619" s="53" t="s">
        <v>4838</v>
      </c>
      <c r="AB1619" s="72">
        <v>41326</v>
      </c>
      <c r="AC1619" s="57">
        <v>8050</v>
      </c>
      <c r="AD1619" s="53"/>
      <c r="AE1619" s="53"/>
      <c r="AF1619" s="53" t="s">
        <v>9</v>
      </c>
      <c r="AG1619" s="63">
        <v>0</v>
      </c>
      <c r="AH1619" s="53" t="s">
        <v>2429</v>
      </c>
      <c r="AI1619" s="53" t="s">
        <v>701</v>
      </c>
      <c r="AJ1619" s="149">
        <v>2</v>
      </c>
      <c r="AK1619" s="374">
        <v>2</v>
      </c>
    </row>
    <row r="1620" spans="1:37" s="149" customFormat="1" ht="75" customHeight="1">
      <c r="A1620" s="53" t="s">
        <v>1828</v>
      </c>
      <c r="B1620" s="60">
        <v>2720</v>
      </c>
      <c r="C1620" s="81">
        <v>3000560</v>
      </c>
      <c r="D1620" s="52" t="s">
        <v>468</v>
      </c>
      <c r="E1620" s="53" t="s">
        <v>59</v>
      </c>
      <c r="F1620" s="55">
        <v>41288</v>
      </c>
      <c r="G1620" s="55">
        <v>41316</v>
      </c>
      <c r="H1620" s="53" t="s">
        <v>94</v>
      </c>
      <c r="I1620" s="57">
        <v>4528</v>
      </c>
      <c r="J1620" s="56">
        <v>4075.2000000000007</v>
      </c>
      <c r="K1620" s="56">
        <v>4075.2</v>
      </c>
      <c r="L1620" s="59">
        <v>41344</v>
      </c>
      <c r="M1620" s="53">
        <v>2013</v>
      </c>
      <c r="N1620" s="61">
        <v>41394</v>
      </c>
      <c r="O1620" s="53">
        <v>2013</v>
      </c>
      <c r="P1620" s="61">
        <v>41453</v>
      </c>
      <c r="Q1620" s="53" t="s">
        <v>337</v>
      </c>
      <c r="R1620" s="53" t="s">
        <v>4839</v>
      </c>
      <c r="S1620" s="53" t="s">
        <v>384</v>
      </c>
      <c r="T1620" s="83">
        <v>1</v>
      </c>
      <c r="U1620" s="53">
        <v>2</v>
      </c>
      <c r="V1620" s="53" t="s">
        <v>385</v>
      </c>
      <c r="W1620" s="53" t="s">
        <v>4840</v>
      </c>
      <c r="X1620" s="58">
        <v>4808.7359999999999</v>
      </c>
      <c r="Y1620" s="63">
        <v>5535</v>
      </c>
      <c r="Z1620" s="53"/>
      <c r="AA1620" s="53" t="s">
        <v>4841</v>
      </c>
      <c r="AB1620" s="72" t="s">
        <v>2188</v>
      </c>
      <c r="AC1620" s="57">
        <v>5535</v>
      </c>
      <c r="AD1620" s="53"/>
      <c r="AE1620" s="53"/>
      <c r="AF1620" s="53">
        <v>1</v>
      </c>
      <c r="AG1620" s="63">
        <v>0</v>
      </c>
      <c r="AH1620" s="53" t="s">
        <v>2430</v>
      </c>
      <c r="AI1620" s="53" t="s">
        <v>701</v>
      </c>
      <c r="AJ1620" s="149">
        <v>1</v>
      </c>
      <c r="AK1620" s="374">
        <v>2</v>
      </c>
    </row>
    <row r="1621" spans="1:37" s="149" customFormat="1" ht="105" customHeight="1">
      <c r="A1621" s="53" t="s">
        <v>1828</v>
      </c>
      <c r="B1621" s="60">
        <v>2721</v>
      </c>
      <c r="C1621" s="81">
        <v>3000560</v>
      </c>
      <c r="D1621" s="52" t="s">
        <v>468</v>
      </c>
      <c r="E1621" s="53" t="s">
        <v>59</v>
      </c>
      <c r="F1621" s="55">
        <v>41288</v>
      </c>
      <c r="G1621" s="55">
        <v>41316</v>
      </c>
      <c r="H1621" s="53" t="s">
        <v>94</v>
      </c>
      <c r="I1621" s="57">
        <v>4392.03</v>
      </c>
      <c r="J1621" s="56">
        <v>3796.5223421794949</v>
      </c>
      <c r="K1621" s="56">
        <v>3796.5219999999999</v>
      </c>
      <c r="L1621" s="59">
        <v>41344</v>
      </c>
      <c r="M1621" s="53">
        <v>2013</v>
      </c>
      <c r="N1621" s="61">
        <v>41394</v>
      </c>
      <c r="O1621" s="53">
        <v>2013</v>
      </c>
      <c r="P1621" s="61">
        <v>41547</v>
      </c>
      <c r="Q1621" s="53" t="s">
        <v>337</v>
      </c>
      <c r="R1621" s="53" t="s">
        <v>4842</v>
      </c>
      <c r="S1621" s="53" t="s">
        <v>384</v>
      </c>
      <c r="T1621" s="83">
        <v>1</v>
      </c>
      <c r="U1621" s="53">
        <v>2</v>
      </c>
      <c r="V1621" s="53" t="s">
        <v>385</v>
      </c>
      <c r="W1621" s="53" t="s">
        <v>834</v>
      </c>
      <c r="X1621" s="58">
        <v>4479.8959599999998</v>
      </c>
      <c r="Y1621" s="63">
        <v>5790.2460000000001</v>
      </c>
      <c r="Z1621" s="53"/>
      <c r="AA1621" s="53" t="s">
        <v>4788</v>
      </c>
      <c r="AB1621" s="72" t="s">
        <v>2123</v>
      </c>
      <c r="AC1621" s="57">
        <v>5790.2460000000001</v>
      </c>
      <c r="AD1621" s="53"/>
      <c r="AE1621" s="53"/>
      <c r="AF1621" s="53" t="s">
        <v>9</v>
      </c>
      <c r="AG1621" s="63">
        <v>0</v>
      </c>
      <c r="AH1621" s="53" t="s">
        <v>2430</v>
      </c>
      <c r="AI1621" s="53" t="s">
        <v>701</v>
      </c>
      <c r="AJ1621" s="149">
        <v>1</v>
      </c>
      <c r="AK1621" s="374">
        <v>2</v>
      </c>
    </row>
    <row r="1622" spans="1:37" s="149" customFormat="1" ht="105" customHeight="1">
      <c r="A1622" s="53" t="s">
        <v>1828</v>
      </c>
      <c r="B1622" s="60" t="s">
        <v>4843</v>
      </c>
      <c r="C1622" s="81">
        <v>3000560</v>
      </c>
      <c r="D1622" s="52" t="s">
        <v>468</v>
      </c>
      <c r="E1622" s="53" t="s">
        <v>59</v>
      </c>
      <c r="F1622" s="55">
        <v>41288</v>
      </c>
      <c r="G1622" s="55">
        <v>41316</v>
      </c>
      <c r="H1622" s="53" t="s">
        <v>94</v>
      </c>
      <c r="I1622" s="57">
        <v>718.47</v>
      </c>
      <c r="J1622" s="56">
        <v>695.12006108160017</v>
      </c>
      <c r="K1622" s="56">
        <v>695.12</v>
      </c>
      <c r="L1622" s="59">
        <v>41344</v>
      </c>
      <c r="M1622" s="53">
        <v>2013</v>
      </c>
      <c r="N1622" s="61">
        <v>41394</v>
      </c>
      <c r="O1622" s="53">
        <v>2013</v>
      </c>
      <c r="P1622" s="61">
        <v>41547</v>
      </c>
      <c r="Q1622" s="53" t="s">
        <v>337</v>
      </c>
      <c r="R1622" s="53" t="s">
        <v>4842</v>
      </c>
      <c r="S1622" s="53" t="s">
        <v>384</v>
      </c>
      <c r="T1622" s="83">
        <v>1</v>
      </c>
      <c r="U1622" s="53">
        <v>2</v>
      </c>
      <c r="V1622" s="53" t="s">
        <v>385</v>
      </c>
      <c r="W1622" s="53" t="s">
        <v>834</v>
      </c>
      <c r="X1622" s="58">
        <v>820.24159999999995</v>
      </c>
      <c r="Y1622" s="63">
        <v>847.79499999999996</v>
      </c>
      <c r="Z1622" s="53"/>
      <c r="AA1622" s="53" t="s">
        <v>4788</v>
      </c>
      <c r="AB1622" s="72" t="s">
        <v>2123</v>
      </c>
      <c r="AC1622" s="57">
        <v>847.79499999999996</v>
      </c>
      <c r="AD1622" s="53"/>
      <c r="AE1622" s="53"/>
      <c r="AF1622" s="53" t="s">
        <v>9</v>
      </c>
      <c r="AG1622" s="63">
        <v>0</v>
      </c>
      <c r="AH1622" s="53" t="s">
        <v>2430</v>
      </c>
      <c r="AI1622" s="53" t="s">
        <v>701</v>
      </c>
      <c r="AJ1622" s="149">
        <v>1</v>
      </c>
      <c r="AK1622" s="374">
        <v>2</v>
      </c>
    </row>
    <row r="1623" spans="1:37" s="149" customFormat="1" ht="105" customHeight="1">
      <c r="A1623" s="53" t="s">
        <v>1828</v>
      </c>
      <c r="B1623" s="60" t="s">
        <v>4844</v>
      </c>
      <c r="C1623" s="81">
        <v>3000560</v>
      </c>
      <c r="D1623" s="52" t="s">
        <v>468</v>
      </c>
      <c r="E1623" s="53" t="s">
        <v>59</v>
      </c>
      <c r="F1623" s="55">
        <v>41288</v>
      </c>
      <c r="G1623" s="55">
        <v>41316</v>
      </c>
      <c r="H1623" s="53" t="s">
        <v>94</v>
      </c>
      <c r="I1623" s="57">
        <v>1736.5</v>
      </c>
      <c r="J1623" s="56">
        <v>1670.6578740768005</v>
      </c>
      <c r="K1623" s="56">
        <v>1670.6569999999999</v>
      </c>
      <c r="L1623" s="59">
        <v>41344</v>
      </c>
      <c r="M1623" s="53">
        <v>2013</v>
      </c>
      <c r="N1623" s="61">
        <v>41394</v>
      </c>
      <c r="O1623" s="53">
        <v>2013</v>
      </c>
      <c r="P1623" s="61">
        <v>41547</v>
      </c>
      <c r="Q1623" s="53" t="s">
        <v>337</v>
      </c>
      <c r="R1623" s="53" t="s">
        <v>4842</v>
      </c>
      <c r="S1623" s="53" t="s">
        <v>384</v>
      </c>
      <c r="T1623" s="83">
        <v>1</v>
      </c>
      <c r="U1623" s="53">
        <v>2</v>
      </c>
      <c r="V1623" s="53" t="s">
        <v>385</v>
      </c>
      <c r="W1623" s="53" t="s">
        <v>834</v>
      </c>
      <c r="X1623" s="58">
        <v>1971.3752599999998</v>
      </c>
      <c r="Y1623" s="63">
        <v>2049.0700000000002</v>
      </c>
      <c r="Z1623" s="53"/>
      <c r="AA1623" s="53" t="s">
        <v>4788</v>
      </c>
      <c r="AB1623" s="72" t="s">
        <v>2123</v>
      </c>
      <c r="AC1623" s="57">
        <v>2049.0700000000002</v>
      </c>
      <c r="AD1623" s="53"/>
      <c r="AE1623" s="53"/>
      <c r="AF1623" s="53" t="s">
        <v>9</v>
      </c>
      <c r="AG1623" s="63">
        <v>0</v>
      </c>
      <c r="AH1623" s="53" t="s">
        <v>2430</v>
      </c>
      <c r="AI1623" s="53" t="s">
        <v>701</v>
      </c>
      <c r="AJ1623" s="149">
        <v>1</v>
      </c>
      <c r="AK1623" s="374">
        <v>2</v>
      </c>
    </row>
    <row r="1624" spans="1:37" s="149" customFormat="1" ht="75" customHeight="1">
      <c r="A1624" s="53" t="s">
        <v>1828</v>
      </c>
      <c r="B1624" s="60">
        <v>2722</v>
      </c>
      <c r="C1624" s="81">
        <v>3000560</v>
      </c>
      <c r="D1624" s="52" t="s">
        <v>468</v>
      </c>
      <c r="E1624" s="53" t="s">
        <v>59</v>
      </c>
      <c r="F1624" s="55">
        <v>41288</v>
      </c>
      <c r="G1624" s="55">
        <v>41316</v>
      </c>
      <c r="H1624" s="53" t="s">
        <v>94</v>
      </c>
      <c r="I1624" s="57">
        <v>2500</v>
      </c>
      <c r="J1624" s="56">
        <v>2250.0000000000005</v>
      </c>
      <c r="K1624" s="56">
        <v>2250</v>
      </c>
      <c r="L1624" s="59">
        <v>41344</v>
      </c>
      <c r="M1624" s="53">
        <v>2013</v>
      </c>
      <c r="N1624" s="61">
        <v>41394</v>
      </c>
      <c r="O1624" s="53">
        <v>2013</v>
      </c>
      <c r="P1624" s="61">
        <v>41453</v>
      </c>
      <c r="Q1624" s="53" t="s">
        <v>337</v>
      </c>
      <c r="R1624" s="53" t="s">
        <v>4845</v>
      </c>
      <c r="S1624" s="53" t="s">
        <v>384</v>
      </c>
      <c r="T1624" s="83">
        <v>1</v>
      </c>
      <c r="U1624" s="53">
        <v>2</v>
      </c>
      <c r="V1624" s="53" t="s">
        <v>385</v>
      </c>
      <c r="W1624" s="53" t="s">
        <v>4846</v>
      </c>
      <c r="X1624" s="58">
        <v>2655</v>
      </c>
      <c r="Y1624" s="63">
        <v>3576</v>
      </c>
      <c r="Z1624" s="53"/>
      <c r="AA1624" s="53" t="s">
        <v>4804</v>
      </c>
      <c r="AB1624" s="72">
        <v>41288</v>
      </c>
      <c r="AC1624" s="57">
        <v>3576</v>
      </c>
      <c r="AD1624" s="53"/>
      <c r="AE1624" s="53"/>
      <c r="AF1624" s="53" t="s">
        <v>9</v>
      </c>
      <c r="AG1624" s="63">
        <v>0</v>
      </c>
      <c r="AH1624" s="53" t="s">
        <v>2430</v>
      </c>
      <c r="AI1624" s="53" t="s">
        <v>701</v>
      </c>
      <c r="AJ1624" s="149">
        <v>1</v>
      </c>
      <c r="AK1624" s="374">
        <v>2</v>
      </c>
    </row>
    <row r="1625" spans="1:37" s="149" customFormat="1" ht="75" customHeight="1">
      <c r="A1625" s="53" t="s">
        <v>1828</v>
      </c>
      <c r="B1625" s="60">
        <v>2723</v>
      </c>
      <c r="C1625" s="81">
        <v>3000560</v>
      </c>
      <c r="D1625" s="52" t="s">
        <v>468</v>
      </c>
      <c r="E1625" s="53" t="s">
        <v>59</v>
      </c>
      <c r="F1625" s="55">
        <v>41269</v>
      </c>
      <c r="G1625" s="55">
        <v>41306</v>
      </c>
      <c r="H1625" s="53" t="s">
        <v>2429</v>
      </c>
      <c r="I1625" s="57">
        <v>10100</v>
      </c>
      <c r="J1625" s="56">
        <v>9235.0875348823702</v>
      </c>
      <c r="K1625" s="56">
        <v>9235.0869999999995</v>
      </c>
      <c r="L1625" s="59">
        <v>41333</v>
      </c>
      <c r="M1625" s="53">
        <v>2013</v>
      </c>
      <c r="N1625" s="61">
        <v>41363</v>
      </c>
      <c r="O1625" s="53">
        <v>2013</v>
      </c>
      <c r="P1625" s="61">
        <v>41547</v>
      </c>
      <c r="Q1625" s="53" t="s">
        <v>337</v>
      </c>
      <c r="R1625" s="53" t="s">
        <v>4847</v>
      </c>
      <c r="S1625" s="53" t="s">
        <v>384</v>
      </c>
      <c r="T1625" s="83">
        <v>1</v>
      </c>
      <c r="U1625" s="53">
        <v>2</v>
      </c>
      <c r="V1625" s="53" t="s">
        <v>385</v>
      </c>
      <c r="W1625" s="53" t="s">
        <v>4848</v>
      </c>
      <c r="X1625" s="58">
        <v>10897.40266</v>
      </c>
      <c r="Y1625" s="63">
        <v>12003</v>
      </c>
      <c r="Z1625" s="53"/>
      <c r="AA1625" s="53" t="s">
        <v>4849</v>
      </c>
      <c r="AB1625" s="72" t="s">
        <v>2188</v>
      </c>
      <c r="AC1625" s="57">
        <v>12003</v>
      </c>
      <c r="AD1625" s="53"/>
      <c r="AE1625" s="53"/>
      <c r="AF1625" s="53" t="s">
        <v>9</v>
      </c>
      <c r="AG1625" s="63">
        <v>0</v>
      </c>
      <c r="AH1625" s="53" t="s">
        <v>2429</v>
      </c>
      <c r="AI1625" s="53" t="s">
        <v>701</v>
      </c>
      <c r="AJ1625" s="149">
        <v>1</v>
      </c>
      <c r="AK1625" s="374">
        <v>2</v>
      </c>
    </row>
    <row r="1626" spans="1:37" s="149" customFormat="1" ht="75" customHeight="1">
      <c r="A1626" s="53" t="s">
        <v>1828</v>
      </c>
      <c r="B1626" s="60">
        <v>2724</v>
      </c>
      <c r="C1626" s="81" t="s">
        <v>763</v>
      </c>
      <c r="D1626" s="52" t="s">
        <v>764</v>
      </c>
      <c r="E1626" s="53" t="s">
        <v>81</v>
      </c>
      <c r="F1626" s="55">
        <v>41242</v>
      </c>
      <c r="G1626" s="55">
        <v>41302</v>
      </c>
      <c r="H1626" s="53" t="s">
        <v>94</v>
      </c>
      <c r="I1626" s="57">
        <v>7718.6185999999998</v>
      </c>
      <c r="J1626" s="56">
        <v>6946.756807568373</v>
      </c>
      <c r="K1626" s="56">
        <v>6946.7560000000003</v>
      </c>
      <c r="L1626" s="59">
        <v>41327</v>
      </c>
      <c r="M1626" s="53">
        <v>2013</v>
      </c>
      <c r="N1626" s="61">
        <v>41394</v>
      </c>
      <c r="O1626" s="53">
        <v>2013</v>
      </c>
      <c r="P1626" s="61">
        <v>41547</v>
      </c>
      <c r="Q1626" s="53" t="s">
        <v>337</v>
      </c>
      <c r="R1626" s="53" t="s">
        <v>4850</v>
      </c>
      <c r="S1626" s="53" t="s">
        <v>419</v>
      </c>
      <c r="T1626" s="83" t="s">
        <v>4851</v>
      </c>
      <c r="U1626" s="53">
        <v>2</v>
      </c>
      <c r="V1626" s="53" t="s">
        <v>385</v>
      </c>
      <c r="W1626" s="53" t="s">
        <v>4833</v>
      </c>
      <c r="X1626" s="58">
        <v>341.54883666666666</v>
      </c>
      <c r="Y1626" s="63">
        <v>379.49874999999997</v>
      </c>
      <c r="Z1626" s="53"/>
      <c r="AA1626" s="53" t="s">
        <v>4834</v>
      </c>
      <c r="AB1626" s="72" t="s">
        <v>2188</v>
      </c>
      <c r="AC1626" s="57">
        <v>9107.9699999999993</v>
      </c>
      <c r="AD1626" s="53"/>
      <c r="AE1626" s="53"/>
      <c r="AF1626" s="53">
        <v>24</v>
      </c>
      <c r="AG1626" s="63">
        <v>0</v>
      </c>
      <c r="AH1626" s="53" t="s">
        <v>2430</v>
      </c>
      <c r="AI1626" s="53" t="s">
        <v>701</v>
      </c>
      <c r="AJ1626" s="149">
        <v>1</v>
      </c>
      <c r="AK1626" s="374">
        <v>2</v>
      </c>
    </row>
    <row r="1627" spans="1:37" s="149" customFormat="1" ht="75" customHeight="1">
      <c r="A1627" s="53" t="s">
        <v>1828</v>
      </c>
      <c r="B1627" s="60">
        <v>2725</v>
      </c>
      <c r="C1627" s="81" t="s">
        <v>4305</v>
      </c>
      <c r="D1627" s="52" t="s">
        <v>4306</v>
      </c>
      <c r="E1627" s="53" t="s">
        <v>64</v>
      </c>
      <c r="F1627" s="55">
        <v>41243</v>
      </c>
      <c r="G1627" s="55">
        <v>41271</v>
      </c>
      <c r="H1627" s="53" t="s">
        <v>94</v>
      </c>
      <c r="I1627" s="57">
        <v>1097.0847000000001</v>
      </c>
      <c r="J1627" s="56">
        <v>987.37629442508182</v>
      </c>
      <c r="K1627" s="56">
        <v>987.37599999999998</v>
      </c>
      <c r="L1627" s="59">
        <v>41305</v>
      </c>
      <c r="M1627" s="53">
        <v>2013</v>
      </c>
      <c r="N1627" s="61">
        <v>41394</v>
      </c>
      <c r="O1627" s="53">
        <v>2013</v>
      </c>
      <c r="P1627" s="61">
        <v>41547</v>
      </c>
      <c r="Q1627" s="53" t="s">
        <v>337</v>
      </c>
      <c r="R1627" s="53" t="s">
        <v>4850</v>
      </c>
      <c r="S1627" s="53" t="s">
        <v>419</v>
      </c>
      <c r="T1627" s="83" t="s">
        <v>4317</v>
      </c>
      <c r="U1627" s="53">
        <v>2</v>
      </c>
      <c r="V1627" s="53" t="s">
        <v>385</v>
      </c>
      <c r="W1627" s="53" t="s">
        <v>4833</v>
      </c>
      <c r="X1627" s="58">
        <v>388.36789333333331</v>
      </c>
      <c r="Y1627" s="63">
        <v>431.52</v>
      </c>
      <c r="Z1627" s="53"/>
      <c r="AA1627" s="53" t="s">
        <v>4834</v>
      </c>
      <c r="AB1627" s="72" t="s">
        <v>2188</v>
      </c>
      <c r="AC1627" s="57">
        <v>1294.56</v>
      </c>
      <c r="AD1627" s="53"/>
      <c r="AE1627" s="53"/>
      <c r="AF1627" s="53">
        <v>3</v>
      </c>
      <c r="AG1627" s="63">
        <v>0</v>
      </c>
      <c r="AH1627" s="53" t="s">
        <v>2430</v>
      </c>
      <c r="AI1627" s="53" t="s">
        <v>701</v>
      </c>
      <c r="AJ1627" s="149">
        <v>1</v>
      </c>
      <c r="AK1627" s="374">
        <v>2</v>
      </c>
    </row>
    <row r="1628" spans="1:37" s="149" customFormat="1" ht="75" customHeight="1">
      <c r="A1628" s="53" t="s">
        <v>1828</v>
      </c>
      <c r="B1628" s="60">
        <v>2726</v>
      </c>
      <c r="C1628" s="81" t="s">
        <v>634</v>
      </c>
      <c r="D1628" s="52" t="s">
        <v>1383</v>
      </c>
      <c r="E1628" s="53" t="s">
        <v>64</v>
      </c>
      <c r="F1628" s="55">
        <v>41220</v>
      </c>
      <c r="G1628" s="55">
        <v>41261</v>
      </c>
      <c r="H1628" s="53" t="s">
        <v>94</v>
      </c>
      <c r="I1628" s="57">
        <v>13104.601694915254</v>
      </c>
      <c r="J1628" s="56">
        <v>11794.141571829527</v>
      </c>
      <c r="K1628" s="56">
        <v>11794.141</v>
      </c>
      <c r="L1628" s="59">
        <v>41295</v>
      </c>
      <c r="M1628" s="53">
        <v>2013</v>
      </c>
      <c r="N1628" s="61">
        <v>41394</v>
      </c>
      <c r="O1628" s="53">
        <v>2013</v>
      </c>
      <c r="P1628" s="61">
        <v>41547</v>
      </c>
      <c r="Q1628" s="53" t="s">
        <v>337</v>
      </c>
      <c r="R1628" s="53" t="s">
        <v>4850</v>
      </c>
      <c r="S1628" s="53" t="s">
        <v>419</v>
      </c>
      <c r="T1628" s="83" t="s">
        <v>4852</v>
      </c>
      <c r="U1628" s="53">
        <v>2</v>
      </c>
      <c r="V1628" s="53" t="s">
        <v>385</v>
      </c>
      <c r="W1628" s="53" t="s">
        <v>4833</v>
      </c>
      <c r="X1628" s="58">
        <v>165.67959976190474</v>
      </c>
      <c r="Y1628" s="63">
        <v>184.08845238095239</v>
      </c>
      <c r="Z1628" s="53"/>
      <c r="AA1628" s="53" t="s">
        <v>4834</v>
      </c>
      <c r="AB1628" s="72" t="s">
        <v>2188</v>
      </c>
      <c r="AC1628" s="57">
        <v>15463.43</v>
      </c>
      <c r="AD1628" s="53"/>
      <c r="AE1628" s="53"/>
      <c r="AF1628" s="53">
        <v>84</v>
      </c>
      <c r="AG1628" s="63">
        <v>0</v>
      </c>
      <c r="AH1628" s="53" t="s">
        <v>2430</v>
      </c>
      <c r="AI1628" s="53" t="s">
        <v>701</v>
      </c>
      <c r="AJ1628" s="149">
        <v>1</v>
      </c>
      <c r="AK1628" s="374">
        <v>2</v>
      </c>
    </row>
    <row r="1629" spans="1:37" s="149" customFormat="1" ht="90" customHeight="1">
      <c r="A1629" s="53" t="s">
        <v>1828</v>
      </c>
      <c r="B1629" s="60">
        <v>2727</v>
      </c>
      <c r="C1629" s="81" t="s">
        <v>598</v>
      </c>
      <c r="D1629" s="52" t="s">
        <v>716</v>
      </c>
      <c r="E1629" s="53" t="s">
        <v>59</v>
      </c>
      <c r="F1629" s="55">
        <v>41243</v>
      </c>
      <c r="G1629" s="55">
        <v>41271</v>
      </c>
      <c r="H1629" s="53" t="s">
        <v>94</v>
      </c>
      <c r="I1629" s="57">
        <v>254.577</v>
      </c>
      <c r="J1629" s="56">
        <v>229.52503315584005</v>
      </c>
      <c r="K1629" s="56">
        <v>229.52500000000001</v>
      </c>
      <c r="L1629" s="59">
        <v>41305</v>
      </c>
      <c r="M1629" s="53">
        <v>2013</v>
      </c>
      <c r="N1629" s="61">
        <v>41486</v>
      </c>
      <c r="O1629" s="53">
        <v>2013</v>
      </c>
      <c r="P1629" s="61">
        <v>41547</v>
      </c>
      <c r="Q1629" s="53" t="s">
        <v>337</v>
      </c>
      <c r="R1629" s="53" t="s">
        <v>4854</v>
      </c>
      <c r="S1629" s="53" t="s">
        <v>419</v>
      </c>
      <c r="T1629" s="83" t="s">
        <v>4316</v>
      </c>
      <c r="U1629" s="53">
        <v>2</v>
      </c>
      <c r="V1629" s="53" t="s">
        <v>385</v>
      </c>
      <c r="W1629" s="53" t="s">
        <v>3800</v>
      </c>
      <c r="X1629" s="58">
        <v>12.310886363636364</v>
      </c>
      <c r="Y1629" s="63">
        <v>13.65459090909091</v>
      </c>
      <c r="Z1629" s="53"/>
      <c r="AA1629" s="53" t="s">
        <v>4836</v>
      </c>
      <c r="AB1629" s="72" t="s">
        <v>2188</v>
      </c>
      <c r="AC1629" s="57">
        <v>300.40100000000001</v>
      </c>
      <c r="AD1629" s="53"/>
      <c r="AE1629" s="53"/>
      <c r="AF1629" s="53" t="s">
        <v>693</v>
      </c>
      <c r="AG1629" s="63">
        <v>0</v>
      </c>
      <c r="AH1629" s="53" t="s">
        <v>2430</v>
      </c>
      <c r="AI1629" s="53" t="s">
        <v>701</v>
      </c>
      <c r="AJ1629" s="149">
        <v>1</v>
      </c>
      <c r="AK1629" s="374">
        <v>2</v>
      </c>
    </row>
    <row r="1630" spans="1:37" s="149" customFormat="1" ht="90" customHeight="1">
      <c r="A1630" s="53" t="s">
        <v>1828</v>
      </c>
      <c r="B1630" s="60">
        <v>2728</v>
      </c>
      <c r="C1630" s="81" t="s">
        <v>541</v>
      </c>
      <c r="D1630" s="52" t="s">
        <v>469</v>
      </c>
      <c r="E1630" s="53" t="s">
        <v>64</v>
      </c>
      <c r="F1630" s="55">
        <v>41229</v>
      </c>
      <c r="G1630" s="55">
        <v>41270</v>
      </c>
      <c r="H1630" s="53" t="s">
        <v>94</v>
      </c>
      <c r="I1630" s="57">
        <v>7678.7740000000003</v>
      </c>
      <c r="J1630" s="56">
        <v>6910.896060131503</v>
      </c>
      <c r="K1630" s="56">
        <v>6910.8959999999997</v>
      </c>
      <c r="L1630" s="59">
        <v>41304</v>
      </c>
      <c r="M1630" s="53">
        <v>2013</v>
      </c>
      <c r="N1630" s="61">
        <v>41486</v>
      </c>
      <c r="O1630" s="53">
        <v>2013</v>
      </c>
      <c r="P1630" s="61">
        <v>41547</v>
      </c>
      <c r="Q1630" s="53" t="s">
        <v>337</v>
      </c>
      <c r="R1630" s="53" t="s">
        <v>4855</v>
      </c>
      <c r="S1630" s="53" t="s">
        <v>430</v>
      </c>
      <c r="T1630" s="83">
        <v>25</v>
      </c>
      <c r="U1630" s="53">
        <v>2</v>
      </c>
      <c r="V1630" s="53" t="s">
        <v>385</v>
      </c>
      <c r="W1630" s="53" t="s">
        <v>3800</v>
      </c>
      <c r="X1630" s="58">
        <v>326.19429119999995</v>
      </c>
      <c r="Y1630" s="63">
        <v>362.43811999999997</v>
      </c>
      <c r="Z1630" s="53"/>
      <c r="AA1630" s="53" t="s">
        <v>4836</v>
      </c>
      <c r="AB1630" s="72" t="s">
        <v>2188</v>
      </c>
      <c r="AC1630" s="57">
        <v>9060.9529999999995</v>
      </c>
      <c r="AD1630" s="53"/>
      <c r="AE1630" s="53"/>
      <c r="AF1630" s="53" t="s">
        <v>695</v>
      </c>
      <c r="AG1630" s="63">
        <v>0</v>
      </c>
      <c r="AH1630" s="53" t="s">
        <v>2430</v>
      </c>
      <c r="AI1630" s="53" t="s">
        <v>701</v>
      </c>
      <c r="AJ1630" s="149">
        <v>1</v>
      </c>
      <c r="AK1630" s="374">
        <v>2</v>
      </c>
    </row>
    <row r="1631" spans="1:37" s="149" customFormat="1" ht="75" customHeight="1">
      <c r="A1631" s="53" t="s">
        <v>1828</v>
      </c>
      <c r="B1631" s="60">
        <v>2729</v>
      </c>
      <c r="C1631" s="81" t="s">
        <v>541</v>
      </c>
      <c r="D1631" s="52" t="s">
        <v>469</v>
      </c>
      <c r="E1631" s="53" t="s">
        <v>81</v>
      </c>
      <c r="F1631" s="55">
        <v>41390</v>
      </c>
      <c r="G1631" s="55">
        <v>41442</v>
      </c>
      <c r="H1631" s="53" t="s">
        <v>94</v>
      </c>
      <c r="I1631" s="57">
        <v>1634</v>
      </c>
      <c r="J1631" s="56">
        <v>1641.6005013936003</v>
      </c>
      <c r="K1631" s="56">
        <v>1634</v>
      </c>
      <c r="L1631" s="59">
        <v>41453</v>
      </c>
      <c r="M1631" s="53">
        <v>2013</v>
      </c>
      <c r="N1631" s="61">
        <v>41463</v>
      </c>
      <c r="O1631" s="53">
        <v>2013</v>
      </c>
      <c r="P1631" s="61">
        <v>41486</v>
      </c>
      <c r="Q1631" s="53" t="s">
        <v>337</v>
      </c>
      <c r="R1631" s="53" t="s">
        <v>4813</v>
      </c>
      <c r="S1631" s="53" t="s">
        <v>430</v>
      </c>
      <c r="T1631" s="83">
        <v>1</v>
      </c>
      <c r="U1631" s="53">
        <v>2</v>
      </c>
      <c r="V1631" s="53" t="s">
        <v>385</v>
      </c>
      <c r="W1631" s="53"/>
      <c r="X1631" s="58">
        <v>1928.12</v>
      </c>
      <c r="Y1631" s="63">
        <v>1928.12</v>
      </c>
      <c r="Z1631" s="53"/>
      <c r="AA1631" s="53" t="s">
        <v>4856</v>
      </c>
      <c r="AB1631" s="72">
        <v>41272</v>
      </c>
      <c r="AC1631" s="57">
        <v>1928.12</v>
      </c>
      <c r="AD1631" s="53"/>
      <c r="AE1631" s="53"/>
      <c r="AF1631" s="53" t="s">
        <v>9</v>
      </c>
      <c r="AG1631" s="63">
        <v>0</v>
      </c>
      <c r="AH1631" s="53" t="s">
        <v>2430</v>
      </c>
      <c r="AI1631" s="53" t="s">
        <v>701</v>
      </c>
      <c r="AJ1631" s="149">
        <v>2</v>
      </c>
      <c r="AK1631" s="374">
        <v>2</v>
      </c>
    </row>
    <row r="1632" spans="1:37" s="149" customFormat="1" ht="105" customHeight="1">
      <c r="A1632" s="53" t="s">
        <v>1828</v>
      </c>
      <c r="B1632" s="60">
        <v>2730</v>
      </c>
      <c r="C1632" s="81" t="s">
        <v>446</v>
      </c>
      <c r="D1632" s="52" t="s">
        <v>447</v>
      </c>
      <c r="E1632" s="53" t="s">
        <v>59</v>
      </c>
      <c r="F1632" s="55">
        <v>41236</v>
      </c>
      <c r="G1632" s="55">
        <v>41264</v>
      </c>
      <c r="H1632" s="53" t="s">
        <v>94</v>
      </c>
      <c r="I1632" s="57">
        <v>6.6271186440677976</v>
      </c>
      <c r="J1632" s="56">
        <v>5.9644067796610178</v>
      </c>
      <c r="K1632" s="56">
        <v>5.9640000000000004</v>
      </c>
      <c r="L1632" s="59">
        <v>41298</v>
      </c>
      <c r="M1632" s="53">
        <v>2013</v>
      </c>
      <c r="N1632" s="61">
        <v>41486</v>
      </c>
      <c r="O1632" s="53">
        <v>2013</v>
      </c>
      <c r="P1632" s="61">
        <v>41547</v>
      </c>
      <c r="Q1632" s="53" t="s">
        <v>337</v>
      </c>
      <c r="R1632" s="53" t="s">
        <v>4788</v>
      </c>
      <c r="S1632" s="53" t="s">
        <v>419</v>
      </c>
      <c r="T1632" s="83">
        <v>390</v>
      </c>
      <c r="U1632" s="53">
        <v>2</v>
      </c>
      <c r="V1632" s="53" t="s">
        <v>385</v>
      </c>
      <c r="W1632" s="53" t="s">
        <v>834</v>
      </c>
      <c r="X1632" s="58">
        <v>1.8044923076923076E-2</v>
      </c>
      <c r="Y1632" s="63">
        <v>2.0051282051282052E-2</v>
      </c>
      <c r="Z1632" s="53"/>
      <c r="AA1632" s="53" t="s">
        <v>4788</v>
      </c>
      <c r="AB1632" s="72" t="s">
        <v>2123</v>
      </c>
      <c r="AC1632" s="57">
        <v>7.82</v>
      </c>
      <c r="AD1632" s="53"/>
      <c r="AE1632" s="53"/>
      <c r="AF1632" s="53" t="s">
        <v>1625</v>
      </c>
      <c r="AG1632" s="63">
        <v>0</v>
      </c>
      <c r="AH1632" s="53" t="s">
        <v>2430</v>
      </c>
      <c r="AI1632" s="53" t="s">
        <v>701</v>
      </c>
      <c r="AJ1632" s="149">
        <v>1</v>
      </c>
      <c r="AK1632" s="374">
        <v>2</v>
      </c>
    </row>
    <row r="1633" spans="1:37" s="149" customFormat="1" ht="105" customHeight="1">
      <c r="A1633" s="53" t="s">
        <v>1828</v>
      </c>
      <c r="B1633" s="60">
        <v>2731</v>
      </c>
      <c r="C1633" s="81" t="s">
        <v>521</v>
      </c>
      <c r="D1633" s="52" t="s">
        <v>522</v>
      </c>
      <c r="E1633" s="53" t="s">
        <v>59</v>
      </c>
      <c r="F1633" s="55">
        <v>41236</v>
      </c>
      <c r="G1633" s="55">
        <v>41264</v>
      </c>
      <c r="H1633" s="53" t="s">
        <v>94</v>
      </c>
      <c r="I1633" s="57">
        <v>30.177966101694917</v>
      </c>
      <c r="J1633" s="56">
        <v>27.160169491525426</v>
      </c>
      <c r="K1633" s="56">
        <v>27.16</v>
      </c>
      <c r="L1633" s="59">
        <v>41298</v>
      </c>
      <c r="M1633" s="53">
        <v>2013</v>
      </c>
      <c r="N1633" s="61">
        <v>41486</v>
      </c>
      <c r="O1633" s="53">
        <v>2013</v>
      </c>
      <c r="P1633" s="61">
        <v>41547</v>
      </c>
      <c r="Q1633" s="53" t="s">
        <v>337</v>
      </c>
      <c r="R1633" s="53" t="s">
        <v>4788</v>
      </c>
      <c r="S1633" s="53" t="s">
        <v>523</v>
      </c>
      <c r="T1633" s="83">
        <v>425</v>
      </c>
      <c r="U1633" s="53">
        <v>2</v>
      </c>
      <c r="V1633" s="53" t="s">
        <v>385</v>
      </c>
      <c r="W1633" s="53" t="s">
        <v>834</v>
      </c>
      <c r="X1633" s="58">
        <v>7.5408941176470581E-2</v>
      </c>
      <c r="Y1633" s="63">
        <v>8.3788235294117649E-2</v>
      </c>
      <c r="Z1633" s="53"/>
      <c r="AA1633" s="53" t="s">
        <v>4788</v>
      </c>
      <c r="AB1633" s="72" t="s">
        <v>2123</v>
      </c>
      <c r="AC1633" s="57">
        <v>35.61</v>
      </c>
      <c r="AD1633" s="53"/>
      <c r="AE1633" s="53"/>
      <c r="AF1633" s="53" t="s">
        <v>1626</v>
      </c>
      <c r="AG1633" s="63">
        <v>0</v>
      </c>
      <c r="AH1633" s="53" t="s">
        <v>2430</v>
      </c>
      <c r="AI1633" s="53" t="s">
        <v>701</v>
      </c>
      <c r="AJ1633" s="149">
        <v>1</v>
      </c>
      <c r="AK1633" s="374">
        <v>2</v>
      </c>
    </row>
    <row r="1634" spans="1:37" s="149" customFormat="1" ht="105" customHeight="1">
      <c r="A1634" s="53" t="s">
        <v>1828</v>
      </c>
      <c r="B1634" s="60">
        <v>2732</v>
      </c>
      <c r="C1634" s="81" t="s">
        <v>528</v>
      </c>
      <c r="D1634" s="52" t="s">
        <v>529</v>
      </c>
      <c r="E1634" s="53" t="s">
        <v>59</v>
      </c>
      <c r="F1634" s="55">
        <v>41243</v>
      </c>
      <c r="G1634" s="55">
        <v>41271</v>
      </c>
      <c r="H1634" s="53" t="s">
        <v>94</v>
      </c>
      <c r="I1634" s="57">
        <v>8.1101694915254239</v>
      </c>
      <c r="J1634" s="56">
        <v>7.2991525423728811</v>
      </c>
      <c r="K1634" s="56">
        <v>7.2990000000000004</v>
      </c>
      <c r="L1634" s="59">
        <v>41305</v>
      </c>
      <c r="M1634" s="53">
        <v>2013</v>
      </c>
      <c r="N1634" s="61">
        <v>41486</v>
      </c>
      <c r="O1634" s="53">
        <v>2013</v>
      </c>
      <c r="P1634" s="61">
        <v>41547</v>
      </c>
      <c r="Q1634" s="53" t="s">
        <v>346</v>
      </c>
      <c r="R1634" s="53" t="s">
        <v>4788</v>
      </c>
      <c r="S1634" s="53" t="s">
        <v>900</v>
      </c>
      <c r="T1634" s="83">
        <v>1.5</v>
      </c>
      <c r="U1634" s="53">
        <v>2</v>
      </c>
      <c r="V1634" s="53" t="s">
        <v>389</v>
      </c>
      <c r="W1634" s="53" t="s">
        <v>834</v>
      </c>
      <c r="X1634" s="58">
        <v>5.7418799999999992</v>
      </c>
      <c r="Y1634" s="63">
        <v>6.38</v>
      </c>
      <c r="Z1634" s="53"/>
      <c r="AA1634" s="53" t="s">
        <v>4788</v>
      </c>
      <c r="AB1634" s="72" t="s">
        <v>2123</v>
      </c>
      <c r="AC1634" s="57">
        <v>9.57</v>
      </c>
      <c r="AD1634" s="53"/>
      <c r="AE1634" s="53"/>
      <c r="AF1634" s="53" t="s">
        <v>788</v>
      </c>
      <c r="AG1634" s="63">
        <v>0</v>
      </c>
      <c r="AH1634" s="53" t="s">
        <v>2430</v>
      </c>
      <c r="AI1634" s="53" t="s">
        <v>701</v>
      </c>
      <c r="AJ1634" s="149">
        <v>1</v>
      </c>
      <c r="AK1634" s="374">
        <v>2</v>
      </c>
    </row>
    <row r="1635" spans="1:37" s="149" customFormat="1" ht="75" customHeight="1">
      <c r="A1635" s="53" t="s">
        <v>1828</v>
      </c>
      <c r="B1635" s="60">
        <v>2733</v>
      </c>
      <c r="C1635" s="81" t="s">
        <v>536</v>
      </c>
      <c r="D1635" s="52" t="s">
        <v>1830</v>
      </c>
      <c r="E1635" s="53" t="s">
        <v>81</v>
      </c>
      <c r="F1635" s="55">
        <v>41250</v>
      </c>
      <c r="G1635" s="55">
        <v>41325</v>
      </c>
      <c r="H1635" s="53" t="s">
        <v>94</v>
      </c>
      <c r="I1635" s="57">
        <v>2335.5423728813562</v>
      </c>
      <c r="J1635" s="56">
        <v>2101.9881355932202</v>
      </c>
      <c r="K1635" s="56">
        <v>2101.9879999999998</v>
      </c>
      <c r="L1635" s="59">
        <v>41342</v>
      </c>
      <c r="M1635" s="53">
        <v>2013</v>
      </c>
      <c r="N1635" s="61">
        <v>41394</v>
      </c>
      <c r="O1635" s="53">
        <v>2013</v>
      </c>
      <c r="P1635" s="61">
        <v>41547</v>
      </c>
      <c r="Q1635" s="53" t="s">
        <v>337</v>
      </c>
      <c r="R1635" s="53" t="s">
        <v>3014</v>
      </c>
      <c r="S1635" s="53" t="s">
        <v>866</v>
      </c>
      <c r="T1635" s="83">
        <v>88</v>
      </c>
      <c r="U1635" s="53">
        <v>2</v>
      </c>
      <c r="V1635" s="53" t="s">
        <v>385</v>
      </c>
      <c r="W1635" s="53" t="s">
        <v>834</v>
      </c>
      <c r="X1635" s="58">
        <v>28.185748181818177</v>
      </c>
      <c r="Y1635" s="63">
        <v>25.999433962264153</v>
      </c>
      <c r="Z1635" s="53"/>
      <c r="AA1635" s="53" t="s">
        <v>4857</v>
      </c>
      <c r="AB1635" s="72" t="s">
        <v>2123</v>
      </c>
      <c r="AC1635" s="57">
        <v>2755.94</v>
      </c>
      <c r="AD1635" s="53"/>
      <c r="AE1635" s="53"/>
      <c r="AF1635" s="53" t="s">
        <v>868</v>
      </c>
      <c r="AG1635" s="63">
        <v>0</v>
      </c>
      <c r="AH1635" s="53" t="s">
        <v>2430</v>
      </c>
      <c r="AI1635" s="53" t="s">
        <v>701</v>
      </c>
      <c r="AJ1635" s="149">
        <v>1</v>
      </c>
      <c r="AK1635" s="374">
        <v>2</v>
      </c>
    </row>
    <row r="1636" spans="1:37" s="149" customFormat="1" ht="75" customHeight="1">
      <c r="A1636" s="53" t="s">
        <v>1828</v>
      </c>
      <c r="B1636" s="60">
        <v>2734</v>
      </c>
      <c r="C1636" s="81" t="s">
        <v>444</v>
      </c>
      <c r="D1636" s="52" t="s">
        <v>418</v>
      </c>
      <c r="E1636" s="53" t="s">
        <v>81</v>
      </c>
      <c r="F1636" s="55">
        <v>41242</v>
      </c>
      <c r="G1636" s="55">
        <v>41302</v>
      </c>
      <c r="H1636" s="53" t="s">
        <v>94</v>
      </c>
      <c r="I1636" s="57">
        <v>1020</v>
      </c>
      <c r="J1636" s="56">
        <v>918</v>
      </c>
      <c r="K1636" s="56">
        <v>918</v>
      </c>
      <c r="L1636" s="59">
        <v>41327</v>
      </c>
      <c r="M1636" s="53">
        <v>2013</v>
      </c>
      <c r="N1636" s="61">
        <v>41394</v>
      </c>
      <c r="O1636" s="53">
        <v>2013</v>
      </c>
      <c r="P1636" s="61">
        <v>41547</v>
      </c>
      <c r="Q1636" s="53" t="s">
        <v>337</v>
      </c>
      <c r="R1636" s="53" t="s">
        <v>4858</v>
      </c>
      <c r="S1636" s="53" t="s">
        <v>419</v>
      </c>
      <c r="T1636" s="83">
        <v>3</v>
      </c>
      <c r="U1636" s="53">
        <v>2</v>
      </c>
      <c r="V1636" s="53" t="s">
        <v>385</v>
      </c>
      <c r="W1636" s="53" t="s">
        <v>834</v>
      </c>
      <c r="X1636" s="58">
        <v>361.08</v>
      </c>
      <c r="Y1636" s="63">
        <v>240.71999999999997</v>
      </c>
      <c r="Z1636" s="53"/>
      <c r="AA1636" s="53" t="s">
        <v>4857</v>
      </c>
      <c r="AB1636" s="72" t="s">
        <v>2123</v>
      </c>
      <c r="AC1636" s="57">
        <v>1203.5999999999999</v>
      </c>
      <c r="AD1636" s="53"/>
      <c r="AE1636" s="53"/>
      <c r="AF1636" s="53" t="s">
        <v>679</v>
      </c>
      <c r="AG1636" s="63">
        <v>0</v>
      </c>
      <c r="AH1636" s="53" t="s">
        <v>2430</v>
      </c>
      <c r="AI1636" s="53" t="s">
        <v>701</v>
      </c>
      <c r="AJ1636" s="149">
        <v>1</v>
      </c>
      <c r="AK1636" s="374">
        <v>2</v>
      </c>
    </row>
    <row r="1637" spans="1:37" s="149" customFormat="1" ht="75" customHeight="1">
      <c r="A1637" s="53" t="s">
        <v>1828</v>
      </c>
      <c r="B1637" s="60">
        <v>2735</v>
      </c>
      <c r="C1637" s="81" t="s">
        <v>444</v>
      </c>
      <c r="D1637" s="52" t="s">
        <v>418</v>
      </c>
      <c r="E1637" s="53" t="s">
        <v>81</v>
      </c>
      <c r="F1637" s="55">
        <v>41242</v>
      </c>
      <c r="G1637" s="55">
        <v>41302</v>
      </c>
      <c r="H1637" s="53" t="s">
        <v>94</v>
      </c>
      <c r="I1637" s="57">
        <v>210</v>
      </c>
      <c r="J1637" s="56">
        <v>189.00000000000003</v>
      </c>
      <c r="K1637" s="56">
        <v>189</v>
      </c>
      <c r="L1637" s="59">
        <v>41327</v>
      </c>
      <c r="M1637" s="53">
        <v>2013</v>
      </c>
      <c r="N1637" s="61">
        <v>41394</v>
      </c>
      <c r="O1637" s="53">
        <v>2013</v>
      </c>
      <c r="P1637" s="61">
        <v>41547</v>
      </c>
      <c r="Q1637" s="53" t="s">
        <v>337</v>
      </c>
      <c r="R1637" s="53" t="s">
        <v>4859</v>
      </c>
      <c r="S1637" s="53" t="s">
        <v>419</v>
      </c>
      <c r="T1637" s="83">
        <v>3</v>
      </c>
      <c r="U1637" s="53">
        <v>2</v>
      </c>
      <c r="V1637" s="53" t="s">
        <v>385</v>
      </c>
      <c r="W1637" s="53" t="s">
        <v>834</v>
      </c>
      <c r="X1637" s="58">
        <v>74.339999999999989</v>
      </c>
      <c r="Y1637" s="63">
        <v>49.56</v>
      </c>
      <c r="Z1637" s="53"/>
      <c r="AA1637" s="53" t="s">
        <v>4857</v>
      </c>
      <c r="AB1637" s="72" t="s">
        <v>2123</v>
      </c>
      <c r="AC1637" s="57">
        <v>247.8</v>
      </c>
      <c r="AD1637" s="53"/>
      <c r="AE1637" s="53"/>
      <c r="AF1637" s="53" t="s">
        <v>679</v>
      </c>
      <c r="AG1637" s="63">
        <v>0</v>
      </c>
      <c r="AH1637" s="53" t="s">
        <v>2430</v>
      </c>
      <c r="AI1637" s="53" t="s">
        <v>701</v>
      </c>
      <c r="AJ1637" s="149">
        <v>1</v>
      </c>
      <c r="AK1637" s="374">
        <v>2</v>
      </c>
    </row>
    <row r="1638" spans="1:37" s="149" customFormat="1" ht="75" customHeight="1">
      <c r="A1638" s="53" t="s">
        <v>1828</v>
      </c>
      <c r="B1638" s="60">
        <v>2736</v>
      </c>
      <c r="C1638" s="81" t="s">
        <v>444</v>
      </c>
      <c r="D1638" s="52" t="s">
        <v>418</v>
      </c>
      <c r="E1638" s="53" t="s">
        <v>81</v>
      </c>
      <c r="F1638" s="55">
        <v>41242</v>
      </c>
      <c r="G1638" s="55">
        <v>41302</v>
      </c>
      <c r="H1638" s="53" t="s">
        <v>94</v>
      </c>
      <c r="I1638" s="57">
        <v>330</v>
      </c>
      <c r="J1638" s="56">
        <v>297</v>
      </c>
      <c r="K1638" s="56">
        <v>297</v>
      </c>
      <c r="L1638" s="59">
        <v>41327</v>
      </c>
      <c r="M1638" s="53">
        <v>2013</v>
      </c>
      <c r="N1638" s="61">
        <v>41394</v>
      </c>
      <c r="O1638" s="53">
        <v>2013</v>
      </c>
      <c r="P1638" s="61">
        <v>41547</v>
      </c>
      <c r="Q1638" s="53" t="s">
        <v>337</v>
      </c>
      <c r="R1638" s="53" t="s">
        <v>4860</v>
      </c>
      <c r="S1638" s="53" t="s">
        <v>419</v>
      </c>
      <c r="T1638" s="83">
        <v>3</v>
      </c>
      <c r="U1638" s="53">
        <v>2</v>
      </c>
      <c r="V1638" s="53" t="s">
        <v>385</v>
      </c>
      <c r="W1638" s="53" t="s">
        <v>834</v>
      </c>
      <c r="X1638" s="58">
        <v>116.82</v>
      </c>
      <c r="Y1638" s="63">
        <v>77.88</v>
      </c>
      <c r="Z1638" s="53"/>
      <c r="AA1638" s="53" t="s">
        <v>4857</v>
      </c>
      <c r="AB1638" s="72" t="s">
        <v>2123</v>
      </c>
      <c r="AC1638" s="57">
        <v>389.4</v>
      </c>
      <c r="AD1638" s="53"/>
      <c r="AE1638" s="53"/>
      <c r="AF1638" s="53" t="s">
        <v>679</v>
      </c>
      <c r="AG1638" s="63">
        <v>0</v>
      </c>
      <c r="AH1638" s="53" t="s">
        <v>2430</v>
      </c>
      <c r="AI1638" s="53" t="s">
        <v>701</v>
      </c>
      <c r="AJ1638" s="149">
        <v>1</v>
      </c>
      <c r="AK1638" s="374">
        <v>2</v>
      </c>
    </row>
    <row r="1639" spans="1:37" s="149" customFormat="1" ht="75" customHeight="1">
      <c r="A1639" s="53" t="s">
        <v>1828</v>
      </c>
      <c r="B1639" s="60">
        <v>2737</v>
      </c>
      <c r="C1639" s="81" t="s">
        <v>444</v>
      </c>
      <c r="D1639" s="52" t="s">
        <v>418</v>
      </c>
      <c r="E1639" s="53" t="s">
        <v>81</v>
      </c>
      <c r="F1639" s="55">
        <v>41242</v>
      </c>
      <c r="G1639" s="55">
        <v>41302</v>
      </c>
      <c r="H1639" s="53" t="s">
        <v>94</v>
      </c>
      <c r="I1639" s="57">
        <v>510</v>
      </c>
      <c r="J1639" s="56">
        <v>459</v>
      </c>
      <c r="K1639" s="56">
        <v>459</v>
      </c>
      <c r="L1639" s="59">
        <v>41327</v>
      </c>
      <c r="M1639" s="53">
        <v>2013</v>
      </c>
      <c r="N1639" s="61">
        <v>41394</v>
      </c>
      <c r="O1639" s="53">
        <v>2013</v>
      </c>
      <c r="P1639" s="61">
        <v>41547</v>
      </c>
      <c r="Q1639" s="53" t="s">
        <v>337</v>
      </c>
      <c r="R1639" s="53" t="s">
        <v>4861</v>
      </c>
      <c r="S1639" s="53" t="s">
        <v>419</v>
      </c>
      <c r="T1639" s="83">
        <v>3</v>
      </c>
      <c r="U1639" s="53">
        <v>2</v>
      </c>
      <c r="V1639" s="53" t="s">
        <v>385</v>
      </c>
      <c r="W1639" s="53" t="s">
        <v>834</v>
      </c>
      <c r="X1639" s="58">
        <v>180.54</v>
      </c>
      <c r="Y1639" s="63">
        <v>120.35999999999999</v>
      </c>
      <c r="Z1639" s="53"/>
      <c r="AA1639" s="53" t="s">
        <v>4857</v>
      </c>
      <c r="AB1639" s="72" t="s">
        <v>2123</v>
      </c>
      <c r="AC1639" s="57">
        <v>601.79999999999995</v>
      </c>
      <c r="AD1639" s="53"/>
      <c r="AE1639" s="53"/>
      <c r="AF1639" s="53" t="s">
        <v>679</v>
      </c>
      <c r="AG1639" s="63">
        <v>0</v>
      </c>
      <c r="AH1639" s="53" t="s">
        <v>2430</v>
      </c>
      <c r="AI1639" s="53" t="s">
        <v>701</v>
      </c>
      <c r="AJ1639" s="149">
        <v>1</v>
      </c>
      <c r="AK1639" s="374">
        <v>2</v>
      </c>
    </row>
    <row r="1640" spans="1:37" s="149" customFormat="1" ht="75" customHeight="1">
      <c r="A1640" s="53" t="s">
        <v>1828</v>
      </c>
      <c r="B1640" s="60">
        <v>2738</v>
      </c>
      <c r="C1640" s="81" t="s">
        <v>444</v>
      </c>
      <c r="D1640" s="52" t="s">
        <v>418</v>
      </c>
      <c r="E1640" s="53" t="s">
        <v>81</v>
      </c>
      <c r="F1640" s="55">
        <v>41242</v>
      </c>
      <c r="G1640" s="55">
        <v>41302</v>
      </c>
      <c r="H1640" s="53" t="s">
        <v>94</v>
      </c>
      <c r="I1640" s="57">
        <v>135</v>
      </c>
      <c r="J1640" s="56">
        <v>121.5</v>
      </c>
      <c r="K1640" s="56">
        <v>121.5</v>
      </c>
      <c r="L1640" s="59">
        <v>41327</v>
      </c>
      <c r="M1640" s="53">
        <v>2013</v>
      </c>
      <c r="N1640" s="61">
        <v>41394</v>
      </c>
      <c r="O1640" s="53">
        <v>2013</v>
      </c>
      <c r="P1640" s="61">
        <v>41547</v>
      </c>
      <c r="Q1640" s="53" t="s">
        <v>337</v>
      </c>
      <c r="R1640" s="53" t="s">
        <v>4862</v>
      </c>
      <c r="S1640" s="53" t="s">
        <v>419</v>
      </c>
      <c r="T1640" s="83">
        <v>3</v>
      </c>
      <c r="U1640" s="53">
        <v>2</v>
      </c>
      <c r="V1640" s="53" t="s">
        <v>385</v>
      </c>
      <c r="W1640" s="53" t="s">
        <v>834</v>
      </c>
      <c r="X1640" s="58">
        <v>47.79</v>
      </c>
      <c r="Y1640" s="63">
        <v>31.860000000000003</v>
      </c>
      <c r="Z1640" s="53"/>
      <c r="AA1640" s="53" t="s">
        <v>4857</v>
      </c>
      <c r="AB1640" s="72" t="s">
        <v>2123</v>
      </c>
      <c r="AC1640" s="57">
        <v>159.30000000000001</v>
      </c>
      <c r="AD1640" s="53"/>
      <c r="AE1640" s="53"/>
      <c r="AF1640" s="53" t="s">
        <v>679</v>
      </c>
      <c r="AG1640" s="63">
        <v>0</v>
      </c>
      <c r="AH1640" s="53" t="s">
        <v>2430</v>
      </c>
      <c r="AI1640" s="53" t="s">
        <v>701</v>
      </c>
      <c r="AJ1640" s="149">
        <v>1</v>
      </c>
      <c r="AK1640" s="374">
        <v>2</v>
      </c>
    </row>
    <row r="1641" spans="1:37" s="149" customFormat="1" ht="75" customHeight="1">
      <c r="A1641" s="53" t="s">
        <v>1828</v>
      </c>
      <c r="B1641" s="60">
        <v>2739</v>
      </c>
      <c r="C1641" s="81" t="s">
        <v>444</v>
      </c>
      <c r="D1641" s="52" t="s">
        <v>418</v>
      </c>
      <c r="E1641" s="53" t="s">
        <v>81</v>
      </c>
      <c r="F1641" s="55">
        <v>41242</v>
      </c>
      <c r="G1641" s="55">
        <v>41302</v>
      </c>
      <c r="H1641" s="53" t="s">
        <v>94</v>
      </c>
      <c r="I1641" s="57">
        <v>360</v>
      </c>
      <c r="J1641" s="56">
        <v>324</v>
      </c>
      <c r="K1641" s="56">
        <v>324</v>
      </c>
      <c r="L1641" s="59">
        <v>41327</v>
      </c>
      <c r="M1641" s="53">
        <v>2013</v>
      </c>
      <c r="N1641" s="61">
        <v>41394</v>
      </c>
      <c r="O1641" s="53">
        <v>2013</v>
      </c>
      <c r="P1641" s="61">
        <v>41547</v>
      </c>
      <c r="Q1641" s="53" t="s">
        <v>337</v>
      </c>
      <c r="R1641" s="53" t="s">
        <v>4863</v>
      </c>
      <c r="S1641" s="53" t="s">
        <v>419</v>
      </c>
      <c r="T1641" s="83">
        <v>6</v>
      </c>
      <c r="U1641" s="53">
        <v>2</v>
      </c>
      <c r="V1641" s="53" t="s">
        <v>385</v>
      </c>
      <c r="W1641" s="53" t="s">
        <v>834</v>
      </c>
      <c r="X1641" s="58">
        <v>63.72</v>
      </c>
      <c r="Y1641" s="63">
        <v>26.55</v>
      </c>
      <c r="Z1641" s="53"/>
      <c r="AA1641" s="53" t="s">
        <v>4857</v>
      </c>
      <c r="AB1641" s="72" t="s">
        <v>2123</v>
      </c>
      <c r="AC1641" s="57">
        <v>424.8</v>
      </c>
      <c r="AD1641" s="53"/>
      <c r="AE1641" s="53"/>
      <c r="AF1641" s="53" t="s">
        <v>688</v>
      </c>
      <c r="AG1641" s="63">
        <v>0</v>
      </c>
      <c r="AH1641" s="53" t="s">
        <v>2430</v>
      </c>
      <c r="AI1641" s="53" t="s">
        <v>701</v>
      </c>
      <c r="AJ1641" s="149">
        <v>1</v>
      </c>
      <c r="AK1641" s="374">
        <v>2</v>
      </c>
    </row>
    <row r="1642" spans="1:37" s="149" customFormat="1" ht="75" customHeight="1">
      <c r="A1642" s="53" t="s">
        <v>1828</v>
      </c>
      <c r="B1642" s="60">
        <v>2740</v>
      </c>
      <c r="C1642" s="81" t="s">
        <v>444</v>
      </c>
      <c r="D1642" s="52" t="s">
        <v>418</v>
      </c>
      <c r="E1642" s="53" t="s">
        <v>81</v>
      </c>
      <c r="F1642" s="55">
        <v>41242</v>
      </c>
      <c r="G1642" s="55">
        <v>41302</v>
      </c>
      <c r="H1642" s="53" t="s">
        <v>94</v>
      </c>
      <c r="I1642" s="57">
        <v>250</v>
      </c>
      <c r="J1642" s="56">
        <v>225</v>
      </c>
      <c r="K1642" s="56">
        <v>225</v>
      </c>
      <c r="L1642" s="59">
        <v>41327</v>
      </c>
      <c r="M1642" s="53">
        <v>2013</v>
      </c>
      <c r="N1642" s="61">
        <v>41394</v>
      </c>
      <c r="O1642" s="53">
        <v>2013</v>
      </c>
      <c r="P1642" s="61">
        <v>41547</v>
      </c>
      <c r="Q1642" s="53" t="s">
        <v>337</v>
      </c>
      <c r="R1642" s="53" t="s">
        <v>4864</v>
      </c>
      <c r="S1642" s="53" t="s">
        <v>419</v>
      </c>
      <c r="T1642" s="83">
        <v>1</v>
      </c>
      <c r="U1642" s="53">
        <v>2</v>
      </c>
      <c r="V1642" s="53" t="s">
        <v>385</v>
      </c>
      <c r="W1642" s="53" t="s">
        <v>834</v>
      </c>
      <c r="X1642" s="58">
        <v>265.5</v>
      </c>
      <c r="Y1642" s="63">
        <v>295</v>
      </c>
      <c r="Z1642" s="53"/>
      <c r="AA1642" s="53" t="s">
        <v>4857</v>
      </c>
      <c r="AB1642" s="72" t="s">
        <v>2123</v>
      </c>
      <c r="AC1642" s="57">
        <v>295</v>
      </c>
      <c r="AD1642" s="53"/>
      <c r="AE1642" s="53"/>
      <c r="AF1642" s="53" t="s">
        <v>9</v>
      </c>
      <c r="AG1642" s="63">
        <v>0</v>
      </c>
      <c r="AH1642" s="53" t="s">
        <v>2430</v>
      </c>
      <c r="AI1642" s="53" t="s">
        <v>701</v>
      </c>
      <c r="AJ1642" s="149">
        <v>1</v>
      </c>
      <c r="AK1642" s="374">
        <v>2</v>
      </c>
    </row>
    <row r="1643" spans="1:37" s="149" customFormat="1" ht="75" customHeight="1">
      <c r="A1643" s="53" t="s">
        <v>1828</v>
      </c>
      <c r="B1643" s="60">
        <v>2741</v>
      </c>
      <c r="C1643" s="81" t="s">
        <v>444</v>
      </c>
      <c r="D1643" s="52" t="s">
        <v>418</v>
      </c>
      <c r="E1643" s="53" t="s">
        <v>81</v>
      </c>
      <c r="F1643" s="55">
        <v>41242</v>
      </c>
      <c r="G1643" s="55">
        <v>41302</v>
      </c>
      <c r="H1643" s="53" t="s">
        <v>94</v>
      </c>
      <c r="I1643" s="57">
        <v>240</v>
      </c>
      <c r="J1643" s="56">
        <v>216</v>
      </c>
      <c r="K1643" s="56">
        <v>216</v>
      </c>
      <c r="L1643" s="59">
        <v>41327</v>
      </c>
      <c r="M1643" s="53">
        <v>2013</v>
      </c>
      <c r="N1643" s="61">
        <v>41394</v>
      </c>
      <c r="O1643" s="53">
        <v>2013</v>
      </c>
      <c r="P1643" s="61">
        <v>41547</v>
      </c>
      <c r="Q1643" s="53" t="s">
        <v>337</v>
      </c>
      <c r="R1643" s="53" t="s">
        <v>4865</v>
      </c>
      <c r="S1643" s="53" t="s">
        <v>419</v>
      </c>
      <c r="T1643" s="83">
        <v>2</v>
      </c>
      <c r="U1643" s="53">
        <v>2</v>
      </c>
      <c r="V1643" s="53" t="s">
        <v>385</v>
      </c>
      <c r="W1643" s="53" t="s">
        <v>834</v>
      </c>
      <c r="X1643" s="58">
        <v>127.44</v>
      </c>
      <c r="Y1643" s="63">
        <v>141.6</v>
      </c>
      <c r="Z1643" s="53"/>
      <c r="AA1643" s="53" t="s">
        <v>4857</v>
      </c>
      <c r="AB1643" s="72" t="s">
        <v>2123</v>
      </c>
      <c r="AC1643" s="57">
        <v>283.2</v>
      </c>
      <c r="AD1643" s="53"/>
      <c r="AE1643" s="53"/>
      <c r="AF1643" s="53" t="s">
        <v>708</v>
      </c>
      <c r="AG1643" s="63">
        <v>0</v>
      </c>
      <c r="AH1643" s="53" t="s">
        <v>2430</v>
      </c>
      <c r="AI1643" s="53" t="s">
        <v>701</v>
      </c>
      <c r="AJ1643" s="149">
        <v>1</v>
      </c>
      <c r="AK1643" s="374">
        <v>2</v>
      </c>
    </row>
    <row r="1644" spans="1:37" s="149" customFormat="1" ht="75" customHeight="1">
      <c r="A1644" s="53" t="s">
        <v>1828</v>
      </c>
      <c r="B1644" s="60">
        <v>2742</v>
      </c>
      <c r="C1644" s="81" t="s">
        <v>444</v>
      </c>
      <c r="D1644" s="52" t="s">
        <v>418</v>
      </c>
      <c r="E1644" s="53" t="s">
        <v>81</v>
      </c>
      <c r="F1644" s="55">
        <v>41242</v>
      </c>
      <c r="G1644" s="55">
        <v>41302</v>
      </c>
      <c r="H1644" s="53" t="s">
        <v>94</v>
      </c>
      <c r="I1644" s="57">
        <v>55</v>
      </c>
      <c r="J1644" s="56">
        <v>49.499999999999993</v>
      </c>
      <c r="K1644" s="56">
        <v>49.5</v>
      </c>
      <c r="L1644" s="59">
        <v>41327</v>
      </c>
      <c r="M1644" s="53">
        <v>2013</v>
      </c>
      <c r="N1644" s="61">
        <v>41394</v>
      </c>
      <c r="O1644" s="53">
        <v>2013</v>
      </c>
      <c r="P1644" s="61">
        <v>41547</v>
      </c>
      <c r="Q1644" s="53" t="s">
        <v>337</v>
      </c>
      <c r="R1644" s="53" t="s">
        <v>4866</v>
      </c>
      <c r="S1644" s="53" t="s">
        <v>419</v>
      </c>
      <c r="T1644" s="83">
        <v>1</v>
      </c>
      <c r="U1644" s="53">
        <v>2</v>
      </c>
      <c r="V1644" s="53" t="s">
        <v>385</v>
      </c>
      <c r="W1644" s="53" t="s">
        <v>834</v>
      </c>
      <c r="X1644" s="58">
        <v>58.41</v>
      </c>
      <c r="Y1644" s="63">
        <v>64.900000000000006</v>
      </c>
      <c r="Z1644" s="53"/>
      <c r="AA1644" s="53" t="s">
        <v>4857</v>
      </c>
      <c r="AB1644" s="72" t="s">
        <v>2123</v>
      </c>
      <c r="AC1644" s="57">
        <v>64.900000000000006</v>
      </c>
      <c r="AD1644" s="53"/>
      <c r="AE1644" s="53"/>
      <c r="AF1644" s="53" t="s">
        <v>9</v>
      </c>
      <c r="AG1644" s="63">
        <v>0</v>
      </c>
      <c r="AH1644" s="53" t="s">
        <v>2430</v>
      </c>
      <c r="AI1644" s="53" t="s">
        <v>701</v>
      </c>
      <c r="AJ1644" s="149">
        <v>1</v>
      </c>
      <c r="AK1644" s="374">
        <v>2</v>
      </c>
    </row>
    <row r="1645" spans="1:37" s="149" customFormat="1" ht="75" customHeight="1">
      <c r="A1645" s="53" t="s">
        <v>1828</v>
      </c>
      <c r="B1645" s="60">
        <v>2743</v>
      </c>
      <c r="C1645" s="81" t="s">
        <v>444</v>
      </c>
      <c r="D1645" s="52" t="s">
        <v>418</v>
      </c>
      <c r="E1645" s="53" t="s">
        <v>81</v>
      </c>
      <c r="F1645" s="55">
        <v>41242</v>
      </c>
      <c r="G1645" s="55">
        <v>41302</v>
      </c>
      <c r="H1645" s="53" t="s">
        <v>94</v>
      </c>
      <c r="I1645" s="57">
        <v>50</v>
      </c>
      <c r="J1645" s="56">
        <v>45</v>
      </c>
      <c r="K1645" s="56">
        <v>45</v>
      </c>
      <c r="L1645" s="59">
        <v>41327</v>
      </c>
      <c r="M1645" s="53">
        <v>2013</v>
      </c>
      <c r="N1645" s="61">
        <v>41394</v>
      </c>
      <c r="O1645" s="53">
        <v>2013</v>
      </c>
      <c r="P1645" s="61">
        <v>41547</v>
      </c>
      <c r="Q1645" s="53" t="s">
        <v>337</v>
      </c>
      <c r="R1645" s="53" t="s">
        <v>4867</v>
      </c>
      <c r="S1645" s="53" t="s">
        <v>419</v>
      </c>
      <c r="T1645" s="83">
        <v>1</v>
      </c>
      <c r="U1645" s="53">
        <v>2</v>
      </c>
      <c r="V1645" s="53" t="s">
        <v>385</v>
      </c>
      <c r="W1645" s="53" t="s">
        <v>834</v>
      </c>
      <c r="X1645" s="58">
        <v>53.099999999999994</v>
      </c>
      <c r="Y1645" s="63">
        <v>59</v>
      </c>
      <c r="Z1645" s="53"/>
      <c r="AA1645" s="53" t="s">
        <v>4857</v>
      </c>
      <c r="AB1645" s="72" t="s">
        <v>2123</v>
      </c>
      <c r="AC1645" s="57">
        <v>59</v>
      </c>
      <c r="AD1645" s="53"/>
      <c r="AE1645" s="53"/>
      <c r="AF1645" s="53" t="s">
        <v>9</v>
      </c>
      <c r="AG1645" s="63">
        <v>0</v>
      </c>
      <c r="AH1645" s="53" t="s">
        <v>2430</v>
      </c>
      <c r="AI1645" s="53" t="s">
        <v>701</v>
      </c>
      <c r="AJ1645" s="149">
        <v>1</v>
      </c>
      <c r="AK1645" s="374">
        <v>2</v>
      </c>
    </row>
    <row r="1646" spans="1:37" s="149" customFormat="1" ht="75" customHeight="1">
      <c r="A1646" s="53" t="s">
        <v>1828</v>
      </c>
      <c r="B1646" s="60">
        <v>2744</v>
      </c>
      <c r="C1646" s="81" t="s">
        <v>444</v>
      </c>
      <c r="D1646" s="52" t="s">
        <v>418</v>
      </c>
      <c r="E1646" s="53" t="s">
        <v>81</v>
      </c>
      <c r="F1646" s="55">
        <v>41242</v>
      </c>
      <c r="G1646" s="55">
        <v>41302</v>
      </c>
      <c r="H1646" s="53" t="s">
        <v>94</v>
      </c>
      <c r="I1646" s="57">
        <v>300</v>
      </c>
      <c r="J1646" s="56">
        <v>270</v>
      </c>
      <c r="K1646" s="56">
        <v>270</v>
      </c>
      <c r="L1646" s="59">
        <v>41327</v>
      </c>
      <c r="M1646" s="53">
        <v>2013</v>
      </c>
      <c r="N1646" s="61">
        <v>41394</v>
      </c>
      <c r="O1646" s="53">
        <v>2013</v>
      </c>
      <c r="P1646" s="61">
        <v>41547</v>
      </c>
      <c r="Q1646" s="53" t="s">
        <v>337</v>
      </c>
      <c r="R1646" s="53" t="s">
        <v>4868</v>
      </c>
      <c r="S1646" s="53" t="s">
        <v>419</v>
      </c>
      <c r="T1646" s="83">
        <v>2</v>
      </c>
      <c r="U1646" s="53">
        <v>2</v>
      </c>
      <c r="V1646" s="53" t="s">
        <v>385</v>
      </c>
      <c r="W1646" s="53" t="s">
        <v>834</v>
      </c>
      <c r="X1646" s="58">
        <v>159.29999999999998</v>
      </c>
      <c r="Y1646" s="63">
        <v>88.5</v>
      </c>
      <c r="Z1646" s="53"/>
      <c r="AA1646" s="53" t="s">
        <v>4857</v>
      </c>
      <c r="AB1646" s="72" t="s">
        <v>2123</v>
      </c>
      <c r="AC1646" s="57">
        <v>354</v>
      </c>
      <c r="AD1646" s="53"/>
      <c r="AE1646" s="53"/>
      <c r="AF1646" s="53" t="s">
        <v>678</v>
      </c>
      <c r="AG1646" s="63">
        <v>0</v>
      </c>
      <c r="AH1646" s="53" t="s">
        <v>2430</v>
      </c>
      <c r="AI1646" s="53" t="s">
        <v>701</v>
      </c>
      <c r="AJ1646" s="149">
        <v>1</v>
      </c>
      <c r="AK1646" s="374">
        <v>2</v>
      </c>
    </row>
    <row r="1647" spans="1:37" s="149" customFormat="1" ht="75" customHeight="1">
      <c r="A1647" s="53" t="s">
        <v>1828</v>
      </c>
      <c r="B1647" s="60">
        <v>2745</v>
      </c>
      <c r="C1647" s="81" t="s">
        <v>444</v>
      </c>
      <c r="D1647" s="52" t="s">
        <v>418</v>
      </c>
      <c r="E1647" s="53" t="s">
        <v>81</v>
      </c>
      <c r="F1647" s="55">
        <v>41242</v>
      </c>
      <c r="G1647" s="55">
        <v>41302</v>
      </c>
      <c r="H1647" s="53" t="s">
        <v>94</v>
      </c>
      <c r="I1647" s="57">
        <v>562.59299999999996</v>
      </c>
      <c r="J1647" s="56">
        <v>506.33369999999996</v>
      </c>
      <c r="K1647" s="56">
        <v>506.33300000000003</v>
      </c>
      <c r="L1647" s="59">
        <v>41327</v>
      </c>
      <c r="M1647" s="53">
        <v>2013</v>
      </c>
      <c r="N1647" s="61">
        <v>41394</v>
      </c>
      <c r="O1647" s="53">
        <v>2013</v>
      </c>
      <c r="P1647" s="61">
        <v>41547</v>
      </c>
      <c r="Q1647" s="53" t="s">
        <v>337</v>
      </c>
      <c r="R1647" s="53" t="s">
        <v>4869</v>
      </c>
      <c r="S1647" s="53" t="s">
        <v>419</v>
      </c>
      <c r="T1647" s="83">
        <v>10</v>
      </c>
      <c r="U1647" s="53">
        <v>2</v>
      </c>
      <c r="V1647" s="53" t="s">
        <v>385</v>
      </c>
      <c r="W1647" s="53" t="s">
        <v>834</v>
      </c>
      <c r="X1647" s="58">
        <v>59.747293999999997</v>
      </c>
      <c r="Y1647" s="63">
        <v>39.050588235294121</v>
      </c>
      <c r="Z1647" s="53"/>
      <c r="AA1647" s="53" t="s">
        <v>4857</v>
      </c>
      <c r="AB1647" s="72" t="s">
        <v>2123</v>
      </c>
      <c r="AC1647" s="57">
        <v>663.86</v>
      </c>
      <c r="AD1647" s="53"/>
      <c r="AE1647" s="53"/>
      <c r="AF1647" s="53" t="s">
        <v>689</v>
      </c>
      <c r="AG1647" s="63">
        <v>0</v>
      </c>
      <c r="AH1647" s="53" t="s">
        <v>2430</v>
      </c>
      <c r="AI1647" s="53" t="s">
        <v>701</v>
      </c>
      <c r="AJ1647" s="149">
        <v>1</v>
      </c>
      <c r="AK1647" s="374">
        <v>2</v>
      </c>
    </row>
    <row r="1648" spans="1:37" s="149" customFormat="1" ht="75" customHeight="1">
      <c r="A1648" s="53" t="s">
        <v>1828</v>
      </c>
      <c r="B1648" s="60">
        <v>2746</v>
      </c>
      <c r="C1648" s="81" t="s">
        <v>444</v>
      </c>
      <c r="D1648" s="52" t="s">
        <v>418</v>
      </c>
      <c r="E1648" s="53" t="s">
        <v>81</v>
      </c>
      <c r="F1648" s="55">
        <v>41242</v>
      </c>
      <c r="G1648" s="55">
        <v>41302</v>
      </c>
      <c r="H1648" s="53" t="s">
        <v>94</v>
      </c>
      <c r="I1648" s="57">
        <v>148.483</v>
      </c>
      <c r="J1648" s="56">
        <v>133.63470000000001</v>
      </c>
      <c r="K1648" s="56">
        <v>133.63399999999999</v>
      </c>
      <c r="L1648" s="59">
        <v>41327</v>
      </c>
      <c r="M1648" s="53">
        <v>2013</v>
      </c>
      <c r="N1648" s="61">
        <v>41394</v>
      </c>
      <c r="O1648" s="53">
        <v>2013</v>
      </c>
      <c r="P1648" s="61">
        <v>41547</v>
      </c>
      <c r="Q1648" s="53" t="s">
        <v>337</v>
      </c>
      <c r="R1648" s="53" t="s">
        <v>4870</v>
      </c>
      <c r="S1648" s="53" t="s">
        <v>419</v>
      </c>
      <c r="T1648" s="83">
        <v>1</v>
      </c>
      <c r="U1648" s="53">
        <v>2</v>
      </c>
      <c r="V1648" s="53" t="s">
        <v>385</v>
      </c>
      <c r="W1648" s="53" t="s">
        <v>834</v>
      </c>
      <c r="X1648" s="58">
        <v>157.68811999999997</v>
      </c>
      <c r="Y1648" s="63">
        <v>35.042000000000002</v>
      </c>
      <c r="Z1648" s="53"/>
      <c r="AA1648" s="53" t="s">
        <v>4857</v>
      </c>
      <c r="AB1648" s="72" t="s">
        <v>2123</v>
      </c>
      <c r="AC1648" s="57">
        <v>175.21</v>
      </c>
      <c r="AD1648" s="53"/>
      <c r="AE1648" s="53"/>
      <c r="AF1648" s="53" t="s">
        <v>679</v>
      </c>
      <c r="AG1648" s="63">
        <v>0</v>
      </c>
      <c r="AH1648" s="53" t="s">
        <v>2430</v>
      </c>
      <c r="AI1648" s="53" t="s">
        <v>701</v>
      </c>
      <c r="AJ1648" s="149">
        <v>1</v>
      </c>
      <c r="AK1648" s="374">
        <v>2</v>
      </c>
    </row>
    <row r="1649" spans="1:37" s="149" customFormat="1" ht="75" customHeight="1">
      <c r="A1649" s="53" t="s">
        <v>1828</v>
      </c>
      <c r="B1649" s="60">
        <v>2747</v>
      </c>
      <c r="C1649" s="81" t="s">
        <v>444</v>
      </c>
      <c r="D1649" s="52" t="s">
        <v>418</v>
      </c>
      <c r="E1649" s="53" t="s">
        <v>81</v>
      </c>
      <c r="F1649" s="55">
        <v>41242</v>
      </c>
      <c r="G1649" s="55">
        <v>41302</v>
      </c>
      <c r="H1649" s="53" t="s">
        <v>94</v>
      </c>
      <c r="I1649" s="57">
        <v>353.6</v>
      </c>
      <c r="J1649" s="56">
        <v>318.2394918639888</v>
      </c>
      <c r="K1649" s="56">
        <v>318.23899999999998</v>
      </c>
      <c r="L1649" s="59">
        <v>41327</v>
      </c>
      <c r="M1649" s="53">
        <v>2013</v>
      </c>
      <c r="N1649" s="61">
        <v>41394</v>
      </c>
      <c r="O1649" s="53">
        <v>2013</v>
      </c>
      <c r="P1649" s="61">
        <v>41547</v>
      </c>
      <c r="Q1649" s="53" t="s">
        <v>337</v>
      </c>
      <c r="R1649" s="53" t="s">
        <v>4871</v>
      </c>
      <c r="S1649" s="53" t="s">
        <v>419</v>
      </c>
      <c r="T1649" s="83">
        <v>1</v>
      </c>
      <c r="U1649" s="53">
        <v>2</v>
      </c>
      <c r="V1649" s="53" t="s">
        <v>385</v>
      </c>
      <c r="W1649" s="53" t="s">
        <v>834</v>
      </c>
      <c r="X1649" s="58">
        <v>375.52201999999994</v>
      </c>
      <c r="Y1649" s="63">
        <v>83.449600000000004</v>
      </c>
      <c r="Z1649" s="53"/>
      <c r="AA1649" s="53" t="s">
        <v>4857</v>
      </c>
      <c r="AB1649" s="72" t="s">
        <v>2123</v>
      </c>
      <c r="AC1649" s="57">
        <v>417.24799999999999</v>
      </c>
      <c r="AD1649" s="53"/>
      <c r="AE1649" s="53"/>
      <c r="AF1649" s="53" t="s">
        <v>679</v>
      </c>
      <c r="AG1649" s="63">
        <v>0</v>
      </c>
      <c r="AH1649" s="53" t="s">
        <v>2430</v>
      </c>
      <c r="AI1649" s="53" t="s">
        <v>701</v>
      </c>
      <c r="AJ1649" s="149">
        <v>1</v>
      </c>
      <c r="AK1649" s="374">
        <v>2</v>
      </c>
    </row>
    <row r="1650" spans="1:37" s="149" customFormat="1" ht="75" customHeight="1">
      <c r="A1650" s="53" t="s">
        <v>1828</v>
      </c>
      <c r="B1650" s="60">
        <v>2748</v>
      </c>
      <c r="C1650" s="81" t="s">
        <v>444</v>
      </c>
      <c r="D1650" s="52" t="s">
        <v>418</v>
      </c>
      <c r="E1650" s="53" t="s">
        <v>81</v>
      </c>
      <c r="F1650" s="55">
        <v>41242</v>
      </c>
      <c r="G1650" s="55">
        <v>41302</v>
      </c>
      <c r="H1650" s="53" t="s">
        <v>94</v>
      </c>
      <c r="I1650" s="57">
        <v>102</v>
      </c>
      <c r="J1650" s="56">
        <v>91.799747729928001</v>
      </c>
      <c r="K1650" s="56">
        <v>91.799000000000007</v>
      </c>
      <c r="L1650" s="59">
        <v>41327</v>
      </c>
      <c r="M1650" s="53">
        <v>2013</v>
      </c>
      <c r="N1650" s="61">
        <v>41394</v>
      </c>
      <c r="O1650" s="53">
        <v>2013</v>
      </c>
      <c r="P1650" s="61">
        <v>41547</v>
      </c>
      <c r="Q1650" s="53" t="s">
        <v>337</v>
      </c>
      <c r="R1650" s="53" t="s">
        <v>4872</v>
      </c>
      <c r="S1650" s="53" t="s">
        <v>419</v>
      </c>
      <c r="T1650" s="83">
        <v>1</v>
      </c>
      <c r="U1650" s="53">
        <v>2</v>
      </c>
      <c r="V1650" s="53" t="s">
        <v>385</v>
      </c>
      <c r="W1650" s="53" t="s">
        <v>834</v>
      </c>
      <c r="X1650" s="58">
        <v>108.32282000000001</v>
      </c>
      <c r="Y1650" s="63">
        <v>120.36</v>
      </c>
      <c r="Z1650" s="53"/>
      <c r="AA1650" s="53" t="s">
        <v>4857</v>
      </c>
      <c r="AB1650" s="72" t="s">
        <v>2123</v>
      </c>
      <c r="AC1650" s="57">
        <v>120.36</v>
      </c>
      <c r="AD1650" s="53"/>
      <c r="AE1650" s="53"/>
      <c r="AF1650" s="53" t="s">
        <v>9</v>
      </c>
      <c r="AG1650" s="63">
        <v>0</v>
      </c>
      <c r="AH1650" s="53" t="s">
        <v>2430</v>
      </c>
      <c r="AI1650" s="53" t="s">
        <v>701</v>
      </c>
      <c r="AJ1650" s="149">
        <v>1</v>
      </c>
      <c r="AK1650" s="374">
        <v>2</v>
      </c>
    </row>
    <row r="1651" spans="1:37" s="149" customFormat="1" ht="75" customHeight="1">
      <c r="A1651" s="53" t="s">
        <v>1828</v>
      </c>
      <c r="B1651" s="60">
        <v>2749</v>
      </c>
      <c r="C1651" s="81" t="s">
        <v>444</v>
      </c>
      <c r="D1651" s="52" t="s">
        <v>418</v>
      </c>
      <c r="E1651" s="53" t="s">
        <v>81</v>
      </c>
      <c r="F1651" s="55">
        <v>41242</v>
      </c>
      <c r="G1651" s="55">
        <v>41302</v>
      </c>
      <c r="H1651" s="53" t="s">
        <v>94</v>
      </c>
      <c r="I1651" s="57">
        <v>121.35590000000001</v>
      </c>
      <c r="J1651" s="56">
        <v>109.2198806644176</v>
      </c>
      <c r="K1651" s="56">
        <v>109.21899999999999</v>
      </c>
      <c r="L1651" s="59">
        <v>41327</v>
      </c>
      <c r="M1651" s="53">
        <v>2013</v>
      </c>
      <c r="N1651" s="61">
        <v>41394</v>
      </c>
      <c r="O1651" s="53">
        <v>2013</v>
      </c>
      <c r="P1651" s="61">
        <v>41547</v>
      </c>
      <c r="Q1651" s="53" t="s">
        <v>337</v>
      </c>
      <c r="R1651" s="53" t="s">
        <v>4873</v>
      </c>
      <c r="S1651" s="53" t="s">
        <v>419</v>
      </c>
      <c r="T1651" s="83">
        <v>1</v>
      </c>
      <c r="U1651" s="53">
        <v>2</v>
      </c>
      <c r="V1651" s="53" t="s">
        <v>385</v>
      </c>
      <c r="W1651" s="53" t="s">
        <v>834</v>
      </c>
      <c r="X1651" s="58">
        <v>128.87841999999998</v>
      </c>
      <c r="Y1651" s="63">
        <v>71.599999999999994</v>
      </c>
      <c r="Z1651" s="53"/>
      <c r="AA1651" s="53" t="s">
        <v>4857</v>
      </c>
      <c r="AB1651" s="72" t="s">
        <v>2123</v>
      </c>
      <c r="AC1651" s="57">
        <v>143.19999999999999</v>
      </c>
      <c r="AD1651" s="53"/>
      <c r="AE1651" s="53"/>
      <c r="AF1651" s="53" t="s">
        <v>708</v>
      </c>
      <c r="AG1651" s="63">
        <v>0</v>
      </c>
      <c r="AH1651" s="53" t="s">
        <v>2430</v>
      </c>
      <c r="AI1651" s="53" t="s">
        <v>701</v>
      </c>
      <c r="AJ1651" s="149">
        <v>1</v>
      </c>
      <c r="AK1651" s="374">
        <v>2</v>
      </c>
    </row>
    <row r="1652" spans="1:37" s="149" customFormat="1" ht="75" customHeight="1">
      <c r="A1652" s="53" t="s">
        <v>1828</v>
      </c>
      <c r="B1652" s="60">
        <v>2750</v>
      </c>
      <c r="C1652" s="81" t="s">
        <v>444</v>
      </c>
      <c r="D1652" s="52" t="s">
        <v>418</v>
      </c>
      <c r="E1652" s="53" t="s">
        <v>81</v>
      </c>
      <c r="F1652" s="55">
        <v>41242</v>
      </c>
      <c r="G1652" s="55">
        <v>41302</v>
      </c>
      <c r="H1652" s="53" t="s">
        <v>94</v>
      </c>
      <c r="I1652" s="57">
        <v>121.548</v>
      </c>
      <c r="J1652" s="56">
        <v>109.39320000000001</v>
      </c>
      <c r="K1652" s="56">
        <v>109.393</v>
      </c>
      <c r="L1652" s="59">
        <v>41327</v>
      </c>
      <c r="M1652" s="53">
        <v>2013</v>
      </c>
      <c r="N1652" s="61">
        <v>41394</v>
      </c>
      <c r="O1652" s="53">
        <v>2013</v>
      </c>
      <c r="P1652" s="61">
        <v>41547</v>
      </c>
      <c r="Q1652" s="53" t="s">
        <v>337</v>
      </c>
      <c r="R1652" s="53" t="s">
        <v>4874</v>
      </c>
      <c r="S1652" s="53" t="s">
        <v>419</v>
      </c>
      <c r="T1652" s="83">
        <v>2</v>
      </c>
      <c r="U1652" s="53">
        <v>2</v>
      </c>
      <c r="V1652" s="53" t="s">
        <v>385</v>
      </c>
      <c r="W1652" s="53" t="s">
        <v>834</v>
      </c>
      <c r="X1652" s="58">
        <v>64.541870000000003</v>
      </c>
      <c r="Y1652" s="63">
        <v>17.928374999999999</v>
      </c>
      <c r="Z1652" s="53"/>
      <c r="AA1652" s="53" t="s">
        <v>4857</v>
      </c>
      <c r="AB1652" s="72" t="s">
        <v>2123</v>
      </c>
      <c r="AC1652" s="57">
        <v>143.42699999999999</v>
      </c>
      <c r="AD1652" s="53"/>
      <c r="AE1652" s="53"/>
      <c r="AF1652" s="53" t="s">
        <v>673</v>
      </c>
      <c r="AG1652" s="63">
        <v>0</v>
      </c>
      <c r="AH1652" s="53" t="s">
        <v>2430</v>
      </c>
      <c r="AI1652" s="53" t="s">
        <v>701</v>
      </c>
      <c r="AJ1652" s="149">
        <v>1</v>
      </c>
      <c r="AK1652" s="374">
        <v>2</v>
      </c>
    </row>
    <row r="1653" spans="1:37" s="149" customFormat="1" ht="75" customHeight="1">
      <c r="A1653" s="53" t="s">
        <v>1828</v>
      </c>
      <c r="B1653" s="60">
        <v>2751</v>
      </c>
      <c r="C1653" s="81" t="s">
        <v>444</v>
      </c>
      <c r="D1653" s="52" t="s">
        <v>418</v>
      </c>
      <c r="E1653" s="53" t="s">
        <v>81</v>
      </c>
      <c r="F1653" s="55">
        <v>41242</v>
      </c>
      <c r="G1653" s="55">
        <v>41302</v>
      </c>
      <c r="H1653" s="53" t="s">
        <v>94</v>
      </c>
      <c r="I1653" s="57">
        <v>548.755</v>
      </c>
      <c r="J1653" s="56">
        <v>493.8796749450816</v>
      </c>
      <c r="K1653" s="56">
        <v>493.87900000000002</v>
      </c>
      <c r="L1653" s="59">
        <v>41327</v>
      </c>
      <c r="M1653" s="53">
        <v>2013</v>
      </c>
      <c r="N1653" s="61">
        <v>41394</v>
      </c>
      <c r="O1653" s="53">
        <v>2013</v>
      </c>
      <c r="P1653" s="61">
        <v>41547</v>
      </c>
      <c r="Q1653" s="53" t="s">
        <v>337</v>
      </c>
      <c r="R1653" s="53" t="s">
        <v>4875</v>
      </c>
      <c r="S1653" s="53" t="s">
        <v>419</v>
      </c>
      <c r="T1653" s="83">
        <v>1</v>
      </c>
      <c r="U1653" s="53">
        <v>2</v>
      </c>
      <c r="V1653" s="53" t="s">
        <v>385</v>
      </c>
      <c r="W1653" s="53" t="s">
        <v>834</v>
      </c>
      <c r="X1653" s="58">
        <v>582.77721999999994</v>
      </c>
      <c r="Y1653" s="63">
        <v>647.53099999999995</v>
      </c>
      <c r="Z1653" s="53"/>
      <c r="AA1653" s="53" t="s">
        <v>4857</v>
      </c>
      <c r="AB1653" s="72" t="s">
        <v>2123</v>
      </c>
      <c r="AC1653" s="57">
        <v>647.53099999999995</v>
      </c>
      <c r="AD1653" s="53"/>
      <c r="AE1653" s="53"/>
      <c r="AF1653" s="53" t="s">
        <v>9</v>
      </c>
      <c r="AG1653" s="63">
        <v>0</v>
      </c>
      <c r="AH1653" s="53" t="s">
        <v>2430</v>
      </c>
      <c r="AI1653" s="53" t="s">
        <v>701</v>
      </c>
      <c r="AJ1653" s="149">
        <v>1</v>
      </c>
      <c r="AK1653" s="374">
        <v>2</v>
      </c>
    </row>
    <row r="1654" spans="1:37" s="149" customFormat="1" ht="75" customHeight="1">
      <c r="A1654" s="53" t="s">
        <v>1828</v>
      </c>
      <c r="B1654" s="60">
        <v>2752</v>
      </c>
      <c r="C1654" s="81" t="s">
        <v>444</v>
      </c>
      <c r="D1654" s="52" t="s">
        <v>418</v>
      </c>
      <c r="E1654" s="53" t="s">
        <v>81</v>
      </c>
      <c r="F1654" s="55">
        <v>41242</v>
      </c>
      <c r="G1654" s="55">
        <v>41302</v>
      </c>
      <c r="H1654" s="53" t="s">
        <v>94</v>
      </c>
      <c r="I1654" s="57">
        <v>59.584699999999998</v>
      </c>
      <c r="J1654" s="56">
        <v>53.626229999999993</v>
      </c>
      <c r="K1654" s="56">
        <v>53.625999999999998</v>
      </c>
      <c r="L1654" s="59">
        <v>41327</v>
      </c>
      <c r="M1654" s="53">
        <v>2013</v>
      </c>
      <c r="N1654" s="61">
        <v>41394</v>
      </c>
      <c r="O1654" s="53">
        <v>2013</v>
      </c>
      <c r="P1654" s="61">
        <v>41547</v>
      </c>
      <c r="Q1654" s="53" t="s">
        <v>337</v>
      </c>
      <c r="R1654" s="53" t="s">
        <v>4876</v>
      </c>
      <c r="S1654" s="53" t="s">
        <v>419</v>
      </c>
      <c r="T1654" s="83">
        <v>1</v>
      </c>
      <c r="U1654" s="53">
        <v>2</v>
      </c>
      <c r="V1654" s="53" t="s">
        <v>385</v>
      </c>
      <c r="W1654" s="53" t="s">
        <v>834</v>
      </c>
      <c r="X1654" s="58">
        <v>63.278679999999994</v>
      </c>
      <c r="Y1654" s="63">
        <v>70.31</v>
      </c>
      <c r="Z1654" s="53"/>
      <c r="AA1654" s="53" t="s">
        <v>4857</v>
      </c>
      <c r="AB1654" s="72" t="s">
        <v>2123</v>
      </c>
      <c r="AC1654" s="57">
        <v>70.31</v>
      </c>
      <c r="AD1654" s="53"/>
      <c r="AE1654" s="53"/>
      <c r="AF1654" s="53" t="s">
        <v>9</v>
      </c>
      <c r="AG1654" s="63">
        <v>0</v>
      </c>
      <c r="AH1654" s="53" t="s">
        <v>2430</v>
      </c>
      <c r="AI1654" s="53" t="s">
        <v>701</v>
      </c>
      <c r="AJ1654" s="149">
        <v>1</v>
      </c>
      <c r="AK1654" s="374">
        <v>2</v>
      </c>
    </row>
    <row r="1655" spans="1:37" s="149" customFormat="1" ht="75" customHeight="1">
      <c r="A1655" s="53" t="s">
        <v>1828</v>
      </c>
      <c r="B1655" s="60">
        <v>2753</v>
      </c>
      <c r="C1655" s="81" t="s">
        <v>444</v>
      </c>
      <c r="D1655" s="52" t="s">
        <v>418</v>
      </c>
      <c r="E1655" s="53" t="s">
        <v>81</v>
      </c>
      <c r="F1655" s="55">
        <v>41242</v>
      </c>
      <c r="G1655" s="55">
        <v>41302</v>
      </c>
      <c r="H1655" s="53" t="s">
        <v>94</v>
      </c>
      <c r="I1655" s="57">
        <v>124.4067</v>
      </c>
      <c r="J1655" s="56">
        <v>111.96603</v>
      </c>
      <c r="K1655" s="56">
        <v>111.96599999999999</v>
      </c>
      <c r="L1655" s="59">
        <v>41327</v>
      </c>
      <c r="M1655" s="53">
        <v>2013</v>
      </c>
      <c r="N1655" s="61">
        <v>41394</v>
      </c>
      <c r="O1655" s="53">
        <v>2013</v>
      </c>
      <c r="P1655" s="61">
        <v>41547</v>
      </c>
      <c r="Q1655" s="53" t="s">
        <v>337</v>
      </c>
      <c r="R1655" s="53" t="s">
        <v>4877</v>
      </c>
      <c r="S1655" s="53" t="s">
        <v>419</v>
      </c>
      <c r="T1655" s="83">
        <v>2</v>
      </c>
      <c r="U1655" s="53">
        <v>2</v>
      </c>
      <c r="V1655" s="53" t="s">
        <v>385</v>
      </c>
      <c r="W1655" s="53" t="s">
        <v>834</v>
      </c>
      <c r="X1655" s="58">
        <v>66.059939999999997</v>
      </c>
      <c r="Y1655" s="63">
        <v>48.933333333333337</v>
      </c>
      <c r="Z1655" s="53"/>
      <c r="AA1655" s="53" t="s">
        <v>4857</v>
      </c>
      <c r="AB1655" s="72" t="s">
        <v>2123</v>
      </c>
      <c r="AC1655" s="57">
        <v>146.80000000000001</v>
      </c>
      <c r="AD1655" s="53"/>
      <c r="AE1655" s="53"/>
      <c r="AF1655" s="53" t="s">
        <v>677</v>
      </c>
      <c r="AG1655" s="63">
        <v>0</v>
      </c>
      <c r="AH1655" s="53" t="s">
        <v>2430</v>
      </c>
      <c r="AI1655" s="53" t="s">
        <v>701</v>
      </c>
      <c r="AJ1655" s="149">
        <v>1</v>
      </c>
      <c r="AK1655" s="374">
        <v>2</v>
      </c>
    </row>
    <row r="1656" spans="1:37" s="149" customFormat="1" ht="75" customHeight="1">
      <c r="A1656" s="53" t="s">
        <v>1828</v>
      </c>
      <c r="B1656" s="60">
        <v>2754</v>
      </c>
      <c r="C1656" s="81" t="s">
        <v>444</v>
      </c>
      <c r="D1656" s="52" t="s">
        <v>418</v>
      </c>
      <c r="E1656" s="53" t="s">
        <v>81</v>
      </c>
      <c r="F1656" s="55">
        <v>41242</v>
      </c>
      <c r="G1656" s="55">
        <v>41302</v>
      </c>
      <c r="H1656" s="53" t="s">
        <v>94</v>
      </c>
      <c r="I1656" s="57">
        <v>332.423</v>
      </c>
      <c r="J1656" s="56">
        <v>299.18045066313601</v>
      </c>
      <c r="K1656" s="56">
        <v>299.18</v>
      </c>
      <c r="L1656" s="59">
        <v>41327</v>
      </c>
      <c r="M1656" s="53">
        <v>2013</v>
      </c>
      <c r="N1656" s="61">
        <v>41394</v>
      </c>
      <c r="O1656" s="53">
        <v>2013</v>
      </c>
      <c r="P1656" s="61">
        <v>41547</v>
      </c>
      <c r="Q1656" s="53" t="s">
        <v>337</v>
      </c>
      <c r="R1656" s="53" t="s">
        <v>4878</v>
      </c>
      <c r="S1656" s="53" t="s">
        <v>419</v>
      </c>
      <c r="T1656" s="83">
        <v>1</v>
      </c>
      <c r="U1656" s="53">
        <v>2</v>
      </c>
      <c r="V1656" s="53" t="s">
        <v>385</v>
      </c>
      <c r="W1656" s="53" t="s">
        <v>834</v>
      </c>
      <c r="X1656" s="58">
        <v>353.0324</v>
      </c>
      <c r="Y1656" s="63">
        <v>392.25900000000001</v>
      </c>
      <c r="Z1656" s="53"/>
      <c r="AA1656" s="53" t="s">
        <v>4857</v>
      </c>
      <c r="AB1656" s="72" t="s">
        <v>2123</v>
      </c>
      <c r="AC1656" s="57">
        <v>392.25900000000001</v>
      </c>
      <c r="AD1656" s="53"/>
      <c r="AE1656" s="53"/>
      <c r="AF1656" s="53" t="s">
        <v>9</v>
      </c>
      <c r="AG1656" s="63">
        <v>0</v>
      </c>
      <c r="AH1656" s="53" t="s">
        <v>2430</v>
      </c>
      <c r="AI1656" s="53" t="s">
        <v>701</v>
      </c>
      <c r="AJ1656" s="149">
        <v>1</v>
      </c>
      <c r="AK1656" s="374">
        <v>2</v>
      </c>
    </row>
    <row r="1657" spans="1:37" s="149" customFormat="1" ht="75" customHeight="1">
      <c r="A1657" s="53" t="s">
        <v>1828</v>
      </c>
      <c r="B1657" s="60">
        <v>2755</v>
      </c>
      <c r="C1657" s="81" t="s">
        <v>444</v>
      </c>
      <c r="D1657" s="52" t="s">
        <v>418</v>
      </c>
      <c r="E1657" s="53" t="s">
        <v>81</v>
      </c>
      <c r="F1657" s="55">
        <v>41242</v>
      </c>
      <c r="G1657" s="55">
        <v>41302</v>
      </c>
      <c r="H1657" s="53" t="s">
        <v>94</v>
      </c>
      <c r="I1657" s="57">
        <v>52.558999999999997</v>
      </c>
      <c r="J1657" s="56">
        <v>47.303099999999993</v>
      </c>
      <c r="K1657" s="56">
        <v>47.302999999999997</v>
      </c>
      <c r="L1657" s="59">
        <v>41327</v>
      </c>
      <c r="M1657" s="53">
        <v>2013</v>
      </c>
      <c r="N1657" s="61">
        <v>41394</v>
      </c>
      <c r="O1657" s="53">
        <v>2013</v>
      </c>
      <c r="P1657" s="61">
        <v>41547</v>
      </c>
      <c r="Q1657" s="53" t="s">
        <v>337</v>
      </c>
      <c r="R1657" s="53" t="s">
        <v>4879</v>
      </c>
      <c r="S1657" s="53" t="s">
        <v>419</v>
      </c>
      <c r="T1657" s="83">
        <v>1</v>
      </c>
      <c r="U1657" s="53">
        <v>2</v>
      </c>
      <c r="V1657" s="53" t="s">
        <v>385</v>
      </c>
      <c r="W1657" s="53" t="s">
        <v>834</v>
      </c>
      <c r="X1657" s="58">
        <v>55.817539999999994</v>
      </c>
      <c r="Y1657" s="63">
        <v>62.02</v>
      </c>
      <c r="Z1657" s="53"/>
      <c r="AA1657" s="53" t="s">
        <v>4857</v>
      </c>
      <c r="AB1657" s="72" t="s">
        <v>2123</v>
      </c>
      <c r="AC1657" s="57">
        <v>62.02</v>
      </c>
      <c r="AD1657" s="53"/>
      <c r="AE1657" s="53"/>
      <c r="AF1657" s="53" t="s">
        <v>9</v>
      </c>
      <c r="AG1657" s="63">
        <v>0</v>
      </c>
      <c r="AH1657" s="53" t="s">
        <v>2430</v>
      </c>
      <c r="AI1657" s="53" t="s">
        <v>701</v>
      </c>
      <c r="AJ1657" s="149">
        <v>1</v>
      </c>
      <c r="AK1657" s="374">
        <v>2</v>
      </c>
    </row>
    <row r="1658" spans="1:37" s="149" customFormat="1" ht="75" customHeight="1">
      <c r="A1658" s="53" t="s">
        <v>1828</v>
      </c>
      <c r="B1658" s="60">
        <v>2756</v>
      </c>
      <c r="C1658" s="81" t="s">
        <v>518</v>
      </c>
      <c r="D1658" s="52" t="s">
        <v>417</v>
      </c>
      <c r="E1658" s="53" t="s">
        <v>59</v>
      </c>
      <c r="F1658" s="55">
        <v>41241</v>
      </c>
      <c r="G1658" s="55">
        <v>41269</v>
      </c>
      <c r="H1658" s="53" t="s">
        <v>94</v>
      </c>
      <c r="I1658" s="57">
        <v>97.652500000000003</v>
      </c>
      <c r="J1658" s="56">
        <v>87.887250000000009</v>
      </c>
      <c r="K1658" s="56">
        <v>87.887</v>
      </c>
      <c r="L1658" s="59">
        <v>41303</v>
      </c>
      <c r="M1658" s="53">
        <v>2013</v>
      </c>
      <c r="N1658" s="61">
        <v>41330</v>
      </c>
      <c r="O1658" s="53">
        <v>2013</v>
      </c>
      <c r="P1658" s="61">
        <v>41547</v>
      </c>
      <c r="Q1658" s="53" t="s">
        <v>337</v>
      </c>
      <c r="R1658" s="53" t="s">
        <v>4880</v>
      </c>
      <c r="S1658" s="53" t="s">
        <v>419</v>
      </c>
      <c r="T1658" s="83">
        <v>2</v>
      </c>
      <c r="U1658" s="53">
        <v>2</v>
      </c>
      <c r="V1658" s="53" t="s">
        <v>385</v>
      </c>
      <c r="W1658" s="53" t="s">
        <v>834</v>
      </c>
      <c r="X1658" s="58">
        <v>51.85333</v>
      </c>
      <c r="Y1658" s="63">
        <v>57.615000000000002</v>
      </c>
      <c r="Z1658" s="53"/>
      <c r="AA1658" s="53" t="s">
        <v>4857</v>
      </c>
      <c r="AB1658" s="72" t="s">
        <v>2123</v>
      </c>
      <c r="AC1658" s="57">
        <v>115.23</v>
      </c>
      <c r="AD1658" s="53"/>
      <c r="AE1658" s="53"/>
      <c r="AF1658" s="53" t="s">
        <v>708</v>
      </c>
      <c r="AG1658" s="63">
        <v>0</v>
      </c>
      <c r="AH1658" s="53" t="s">
        <v>2430</v>
      </c>
      <c r="AI1658" s="53" t="s">
        <v>701</v>
      </c>
      <c r="AJ1658" s="149">
        <v>1</v>
      </c>
      <c r="AK1658" s="374">
        <v>2</v>
      </c>
    </row>
    <row r="1659" spans="1:37" s="149" customFormat="1" ht="75" customHeight="1">
      <c r="A1659" s="53" t="s">
        <v>1828</v>
      </c>
      <c r="B1659" s="60">
        <v>2757</v>
      </c>
      <c r="C1659" s="81" t="s">
        <v>444</v>
      </c>
      <c r="D1659" s="52" t="s">
        <v>418</v>
      </c>
      <c r="E1659" s="53" t="s">
        <v>81</v>
      </c>
      <c r="F1659" s="55">
        <v>41242</v>
      </c>
      <c r="G1659" s="55">
        <v>41302</v>
      </c>
      <c r="H1659" s="53" t="s">
        <v>94</v>
      </c>
      <c r="I1659" s="57">
        <v>1050</v>
      </c>
      <c r="J1659" s="56">
        <v>944.99999999999989</v>
      </c>
      <c r="K1659" s="56">
        <v>945</v>
      </c>
      <c r="L1659" s="59">
        <v>41327</v>
      </c>
      <c r="M1659" s="53">
        <v>2013</v>
      </c>
      <c r="N1659" s="61">
        <v>41394</v>
      </c>
      <c r="O1659" s="53">
        <v>2013</v>
      </c>
      <c r="P1659" s="61">
        <v>41547</v>
      </c>
      <c r="Q1659" s="53" t="s">
        <v>337</v>
      </c>
      <c r="R1659" s="53" t="s">
        <v>4881</v>
      </c>
      <c r="S1659" s="53" t="s">
        <v>419</v>
      </c>
      <c r="T1659" s="83">
        <v>7</v>
      </c>
      <c r="U1659" s="53">
        <v>2</v>
      </c>
      <c r="V1659" s="53" t="s">
        <v>385</v>
      </c>
      <c r="W1659" s="53" t="s">
        <v>834</v>
      </c>
      <c r="X1659" s="58">
        <v>159.29999999999998</v>
      </c>
      <c r="Y1659" s="63">
        <v>72.882352941176464</v>
      </c>
      <c r="Z1659" s="53"/>
      <c r="AA1659" s="53" t="s">
        <v>4857</v>
      </c>
      <c r="AB1659" s="72" t="s">
        <v>2123</v>
      </c>
      <c r="AC1659" s="57">
        <v>1239</v>
      </c>
      <c r="AD1659" s="53"/>
      <c r="AE1659" s="53"/>
      <c r="AF1659" s="53" t="s">
        <v>689</v>
      </c>
      <c r="AG1659" s="63">
        <v>0</v>
      </c>
      <c r="AH1659" s="53" t="s">
        <v>2430</v>
      </c>
      <c r="AI1659" s="53" t="s">
        <v>701</v>
      </c>
      <c r="AJ1659" s="149">
        <v>1</v>
      </c>
      <c r="AK1659" s="374">
        <v>2</v>
      </c>
    </row>
    <row r="1660" spans="1:37" s="149" customFormat="1" ht="75" customHeight="1">
      <c r="A1660" s="53" t="s">
        <v>1828</v>
      </c>
      <c r="B1660" s="60">
        <v>2758</v>
      </c>
      <c r="C1660" s="81" t="s">
        <v>445</v>
      </c>
      <c r="D1660" s="52" t="s">
        <v>720</v>
      </c>
      <c r="E1660" s="53" t="s">
        <v>59</v>
      </c>
      <c r="F1660" s="55">
        <v>41407</v>
      </c>
      <c r="G1660" s="55">
        <v>41438</v>
      </c>
      <c r="H1660" s="53" t="s">
        <v>94</v>
      </c>
      <c r="I1660" s="57">
        <v>1040</v>
      </c>
      <c r="J1660" s="56">
        <v>968.43540131694715</v>
      </c>
      <c r="K1660" s="56">
        <v>968.43499999999995</v>
      </c>
      <c r="L1660" s="59">
        <v>41466</v>
      </c>
      <c r="M1660" s="53">
        <v>2013</v>
      </c>
      <c r="N1660" s="61">
        <v>41487</v>
      </c>
      <c r="O1660" s="53">
        <v>2013</v>
      </c>
      <c r="P1660" s="61">
        <v>41547</v>
      </c>
      <c r="Q1660" s="53" t="s">
        <v>337</v>
      </c>
      <c r="R1660" s="53" t="s">
        <v>4882</v>
      </c>
      <c r="S1660" s="53" t="s">
        <v>419</v>
      </c>
      <c r="T1660" s="83">
        <v>3</v>
      </c>
      <c r="U1660" s="53">
        <v>2</v>
      </c>
      <c r="V1660" s="53" t="s">
        <v>385</v>
      </c>
      <c r="W1660" s="53" t="s">
        <v>834</v>
      </c>
      <c r="X1660" s="58">
        <v>380.91776666666664</v>
      </c>
      <c r="Y1660" s="63">
        <v>109.74000000000001</v>
      </c>
      <c r="Z1660" s="53"/>
      <c r="AA1660" s="53" t="s">
        <v>4857</v>
      </c>
      <c r="AB1660" s="72" t="s">
        <v>2123</v>
      </c>
      <c r="AC1660" s="57">
        <v>329.22</v>
      </c>
      <c r="AD1660" s="53"/>
      <c r="AE1660" s="53"/>
      <c r="AF1660" s="53" t="s">
        <v>677</v>
      </c>
      <c r="AG1660" s="63">
        <v>0</v>
      </c>
      <c r="AH1660" s="53" t="s">
        <v>2430</v>
      </c>
      <c r="AI1660" s="53" t="s">
        <v>701</v>
      </c>
      <c r="AJ1660" s="149">
        <v>3</v>
      </c>
      <c r="AK1660" s="374">
        <v>2</v>
      </c>
    </row>
    <row r="1661" spans="1:37" s="149" customFormat="1" ht="75" customHeight="1">
      <c r="A1661" s="53" t="s">
        <v>1828</v>
      </c>
      <c r="B1661" s="60">
        <v>2759</v>
      </c>
      <c r="C1661" s="81" t="s">
        <v>445</v>
      </c>
      <c r="D1661" s="52" t="s">
        <v>720</v>
      </c>
      <c r="E1661" s="53" t="s">
        <v>59</v>
      </c>
      <c r="F1661" s="55">
        <v>41407</v>
      </c>
      <c r="G1661" s="55">
        <v>41438</v>
      </c>
      <c r="H1661" s="53" t="s">
        <v>94</v>
      </c>
      <c r="I1661" s="57">
        <v>3024</v>
      </c>
      <c r="J1661" s="56">
        <v>2815.9126065864866</v>
      </c>
      <c r="K1661" s="56">
        <v>2815.9119999999998</v>
      </c>
      <c r="L1661" s="59">
        <v>41466</v>
      </c>
      <c r="M1661" s="53">
        <v>2013</v>
      </c>
      <c r="N1661" s="61">
        <v>41487</v>
      </c>
      <c r="O1661" s="53">
        <v>2013</v>
      </c>
      <c r="P1661" s="61">
        <v>41547</v>
      </c>
      <c r="Q1661" s="53" t="s">
        <v>337</v>
      </c>
      <c r="R1661" s="53" t="s">
        <v>4883</v>
      </c>
      <c r="S1661" s="53" t="s">
        <v>419</v>
      </c>
      <c r="T1661" s="83">
        <v>89</v>
      </c>
      <c r="U1661" s="53">
        <v>2</v>
      </c>
      <c r="V1661" s="53" t="s">
        <v>385</v>
      </c>
      <c r="W1661" s="53" t="s">
        <v>834</v>
      </c>
      <c r="X1661" s="58">
        <v>37.334563595505614</v>
      </c>
      <c r="Y1661" s="63">
        <v>48.53977173913043</v>
      </c>
      <c r="Z1661" s="53"/>
      <c r="AA1661" s="53" t="s">
        <v>4857</v>
      </c>
      <c r="AB1661" s="72" t="s">
        <v>2123</v>
      </c>
      <c r="AC1661" s="57">
        <v>4465.6589999999997</v>
      </c>
      <c r="AD1661" s="53"/>
      <c r="AE1661" s="53"/>
      <c r="AF1661" s="53" t="s">
        <v>861</v>
      </c>
      <c r="AG1661" s="63">
        <v>0</v>
      </c>
      <c r="AH1661" s="53" t="s">
        <v>2430</v>
      </c>
      <c r="AI1661" s="53" t="s">
        <v>701</v>
      </c>
      <c r="AJ1661" s="149">
        <v>3</v>
      </c>
      <c r="AK1661" s="374">
        <v>2</v>
      </c>
    </row>
    <row r="1662" spans="1:37" s="149" customFormat="1" ht="75" customHeight="1">
      <c r="A1662" s="53" t="s">
        <v>1828</v>
      </c>
      <c r="B1662" s="60">
        <v>2760</v>
      </c>
      <c r="C1662" s="81" t="s">
        <v>445</v>
      </c>
      <c r="D1662" s="52" t="s">
        <v>720</v>
      </c>
      <c r="E1662" s="53" t="s">
        <v>81</v>
      </c>
      <c r="F1662" s="55">
        <v>41242</v>
      </c>
      <c r="G1662" s="55">
        <v>41302</v>
      </c>
      <c r="H1662" s="53" t="s">
        <v>94</v>
      </c>
      <c r="I1662" s="57">
        <v>3199.9490000000001</v>
      </c>
      <c r="J1662" s="56">
        <v>2879.9540999999999</v>
      </c>
      <c r="K1662" s="56">
        <v>2879.9540000000002</v>
      </c>
      <c r="L1662" s="59">
        <v>41327</v>
      </c>
      <c r="M1662" s="53">
        <v>2013</v>
      </c>
      <c r="N1662" s="61">
        <v>41344</v>
      </c>
      <c r="O1662" s="53">
        <v>2013</v>
      </c>
      <c r="P1662" s="61">
        <v>41362</v>
      </c>
      <c r="Q1662" s="53" t="s">
        <v>337</v>
      </c>
      <c r="R1662" s="53" t="s">
        <v>4884</v>
      </c>
      <c r="S1662" s="53" t="s">
        <v>419</v>
      </c>
      <c r="T1662" s="83">
        <v>65</v>
      </c>
      <c r="U1662" s="53">
        <v>2</v>
      </c>
      <c r="V1662" s="53" t="s">
        <v>385</v>
      </c>
      <c r="W1662" s="53" t="s">
        <v>834</v>
      </c>
      <c r="X1662" s="58">
        <v>52.282241846153852</v>
      </c>
      <c r="Y1662" s="63">
        <v>58.092307692307692</v>
      </c>
      <c r="Z1662" s="53"/>
      <c r="AA1662" s="53" t="s">
        <v>4885</v>
      </c>
      <c r="AB1662" s="72" t="s">
        <v>2123</v>
      </c>
      <c r="AC1662" s="57">
        <v>3776</v>
      </c>
      <c r="AD1662" s="53"/>
      <c r="AE1662" s="53"/>
      <c r="AF1662" s="53" t="s">
        <v>848</v>
      </c>
      <c r="AG1662" s="63">
        <v>0</v>
      </c>
      <c r="AH1662" s="53" t="s">
        <v>2430</v>
      </c>
      <c r="AI1662" s="53" t="s">
        <v>701</v>
      </c>
      <c r="AJ1662" s="149">
        <v>1</v>
      </c>
      <c r="AK1662" s="374">
        <v>2</v>
      </c>
    </row>
    <row r="1663" spans="1:37" s="149" customFormat="1" ht="90" customHeight="1">
      <c r="A1663" s="53" t="s">
        <v>1828</v>
      </c>
      <c r="B1663" s="60">
        <v>2761</v>
      </c>
      <c r="C1663" s="81" t="s">
        <v>691</v>
      </c>
      <c r="D1663" s="52" t="s">
        <v>4886</v>
      </c>
      <c r="E1663" s="53" t="s">
        <v>81</v>
      </c>
      <c r="F1663" s="55">
        <v>41242</v>
      </c>
      <c r="G1663" s="55">
        <v>41302</v>
      </c>
      <c r="H1663" s="53" t="s">
        <v>94</v>
      </c>
      <c r="I1663" s="57">
        <v>1540.49</v>
      </c>
      <c r="J1663" s="56">
        <v>1386.4411104787241</v>
      </c>
      <c r="K1663" s="56">
        <v>1386.441</v>
      </c>
      <c r="L1663" s="59">
        <v>41327</v>
      </c>
      <c r="M1663" s="53">
        <v>2013</v>
      </c>
      <c r="N1663" s="61">
        <v>41486</v>
      </c>
      <c r="O1663" s="53">
        <v>2013</v>
      </c>
      <c r="P1663" s="61">
        <v>41547</v>
      </c>
      <c r="Q1663" s="53" t="s">
        <v>337</v>
      </c>
      <c r="R1663" s="53" t="s">
        <v>716</v>
      </c>
      <c r="S1663" s="53" t="s">
        <v>419</v>
      </c>
      <c r="T1663" s="83">
        <v>1</v>
      </c>
      <c r="U1663" s="53">
        <v>2</v>
      </c>
      <c r="V1663" s="53" t="s">
        <v>385</v>
      </c>
      <c r="W1663" s="53" t="s">
        <v>4887</v>
      </c>
      <c r="X1663" s="58">
        <v>1636.00038</v>
      </c>
      <c r="Y1663" s="63">
        <v>1817.778</v>
      </c>
      <c r="Z1663" s="53"/>
      <c r="AA1663" s="53" t="s">
        <v>4836</v>
      </c>
      <c r="AB1663" s="72" t="s">
        <v>2188</v>
      </c>
      <c r="AC1663" s="57">
        <v>1817.778</v>
      </c>
      <c r="AD1663" s="53"/>
      <c r="AE1663" s="53"/>
      <c r="AF1663" s="53" t="s">
        <v>9</v>
      </c>
      <c r="AG1663" s="63">
        <v>0</v>
      </c>
      <c r="AH1663" s="53" t="s">
        <v>2430</v>
      </c>
      <c r="AI1663" s="53" t="s">
        <v>701</v>
      </c>
      <c r="AJ1663" s="149">
        <v>1</v>
      </c>
      <c r="AK1663" s="374">
        <v>2</v>
      </c>
    </row>
    <row r="1664" spans="1:37" s="149" customFormat="1" ht="90" customHeight="1">
      <c r="A1664" s="53" t="s">
        <v>1828</v>
      </c>
      <c r="B1664" s="60" t="s">
        <v>4888</v>
      </c>
      <c r="C1664" s="81" t="s">
        <v>691</v>
      </c>
      <c r="D1664" s="52" t="s">
        <v>4886</v>
      </c>
      <c r="E1664" s="53" t="s">
        <v>81</v>
      </c>
      <c r="F1664" s="55">
        <v>41242</v>
      </c>
      <c r="G1664" s="55">
        <v>41302</v>
      </c>
      <c r="H1664" s="53" t="s">
        <v>94</v>
      </c>
      <c r="I1664" s="57">
        <v>5150</v>
      </c>
      <c r="J1664" s="56">
        <v>4635.0000828192624</v>
      </c>
      <c r="K1664" s="56">
        <v>4635</v>
      </c>
      <c r="L1664" s="59">
        <v>41327</v>
      </c>
      <c r="M1664" s="53">
        <v>2013</v>
      </c>
      <c r="N1664" s="61">
        <v>41486</v>
      </c>
      <c r="O1664" s="53">
        <v>2013</v>
      </c>
      <c r="P1664" s="61">
        <v>41547</v>
      </c>
      <c r="Q1664" s="53" t="s">
        <v>337</v>
      </c>
      <c r="R1664" s="53" t="s">
        <v>4075</v>
      </c>
      <c r="S1664" s="53" t="s">
        <v>419</v>
      </c>
      <c r="T1664" s="83">
        <v>3</v>
      </c>
      <c r="U1664" s="53">
        <v>2</v>
      </c>
      <c r="V1664" s="53" t="s">
        <v>385</v>
      </c>
      <c r="W1664" s="53" t="s">
        <v>4887</v>
      </c>
      <c r="X1664" s="58">
        <v>1823.0999999999997</v>
      </c>
      <c r="Y1664" s="63">
        <v>6077</v>
      </c>
      <c r="Z1664" s="53"/>
      <c r="AA1664" s="53" t="s">
        <v>4836</v>
      </c>
      <c r="AB1664" s="72" t="s">
        <v>2188</v>
      </c>
      <c r="AC1664" s="57">
        <v>6077</v>
      </c>
      <c r="AD1664" s="53"/>
      <c r="AE1664" s="53"/>
      <c r="AF1664" s="53" t="s">
        <v>9</v>
      </c>
      <c r="AG1664" s="63">
        <v>0</v>
      </c>
      <c r="AH1664" s="53" t="s">
        <v>2430</v>
      </c>
      <c r="AI1664" s="53" t="s">
        <v>701</v>
      </c>
      <c r="AJ1664" s="149">
        <v>1</v>
      </c>
      <c r="AK1664" s="374">
        <v>2</v>
      </c>
    </row>
    <row r="1665" spans="1:37" s="149" customFormat="1" ht="90" customHeight="1">
      <c r="A1665" s="53" t="s">
        <v>1828</v>
      </c>
      <c r="B1665" s="60" t="s">
        <v>4889</v>
      </c>
      <c r="C1665" s="81" t="s">
        <v>691</v>
      </c>
      <c r="D1665" s="52" t="s">
        <v>4886</v>
      </c>
      <c r="E1665" s="53" t="s">
        <v>81</v>
      </c>
      <c r="F1665" s="55">
        <v>41242</v>
      </c>
      <c r="G1665" s="55">
        <v>41302</v>
      </c>
      <c r="H1665" s="53" t="s">
        <v>94</v>
      </c>
      <c r="I1665" s="57">
        <v>6103.5789999999997</v>
      </c>
      <c r="J1665" s="56">
        <v>5493.2212643887306</v>
      </c>
      <c r="K1665" s="56">
        <v>5493.2209999999995</v>
      </c>
      <c r="L1665" s="59">
        <v>41327</v>
      </c>
      <c r="M1665" s="53">
        <v>2013</v>
      </c>
      <c r="N1665" s="61">
        <v>41486</v>
      </c>
      <c r="O1665" s="53">
        <v>2013</v>
      </c>
      <c r="P1665" s="61">
        <v>41547</v>
      </c>
      <c r="Q1665" s="53" t="s">
        <v>337</v>
      </c>
      <c r="R1665" s="53" t="s">
        <v>715</v>
      </c>
      <c r="S1665" s="53" t="s">
        <v>419</v>
      </c>
      <c r="T1665" s="83">
        <v>18</v>
      </c>
      <c r="U1665" s="53">
        <v>2</v>
      </c>
      <c r="V1665" s="53" t="s">
        <v>385</v>
      </c>
      <c r="W1665" s="53" t="s">
        <v>4887</v>
      </c>
      <c r="X1665" s="58">
        <v>360.11115444444442</v>
      </c>
      <c r="Y1665" s="63">
        <v>7202.223</v>
      </c>
      <c r="Z1665" s="53"/>
      <c r="AA1665" s="53" t="s">
        <v>4836</v>
      </c>
      <c r="AB1665" s="72" t="s">
        <v>2188</v>
      </c>
      <c r="AC1665" s="57">
        <v>7202.223</v>
      </c>
      <c r="AD1665" s="53"/>
      <c r="AE1665" s="53"/>
      <c r="AF1665" s="53" t="s">
        <v>9</v>
      </c>
      <c r="AG1665" s="63">
        <v>0</v>
      </c>
      <c r="AH1665" s="53" t="s">
        <v>2430</v>
      </c>
      <c r="AI1665" s="53" t="s">
        <v>701</v>
      </c>
      <c r="AJ1665" s="149">
        <v>1</v>
      </c>
      <c r="AK1665" s="374">
        <v>2</v>
      </c>
    </row>
    <row r="1666" spans="1:37" s="149" customFormat="1" ht="90" customHeight="1">
      <c r="A1666" s="53" t="s">
        <v>1828</v>
      </c>
      <c r="B1666" s="60" t="s">
        <v>4890</v>
      </c>
      <c r="C1666" s="81" t="s">
        <v>691</v>
      </c>
      <c r="D1666" s="52" t="s">
        <v>4886</v>
      </c>
      <c r="E1666" s="53" t="s">
        <v>81</v>
      </c>
      <c r="F1666" s="55">
        <v>41242</v>
      </c>
      <c r="G1666" s="55">
        <v>41302</v>
      </c>
      <c r="H1666" s="53" t="s">
        <v>94</v>
      </c>
      <c r="I1666" s="57">
        <v>2071.5639999999999</v>
      </c>
      <c r="J1666" s="56">
        <v>1864.4079213617474</v>
      </c>
      <c r="K1666" s="56">
        <v>1864.4069999999999</v>
      </c>
      <c r="L1666" s="59">
        <v>41327</v>
      </c>
      <c r="M1666" s="53">
        <v>2013</v>
      </c>
      <c r="N1666" s="61">
        <v>41486</v>
      </c>
      <c r="O1666" s="53">
        <v>2013</v>
      </c>
      <c r="P1666" s="61">
        <v>41547</v>
      </c>
      <c r="Q1666" s="53" t="s">
        <v>337</v>
      </c>
      <c r="R1666" s="53" t="s">
        <v>4891</v>
      </c>
      <c r="S1666" s="53" t="s">
        <v>419</v>
      </c>
      <c r="T1666" s="83">
        <v>1</v>
      </c>
      <c r="U1666" s="53">
        <v>2</v>
      </c>
      <c r="V1666" s="53" t="s">
        <v>385</v>
      </c>
      <c r="W1666" s="53" t="s">
        <v>4887</v>
      </c>
      <c r="X1666" s="58">
        <v>2200.0002599999998</v>
      </c>
      <c r="Y1666" s="63">
        <v>2444.4459999999999</v>
      </c>
      <c r="Z1666" s="53"/>
      <c r="AA1666" s="53" t="s">
        <v>4836</v>
      </c>
      <c r="AB1666" s="72" t="s">
        <v>2188</v>
      </c>
      <c r="AC1666" s="57">
        <v>2444.4459999999999</v>
      </c>
      <c r="AD1666" s="53"/>
      <c r="AE1666" s="53"/>
      <c r="AF1666" s="53" t="s">
        <v>9</v>
      </c>
      <c r="AG1666" s="63">
        <v>0</v>
      </c>
      <c r="AH1666" s="53" t="s">
        <v>2430</v>
      </c>
      <c r="AI1666" s="53" t="s">
        <v>701</v>
      </c>
      <c r="AJ1666" s="149">
        <v>1</v>
      </c>
      <c r="AK1666" s="374">
        <v>2</v>
      </c>
    </row>
    <row r="1667" spans="1:37" s="149" customFormat="1" ht="75" customHeight="1">
      <c r="A1667" s="53" t="s">
        <v>1828</v>
      </c>
      <c r="B1667" s="60">
        <v>2762</v>
      </c>
      <c r="C1667" s="81" t="s">
        <v>545</v>
      </c>
      <c r="D1667" s="52" t="s">
        <v>546</v>
      </c>
      <c r="E1667" s="53" t="s">
        <v>59</v>
      </c>
      <c r="F1667" s="55">
        <v>41221</v>
      </c>
      <c r="G1667" s="55">
        <v>41263</v>
      </c>
      <c r="H1667" s="53" t="s">
        <v>94</v>
      </c>
      <c r="I1667" s="57">
        <v>670</v>
      </c>
      <c r="J1667" s="56">
        <v>602.9997263634242</v>
      </c>
      <c r="K1667" s="56">
        <v>602.99900000000002</v>
      </c>
      <c r="L1667" s="59">
        <v>41297</v>
      </c>
      <c r="M1667" s="53">
        <v>2013</v>
      </c>
      <c r="N1667" s="61">
        <v>41394</v>
      </c>
      <c r="O1667" s="53">
        <v>2013</v>
      </c>
      <c r="P1667" s="61">
        <v>41453</v>
      </c>
      <c r="Q1667" s="53" t="s">
        <v>337</v>
      </c>
      <c r="R1667" s="53" t="s">
        <v>4892</v>
      </c>
      <c r="S1667" s="53" t="s">
        <v>419</v>
      </c>
      <c r="T1667" s="83">
        <v>1</v>
      </c>
      <c r="U1667" s="53">
        <v>2</v>
      </c>
      <c r="V1667" s="53" t="s">
        <v>385</v>
      </c>
      <c r="W1667" s="53" t="s">
        <v>4893</v>
      </c>
      <c r="X1667" s="58">
        <v>711.53881999999999</v>
      </c>
      <c r="Y1667" s="63">
        <v>790.6</v>
      </c>
      <c r="Z1667" s="53"/>
      <c r="AA1667" s="53" t="s">
        <v>4826</v>
      </c>
      <c r="AB1667" s="72" t="s">
        <v>2188</v>
      </c>
      <c r="AC1667" s="57">
        <v>790.6</v>
      </c>
      <c r="AD1667" s="53"/>
      <c r="AE1667" s="53"/>
      <c r="AF1667" s="53" t="s">
        <v>9</v>
      </c>
      <c r="AG1667" s="63">
        <v>0</v>
      </c>
      <c r="AH1667" s="53" t="s">
        <v>2430</v>
      </c>
      <c r="AI1667" s="53" t="s">
        <v>701</v>
      </c>
      <c r="AJ1667" s="149">
        <v>1</v>
      </c>
      <c r="AK1667" s="374">
        <v>2</v>
      </c>
    </row>
    <row r="1668" spans="1:37" s="149" customFormat="1" ht="75" customHeight="1">
      <c r="A1668" s="53" t="s">
        <v>1828</v>
      </c>
      <c r="B1668" s="60">
        <v>2763</v>
      </c>
      <c r="C1668" s="81" t="s">
        <v>595</v>
      </c>
      <c r="D1668" s="52" t="s">
        <v>832</v>
      </c>
      <c r="E1668" s="53" t="s">
        <v>80</v>
      </c>
      <c r="F1668" s="55">
        <v>41548</v>
      </c>
      <c r="G1668" s="55">
        <v>41579</v>
      </c>
      <c r="H1668" s="53" t="s">
        <v>94</v>
      </c>
      <c r="I1668" s="57">
        <v>6718.3739999999998</v>
      </c>
      <c r="J1668" s="56">
        <v>6749.4025176290515</v>
      </c>
      <c r="K1668" s="56">
        <v>6718.3739999999998</v>
      </c>
      <c r="L1668" s="59">
        <v>41593</v>
      </c>
      <c r="M1668" s="53">
        <v>2013</v>
      </c>
      <c r="N1668" s="61">
        <v>41609</v>
      </c>
      <c r="O1668" s="53">
        <v>2013</v>
      </c>
      <c r="P1668" s="61">
        <v>41639</v>
      </c>
      <c r="Q1668" s="53" t="s">
        <v>337</v>
      </c>
      <c r="R1668" s="53" t="s">
        <v>4894</v>
      </c>
      <c r="S1668" s="53" t="s">
        <v>419</v>
      </c>
      <c r="T1668" s="83">
        <v>1</v>
      </c>
      <c r="U1668" s="53">
        <v>2</v>
      </c>
      <c r="V1668" s="53" t="s">
        <v>385</v>
      </c>
      <c r="W1668" s="53" t="s">
        <v>4815</v>
      </c>
      <c r="X1668" s="58">
        <v>7927.6813199999997</v>
      </c>
      <c r="Y1668" s="63">
        <v>990.96012499999995</v>
      </c>
      <c r="Z1668" s="53"/>
      <c r="AA1668" s="53" t="s">
        <v>4793</v>
      </c>
      <c r="AB1668" s="72" t="s">
        <v>2188</v>
      </c>
      <c r="AC1668" s="57">
        <v>7927.6809999999996</v>
      </c>
      <c r="AD1668" s="53"/>
      <c r="AE1668" s="53"/>
      <c r="AF1668" s="53" t="s">
        <v>673</v>
      </c>
      <c r="AG1668" s="63">
        <v>0</v>
      </c>
      <c r="AH1668" s="53" t="s">
        <v>2312</v>
      </c>
      <c r="AI1668" s="53" t="s">
        <v>2179</v>
      </c>
      <c r="AJ1668" s="149">
        <v>4</v>
      </c>
      <c r="AK1668" s="374">
        <v>2</v>
      </c>
    </row>
    <row r="1669" spans="1:37" s="149" customFormat="1" ht="75" customHeight="1">
      <c r="A1669" s="53" t="s">
        <v>1828</v>
      </c>
      <c r="B1669" s="60" t="s">
        <v>4895</v>
      </c>
      <c r="C1669" s="81" t="s">
        <v>595</v>
      </c>
      <c r="D1669" s="52" t="s">
        <v>832</v>
      </c>
      <c r="E1669" s="53" t="s">
        <v>80</v>
      </c>
      <c r="F1669" s="55">
        <v>41447</v>
      </c>
      <c r="G1669" s="55">
        <v>41505</v>
      </c>
      <c r="H1669" s="53" t="s">
        <v>94</v>
      </c>
      <c r="I1669" s="57">
        <v>282.27</v>
      </c>
      <c r="J1669" s="56">
        <v>278.49714421236484</v>
      </c>
      <c r="K1669" s="56">
        <v>278.49700000000001</v>
      </c>
      <c r="L1669" s="59">
        <v>41533</v>
      </c>
      <c r="M1669" s="53">
        <v>2013</v>
      </c>
      <c r="N1669" s="61">
        <v>41575</v>
      </c>
      <c r="O1669" s="53">
        <v>2013</v>
      </c>
      <c r="P1669" s="61">
        <v>41639</v>
      </c>
      <c r="Q1669" s="53" t="s">
        <v>337</v>
      </c>
      <c r="R1669" s="53" t="s">
        <v>4896</v>
      </c>
      <c r="S1669" s="53" t="s">
        <v>419</v>
      </c>
      <c r="T1669" s="83">
        <v>1</v>
      </c>
      <c r="U1669" s="53">
        <v>2</v>
      </c>
      <c r="V1669" s="53" t="s">
        <v>385</v>
      </c>
      <c r="W1669" s="53" t="s">
        <v>4792</v>
      </c>
      <c r="X1669" s="58">
        <v>328.62646000000001</v>
      </c>
      <c r="Y1669" s="63">
        <v>15505</v>
      </c>
      <c r="Z1669" s="53"/>
      <c r="AA1669" s="53" t="s">
        <v>4796</v>
      </c>
      <c r="AB1669" s="72" t="s">
        <v>2188</v>
      </c>
      <c r="AC1669" s="57">
        <v>15505</v>
      </c>
      <c r="AD1669" s="53"/>
      <c r="AE1669" s="53"/>
      <c r="AF1669" s="53" t="s">
        <v>9</v>
      </c>
      <c r="AG1669" s="63">
        <v>0</v>
      </c>
      <c r="AH1669" s="53" t="s">
        <v>94</v>
      </c>
      <c r="AI1669" s="53" t="s">
        <v>2179</v>
      </c>
      <c r="AJ1669" s="149">
        <v>3</v>
      </c>
      <c r="AK1669" s="374">
        <v>2</v>
      </c>
    </row>
    <row r="1670" spans="1:37" s="149" customFormat="1" ht="75" customHeight="1">
      <c r="A1670" s="53" t="s">
        <v>1828</v>
      </c>
      <c r="B1670" s="60" t="s">
        <v>4897</v>
      </c>
      <c r="C1670" s="81" t="s">
        <v>595</v>
      </c>
      <c r="D1670" s="52" t="s">
        <v>832</v>
      </c>
      <c r="E1670" s="53" t="s">
        <v>80</v>
      </c>
      <c r="F1670" s="55">
        <v>41447</v>
      </c>
      <c r="G1670" s="55">
        <v>41505</v>
      </c>
      <c r="H1670" s="53" t="s">
        <v>94</v>
      </c>
      <c r="I1670" s="57">
        <v>698.69899999999996</v>
      </c>
      <c r="J1670" s="56">
        <v>689.35936641955209</v>
      </c>
      <c r="K1670" s="56">
        <v>689.35900000000004</v>
      </c>
      <c r="L1670" s="59">
        <v>41533</v>
      </c>
      <c r="M1670" s="53">
        <v>2013</v>
      </c>
      <c r="N1670" s="61">
        <v>41575</v>
      </c>
      <c r="O1670" s="53">
        <v>2013</v>
      </c>
      <c r="P1670" s="61">
        <v>41639</v>
      </c>
      <c r="Q1670" s="53" t="s">
        <v>337</v>
      </c>
      <c r="R1670" s="53" t="s">
        <v>4898</v>
      </c>
      <c r="S1670" s="53" t="s">
        <v>419</v>
      </c>
      <c r="T1670" s="83">
        <v>1</v>
      </c>
      <c r="U1670" s="53">
        <v>2</v>
      </c>
      <c r="V1670" s="53" t="s">
        <v>385</v>
      </c>
      <c r="W1670" s="53" t="s">
        <v>4792</v>
      </c>
      <c r="X1670" s="58">
        <v>813.44362000000001</v>
      </c>
      <c r="Y1670" s="63">
        <v>15505</v>
      </c>
      <c r="Z1670" s="53"/>
      <c r="AA1670" s="53" t="s">
        <v>4820</v>
      </c>
      <c r="AB1670" s="72" t="s">
        <v>2188</v>
      </c>
      <c r="AC1670" s="57">
        <v>15505</v>
      </c>
      <c r="AD1670" s="53"/>
      <c r="AE1670" s="53"/>
      <c r="AF1670" s="53" t="s">
        <v>9</v>
      </c>
      <c r="AG1670" s="63">
        <v>0</v>
      </c>
      <c r="AH1670" s="53" t="s">
        <v>94</v>
      </c>
      <c r="AI1670" s="53" t="s">
        <v>2179</v>
      </c>
      <c r="AJ1670" s="149">
        <v>3</v>
      </c>
      <c r="AK1670" s="374">
        <v>2</v>
      </c>
    </row>
    <row r="1671" spans="1:37" s="149" customFormat="1" ht="75" customHeight="1">
      <c r="A1671" s="53" t="s">
        <v>1828</v>
      </c>
      <c r="B1671" s="60" t="s">
        <v>4899</v>
      </c>
      <c r="C1671" s="81" t="s">
        <v>595</v>
      </c>
      <c r="D1671" s="52" t="s">
        <v>832</v>
      </c>
      <c r="E1671" s="53" t="s">
        <v>80</v>
      </c>
      <c r="F1671" s="55">
        <v>41447</v>
      </c>
      <c r="G1671" s="55">
        <v>41505</v>
      </c>
      <c r="H1671" s="53" t="s">
        <v>94</v>
      </c>
      <c r="I1671" s="57">
        <v>1882.08</v>
      </c>
      <c r="J1671" s="56">
        <v>1818.0323545593603</v>
      </c>
      <c r="K1671" s="56">
        <v>1818.0319999999999</v>
      </c>
      <c r="L1671" s="59">
        <v>41533</v>
      </c>
      <c r="M1671" s="53">
        <v>2013</v>
      </c>
      <c r="N1671" s="61">
        <v>41575</v>
      </c>
      <c r="O1671" s="53">
        <v>2013</v>
      </c>
      <c r="P1671" s="61">
        <v>41639</v>
      </c>
      <c r="Q1671" s="53" t="s">
        <v>337</v>
      </c>
      <c r="R1671" s="53" t="s">
        <v>4894</v>
      </c>
      <c r="S1671" s="53" t="s">
        <v>419</v>
      </c>
      <c r="T1671" s="83">
        <v>1</v>
      </c>
      <c r="U1671" s="53">
        <v>2</v>
      </c>
      <c r="V1671" s="53" t="s">
        <v>385</v>
      </c>
      <c r="W1671" s="53" t="s">
        <v>4822</v>
      </c>
      <c r="X1671" s="58">
        <v>2145.2777599999999</v>
      </c>
      <c r="Y1671" s="63">
        <v>15505</v>
      </c>
      <c r="Z1671" s="53"/>
      <c r="AA1671" s="53" t="s">
        <v>4793</v>
      </c>
      <c r="AB1671" s="72">
        <v>40980</v>
      </c>
      <c r="AC1671" s="57">
        <v>15505</v>
      </c>
      <c r="AD1671" s="53"/>
      <c r="AE1671" s="53"/>
      <c r="AF1671" s="53" t="s">
        <v>9</v>
      </c>
      <c r="AG1671" s="63">
        <v>0</v>
      </c>
      <c r="AH1671" s="53" t="s">
        <v>2312</v>
      </c>
      <c r="AI1671" s="53" t="s">
        <v>2179</v>
      </c>
      <c r="AJ1671" s="149">
        <v>3</v>
      </c>
      <c r="AK1671" s="374">
        <v>2</v>
      </c>
    </row>
    <row r="1672" spans="1:37" s="149" customFormat="1" ht="75" customHeight="1">
      <c r="A1672" s="53" t="s">
        <v>1828</v>
      </c>
      <c r="B1672" s="60">
        <v>2764</v>
      </c>
      <c r="C1672" s="53" t="s">
        <v>596</v>
      </c>
      <c r="D1672" s="52" t="s">
        <v>1086</v>
      </c>
      <c r="E1672" s="53" t="s">
        <v>81</v>
      </c>
      <c r="F1672" s="55">
        <v>41456</v>
      </c>
      <c r="G1672" s="55">
        <v>41518</v>
      </c>
      <c r="H1672" s="53" t="s">
        <v>94</v>
      </c>
      <c r="I1672" s="57">
        <v>3619.0000000000005</v>
      </c>
      <c r="J1672" s="56">
        <v>3635.7137637632072</v>
      </c>
      <c r="K1672" s="56">
        <v>3619</v>
      </c>
      <c r="L1672" s="59">
        <v>41538</v>
      </c>
      <c r="M1672" s="53">
        <v>2013</v>
      </c>
      <c r="N1672" s="61">
        <v>41548</v>
      </c>
      <c r="O1672" s="53">
        <v>2013</v>
      </c>
      <c r="P1672" s="61">
        <v>41639</v>
      </c>
      <c r="Q1672" s="53" t="s">
        <v>337</v>
      </c>
      <c r="R1672" s="53" t="s">
        <v>4900</v>
      </c>
      <c r="S1672" s="70" t="s">
        <v>419</v>
      </c>
      <c r="T1672" s="83">
        <v>1</v>
      </c>
      <c r="U1672" s="53">
        <v>2</v>
      </c>
      <c r="V1672" s="53" t="s">
        <v>385</v>
      </c>
      <c r="W1672" s="53"/>
      <c r="X1672" s="58">
        <v>4270.42</v>
      </c>
      <c r="Y1672" s="63">
        <v>1067.605</v>
      </c>
      <c r="Z1672" s="53"/>
      <c r="AA1672" s="53" t="s">
        <v>4811</v>
      </c>
      <c r="AB1672" s="72" t="s">
        <v>2188</v>
      </c>
      <c r="AC1672" s="57">
        <v>4270.42</v>
      </c>
      <c r="AD1672" s="53"/>
      <c r="AE1672" s="53"/>
      <c r="AF1672" s="53" t="s">
        <v>678</v>
      </c>
      <c r="AG1672" s="63">
        <v>0</v>
      </c>
      <c r="AH1672" s="53" t="s">
        <v>94</v>
      </c>
      <c r="AI1672" s="53" t="s">
        <v>2179</v>
      </c>
      <c r="AJ1672" s="149">
        <v>3</v>
      </c>
      <c r="AK1672" s="374">
        <v>2</v>
      </c>
    </row>
    <row r="1673" spans="1:37" s="149" customFormat="1" ht="75" customHeight="1">
      <c r="A1673" s="53" t="s">
        <v>1084</v>
      </c>
      <c r="B1673" s="60">
        <v>2766</v>
      </c>
      <c r="C1673" s="54">
        <v>3000560</v>
      </c>
      <c r="D1673" s="52" t="s">
        <v>468</v>
      </c>
      <c r="E1673" s="85" t="s">
        <v>59</v>
      </c>
      <c r="F1673" s="86">
        <v>41470</v>
      </c>
      <c r="G1673" s="86">
        <v>41510</v>
      </c>
      <c r="H1673" s="85" t="s">
        <v>102</v>
      </c>
      <c r="I1673" s="87">
        <v>6672</v>
      </c>
      <c r="J1673" s="56">
        <v>7000.1727143244207</v>
      </c>
      <c r="K1673" s="56">
        <v>6672</v>
      </c>
      <c r="L1673" s="88">
        <v>41536</v>
      </c>
      <c r="M1673" s="89">
        <v>2013</v>
      </c>
      <c r="N1673" s="90">
        <v>41536</v>
      </c>
      <c r="O1673" s="89">
        <v>2013</v>
      </c>
      <c r="P1673" s="90">
        <v>41623</v>
      </c>
      <c r="Q1673" s="53" t="s">
        <v>337</v>
      </c>
      <c r="R1673" s="85" t="s">
        <v>4901</v>
      </c>
      <c r="S1673" s="53" t="s">
        <v>384</v>
      </c>
      <c r="T1673" s="85">
        <v>1</v>
      </c>
      <c r="U1673" s="91">
        <v>2</v>
      </c>
      <c r="V1673" s="53" t="s">
        <v>385</v>
      </c>
      <c r="W1673" s="168">
        <v>41313</v>
      </c>
      <c r="X1673" s="60">
        <v>7872.96</v>
      </c>
      <c r="Y1673" s="60">
        <v>8461.7799999999988</v>
      </c>
      <c r="Z1673" s="53"/>
      <c r="AA1673" s="74" t="s">
        <v>4902</v>
      </c>
      <c r="AB1673" s="74" t="s">
        <v>2094</v>
      </c>
      <c r="AC1673" s="87">
        <v>8461.7799999999988</v>
      </c>
      <c r="AD1673" s="74"/>
      <c r="AE1673" s="74"/>
      <c r="AF1673" s="74">
        <v>1</v>
      </c>
      <c r="AG1673" s="74"/>
      <c r="AH1673" s="74" t="s">
        <v>102</v>
      </c>
      <c r="AI1673" s="74" t="s">
        <v>701</v>
      </c>
      <c r="AJ1673" s="149">
        <v>3</v>
      </c>
      <c r="AK1673" s="374">
        <v>2</v>
      </c>
    </row>
    <row r="1674" spans="1:37" s="149" customFormat="1" ht="75" customHeight="1">
      <c r="A1674" s="53" t="s">
        <v>1084</v>
      </c>
      <c r="B1674" s="60">
        <v>2767</v>
      </c>
      <c r="C1674" s="54">
        <v>3000560</v>
      </c>
      <c r="D1674" s="52" t="s">
        <v>468</v>
      </c>
      <c r="E1674" s="85" t="s">
        <v>81</v>
      </c>
      <c r="F1674" s="86">
        <v>41501</v>
      </c>
      <c r="G1674" s="86">
        <v>41561</v>
      </c>
      <c r="H1674" s="85" t="s">
        <v>102</v>
      </c>
      <c r="I1674" s="87">
        <v>28525</v>
      </c>
      <c r="J1674" s="56">
        <v>30963.310642886408</v>
      </c>
      <c r="K1674" s="56">
        <v>28525</v>
      </c>
      <c r="L1674" s="88">
        <v>41587</v>
      </c>
      <c r="M1674" s="89">
        <v>2014</v>
      </c>
      <c r="N1674" s="90">
        <v>41654</v>
      </c>
      <c r="O1674" s="89">
        <v>2014</v>
      </c>
      <c r="P1674" s="90">
        <v>41866</v>
      </c>
      <c r="Q1674" s="53" t="s">
        <v>337</v>
      </c>
      <c r="R1674" s="85" t="s">
        <v>4903</v>
      </c>
      <c r="S1674" s="53" t="s">
        <v>384</v>
      </c>
      <c r="T1674" s="85">
        <v>1</v>
      </c>
      <c r="U1674" s="91">
        <v>2</v>
      </c>
      <c r="V1674" s="53" t="s">
        <v>385</v>
      </c>
      <c r="W1674" s="53"/>
      <c r="X1674" s="60">
        <v>33659.5</v>
      </c>
      <c r="Y1674" s="60">
        <v>33659.5</v>
      </c>
      <c r="Z1674" s="53"/>
      <c r="AA1674" s="74" t="s">
        <v>4904</v>
      </c>
      <c r="AB1674" s="86">
        <v>41162</v>
      </c>
      <c r="AC1674" s="87">
        <v>33659.5</v>
      </c>
      <c r="AD1674" s="74"/>
      <c r="AE1674" s="74"/>
      <c r="AF1674" s="74">
        <v>1</v>
      </c>
      <c r="AG1674" s="74"/>
      <c r="AH1674" s="74" t="s">
        <v>102</v>
      </c>
      <c r="AI1674" s="74" t="s">
        <v>701</v>
      </c>
      <c r="AJ1674" s="149">
        <v>4</v>
      </c>
      <c r="AK1674" s="374">
        <v>2</v>
      </c>
    </row>
    <row r="1675" spans="1:37" s="149" customFormat="1" ht="75" customHeight="1">
      <c r="A1675" s="53" t="s">
        <v>1084</v>
      </c>
      <c r="B1675" s="60">
        <v>2768</v>
      </c>
      <c r="C1675" s="54">
        <v>3000560</v>
      </c>
      <c r="D1675" s="52" t="s">
        <v>468</v>
      </c>
      <c r="E1675" s="85" t="s">
        <v>81</v>
      </c>
      <c r="F1675" s="86">
        <v>41501</v>
      </c>
      <c r="G1675" s="86">
        <v>41561</v>
      </c>
      <c r="H1675" s="85" t="s">
        <v>102</v>
      </c>
      <c r="I1675" s="87">
        <v>22946</v>
      </c>
      <c r="J1675" s="56">
        <v>24906.964266547206</v>
      </c>
      <c r="K1675" s="56">
        <v>22946</v>
      </c>
      <c r="L1675" s="88">
        <v>41587</v>
      </c>
      <c r="M1675" s="89">
        <v>2013</v>
      </c>
      <c r="N1675" s="90">
        <v>41588</v>
      </c>
      <c r="O1675" s="89">
        <v>2014</v>
      </c>
      <c r="P1675" s="90">
        <v>41774</v>
      </c>
      <c r="Q1675" s="53" t="s">
        <v>337</v>
      </c>
      <c r="R1675" s="85" t="s">
        <v>4905</v>
      </c>
      <c r="S1675" s="53" t="s">
        <v>384</v>
      </c>
      <c r="T1675" s="85">
        <v>1</v>
      </c>
      <c r="U1675" s="91">
        <v>2</v>
      </c>
      <c r="V1675" s="53" t="s">
        <v>385</v>
      </c>
      <c r="W1675" s="53"/>
      <c r="X1675" s="60">
        <v>27076.28</v>
      </c>
      <c r="Y1675" s="60">
        <v>27076.28</v>
      </c>
      <c r="Z1675" s="53"/>
      <c r="AA1675" s="74" t="s">
        <v>4906</v>
      </c>
      <c r="AB1675" s="86">
        <v>40363</v>
      </c>
      <c r="AC1675" s="87">
        <v>27076.28</v>
      </c>
      <c r="AD1675" s="74"/>
      <c r="AE1675" s="74"/>
      <c r="AF1675" s="74">
        <v>1</v>
      </c>
      <c r="AG1675" s="74"/>
      <c r="AH1675" s="74" t="s">
        <v>102</v>
      </c>
      <c r="AI1675" s="74" t="s">
        <v>701</v>
      </c>
      <c r="AJ1675" s="149">
        <v>4</v>
      </c>
      <c r="AK1675" s="374">
        <v>2</v>
      </c>
    </row>
    <row r="1676" spans="1:37" s="149" customFormat="1" ht="60" customHeight="1">
      <c r="A1676" s="53" t="s">
        <v>1084</v>
      </c>
      <c r="B1676" s="60">
        <v>2770</v>
      </c>
      <c r="C1676" s="85" t="s">
        <v>542</v>
      </c>
      <c r="D1676" s="52" t="s">
        <v>543</v>
      </c>
      <c r="E1676" s="85" t="s">
        <v>80</v>
      </c>
      <c r="F1676" s="86">
        <v>41227</v>
      </c>
      <c r="G1676" s="86">
        <v>41257</v>
      </c>
      <c r="H1676" s="85" t="s">
        <v>102</v>
      </c>
      <c r="I1676" s="87">
        <v>7502.65</v>
      </c>
      <c r="J1676" s="56">
        <v>8725.8872631386748</v>
      </c>
      <c r="K1676" s="56">
        <v>7502.65</v>
      </c>
      <c r="L1676" s="88">
        <v>41295</v>
      </c>
      <c r="M1676" s="89">
        <v>2013</v>
      </c>
      <c r="N1676" s="90">
        <v>41295</v>
      </c>
      <c r="O1676" s="89">
        <v>2013</v>
      </c>
      <c r="P1676" s="90">
        <v>41354</v>
      </c>
      <c r="Q1676" s="53" t="s">
        <v>337</v>
      </c>
      <c r="R1676" s="85" t="s">
        <v>4907</v>
      </c>
      <c r="S1676" s="53" t="s">
        <v>419</v>
      </c>
      <c r="T1676" s="85">
        <v>101</v>
      </c>
      <c r="U1676" s="91">
        <v>2</v>
      </c>
      <c r="V1676" s="53" t="s">
        <v>385</v>
      </c>
      <c r="W1676" s="53"/>
      <c r="X1676" s="60">
        <v>87.654722772277211</v>
      </c>
      <c r="Y1676" s="60">
        <v>457.43693069306937</v>
      </c>
      <c r="Z1676" s="53"/>
      <c r="AA1676" s="74" t="s">
        <v>4908</v>
      </c>
      <c r="AB1676" s="74" t="s">
        <v>2098</v>
      </c>
      <c r="AC1676" s="87">
        <v>46201.130000000005</v>
      </c>
      <c r="AD1676" s="74"/>
      <c r="AE1676" s="74"/>
      <c r="AF1676" s="74">
        <v>101</v>
      </c>
      <c r="AG1676" s="74"/>
      <c r="AH1676" s="74" t="s">
        <v>102</v>
      </c>
      <c r="AI1676" s="74" t="s">
        <v>701</v>
      </c>
      <c r="AJ1676" s="149">
        <v>1</v>
      </c>
      <c r="AK1676" s="374">
        <v>2</v>
      </c>
    </row>
    <row r="1677" spans="1:37" s="149" customFormat="1" ht="60" customHeight="1">
      <c r="A1677" s="53" t="s">
        <v>1084</v>
      </c>
      <c r="B1677" s="60">
        <v>2771</v>
      </c>
      <c r="C1677" s="89">
        <v>3000583</v>
      </c>
      <c r="D1677" s="52" t="s">
        <v>833</v>
      </c>
      <c r="E1677" s="85" t="s">
        <v>80</v>
      </c>
      <c r="F1677" s="86">
        <v>41228</v>
      </c>
      <c r="G1677" s="86">
        <v>41260</v>
      </c>
      <c r="H1677" s="85" t="s">
        <v>102</v>
      </c>
      <c r="I1677" s="87">
        <v>17765.5</v>
      </c>
      <c r="J1677" s="56">
        <v>18644.017149326308</v>
      </c>
      <c r="K1677" s="56">
        <v>17765.5</v>
      </c>
      <c r="L1677" s="88">
        <v>41300</v>
      </c>
      <c r="M1677" s="89">
        <v>2013</v>
      </c>
      <c r="N1677" s="90">
        <v>41300</v>
      </c>
      <c r="O1677" s="89">
        <v>2013</v>
      </c>
      <c r="P1677" s="90">
        <v>41516</v>
      </c>
      <c r="Q1677" s="53" t="s">
        <v>337</v>
      </c>
      <c r="R1677" s="85" t="s">
        <v>4909</v>
      </c>
      <c r="S1677" s="53" t="s">
        <v>384</v>
      </c>
      <c r="T1677" s="85">
        <v>1</v>
      </c>
      <c r="U1677" s="91">
        <v>2</v>
      </c>
      <c r="V1677" s="53" t="s">
        <v>385</v>
      </c>
      <c r="W1677" s="53"/>
      <c r="X1677" s="60">
        <v>20963.289999999997</v>
      </c>
      <c r="Y1677" s="60">
        <v>667.40815027061421</v>
      </c>
      <c r="Z1677" s="53"/>
      <c r="AA1677" s="74" t="s">
        <v>4910</v>
      </c>
      <c r="AB1677" s="86">
        <v>41162</v>
      </c>
      <c r="AC1677" s="87">
        <v>20963.289999999994</v>
      </c>
      <c r="AD1677" s="74"/>
      <c r="AE1677" s="74">
        <v>31.41</v>
      </c>
      <c r="AF1677" s="74"/>
      <c r="AG1677" s="74"/>
      <c r="AH1677" s="74" t="s">
        <v>102</v>
      </c>
      <c r="AI1677" s="74" t="s">
        <v>701</v>
      </c>
      <c r="AJ1677" s="149">
        <v>1</v>
      </c>
      <c r="AK1677" s="374">
        <v>2</v>
      </c>
    </row>
    <row r="1678" spans="1:37" s="149" customFormat="1" ht="60" customHeight="1">
      <c r="A1678" s="53" t="s">
        <v>1084</v>
      </c>
      <c r="B1678" s="60">
        <v>2772</v>
      </c>
      <c r="C1678" s="89">
        <v>3000583</v>
      </c>
      <c r="D1678" s="52" t="s">
        <v>833</v>
      </c>
      <c r="E1678" s="85" t="s">
        <v>80</v>
      </c>
      <c r="F1678" s="86">
        <v>41228</v>
      </c>
      <c r="G1678" s="86">
        <v>41260</v>
      </c>
      <c r="H1678" s="85" t="s">
        <v>102</v>
      </c>
      <c r="I1678" s="87">
        <v>31650.85</v>
      </c>
      <c r="J1678" s="56">
        <v>33216.008003757539</v>
      </c>
      <c r="K1678" s="56">
        <v>31650.85</v>
      </c>
      <c r="L1678" s="88">
        <v>41300</v>
      </c>
      <c r="M1678" s="89">
        <v>2013</v>
      </c>
      <c r="N1678" s="90">
        <v>41300</v>
      </c>
      <c r="O1678" s="89">
        <v>2013</v>
      </c>
      <c r="P1678" s="90">
        <v>41516</v>
      </c>
      <c r="Q1678" s="53" t="s">
        <v>337</v>
      </c>
      <c r="R1678" s="85" t="s">
        <v>4911</v>
      </c>
      <c r="S1678" s="53" t="s">
        <v>384</v>
      </c>
      <c r="T1678" s="85">
        <v>1</v>
      </c>
      <c r="U1678" s="91">
        <v>2</v>
      </c>
      <c r="V1678" s="53" t="s">
        <v>385</v>
      </c>
      <c r="W1678" s="53"/>
      <c r="X1678" s="60">
        <v>37348.002999999997</v>
      </c>
      <c r="Y1678" s="60">
        <v>1470.9051257561287</v>
      </c>
      <c r="Z1678" s="53"/>
      <c r="AA1678" s="74" t="s">
        <v>4908</v>
      </c>
      <c r="AB1678" s="86">
        <v>41162</v>
      </c>
      <c r="AC1678" s="87">
        <v>46201.130000000005</v>
      </c>
      <c r="AD1678" s="74"/>
      <c r="AE1678" s="74">
        <v>31.41</v>
      </c>
      <c r="AF1678" s="74"/>
      <c r="AG1678" s="74"/>
      <c r="AH1678" s="74" t="s">
        <v>102</v>
      </c>
      <c r="AI1678" s="74" t="s">
        <v>701</v>
      </c>
      <c r="AJ1678" s="149">
        <v>1</v>
      </c>
      <c r="AK1678" s="374">
        <v>2</v>
      </c>
    </row>
    <row r="1679" spans="1:37" s="149" customFormat="1" ht="60" customHeight="1">
      <c r="A1679" s="53" t="s">
        <v>1084</v>
      </c>
      <c r="B1679" s="60">
        <v>2774</v>
      </c>
      <c r="C1679" s="85" t="s">
        <v>4074</v>
      </c>
      <c r="D1679" s="52" t="s">
        <v>4075</v>
      </c>
      <c r="E1679" s="85" t="s">
        <v>64</v>
      </c>
      <c r="F1679" s="86">
        <v>41218</v>
      </c>
      <c r="G1679" s="86">
        <v>41248</v>
      </c>
      <c r="H1679" s="85" t="s">
        <v>102</v>
      </c>
      <c r="I1679" s="87">
        <v>5715.8437199999998</v>
      </c>
      <c r="J1679" s="56">
        <v>5867.896619520001</v>
      </c>
      <c r="K1679" s="56">
        <v>5715.8429999999998</v>
      </c>
      <c r="L1679" s="88">
        <v>41285</v>
      </c>
      <c r="M1679" s="89">
        <v>2013</v>
      </c>
      <c r="N1679" s="90">
        <v>41285</v>
      </c>
      <c r="O1679" s="89">
        <v>2013</v>
      </c>
      <c r="P1679" s="90">
        <v>41466</v>
      </c>
      <c r="Q1679" s="53" t="s">
        <v>337</v>
      </c>
      <c r="R1679" s="85" t="s">
        <v>4912</v>
      </c>
      <c r="S1679" s="53" t="s">
        <v>419</v>
      </c>
      <c r="T1679" s="85">
        <v>2</v>
      </c>
      <c r="U1679" s="91">
        <v>2</v>
      </c>
      <c r="V1679" s="53" t="s">
        <v>385</v>
      </c>
      <c r="W1679" s="53"/>
      <c r="X1679" s="60">
        <v>3372.34737</v>
      </c>
      <c r="Y1679" s="60">
        <v>88338.34</v>
      </c>
      <c r="Z1679" s="53"/>
      <c r="AA1679" s="74" t="s">
        <v>4913</v>
      </c>
      <c r="AB1679" s="86">
        <v>40831</v>
      </c>
      <c r="AC1679" s="87">
        <v>176676.68</v>
      </c>
      <c r="AD1679" s="74"/>
      <c r="AE1679" s="74"/>
      <c r="AF1679" s="74">
        <v>2</v>
      </c>
      <c r="AG1679" s="74">
        <v>30021.814089999902</v>
      </c>
      <c r="AH1679" s="74" t="s">
        <v>102</v>
      </c>
      <c r="AI1679" s="74" t="s">
        <v>701</v>
      </c>
      <c r="AJ1679" s="149">
        <v>1</v>
      </c>
      <c r="AK1679" s="374">
        <v>2</v>
      </c>
    </row>
    <row r="1680" spans="1:37" s="149" customFormat="1" ht="90" customHeight="1">
      <c r="A1680" s="53" t="s">
        <v>1084</v>
      </c>
      <c r="B1680" s="60">
        <v>2775</v>
      </c>
      <c r="C1680" s="164" t="s">
        <v>858</v>
      </c>
      <c r="D1680" s="52" t="s">
        <v>859</v>
      </c>
      <c r="E1680" s="164" t="s">
        <v>80</v>
      </c>
      <c r="F1680" s="86">
        <v>41226</v>
      </c>
      <c r="G1680" s="86">
        <v>41256</v>
      </c>
      <c r="H1680" s="164" t="s">
        <v>102</v>
      </c>
      <c r="I1680" s="87">
        <v>2084.5173300000001</v>
      </c>
      <c r="J1680" s="56">
        <v>2176.1545990152968</v>
      </c>
      <c r="K1680" s="56">
        <v>2084.5169999999998</v>
      </c>
      <c r="L1680" s="88">
        <v>41292</v>
      </c>
      <c r="M1680" s="89">
        <v>2013</v>
      </c>
      <c r="N1680" s="90">
        <v>41292</v>
      </c>
      <c r="O1680" s="89">
        <v>2013</v>
      </c>
      <c r="P1680" s="90">
        <v>41382</v>
      </c>
      <c r="Q1680" s="53" t="s">
        <v>337</v>
      </c>
      <c r="R1680" s="164" t="s">
        <v>4914</v>
      </c>
      <c r="S1680" s="53" t="s">
        <v>866</v>
      </c>
      <c r="T1680" s="165">
        <v>4</v>
      </c>
      <c r="U1680" s="91">
        <v>2</v>
      </c>
      <c r="V1680" s="53" t="s">
        <v>385</v>
      </c>
      <c r="W1680" s="53"/>
      <c r="X1680" s="60">
        <v>614.93251499999997</v>
      </c>
      <c r="Y1680" s="60">
        <v>44169.17</v>
      </c>
      <c r="Z1680" s="53"/>
      <c r="AA1680" s="74" t="s">
        <v>4913</v>
      </c>
      <c r="AB1680" s="86">
        <v>40831</v>
      </c>
      <c r="AC1680" s="87">
        <v>176676.68</v>
      </c>
      <c r="AD1680" s="74"/>
      <c r="AE1680" s="74"/>
      <c r="AF1680" s="74">
        <v>4</v>
      </c>
      <c r="AG1680" s="74">
        <v>30021.814089999902</v>
      </c>
      <c r="AH1680" s="74" t="s">
        <v>102</v>
      </c>
      <c r="AI1680" s="74" t="s">
        <v>701</v>
      </c>
      <c r="AJ1680" s="149">
        <v>1</v>
      </c>
      <c r="AK1680" s="374">
        <v>2</v>
      </c>
    </row>
    <row r="1681" spans="1:37" s="149" customFormat="1" ht="60" customHeight="1">
      <c r="A1681" s="53" t="s">
        <v>1084</v>
      </c>
      <c r="B1681" s="60">
        <v>2776</v>
      </c>
      <c r="C1681" s="85" t="s">
        <v>595</v>
      </c>
      <c r="D1681" s="52" t="s">
        <v>832</v>
      </c>
      <c r="E1681" s="85" t="s">
        <v>80</v>
      </c>
      <c r="F1681" s="86">
        <v>41228</v>
      </c>
      <c r="G1681" s="86">
        <v>41260</v>
      </c>
      <c r="H1681" s="85" t="s">
        <v>102</v>
      </c>
      <c r="I1681" s="87">
        <v>15000</v>
      </c>
      <c r="J1681" s="56">
        <v>15798.183206400003</v>
      </c>
      <c r="K1681" s="56">
        <v>15000</v>
      </c>
      <c r="L1681" s="88">
        <v>41296</v>
      </c>
      <c r="M1681" s="89">
        <v>2013</v>
      </c>
      <c r="N1681" s="90">
        <v>41327</v>
      </c>
      <c r="O1681" s="89">
        <v>2013</v>
      </c>
      <c r="P1681" s="90">
        <v>41416</v>
      </c>
      <c r="Q1681" s="53" t="s">
        <v>337</v>
      </c>
      <c r="R1681" s="85" t="s">
        <v>4915</v>
      </c>
      <c r="S1681" s="53" t="s">
        <v>419</v>
      </c>
      <c r="T1681" s="85">
        <v>20</v>
      </c>
      <c r="U1681" s="91">
        <v>2</v>
      </c>
      <c r="V1681" s="53" t="s">
        <v>385</v>
      </c>
      <c r="W1681" s="53"/>
      <c r="X1681" s="60">
        <v>885</v>
      </c>
      <c r="Y1681" s="60">
        <v>8833.8339999999989</v>
      </c>
      <c r="Z1681" s="53"/>
      <c r="AA1681" s="74" t="s">
        <v>4913</v>
      </c>
      <c r="AB1681" s="86">
        <v>40831</v>
      </c>
      <c r="AC1681" s="87">
        <v>176676.68</v>
      </c>
      <c r="AD1681" s="74"/>
      <c r="AE1681" s="74"/>
      <c r="AF1681" s="74">
        <v>20</v>
      </c>
      <c r="AG1681" s="74">
        <v>30021.814089999902</v>
      </c>
      <c r="AH1681" s="74" t="s">
        <v>102</v>
      </c>
      <c r="AI1681" s="74" t="s">
        <v>701</v>
      </c>
      <c r="AJ1681" s="149">
        <v>1</v>
      </c>
      <c r="AK1681" s="374">
        <v>2</v>
      </c>
    </row>
    <row r="1682" spans="1:37" s="149" customFormat="1" ht="60" customHeight="1">
      <c r="A1682" s="53" t="s">
        <v>1084</v>
      </c>
      <c r="B1682" s="60">
        <v>2777</v>
      </c>
      <c r="C1682" s="85" t="s">
        <v>595</v>
      </c>
      <c r="D1682" s="52" t="s">
        <v>832</v>
      </c>
      <c r="E1682" s="85" t="s">
        <v>80</v>
      </c>
      <c r="F1682" s="86">
        <v>41228</v>
      </c>
      <c r="G1682" s="86">
        <v>41260</v>
      </c>
      <c r="H1682" s="85" t="s">
        <v>102</v>
      </c>
      <c r="I1682" s="87">
        <v>3309.0909999999999</v>
      </c>
      <c r="J1682" s="56">
        <v>3569.9831656496649</v>
      </c>
      <c r="K1682" s="56">
        <v>3309.0909999999999</v>
      </c>
      <c r="L1682" s="88">
        <v>41296</v>
      </c>
      <c r="M1682" s="89">
        <v>2013</v>
      </c>
      <c r="N1682" s="90">
        <v>41327</v>
      </c>
      <c r="O1682" s="89">
        <v>2013</v>
      </c>
      <c r="P1682" s="90">
        <v>41416</v>
      </c>
      <c r="Q1682" s="53" t="s">
        <v>337</v>
      </c>
      <c r="R1682" s="85" t="s">
        <v>4916</v>
      </c>
      <c r="S1682" s="53" t="s">
        <v>419</v>
      </c>
      <c r="T1682" s="85">
        <v>4</v>
      </c>
      <c r="U1682" s="91">
        <v>2</v>
      </c>
      <c r="V1682" s="53" t="s">
        <v>385</v>
      </c>
      <c r="W1682" s="53"/>
      <c r="X1682" s="60">
        <v>976.18184499999995</v>
      </c>
      <c r="Y1682" s="60">
        <v>44169.17</v>
      </c>
      <c r="Z1682" s="53"/>
      <c r="AA1682" s="74" t="s">
        <v>4913</v>
      </c>
      <c r="AB1682" s="86">
        <v>40831</v>
      </c>
      <c r="AC1682" s="87">
        <v>176676.68</v>
      </c>
      <c r="AD1682" s="74"/>
      <c r="AE1682" s="74"/>
      <c r="AF1682" s="74">
        <v>4</v>
      </c>
      <c r="AG1682" s="74">
        <v>30021.814089999902</v>
      </c>
      <c r="AH1682" s="74" t="s">
        <v>102</v>
      </c>
      <c r="AI1682" s="74" t="s">
        <v>701</v>
      </c>
      <c r="AJ1682" s="149">
        <v>1</v>
      </c>
      <c r="AK1682" s="374">
        <v>2</v>
      </c>
    </row>
    <row r="1683" spans="1:37" s="149" customFormat="1" ht="60" customHeight="1">
      <c r="A1683" s="53" t="s">
        <v>1084</v>
      </c>
      <c r="B1683" s="60">
        <v>2778</v>
      </c>
      <c r="C1683" s="164" t="s">
        <v>541</v>
      </c>
      <c r="D1683" s="52" t="s">
        <v>469</v>
      </c>
      <c r="E1683" s="85" t="s">
        <v>64</v>
      </c>
      <c r="F1683" s="86">
        <v>41229</v>
      </c>
      <c r="G1683" s="86">
        <v>41260</v>
      </c>
      <c r="H1683" s="164" t="s">
        <v>102</v>
      </c>
      <c r="I1683" s="87">
        <v>200</v>
      </c>
      <c r="J1683" s="56">
        <v>197.32642889582891</v>
      </c>
      <c r="K1683" s="56">
        <v>197.32599999999999</v>
      </c>
      <c r="L1683" s="88">
        <v>41291</v>
      </c>
      <c r="M1683" s="89">
        <v>2013</v>
      </c>
      <c r="N1683" s="90">
        <v>41408</v>
      </c>
      <c r="O1683" s="89">
        <v>2013</v>
      </c>
      <c r="P1683" s="90">
        <v>41500</v>
      </c>
      <c r="Q1683" s="53" t="s">
        <v>337</v>
      </c>
      <c r="R1683" s="164" t="s">
        <v>4917</v>
      </c>
      <c r="S1683" s="53" t="s">
        <v>419</v>
      </c>
      <c r="T1683" s="165">
        <v>1</v>
      </c>
      <c r="U1683" s="91">
        <v>2</v>
      </c>
      <c r="V1683" s="53" t="s">
        <v>385</v>
      </c>
      <c r="W1683" s="53"/>
      <c r="X1683" s="60">
        <v>232.84467999999998</v>
      </c>
      <c r="Y1683" s="60">
        <v>176676.68</v>
      </c>
      <c r="Z1683" s="53"/>
      <c r="AA1683" s="74" t="s">
        <v>4913</v>
      </c>
      <c r="AB1683" s="86">
        <v>40831</v>
      </c>
      <c r="AC1683" s="87">
        <v>176676.68</v>
      </c>
      <c r="AD1683" s="74"/>
      <c r="AE1683" s="74"/>
      <c r="AF1683" s="74">
        <v>1</v>
      </c>
      <c r="AG1683" s="74">
        <v>30021.814089999902</v>
      </c>
      <c r="AH1683" s="74" t="s">
        <v>102</v>
      </c>
      <c r="AI1683" s="74" t="s">
        <v>701</v>
      </c>
      <c r="AJ1683" s="149">
        <v>1</v>
      </c>
      <c r="AK1683" s="374">
        <v>2</v>
      </c>
    </row>
    <row r="1684" spans="1:37" s="149" customFormat="1" ht="60" customHeight="1">
      <c r="A1684" s="53" t="s">
        <v>1084</v>
      </c>
      <c r="B1684" s="60">
        <v>2779</v>
      </c>
      <c r="C1684" s="85" t="s">
        <v>596</v>
      </c>
      <c r="D1684" s="52" t="s">
        <v>1086</v>
      </c>
      <c r="E1684" s="85" t="s">
        <v>64</v>
      </c>
      <c r="F1684" s="86">
        <v>41219</v>
      </c>
      <c r="G1684" s="86">
        <v>41249</v>
      </c>
      <c r="H1684" s="85" t="s">
        <v>102</v>
      </c>
      <c r="I1684" s="87">
        <v>3444</v>
      </c>
      <c r="J1684" s="56">
        <v>3723.8574700800009</v>
      </c>
      <c r="K1684" s="56">
        <v>3444</v>
      </c>
      <c r="L1684" s="88">
        <v>41284</v>
      </c>
      <c r="M1684" s="89">
        <v>2013</v>
      </c>
      <c r="N1684" s="90">
        <v>41284</v>
      </c>
      <c r="O1684" s="89">
        <v>2013</v>
      </c>
      <c r="P1684" s="90">
        <v>41435</v>
      </c>
      <c r="Q1684" s="53" t="s">
        <v>337</v>
      </c>
      <c r="R1684" s="85" t="s">
        <v>4918</v>
      </c>
      <c r="S1684" s="53" t="s">
        <v>419</v>
      </c>
      <c r="T1684" s="165">
        <v>2</v>
      </c>
      <c r="U1684" s="91">
        <v>2</v>
      </c>
      <c r="V1684" s="53" t="s">
        <v>385</v>
      </c>
      <c r="W1684" s="53"/>
      <c r="X1684" s="60">
        <v>2031.9599999999998</v>
      </c>
      <c r="Y1684" s="60">
        <v>88338.34</v>
      </c>
      <c r="Z1684" s="53"/>
      <c r="AA1684" s="74" t="s">
        <v>4913</v>
      </c>
      <c r="AB1684" s="86">
        <v>40831</v>
      </c>
      <c r="AC1684" s="87">
        <v>176676.68</v>
      </c>
      <c r="AD1684" s="74"/>
      <c r="AE1684" s="74"/>
      <c r="AF1684" s="74">
        <v>2</v>
      </c>
      <c r="AG1684" s="74">
        <v>30021.814089999902</v>
      </c>
      <c r="AH1684" s="74" t="s">
        <v>102</v>
      </c>
      <c r="AI1684" s="74" t="s">
        <v>701</v>
      </c>
      <c r="AJ1684" s="149">
        <v>1</v>
      </c>
      <c r="AK1684" s="374">
        <v>2</v>
      </c>
    </row>
    <row r="1685" spans="1:37" s="149" customFormat="1" ht="60" customHeight="1">
      <c r="A1685" s="53" t="s">
        <v>1084</v>
      </c>
      <c r="B1685" s="60">
        <v>2780</v>
      </c>
      <c r="C1685" s="85" t="s">
        <v>635</v>
      </c>
      <c r="D1685" s="52" t="s">
        <v>715</v>
      </c>
      <c r="E1685" s="85" t="s">
        <v>80</v>
      </c>
      <c r="F1685" s="86">
        <v>41218</v>
      </c>
      <c r="G1685" s="86">
        <v>41248</v>
      </c>
      <c r="H1685" s="85" t="s">
        <v>102</v>
      </c>
      <c r="I1685" s="87">
        <v>753.02200000000005</v>
      </c>
      <c r="J1685" s="56">
        <v>753.89494481769623</v>
      </c>
      <c r="K1685" s="56">
        <v>753.02200000000005</v>
      </c>
      <c r="L1685" s="88">
        <v>41289</v>
      </c>
      <c r="M1685" s="89">
        <v>2013</v>
      </c>
      <c r="N1685" s="90">
        <v>41289</v>
      </c>
      <c r="O1685" s="89">
        <v>2013</v>
      </c>
      <c r="P1685" s="90">
        <v>41348</v>
      </c>
      <c r="Q1685" s="53" t="s">
        <v>337</v>
      </c>
      <c r="R1685" s="85" t="s">
        <v>4919</v>
      </c>
      <c r="S1685" s="53" t="s">
        <v>419</v>
      </c>
      <c r="T1685" s="165">
        <v>3</v>
      </c>
      <c r="U1685" s="91">
        <v>2</v>
      </c>
      <c r="V1685" s="53" t="s">
        <v>385</v>
      </c>
      <c r="W1685" s="53"/>
      <c r="X1685" s="60">
        <v>296.18865333333332</v>
      </c>
      <c r="Y1685" s="60">
        <v>58892.226666666662</v>
      </c>
      <c r="Z1685" s="53"/>
      <c r="AA1685" s="74" t="s">
        <v>4913</v>
      </c>
      <c r="AB1685" s="86">
        <v>40831</v>
      </c>
      <c r="AC1685" s="87">
        <v>176676.68</v>
      </c>
      <c r="AD1685" s="74"/>
      <c r="AE1685" s="74"/>
      <c r="AF1685" s="74">
        <v>3</v>
      </c>
      <c r="AG1685" s="74">
        <v>30021.814089999902</v>
      </c>
      <c r="AH1685" s="74" t="s">
        <v>102</v>
      </c>
      <c r="AI1685" s="74" t="s">
        <v>701</v>
      </c>
      <c r="AJ1685" s="149">
        <v>1</v>
      </c>
      <c r="AK1685" s="374">
        <v>2</v>
      </c>
    </row>
    <row r="1686" spans="1:37" s="149" customFormat="1" ht="60" customHeight="1">
      <c r="A1686" s="53" t="s">
        <v>1084</v>
      </c>
      <c r="B1686" s="60">
        <v>2781</v>
      </c>
      <c r="C1686" s="164" t="s">
        <v>595</v>
      </c>
      <c r="D1686" s="52" t="s">
        <v>832</v>
      </c>
      <c r="E1686" s="164" t="s">
        <v>80</v>
      </c>
      <c r="F1686" s="86">
        <v>41228</v>
      </c>
      <c r="G1686" s="86">
        <v>41260</v>
      </c>
      <c r="H1686" s="164" t="s">
        <v>102</v>
      </c>
      <c r="I1686" s="87">
        <v>1500</v>
      </c>
      <c r="J1686" s="56">
        <v>1579.8183206400004</v>
      </c>
      <c r="K1686" s="56">
        <v>1500</v>
      </c>
      <c r="L1686" s="88">
        <v>41296</v>
      </c>
      <c r="M1686" s="89">
        <v>2013</v>
      </c>
      <c r="N1686" s="90">
        <v>41327</v>
      </c>
      <c r="O1686" s="89">
        <v>2013</v>
      </c>
      <c r="P1686" s="90">
        <v>41416</v>
      </c>
      <c r="Q1686" s="53" t="s">
        <v>337</v>
      </c>
      <c r="R1686" s="164" t="s">
        <v>4920</v>
      </c>
      <c r="S1686" s="53" t="s">
        <v>419</v>
      </c>
      <c r="T1686" s="165">
        <v>2</v>
      </c>
      <c r="U1686" s="91">
        <v>2</v>
      </c>
      <c r="V1686" s="53" t="s">
        <v>385</v>
      </c>
      <c r="W1686" s="53"/>
      <c r="X1686" s="60">
        <v>885</v>
      </c>
      <c r="Y1686" s="60">
        <v>88338.34</v>
      </c>
      <c r="Z1686" s="53"/>
      <c r="AA1686" s="74" t="s">
        <v>4913</v>
      </c>
      <c r="AB1686" s="86">
        <v>40831</v>
      </c>
      <c r="AC1686" s="87">
        <v>176676.68</v>
      </c>
      <c r="AD1686" s="74"/>
      <c r="AE1686" s="74"/>
      <c r="AF1686" s="74">
        <v>2</v>
      </c>
      <c r="AG1686" s="74">
        <v>30021.814089999902</v>
      </c>
      <c r="AH1686" s="74" t="s">
        <v>102</v>
      </c>
      <c r="AI1686" s="74" t="s">
        <v>701</v>
      </c>
      <c r="AJ1686" s="149">
        <v>1</v>
      </c>
      <c r="AK1686" s="374">
        <v>2</v>
      </c>
    </row>
    <row r="1687" spans="1:37" s="149" customFormat="1" ht="75" customHeight="1">
      <c r="A1687" s="53" t="s">
        <v>1084</v>
      </c>
      <c r="B1687" s="60">
        <v>2782</v>
      </c>
      <c r="C1687" s="164" t="s">
        <v>4078</v>
      </c>
      <c r="D1687" s="52" t="s">
        <v>4079</v>
      </c>
      <c r="E1687" s="164" t="s">
        <v>64</v>
      </c>
      <c r="F1687" s="86">
        <v>41228</v>
      </c>
      <c r="G1687" s="86">
        <v>41260</v>
      </c>
      <c r="H1687" s="164" t="s">
        <v>102</v>
      </c>
      <c r="I1687" s="87">
        <v>762.71186</v>
      </c>
      <c r="J1687" s="56">
        <v>534.87006128582414</v>
      </c>
      <c r="K1687" s="56">
        <v>534.87</v>
      </c>
      <c r="L1687" s="88">
        <v>41297</v>
      </c>
      <c r="M1687" s="89">
        <v>2013</v>
      </c>
      <c r="N1687" s="90">
        <v>41297</v>
      </c>
      <c r="O1687" s="89">
        <v>2013</v>
      </c>
      <c r="P1687" s="90">
        <v>41356</v>
      </c>
      <c r="Q1687" s="53" t="s">
        <v>337</v>
      </c>
      <c r="R1687" s="164" t="s">
        <v>4921</v>
      </c>
      <c r="S1687" s="53" t="s">
        <v>419</v>
      </c>
      <c r="T1687" s="165">
        <v>1</v>
      </c>
      <c r="U1687" s="91">
        <v>2</v>
      </c>
      <c r="V1687" s="53" t="s">
        <v>385</v>
      </c>
      <c r="W1687" s="53"/>
      <c r="X1687" s="60">
        <v>631.14659999999992</v>
      </c>
      <c r="Y1687" s="60">
        <v>176676.68</v>
      </c>
      <c r="Z1687" s="53"/>
      <c r="AA1687" s="74" t="s">
        <v>4913</v>
      </c>
      <c r="AB1687" s="86">
        <v>40831</v>
      </c>
      <c r="AC1687" s="87">
        <v>176676.68</v>
      </c>
      <c r="AD1687" s="74"/>
      <c r="AE1687" s="74"/>
      <c r="AF1687" s="74">
        <v>1</v>
      </c>
      <c r="AG1687" s="74">
        <v>30021.814089999902</v>
      </c>
      <c r="AH1687" s="74" t="s">
        <v>102</v>
      </c>
      <c r="AI1687" s="74" t="s">
        <v>701</v>
      </c>
      <c r="AJ1687" s="149">
        <v>1</v>
      </c>
      <c r="AK1687" s="374">
        <v>2</v>
      </c>
    </row>
    <row r="1688" spans="1:37" s="149" customFormat="1" ht="60" customHeight="1">
      <c r="A1688" s="53" t="s">
        <v>1084</v>
      </c>
      <c r="B1688" s="60">
        <v>2783</v>
      </c>
      <c r="C1688" s="85" t="s">
        <v>598</v>
      </c>
      <c r="D1688" s="52" t="s">
        <v>716</v>
      </c>
      <c r="E1688" s="85" t="s">
        <v>59</v>
      </c>
      <c r="F1688" s="86">
        <v>41232</v>
      </c>
      <c r="G1688" s="86">
        <v>41262</v>
      </c>
      <c r="H1688" s="85" t="s">
        <v>102</v>
      </c>
      <c r="I1688" s="87">
        <v>1715</v>
      </c>
      <c r="J1688" s="56">
        <v>1706.2037862912005</v>
      </c>
      <c r="K1688" s="56">
        <v>1706.203</v>
      </c>
      <c r="L1688" s="88">
        <v>41293</v>
      </c>
      <c r="M1688" s="89">
        <v>2013</v>
      </c>
      <c r="N1688" s="90">
        <v>41293</v>
      </c>
      <c r="O1688" s="89">
        <v>2013</v>
      </c>
      <c r="P1688" s="90">
        <v>41383</v>
      </c>
      <c r="Q1688" s="53" t="s">
        <v>337</v>
      </c>
      <c r="R1688" s="85" t="s">
        <v>4922</v>
      </c>
      <c r="S1688" s="53" t="s">
        <v>419</v>
      </c>
      <c r="T1688" s="85">
        <v>1</v>
      </c>
      <c r="U1688" s="91">
        <v>2</v>
      </c>
      <c r="V1688" s="53" t="s">
        <v>385</v>
      </c>
      <c r="W1688" s="53"/>
      <c r="X1688" s="60">
        <v>2013.31954</v>
      </c>
      <c r="Y1688" s="60">
        <v>176676.68</v>
      </c>
      <c r="Z1688" s="53"/>
      <c r="AA1688" s="74" t="s">
        <v>4913</v>
      </c>
      <c r="AB1688" s="86">
        <v>40831</v>
      </c>
      <c r="AC1688" s="87">
        <v>176676.68</v>
      </c>
      <c r="AD1688" s="74"/>
      <c r="AE1688" s="74"/>
      <c r="AF1688" s="74">
        <v>1</v>
      </c>
      <c r="AG1688" s="74">
        <v>30021.814089999902</v>
      </c>
      <c r="AH1688" s="74" t="s">
        <v>102</v>
      </c>
      <c r="AI1688" s="74" t="s">
        <v>701</v>
      </c>
      <c r="AJ1688" s="149">
        <v>1</v>
      </c>
      <c r="AK1688" s="374">
        <v>2</v>
      </c>
    </row>
    <row r="1689" spans="1:37" s="149" customFormat="1" ht="60" customHeight="1">
      <c r="A1689" s="53" t="s">
        <v>1084</v>
      </c>
      <c r="B1689" s="60">
        <v>2784</v>
      </c>
      <c r="C1689" s="85" t="s">
        <v>858</v>
      </c>
      <c r="D1689" s="52" t="s">
        <v>859</v>
      </c>
      <c r="E1689" s="85" t="s">
        <v>80</v>
      </c>
      <c r="F1689" s="86">
        <v>41226</v>
      </c>
      <c r="G1689" s="86">
        <v>41256</v>
      </c>
      <c r="H1689" s="85" t="s">
        <v>114</v>
      </c>
      <c r="I1689" s="87">
        <v>4169.03467</v>
      </c>
      <c r="J1689" s="56">
        <v>4352.3091980305935</v>
      </c>
      <c r="K1689" s="56">
        <v>4169.0339999999997</v>
      </c>
      <c r="L1689" s="88">
        <v>41292</v>
      </c>
      <c r="M1689" s="89">
        <v>2013</v>
      </c>
      <c r="N1689" s="90">
        <v>41292</v>
      </c>
      <c r="O1689" s="89">
        <v>2013</v>
      </c>
      <c r="P1689" s="90">
        <v>41382</v>
      </c>
      <c r="Q1689" s="53" t="s">
        <v>337</v>
      </c>
      <c r="R1689" s="85" t="s">
        <v>4923</v>
      </c>
      <c r="S1689" s="53" t="s">
        <v>866</v>
      </c>
      <c r="T1689" s="85">
        <v>8</v>
      </c>
      <c r="U1689" s="91">
        <v>2</v>
      </c>
      <c r="V1689" s="53" t="s">
        <v>385</v>
      </c>
      <c r="W1689" s="53"/>
      <c r="X1689" s="60">
        <v>614.93251499999997</v>
      </c>
      <c r="Y1689" s="60">
        <v>4035.7474999999999</v>
      </c>
      <c r="Z1689" s="53"/>
      <c r="AA1689" s="74" t="s">
        <v>2431</v>
      </c>
      <c r="AB1689" s="86">
        <v>41098</v>
      </c>
      <c r="AC1689" s="87">
        <v>32285.98</v>
      </c>
      <c r="AD1689" s="74"/>
      <c r="AE1689" s="74"/>
      <c r="AF1689" s="74">
        <v>8</v>
      </c>
      <c r="AG1689" s="74">
        <v>13597.780799999999</v>
      </c>
      <c r="AH1689" s="74" t="s">
        <v>114</v>
      </c>
      <c r="AI1689" s="74" t="s">
        <v>2179</v>
      </c>
      <c r="AJ1689" s="149">
        <v>1</v>
      </c>
      <c r="AK1689" s="374">
        <v>2</v>
      </c>
    </row>
    <row r="1690" spans="1:37" s="149" customFormat="1" ht="60" customHeight="1">
      <c r="A1690" s="53" t="s">
        <v>1084</v>
      </c>
      <c r="B1690" s="60">
        <v>2785</v>
      </c>
      <c r="C1690" s="85" t="s">
        <v>763</v>
      </c>
      <c r="D1690" s="52" t="s">
        <v>764</v>
      </c>
      <c r="E1690" s="85" t="s">
        <v>59</v>
      </c>
      <c r="F1690" s="86">
        <v>41232</v>
      </c>
      <c r="G1690" s="86">
        <v>41262</v>
      </c>
      <c r="H1690" s="85" t="s">
        <v>114</v>
      </c>
      <c r="I1690" s="87">
        <v>1432.44</v>
      </c>
      <c r="J1690" s="56">
        <v>1516.6255878144004</v>
      </c>
      <c r="K1690" s="56">
        <v>1432.44</v>
      </c>
      <c r="L1690" s="88">
        <v>41293</v>
      </c>
      <c r="M1690" s="89">
        <v>2013</v>
      </c>
      <c r="N1690" s="90">
        <v>41293</v>
      </c>
      <c r="O1690" s="89">
        <v>2013</v>
      </c>
      <c r="P1690" s="90">
        <v>41383</v>
      </c>
      <c r="Q1690" s="53" t="s">
        <v>337</v>
      </c>
      <c r="R1690" s="85" t="s">
        <v>4924</v>
      </c>
      <c r="S1690" s="53" t="s">
        <v>419</v>
      </c>
      <c r="T1690" s="85">
        <v>6</v>
      </c>
      <c r="U1690" s="91">
        <v>2</v>
      </c>
      <c r="V1690" s="53" t="s">
        <v>385</v>
      </c>
      <c r="W1690" s="53"/>
      <c r="X1690" s="60">
        <v>281.71319999999997</v>
      </c>
      <c r="Y1690" s="60">
        <v>5380.9966666666669</v>
      </c>
      <c r="Z1690" s="53"/>
      <c r="AA1690" s="74" t="s">
        <v>2431</v>
      </c>
      <c r="AB1690" s="86">
        <v>41098</v>
      </c>
      <c r="AC1690" s="87">
        <v>32285.98</v>
      </c>
      <c r="AD1690" s="74"/>
      <c r="AE1690" s="74"/>
      <c r="AF1690" s="74">
        <v>6</v>
      </c>
      <c r="AG1690" s="74">
        <v>13597.780799999999</v>
      </c>
      <c r="AH1690" s="74" t="s">
        <v>114</v>
      </c>
      <c r="AI1690" s="74" t="s">
        <v>2179</v>
      </c>
      <c r="AJ1690" s="149">
        <v>1</v>
      </c>
      <c r="AK1690" s="374">
        <v>2</v>
      </c>
    </row>
    <row r="1691" spans="1:37" s="149" customFormat="1" ht="60" customHeight="1">
      <c r="A1691" s="53" t="s">
        <v>1084</v>
      </c>
      <c r="B1691" s="60">
        <v>2786</v>
      </c>
      <c r="C1691" s="85" t="s">
        <v>4305</v>
      </c>
      <c r="D1691" s="52" t="s">
        <v>4306</v>
      </c>
      <c r="E1691" s="85" t="s">
        <v>64</v>
      </c>
      <c r="F1691" s="86">
        <v>41229</v>
      </c>
      <c r="G1691" s="86">
        <v>41260</v>
      </c>
      <c r="H1691" s="85" t="s">
        <v>114</v>
      </c>
      <c r="I1691" s="87">
        <v>3323.6441100000002</v>
      </c>
      <c r="J1691" s="56">
        <v>3461.8925603723046</v>
      </c>
      <c r="K1691" s="56">
        <v>3323.6439999999998</v>
      </c>
      <c r="L1691" s="88">
        <v>41293</v>
      </c>
      <c r="M1691" s="89">
        <v>2013</v>
      </c>
      <c r="N1691" s="90">
        <v>41298</v>
      </c>
      <c r="O1691" s="89">
        <v>2013</v>
      </c>
      <c r="P1691" s="90">
        <v>41388</v>
      </c>
      <c r="Q1691" s="53" t="s">
        <v>337</v>
      </c>
      <c r="R1691" s="85" t="s">
        <v>4925</v>
      </c>
      <c r="S1691" s="53" t="s">
        <v>419</v>
      </c>
      <c r="T1691" s="85">
        <v>9</v>
      </c>
      <c r="U1691" s="91">
        <v>2</v>
      </c>
      <c r="V1691" s="53" t="s">
        <v>385</v>
      </c>
      <c r="W1691" s="53"/>
      <c r="X1691" s="60">
        <v>435.76665777777771</v>
      </c>
      <c r="Y1691" s="60">
        <v>3587.3311111111111</v>
      </c>
      <c r="Z1691" s="53"/>
      <c r="AA1691" s="74" t="s">
        <v>2431</v>
      </c>
      <c r="AB1691" s="86">
        <v>41098</v>
      </c>
      <c r="AC1691" s="87">
        <v>32285.98</v>
      </c>
      <c r="AD1691" s="74"/>
      <c r="AE1691" s="74"/>
      <c r="AF1691" s="74">
        <v>9</v>
      </c>
      <c r="AG1691" s="74">
        <v>13597.780799999999</v>
      </c>
      <c r="AH1691" s="74" t="s">
        <v>114</v>
      </c>
      <c r="AI1691" s="74" t="s">
        <v>2179</v>
      </c>
      <c r="AJ1691" s="149">
        <v>1</v>
      </c>
      <c r="AK1691" s="374">
        <v>2</v>
      </c>
    </row>
    <row r="1692" spans="1:37" s="149" customFormat="1" ht="60" customHeight="1">
      <c r="A1692" s="53" t="s">
        <v>1084</v>
      </c>
      <c r="B1692" s="60">
        <v>2787</v>
      </c>
      <c r="C1692" s="85" t="s">
        <v>4074</v>
      </c>
      <c r="D1692" s="52" t="s">
        <v>4075</v>
      </c>
      <c r="E1692" s="85" t="s">
        <v>64</v>
      </c>
      <c r="F1692" s="86">
        <v>41218</v>
      </c>
      <c r="G1692" s="86">
        <v>41248</v>
      </c>
      <c r="H1692" s="85" t="s">
        <v>114</v>
      </c>
      <c r="I1692" s="87">
        <v>4642.5749999999998</v>
      </c>
      <c r="J1692" s="56">
        <v>4573.5740382528011</v>
      </c>
      <c r="K1692" s="56">
        <v>4573.5739999999996</v>
      </c>
      <c r="L1692" s="88">
        <v>41285</v>
      </c>
      <c r="M1692" s="89">
        <v>2013</v>
      </c>
      <c r="N1692" s="90">
        <v>41285</v>
      </c>
      <c r="O1692" s="89">
        <v>2013</v>
      </c>
      <c r="P1692" s="90">
        <v>41466</v>
      </c>
      <c r="Q1692" s="53" t="s">
        <v>337</v>
      </c>
      <c r="R1692" s="85" t="s">
        <v>4926</v>
      </c>
      <c r="S1692" s="53" t="s">
        <v>419</v>
      </c>
      <c r="T1692" s="85">
        <v>3</v>
      </c>
      <c r="U1692" s="91">
        <v>2</v>
      </c>
      <c r="V1692" s="53" t="s">
        <v>385</v>
      </c>
      <c r="W1692" s="53"/>
      <c r="X1692" s="60">
        <v>1798.9391066666665</v>
      </c>
      <c r="Y1692" s="60">
        <v>10761.993333333334</v>
      </c>
      <c r="Z1692" s="53"/>
      <c r="AA1692" s="74" t="s">
        <v>2431</v>
      </c>
      <c r="AB1692" s="86">
        <v>41098</v>
      </c>
      <c r="AC1692" s="87">
        <v>32285.98</v>
      </c>
      <c r="AD1692" s="74"/>
      <c r="AE1692" s="74"/>
      <c r="AF1692" s="74">
        <v>3</v>
      </c>
      <c r="AG1692" s="74">
        <v>13597.780799999999</v>
      </c>
      <c r="AH1692" s="74" t="s">
        <v>114</v>
      </c>
      <c r="AI1692" s="74" t="s">
        <v>2179</v>
      </c>
      <c r="AJ1692" s="149">
        <v>1</v>
      </c>
      <c r="AK1692" s="374">
        <v>2</v>
      </c>
    </row>
    <row r="1693" spans="1:37" s="149" customFormat="1" ht="60" customHeight="1">
      <c r="A1693" s="53" t="s">
        <v>1084</v>
      </c>
      <c r="B1693" s="60">
        <v>2788</v>
      </c>
      <c r="C1693" s="85" t="s">
        <v>640</v>
      </c>
      <c r="D1693" s="52" t="s">
        <v>641</v>
      </c>
      <c r="E1693" s="85" t="s">
        <v>80</v>
      </c>
      <c r="F1693" s="86">
        <v>41222</v>
      </c>
      <c r="G1693" s="86">
        <v>41253</v>
      </c>
      <c r="H1693" s="85" t="s">
        <v>114</v>
      </c>
      <c r="I1693" s="87">
        <v>195.52542</v>
      </c>
      <c r="J1693" s="56">
        <v>214.62960327552003</v>
      </c>
      <c r="K1693" s="56">
        <v>195.52500000000001</v>
      </c>
      <c r="L1693" s="88">
        <v>41285</v>
      </c>
      <c r="M1693" s="89">
        <v>2013</v>
      </c>
      <c r="N1693" s="90">
        <v>41285</v>
      </c>
      <c r="O1693" s="89">
        <v>2013</v>
      </c>
      <c r="P1693" s="90">
        <v>41344</v>
      </c>
      <c r="Q1693" s="53" t="s">
        <v>337</v>
      </c>
      <c r="R1693" s="85" t="s">
        <v>4927</v>
      </c>
      <c r="S1693" s="53" t="s">
        <v>419</v>
      </c>
      <c r="T1693" s="85">
        <v>8</v>
      </c>
      <c r="U1693" s="91">
        <v>2</v>
      </c>
      <c r="V1693" s="53" t="s">
        <v>385</v>
      </c>
      <c r="W1693" s="53"/>
      <c r="X1693" s="60">
        <v>28.839937499999998</v>
      </c>
      <c r="Y1693" s="60">
        <v>4035.7474999999999</v>
      </c>
      <c r="Z1693" s="53"/>
      <c r="AA1693" s="74" t="s">
        <v>2431</v>
      </c>
      <c r="AB1693" s="86">
        <v>41098</v>
      </c>
      <c r="AC1693" s="87">
        <v>32285.98</v>
      </c>
      <c r="AD1693" s="74"/>
      <c r="AE1693" s="74"/>
      <c r="AF1693" s="74">
        <v>8</v>
      </c>
      <c r="AG1693" s="74">
        <v>13597.780799999999</v>
      </c>
      <c r="AH1693" s="74" t="s">
        <v>114</v>
      </c>
      <c r="AI1693" s="74" t="s">
        <v>2179</v>
      </c>
      <c r="AJ1693" s="149">
        <v>1</v>
      </c>
      <c r="AK1693" s="374">
        <v>2</v>
      </c>
    </row>
    <row r="1694" spans="1:37" s="149" customFormat="1" ht="75" customHeight="1">
      <c r="A1694" s="53" t="s">
        <v>1084</v>
      </c>
      <c r="B1694" s="60">
        <v>2789</v>
      </c>
      <c r="C1694" s="54">
        <v>3000560</v>
      </c>
      <c r="D1694" s="52" t="s">
        <v>468</v>
      </c>
      <c r="E1694" s="85" t="s">
        <v>59</v>
      </c>
      <c r="F1694" s="86">
        <v>41385</v>
      </c>
      <c r="G1694" s="86">
        <v>41425</v>
      </c>
      <c r="H1694" s="85" t="s">
        <v>102</v>
      </c>
      <c r="I1694" s="87">
        <v>2536.7999999999997</v>
      </c>
      <c r="J1694" s="56">
        <v>2661.5764600866587</v>
      </c>
      <c r="K1694" s="56">
        <v>2536.8000000000002</v>
      </c>
      <c r="L1694" s="88">
        <v>41451</v>
      </c>
      <c r="M1694" s="89">
        <v>2013</v>
      </c>
      <c r="N1694" s="90">
        <v>41451</v>
      </c>
      <c r="O1694" s="89">
        <v>2013</v>
      </c>
      <c r="P1694" s="90">
        <v>41623</v>
      </c>
      <c r="Q1694" s="53" t="s">
        <v>337</v>
      </c>
      <c r="R1694" s="85" t="s">
        <v>4928</v>
      </c>
      <c r="S1694" s="53" t="s">
        <v>384</v>
      </c>
      <c r="T1694" s="85">
        <v>1</v>
      </c>
      <c r="U1694" s="91">
        <v>2</v>
      </c>
      <c r="V1694" s="53" t="s">
        <v>385</v>
      </c>
      <c r="W1694" s="53"/>
      <c r="X1694" s="60">
        <v>2993.424</v>
      </c>
      <c r="Y1694" s="60">
        <v>74.835599999999985</v>
      </c>
      <c r="Z1694" s="53"/>
      <c r="AA1694" s="74" t="s">
        <v>4929</v>
      </c>
      <c r="AB1694" s="74" t="s">
        <v>2098</v>
      </c>
      <c r="AC1694" s="87">
        <v>2993.4239999999995</v>
      </c>
      <c r="AD1694" s="74">
        <v>40</v>
      </c>
      <c r="AE1694" s="74"/>
      <c r="AF1694" s="74"/>
      <c r="AG1694" s="74"/>
      <c r="AH1694" s="74" t="s">
        <v>102</v>
      </c>
      <c r="AI1694" s="74" t="s">
        <v>701</v>
      </c>
      <c r="AJ1694" s="149">
        <v>2</v>
      </c>
      <c r="AK1694" s="374">
        <v>2</v>
      </c>
    </row>
    <row r="1695" spans="1:37" s="149" customFormat="1" ht="75" customHeight="1">
      <c r="A1695" s="53" t="s">
        <v>1084</v>
      </c>
      <c r="B1695" s="60">
        <v>2790</v>
      </c>
      <c r="C1695" s="85" t="s">
        <v>474</v>
      </c>
      <c r="D1695" s="52" t="s">
        <v>475</v>
      </c>
      <c r="E1695" s="85" t="s">
        <v>59</v>
      </c>
      <c r="F1695" s="86">
        <v>41225</v>
      </c>
      <c r="G1695" s="86">
        <v>41255</v>
      </c>
      <c r="H1695" s="85" t="s">
        <v>102</v>
      </c>
      <c r="I1695" s="87">
        <v>3046.4650000000001</v>
      </c>
      <c r="J1695" s="56">
        <v>3859.7048121346847</v>
      </c>
      <c r="K1695" s="56">
        <v>3046.4650000000001</v>
      </c>
      <c r="L1695" s="88">
        <v>41292</v>
      </c>
      <c r="M1695" s="89">
        <v>2013</v>
      </c>
      <c r="N1695" s="90">
        <v>41292</v>
      </c>
      <c r="O1695" s="89">
        <v>2013</v>
      </c>
      <c r="P1695" s="90">
        <v>41351</v>
      </c>
      <c r="Q1695" s="53" t="s">
        <v>337</v>
      </c>
      <c r="R1695" s="85" t="s">
        <v>4930</v>
      </c>
      <c r="S1695" s="53" t="s">
        <v>419</v>
      </c>
      <c r="T1695" s="85">
        <v>650</v>
      </c>
      <c r="U1695" s="91">
        <v>2</v>
      </c>
      <c r="V1695" s="53" t="s">
        <v>385</v>
      </c>
      <c r="W1695" s="53"/>
      <c r="X1695" s="60">
        <v>5.5305056923076927</v>
      </c>
      <c r="Y1695" s="60">
        <v>5.3608307692307688</v>
      </c>
      <c r="Z1695" s="53"/>
      <c r="AA1695" s="74" t="s">
        <v>4931</v>
      </c>
      <c r="AB1695" s="74" t="s">
        <v>2098</v>
      </c>
      <c r="AC1695" s="87">
        <v>3484.54</v>
      </c>
      <c r="AD1695" s="74"/>
      <c r="AE1695" s="74"/>
      <c r="AF1695" s="74">
        <v>650</v>
      </c>
      <c r="AG1695" s="74"/>
      <c r="AH1695" s="74" t="s">
        <v>102</v>
      </c>
      <c r="AI1695" s="74" t="s">
        <v>701</v>
      </c>
      <c r="AJ1695" s="149">
        <v>1</v>
      </c>
      <c r="AK1695" s="374">
        <v>2</v>
      </c>
    </row>
    <row r="1696" spans="1:37" s="149" customFormat="1" ht="60" customHeight="1">
      <c r="A1696" s="53" t="s">
        <v>1084</v>
      </c>
      <c r="B1696" s="60">
        <v>2791</v>
      </c>
      <c r="C1696" s="85" t="s">
        <v>541</v>
      </c>
      <c r="D1696" s="52" t="s">
        <v>469</v>
      </c>
      <c r="E1696" s="85" t="s">
        <v>64</v>
      </c>
      <c r="F1696" s="86">
        <v>41229</v>
      </c>
      <c r="G1696" s="86">
        <v>41260</v>
      </c>
      <c r="H1696" s="85" t="s">
        <v>102</v>
      </c>
      <c r="I1696" s="166">
        <v>444.3</v>
      </c>
      <c r="J1696" s="56">
        <v>501.36662847168014</v>
      </c>
      <c r="K1696" s="56">
        <v>444.3</v>
      </c>
      <c r="L1696" s="88">
        <v>41298</v>
      </c>
      <c r="M1696" s="89">
        <v>2013</v>
      </c>
      <c r="N1696" s="90">
        <v>41298</v>
      </c>
      <c r="O1696" s="89">
        <v>2013</v>
      </c>
      <c r="P1696" s="90">
        <v>41388</v>
      </c>
      <c r="Q1696" s="53" t="s">
        <v>337</v>
      </c>
      <c r="R1696" s="85" t="s">
        <v>4932</v>
      </c>
      <c r="S1696" s="53" t="s">
        <v>419</v>
      </c>
      <c r="T1696" s="85">
        <v>1</v>
      </c>
      <c r="U1696" s="167">
        <v>2</v>
      </c>
      <c r="V1696" s="53" t="s">
        <v>385</v>
      </c>
      <c r="W1696" s="53"/>
      <c r="X1696" s="60">
        <v>524.274</v>
      </c>
      <c r="Y1696" s="60">
        <v>76120.52</v>
      </c>
      <c r="Z1696" s="53"/>
      <c r="AA1696" s="74" t="s">
        <v>4933</v>
      </c>
      <c r="AB1696" s="86">
        <v>41070</v>
      </c>
      <c r="AC1696" s="87">
        <v>76120.52</v>
      </c>
      <c r="AD1696" s="74"/>
      <c r="AE1696" s="74"/>
      <c r="AF1696" s="74">
        <v>1</v>
      </c>
      <c r="AG1696" s="74">
        <v>27041.877</v>
      </c>
      <c r="AH1696" s="74" t="s">
        <v>102</v>
      </c>
      <c r="AI1696" s="74" t="s">
        <v>701</v>
      </c>
      <c r="AJ1696" s="149">
        <v>1</v>
      </c>
      <c r="AK1696" s="374">
        <v>2</v>
      </c>
    </row>
    <row r="1697" spans="1:37" s="149" customFormat="1" ht="60" customHeight="1">
      <c r="A1697" s="53" t="s">
        <v>1084</v>
      </c>
      <c r="B1697" s="60">
        <v>2792</v>
      </c>
      <c r="C1697" s="85" t="s">
        <v>541</v>
      </c>
      <c r="D1697" s="52" t="s">
        <v>469</v>
      </c>
      <c r="E1697" s="85" t="s">
        <v>64</v>
      </c>
      <c r="F1697" s="86">
        <v>41229</v>
      </c>
      <c r="G1697" s="86">
        <v>41260</v>
      </c>
      <c r="H1697" s="85" t="s">
        <v>102</v>
      </c>
      <c r="I1697" s="87">
        <v>411.97300000000001</v>
      </c>
      <c r="J1697" s="56">
        <v>464.88749500644491</v>
      </c>
      <c r="K1697" s="56">
        <v>411.97300000000001</v>
      </c>
      <c r="L1697" s="88">
        <v>41298</v>
      </c>
      <c r="M1697" s="89">
        <v>2013</v>
      </c>
      <c r="N1697" s="90">
        <v>41298</v>
      </c>
      <c r="O1697" s="89">
        <v>2013</v>
      </c>
      <c r="P1697" s="90">
        <v>41388</v>
      </c>
      <c r="Q1697" s="53" t="s">
        <v>337</v>
      </c>
      <c r="R1697" s="85" t="s">
        <v>4934</v>
      </c>
      <c r="S1697" s="53" t="s">
        <v>419</v>
      </c>
      <c r="T1697" s="85">
        <v>1</v>
      </c>
      <c r="U1697" s="91">
        <v>2</v>
      </c>
      <c r="V1697" s="53" t="s">
        <v>385</v>
      </c>
      <c r="W1697" s="53"/>
      <c r="X1697" s="60">
        <v>486.12813999999997</v>
      </c>
      <c r="Y1697" s="60">
        <v>76120.52</v>
      </c>
      <c r="Z1697" s="53"/>
      <c r="AA1697" s="74" t="s">
        <v>4933</v>
      </c>
      <c r="AB1697" s="86">
        <v>41070</v>
      </c>
      <c r="AC1697" s="87">
        <v>76120.52</v>
      </c>
      <c r="AD1697" s="74"/>
      <c r="AE1697" s="74"/>
      <c r="AF1697" s="74">
        <v>1</v>
      </c>
      <c r="AG1697" s="74">
        <v>27041.877</v>
      </c>
      <c r="AH1697" s="74" t="s">
        <v>102</v>
      </c>
      <c r="AI1697" s="74" t="s">
        <v>701</v>
      </c>
      <c r="AJ1697" s="149">
        <v>1</v>
      </c>
      <c r="AK1697" s="374">
        <v>2</v>
      </c>
    </row>
    <row r="1698" spans="1:37" s="149" customFormat="1" ht="60" customHeight="1">
      <c r="A1698" s="53" t="s">
        <v>1084</v>
      </c>
      <c r="B1698" s="60">
        <v>2793</v>
      </c>
      <c r="C1698" s="85" t="s">
        <v>541</v>
      </c>
      <c r="D1698" s="52" t="s">
        <v>469</v>
      </c>
      <c r="E1698" s="85" t="s">
        <v>64</v>
      </c>
      <c r="F1698" s="86">
        <v>41229</v>
      </c>
      <c r="G1698" s="86">
        <v>41260</v>
      </c>
      <c r="H1698" s="85" t="s">
        <v>102</v>
      </c>
      <c r="I1698" s="166">
        <v>59.85</v>
      </c>
      <c r="J1698" s="56">
        <v>67.537233207360018</v>
      </c>
      <c r="K1698" s="56">
        <v>59.85</v>
      </c>
      <c r="L1698" s="88">
        <v>41298</v>
      </c>
      <c r="M1698" s="89">
        <v>2013</v>
      </c>
      <c r="N1698" s="90">
        <v>41298</v>
      </c>
      <c r="O1698" s="89">
        <v>2013</v>
      </c>
      <c r="P1698" s="90">
        <v>41388</v>
      </c>
      <c r="Q1698" s="53" t="s">
        <v>337</v>
      </c>
      <c r="R1698" s="85" t="s">
        <v>4935</v>
      </c>
      <c r="S1698" s="53" t="s">
        <v>419</v>
      </c>
      <c r="T1698" s="85">
        <v>1</v>
      </c>
      <c r="U1698" s="167">
        <v>2</v>
      </c>
      <c r="V1698" s="53" t="s">
        <v>385</v>
      </c>
      <c r="W1698" s="53"/>
      <c r="X1698" s="60">
        <v>70.623000000000005</v>
      </c>
      <c r="Y1698" s="60">
        <v>76120.52</v>
      </c>
      <c r="Z1698" s="53"/>
      <c r="AA1698" s="74" t="s">
        <v>4933</v>
      </c>
      <c r="AB1698" s="86">
        <v>41070</v>
      </c>
      <c r="AC1698" s="87">
        <v>76120.52</v>
      </c>
      <c r="AD1698" s="74"/>
      <c r="AE1698" s="74"/>
      <c r="AF1698" s="74">
        <v>1</v>
      </c>
      <c r="AG1698" s="74">
        <v>27041.877</v>
      </c>
      <c r="AH1698" s="74" t="s">
        <v>102</v>
      </c>
      <c r="AI1698" s="74" t="s">
        <v>701</v>
      </c>
      <c r="AJ1698" s="149">
        <v>1</v>
      </c>
      <c r="AK1698" s="374">
        <v>2</v>
      </c>
    </row>
    <row r="1699" spans="1:37" s="149" customFormat="1" ht="60" customHeight="1">
      <c r="A1699" s="53" t="s">
        <v>1084</v>
      </c>
      <c r="B1699" s="60">
        <v>2794</v>
      </c>
      <c r="C1699" s="85" t="s">
        <v>595</v>
      </c>
      <c r="D1699" s="52" t="s">
        <v>832</v>
      </c>
      <c r="E1699" s="85" t="s">
        <v>80</v>
      </c>
      <c r="F1699" s="86">
        <v>41228</v>
      </c>
      <c r="G1699" s="86">
        <v>41260</v>
      </c>
      <c r="H1699" s="85" t="s">
        <v>114</v>
      </c>
      <c r="I1699" s="87">
        <v>5790.91</v>
      </c>
      <c r="J1699" s="56">
        <v>6247.4592554703368</v>
      </c>
      <c r="K1699" s="56">
        <v>5790.91</v>
      </c>
      <c r="L1699" s="88">
        <v>41296</v>
      </c>
      <c r="M1699" s="89">
        <v>2013</v>
      </c>
      <c r="N1699" s="90">
        <v>41327</v>
      </c>
      <c r="O1699" s="89">
        <v>2013</v>
      </c>
      <c r="P1699" s="90">
        <v>41416</v>
      </c>
      <c r="Q1699" s="53" t="s">
        <v>337</v>
      </c>
      <c r="R1699" s="85" t="s">
        <v>4936</v>
      </c>
      <c r="S1699" s="53" t="s">
        <v>419</v>
      </c>
      <c r="T1699" s="85">
        <v>7</v>
      </c>
      <c r="U1699" s="91">
        <v>2</v>
      </c>
      <c r="V1699" s="53" t="s">
        <v>385</v>
      </c>
      <c r="W1699" s="53"/>
      <c r="X1699" s="60">
        <v>976.18197142857127</v>
      </c>
      <c r="Y1699" s="60">
        <v>2815.2229184571429</v>
      </c>
      <c r="Z1699" s="53"/>
      <c r="AA1699" s="74" t="s">
        <v>4937</v>
      </c>
      <c r="AB1699" s="86">
        <v>41133</v>
      </c>
      <c r="AC1699" s="87">
        <v>19706.560429199999</v>
      </c>
      <c r="AD1699" s="74"/>
      <c r="AE1699" s="74"/>
      <c r="AF1699" s="74">
        <v>7</v>
      </c>
      <c r="AG1699" s="74">
        <v>4061.8191772881364</v>
      </c>
      <c r="AH1699" s="74" t="s">
        <v>114</v>
      </c>
      <c r="AI1699" s="74" t="s">
        <v>2179</v>
      </c>
      <c r="AJ1699" s="149">
        <v>1</v>
      </c>
      <c r="AK1699" s="374">
        <v>2</v>
      </c>
    </row>
    <row r="1700" spans="1:37" s="149" customFormat="1" ht="75" customHeight="1">
      <c r="A1700" s="53" t="s">
        <v>1084</v>
      </c>
      <c r="B1700" s="60">
        <v>2795</v>
      </c>
      <c r="C1700" s="54">
        <v>3000560</v>
      </c>
      <c r="D1700" s="52" t="s">
        <v>468</v>
      </c>
      <c r="E1700" s="85" t="s">
        <v>81</v>
      </c>
      <c r="F1700" s="86">
        <v>41440</v>
      </c>
      <c r="G1700" s="86">
        <v>41500</v>
      </c>
      <c r="H1700" s="85" t="s">
        <v>114</v>
      </c>
      <c r="I1700" s="87">
        <v>11033.9</v>
      </c>
      <c r="J1700" s="56">
        <v>11576.619561238644</v>
      </c>
      <c r="K1700" s="56">
        <v>11033.9</v>
      </c>
      <c r="L1700" s="88">
        <v>41526</v>
      </c>
      <c r="M1700" s="89">
        <v>2013</v>
      </c>
      <c r="N1700" s="90">
        <v>41526</v>
      </c>
      <c r="O1700" s="89">
        <v>2014</v>
      </c>
      <c r="P1700" s="90">
        <v>42004</v>
      </c>
      <c r="Q1700" s="53" t="s">
        <v>337</v>
      </c>
      <c r="R1700" s="85" t="s">
        <v>4938</v>
      </c>
      <c r="S1700" s="53" t="s">
        <v>384</v>
      </c>
      <c r="T1700" s="85">
        <v>1</v>
      </c>
      <c r="U1700" s="91">
        <v>2</v>
      </c>
      <c r="V1700" s="53" t="s">
        <v>385</v>
      </c>
      <c r="W1700" s="168">
        <v>41376</v>
      </c>
      <c r="X1700" s="60">
        <v>13020.001999999999</v>
      </c>
      <c r="Y1700" s="60">
        <v>15500.007999999998</v>
      </c>
      <c r="Z1700" s="53"/>
      <c r="AA1700" s="74" t="s">
        <v>3909</v>
      </c>
      <c r="AB1700" s="74" t="s">
        <v>2094</v>
      </c>
      <c r="AC1700" s="87">
        <v>15500.007999999998</v>
      </c>
      <c r="AD1700" s="74"/>
      <c r="AE1700" s="74"/>
      <c r="AF1700" s="74">
        <v>1</v>
      </c>
      <c r="AG1700" s="74"/>
      <c r="AH1700" s="74" t="s">
        <v>114</v>
      </c>
      <c r="AI1700" s="74" t="s">
        <v>2179</v>
      </c>
      <c r="AJ1700" s="149">
        <v>3</v>
      </c>
      <c r="AK1700" s="374">
        <v>2</v>
      </c>
    </row>
    <row r="1701" spans="1:37" s="149" customFormat="1" ht="165" customHeight="1">
      <c r="A1701" s="53" t="s">
        <v>1084</v>
      </c>
      <c r="B1701" s="60">
        <v>2796</v>
      </c>
      <c r="C1701" s="54">
        <v>3000560</v>
      </c>
      <c r="D1701" s="52" t="s">
        <v>468</v>
      </c>
      <c r="E1701" s="85" t="s">
        <v>81</v>
      </c>
      <c r="F1701" s="86">
        <v>41409</v>
      </c>
      <c r="G1701" s="86">
        <v>41469</v>
      </c>
      <c r="H1701" s="85" t="s">
        <v>102</v>
      </c>
      <c r="I1701" s="87">
        <v>29841.687000000002</v>
      </c>
      <c r="J1701" s="56">
        <v>32392.865672400392</v>
      </c>
      <c r="K1701" s="56">
        <v>29841.687000000002</v>
      </c>
      <c r="L1701" s="88">
        <v>41495</v>
      </c>
      <c r="M1701" s="89">
        <v>2013</v>
      </c>
      <c r="N1701" s="90">
        <v>41496</v>
      </c>
      <c r="O1701" s="89">
        <v>2013</v>
      </c>
      <c r="P1701" s="90">
        <v>41639</v>
      </c>
      <c r="Q1701" s="53" t="s">
        <v>337</v>
      </c>
      <c r="R1701" s="85" t="s">
        <v>4939</v>
      </c>
      <c r="S1701" s="53" t="s">
        <v>384</v>
      </c>
      <c r="T1701" s="85">
        <v>1</v>
      </c>
      <c r="U1701" s="91">
        <v>2</v>
      </c>
      <c r="V1701" s="53" t="s">
        <v>385</v>
      </c>
      <c r="W1701" s="168">
        <v>41317</v>
      </c>
      <c r="X1701" s="60">
        <v>35213.190660000007</v>
      </c>
      <c r="Y1701" s="60">
        <v>115281.28</v>
      </c>
      <c r="Z1701" s="53"/>
      <c r="AA1701" s="74" t="s">
        <v>4940</v>
      </c>
      <c r="AB1701" s="74" t="s">
        <v>2094</v>
      </c>
      <c r="AC1701" s="87">
        <v>115281.28</v>
      </c>
      <c r="AD1701" s="74"/>
      <c r="AE1701" s="74"/>
      <c r="AF1701" s="74">
        <v>1</v>
      </c>
      <c r="AG1701" s="74"/>
      <c r="AH1701" s="74" t="s">
        <v>102</v>
      </c>
      <c r="AI1701" s="74" t="s">
        <v>701</v>
      </c>
      <c r="AJ1701" s="149">
        <v>3</v>
      </c>
      <c r="AK1701" s="374">
        <v>2</v>
      </c>
    </row>
    <row r="1702" spans="1:37" s="149" customFormat="1" ht="165" customHeight="1">
      <c r="A1702" s="53" t="s">
        <v>1084</v>
      </c>
      <c r="B1702" s="60">
        <v>2797</v>
      </c>
      <c r="C1702" s="85" t="s">
        <v>858</v>
      </c>
      <c r="D1702" s="52" t="s">
        <v>859</v>
      </c>
      <c r="E1702" s="85" t="s">
        <v>80</v>
      </c>
      <c r="F1702" s="86">
        <v>41226</v>
      </c>
      <c r="G1702" s="86">
        <v>41256</v>
      </c>
      <c r="H1702" s="85" t="s">
        <v>102</v>
      </c>
      <c r="I1702" s="87">
        <v>2521.012005</v>
      </c>
      <c r="J1702" s="56">
        <v>2522.7441697305603</v>
      </c>
      <c r="K1702" s="56">
        <v>2521.0120000000002</v>
      </c>
      <c r="L1702" s="88">
        <v>41292</v>
      </c>
      <c r="M1702" s="89">
        <v>2013</v>
      </c>
      <c r="N1702" s="90">
        <v>41292</v>
      </c>
      <c r="O1702" s="89">
        <v>2013</v>
      </c>
      <c r="P1702" s="90">
        <v>41382</v>
      </c>
      <c r="Q1702" s="53" t="s">
        <v>337</v>
      </c>
      <c r="R1702" s="85" t="s">
        <v>4941</v>
      </c>
      <c r="S1702" s="53" t="s">
        <v>866</v>
      </c>
      <c r="T1702" s="85">
        <v>6</v>
      </c>
      <c r="U1702" s="91">
        <v>2</v>
      </c>
      <c r="V1702" s="53" t="s">
        <v>385</v>
      </c>
      <c r="W1702" s="168">
        <v>41317</v>
      </c>
      <c r="X1702" s="60">
        <v>495.79902666666675</v>
      </c>
      <c r="Y1702" s="60">
        <v>19213.546666666665</v>
      </c>
      <c r="Z1702" s="53"/>
      <c r="AA1702" s="74" t="s">
        <v>4940</v>
      </c>
      <c r="AB1702" s="74" t="s">
        <v>2094</v>
      </c>
      <c r="AC1702" s="87">
        <v>115281.28</v>
      </c>
      <c r="AD1702" s="74"/>
      <c r="AE1702" s="74"/>
      <c r="AF1702" s="74">
        <v>6</v>
      </c>
      <c r="AG1702" s="74"/>
      <c r="AH1702" s="74" t="s">
        <v>102</v>
      </c>
      <c r="AI1702" s="74" t="s">
        <v>701</v>
      </c>
      <c r="AJ1702" s="149">
        <v>1</v>
      </c>
      <c r="AK1702" s="374">
        <v>2</v>
      </c>
    </row>
    <row r="1703" spans="1:37" s="149" customFormat="1" ht="165" customHeight="1">
      <c r="A1703" s="53" t="s">
        <v>1084</v>
      </c>
      <c r="B1703" s="60">
        <v>2798</v>
      </c>
      <c r="C1703" s="85" t="s">
        <v>4078</v>
      </c>
      <c r="D1703" s="52" t="s">
        <v>4079</v>
      </c>
      <c r="E1703" s="85" t="s">
        <v>64</v>
      </c>
      <c r="F1703" s="86">
        <v>41228</v>
      </c>
      <c r="G1703" s="86">
        <v>41260</v>
      </c>
      <c r="H1703" s="85" t="s">
        <v>102</v>
      </c>
      <c r="I1703" s="87">
        <v>1600</v>
      </c>
      <c r="J1703" s="56">
        <v>1721.3516711391587</v>
      </c>
      <c r="K1703" s="56">
        <v>1600</v>
      </c>
      <c r="L1703" s="88">
        <v>41297</v>
      </c>
      <c r="M1703" s="89">
        <v>2013</v>
      </c>
      <c r="N1703" s="90">
        <v>41297</v>
      </c>
      <c r="O1703" s="89">
        <v>2013</v>
      </c>
      <c r="P1703" s="90">
        <v>41356</v>
      </c>
      <c r="Q1703" s="53" t="s">
        <v>337</v>
      </c>
      <c r="R1703" s="85" t="s">
        <v>4942</v>
      </c>
      <c r="S1703" s="53" t="s">
        <v>419</v>
      </c>
      <c r="T1703" s="85">
        <v>2</v>
      </c>
      <c r="U1703" s="91">
        <v>2</v>
      </c>
      <c r="V1703" s="53" t="s">
        <v>385</v>
      </c>
      <c r="W1703" s="168">
        <v>41317</v>
      </c>
      <c r="X1703" s="60">
        <v>944</v>
      </c>
      <c r="Y1703" s="60">
        <v>57640.639999999999</v>
      </c>
      <c r="Z1703" s="53"/>
      <c r="AA1703" s="74" t="s">
        <v>4940</v>
      </c>
      <c r="AB1703" s="74" t="s">
        <v>2094</v>
      </c>
      <c r="AC1703" s="87">
        <v>115281.28</v>
      </c>
      <c r="AD1703" s="74"/>
      <c r="AE1703" s="74"/>
      <c r="AF1703" s="74">
        <v>2</v>
      </c>
      <c r="AG1703" s="74"/>
      <c r="AH1703" s="74" t="s">
        <v>102</v>
      </c>
      <c r="AI1703" s="74" t="s">
        <v>701</v>
      </c>
      <c r="AJ1703" s="149">
        <v>1</v>
      </c>
      <c r="AK1703" s="374">
        <v>2</v>
      </c>
    </row>
    <row r="1704" spans="1:37" s="149" customFormat="1" ht="165" customHeight="1">
      <c r="A1704" s="53" t="s">
        <v>1084</v>
      </c>
      <c r="B1704" s="60">
        <v>2799</v>
      </c>
      <c r="C1704" s="85" t="s">
        <v>541</v>
      </c>
      <c r="D1704" s="52" t="s">
        <v>469</v>
      </c>
      <c r="E1704" s="85" t="s">
        <v>64</v>
      </c>
      <c r="F1704" s="86">
        <v>41229</v>
      </c>
      <c r="G1704" s="86">
        <v>41260</v>
      </c>
      <c r="H1704" s="85" t="s">
        <v>102</v>
      </c>
      <c r="I1704" s="87">
        <v>16729.07</v>
      </c>
      <c r="J1704" s="56">
        <v>18036.28925241754</v>
      </c>
      <c r="K1704" s="56">
        <v>16729.07</v>
      </c>
      <c r="L1704" s="88">
        <v>41298</v>
      </c>
      <c r="M1704" s="89">
        <v>2013</v>
      </c>
      <c r="N1704" s="90">
        <v>41298</v>
      </c>
      <c r="O1704" s="89">
        <v>2013</v>
      </c>
      <c r="P1704" s="90">
        <v>41388</v>
      </c>
      <c r="Q1704" s="53" t="s">
        <v>337</v>
      </c>
      <c r="R1704" s="85" t="s">
        <v>4943</v>
      </c>
      <c r="S1704" s="53" t="s">
        <v>419</v>
      </c>
      <c r="T1704" s="85">
        <v>14</v>
      </c>
      <c r="U1704" s="91">
        <v>2</v>
      </c>
      <c r="V1704" s="53" t="s">
        <v>385</v>
      </c>
      <c r="W1704" s="168">
        <v>41317</v>
      </c>
      <c r="X1704" s="60">
        <v>1410.0216142857141</v>
      </c>
      <c r="Y1704" s="60">
        <v>8234.3771428571436</v>
      </c>
      <c r="Z1704" s="53"/>
      <c r="AA1704" s="74" t="s">
        <v>4940</v>
      </c>
      <c r="AB1704" s="74" t="s">
        <v>2094</v>
      </c>
      <c r="AC1704" s="87">
        <v>115281.28</v>
      </c>
      <c r="AD1704" s="74"/>
      <c r="AE1704" s="74"/>
      <c r="AF1704" s="74">
        <v>14</v>
      </c>
      <c r="AG1704" s="74"/>
      <c r="AH1704" s="74" t="s">
        <v>102</v>
      </c>
      <c r="AI1704" s="74" t="s">
        <v>701</v>
      </c>
      <c r="AJ1704" s="149">
        <v>1</v>
      </c>
      <c r="AK1704" s="374">
        <v>2</v>
      </c>
    </row>
    <row r="1705" spans="1:37" s="149" customFormat="1" ht="165" customHeight="1">
      <c r="A1705" s="53" t="s">
        <v>1084</v>
      </c>
      <c r="B1705" s="60">
        <v>2800</v>
      </c>
      <c r="C1705" s="85" t="s">
        <v>635</v>
      </c>
      <c r="D1705" s="52" t="s">
        <v>715</v>
      </c>
      <c r="E1705" s="85" t="s">
        <v>80</v>
      </c>
      <c r="F1705" s="86">
        <v>41218</v>
      </c>
      <c r="G1705" s="86">
        <v>41248</v>
      </c>
      <c r="H1705" s="85" t="s">
        <v>102</v>
      </c>
      <c r="I1705" s="87">
        <v>4483.05084745763</v>
      </c>
      <c r="J1705" s="56">
        <v>4505.7264835896012</v>
      </c>
      <c r="K1705" s="56">
        <v>4483.05</v>
      </c>
      <c r="L1705" s="88">
        <v>41289</v>
      </c>
      <c r="M1705" s="89">
        <v>2013</v>
      </c>
      <c r="N1705" s="90">
        <v>41289</v>
      </c>
      <c r="O1705" s="89">
        <v>2013</v>
      </c>
      <c r="P1705" s="90">
        <v>41348</v>
      </c>
      <c r="Q1705" s="53" t="s">
        <v>337</v>
      </c>
      <c r="R1705" s="85" t="s">
        <v>4944</v>
      </c>
      <c r="S1705" s="53" t="s">
        <v>419</v>
      </c>
      <c r="T1705" s="85">
        <v>23</v>
      </c>
      <c r="U1705" s="91">
        <v>2</v>
      </c>
      <c r="V1705" s="53" t="s">
        <v>385</v>
      </c>
      <c r="W1705" s="168">
        <v>41317</v>
      </c>
      <c r="X1705" s="60">
        <v>229.99995652173911</v>
      </c>
      <c r="Y1705" s="60">
        <v>5012.2295652173916</v>
      </c>
      <c r="Z1705" s="53"/>
      <c r="AA1705" s="74" t="s">
        <v>4940</v>
      </c>
      <c r="AB1705" s="74" t="s">
        <v>2094</v>
      </c>
      <c r="AC1705" s="87">
        <v>115281.28</v>
      </c>
      <c r="AD1705" s="74"/>
      <c r="AE1705" s="74"/>
      <c r="AF1705" s="74">
        <v>23</v>
      </c>
      <c r="AG1705" s="74"/>
      <c r="AH1705" s="74" t="s">
        <v>102</v>
      </c>
      <c r="AI1705" s="74" t="s">
        <v>701</v>
      </c>
      <c r="AJ1705" s="149">
        <v>1</v>
      </c>
      <c r="AK1705" s="374">
        <v>2</v>
      </c>
    </row>
    <row r="1706" spans="1:37" s="149" customFormat="1" ht="165" customHeight="1">
      <c r="A1706" s="53" t="s">
        <v>1084</v>
      </c>
      <c r="B1706" s="60">
        <v>2801</v>
      </c>
      <c r="C1706" s="85" t="s">
        <v>541</v>
      </c>
      <c r="D1706" s="52" t="s">
        <v>469</v>
      </c>
      <c r="E1706" s="85" t="s">
        <v>64</v>
      </c>
      <c r="F1706" s="86">
        <v>41229</v>
      </c>
      <c r="G1706" s="86">
        <v>41260</v>
      </c>
      <c r="H1706" s="85" t="s">
        <v>102</v>
      </c>
      <c r="I1706" s="87">
        <v>2438</v>
      </c>
      <c r="J1706" s="56">
        <v>2546.1762607506244</v>
      </c>
      <c r="K1706" s="56">
        <v>2438</v>
      </c>
      <c r="L1706" s="88">
        <v>41298</v>
      </c>
      <c r="M1706" s="89">
        <v>2013</v>
      </c>
      <c r="N1706" s="90">
        <v>41298</v>
      </c>
      <c r="O1706" s="89">
        <v>2013</v>
      </c>
      <c r="P1706" s="90">
        <v>41388</v>
      </c>
      <c r="Q1706" s="53" t="s">
        <v>337</v>
      </c>
      <c r="R1706" s="85" t="s">
        <v>4945</v>
      </c>
      <c r="S1706" s="53" t="s">
        <v>419</v>
      </c>
      <c r="T1706" s="85">
        <v>29</v>
      </c>
      <c r="U1706" s="91">
        <v>2</v>
      </c>
      <c r="V1706" s="53" t="s">
        <v>385</v>
      </c>
      <c r="W1706" s="168">
        <v>41317</v>
      </c>
      <c r="X1706" s="60">
        <v>99.201379310344819</v>
      </c>
      <c r="Y1706" s="60">
        <v>3975.2165517241378</v>
      </c>
      <c r="Z1706" s="53"/>
      <c r="AA1706" s="74" t="s">
        <v>4940</v>
      </c>
      <c r="AB1706" s="74" t="s">
        <v>2094</v>
      </c>
      <c r="AC1706" s="87">
        <v>115281.28</v>
      </c>
      <c r="AD1706" s="74"/>
      <c r="AE1706" s="74"/>
      <c r="AF1706" s="74">
        <v>29</v>
      </c>
      <c r="AG1706" s="74"/>
      <c r="AH1706" s="74" t="s">
        <v>102</v>
      </c>
      <c r="AI1706" s="74" t="s">
        <v>701</v>
      </c>
      <c r="AJ1706" s="149">
        <v>1</v>
      </c>
      <c r="AK1706" s="374">
        <v>2</v>
      </c>
    </row>
    <row r="1707" spans="1:37" s="149" customFormat="1" ht="165" customHeight="1">
      <c r="A1707" s="53" t="s">
        <v>1084</v>
      </c>
      <c r="B1707" s="60">
        <v>2802</v>
      </c>
      <c r="C1707" s="85" t="s">
        <v>4305</v>
      </c>
      <c r="D1707" s="52" t="s">
        <v>4306</v>
      </c>
      <c r="E1707" s="85" t="s">
        <v>64</v>
      </c>
      <c r="F1707" s="86">
        <v>41229</v>
      </c>
      <c r="G1707" s="86">
        <v>41260</v>
      </c>
      <c r="H1707" s="85" t="s">
        <v>102</v>
      </c>
      <c r="I1707" s="87">
        <v>6796.6101694915296</v>
      </c>
      <c r="J1707" s="56">
        <v>6898.262591553841</v>
      </c>
      <c r="K1707" s="56">
        <v>6796.61</v>
      </c>
      <c r="L1707" s="88">
        <v>41293</v>
      </c>
      <c r="M1707" s="89">
        <v>2013</v>
      </c>
      <c r="N1707" s="90">
        <v>41298</v>
      </c>
      <c r="O1707" s="89">
        <v>2013</v>
      </c>
      <c r="P1707" s="90">
        <v>41388</v>
      </c>
      <c r="Q1707" s="53" t="s">
        <v>337</v>
      </c>
      <c r="R1707" s="85" t="s">
        <v>4946</v>
      </c>
      <c r="S1707" s="53" t="s">
        <v>419</v>
      </c>
      <c r="T1707" s="85">
        <v>15</v>
      </c>
      <c r="U1707" s="91">
        <v>2</v>
      </c>
      <c r="V1707" s="53" t="s">
        <v>385</v>
      </c>
      <c r="W1707" s="168">
        <v>41317</v>
      </c>
      <c r="X1707" s="60">
        <v>534.66665333333333</v>
      </c>
      <c r="Y1707" s="60">
        <v>7685.4186666666665</v>
      </c>
      <c r="Z1707" s="53"/>
      <c r="AA1707" s="74" t="s">
        <v>4940</v>
      </c>
      <c r="AB1707" s="74" t="s">
        <v>2094</v>
      </c>
      <c r="AC1707" s="87">
        <v>115281.28</v>
      </c>
      <c r="AD1707" s="74"/>
      <c r="AE1707" s="74"/>
      <c r="AF1707" s="74">
        <v>15</v>
      </c>
      <c r="AG1707" s="74"/>
      <c r="AH1707" s="74" t="s">
        <v>102</v>
      </c>
      <c r="AI1707" s="74" t="s">
        <v>701</v>
      </c>
      <c r="AJ1707" s="149">
        <v>1</v>
      </c>
      <c r="AK1707" s="374">
        <v>2</v>
      </c>
    </row>
    <row r="1708" spans="1:37" s="149" customFormat="1" ht="165" customHeight="1">
      <c r="A1708" s="53" t="s">
        <v>1084</v>
      </c>
      <c r="B1708" s="60">
        <v>2803</v>
      </c>
      <c r="C1708" s="85" t="s">
        <v>4074</v>
      </c>
      <c r="D1708" s="52" t="s">
        <v>4075</v>
      </c>
      <c r="E1708" s="85" t="s">
        <v>64</v>
      </c>
      <c r="F1708" s="86">
        <v>41218</v>
      </c>
      <c r="G1708" s="86">
        <v>41248</v>
      </c>
      <c r="H1708" s="85" t="s">
        <v>102</v>
      </c>
      <c r="I1708" s="87">
        <v>7725</v>
      </c>
      <c r="J1708" s="56">
        <v>7735.4675628480018</v>
      </c>
      <c r="K1708" s="56">
        <v>7725</v>
      </c>
      <c r="L1708" s="88">
        <v>41285</v>
      </c>
      <c r="M1708" s="89">
        <v>2013</v>
      </c>
      <c r="N1708" s="90">
        <v>41285</v>
      </c>
      <c r="O1708" s="89">
        <v>2013</v>
      </c>
      <c r="P1708" s="90">
        <v>41466</v>
      </c>
      <c r="Q1708" s="53" t="s">
        <v>337</v>
      </c>
      <c r="R1708" s="85" t="s">
        <v>4947</v>
      </c>
      <c r="S1708" s="53" t="s">
        <v>866</v>
      </c>
      <c r="T1708" s="85">
        <v>5</v>
      </c>
      <c r="U1708" s="91">
        <v>2</v>
      </c>
      <c r="V1708" s="53" t="s">
        <v>385</v>
      </c>
      <c r="W1708" s="168">
        <v>41317</v>
      </c>
      <c r="X1708" s="60">
        <v>1823.1</v>
      </c>
      <c r="Y1708" s="60">
        <v>23056.256000000001</v>
      </c>
      <c r="Z1708" s="53"/>
      <c r="AA1708" s="74" t="s">
        <v>4940</v>
      </c>
      <c r="AB1708" s="74" t="s">
        <v>2094</v>
      </c>
      <c r="AC1708" s="87">
        <v>115281.28</v>
      </c>
      <c r="AD1708" s="74"/>
      <c r="AE1708" s="74"/>
      <c r="AF1708" s="74">
        <v>5</v>
      </c>
      <c r="AG1708" s="74"/>
      <c r="AH1708" s="74" t="s">
        <v>102</v>
      </c>
      <c r="AI1708" s="74" t="s">
        <v>701</v>
      </c>
      <c r="AJ1708" s="149">
        <v>1</v>
      </c>
      <c r="AK1708" s="374">
        <v>2</v>
      </c>
    </row>
    <row r="1709" spans="1:37" s="149" customFormat="1" ht="165" customHeight="1">
      <c r="A1709" s="53" t="s">
        <v>1084</v>
      </c>
      <c r="B1709" s="60">
        <v>2804</v>
      </c>
      <c r="C1709" s="85" t="s">
        <v>4074</v>
      </c>
      <c r="D1709" s="52" t="s">
        <v>4075</v>
      </c>
      <c r="E1709" s="85" t="s">
        <v>64</v>
      </c>
      <c r="F1709" s="86">
        <v>41218</v>
      </c>
      <c r="G1709" s="86">
        <v>41248</v>
      </c>
      <c r="H1709" s="85" t="s">
        <v>102</v>
      </c>
      <c r="I1709" s="87">
        <v>3708</v>
      </c>
      <c r="J1709" s="56">
        <v>3712.5730535040007</v>
      </c>
      <c r="K1709" s="56">
        <v>3708</v>
      </c>
      <c r="L1709" s="88">
        <v>41285</v>
      </c>
      <c r="M1709" s="89">
        <v>2013</v>
      </c>
      <c r="N1709" s="90">
        <v>41285</v>
      </c>
      <c r="O1709" s="89">
        <v>2013</v>
      </c>
      <c r="P1709" s="90">
        <v>41466</v>
      </c>
      <c r="Q1709" s="53" t="s">
        <v>337</v>
      </c>
      <c r="R1709" s="85" t="s">
        <v>4948</v>
      </c>
      <c r="S1709" s="53" t="s">
        <v>419</v>
      </c>
      <c r="T1709" s="85">
        <v>1</v>
      </c>
      <c r="U1709" s="91">
        <v>2</v>
      </c>
      <c r="V1709" s="53" t="s">
        <v>385</v>
      </c>
      <c r="W1709" s="168">
        <v>41317</v>
      </c>
      <c r="X1709" s="60">
        <v>4375.4399999999996</v>
      </c>
      <c r="Y1709" s="60">
        <v>115281.28</v>
      </c>
      <c r="Z1709" s="53"/>
      <c r="AA1709" s="74" t="s">
        <v>4940</v>
      </c>
      <c r="AB1709" s="74" t="s">
        <v>2094</v>
      </c>
      <c r="AC1709" s="87">
        <v>115281.28</v>
      </c>
      <c r="AD1709" s="74"/>
      <c r="AE1709" s="74"/>
      <c r="AF1709" s="74">
        <v>1</v>
      </c>
      <c r="AG1709" s="74"/>
      <c r="AH1709" s="74" t="s">
        <v>102</v>
      </c>
      <c r="AI1709" s="74" t="s">
        <v>701</v>
      </c>
      <c r="AJ1709" s="149">
        <v>1</v>
      </c>
      <c r="AK1709" s="374">
        <v>2</v>
      </c>
    </row>
    <row r="1710" spans="1:37" s="149" customFormat="1" ht="165" customHeight="1">
      <c r="A1710" s="53" t="s">
        <v>1084</v>
      </c>
      <c r="B1710" s="60">
        <v>2805</v>
      </c>
      <c r="C1710" s="85" t="s">
        <v>858</v>
      </c>
      <c r="D1710" s="52" t="s">
        <v>859</v>
      </c>
      <c r="E1710" s="85" t="s">
        <v>80</v>
      </c>
      <c r="F1710" s="86">
        <v>41226</v>
      </c>
      <c r="G1710" s="86">
        <v>41256</v>
      </c>
      <c r="H1710" s="85" t="s">
        <v>102</v>
      </c>
      <c r="I1710" s="87">
        <v>4512.8863000000001</v>
      </c>
      <c r="J1710" s="56">
        <v>5588.7201534297619</v>
      </c>
      <c r="K1710" s="56">
        <v>4512.8860000000004</v>
      </c>
      <c r="L1710" s="88">
        <v>41292</v>
      </c>
      <c r="M1710" s="89">
        <v>2013</v>
      </c>
      <c r="N1710" s="90">
        <v>41292</v>
      </c>
      <c r="O1710" s="89">
        <v>2013</v>
      </c>
      <c r="P1710" s="90">
        <v>41382</v>
      </c>
      <c r="Q1710" s="53" t="s">
        <v>337</v>
      </c>
      <c r="R1710" s="85" t="s">
        <v>4949</v>
      </c>
      <c r="S1710" s="53" t="s">
        <v>419</v>
      </c>
      <c r="T1710" s="85">
        <v>9</v>
      </c>
      <c r="U1710" s="91">
        <v>2</v>
      </c>
      <c r="V1710" s="53" t="s">
        <v>385</v>
      </c>
      <c r="W1710" s="168">
        <v>41317</v>
      </c>
      <c r="X1710" s="60">
        <v>591.68949777777789</v>
      </c>
      <c r="Y1710" s="60">
        <v>12809.031111111111</v>
      </c>
      <c r="Z1710" s="53"/>
      <c r="AA1710" s="74" t="s">
        <v>4940</v>
      </c>
      <c r="AB1710" s="74" t="s">
        <v>2094</v>
      </c>
      <c r="AC1710" s="87">
        <v>115281.28</v>
      </c>
      <c r="AD1710" s="74"/>
      <c r="AE1710" s="74"/>
      <c r="AF1710" s="74">
        <v>9</v>
      </c>
      <c r="AG1710" s="74"/>
      <c r="AH1710" s="74" t="s">
        <v>102</v>
      </c>
      <c r="AI1710" s="74" t="s">
        <v>701</v>
      </c>
      <c r="AJ1710" s="149">
        <v>1</v>
      </c>
      <c r="AK1710" s="374">
        <v>2</v>
      </c>
    </row>
    <row r="1711" spans="1:37" s="149" customFormat="1" ht="165" customHeight="1">
      <c r="A1711" s="53" t="s">
        <v>1084</v>
      </c>
      <c r="B1711" s="60">
        <v>2806</v>
      </c>
      <c r="C1711" s="85" t="s">
        <v>541</v>
      </c>
      <c r="D1711" s="52" t="s">
        <v>469</v>
      </c>
      <c r="E1711" s="85" t="s">
        <v>64</v>
      </c>
      <c r="F1711" s="86">
        <v>41229</v>
      </c>
      <c r="G1711" s="86">
        <v>41260</v>
      </c>
      <c r="H1711" s="85" t="s">
        <v>102</v>
      </c>
      <c r="I1711" s="87">
        <v>4797.5003399999996</v>
      </c>
      <c r="J1711" s="56">
        <v>4806.3957008671532</v>
      </c>
      <c r="K1711" s="56">
        <v>4797.5</v>
      </c>
      <c r="L1711" s="88">
        <v>41298</v>
      </c>
      <c r="M1711" s="89">
        <v>2013</v>
      </c>
      <c r="N1711" s="90">
        <v>41298</v>
      </c>
      <c r="O1711" s="89">
        <v>2013</v>
      </c>
      <c r="P1711" s="90">
        <v>41388</v>
      </c>
      <c r="Q1711" s="53" t="s">
        <v>337</v>
      </c>
      <c r="R1711" s="85" t="s">
        <v>4950</v>
      </c>
      <c r="S1711" s="53" t="s">
        <v>419</v>
      </c>
      <c r="T1711" s="85">
        <v>350</v>
      </c>
      <c r="U1711" s="91">
        <v>2</v>
      </c>
      <c r="V1711" s="53" t="s">
        <v>385</v>
      </c>
      <c r="W1711" s="168">
        <v>41317</v>
      </c>
      <c r="X1711" s="60">
        <v>16.174428571428571</v>
      </c>
      <c r="Y1711" s="60">
        <v>5489.5847619047618</v>
      </c>
      <c r="Z1711" s="53"/>
      <c r="AA1711" s="74" t="s">
        <v>4940</v>
      </c>
      <c r="AB1711" s="74" t="s">
        <v>2094</v>
      </c>
      <c r="AC1711" s="87">
        <v>115281.28</v>
      </c>
      <c r="AD1711" s="74"/>
      <c r="AE1711" s="74"/>
      <c r="AF1711" s="74">
        <v>21</v>
      </c>
      <c r="AG1711" s="74"/>
      <c r="AH1711" s="74" t="s">
        <v>102</v>
      </c>
      <c r="AI1711" s="74" t="s">
        <v>701</v>
      </c>
      <c r="AJ1711" s="149">
        <v>1</v>
      </c>
      <c r="AK1711" s="374">
        <v>2</v>
      </c>
    </row>
    <row r="1712" spans="1:37" s="149" customFormat="1" ht="165" customHeight="1">
      <c r="A1712" s="53" t="s">
        <v>1084</v>
      </c>
      <c r="B1712" s="60">
        <v>2807</v>
      </c>
      <c r="C1712" s="85" t="s">
        <v>598</v>
      </c>
      <c r="D1712" s="52" t="s">
        <v>716</v>
      </c>
      <c r="E1712" s="85" t="s">
        <v>59</v>
      </c>
      <c r="F1712" s="86">
        <v>41232</v>
      </c>
      <c r="G1712" s="86">
        <v>41262</v>
      </c>
      <c r="H1712" s="85" t="s">
        <v>102</v>
      </c>
      <c r="I1712" s="87">
        <v>3580.5084745762701</v>
      </c>
      <c r="J1712" s="56">
        <v>3678.7198037760008</v>
      </c>
      <c r="K1712" s="56">
        <v>3580.5079999999998</v>
      </c>
      <c r="L1712" s="88">
        <v>41293</v>
      </c>
      <c r="M1712" s="89">
        <v>2013</v>
      </c>
      <c r="N1712" s="90">
        <v>41293</v>
      </c>
      <c r="O1712" s="89">
        <v>2013</v>
      </c>
      <c r="P1712" s="90">
        <v>41383</v>
      </c>
      <c r="Q1712" s="53" t="s">
        <v>337</v>
      </c>
      <c r="R1712" s="85" t="s">
        <v>4951</v>
      </c>
      <c r="S1712" s="53" t="s">
        <v>419</v>
      </c>
      <c r="T1712" s="85">
        <v>3</v>
      </c>
      <c r="U1712" s="91">
        <v>2</v>
      </c>
      <c r="V1712" s="53" t="s">
        <v>385</v>
      </c>
      <c r="W1712" s="168">
        <v>41317</v>
      </c>
      <c r="X1712" s="60">
        <v>1408.3331466666666</v>
      </c>
      <c r="Y1712" s="60">
        <v>38427.093333333331</v>
      </c>
      <c r="Z1712" s="53"/>
      <c r="AA1712" s="74" t="s">
        <v>4940</v>
      </c>
      <c r="AB1712" s="74" t="s">
        <v>2094</v>
      </c>
      <c r="AC1712" s="87">
        <v>115281.28</v>
      </c>
      <c r="AD1712" s="74"/>
      <c r="AE1712" s="74"/>
      <c r="AF1712" s="74">
        <v>3</v>
      </c>
      <c r="AG1712" s="74"/>
      <c r="AH1712" s="74" t="s">
        <v>102</v>
      </c>
      <c r="AI1712" s="74" t="s">
        <v>701</v>
      </c>
      <c r="AJ1712" s="149">
        <v>1</v>
      </c>
      <c r="AK1712" s="374">
        <v>2</v>
      </c>
    </row>
    <row r="1713" spans="1:37" s="149" customFormat="1" ht="165" customHeight="1">
      <c r="A1713" s="53" t="s">
        <v>1084</v>
      </c>
      <c r="B1713" s="60">
        <v>2808</v>
      </c>
      <c r="C1713" s="60">
        <v>14</v>
      </c>
      <c r="D1713" s="52" t="s">
        <v>4083</v>
      </c>
      <c r="E1713" s="85" t="s">
        <v>64</v>
      </c>
      <c r="F1713" s="86">
        <v>41233</v>
      </c>
      <c r="G1713" s="86">
        <v>41263</v>
      </c>
      <c r="H1713" s="85" t="s">
        <v>102</v>
      </c>
      <c r="I1713" s="87">
        <v>3114.4067796610202</v>
      </c>
      <c r="J1713" s="56">
        <v>3332.9652798873608</v>
      </c>
      <c r="K1713" s="56">
        <v>3114.4059999999999</v>
      </c>
      <c r="L1713" s="88">
        <v>41304</v>
      </c>
      <c r="M1713" s="89">
        <v>2013</v>
      </c>
      <c r="N1713" s="90">
        <v>41304</v>
      </c>
      <c r="O1713" s="89">
        <v>2013</v>
      </c>
      <c r="P1713" s="90">
        <v>41394</v>
      </c>
      <c r="Q1713" s="53" t="s">
        <v>337</v>
      </c>
      <c r="R1713" s="85" t="s">
        <v>4952</v>
      </c>
      <c r="S1713" s="53" t="s">
        <v>419</v>
      </c>
      <c r="T1713" s="85">
        <v>3</v>
      </c>
      <c r="U1713" s="91">
        <v>2</v>
      </c>
      <c r="V1713" s="53" t="s">
        <v>385</v>
      </c>
      <c r="W1713" s="168">
        <v>41317</v>
      </c>
      <c r="X1713" s="60">
        <v>1224.9996933333332</v>
      </c>
      <c r="Y1713" s="60">
        <v>38427.093333333331</v>
      </c>
      <c r="Z1713" s="53"/>
      <c r="AA1713" s="74" t="s">
        <v>4940</v>
      </c>
      <c r="AB1713" s="74" t="s">
        <v>2094</v>
      </c>
      <c r="AC1713" s="87">
        <v>115281.28</v>
      </c>
      <c r="AD1713" s="74"/>
      <c r="AE1713" s="74"/>
      <c r="AF1713" s="74">
        <v>3</v>
      </c>
      <c r="AG1713" s="74"/>
      <c r="AH1713" s="74" t="s">
        <v>102</v>
      </c>
      <c r="AI1713" s="74" t="s">
        <v>701</v>
      </c>
      <c r="AJ1713" s="149">
        <v>1</v>
      </c>
      <c r="AK1713" s="374">
        <v>2</v>
      </c>
    </row>
    <row r="1714" spans="1:37" s="149" customFormat="1" ht="165" customHeight="1">
      <c r="A1714" s="53" t="s">
        <v>1084</v>
      </c>
      <c r="B1714" s="60">
        <v>2809</v>
      </c>
      <c r="C1714" s="85" t="s">
        <v>547</v>
      </c>
      <c r="D1714" s="52" t="s">
        <v>642</v>
      </c>
      <c r="E1714" s="85" t="s">
        <v>64</v>
      </c>
      <c r="F1714" s="86">
        <v>41226</v>
      </c>
      <c r="G1714" s="86">
        <v>41256</v>
      </c>
      <c r="H1714" s="85" t="s">
        <v>106</v>
      </c>
      <c r="I1714" s="87">
        <v>76.271186440677994</v>
      </c>
      <c r="J1714" s="56">
        <v>77.862474374400023</v>
      </c>
      <c r="K1714" s="56">
        <v>76.271000000000001</v>
      </c>
      <c r="L1714" s="88">
        <v>41292</v>
      </c>
      <c r="M1714" s="89">
        <v>2013</v>
      </c>
      <c r="N1714" s="90">
        <v>41292</v>
      </c>
      <c r="O1714" s="89">
        <v>2013</v>
      </c>
      <c r="P1714" s="90">
        <v>41351</v>
      </c>
      <c r="Q1714" s="53" t="s">
        <v>337</v>
      </c>
      <c r="R1714" s="85" t="s">
        <v>4953</v>
      </c>
      <c r="S1714" s="53" t="s">
        <v>419</v>
      </c>
      <c r="T1714" s="85">
        <v>6</v>
      </c>
      <c r="U1714" s="91">
        <v>2</v>
      </c>
      <c r="V1714" s="53" t="s">
        <v>385</v>
      </c>
      <c r="W1714" s="168">
        <v>41317</v>
      </c>
      <c r="X1714" s="60">
        <v>14.999963333333334</v>
      </c>
      <c r="Y1714" s="60">
        <v>19213.546666666665</v>
      </c>
      <c r="Z1714" s="53"/>
      <c r="AA1714" s="74" t="s">
        <v>4940</v>
      </c>
      <c r="AB1714" s="74" t="s">
        <v>2094</v>
      </c>
      <c r="AC1714" s="87">
        <v>115281.28</v>
      </c>
      <c r="AD1714" s="74"/>
      <c r="AE1714" s="74"/>
      <c r="AF1714" s="74">
        <v>6</v>
      </c>
      <c r="AG1714" s="74"/>
      <c r="AH1714" s="74" t="s">
        <v>106</v>
      </c>
      <c r="AI1714" s="74" t="s">
        <v>701</v>
      </c>
      <c r="AJ1714" s="149">
        <v>1</v>
      </c>
      <c r="AK1714" s="374">
        <v>2</v>
      </c>
    </row>
    <row r="1715" spans="1:37" s="149" customFormat="1" ht="90" customHeight="1">
      <c r="A1715" s="53" t="s">
        <v>1084</v>
      </c>
      <c r="B1715" s="60">
        <v>2810</v>
      </c>
      <c r="C1715" s="89">
        <v>3000559</v>
      </c>
      <c r="D1715" s="52" t="s">
        <v>383</v>
      </c>
      <c r="E1715" s="85" t="s">
        <v>59</v>
      </c>
      <c r="F1715" s="86">
        <v>41456</v>
      </c>
      <c r="G1715" s="86">
        <v>41496</v>
      </c>
      <c r="H1715" s="85" t="s">
        <v>106</v>
      </c>
      <c r="I1715" s="87">
        <v>4500</v>
      </c>
      <c r="J1715" s="56">
        <v>4626.610796160001</v>
      </c>
      <c r="K1715" s="56">
        <v>4500</v>
      </c>
      <c r="L1715" s="88">
        <v>41522</v>
      </c>
      <c r="M1715" s="89">
        <v>2014</v>
      </c>
      <c r="N1715" s="90">
        <v>41654</v>
      </c>
      <c r="O1715" s="89">
        <v>2014</v>
      </c>
      <c r="P1715" s="90">
        <v>41912</v>
      </c>
      <c r="Q1715" s="53" t="s">
        <v>337</v>
      </c>
      <c r="R1715" s="85" t="s">
        <v>4954</v>
      </c>
      <c r="S1715" s="53" t="s">
        <v>384</v>
      </c>
      <c r="T1715" s="85">
        <v>1</v>
      </c>
      <c r="U1715" s="91">
        <v>2</v>
      </c>
      <c r="V1715" s="53" t="s">
        <v>385</v>
      </c>
      <c r="W1715" s="53"/>
      <c r="X1715" s="60">
        <v>5310</v>
      </c>
      <c r="Y1715" s="60">
        <v>71390</v>
      </c>
      <c r="Z1715" s="53"/>
      <c r="AA1715" s="74" t="s">
        <v>4955</v>
      </c>
      <c r="AB1715" s="74" t="s">
        <v>2098</v>
      </c>
      <c r="AC1715" s="87">
        <v>71390</v>
      </c>
      <c r="AD1715" s="74"/>
      <c r="AE1715" s="74"/>
      <c r="AF1715" s="74">
        <v>1</v>
      </c>
      <c r="AG1715" s="74"/>
      <c r="AH1715" s="74" t="s">
        <v>106</v>
      </c>
      <c r="AI1715" s="74" t="s">
        <v>701</v>
      </c>
      <c r="AJ1715" s="149">
        <v>3</v>
      </c>
      <c r="AK1715" s="374">
        <v>2</v>
      </c>
    </row>
    <row r="1716" spans="1:37" s="149" customFormat="1" ht="60" customHeight="1">
      <c r="A1716" s="53" t="s">
        <v>1084</v>
      </c>
      <c r="B1716" s="60">
        <v>2811</v>
      </c>
      <c r="C1716" s="54">
        <v>3000560</v>
      </c>
      <c r="D1716" s="52" t="s">
        <v>468</v>
      </c>
      <c r="E1716" s="85" t="s">
        <v>80</v>
      </c>
      <c r="F1716" s="86">
        <v>41254</v>
      </c>
      <c r="G1716" s="86">
        <v>41299</v>
      </c>
      <c r="H1716" s="85" t="s">
        <v>114</v>
      </c>
      <c r="I1716" s="87">
        <v>847.46</v>
      </c>
      <c r="J1716" s="56">
        <v>889.14364035991821</v>
      </c>
      <c r="K1716" s="56">
        <v>847.46</v>
      </c>
      <c r="L1716" s="88">
        <v>41327</v>
      </c>
      <c r="M1716" s="89">
        <v>2013</v>
      </c>
      <c r="N1716" s="90">
        <v>41327</v>
      </c>
      <c r="O1716" s="89">
        <v>2013</v>
      </c>
      <c r="P1716" s="90">
        <v>41416</v>
      </c>
      <c r="Q1716" s="53" t="s">
        <v>337</v>
      </c>
      <c r="R1716" s="85" t="s">
        <v>4956</v>
      </c>
      <c r="S1716" s="53" t="s">
        <v>384</v>
      </c>
      <c r="T1716" s="85">
        <v>1</v>
      </c>
      <c r="U1716" s="91">
        <v>2</v>
      </c>
      <c r="V1716" s="53" t="s">
        <v>385</v>
      </c>
      <c r="W1716" s="53"/>
      <c r="X1716" s="60">
        <v>1000.0028</v>
      </c>
      <c r="Y1716" s="60">
        <v>1000.0028</v>
      </c>
      <c r="Z1716" s="53"/>
      <c r="AA1716" s="74" t="s">
        <v>3909</v>
      </c>
      <c r="AB1716" s="74" t="s">
        <v>2098</v>
      </c>
      <c r="AC1716" s="87">
        <v>1000.0028</v>
      </c>
      <c r="AD1716" s="74"/>
      <c r="AE1716" s="74"/>
      <c r="AF1716" s="74">
        <v>1</v>
      </c>
      <c r="AG1716" s="74"/>
      <c r="AH1716" s="74" t="s">
        <v>114</v>
      </c>
      <c r="AI1716" s="74" t="s">
        <v>2179</v>
      </c>
      <c r="AJ1716" s="149">
        <v>1</v>
      </c>
      <c r="AK1716" s="374">
        <v>2</v>
      </c>
    </row>
    <row r="1717" spans="1:37" s="150" customFormat="1" ht="60" customHeight="1">
      <c r="A1717" s="53" t="s">
        <v>1084</v>
      </c>
      <c r="B1717" s="60">
        <v>2812</v>
      </c>
      <c r="C1717" s="54">
        <v>3000560</v>
      </c>
      <c r="D1717" s="52" t="s">
        <v>468</v>
      </c>
      <c r="E1717" s="85" t="s">
        <v>80</v>
      </c>
      <c r="F1717" s="86">
        <v>41226</v>
      </c>
      <c r="G1717" s="86">
        <v>41256</v>
      </c>
      <c r="H1717" s="85" t="s">
        <v>114</v>
      </c>
      <c r="I1717" s="87">
        <v>2033.9</v>
      </c>
      <c r="J1717" s="56">
        <v>2133.9405401175718</v>
      </c>
      <c r="K1717" s="56">
        <v>2033.9</v>
      </c>
      <c r="L1717" s="88">
        <v>41293</v>
      </c>
      <c r="M1717" s="89">
        <v>2013</v>
      </c>
      <c r="N1717" s="90">
        <v>41293</v>
      </c>
      <c r="O1717" s="89">
        <v>2013</v>
      </c>
      <c r="P1717" s="90">
        <v>41383</v>
      </c>
      <c r="Q1717" s="53" t="s">
        <v>337</v>
      </c>
      <c r="R1717" s="85" t="s">
        <v>4957</v>
      </c>
      <c r="S1717" s="53" t="s">
        <v>384</v>
      </c>
      <c r="T1717" s="85">
        <v>1</v>
      </c>
      <c r="U1717" s="91">
        <v>2</v>
      </c>
      <c r="V1717" s="53" t="s">
        <v>385</v>
      </c>
      <c r="W1717" s="53"/>
      <c r="X1717" s="60">
        <v>2400.002</v>
      </c>
      <c r="Y1717" s="60">
        <v>2400.002</v>
      </c>
      <c r="Z1717" s="53"/>
      <c r="AA1717" s="74" t="s">
        <v>3909</v>
      </c>
      <c r="AB1717" s="74" t="s">
        <v>2098</v>
      </c>
      <c r="AC1717" s="87">
        <v>2400.002</v>
      </c>
      <c r="AD1717" s="74"/>
      <c r="AE1717" s="74"/>
      <c r="AF1717" s="74">
        <v>1</v>
      </c>
      <c r="AG1717" s="74"/>
      <c r="AH1717" s="74" t="s">
        <v>114</v>
      </c>
      <c r="AI1717" s="74" t="s">
        <v>2179</v>
      </c>
      <c r="AJ1717" s="149">
        <v>1</v>
      </c>
      <c r="AK1717" s="374">
        <v>2</v>
      </c>
    </row>
    <row r="1718" spans="1:37" s="150" customFormat="1" ht="45" customHeight="1">
      <c r="A1718" s="53" t="s">
        <v>1084</v>
      </c>
      <c r="B1718" s="60">
        <v>2813</v>
      </c>
      <c r="C1718" s="54">
        <v>3000560</v>
      </c>
      <c r="D1718" s="52" t="s">
        <v>468</v>
      </c>
      <c r="E1718" s="85" t="s">
        <v>80</v>
      </c>
      <c r="F1718" s="86">
        <v>41226</v>
      </c>
      <c r="G1718" s="86">
        <v>41256</v>
      </c>
      <c r="H1718" s="85" t="s">
        <v>114</v>
      </c>
      <c r="I1718" s="87">
        <v>1500</v>
      </c>
      <c r="J1718" s="56">
        <v>1573.7798368535118</v>
      </c>
      <c r="K1718" s="56">
        <v>1500</v>
      </c>
      <c r="L1718" s="88">
        <v>41293</v>
      </c>
      <c r="M1718" s="89">
        <v>2013</v>
      </c>
      <c r="N1718" s="90">
        <v>41293</v>
      </c>
      <c r="O1718" s="89">
        <v>2013</v>
      </c>
      <c r="P1718" s="90">
        <v>41414</v>
      </c>
      <c r="Q1718" s="53" t="s">
        <v>337</v>
      </c>
      <c r="R1718" s="85" t="s">
        <v>4958</v>
      </c>
      <c r="S1718" s="53" t="s">
        <v>384</v>
      </c>
      <c r="T1718" s="85">
        <v>1</v>
      </c>
      <c r="U1718" s="91">
        <v>2</v>
      </c>
      <c r="V1718" s="53" t="s">
        <v>385</v>
      </c>
      <c r="W1718" s="53"/>
      <c r="X1718" s="60">
        <v>1770</v>
      </c>
      <c r="Y1718" s="60">
        <v>1770</v>
      </c>
      <c r="Z1718" s="53"/>
      <c r="AA1718" s="74" t="s">
        <v>3909</v>
      </c>
      <c r="AB1718" s="74" t="s">
        <v>2098</v>
      </c>
      <c r="AC1718" s="87">
        <v>1770</v>
      </c>
      <c r="AD1718" s="74"/>
      <c r="AE1718" s="74"/>
      <c r="AF1718" s="74">
        <v>1</v>
      </c>
      <c r="AG1718" s="74"/>
      <c r="AH1718" s="74" t="s">
        <v>114</v>
      </c>
      <c r="AI1718" s="74" t="s">
        <v>2179</v>
      </c>
      <c r="AJ1718" s="149">
        <v>1</v>
      </c>
      <c r="AK1718" s="374">
        <v>2</v>
      </c>
    </row>
    <row r="1719" spans="1:37" s="150" customFormat="1" ht="75" customHeight="1">
      <c r="A1719" s="53" t="s">
        <v>1084</v>
      </c>
      <c r="B1719" s="60">
        <v>2814</v>
      </c>
      <c r="C1719" s="54">
        <v>3000560</v>
      </c>
      <c r="D1719" s="52" t="s">
        <v>468</v>
      </c>
      <c r="E1719" s="85" t="s">
        <v>332</v>
      </c>
      <c r="F1719" s="86">
        <v>41439</v>
      </c>
      <c r="G1719" s="86">
        <v>41470</v>
      </c>
      <c r="H1719" s="85" t="s">
        <v>114</v>
      </c>
      <c r="I1719" s="87">
        <v>720</v>
      </c>
      <c r="J1719" s="56">
        <v>755.41432168968572</v>
      </c>
      <c r="K1719" s="56">
        <v>720</v>
      </c>
      <c r="L1719" s="88">
        <v>41498</v>
      </c>
      <c r="M1719" s="89">
        <v>2013</v>
      </c>
      <c r="N1719" s="90">
        <v>41498</v>
      </c>
      <c r="O1719" s="89">
        <v>2013</v>
      </c>
      <c r="P1719" s="90">
        <v>41589</v>
      </c>
      <c r="Q1719" s="53" t="s">
        <v>347</v>
      </c>
      <c r="R1719" s="85" t="s">
        <v>4959</v>
      </c>
      <c r="S1719" s="53" t="s">
        <v>384</v>
      </c>
      <c r="T1719" s="85">
        <v>1</v>
      </c>
      <c r="U1719" s="91">
        <v>2</v>
      </c>
      <c r="V1719" s="53" t="s">
        <v>385</v>
      </c>
      <c r="W1719" s="53"/>
      <c r="X1719" s="60">
        <v>849.59999999999991</v>
      </c>
      <c r="Y1719" s="60">
        <v>849.59999999999991</v>
      </c>
      <c r="Z1719" s="53"/>
      <c r="AA1719" s="74" t="s">
        <v>3909</v>
      </c>
      <c r="AB1719" s="74" t="s">
        <v>2098</v>
      </c>
      <c r="AC1719" s="87">
        <v>849.59999999999991</v>
      </c>
      <c r="AD1719" s="74"/>
      <c r="AE1719" s="74"/>
      <c r="AF1719" s="74">
        <v>1</v>
      </c>
      <c r="AG1719" s="74"/>
      <c r="AH1719" s="74" t="s">
        <v>114</v>
      </c>
      <c r="AI1719" s="74" t="s">
        <v>2179</v>
      </c>
      <c r="AJ1719" s="149">
        <v>3</v>
      </c>
      <c r="AK1719" s="374">
        <v>2</v>
      </c>
    </row>
    <row r="1720" spans="1:37" s="150" customFormat="1" ht="90" customHeight="1">
      <c r="A1720" s="53" t="s">
        <v>1084</v>
      </c>
      <c r="B1720" s="60">
        <v>2815</v>
      </c>
      <c r="C1720" s="89">
        <v>3000559</v>
      </c>
      <c r="D1720" s="52" t="s">
        <v>383</v>
      </c>
      <c r="E1720" s="85" t="s">
        <v>80</v>
      </c>
      <c r="F1720" s="86">
        <v>41235</v>
      </c>
      <c r="G1720" s="86">
        <v>41267</v>
      </c>
      <c r="H1720" s="85" t="s">
        <v>106</v>
      </c>
      <c r="I1720" s="87">
        <v>9219</v>
      </c>
      <c r="J1720" s="56">
        <v>9672.4508773016842</v>
      </c>
      <c r="K1720" s="56">
        <v>9219</v>
      </c>
      <c r="L1720" s="88">
        <v>41306</v>
      </c>
      <c r="M1720" s="89">
        <v>2013</v>
      </c>
      <c r="N1720" s="90">
        <v>41306</v>
      </c>
      <c r="O1720" s="89">
        <v>2013</v>
      </c>
      <c r="P1720" s="90">
        <v>41516</v>
      </c>
      <c r="Q1720" s="53" t="s">
        <v>337</v>
      </c>
      <c r="R1720" s="85" t="s">
        <v>4960</v>
      </c>
      <c r="S1720" s="53" t="s">
        <v>384</v>
      </c>
      <c r="T1720" s="85">
        <v>1</v>
      </c>
      <c r="U1720" s="91">
        <v>2</v>
      </c>
      <c r="V1720" s="53" t="s">
        <v>385</v>
      </c>
      <c r="W1720" s="53"/>
      <c r="X1720" s="60">
        <v>10878.42</v>
      </c>
      <c r="Y1720" s="60">
        <v>190368.22</v>
      </c>
      <c r="Z1720" s="53"/>
      <c r="AA1720" s="74" t="s">
        <v>4961</v>
      </c>
      <c r="AB1720" s="74" t="s">
        <v>2098</v>
      </c>
      <c r="AC1720" s="87">
        <v>190368.22</v>
      </c>
      <c r="AD1720" s="74"/>
      <c r="AE1720" s="74"/>
      <c r="AF1720" s="74">
        <v>1</v>
      </c>
      <c r="AG1720" s="74"/>
      <c r="AH1720" s="74" t="s">
        <v>106</v>
      </c>
      <c r="AI1720" s="74" t="s">
        <v>701</v>
      </c>
      <c r="AJ1720" s="149">
        <v>1</v>
      </c>
      <c r="AK1720" s="374">
        <v>2</v>
      </c>
    </row>
    <row r="1721" spans="1:37" s="150" customFormat="1" ht="90" customHeight="1">
      <c r="A1721" s="53" t="s">
        <v>1084</v>
      </c>
      <c r="B1721" s="60">
        <v>2816</v>
      </c>
      <c r="C1721" s="54">
        <v>3000560</v>
      </c>
      <c r="D1721" s="52" t="s">
        <v>468</v>
      </c>
      <c r="E1721" s="85" t="s">
        <v>81</v>
      </c>
      <c r="F1721" s="86">
        <v>41260</v>
      </c>
      <c r="G1721" s="86">
        <v>41316</v>
      </c>
      <c r="H1721" s="85" t="s">
        <v>106</v>
      </c>
      <c r="I1721" s="87">
        <v>18349.150000000001</v>
      </c>
      <c r="J1721" s="56">
        <v>19251.681528933746</v>
      </c>
      <c r="K1721" s="56">
        <v>18349.150000000001</v>
      </c>
      <c r="L1721" s="88">
        <v>41323</v>
      </c>
      <c r="M1721" s="89">
        <v>2013</v>
      </c>
      <c r="N1721" s="90">
        <v>41323</v>
      </c>
      <c r="O1721" s="89">
        <v>2013</v>
      </c>
      <c r="P1721" s="90">
        <v>41516</v>
      </c>
      <c r="Q1721" s="53" t="s">
        <v>337</v>
      </c>
      <c r="R1721" s="85" t="s">
        <v>4962</v>
      </c>
      <c r="S1721" s="53" t="s">
        <v>384</v>
      </c>
      <c r="T1721" s="85">
        <v>1</v>
      </c>
      <c r="U1721" s="91">
        <v>2</v>
      </c>
      <c r="V1721" s="53" t="s">
        <v>385</v>
      </c>
      <c r="W1721" s="53"/>
      <c r="X1721" s="60">
        <v>21651.996999999999</v>
      </c>
      <c r="Y1721" s="60">
        <v>48727.953679999991</v>
      </c>
      <c r="Z1721" s="53"/>
      <c r="AA1721" s="85" t="s">
        <v>4963</v>
      </c>
      <c r="AB1721" s="86">
        <v>41075</v>
      </c>
      <c r="AC1721" s="87">
        <v>48727.953679999991</v>
      </c>
      <c r="AD1721" s="85"/>
      <c r="AE1721" s="85"/>
      <c r="AF1721" s="85">
        <v>1</v>
      </c>
      <c r="AG1721" s="85"/>
      <c r="AH1721" s="85" t="s">
        <v>106</v>
      </c>
      <c r="AI1721" s="85" t="s">
        <v>701</v>
      </c>
      <c r="AJ1721" s="149">
        <v>1</v>
      </c>
      <c r="AK1721" s="374">
        <v>2</v>
      </c>
    </row>
    <row r="1722" spans="1:37" s="150" customFormat="1" ht="90" customHeight="1">
      <c r="A1722" s="53" t="s">
        <v>1084</v>
      </c>
      <c r="B1722" s="60">
        <v>2817</v>
      </c>
      <c r="C1722" s="54">
        <v>3000560</v>
      </c>
      <c r="D1722" s="52" t="s">
        <v>468</v>
      </c>
      <c r="E1722" s="85" t="s">
        <v>59</v>
      </c>
      <c r="F1722" s="86">
        <v>41415</v>
      </c>
      <c r="G1722" s="86">
        <v>41455</v>
      </c>
      <c r="H1722" s="85" t="s">
        <v>106</v>
      </c>
      <c r="I1722" s="87">
        <v>4500</v>
      </c>
      <c r="J1722" s="56">
        <v>4884.685403253121</v>
      </c>
      <c r="K1722" s="56">
        <v>4500</v>
      </c>
      <c r="L1722" s="88">
        <v>41481</v>
      </c>
      <c r="M1722" s="89">
        <v>2013</v>
      </c>
      <c r="N1722" s="90">
        <v>41482</v>
      </c>
      <c r="O1722" s="89">
        <v>2013</v>
      </c>
      <c r="P1722" s="90">
        <v>41623</v>
      </c>
      <c r="Q1722" s="53" t="s">
        <v>337</v>
      </c>
      <c r="R1722" s="85" t="s">
        <v>4964</v>
      </c>
      <c r="S1722" s="53" t="s">
        <v>384</v>
      </c>
      <c r="T1722" s="85">
        <v>1</v>
      </c>
      <c r="U1722" s="91">
        <v>2</v>
      </c>
      <c r="V1722" s="53" t="s">
        <v>385</v>
      </c>
      <c r="W1722" s="53"/>
      <c r="X1722" s="60">
        <v>5310</v>
      </c>
      <c r="Y1722" s="60">
        <v>5000</v>
      </c>
      <c r="Z1722" s="53"/>
      <c r="AA1722" s="74" t="s">
        <v>4965</v>
      </c>
      <c r="AB1722" s="86">
        <v>41075</v>
      </c>
      <c r="AC1722" s="87">
        <v>5000</v>
      </c>
      <c r="AD1722" s="74"/>
      <c r="AE1722" s="74"/>
      <c r="AF1722" s="74">
        <v>1</v>
      </c>
      <c r="AG1722" s="74"/>
      <c r="AH1722" s="74" t="s">
        <v>106</v>
      </c>
      <c r="AI1722" s="74" t="s">
        <v>701</v>
      </c>
      <c r="AJ1722" s="149">
        <v>3</v>
      </c>
      <c r="AK1722" s="374">
        <v>2</v>
      </c>
    </row>
    <row r="1723" spans="1:37" s="150" customFormat="1" ht="90" customHeight="1">
      <c r="A1723" s="53" t="s">
        <v>1084</v>
      </c>
      <c r="B1723" s="60">
        <v>2819</v>
      </c>
      <c r="C1723" s="54">
        <v>3000560</v>
      </c>
      <c r="D1723" s="52" t="s">
        <v>468</v>
      </c>
      <c r="E1723" s="85" t="s">
        <v>64</v>
      </c>
      <c r="F1723" s="86">
        <v>41232</v>
      </c>
      <c r="G1723" s="86">
        <v>41260</v>
      </c>
      <c r="H1723" s="85" t="s">
        <v>106</v>
      </c>
      <c r="I1723" s="87">
        <v>11591.6</v>
      </c>
      <c r="J1723" s="56">
        <v>11229.219980760156</v>
      </c>
      <c r="K1723" s="56">
        <v>11229.218999999999</v>
      </c>
      <c r="L1723" s="59">
        <v>41305</v>
      </c>
      <c r="M1723" s="89">
        <v>2013</v>
      </c>
      <c r="N1723" s="61">
        <v>41310</v>
      </c>
      <c r="O1723" s="89">
        <v>2013</v>
      </c>
      <c r="P1723" s="90">
        <v>41455</v>
      </c>
      <c r="Q1723" s="53" t="s">
        <v>337</v>
      </c>
      <c r="R1723" s="85" t="s">
        <v>4966</v>
      </c>
      <c r="S1723" s="53" t="s">
        <v>384</v>
      </c>
      <c r="T1723" s="85">
        <v>1</v>
      </c>
      <c r="U1723" s="91">
        <v>2</v>
      </c>
      <c r="V1723" s="53" t="s">
        <v>385</v>
      </c>
      <c r="W1723" s="53"/>
      <c r="X1723" s="60">
        <v>13250.478419999998</v>
      </c>
      <c r="Y1723" s="60">
        <v>32889.361688807403</v>
      </c>
      <c r="Z1723" s="53"/>
      <c r="AA1723" s="74" t="s">
        <v>4967</v>
      </c>
      <c r="AB1723" s="74" t="s">
        <v>2098</v>
      </c>
      <c r="AC1723" s="87">
        <v>32889.361688807403</v>
      </c>
      <c r="AD1723" s="74"/>
      <c r="AE1723" s="74"/>
      <c r="AF1723" s="74">
        <v>1</v>
      </c>
      <c r="AG1723" s="74">
        <v>29009.473999999998</v>
      </c>
      <c r="AH1723" s="74" t="s">
        <v>106</v>
      </c>
      <c r="AI1723" s="74" t="s">
        <v>701</v>
      </c>
      <c r="AJ1723" s="149">
        <v>1</v>
      </c>
      <c r="AK1723" s="374">
        <v>2</v>
      </c>
    </row>
    <row r="1724" spans="1:37" s="150" customFormat="1" ht="90" customHeight="1">
      <c r="A1724" s="53" t="s">
        <v>1084</v>
      </c>
      <c r="B1724" s="60">
        <v>2820</v>
      </c>
      <c r="C1724" s="54">
        <v>3000560</v>
      </c>
      <c r="D1724" s="52" t="s">
        <v>468</v>
      </c>
      <c r="E1724" s="85" t="s">
        <v>64</v>
      </c>
      <c r="F1724" s="86">
        <v>41232</v>
      </c>
      <c r="G1724" s="86">
        <v>41260</v>
      </c>
      <c r="H1724" s="85" t="s">
        <v>106</v>
      </c>
      <c r="I1724" s="87">
        <v>56222.400000000001</v>
      </c>
      <c r="J1724" s="56">
        <v>54464.756815668166</v>
      </c>
      <c r="K1724" s="56">
        <v>54464.756000000001</v>
      </c>
      <c r="L1724" s="59">
        <v>41305</v>
      </c>
      <c r="M1724" s="89">
        <v>2013</v>
      </c>
      <c r="N1724" s="61">
        <v>41310</v>
      </c>
      <c r="O1724" s="89">
        <v>2013</v>
      </c>
      <c r="P1724" s="90">
        <v>41455</v>
      </c>
      <c r="Q1724" s="53" t="s">
        <v>337</v>
      </c>
      <c r="R1724" s="85" t="s">
        <v>4966</v>
      </c>
      <c r="S1724" s="53" t="s">
        <v>384</v>
      </c>
      <c r="T1724" s="85">
        <v>1</v>
      </c>
      <c r="U1724" s="91">
        <v>2</v>
      </c>
      <c r="V1724" s="53" t="s">
        <v>385</v>
      </c>
      <c r="W1724" s="53"/>
      <c r="X1724" s="60">
        <v>64268.412079999995</v>
      </c>
      <c r="Y1724" s="60">
        <v>159522.31345222448</v>
      </c>
      <c r="Z1724" s="53"/>
      <c r="AA1724" s="74" t="s">
        <v>4967</v>
      </c>
      <c r="AB1724" s="74" t="s">
        <v>2098</v>
      </c>
      <c r="AC1724" s="87">
        <v>159522.31345222448</v>
      </c>
      <c r="AD1724" s="74"/>
      <c r="AE1724" s="74"/>
      <c r="AF1724" s="74">
        <v>1</v>
      </c>
      <c r="AG1724" s="74">
        <v>29009.473999999998</v>
      </c>
      <c r="AH1724" s="74" t="s">
        <v>106</v>
      </c>
      <c r="AI1724" s="74" t="s">
        <v>701</v>
      </c>
      <c r="AJ1724" s="149">
        <v>1</v>
      </c>
      <c r="AK1724" s="374">
        <v>2</v>
      </c>
    </row>
    <row r="1725" spans="1:37" s="150" customFormat="1" ht="90" customHeight="1">
      <c r="A1725" s="53" t="s">
        <v>1084</v>
      </c>
      <c r="B1725" s="60">
        <v>2821</v>
      </c>
      <c r="C1725" s="54">
        <v>3000560</v>
      </c>
      <c r="D1725" s="52" t="s">
        <v>468</v>
      </c>
      <c r="E1725" s="85" t="s">
        <v>64</v>
      </c>
      <c r="F1725" s="86">
        <v>41232</v>
      </c>
      <c r="G1725" s="86">
        <v>41260</v>
      </c>
      <c r="H1725" s="85" t="s">
        <v>106</v>
      </c>
      <c r="I1725" s="87">
        <v>2000</v>
      </c>
      <c r="J1725" s="56">
        <v>1937.4756471330054</v>
      </c>
      <c r="K1725" s="56">
        <v>1937.4749999999999</v>
      </c>
      <c r="L1725" s="59">
        <v>41305</v>
      </c>
      <c r="M1725" s="89">
        <v>2013</v>
      </c>
      <c r="N1725" s="61">
        <v>41310</v>
      </c>
      <c r="O1725" s="89">
        <v>2013</v>
      </c>
      <c r="P1725" s="90">
        <v>41455</v>
      </c>
      <c r="Q1725" s="53" t="s">
        <v>337</v>
      </c>
      <c r="R1725" s="85" t="s">
        <v>4966</v>
      </c>
      <c r="S1725" s="53" t="s">
        <v>384</v>
      </c>
      <c r="T1725" s="85">
        <v>1</v>
      </c>
      <c r="U1725" s="91">
        <v>2</v>
      </c>
      <c r="V1725" s="53" t="s">
        <v>385</v>
      </c>
      <c r="W1725" s="53"/>
      <c r="X1725" s="60">
        <v>2286.2204999999999</v>
      </c>
      <c r="Y1725" s="60">
        <v>5674.6888589681157</v>
      </c>
      <c r="Z1725" s="53"/>
      <c r="AA1725" s="74" t="s">
        <v>4967</v>
      </c>
      <c r="AB1725" s="74" t="s">
        <v>2098</v>
      </c>
      <c r="AC1725" s="87">
        <v>5674.6888589681157</v>
      </c>
      <c r="AD1725" s="74"/>
      <c r="AE1725" s="74"/>
      <c r="AF1725" s="74">
        <v>1</v>
      </c>
      <c r="AG1725" s="74">
        <v>29009.473999999998</v>
      </c>
      <c r="AH1725" s="74" t="s">
        <v>106</v>
      </c>
      <c r="AI1725" s="74" t="s">
        <v>701</v>
      </c>
      <c r="AJ1725" s="149">
        <v>1</v>
      </c>
      <c r="AK1725" s="374">
        <v>2</v>
      </c>
    </row>
    <row r="1726" spans="1:37" s="150" customFormat="1" ht="90" customHeight="1">
      <c r="A1726" s="53" t="s">
        <v>1084</v>
      </c>
      <c r="B1726" s="60">
        <v>2822</v>
      </c>
      <c r="C1726" s="54">
        <v>3000560</v>
      </c>
      <c r="D1726" s="52" t="s">
        <v>468</v>
      </c>
      <c r="E1726" s="85" t="s">
        <v>81</v>
      </c>
      <c r="F1726" s="86">
        <v>41409</v>
      </c>
      <c r="G1726" s="86">
        <v>41469</v>
      </c>
      <c r="H1726" s="85" t="s">
        <v>106</v>
      </c>
      <c r="I1726" s="87">
        <v>24117</v>
      </c>
      <c r="J1726" s="56">
        <v>26178.718014662405</v>
      </c>
      <c r="K1726" s="56">
        <v>24117</v>
      </c>
      <c r="L1726" s="88">
        <v>41495</v>
      </c>
      <c r="M1726" s="89">
        <v>2013</v>
      </c>
      <c r="N1726" s="90">
        <v>41496</v>
      </c>
      <c r="O1726" s="89">
        <v>2014</v>
      </c>
      <c r="P1726" s="90">
        <v>41656</v>
      </c>
      <c r="Q1726" s="53" t="s">
        <v>337</v>
      </c>
      <c r="R1726" s="85" t="s">
        <v>4968</v>
      </c>
      <c r="S1726" s="53" t="s">
        <v>384</v>
      </c>
      <c r="T1726" s="85">
        <v>1</v>
      </c>
      <c r="U1726" s="91">
        <v>2</v>
      </c>
      <c r="V1726" s="53" t="s">
        <v>385</v>
      </c>
      <c r="W1726" s="168">
        <v>41317</v>
      </c>
      <c r="X1726" s="60">
        <v>28458.059999999998</v>
      </c>
      <c r="Y1726" s="60">
        <v>37388.441599999998</v>
      </c>
      <c r="Z1726" s="53"/>
      <c r="AA1726" s="179" t="s">
        <v>4969</v>
      </c>
      <c r="AB1726" s="86">
        <v>41061</v>
      </c>
      <c r="AC1726" s="183">
        <v>37388.441599999998</v>
      </c>
      <c r="AD1726" s="179"/>
      <c r="AE1726" s="179"/>
      <c r="AF1726" s="179">
        <v>1</v>
      </c>
      <c r="AG1726" s="179"/>
      <c r="AH1726" s="179" t="s">
        <v>106</v>
      </c>
      <c r="AI1726" s="179" t="s">
        <v>701</v>
      </c>
      <c r="AJ1726" s="149">
        <v>3</v>
      </c>
      <c r="AK1726" s="374">
        <v>2</v>
      </c>
    </row>
    <row r="1727" spans="1:37" s="150" customFormat="1" ht="90" customHeight="1">
      <c r="A1727" s="53" t="s">
        <v>1084</v>
      </c>
      <c r="B1727" s="60">
        <v>2823</v>
      </c>
      <c r="C1727" s="85" t="s">
        <v>421</v>
      </c>
      <c r="D1727" s="52" t="s">
        <v>422</v>
      </c>
      <c r="E1727" s="85" t="s">
        <v>81</v>
      </c>
      <c r="F1727" s="86">
        <v>41232</v>
      </c>
      <c r="G1727" s="86">
        <v>41293</v>
      </c>
      <c r="H1727" s="85" t="s">
        <v>106</v>
      </c>
      <c r="I1727" s="87">
        <v>7118.6440677966102</v>
      </c>
      <c r="J1727" s="56">
        <v>7118.6440677966102</v>
      </c>
      <c r="K1727" s="56">
        <v>7118.6440000000002</v>
      </c>
      <c r="L1727" s="88">
        <v>41320</v>
      </c>
      <c r="M1727" s="89">
        <v>2013</v>
      </c>
      <c r="N1727" s="90">
        <v>41320</v>
      </c>
      <c r="O1727" s="89">
        <v>2013</v>
      </c>
      <c r="P1727" s="90">
        <v>41460</v>
      </c>
      <c r="Q1727" s="53" t="s">
        <v>337</v>
      </c>
      <c r="R1727" s="85" t="s">
        <v>4970</v>
      </c>
      <c r="S1727" s="53" t="s">
        <v>419</v>
      </c>
      <c r="T1727" s="85">
        <v>3</v>
      </c>
      <c r="U1727" s="91">
        <v>2</v>
      </c>
      <c r="V1727" s="53" t="s">
        <v>385</v>
      </c>
      <c r="W1727" s="53"/>
      <c r="X1727" s="60">
        <v>2799.9999733333334</v>
      </c>
      <c r="Y1727" s="60">
        <v>23600</v>
      </c>
      <c r="Z1727" s="53"/>
      <c r="AA1727" s="74" t="s">
        <v>4971</v>
      </c>
      <c r="AB1727" s="74" t="s">
        <v>2098</v>
      </c>
      <c r="AC1727" s="87">
        <v>70800</v>
      </c>
      <c r="AD1727" s="74"/>
      <c r="AE1727" s="74"/>
      <c r="AF1727" s="74">
        <v>3</v>
      </c>
      <c r="AG1727" s="74"/>
      <c r="AH1727" s="74" t="s">
        <v>106</v>
      </c>
      <c r="AI1727" s="74" t="s">
        <v>701</v>
      </c>
      <c r="AJ1727" s="149">
        <v>1</v>
      </c>
      <c r="AK1727" s="374">
        <v>2</v>
      </c>
    </row>
    <row r="1728" spans="1:37" s="150" customFormat="1" ht="90" customHeight="1">
      <c r="A1728" s="53" t="s">
        <v>1084</v>
      </c>
      <c r="B1728" s="60">
        <v>2824</v>
      </c>
      <c r="C1728" s="85" t="s">
        <v>421</v>
      </c>
      <c r="D1728" s="52" t="s">
        <v>422</v>
      </c>
      <c r="E1728" s="85" t="s">
        <v>81</v>
      </c>
      <c r="F1728" s="86">
        <v>41232</v>
      </c>
      <c r="G1728" s="86">
        <v>41293</v>
      </c>
      <c r="H1728" s="85" t="s">
        <v>106</v>
      </c>
      <c r="I1728" s="87">
        <v>4745.7627118644068</v>
      </c>
      <c r="J1728" s="56">
        <v>4745.7627118644068</v>
      </c>
      <c r="K1728" s="56">
        <v>4745.7619999999997</v>
      </c>
      <c r="L1728" s="88">
        <v>41320</v>
      </c>
      <c r="M1728" s="89">
        <v>2013</v>
      </c>
      <c r="N1728" s="90">
        <v>41320</v>
      </c>
      <c r="O1728" s="89">
        <v>2013</v>
      </c>
      <c r="P1728" s="90">
        <v>41460</v>
      </c>
      <c r="Q1728" s="53" t="s">
        <v>337</v>
      </c>
      <c r="R1728" s="85" t="s">
        <v>4972</v>
      </c>
      <c r="S1728" s="53" t="s">
        <v>419</v>
      </c>
      <c r="T1728" s="85">
        <v>1</v>
      </c>
      <c r="U1728" s="91">
        <v>2</v>
      </c>
      <c r="V1728" s="53" t="s">
        <v>385</v>
      </c>
      <c r="W1728" s="53"/>
      <c r="X1728" s="60">
        <v>5599.9991599999994</v>
      </c>
      <c r="Y1728" s="60">
        <v>70800</v>
      </c>
      <c r="Z1728" s="53"/>
      <c r="AA1728" s="74" t="s">
        <v>4971</v>
      </c>
      <c r="AB1728" s="74" t="s">
        <v>2098</v>
      </c>
      <c r="AC1728" s="87">
        <v>70800</v>
      </c>
      <c r="AD1728" s="74"/>
      <c r="AE1728" s="74"/>
      <c r="AF1728" s="74">
        <v>1</v>
      </c>
      <c r="AG1728" s="74"/>
      <c r="AH1728" s="74" t="s">
        <v>106</v>
      </c>
      <c r="AI1728" s="74" t="s">
        <v>701</v>
      </c>
      <c r="AJ1728" s="149">
        <v>1</v>
      </c>
      <c r="AK1728" s="374">
        <v>2</v>
      </c>
    </row>
    <row r="1729" spans="1:37" s="150" customFormat="1" ht="90" customHeight="1">
      <c r="A1729" s="53" t="s">
        <v>1084</v>
      </c>
      <c r="B1729" s="60">
        <v>2825</v>
      </c>
      <c r="C1729" s="85" t="s">
        <v>421</v>
      </c>
      <c r="D1729" s="52" t="s">
        <v>422</v>
      </c>
      <c r="E1729" s="85" t="s">
        <v>81</v>
      </c>
      <c r="F1729" s="86">
        <v>41232</v>
      </c>
      <c r="G1729" s="86">
        <v>41293</v>
      </c>
      <c r="H1729" s="85" t="s">
        <v>106</v>
      </c>
      <c r="I1729" s="87">
        <v>5084.7457627118647</v>
      </c>
      <c r="J1729" s="56">
        <v>5084.7457627118647</v>
      </c>
      <c r="K1729" s="56">
        <v>5084.7449999999999</v>
      </c>
      <c r="L1729" s="88">
        <v>41320</v>
      </c>
      <c r="M1729" s="89">
        <v>2013</v>
      </c>
      <c r="N1729" s="90">
        <v>41320</v>
      </c>
      <c r="O1729" s="89">
        <v>2013</v>
      </c>
      <c r="P1729" s="90">
        <v>41460</v>
      </c>
      <c r="Q1729" s="53" t="s">
        <v>337</v>
      </c>
      <c r="R1729" s="85" t="s">
        <v>4973</v>
      </c>
      <c r="S1729" s="53" t="s">
        <v>419</v>
      </c>
      <c r="T1729" s="85">
        <v>2</v>
      </c>
      <c r="U1729" s="91">
        <v>2</v>
      </c>
      <c r="V1729" s="53" t="s">
        <v>385</v>
      </c>
      <c r="W1729" s="53"/>
      <c r="X1729" s="60">
        <v>2999.99955</v>
      </c>
      <c r="Y1729" s="60">
        <v>35400</v>
      </c>
      <c r="Z1729" s="53"/>
      <c r="AA1729" s="74" t="s">
        <v>4971</v>
      </c>
      <c r="AB1729" s="74" t="s">
        <v>2098</v>
      </c>
      <c r="AC1729" s="87">
        <v>70800</v>
      </c>
      <c r="AD1729" s="74"/>
      <c r="AE1729" s="74"/>
      <c r="AF1729" s="74">
        <v>2</v>
      </c>
      <c r="AG1729" s="74"/>
      <c r="AH1729" s="74" t="s">
        <v>106</v>
      </c>
      <c r="AI1729" s="74" t="s">
        <v>701</v>
      </c>
      <c r="AJ1729" s="149">
        <v>1</v>
      </c>
      <c r="AK1729" s="374">
        <v>2</v>
      </c>
    </row>
    <row r="1730" spans="1:37" s="149" customFormat="1" ht="90" customHeight="1">
      <c r="A1730" s="53" t="s">
        <v>1084</v>
      </c>
      <c r="B1730" s="60">
        <v>2826</v>
      </c>
      <c r="C1730" s="85" t="s">
        <v>421</v>
      </c>
      <c r="D1730" s="52" t="s">
        <v>422</v>
      </c>
      <c r="E1730" s="85" t="s">
        <v>81</v>
      </c>
      <c r="F1730" s="86">
        <v>41232</v>
      </c>
      <c r="G1730" s="86">
        <v>41293</v>
      </c>
      <c r="H1730" s="85" t="s">
        <v>106</v>
      </c>
      <c r="I1730" s="87">
        <v>1864.406779661017</v>
      </c>
      <c r="J1730" s="56">
        <v>1791.8177162033901</v>
      </c>
      <c r="K1730" s="56">
        <v>1791.817</v>
      </c>
      <c r="L1730" s="88">
        <v>41320</v>
      </c>
      <c r="M1730" s="89">
        <v>2013</v>
      </c>
      <c r="N1730" s="90">
        <v>41320</v>
      </c>
      <c r="O1730" s="89">
        <v>2013</v>
      </c>
      <c r="P1730" s="90">
        <v>41460</v>
      </c>
      <c r="Q1730" s="53" t="s">
        <v>337</v>
      </c>
      <c r="R1730" s="85" t="s">
        <v>4974</v>
      </c>
      <c r="S1730" s="53" t="s">
        <v>419</v>
      </c>
      <c r="T1730" s="85">
        <v>2</v>
      </c>
      <c r="U1730" s="91">
        <v>2</v>
      </c>
      <c r="V1730" s="53" t="s">
        <v>385</v>
      </c>
      <c r="W1730" s="53"/>
      <c r="X1730" s="60">
        <v>1057.1720299999999</v>
      </c>
      <c r="Y1730" s="60">
        <v>35400</v>
      </c>
      <c r="Z1730" s="53"/>
      <c r="AA1730" s="74" t="s">
        <v>4971</v>
      </c>
      <c r="AB1730" s="74" t="s">
        <v>2098</v>
      </c>
      <c r="AC1730" s="87">
        <v>70800</v>
      </c>
      <c r="AD1730" s="74"/>
      <c r="AE1730" s="74"/>
      <c r="AF1730" s="74">
        <v>2</v>
      </c>
      <c r="AG1730" s="74"/>
      <c r="AH1730" s="74" t="s">
        <v>106</v>
      </c>
      <c r="AI1730" s="74" t="s">
        <v>701</v>
      </c>
      <c r="AJ1730" s="149">
        <v>1</v>
      </c>
      <c r="AK1730" s="374">
        <v>2</v>
      </c>
    </row>
    <row r="1731" spans="1:37" s="149" customFormat="1" ht="90" customHeight="1">
      <c r="A1731" s="53" t="s">
        <v>1084</v>
      </c>
      <c r="B1731" s="60">
        <v>2827</v>
      </c>
      <c r="C1731" s="85" t="s">
        <v>421</v>
      </c>
      <c r="D1731" s="52" t="s">
        <v>422</v>
      </c>
      <c r="E1731" s="85" t="s">
        <v>81</v>
      </c>
      <c r="F1731" s="86">
        <v>41232</v>
      </c>
      <c r="G1731" s="86">
        <v>41293</v>
      </c>
      <c r="H1731" s="85" t="s">
        <v>106</v>
      </c>
      <c r="I1731" s="87">
        <v>1143.2</v>
      </c>
      <c r="J1731" s="56">
        <v>1098.6904979696292</v>
      </c>
      <c r="K1731" s="56">
        <v>1098.69</v>
      </c>
      <c r="L1731" s="88">
        <v>41320</v>
      </c>
      <c r="M1731" s="89">
        <v>2013</v>
      </c>
      <c r="N1731" s="90">
        <v>41320</v>
      </c>
      <c r="O1731" s="89">
        <v>2013</v>
      </c>
      <c r="P1731" s="90">
        <v>41460</v>
      </c>
      <c r="Q1731" s="53" t="s">
        <v>337</v>
      </c>
      <c r="R1731" s="85" t="s">
        <v>4975</v>
      </c>
      <c r="S1731" s="53" t="s">
        <v>419</v>
      </c>
      <c r="T1731" s="85">
        <v>1</v>
      </c>
      <c r="U1731" s="91">
        <v>2</v>
      </c>
      <c r="V1731" s="53" t="s">
        <v>385</v>
      </c>
      <c r="W1731" s="53"/>
      <c r="X1731" s="60">
        <v>1296.4541999999999</v>
      </c>
      <c r="Y1731" s="60">
        <v>70800</v>
      </c>
      <c r="Z1731" s="53"/>
      <c r="AA1731" s="74" t="s">
        <v>4971</v>
      </c>
      <c r="AB1731" s="74" t="s">
        <v>2098</v>
      </c>
      <c r="AC1731" s="87">
        <v>70800</v>
      </c>
      <c r="AD1731" s="74"/>
      <c r="AE1731" s="74"/>
      <c r="AF1731" s="74">
        <v>1</v>
      </c>
      <c r="AG1731" s="74"/>
      <c r="AH1731" s="74" t="s">
        <v>106</v>
      </c>
      <c r="AI1731" s="74" t="s">
        <v>701</v>
      </c>
      <c r="AJ1731" s="149">
        <v>1</v>
      </c>
      <c r="AK1731" s="374">
        <v>2</v>
      </c>
    </row>
    <row r="1732" spans="1:37" s="149" customFormat="1" ht="90" customHeight="1">
      <c r="A1732" s="53" t="s">
        <v>1084</v>
      </c>
      <c r="B1732" s="60">
        <v>2828</v>
      </c>
      <c r="C1732" s="85" t="s">
        <v>421</v>
      </c>
      <c r="D1732" s="52" t="s">
        <v>422</v>
      </c>
      <c r="E1732" s="85" t="s">
        <v>81</v>
      </c>
      <c r="F1732" s="86">
        <v>41232</v>
      </c>
      <c r="G1732" s="86">
        <v>41293</v>
      </c>
      <c r="H1732" s="85" t="s">
        <v>106</v>
      </c>
      <c r="I1732" s="87">
        <v>610.20000000000005</v>
      </c>
      <c r="J1732" s="56">
        <v>586.44239141101093</v>
      </c>
      <c r="K1732" s="56">
        <v>586.44200000000001</v>
      </c>
      <c r="L1732" s="88">
        <v>41320</v>
      </c>
      <c r="M1732" s="89">
        <v>2013</v>
      </c>
      <c r="N1732" s="90">
        <v>41320</v>
      </c>
      <c r="O1732" s="89">
        <v>2013</v>
      </c>
      <c r="P1732" s="90">
        <v>41460</v>
      </c>
      <c r="Q1732" s="53" t="s">
        <v>337</v>
      </c>
      <c r="R1732" s="85" t="s">
        <v>4976</v>
      </c>
      <c r="S1732" s="53" t="s">
        <v>419</v>
      </c>
      <c r="T1732" s="85">
        <v>6</v>
      </c>
      <c r="U1732" s="91">
        <v>2</v>
      </c>
      <c r="V1732" s="53" t="s">
        <v>385</v>
      </c>
      <c r="W1732" s="53"/>
      <c r="X1732" s="60">
        <v>115.33359333333333</v>
      </c>
      <c r="Y1732" s="60">
        <v>10114.285714285714</v>
      </c>
      <c r="Z1732" s="53"/>
      <c r="AA1732" s="74" t="s">
        <v>4971</v>
      </c>
      <c r="AB1732" s="74" t="s">
        <v>2098</v>
      </c>
      <c r="AC1732" s="87">
        <v>70800</v>
      </c>
      <c r="AD1732" s="74"/>
      <c r="AE1732" s="74"/>
      <c r="AF1732" s="74">
        <v>7</v>
      </c>
      <c r="AG1732" s="74"/>
      <c r="AH1732" s="74" t="s">
        <v>106</v>
      </c>
      <c r="AI1732" s="74" t="s">
        <v>701</v>
      </c>
      <c r="AJ1732" s="149">
        <v>1</v>
      </c>
      <c r="AK1732" s="374">
        <v>2</v>
      </c>
    </row>
    <row r="1733" spans="1:37" s="149" customFormat="1" ht="90" customHeight="1">
      <c r="A1733" s="53" t="s">
        <v>1084</v>
      </c>
      <c r="B1733" s="60">
        <v>2829</v>
      </c>
      <c r="C1733" s="85" t="s">
        <v>421</v>
      </c>
      <c r="D1733" s="52" t="s">
        <v>422</v>
      </c>
      <c r="E1733" s="85" t="s">
        <v>81</v>
      </c>
      <c r="F1733" s="86">
        <v>41232</v>
      </c>
      <c r="G1733" s="86">
        <v>41293</v>
      </c>
      <c r="H1733" s="85" t="s">
        <v>106</v>
      </c>
      <c r="I1733" s="87">
        <v>7627.1186440677966</v>
      </c>
      <c r="J1733" s="56">
        <v>7627.1186440677966</v>
      </c>
      <c r="K1733" s="56">
        <v>7627.1180000000004</v>
      </c>
      <c r="L1733" s="88">
        <v>41320</v>
      </c>
      <c r="M1733" s="89">
        <v>2013</v>
      </c>
      <c r="N1733" s="90">
        <v>41320</v>
      </c>
      <c r="O1733" s="89">
        <v>2013</v>
      </c>
      <c r="P1733" s="90">
        <v>41460</v>
      </c>
      <c r="Q1733" s="53" t="s">
        <v>337</v>
      </c>
      <c r="R1733" s="85" t="s">
        <v>4977</v>
      </c>
      <c r="S1733" s="53" t="s">
        <v>419</v>
      </c>
      <c r="T1733" s="85">
        <v>1</v>
      </c>
      <c r="U1733" s="91">
        <v>2</v>
      </c>
      <c r="V1733" s="53" t="s">
        <v>385</v>
      </c>
      <c r="W1733" s="53"/>
      <c r="X1733" s="60">
        <v>8999.9992399999992</v>
      </c>
      <c r="Y1733" s="60">
        <v>70800</v>
      </c>
      <c r="Z1733" s="53"/>
      <c r="AA1733" s="74" t="s">
        <v>4971</v>
      </c>
      <c r="AB1733" s="74" t="s">
        <v>2098</v>
      </c>
      <c r="AC1733" s="87">
        <v>70800</v>
      </c>
      <c r="AD1733" s="74"/>
      <c r="AE1733" s="74"/>
      <c r="AF1733" s="74">
        <v>1</v>
      </c>
      <c r="AG1733" s="74"/>
      <c r="AH1733" s="74" t="s">
        <v>106</v>
      </c>
      <c r="AI1733" s="74" t="s">
        <v>701</v>
      </c>
      <c r="AJ1733" s="149">
        <v>1</v>
      </c>
      <c r="AK1733" s="374">
        <v>2</v>
      </c>
    </row>
    <row r="1734" spans="1:37" s="149" customFormat="1" ht="90" customHeight="1">
      <c r="A1734" s="53" t="s">
        <v>1084</v>
      </c>
      <c r="B1734" s="60">
        <v>2830</v>
      </c>
      <c r="C1734" s="85" t="s">
        <v>421</v>
      </c>
      <c r="D1734" s="52" t="s">
        <v>422</v>
      </c>
      <c r="E1734" s="85" t="s">
        <v>81</v>
      </c>
      <c r="F1734" s="86">
        <v>41232</v>
      </c>
      <c r="G1734" s="86">
        <v>41293</v>
      </c>
      <c r="H1734" s="85" t="s">
        <v>106</v>
      </c>
      <c r="I1734" s="87">
        <v>932.2</v>
      </c>
      <c r="J1734" s="56">
        <v>895.90560025130185</v>
      </c>
      <c r="K1734" s="56">
        <v>895.90499999999997</v>
      </c>
      <c r="L1734" s="88">
        <v>41320</v>
      </c>
      <c r="M1734" s="89">
        <v>2013</v>
      </c>
      <c r="N1734" s="90">
        <v>41320</v>
      </c>
      <c r="O1734" s="89">
        <v>2013</v>
      </c>
      <c r="P1734" s="90">
        <v>41460</v>
      </c>
      <c r="Q1734" s="53" t="s">
        <v>337</v>
      </c>
      <c r="R1734" s="85" t="s">
        <v>4978</v>
      </c>
      <c r="S1734" s="53" t="s">
        <v>419</v>
      </c>
      <c r="T1734" s="85">
        <v>1</v>
      </c>
      <c r="U1734" s="91">
        <v>2</v>
      </c>
      <c r="V1734" s="53" t="s">
        <v>385</v>
      </c>
      <c r="W1734" s="53"/>
      <c r="X1734" s="60">
        <v>1057.1678999999999</v>
      </c>
      <c r="Y1734" s="60">
        <v>70800</v>
      </c>
      <c r="Z1734" s="53"/>
      <c r="AA1734" s="74" t="s">
        <v>4971</v>
      </c>
      <c r="AB1734" s="74" t="s">
        <v>2098</v>
      </c>
      <c r="AC1734" s="87">
        <v>70800</v>
      </c>
      <c r="AD1734" s="74"/>
      <c r="AE1734" s="74"/>
      <c r="AF1734" s="74">
        <v>1</v>
      </c>
      <c r="AG1734" s="74"/>
      <c r="AH1734" s="74" t="s">
        <v>106</v>
      </c>
      <c r="AI1734" s="74" t="s">
        <v>701</v>
      </c>
      <c r="AJ1734" s="149">
        <v>1</v>
      </c>
      <c r="AK1734" s="374">
        <v>2</v>
      </c>
    </row>
    <row r="1735" spans="1:37" s="149" customFormat="1" ht="90" customHeight="1">
      <c r="A1735" s="53" t="s">
        <v>1084</v>
      </c>
      <c r="B1735" s="60">
        <v>2831</v>
      </c>
      <c r="C1735" s="85" t="s">
        <v>421</v>
      </c>
      <c r="D1735" s="52" t="s">
        <v>422</v>
      </c>
      <c r="E1735" s="85" t="s">
        <v>81</v>
      </c>
      <c r="F1735" s="86">
        <v>41232</v>
      </c>
      <c r="G1735" s="86">
        <v>41293</v>
      </c>
      <c r="H1735" s="85" t="s">
        <v>106</v>
      </c>
      <c r="I1735" s="87">
        <v>11864.4</v>
      </c>
      <c r="J1735" s="56">
        <v>11864.4</v>
      </c>
      <c r="K1735" s="56">
        <v>11864.4</v>
      </c>
      <c r="L1735" s="88">
        <v>41320</v>
      </c>
      <c r="M1735" s="89">
        <v>2013</v>
      </c>
      <c r="N1735" s="90">
        <v>41320</v>
      </c>
      <c r="O1735" s="89">
        <v>2013</v>
      </c>
      <c r="P1735" s="90">
        <v>41460</v>
      </c>
      <c r="Q1735" s="53" t="s">
        <v>337</v>
      </c>
      <c r="R1735" s="85" t="s">
        <v>4979</v>
      </c>
      <c r="S1735" s="53" t="s">
        <v>419</v>
      </c>
      <c r="T1735" s="85">
        <v>5</v>
      </c>
      <c r="U1735" s="91">
        <v>2</v>
      </c>
      <c r="V1735" s="53" t="s">
        <v>385</v>
      </c>
      <c r="W1735" s="53"/>
      <c r="X1735" s="60">
        <v>2799.9983999999995</v>
      </c>
      <c r="Y1735" s="60">
        <v>11800</v>
      </c>
      <c r="Z1735" s="53"/>
      <c r="AA1735" s="74" t="s">
        <v>4971</v>
      </c>
      <c r="AB1735" s="74" t="s">
        <v>2098</v>
      </c>
      <c r="AC1735" s="87">
        <v>70800</v>
      </c>
      <c r="AD1735" s="74"/>
      <c r="AE1735" s="74"/>
      <c r="AF1735" s="74">
        <v>6</v>
      </c>
      <c r="AG1735" s="74"/>
      <c r="AH1735" s="74" t="s">
        <v>106</v>
      </c>
      <c r="AI1735" s="74" t="s">
        <v>701</v>
      </c>
      <c r="AJ1735" s="149">
        <v>1</v>
      </c>
      <c r="AK1735" s="374">
        <v>2</v>
      </c>
    </row>
    <row r="1736" spans="1:37" s="149" customFormat="1" ht="90" customHeight="1">
      <c r="A1736" s="53" t="s">
        <v>1084</v>
      </c>
      <c r="B1736" s="60">
        <v>2832</v>
      </c>
      <c r="C1736" s="85" t="s">
        <v>421</v>
      </c>
      <c r="D1736" s="52" t="s">
        <v>422</v>
      </c>
      <c r="E1736" s="85" t="s">
        <v>81</v>
      </c>
      <c r="F1736" s="86">
        <v>41232</v>
      </c>
      <c r="G1736" s="86">
        <v>41293</v>
      </c>
      <c r="H1736" s="85" t="s">
        <v>106</v>
      </c>
      <c r="I1736" s="87">
        <v>4527.1000000000004</v>
      </c>
      <c r="J1736" s="56">
        <v>4527.1000000000004</v>
      </c>
      <c r="K1736" s="56">
        <v>4527.1000000000004</v>
      </c>
      <c r="L1736" s="88">
        <v>41320</v>
      </c>
      <c r="M1736" s="89">
        <v>2013</v>
      </c>
      <c r="N1736" s="90">
        <v>41320</v>
      </c>
      <c r="O1736" s="89">
        <v>2013</v>
      </c>
      <c r="P1736" s="90">
        <v>41460</v>
      </c>
      <c r="Q1736" s="53" t="s">
        <v>337</v>
      </c>
      <c r="R1736" s="85" t="s">
        <v>4980</v>
      </c>
      <c r="S1736" s="53" t="s">
        <v>419</v>
      </c>
      <c r="T1736" s="85">
        <v>8</v>
      </c>
      <c r="U1736" s="91">
        <v>2</v>
      </c>
      <c r="V1736" s="53" t="s">
        <v>385</v>
      </c>
      <c r="W1736" s="53"/>
      <c r="X1736" s="60">
        <v>667.74725000000001</v>
      </c>
      <c r="Y1736" s="60">
        <v>10114.285714285714</v>
      </c>
      <c r="Z1736" s="53"/>
      <c r="AA1736" s="74" t="s">
        <v>4971</v>
      </c>
      <c r="AB1736" s="74" t="s">
        <v>2098</v>
      </c>
      <c r="AC1736" s="87">
        <v>70800</v>
      </c>
      <c r="AD1736" s="74"/>
      <c r="AE1736" s="74"/>
      <c r="AF1736" s="74">
        <v>7</v>
      </c>
      <c r="AG1736" s="74"/>
      <c r="AH1736" s="74" t="s">
        <v>106</v>
      </c>
      <c r="AI1736" s="74" t="s">
        <v>701</v>
      </c>
      <c r="AJ1736" s="149">
        <v>1</v>
      </c>
      <c r="AK1736" s="374">
        <v>2</v>
      </c>
    </row>
    <row r="1737" spans="1:37" s="150" customFormat="1" ht="90" customHeight="1">
      <c r="A1737" s="53" t="s">
        <v>1084</v>
      </c>
      <c r="B1737" s="60">
        <v>2833</v>
      </c>
      <c r="C1737" s="85" t="s">
        <v>421</v>
      </c>
      <c r="D1737" s="52" t="s">
        <v>422</v>
      </c>
      <c r="E1737" s="85" t="s">
        <v>81</v>
      </c>
      <c r="F1737" s="86">
        <v>41232</v>
      </c>
      <c r="G1737" s="86">
        <v>41293</v>
      </c>
      <c r="H1737" s="85" t="s">
        <v>106</v>
      </c>
      <c r="I1737" s="87">
        <v>2610.1999999999998</v>
      </c>
      <c r="J1737" s="56">
        <v>2610.1999999999998</v>
      </c>
      <c r="K1737" s="56">
        <v>2610.1999999999998</v>
      </c>
      <c r="L1737" s="88">
        <v>41320</v>
      </c>
      <c r="M1737" s="89">
        <v>2013</v>
      </c>
      <c r="N1737" s="90">
        <v>41320</v>
      </c>
      <c r="O1737" s="89">
        <v>2013</v>
      </c>
      <c r="P1737" s="90">
        <v>41460</v>
      </c>
      <c r="Q1737" s="53" t="s">
        <v>337</v>
      </c>
      <c r="R1737" s="85" t="s">
        <v>4981</v>
      </c>
      <c r="S1737" s="53" t="s">
        <v>419</v>
      </c>
      <c r="T1737" s="85">
        <v>4</v>
      </c>
      <c r="U1737" s="91">
        <v>2</v>
      </c>
      <c r="V1737" s="53" t="s">
        <v>385</v>
      </c>
      <c r="W1737" s="53"/>
      <c r="X1737" s="60">
        <v>770.0089999999999</v>
      </c>
      <c r="Y1737" s="60">
        <v>23600</v>
      </c>
      <c r="Z1737" s="53"/>
      <c r="AA1737" s="74" t="s">
        <v>4971</v>
      </c>
      <c r="AB1737" s="74" t="s">
        <v>2098</v>
      </c>
      <c r="AC1737" s="87">
        <v>70800</v>
      </c>
      <c r="AD1737" s="74"/>
      <c r="AE1737" s="74"/>
      <c r="AF1737" s="74">
        <v>3</v>
      </c>
      <c r="AG1737" s="74"/>
      <c r="AH1737" s="74" t="s">
        <v>106</v>
      </c>
      <c r="AI1737" s="74" t="s">
        <v>701</v>
      </c>
      <c r="AJ1737" s="149">
        <v>1</v>
      </c>
      <c r="AK1737" s="374">
        <v>2</v>
      </c>
    </row>
    <row r="1738" spans="1:37" s="150" customFormat="1" ht="90" customHeight="1">
      <c r="A1738" s="53" t="s">
        <v>1084</v>
      </c>
      <c r="B1738" s="60">
        <v>2834</v>
      </c>
      <c r="C1738" s="85" t="s">
        <v>421</v>
      </c>
      <c r="D1738" s="52" t="s">
        <v>422</v>
      </c>
      <c r="E1738" s="85" t="s">
        <v>81</v>
      </c>
      <c r="F1738" s="86">
        <v>41232</v>
      </c>
      <c r="G1738" s="86">
        <v>41293</v>
      </c>
      <c r="H1738" s="85" t="s">
        <v>106</v>
      </c>
      <c r="I1738" s="87">
        <v>4135.6000000000004</v>
      </c>
      <c r="J1738" s="56">
        <v>4135.6000000000004</v>
      </c>
      <c r="K1738" s="56">
        <v>4135.6000000000004</v>
      </c>
      <c r="L1738" s="88">
        <v>41320</v>
      </c>
      <c r="M1738" s="89">
        <v>2013</v>
      </c>
      <c r="N1738" s="90">
        <v>41320</v>
      </c>
      <c r="O1738" s="89">
        <v>2013</v>
      </c>
      <c r="P1738" s="90">
        <v>41460</v>
      </c>
      <c r="Q1738" s="53" t="s">
        <v>337</v>
      </c>
      <c r="R1738" s="85" t="s">
        <v>4982</v>
      </c>
      <c r="S1738" s="53" t="s">
        <v>419</v>
      </c>
      <c r="T1738" s="85">
        <v>4</v>
      </c>
      <c r="U1738" s="91">
        <v>2</v>
      </c>
      <c r="V1738" s="53" t="s">
        <v>385</v>
      </c>
      <c r="W1738" s="53"/>
      <c r="X1738" s="60">
        <v>1220.002</v>
      </c>
      <c r="Y1738" s="60">
        <v>23600</v>
      </c>
      <c r="Z1738" s="53"/>
      <c r="AA1738" s="74" t="s">
        <v>4971</v>
      </c>
      <c r="AB1738" s="74" t="s">
        <v>2098</v>
      </c>
      <c r="AC1738" s="87">
        <v>70800</v>
      </c>
      <c r="AD1738" s="74"/>
      <c r="AE1738" s="74"/>
      <c r="AF1738" s="74">
        <v>3</v>
      </c>
      <c r="AG1738" s="74"/>
      <c r="AH1738" s="74" t="s">
        <v>106</v>
      </c>
      <c r="AI1738" s="74" t="s">
        <v>701</v>
      </c>
      <c r="AJ1738" s="149">
        <v>1</v>
      </c>
      <c r="AK1738" s="374">
        <v>2</v>
      </c>
    </row>
    <row r="1739" spans="1:37" s="150" customFormat="1" ht="90" customHeight="1">
      <c r="A1739" s="53" t="s">
        <v>1084</v>
      </c>
      <c r="B1739" s="60">
        <v>2836</v>
      </c>
      <c r="C1739" s="85" t="s">
        <v>444</v>
      </c>
      <c r="D1739" s="52" t="s">
        <v>418</v>
      </c>
      <c r="E1739" s="85" t="s">
        <v>59</v>
      </c>
      <c r="F1739" s="86">
        <v>41232</v>
      </c>
      <c r="G1739" s="86">
        <v>41262</v>
      </c>
      <c r="H1739" s="85" t="s">
        <v>106</v>
      </c>
      <c r="I1739" s="87">
        <v>1016.9491525423729</v>
      </c>
      <c r="J1739" s="56">
        <v>977.35511792912177</v>
      </c>
      <c r="K1739" s="56">
        <v>977.35500000000002</v>
      </c>
      <c r="L1739" s="88">
        <v>41286</v>
      </c>
      <c r="M1739" s="89">
        <v>2013</v>
      </c>
      <c r="N1739" s="90">
        <v>41286</v>
      </c>
      <c r="O1739" s="89">
        <v>2013</v>
      </c>
      <c r="P1739" s="90">
        <v>41346</v>
      </c>
      <c r="Q1739" s="53" t="s">
        <v>337</v>
      </c>
      <c r="R1739" s="85" t="s">
        <v>4983</v>
      </c>
      <c r="S1739" s="53" t="s">
        <v>419</v>
      </c>
      <c r="T1739" s="85">
        <v>8</v>
      </c>
      <c r="U1739" s="91">
        <v>2</v>
      </c>
      <c r="V1739" s="53" t="s">
        <v>385</v>
      </c>
      <c r="W1739" s="53"/>
      <c r="X1739" s="60">
        <v>144.15986249999997</v>
      </c>
      <c r="Y1739" s="60">
        <v>531</v>
      </c>
      <c r="Z1739" s="53"/>
      <c r="AA1739" s="74" t="s">
        <v>4984</v>
      </c>
      <c r="AB1739" s="74" t="s">
        <v>2098</v>
      </c>
      <c r="AC1739" s="87">
        <v>4248</v>
      </c>
      <c r="AD1739" s="74"/>
      <c r="AE1739" s="74"/>
      <c r="AF1739" s="74">
        <v>8</v>
      </c>
      <c r="AG1739" s="74"/>
      <c r="AH1739" s="74" t="s">
        <v>106</v>
      </c>
      <c r="AI1739" s="74" t="s">
        <v>701</v>
      </c>
      <c r="AJ1739" s="149">
        <v>1</v>
      </c>
      <c r="AK1739" s="374">
        <v>2</v>
      </c>
    </row>
    <row r="1740" spans="1:37" s="150" customFormat="1" ht="90" customHeight="1">
      <c r="A1740" s="53" t="s">
        <v>1084</v>
      </c>
      <c r="B1740" s="60">
        <v>2837</v>
      </c>
      <c r="C1740" s="85" t="s">
        <v>444</v>
      </c>
      <c r="D1740" s="52" t="s">
        <v>418</v>
      </c>
      <c r="E1740" s="85" t="s">
        <v>59</v>
      </c>
      <c r="F1740" s="86">
        <v>41232</v>
      </c>
      <c r="G1740" s="86">
        <v>41262</v>
      </c>
      <c r="H1740" s="85" t="s">
        <v>106</v>
      </c>
      <c r="I1740" s="87">
        <v>406.77966101694915</v>
      </c>
      <c r="J1740" s="56">
        <v>390.94204717164871</v>
      </c>
      <c r="K1740" s="56">
        <v>390.94200000000001</v>
      </c>
      <c r="L1740" s="88">
        <v>41304</v>
      </c>
      <c r="M1740" s="89">
        <v>2013</v>
      </c>
      <c r="N1740" s="90">
        <v>41304</v>
      </c>
      <c r="O1740" s="89">
        <v>2013</v>
      </c>
      <c r="P1740" s="90">
        <v>41365</v>
      </c>
      <c r="Q1740" s="53" t="s">
        <v>337</v>
      </c>
      <c r="R1740" s="85" t="s">
        <v>4985</v>
      </c>
      <c r="S1740" s="53" t="s">
        <v>419</v>
      </c>
      <c r="T1740" s="85">
        <v>8</v>
      </c>
      <c r="U1740" s="91">
        <v>2</v>
      </c>
      <c r="V1740" s="53" t="s">
        <v>385</v>
      </c>
      <c r="W1740" s="53"/>
      <c r="X1740" s="60">
        <v>57.663944999999998</v>
      </c>
      <c r="Y1740" s="60">
        <v>531</v>
      </c>
      <c r="Z1740" s="53"/>
      <c r="AA1740" s="74" t="s">
        <v>4984</v>
      </c>
      <c r="AB1740" s="74" t="s">
        <v>2098</v>
      </c>
      <c r="AC1740" s="87">
        <v>4248</v>
      </c>
      <c r="AD1740" s="74"/>
      <c r="AE1740" s="74"/>
      <c r="AF1740" s="74">
        <v>8</v>
      </c>
      <c r="AG1740" s="74"/>
      <c r="AH1740" s="74" t="s">
        <v>106</v>
      </c>
      <c r="AI1740" s="74" t="s">
        <v>701</v>
      </c>
      <c r="AJ1740" s="149">
        <v>1</v>
      </c>
      <c r="AK1740" s="374">
        <v>2</v>
      </c>
    </row>
    <row r="1741" spans="1:37" s="150" customFormat="1" ht="90" customHeight="1">
      <c r="A1741" s="53" t="s">
        <v>1084</v>
      </c>
      <c r="B1741" s="60">
        <v>2838</v>
      </c>
      <c r="C1741" s="85" t="s">
        <v>444</v>
      </c>
      <c r="D1741" s="52" t="s">
        <v>418</v>
      </c>
      <c r="E1741" s="85" t="s">
        <v>59</v>
      </c>
      <c r="F1741" s="86">
        <v>41232</v>
      </c>
      <c r="G1741" s="86">
        <v>41262</v>
      </c>
      <c r="H1741" s="85" t="s">
        <v>106</v>
      </c>
      <c r="I1741" s="87">
        <v>101.69491525423729</v>
      </c>
      <c r="J1741" s="56">
        <v>97.735511792912177</v>
      </c>
      <c r="K1741" s="56">
        <v>97.734999999999999</v>
      </c>
      <c r="L1741" s="88">
        <v>41304</v>
      </c>
      <c r="M1741" s="89">
        <v>2013</v>
      </c>
      <c r="N1741" s="90">
        <v>41304</v>
      </c>
      <c r="O1741" s="89">
        <v>2013</v>
      </c>
      <c r="P1741" s="90">
        <v>41365</v>
      </c>
      <c r="Q1741" s="53" t="s">
        <v>337</v>
      </c>
      <c r="R1741" s="85" t="s">
        <v>4986</v>
      </c>
      <c r="S1741" s="53" t="s">
        <v>419</v>
      </c>
      <c r="T1741" s="85">
        <v>2</v>
      </c>
      <c r="U1741" s="91">
        <v>2</v>
      </c>
      <c r="V1741" s="53" t="s">
        <v>385</v>
      </c>
      <c r="W1741" s="53"/>
      <c r="X1741" s="60">
        <v>57.663649999999997</v>
      </c>
      <c r="Y1741" s="60">
        <v>2124</v>
      </c>
      <c r="Z1741" s="53"/>
      <c r="AA1741" s="74" t="s">
        <v>4984</v>
      </c>
      <c r="AB1741" s="74" t="s">
        <v>2098</v>
      </c>
      <c r="AC1741" s="87">
        <v>4248</v>
      </c>
      <c r="AD1741" s="74"/>
      <c r="AE1741" s="74"/>
      <c r="AF1741" s="74">
        <v>2</v>
      </c>
      <c r="AG1741" s="74"/>
      <c r="AH1741" s="74" t="s">
        <v>106</v>
      </c>
      <c r="AI1741" s="74" t="s">
        <v>701</v>
      </c>
      <c r="AJ1741" s="149">
        <v>1</v>
      </c>
      <c r="AK1741" s="374">
        <v>2</v>
      </c>
    </row>
    <row r="1742" spans="1:37" s="150" customFormat="1" ht="90" customHeight="1">
      <c r="A1742" s="53" t="s">
        <v>1084</v>
      </c>
      <c r="B1742" s="60">
        <v>2839</v>
      </c>
      <c r="C1742" s="85" t="s">
        <v>444</v>
      </c>
      <c r="D1742" s="52" t="s">
        <v>418</v>
      </c>
      <c r="E1742" s="85" t="s">
        <v>59</v>
      </c>
      <c r="F1742" s="86">
        <v>41232</v>
      </c>
      <c r="G1742" s="86">
        <v>41262</v>
      </c>
      <c r="H1742" s="85" t="s">
        <v>106</v>
      </c>
      <c r="I1742" s="87">
        <v>42.754237288135592</v>
      </c>
      <c r="J1742" s="56">
        <v>41.089638082936823</v>
      </c>
      <c r="K1742" s="56">
        <v>41.088999999999999</v>
      </c>
      <c r="L1742" s="88">
        <v>41304</v>
      </c>
      <c r="M1742" s="89">
        <v>2013</v>
      </c>
      <c r="N1742" s="90">
        <v>41304</v>
      </c>
      <c r="O1742" s="89">
        <v>2013</v>
      </c>
      <c r="P1742" s="90">
        <v>41365</v>
      </c>
      <c r="Q1742" s="53" t="s">
        <v>337</v>
      </c>
      <c r="R1742" s="85" t="s">
        <v>4987</v>
      </c>
      <c r="S1742" s="53" t="s">
        <v>419</v>
      </c>
      <c r="T1742" s="85">
        <v>1</v>
      </c>
      <c r="U1742" s="91">
        <v>2</v>
      </c>
      <c r="V1742" s="53" t="s">
        <v>385</v>
      </c>
      <c r="W1742" s="53"/>
      <c r="X1742" s="60">
        <v>48.485019999999999</v>
      </c>
      <c r="Y1742" s="60">
        <v>4248</v>
      </c>
      <c r="Z1742" s="53"/>
      <c r="AA1742" s="74" t="s">
        <v>4984</v>
      </c>
      <c r="AB1742" s="74" t="s">
        <v>2098</v>
      </c>
      <c r="AC1742" s="87">
        <v>4248</v>
      </c>
      <c r="AD1742" s="74"/>
      <c r="AE1742" s="74"/>
      <c r="AF1742" s="74">
        <v>1</v>
      </c>
      <c r="AG1742" s="74"/>
      <c r="AH1742" s="74" t="s">
        <v>106</v>
      </c>
      <c r="AI1742" s="74" t="s">
        <v>701</v>
      </c>
      <c r="AJ1742" s="149">
        <v>1</v>
      </c>
      <c r="AK1742" s="374">
        <v>2</v>
      </c>
    </row>
    <row r="1743" spans="1:37" s="150" customFormat="1" ht="90" customHeight="1">
      <c r="A1743" s="53" t="s">
        <v>1084</v>
      </c>
      <c r="B1743" s="60">
        <v>2840</v>
      </c>
      <c r="C1743" s="85" t="s">
        <v>444</v>
      </c>
      <c r="D1743" s="52" t="s">
        <v>418</v>
      </c>
      <c r="E1743" s="85" t="s">
        <v>59</v>
      </c>
      <c r="F1743" s="86">
        <v>41232</v>
      </c>
      <c r="G1743" s="86">
        <v>41262</v>
      </c>
      <c r="H1743" s="85" t="s">
        <v>106</v>
      </c>
      <c r="I1743" s="87">
        <v>1101.2</v>
      </c>
      <c r="J1743" s="56">
        <v>1058.3257315991566</v>
      </c>
      <c r="K1743" s="56">
        <v>1058.325</v>
      </c>
      <c r="L1743" s="88">
        <v>41304</v>
      </c>
      <c r="M1743" s="89">
        <v>2013</v>
      </c>
      <c r="N1743" s="90">
        <v>41304</v>
      </c>
      <c r="O1743" s="89">
        <v>2013</v>
      </c>
      <c r="P1743" s="90">
        <v>41365</v>
      </c>
      <c r="Q1743" s="53" t="s">
        <v>337</v>
      </c>
      <c r="R1743" s="85" t="s">
        <v>4988</v>
      </c>
      <c r="S1743" s="53" t="s">
        <v>419</v>
      </c>
      <c r="T1743" s="85">
        <v>1</v>
      </c>
      <c r="U1743" s="91">
        <v>2</v>
      </c>
      <c r="V1743" s="53" t="s">
        <v>385</v>
      </c>
      <c r="W1743" s="53"/>
      <c r="X1743" s="60">
        <v>1248.8235</v>
      </c>
      <c r="Y1743" s="60">
        <v>4248</v>
      </c>
      <c r="Z1743" s="53"/>
      <c r="AA1743" s="74" t="s">
        <v>4984</v>
      </c>
      <c r="AB1743" s="74" t="s">
        <v>2098</v>
      </c>
      <c r="AC1743" s="87">
        <v>4248</v>
      </c>
      <c r="AD1743" s="74"/>
      <c r="AE1743" s="74"/>
      <c r="AF1743" s="74">
        <v>1</v>
      </c>
      <c r="AG1743" s="74"/>
      <c r="AH1743" s="74" t="s">
        <v>106</v>
      </c>
      <c r="AI1743" s="74" t="s">
        <v>701</v>
      </c>
      <c r="AJ1743" s="149">
        <v>1</v>
      </c>
      <c r="AK1743" s="374">
        <v>2</v>
      </c>
    </row>
    <row r="1744" spans="1:37" s="150" customFormat="1" ht="90" customHeight="1">
      <c r="A1744" s="53" t="s">
        <v>1084</v>
      </c>
      <c r="B1744" s="60">
        <v>2841</v>
      </c>
      <c r="C1744" s="85" t="s">
        <v>444</v>
      </c>
      <c r="D1744" s="52" t="s">
        <v>418</v>
      </c>
      <c r="E1744" s="85" t="s">
        <v>59</v>
      </c>
      <c r="F1744" s="86">
        <v>41233</v>
      </c>
      <c r="G1744" s="86">
        <v>41263</v>
      </c>
      <c r="H1744" s="85" t="s">
        <v>106</v>
      </c>
      <c r="I1744" s="87">
        <v>364</v>
      </c>
      <c r="J1744" s="56">
        <v>349.82797521076361</v>
      </c>
      <c r="K1744" s="56">
        <v>349.827</v>
      </c>
      <c r="L1744" s="88">
        <v>41304</v>
      </c>
      <c r="M1744" s="89">
        <v>2013</v>
      </c>
      <c r="N1744" s="90">
        <v>41304</v>
      </c>
      <c r="O1744" s="89">
        <v>2013</v>
      </c>
      <c r="P1744" s="90">
        <v>41365</v>
      </c>
      <c r="Q1744" s="53" t="s">
        <v>337</v>
      </c>
      <c r="R1744" s="85" t="s">
        <v>4989</v>
      </c>
      <c r="S1744" s="53" t="s">
        <v>419</v>
      </c>
      <c r="T1744" s="85">
        <v>7</v>
      </c>
      <c r="U1744" s="91">
        <v>2</v>
      </c>
      <c r="V1744" s="53" t="s">
        <v>385</v>
      </c>
      <c r="W1744" s="53"/>
      <c r="X1744" s="60">
        <v>58.970837142857135</v>
      </c>
      <c r="Y1744" s="60">
        <v>606.85714285714289</v>
      </c>
      <c r="Z1744" s="53"/>
      <c r="AA1744" s="74" t="s">
        <v>4984</v>
      </c>
      <c r="AB1744" s="74" t="s">
        <v>2098</v>
      </c>
      <c r="AC1744" s="87">
        <v>4248</v>
      </c>
      <c r="AD1744" s="74"/>
      <c r="AE1744" s="74"/>
      <c r="AF1744" s="74">
        <v>7</v>
      </c>
      <c r="AG1744" s="74"/>
      <c r="AH1744" s="74" t="s">
        <v>106</v>
      </c>
      <c r="AI1744" s="74" t="s">
        <v>701</v>
      </c>
      <c r="AJ1744" s="149">
        <v>1</v>
      </c>
      <c r="AK1744" s="374">
        <v>2</v>
      </c>
    </row>
    <row r="1745" spans="1:37" s="150" customFormat="1" ht="90" customHeight="1">
      <c r="A1745" s="53" t="s">
        <v>1084</v>
      </c>
      <c r="B1745" s="60">
        <v>2842</v>
      </c>
      <c r="C1745" s="85" t="s">
        <v>445</v>
      </c>
      <c r="D1745" s="52" t="s">
        <v>720</v>
      </c>
      <c r="E1745" s="85" t="s">
        <v>59</v>
      </c>
      <c r="F1745" s="86">
        <v>41233</v>
      </c>
      <c r="G1745" s="86">
        <v>41263</v>
      </c>
      <c r="H1745" s="85" t="s">
        <v>106</v>
      </c>
      <c r="I1745" s="87">
        <v>150</v>
      </c>
      <c r="J1745" s="56">
        <v>144.15987989454544</v>
      </c>
      <c r="K1745" s="56">
        <v>144.15899999999999</v>
      </c>
      <c r="L1745" s="88">
        <v>41304</v>
      </c>
      <c r="M1745" s="89">
        <v>2013</v>
      </c>
      <c r="N1745" s="90">
        <v>41304</v>
      </c>
      <c r="O1745" s="89">
        <v>2013</v>
      </c>
      <c r="P1745" s="90">
        <v>41365</v>
      </c>
      <c r="Q1745" s="53" t="s">
        <v>337</v>
      </c>
      <c r="R1745" s="85" t="s">
        <v>4990</v>
      </c>
      <c r="S1745" s="53" t="s">
        <v>419</v>
      </c>
      <c r="T1745" s="85">
        <v>3</v>
      </c>
      <c r="U1745" s="91">
        <v>2</v>
      </c>
      <c r="V1745" s="53" t="s">
        <v>385</v>
      </c>
      <c r="W1745" s="53"/>
      <c r="X1745" s="60">
        <v>56.702539999999992</v>
      </c>
      <c r="Y1745" s="60">
        <v>1416</v>
      </c>
      <c r="Z1745" s="53"/>
      <c r="AA1745" s="74" t="s">
        <v>4984</v>
      </c>
      <c r="AB1745" s="74" t="s">
        <v>2098</v>
      </c>
      <c r="AC1745" s="87">
        <v>4248</v>
      </c>
      <c r="AD1745" s="74"/>
      <c r="AE1745" s="74"/>
      <c r="AF1745" s="74">
        <v>3</v>
      </c>
      <c r="AG1745" s="74"/>
      <c r="AH1745" s="74" t="s">
        <v>106</v>
      </c>
      <c r="AI1745" s="74" t="s">
        <v>701</v>
      </c>
      <c r="AJ1745" s="149">
        <v>1</v>
      </c>
      <c r="AK1745" s="374">
        <v>2</v>
      </c>
    </row>
    <row r="1746" spans="1:37" s="150" customFormat="1" ht="90" customHeight="1">
      <c r="A1746" s="53" t="s">
        <v>1084</v>
      </c>
      <c r="B1746" s="60">
        <v>2843</v>
      </c>
      <c r="C1746" s="85" t="s">
        <v>444</v>
      </c>
      <c r="D1746" s="52" t="s">
        <v>418</v>
      </c>
      <c r="E1746" s="85" t="s">
        <v>59</v>
      </c>
      <c r="F1746" s="86">
        <v>41232</v>
      </c>
      <c r="G1746" s="86">
        <v>41262</v>
      </c>
      <c r="H1746" s="85" t="s">
        <v>106</v>
      </c>
      <c r="I1746" s="87">
        <v>196</v>
      </c>
      <c r="J1746" s="56">
        <v>188.36890972887275</v>
      </c>
      <c r="K1746" s="56">
        <v>188.36799999999999</v>
      </c>
      <c r="L1746" s="88">
        <v>41304</v>
      </c>
      <c r="M1746" s="89">
        <v>2013</v>
      </c>
      <c r="N1746" s="90">
        <v>41304</v>
      </c>
      <c r="O1746" s="89">
        <v>2013</v>
      </c>
      <c r="P1746" s="90">
        <v>41334</v>
      </c>
      <c r="Q1746" s="53" t="s">
        <v>337</v>
      </c>
      <c r="R1746" s="85" t="s">
        <v>4991</v>
      </c>
      <c r="S1746" s="53" t="s">
        <v>419</v>
      </c>
      <c r="T1746" s="85">
        <v>2</v>
      </c>
      <c r="U1746" s="91">
        <v>2</v>
      </c>
      <c r="V1746" s="53" t="s">
        <v>385</v>
      </c>
      <c r="W1746" s="53"/>
      <c r="X1746" s="60">
        <v>111.13712</v>
      </c>
      <c r="Y1746" s="60">
        <v>2124</v>
      </c>
      <c r="Z1746" s="53"/>
      <c r="AA1746" s="74" t="s">
        <v>4984</v>
      </c>
      <c r="AB1746" s="74" t="s">
        <v>2098</v>
      </c>
      <c r="AC1746" s="87">
        <v>4248</v>
      </c>
      <c r="AD1746" s="74"/>
      <c r="AE1746" s="74"/>
      <c r="AF1746" s="74">
        <v>2</v>
      </c>
      <c r="AG1746" s="74"/>
      <c r="AH1746" s="74" t="s">
        <v>106</v>
      </c>
      <c r="AI1746" s="74" t="s">
        <v>701</v>
      </c>
      <c r="AJ1746" s="149">
        <v>1</v>
      </c>
      <c r="AK1746" s="374">
        <v>2</v>
      </c>
    </row>
    <row r="1747" spans="1:37" s="150" customFormat="1" ht="90" customHeight="1">
      <c r="A1747" s="53" t="s">
        <v>1084</v>
      </c>
      <c r="B1747" s="60">
        <v>2844</v>
      </c>
      <c r="C1747" s="85">
        <v>73</v>
      </c>
      <c r="D1747" s="52" t="s">
        <v>4992</v>
      </c>
      <c r="E1747" s="85" t="s">
        <v>59</v>
      </c>
      <c r="F1747" s="86">
        <v>41232</v>
      </c>
      <c r="G1747" s="86">
        <v>41271</v>
      </c>
      <c r="H1747" s="85" t="s">
        <v>106</v>
      </c>
      <c r="I1747" s="87">
        <v>220.62203389830484</v>
      </c>
      <c r="J1747" s="56">
        <v>236.76783405408003</v>
      </c>
      <c r="K1747" s="56">
        <v>220.62200000000001</v>
      </c>
      <c r="L1747" s="88">
        <v>41310</v>
      </c>
      <c r="M1747" s="89">
        <v>2013</v>
      </c>
      <c r="N1747" s="90">
        <v>41310</v>
      </c>
      <c r="O1747" s="89">
        <v>2013</v>
      </c>
      <c r="P1747" s="90">
        <v>41460</v>
      </c>
      <c r="Q1747" s="53" t="s">
        <v>337</v>
      </c>
      <c r="R1747" s="85" t="s">
        <v>4993</v>
      </c>
      <c r="S1747" s="53" t="s">
        <v>419</v>
      </c>
      <c r="T1747" s="85">
        <v>2</v>
      </c>
      <c r="U1747" s="91">
        <v>2</v>
      </c>
      <c r="V1747" s="53" t="s">
        <v>385</v>
      </c>
      <c r="W1747" s="53"/>
      <c r="X1747" s="60">
        <v>130.16698</v>
      </c>
      <c r="Y1747" s="60">
        <v>2124</v>
      </c>
      <c r="Z1747" s="53"/>
      <c r="AA1747" s="74" t="s">
        <v>4984</v>
      </c>
      <c r="AB1747" s="74" t="s">
        <v>2098</v>
      </c>
      <c r="AC1747" s="87">
        <v>4248</v>
      </c>
      <c r="AD1747" s="74"/>
      <c r="AE1747" s="74"/>
      <c r="AF1747" s="74">
        <v>2</v>
      </c>
      <c r="AG1747" s="74"/>
      <c r="AH1747" s="74" t="s">
        <v>106</v>
      </c>
      <c r="AI1747" s="74" t="s">
        <v>701</v>
      </c>
      <c r="AJ1747" s="149">
        <v>1</v>
      </c>
      <c r="AK1747" s="374">
        <v>2</v>
      </c>
    </row>
    <row r="1748" spans="1:37" s="150" customFormat="1" ht="90" customHeight="1">
      <c r="A1748" s="53" t="s">
        <v>1084</v>
      </c>
      <c r="B1748" s="60">
        <v>2847</v>
      </c>
      <c r="C1748" s="54">
        <v>3000560</v>
      </c>
      <c r="D1748" s="52" t="s">
        <v>468</v>
      </c>
      <c r="E1748" s="85" t="s">
        <v>59</v>
      </c>
      <c r="F1748" s="86">
        <v>41379</v>
      </c>
      <c r="G1748" s="86">
        <v>41419</v>
      </c>
      <c r="H1748" s="85" t="s">
        <v>106</v>
      </c>
      <c r="I1748" s="87">
        <v>2784.24</v>
      </c>
      <c r="J1748" s="56">
        <v>2921.1871819740145</v>
      </c>
      <c r="K1748" s="56">
        <v>2784.24</v>
      </c>
      <c r="L1748" s="88">
        <v>41445</v>
      </c>
      <c r="M1748" s="89">
        <v>2013</v>
      </c>
      <c r="N1748" s="90">
        <v>41446</v>
      </c>
      <c r="O1748" s="89">
        <v>2013</v>
      </c>
      <c r="P1748" s="90">
        <v>41536</v>
      </c>
      <c r="Q1748" s="53" t="s">
        <v>337</v>
      </c>
      <c r="R1748" s="85" t="s">
        <v>4994</v>
      </c>
      <c r="S1748" s="53" t="s">
        <v>384</v>
      </c>
      <c r="T1748" s="85">
        <v>1</v>
      </c>
      <c r="U1748" s="91">
        <v>2</v>
      </c>
      <c r="V1748" s="53" t="s">
        <v>385</v>
      </c>
      <c r="W1748" s="168">
        <v>41345</v>
      </c>
      <c r="X1748" s="60">
        <v>3285.4031999999997</v>
      </c>
      <c r="Y1748" s="60">
        <v>16360.351577387997</v>
      </c>
      <c r="Z1748" s="53"/>
      <c r="AA1748" s="74" t="s">
        <v>4995</v>
      </c>
      <c r="AB1748" s="74" t="s">
        <v>2094</v>
      </c>
      <c r="AC1748" s="87">
        <v>16360.351577387997</v>
      </c>
      <c r="AD1748" s="74"/>
      <c r="AE1748" s="74"/>
      <c r="AF1748" s="74">
        <v>1</v>
      </c>
      <c r="AG1748" s="74"/>
      <c r="AH1748" s="74" t="s">
        <v>106</v>
      </c>
      <c r="AI1748" s="74" t="s">
        <v>701</v>
      </c>
      <c r="AJ1748" s="149">
        <v>2</v>
      </c>
      <c r="AK1748" s="374">
        <v>2</v>
      </c>
    </row>
    <row r="1749" spans="1:37" s="149" customFormat="1" ht="75" customHeight="1">
      <c r="A1749" s="53" t="s">
        <v>1704</v>
      </c>
      <c r="B1749" s="60">
        <v>2848</v>
      </c>
      <c r="C1749" s="53">
        <v>3000559</v>
      </c>
      <c r="D1749" s="52" t="s">
        <v>383</v>
      </c>
      <c r="E1749" s="53" t="s">
        <v>80</v>
      </c>
      <c r="F1749" s="55">
        <v>41524</v>
      </c>
      <c r="G1749" s="55">
        <v>41554</v>
      </c>
      <c r="H1749" s="53" t="s">
        <v>94</v>
      </c>
      <c r="I1749" s="57">
        <v>2310</v>
      </c>
      <c r="J1749" s="56">
        <v>2358.0843112558614</v>
      </c>
      <c r="K1749" s="56">
        <v>2310</v>
      </c>
      <c r="L1749" s="59">
        <v>41574</v>
      </c>
      <c r="M1749" s="60">
        <v>2013</v>
      </c>
      <c r="N1749" s="61">
        <v>41574</v>
      </c>
      <c r="O1749" s="60">
        <v>2013</v>
      </c>
      <c r="P1749" s="61">
        <v>41639</v>
      </c>
      <c r="Q1749" s="53" t="s">
        <v>337</v>
      </c>
      <c r="R1749" s="53"/>
      <c r="S1749" s="53" t="s">
        <v>2024</v>
      </c>
      <c r="T1749" s="60">
        <v>3</v>
      </c>
      <c r="U1749" s="53">
        <v>2</v>
      </c>
      <c r="V1749" s="53" t="s">
        <v>385</v>
      </c>
      <c r="W1749" s="53"/>
      <c r="X1749" s="63">
        <v>908.59999999999991</v>
      </c>
      <c r="Y1749" s="63">
        <v>19835.198199999999</v>
      </c>
      <c r="Z1749" s="53"/>
      <c r="AA1749" s="53" t="s">
        <v>4996</v>
      </c>
      <c r="AB1749" s="72" t="s">
        <v>2188</v>
      </c>
      <c r="AC1749" s="57">
        <v>59505.594599999997</v>
      </c>
      <c r="AD1749" s="53"/>
      <c r="AE1749" s="53" t="s">
        <v>677</v>
      </c>
      <c r="AF1749" s="53"/>
      <c r="AG1749" s="63">
        <v>29247.48</v>
      </c>
      <c r="AH1749" s="53" t="s">
        <v>2095</v>
      </c>
      <c r="AI1749" s="53" t="s">
        <v>386</v>
      </c>
      <c r="AJ1749" s="149">
        <v>4</v>
      </c>
      <c r="AK1749" s="374">
        <v>2</v>
      </c>
    </row>
    <row r="1750" spans="1:37" s="149" customFormat="1" ht="75" customHeight="1">
      <c r="A1750" s="53" t="s">
        <v>1704</v>
      </c>
      <c r="B1750" s="60">
        <v>2849</v>
      </c>
      <c r="C1750" s="60">
        <v>3000557</v>
      </c>
      <c r="D1750" s="52" t="s">
        <v>413</v>
      </c>
      <c r="E1750" s="53" t="s">
        <v>81</v>
      </c>
      <c r="F1750" s="55">
        <v>41462</v>
      </c>
      <c r="G1750" s="55">
        <v>41542</v>
      </c>
      <c r="H1750" s="53" t="s">
        <v>102</v>
      </c>
      <c r="I1750" s="57">
        <v>100</v>
      </c>
      <c r="J1750" s="56">
        <v>79.237844940867276</v>
      </c>
      <c r="K1750" s="56">
        <v>79.236999999999995</v>
      </c>
      <c r="L1750" s="59">
        <v>41562</v>
      </c>
      <c r="M1750" s="60">
        <v>2013</v>
      </c>
      <c r="N1750" s="61">
        <v>41562</v>
      </c>
      <c r="O1750" s="60">
        <v>2013</v>
      </c>
      <c r="P1750" s="61">
        <v>41593</v>
      </c>
      <c r="Q1750" s="53" t="s">
        <v>348</v>
      </c>
      <c r="R1750" s="53" t="s">
        <v>4997</v>
      </c>
      <c r="S1750" s="53" t="s">
        <v>2024</v>
      </c>
      <c r="T1750" s="60">
        <v>4</v>
      </c>
      <c r="U1750" s="53">
        <v>2</v>
      </c>
      <c r="V1750" s="53" t="s">
        <v>385</v>
      </c>
      <c r="W1750" s="53"/>
      <c r="X1750" s="63">
        <v>23.374914999999998</v>
      </c>
      <c r="Y1750" s="63">
        <v>14876.398649999999</v>
      </c>
      <c r="Z1750" s="53"/>
      <c r="AA1750" s="53" t="s">
        <v>4996</v>
      </c>
      <c r="AB1750" s="72" t="s">
        <v>2123</v>
      </c>
      <c r="AC1750" s="57">
        <v>59505.594599999997</v>
      </c>
      <c r="AD1750" s="53"/>
      <c r="AE1750" s="53" t="s">
        <v>678</v>
      </c>
      <c r="AF1750" s="53"/>
      <c r="AG1750" s="63">
        <v>29247.48</v>
      </c>
      <c r="AH1750" s="53" t="s">
        <v>2095</v>
      </c>
      <c r="AI1750" s="53" t="s">
        <v>386</v>
      </c>
      <c r="AJ1750" s="149">
        <v>4</v>
      </c>
      <c r="AK1750" s="374">
        <v>2</v>
      </c>
    </row>
    <row r="1751" spans="1:37" s="149" customFormat="1" ht="75" customHeight="1">
      <c r="A1751" s="53" t="s">
        <v>1704</v>
      </c>
      <c r="B1751" s="60">
        <v>2850</v>
      </c>
      <c r="C1751" s="53">
        <v>3000559</v>
      </c>
      <c r="D1751" s="52" t="s">
        <v>383</v>
      </c>
      <c r="E1751" s="53" t="s">
        <v>332</v>
      </c>
      <c r="F1751" s="55">
        <v>41567</v>
      </c>
      <c r="G1751" s="55">
        <v>41597</v>
      </c>
      <c r="H1751" s="53" t="s">
        <v>94</v>
      </c>
      <c r="I1751" s="57">
        <v>823.43406000000004</v>
      </c>
      <c r="J1751" s="56">
        <v>840.57443500843544</v>
      </c>
      <c r="K1751" s="56">
        <v>823.43399999999997</v>
      </c>
      <c r="L1751" s="59">
        <v>41617</v>
      </c>
      <c r="M1751" s="60">
        <v>2013</v>
      </c>
      <c r="N1751" s="61">
        <v>41617</v>
      </c>
      <c r="O1751" s="60">
        <v>2013</v>
      </c>
      <c r="P1751" s="61">
        <v>41639</v>
      </c>
      <c r="Q1751" s="53" t="s">
        <v>337</v>
      </c>
      <c r="R1751" s="53"/>
      <c r="S1751" s="53" t="s">
        <v>2024</v>
      </c>
      <c r="T1751" s="71">
        <v>114.1774487684941</v>
      </c>
      <c r="U1751" s="53">
        <v>2</v>
      </c>
      <c r="V1751" s="53" t="s">
        <v>385</v>
      </c>
      <c r="W1751" s="53"/>
      <c r="X1751" s="63">
        <v>8.5100281227173102</v>
      </c>
      <c r="Y1751" s="63">
        <v>2298.5352232185901</v>
      </c>
      <c r="Z1751" s="53"/>
      <c r="AA1751" s="53" t="s">
        <v>4998</v>
      </c>
      <c r="AB1751" s="72" t="s">
        <v>2188</v>
      </c>
      <c r="AC1751" s="57">
        <v>503471.15529379999</v>
      </c>
      <c r="AD1751" s="53"/>
      <c r="AE1751" s="53" t="s">
        <v>4999</v>
      </c>
      <c r="AF1751" s="53"/>
      <c r="AG1751" s="63">
        <v>14241.42</v>
      </c>
      <c r="AH1751" s="53" t="s">
        <v>2095</v>
      </c>
      <c r="AI1751" s="53" t="s">
        <v>386</v>
      </c>
      <c r="AJ1751" s="149">
        <v>4</v>
      </c>
      <c r="AK1751" s="374">
        <v>2</v>
      </c>
    </row>
    <row r="1752" spans="1:37" s="149" customFormat="1" ht="60" customHeight="1">
      <c r="A1752" s="53" t="s">
        <v>1704</v>
      </c>
      <c r="B1752" s="160" t="s">
        <v>5000</v>
      </c>
      <c r="C1752" s="53">
        <v>3000559</v>
      </c>
      <c r="D1752" s="52" t="s">
        <v>383</v>
      </c>
      <c r="E1752" s="53" t="s">
        <v>80</v>
      </c>
      <c r="F1752" s="55">
        <v>41251</v>
      </c>
      <c r="G1752" s="55">
        <v>41281</v>
      </c>
      <c r="H1752" s="53" t="s">
        <v>94</v>
      </c>
      <c r="I1752" s="57">
        <v>756.25793999999996</v>
      </c>
      <c r="J1752" s="56">
        <v>771.9999900203112</v>
      </c>
      <c r="K1752" s="56">
        <v>756.25699999999995</v>
      </c>
      <c r="L1752" s="59">
        <v>41306</v>
      </c>
      <c r="M1752" s="60">
        <v>2013</v>
      </c>
      <c r="N1752" s="61">
        <v>41306</v>
      </c>
      <c r="O1752" s="60">
        <v>2013</v>
      </c>
      <c r="P1752" s="61">
        <v>41394</v>
      </c>
      <c r="Q1752" s="53" t="s">
        <v>337</v>
      </c>
      <c r="R1752" s="53" t="s">
        <v>5001</v>
      </c>
      <c r="S1752" s="53" t="s">
        <v>2024</v>
      </c>
      <c r="T1752" s="71">
        <v>104.86255123150589</v>
      </c>
      <c r="U1752" s="53">
        <v>2</v>
      </c>
      <c r="V1752" s="53" t="s">
        <v>385</v>
      </c>
      <c r="W1752" s="53"/>
      <c r="X1752" s="63">
        <v>8.5100281227173102</v>
      </c>
      <c r="Y1752" s="63">
        <v>2298.5352232185901</v>
      </c>
      <c r="Z1752" s="53"/>
      <c r="AA1752" s="53" t="s">
        <v>4998</v>
      </c>
      <c r="AB1752" s="72" t="s">
        <v>2188</v>
      </c>
      <c r="AC1752" s="57">
        <v>503471.15529379999</v>
      </c>
      <c r="AD1752" s="53"/>
      <c r="AE1752" s="53" t="s">
        <v>4999</v>
      </c>
      <c r="AF1752" s="53"/>
      <c r="AG1752" s="63">
        <v>14241.42</v>
      </c>
      <c r="AH1752" s="53" t="s">
        <v>2095</v>
      </c>
      <c r="AI1752" s="53" t="s">
        <v>386</v>
      </c>
      <c r="AJ1752" s="149">
        <v>1</v>
      </c>
      <c r="AK1752" s="374">
        <v>2</v>
      </c>
    </row>
    <row r="1753" spans="1:37" s="149" customFormat="1" ht="75" customHeight="1">
      <c r="A1753" s="53" t="s">
        <v>1704</v>
      </c>
      <c r="B1753" s="60">
        <v>2851</v>
      </c>
      <c r="C1753" s="53">
        <v>3000583</v>
      </c>
      <c r="D1753" s="52" t="s">
        <v>833</v>
      </c>
      <c r="E1753" s="53" t="s">
        <v>80</v>
      </c>
      <c r="F1753" s="55">
        <v>41294</v>
      </c>
      <c r="G1753" s="55">
        <v>41353</v>
      </c>
      <c r="H1753" s="53" t="s">
        <v>94</v>
      </c>
      <c r="I1753" s="57">
        <v>4615.2587699999985</v>
      </c>
      <c r="J1753" s="56">
        <v>4718.9426143466162</v>
      </c>
      <c r="K1753" s="56">
        <v>4615.2579999999998</v>
      </c>
      <c r="L1753" s="59">
        <v>41374</v>
      </c>
      <c r="M1753" s="60">
        <v>2013</v>
      </c>
      <c r="N1753" s="61">
        <v>41374</v>
      </c>
      <c r="O1753" s="60">
        <v>2013</v>
      </c>
      <c r="P1753" s="61">
        <v>41628</v>
      </c>
      <c r="Q1753" s="53" t="s">
        <v>337</v>
      </c>
      <c r="R1753" s="53"/>
      <c r="S1753" s="53" t="s">
        <v>2024</v>
      </c>
      <c r="T1753" s="71" t="s">
        <v>5002</v>
      </c>
      <c r="U1753" s="53">
        <v>2</v>
      </c>
      <c r="V1753" s="53" t="s">
        <v>385</v>
      </c>
      <c r="W1753" s="53"/>
      <c r="X1753" s="63">
        <v>67.854528283079986</v>
      </c>
      <c r="Y1753" s="63">
        <v>2298.4302912293997</v>
      </c>
      <c r="Z1753" s="53"/>
      <c r="AA1753" s="53" t="s">
        <v>4998</v>
      </c>
      <c r="AB1753" s="72">
        <v>41182</v>
      </c>
      <c r="AC1753" s="57">
        <v>503471.15529379999</v>
      </c>
      <c r="AD1753" s="53"/>
      <c r="AE1753" s="53" t="s">
        <v>5003</v>
      </c>
      <c r="AF1753" s="53"/>
      <c r="AG1753" s="63">
        <v>14241.42</v>
      </c>
      <c r="AH1753" s="53" t="s">
        <v>2095</v>
      </c>
      <c r="AI1753" s="53" t="s">
        <v>386</v>
      </c>
      <c r="AJ1753" s="149">
        <v>2</v>
      </c>
      <c r="AK1753" s="374">
        <v>2</v>
      </c>
    </row>
    <row r="1754" spans="1:37" s="149" customFormat="1" ht="60" customHeight="1">
      <c r="A1754" s="53" t="s">
        <v>1704</v>
      </c>
      <c r="B1754" s="160" t="s">
        <v>5004</v>
      </c>
      <c r="C1754" s="53">
        <v>3000583</v>
      </c>
      <c r="D1754" s="52" t="s">
        <v>833</v>
      </c>
      <c r="E1754" s="53" t="s">
        <v>80</v>
      </c>
      <c r="F1754" s="55">
        <v>41251</v>
      </c>
      <c r="G1754" s="55">
        <v>41281</v>
      </c>
      <c r="H1754" s="53" t="s">
        <v>94</v>
      </c>
      <c r="I1754" s="57">
        <v>1495.7012</v>
      </c>
      <c r="J1754" s="56">
        <v>1482.2898728556934</v>
      </c>
      <c r="K1754" s="56">
        <v>1482.289</v>
      </c>
      <c r="L1754" s="59">
        <v>41306</v>
      </c>
      <c r="M1754" s="60">
        <v>2013</v>
      </c>
      <c r="N1754" s="61">
        <v>41306</v>
      </c>
      <c r="O1754" s="60">
        <v>2013</v>
      </c>
      <c r="P1754" s="61">
        <v>41455</v>
      </c>
      <c r="Q1754" s="53" t="s">
        <v>337</v>
      </c>
      <c r="R1754" s="53"/>
      <c r="S1754" s="53" t="s">
        <v>2024</v>
      </c>
      <c r="T1754" s="71">
        <v>25.53840272294979</v>
      </c>
      <c r="U1754" s="53">
        <v>2</v>
      </c>
      <c r="V1754" s="53" t="s">
        <v>385</v>
      </c>
      <c r="W1754" s="53"/>
      <c r="X1754" s="63">
        <v>68.489053092901159</v>
      </c>
      <c r="Y1754" s="63">
        <v>2298.5352232185901</v>
      </c>
      <c r="Z1754" s="53"/>
      <c r="AA1754" s="53" t="s">
        <v>4998</v>
      </c>
      <c r="AB1754" s="72">
        <v>41182</v>
      </c>
      <c r="AC1754" s="57">
        <v>503471.15529379999</v>
      </c>
      <c r="AD1754" s="53"/>
      <c r="AE1754" s="53" t="s">
        <v>5003</v>
      </c>
      <c r="AF1754" s="53"/>
      <c r="AG1754" s="63">
        <v>14241.42</v>
      </c>
      <c r="AH1754" s="53" t="s">
        <v>2095</v>
      </c>
      <c r="AI1754" s="53" t="s">
        <v>386</v>
      </c>
      <c r="AJ1754" s="149">
        <v>1</v>
      </c>
      <c r="AK1754" s="374">
        <v>2</v>
      </c>
    </row>
    <row r="1755" spans="1:37" s="149" customFormat="1" ht="60" customHeight="1">
      <c r="A1755" s="53" t="s">
        <v>1704</v>
      </c>
      <c r="B1755" s="160" t="s">
        <v>5005</v>
      </c>
      <c r="C1755" s="53">
        <v>3000583</v>
      </c>
      <c r="D1755" s="52" t="s">
        <v>833</v>
      </c>
      <c r="E1755" s="53" t="s">
        <v>80</v>
      </c>
      <c r="F1755" s="55">
        <v>41294</v>
      </c>
      <c r="G1755" s="55">
        <v>41353</v>
      </c>
      <c r="H1755" s="53" t="s">
        <v>94</v>
      </c>
      <c r="I1755" s="57">
        <v>6729.7749600000006</v>
      </c>
      <c r="J1755" s="56">
        <v>6512.773571852872</v>
      </c>
      <c r="K1755" s="56">
        <v>6512.7730000000001</v>
      </c>
      <c r="L1755" s="59">
        <v>41374</v>
      </c>
      <c r="M1755" s="60">
        <v>2013</v>
      </c>
      <c r="N1755" s="61">
        <v>41374</v>
      </c>
      <c r="O1755" s="60">
        <v>2013</v>
      </c>
      <c r="P1755" s="61">
        <v>41628</v>
      </c>
      <c r="Q1755" s="53" t="s">
        <v>337</v>
      </c>
      <c r="R1755" s="53" t="s">
        <v>5006</v>
      </c>
      <c r="S1755" s="53" t="s">
        <v>2024</v>
      </c>
      <c r="T1755" s="71" t="s">
        <v>5007</v>
      </c>
      <c r="U1755" s="53">
        <v>2</v>
      </c>
      <c r="V1755" s="53" t="s">
        <v>385</v>
      </c>
      <c r="W1755" s="53"/>
      <c r="X1755" s="63">
        <v>67.8593566445916</v>
      </c>
      <c r="Y1755" s="63">
        <v>2298.4302912293997</v>
      </c>
      <c r="Z1755" s="53"/>
      <c r="AA1755" s="53" t="s">
        <v>4998</v>
      </c>
      <c r="AB1755" s="72">
        <v>41182</v>
      </c>
      <c r="AC1755" s="57">
        <v>503471.15529379999</v>
      </c>
      <c r="AD1755" s="53"/>
      <c r="AE1755" s="53" t="s">
        <v>5003</v>
      </c>
      <c r="AF1755" s="53"/>
      <c r="AG1755" s="63">
        <v>14241.42</v>
      </c>
      <c r="AH1755" s="53" t="s">
        <v>2095</v>
      </c>
      <c r="AI1755" s="53" t="s">
        <v>386</v>
      </c>
      <c r="AJ1755" s="149">
        <v>2</v>
      </c>
      <c r="AK1755" s="374">
        <v>2</v>
      </c>
    </row>
    <row r="1756" spans="1:37" s="149" customFormat="1" ht="60" customHeight="1">
      <c r="A1756" s="53" t="s">
        <v>1704</v>
      </c>
      <c r="B1756" s="60">
        <v>2852</v>
      </c>
      <c r="C1756" s="53">
        <v>3000583</v>
      </c>
      <c r="D1756" s="52" t="s">
        <v>833</v>
      </c>
      <c r="E1756" s="53" t="s">
        <v>80</v>
      </c>
      <c r="F1756" s="55">
        <v>41251</v>
      </c>
      <c r="G1756" s="55">
        <v>41281</v>
      </c>
      <c r="H1756" s="53" t="s">
        <v>94</v>
      </c>
      <c r="I1756" s="57">
        <v>3779.5730699999999</v>
      </c>
      <c r="J1756" s="56">
        <v>3743.4941265756433</v>
      </c>
      <c r="K1756" s="56">
        <v>3743.4940000000001</v>
      </c>
      <c r="L1756" s="59">
        <v>41306</v>
      </c>
      <c r="M1756" s="60">
        <v>2013</v>
      </c>
      <c r="N1756" s="61">
        <v>41306</v>
      </c>
      <c r="O1756" s="60">
        <v>2013</v>
      </c>
      <c r="P1756" s="61">
        <v>41455</v>
      </c>
      <c r="Q1756" s="53" t="s">
        <v>337</v>
      </c>
      <c r="R1756" s="53" t="s">
        <v>5008</v>
      </c>
      <c r="S1756" s="53" t="s">
        <v>2024</v>
      </c>
      <c r="T1756" s="53" t="s">
        <v>5003</v>
      </c>
      <c r="U1756" s="53">
        <v>2</v>
      </c>
      <c r="V1756" s="53" t="s">
        <v>385</v>
      </c>
      <c r="W1756" s="53"/>
      <c r="X1756" s="63">
        <v>20.16582022369322</v>
      </c>
      <c r="Y1756" s="63">
        <v>2298.4302912293997</v>
      </c>
      <c r="Z1756" s="53"/>
      <c r="AA1756" s="53" t="s">
        <v>4998</v>
      </c>
      <c r="AB1756" s="72">
        <v>41182</v>
      </c>
      <c r="AC1756" s="57">
        <v>503471.15529379999</v>
      </c>
      <c r="AD1756" s="53"/>
      <c r="AE1756" s="53" t="s">
        <v>5003</v>
      </c>
      <c r="AF1756" s="53"/>
      <c r="AG1756" s="63">
        <v>14241.42</v>
      </c>
      <c r="AH1756" s="53" t="s">
        <v>2095</v>
      </c>
      <c r="AI1756" s="53" t="s">
        <v>386</v>
      </c>
      <c r="AJ1756" s="149">
        <v>1</v>
      </c>
      <c r="AK1756" s="374">
        <v>2</v>
      </c>
    </row>
    <row r="1757" spans="1:37" s="149" customFormat="1" ht="60" customHeight="1">
      <c r="A1757" s="53" t="s">
        <v>1704</v>
      </c>
      <c r="B1757" s="60">
        <v>2854</v>
      </c>
      <c r="C1757" s="53">
        <v>3000583</v>
      </c>
      <c r="D1757" s="52" t="s">
        <v>833</v>
      </c>
      <c r="E1757" s="53" t="s">
        <v>80</v>
      </c>
      <c r="F1757" s="55">
        <v>41232</v>
      </c>
      <c r="G1757" s="55">
        <v>41262</v>
      </c>
      <c r="H1757" s="53" t="s">
        <v>94</v>
      </c>
      <c r="I1757" s="57">
        <v>4785.6964799999996</v>
      </c>
      <c r="J1757" s="56">
        <v>4739.0850248913903</v>
      </c>
      <c r="K1757" s="56">
        <v>4739.085</v>
      </c>
      <c r="L1757" s="59">
        <v>41284</v>
      </c>
      <c r="M1757" s="60">
        <v>2013</v>
      </c>
      <c r="N1757" s="61">
        <v>41284</v>
      </c>
      <c r="O1757" s="60">
        <v>2013</v>
      </c>
      <c r="P1757" s="61">
        <v>41455</v>
      </c>
      <c r="Q1757" s="53" t="s">
        <v>337</v>
      </c>
      <c r="R1757" s="53" t="s">
        <v>5009</v>
      </c>
      <c r="S1757" s="53" t="s">
        <v>2024</v>
      </c>
      <c r="T1757" s="53" t="s">
        <v>5010</v>
      </c>
      <c r="U1757" s="53">
        <v>2</v>
      </c>
      <c r="V1757" s="53" t="s">
        <v>385</v>
      </c>
      <c r="W1757" s="53"/>
      <c r="X1757" s="63">
        <v>30.079717605292885</v>
      </c>
      <c r="Y1757" s="63">
        <v>1932.2133488989298</v>
      </c>
      <c r="Z1757" s="53"/>
      <c r="AA1757" s="53" t="s">
        <v>5011</v>
      </c>
      <c r="AB1757" s="72">
        <v>41182</v>
      </c>
      <c r="AC1757" s="57">
        <v>359217.78369380004</v>
      </c>
      <c r="AD1757" s="53"/>
      <c r="AE1757" s="53" t="s">
        <v>5012</v>
      </c>
      <c r="AF1757" s="53"/>
      <c r="AG1757" s="63">
        <v>20903.699999999997</v>
      </c>
      <c r="AH1757" s="53" t="s">
        <v>2095</v>
      </c>
      <c r="AI1757" s="53" t="s">
        <v>386</v>
      </c>
      <c r="AJ1757" s="149">
        <v>1</v>
      </c>
      <c r="AK1757" s="374">
        <v>2</v>
      </c>
    </row>
    <row r="1758" spans="1:37" s="149" customFormat="1" ht="75" customHeight="1">
      <c r="A1758" s="53" t="s">
        <v>1704</v>
      </c>
      <c r="B1758" s="60">
        <v>2855</v>
      </c>
      <c r="C1758" s="53">
        <v>3000583</v>
      </c>
      <c r="D1758" s="52" t="s">
        <v>833</v>
      </c>
      <c r="E1758" s="53" t="s">
        <v>332</v>
      </c>
      <c r="F1758" s="55">
        <v>41394</v>
      </c>
      <c r="G1758" s="55">
        <v>41424</v>
      </c>
      <c r="H1758" s="53" t="s">
        <v>94</v>
      </c>
      <c r="I1758" s="57">
        <v>4708.1407200000003</v>
      </c>
      <c r="J1758" s="56">
        <v>4661.0898909157231</v>
      </c>
      <c r="K1758" s="56">
        <v>4661.0889999999999</v>
      </c>
      <c r="L1758" s="59">
        <v>41444</v>
      </c>
      <c r="M1758" s="60">
        <v>2013</v>
      </c>
      <c r="N1758" s="61">
        <v>41456</v>
      </c>
      <c r="O1758" s="60">
        <v>2014</v>
      </c>
      <c r="P1758" s="61">
        <v>41670</v>
      </c>
      <c r="Q1758" s="53" t="s">
        <v>337</v>
      </c>
      <c r="R1758" s="53" t="s">
        <v>5013</v>
      </c>
      <c r="S1758" s="53" t="s">
        <v>2024</v>
      </c>
      <c r="T1758" s="53" t="s">
        <v>5010</v>
      </c>
      <c r="U1758" s="53">
        <v>2</v>
      </c>
      <c r="V1758" s="53" t="s">
        <v>385</v>
      </c>
      <c r="W1758" s="53"/>
      <c r="X1758" s="63">
        <v>29.584664730245816</v>
      </c>
      <c r="Y1758" s="63">
        <v>1932.2133488989298</v>
      </c>
      <c r="Z1758" s="53"/>
      <c r="AA1758" s="53" t="s">
        <v>5011</v>
      </c>
      <c r="AB1758" s="72">
        <v>41182</v>
      </c>
      <c r="AC1758" s="57">
        <v>359217.78369380004</v>
      </c>
      <c r="AD1758" s="53"/>
      <c r="AE1758" s="53" t="s">
        <v>5012</v>
      </c>
      <c r="AF1758" s="53"/>
      <c r="AG1758" s="63">
        <v>20903.699999999997</v>
      </c>
      <c r="AH1758" s="53" t="s">
        <v>2095</v>
      </c>
      <c r="AI1758" s="53" t="s">
        <v>386</v>
      </c>
      <c r="AJ1758" s="149">
        <v>2</v>
      </c>
      <c r="AK1758" s="374">
        <v>2</v>
      </c>
    </row>
    <row r="1759" spans="1:37" s="149" customFormat="1" ht="60" customHeight="1">
      <c r="A1759" s="53" t="s">
        <v>1704</v>
      </c>
      <c r="B1759" s="60">
        <v>2856</v>
      </c>
      <c r="C1759" s="53">
        <v>3000583</v>
      </c>
      <c r="D1759" s="52" t="s">
        <v>833</v>
      </c>
      <c r="E1759" s="53" t="s">
        <v>80</v>
      </c>
      <c r="F1759" s="55">
        <v>41251</v>
      </c>
      <c r="G1759" s="55">
        <v>41281</v>
      </c>
      <c r="H1759" s="53" t="s">
        <v>94</v>
      </c>
      <c r="I1759" s="57">
        <v>983.96990000000005</v>
      </c>
      <c r="J1759" s="56">
        <v>973.85053317550694</v>
      </c>
      <c r="K1759" s="56">
        <v>973.85</v>
      </c>
      <c r="L1759" s="59">
        <v>41306</v>
      </c>
      <c r="M1759" s="60">
        <v>2013</v>
      </c>
      <c r="N1759" s="61">
        <v>41306</v>
      </c>
      <c r="O1759" s="60">
        <v>2013</v>
      </c>
      <c r="P1759" s="61">
        <v>41455</v>
      </c>
      <c r="Q1759" s="53" t="s">
        <v>337</v>
      </c>
      <c r="R1759" s="53" t="s">
        <v>5014</v>
      </c>
      <c r="S1759" s="53" t="s">
        <v>2024</v>
      </c>
      <c r="T1759" s="53">
        <v>53.65154951542354</v>
      </c>
      <c r="U1759" s="53">
        <v>2</v>
      </c>
      <c r="V1759" s="53" t="s">
        <v>385</v>
      </c>
      <c r="W1759" s="53"/>
      <c r="X1759" s="63">
        <v>21.418635815348612</v>
      </c>
      <c r="Y1759" s="63">
        <v>1932.1094217609727</v>
      </c>
      <c r="Z1759" s="53"/>
      <c r="AA1759" s="53" t="s">
        <v>5011</v>
      </c>
      <c r="AB1759" s="72">
        <v>41182</v>
      </c>
      <c r="AC1759" s="57">
        <v>359217.78369380004</v>
      </c>
      <c r="AD1759" s="53"/>
      <c r="AE1759" s="53" t="s">
        <v>5012</v>
      </c>
      <c r="AF1759" s="53"/>
      <c r="AG1759" s="63">
        <v>20903.699999999997</v>
      </c>
      <c r="AH1759" s="53" t="s">
        <v>2095</v>
      </c>
      <c r="AI1759" s="53" t="s">
        <v>386</v>
      </c>
      <c r="AJ1759" s="149">
        <v>1</v>
      </c>
      <c r="AK1759" s="374">
        <v>2</v>
      </c>
    </row>
    <row r="1760" spans="1:37" s="149" customFormat="1" ht="60" customHeight="1">
      <c r="A1760" s="53" t="s">
        <v>1704</v>
      </c>
      <c r="B1760" s="160" t="s">
        <v>5015</v>
      </c>
      <c r="C1760" s="53">
        <v>3000583</v>
      </c>
      <c r="D1760" s="52" t="s">
        <v>833</v>
      </c>
      <c r="E1760" s="53" t="s">
        <v>80</v>
      </c>
      <c r="F1760" s="55">
        <v>41251</v>
      </c>
      <c r="G1760" s="55">
        <v>41281</v>
      </c>
      <c r="H1760" s="53" t="s">
        <v>94</v>
      </c>
      <c r="I1760" s="57">
        <v>1488.63336</v>
      </c>
      <c r="J1760" s="56">
        <v>1474.3544454311188</v>
      </c>
      <c r="K1760" s="56">
        <v>1474.354</v>
      </c>
      <c r="L1760" s="59">
        <v>41306</v>
      </c>
      <c r="M1760" s="60">
        <v>2013</v>
      </c>
      <c r="N1760" s="61">
        <v>41306</v>
      </c>
      <c r="O1760" s="60">
        <v>2013</v>
      </c>
      <c r="P1760" s="61">
        <v>41455</v>
      </c>
      <c r="Q1760" s="53" t="s">
        <v>337</v>
      </c>
      <c r="R1760" s="53" t="s">
        <v>5016</v>
      </c>
      <c r="S1760" s="53" t="s">
        <v>2024</v>
      </c>
      <c r="T1760" s="53">
        <v>81.225378657624788</v>
      </c>
      <c r="U1760" s="53">
        <v>2</v>
      </c>
      <c r="V1760" s="53" t="s">
        <v>385</v>
      </c>
      <c r="W1760" s="53"/>
      <c r="X1760" s="63">
        <v>21.418647087300307</v>
      </c>
      <c r="Y1760" s="63">
        <v>1932.1094217609727</v>
      </c>
      <c r="Z1760" s="53"/>
      <c r="AA1760" s="53" t="s">
        <v>5011</v>
      </c>
      <c r="AB1760" s="72">
        <v>41182</v>
      </c>
      <c r="AC1760" s="57">
        <v>359217.78369380004</v>
      </c>
      <c r="AD1760" s="53"/>
      <c r="AE1760" s="53" t="s">
        <v>5012</v>
      </c>
      <c r="AF1760" s="53"/>
      <c r="AG1760" s="63">
        <v>20903.699999999997</v>
      </c>
      <c r="AH1760" s="53" t="s">
        <v>2095</v>
      </c>
      <c r="AI1760" s="53" t="s">
        <v>386</v>
      </c>
      <c r="AJ1760" s="149">
        <v>1</v>
      </c>
      <c r="AK1760" s="374">
        <v>2</v>
      </c>
    </row>
    <row r="1761" spans="1:37" s="149" customFormat="1" ht="60" customHeight="1">
      <c r="A1761" s="53" t="s">
        <v>1704</v>
      </c>
      <c r="B1761" s="60">
        <v>2857</v>
      </c>
      <c r="C1761" s="53">
        <v>3000559</v>
      </c>
      <c r="D1761" s="52" t="s">
        <v>383</v>
      </c>
      <c r="E1761" s="53" t="s">
        <v>80</v>
      </c>
      <c r="F1761" s="55">
        <v>41240</v>
      </c>
      <c r="G1761" s="55">
        <v>41301</v>
      </c>
      <c r="H1761" s="53" t="s">
        <v>102</v>
      </c>
      <c r="I1761" s="57">
        <v>700</v>
      </c>
      <c r="J1761" s="56">
        <v>714.57100341086721</v>
      </c>
      <c r="K1761" s="56">
        <v>700</v>
      </c>
      <c r="L1761" s="59">
        <v>41312</v>
      </c>
      <c r="M1761" s="60">
        <v>2013</v>
      </c>
      <c r="N1761" s="61">
        <v>41312</v>
      </c>
      <c r="O1761" s="60">
        <v>2013</v>
      </c>
      <c r="P1761" s="61">
        <v>41333</v>
      </c>
      <c r="Q1761" s="53" t="s">
        <v>337</v>
      </c>
      <c r="R1761" s="53" t="s">
        <v>5017</v>
      </c>
      <c r="S1761" s="53" t="s">
        <v>419</v>
      </c>
      <c r="T1761" s="60">
        <v>1</v>
      </c>
      <c r="U1761" s="53">
        <v>2</v>
      </c>
      <c r="V1761" s="53" t="s">
        <v>385</v>
      </c>
      <c r="W1761" s="53"/>
      <c r="X1761" s="63">
        <v>826</v>
      </c>
      <c r="Y1761" s="63">
        <v>89279.98</v>
      </c>
      <c r="Z1761" s="53"/>
      <c r="AA1761" s="53" t="s">
        <v>5018</v>
      </c>
      <c r="AB1761" s="72">
        <v>40908</v>
      </c>
      <c r="AC1761" s="57">
        <v>89279.98</v>
      </c>
      <c r="AD1761" s="53"/>
      <c r="AE1761" s="53"/>
      <c r="AF1761" s="53" t="s">
        <v>9</v>
      </c>
      <c r="AG1761" s="63">
        <v>77223.92</v>
      </c>
      <c r="AH1761" s="53" t="s">
        <v>2406</v>
      </c>
      <c r="AI1761" s="53" t="s">
        <v>386</v>
      </c>
      <c r="AJ1761" s="149">
        <v>1</v>
      </c>
      <c r="AK1761" s="374">
        <v>2</v>
      </c>
    </row>
    <row r="1762" spans="1:37" s="149" customFormat="1" ht="75" customHeight="1">
      <c r="A1762" s="53" t="s">
        <v>1704</v>
      </c>
      <c r="B1762" s="60">
        <v>2858</v>
      </c>
      <c r="C1762" s="54">
        <v>3000560</v>
      </c>
      <c r="D1762" s="52" t="s">
        <v>468</v>
      </c>
      <c r="E1762" s="53" t="s">
        <v>81</v>
      </c>
      <c r="F1762" s="55">
        <v>41384</v>
      </c>
      <c r="G1762" s="55">
        <v>41464</v>
      </c>
      <c r="H1762" s="53" t="s">
        <v>102</v>
      </c>
      <c r="I1762" s="57">
        <v>8769.6139999999996</v>
      </c>
      <c r="J1762" s="56">
        <v>10281.925934013027</v>
      </c>
      <c r="K1762" s="56">
        <v>8769.6139999999996</v>
      </c>
      <c r="L1762" s="59">
        <v>41484</v>
      </c>
      <c r="M1762" s="60">
        <v>2013</v>
      </c>
      <c r="N1762" s="61">
        <v>41484</v>
      </c>
      <c r="O1762" s="60">
        <v>2013</v>
      </c>
      <c r="P1762" s="61">
        <v>41639</v>
      </c>
      <c r="Q1762" s="53" t="s">
        <v>337</v>
      </c>
      <c r="R1762" s="53"/>
      <c r="S1762" s="53" t="s">
        <v>419</v>
      </c>
      <c r="T1762" s="60">
        <v>2</v>
      </c>
      <c r="U1762" s="53">
        <v>2</v>
      </c>
      <c r="V1762" s="53" t="s">
        <v>385</v>
      </c>
      <c r="W1762" s="53"/>
      <c r="X1762" s="63">
        <v>5174.0722599999999</v>
      </c>
      <c r="Y1762" s="63">
        <v>22260.050999999999</v>
      </c>
      <c r="Z1762" s="53"/>
      <c r="AA1762" s="53" t="s">
        <v>5018</v>
      </c>
      <c r="AB1762" s="72">
        <v>40908</v>
      </c>
      <c r="AC1762" s="57">
        <v>44520.101999999999</v>
      </c>
      <c r="AD1762" s="53"/>
      <c r="AE1762" s="53"/>
      <c r="AF1762" s="53" t="s">
        <v>708</v>
      </c>
      <c r="AG1762" s="63">
        <v>29485.626713819998</v>
      </c>
      <c r="AH1762" s="53" t="s">
        <v>2406</v>
      </c>
      <c r="AI1762" s="53" t="s">
        <v>386</v>
      </c>
      <c r="AJ1762" s="149">
        <v>3</v>
      </c>
      <c r="AK1762" s="374">
        <v>2</v>
      </c>
    </row>
    <row r="1763" spans="1:37" s="149" customFormat="1" ht="75" customHeight="1">
      <c r="A1763" s="53" t="s">
        <v>1704</v>
      </c>
      <c r="B1763" s="60">
        <v>2859</v>
      </c>
      <c r="C1763" s="53">
        <v>3000559</v>
      </c>
      <c r="D1763" s="52" t="s">
        <v>383</v>
      </c>
      <c r="E1763" s="53" t="s">
        <v>80</v>
      </c>
      <c r="F1763" s="55">
        <v>41384</v>
      </c>
      <c r="G1763" s="55">
        <v>41414</v>
      </c>
      <c r="H1763" s="53" t="s">
        <v>94</v>
      </c>
      <c r="I1763" s="57">
        <v>46.291989999999998</v>
      </c>
      <c r="J1763" s="56">
        <v>46.505337593011213</v>
      </c>
      <c r="K1763" s="56">
        <v>46.290999999999997</v>
      </c>
      <c r="L1763" s="59">
        <v>41434</v>
      </c>
      <c r="M1763" s="60">
        <v>2013</v>
      </c>
      <c r="N1763" s="61">
        <v>41434</v>
      </c>
      <c r="O1763" s="60">
        <v>2013</v>
      </c>
      <c r="P1763" s="61">
        <v>41486</v>
      </c>
      <c r="Q1763" s="53" t="s">
        <v>337</v>
      </c>
      <c r="R1763" s="53"/>
      <c r="S1763" s="53" t="s">
        <v>419</v>
      </c>
      <c r="T1763" s="60">
        <v>1</v>
      </c>
      <c r="U1763" s="53">
        <v>2</v>
      </c>
      <c r="V1763" s="53" t="s">
        <v>385</v>
      </c>
      <c r="W1763" s="53"/>
      <c r="X1763" s="63">
        <v>54.62337999999999</v>
      </c>
      <c r="Y1763" s="63">
        <v>12181.4138</v>
      </c>
      <c r="Z1763" s="53"/>
      <c r="AA1763" s="53" t="s">
        <v>5019</v>
      </c>
      <c r="AB1763" s="72" t="s">
        <v>2188</v>
      </c>
      <c r="AC1763" s="57">
        <v>12181.4138</v>
      </c>
      <c r="AD1763" s="53"/>
      <c r="AE1763" s="53"/>
      <c r="AF1763" s="53" t="s">
        <v>9</v>
      </c>
      <c r="AG1763" s="63">
        <v>0</v>
      </c>
      <c r="AH1763" s="53" t="s">
        <v>2095</v>
      </c>
      <c r="AI1763" s="53" t="s">
        <v>386</v>
      </c>
      <c r="AJ1763" s="149">
        <v>2</v>
      </c>
      <c r="AK1763" s="374">
        <v>2</v>
      </c>
    </row>
    <row r="1764" spans="1:37" s="149" customFormat="1" ht="75" customHeight="1">
      <c r="A1764" s="53" t="s">
        <v>1704</v>
      </c>
      <c r="B1764" s="60">
        <v>2860</v>
      </c>
      <c r="C1764" s="54">
        <v>3000560</v>
      </c>
      <c r="D1764" s="52" t="s">
        <v>468</v>
      </c>
      <c r="E1764" s="53" t="s">
        <v>81</v>
      </c>
      <c r="F1764" s="55">
        <v>41504</v>
      </c>
      <c r="G1764" s="55">
        <v>41584</v>
      </c>
      <c r="H1764" s="53" t="s">
        <v>94</v>
      </c>
      <c r="I1764" s="57">
        <v>252.70801000000006</v>
      </c>
      <c r="J1764" s="56">
        <v>250.21396266076277</v>
      </c>
      <c r="K1764" s="56">
        <v>250.21299999999999</v>
      </c>
      <c r="L1764" s="59">
        <v>41604</v>
      </c>
      <c r="M1764" s="60">
        <v>2013</v>
      </c>
      <c r="N1764" s="61">
        <v>41604</v>
      </c>
      <c r="O1764" s="60">
        <v>2013</v>
      </c>
      <c r="P1764" s="61">
        <v>41639</v>
      </c>
      <c r="Q1764" s="53" t="s">
        <v>337</v>
      </c>
      <c r="R1764" s="53"/>
      <c r="S1764" s="53" t="s">
        <v>419</v>
      </c>
      <c r="T1764" s="60">
        <v>1</v>
      </c>
      <c r="U1764" s="53">
        <v>2</v>
      </c>
      <c r="V1764" s="53" t="s">
        <v>385</v>
      </c>
      <c r="W1764" s="53"/>
      <c r="X1764" s="63">
        <v>295.25133999999997</v>
      </c>
      <c r="Y1764" s="63">
        <v>12181.4138</v>
      </c>
      <c r="Z1764" s="53"/>
      <c r="AA1764" s="53" t="s">
        <v>5019</v>
      </c>
      <c r="AB1764" s="72" t="s">
        <v>2188</v>
      </c>
      <c r="AC1764" s="57">
        <v>12181.4138</v>
      </c>
      <c r="AD1764" s="53"/>
      <c r="AE1764" s="53"/>
      <c r="AF1764" s="53" t="s">
        <v>9</v>
      </c>
      <c r="AG1764" s="63">
        <v>0</v>
      </c>
      <c r="AH1764" s="53" t="s">
        <v>2095</v>
      </c>
      <c r="AI1764" s="53" t="s">
        <v>386</v>
      </c>
      <c r="AJ1764" s="149">
        <v>4</v>
      </c>
      <c r="AK1764" s="374">
        <v>2</v>
      </c>
    </row>
    <row r="1765" spans="1:37" s="149" customFormat="1" ht="75" customHeight="1">
      <c r="A1765" s="53" t="s">
        <v>1704</v>
      </c>
      <c r="B1765" s="60">
        <v>2861</v>
      </c>
      <c r="C1765" s="53" t="s">
        <v>541</v>
      </c>
      <c r="D1765" s="52" t="s">
        <v>469</v>
      </c>
      <c r="E1765" s="53" t="s">
        <v>59</v>
      </c>
      <c r="F1765" s="55">
        <v>41504</v>
      </c>
      <c r="G1765" s="55">
        <v>41564</v>
      </c>
      <c r="H1765" s="53" t="s">
        <v>94</v>
      </c>
      <c r="I1765" s="57">
        <v>575</v>
      </c>
      <c r="J1765" s="56">
        <v>567.31348307550809</v>
      </c>
      <c r="K1765" s="56">
        <v>567.31299999999999</v>
      </c>
      <c r="L1765" s="59">
        <v>41584</v>
      </c>
      <c r="M1765" s="60">
        <v>2013</v>
      </c>
      <c r="N1765" s="61">
        <v>41584</v>
      </c>
      <c r="O1765" s="60">
        <v>2013</v>
      </c>
      <c r="P1765" s="61">
        <v>41639</v>
      </c>
      <c r="Q1765" s="53" t="s">
        <v>337</v>
      </c>
      <c r="R1765" s="53"/>
      <c r="S1765" s="53" t="s">
        <v>419</v>
      </c>
      <c r="T1765" s="60">
        <v>1</v>
      </c>
      <c r="U1765" s="53">
        <v>2</v>
      </c>
      <c r="V1765" s="53" t="s">
        <v>385</v>
      </c>
      <c r="W1765" s="53"/>
      <c r="X1765" s="63">
        <v>669.42933999999991</v>
      </c>
      <c r="Y1765" s="63">
        <v>12181.4138</v>
      </c>
      <c r="Z1765" s="53"/>
      <c r="AA1765" s="53" t="s">
        <v>5019</v>
      </c>
      <c r="AB1765" s="72" t="s">
        <v>2188</v>
      </c>
      <c r="AC1765" s="57">
        <v>12181.4138</v>
      </c>
      <c r="AD1765" s="53"/>
      <c r="AE1765" s="53"/>
      <c r="AF1765" s="53" t="s">
        <v>9</v>
      </c>
      <c r="AG1765" s="63">
        <v>0</v>
      </c>
      <c r="AH1765" s="53" t="s">
        <v>2095</v>
      </c>
      <c r="AI1765" s="53" t="s">
        <v>386</v>
      </c>
      <c r="AJ1765" s="149">
        <v>4</v>
      </c>
      <c r="AK1765" s="374">
        <v>2</v>
      </c>
    </row>
    <row r="1766" spans="1:37" s="149" customFormat="1" ht="75" customHeight="1">
      <c r="A1766" s="53" t="s">
        <v>1704</v>
      </c>
      <c r="B1766" s="60">
        <v>2862</v>
      </c>
      <c r="C1766" s="54">
        <v>3000560</v>
      </c>
      <c r="D1766" s="52" t="s">
        <v>468</v>
      </c>
      <c r="E1766" s="53" t="s">
        <v>81</v>
      </c>
      <c r="F1766" s="55">
        <v>41399</v>
      </c>
      <c r="G1766" s="55">
        <v>41479</v>
      </c>
      <c r="H1766" s="53" t="s">
        <v>94</v>
      </c>
      <c r="I1766" s="57">
        <v>7696.3454254500066</v>
      </c>
      <c r="J1766" s="56">
        <v>7620.3879999999999</v>
      </c>
      <c r="K1766" s="56">
        <v>7620.3879999999999</v>
      </c>
      <c r="L1766" s="59">
        <v>41499</v>
      </c>
      <c r="M1766" s="60">
        <v>2013</v>
      </c>
      <c r="N1766" s="61">
        <v>41499</v>
      </c>
      <c r="O1766" s="60">
        <v>2013</v>
      </c>
      <c r="P1766" s="61">
        <v>41639</v>
      </c>
      <c r="Q1766" s="53" t="s">
        <v>337</v>
      </c>
      <c r="R1766" s="53"/>
      <c r="S1766" s="53" t="s">
        <v>419</v>
      </c>
      <c r="T1766" s="60">
        <v>5</v>
      </c>
      <c r="U1766" s="53">
        <v>2</v>
      </c>
      <c r="V1766" s="53" t="s">
        <v>385</v>
      </c>
      <c r="W1766" s="53"/>
      <c r="X1766" s="63">
        <v>1798.411568</v>
      </c>
      <c r="Y1766" s="63">
        <v>12607.592000000001</v>
      </c>
      <c r="Z1766" s="53"/>
      <c r="AA1766" s="53" t="s">
        <v>5020</v>
      </c>
      <c r="AB1766" s="72" t="s">
        <v>2188</v>
      </c>
      <c r="AC1766" s="57">
        <v>62855.0152065</v>
      </c>
      <c r="AD1766" s="53"/>
      <c r="AE1766" s="53"/>
      <c r="AF1766" s="53" t="s">
        <v>679</v>
      </c>
      <c r="AG1766" s="63">
        <v>38026.181921999996</v>
      </c>
      <c r="AH1766" s="53" t="s">
        <v>2095</v>
      </c>
      <c r="AI1766" s="53" t="s">
        <v>386</v>
      </c>
      <c r="AJ1766" s="149">
        <v>3</v>
      </c>
      <c r="AK1766" s="374">
        <v>2</v>
      </c>
    </row>
    <row r="1767" spans="1:37" s="149" customFormat="1" ht="60" customHeight="1">
      <c r="A1767" s="53" t="s">
        <v>1704</v>
      </c>
      <c r="B1767" s="60">
        <v>2863</v>
      </c>
      <c r="C1767" s="60" t="s">
        <v>4305</v>
      </c>
      <c r="D1767" s="52" t="s">
        <v>4306</v>
      </c>
      <c r="E1767" s="84" t="s">
        <v>64</v>
      </c>
      <c r="F1767" s="55">
        <v>41229</v>
      </c>
      <c r="G1767" s="55">
        <v>41309</v>
      </c>
      <c r="H1767" s="53" t="s">
        <v>94</v>
      </c>
      <c r="I1767" s="57">
        <v>2748.6073932968079</v>
      </c>
      <c r="J1767" s="56">
        <v>2711.8644067796613</v>
      </c>
      <c r="K1767" s="56">
        <v>2711.864</v>
      </c>
      <c r="L1767" s="59">
        <v>41334</v>
      </c>
      <c r="M1767" s="60">
        <v>2013</v>
      </c>
      <c r="N1767" s="61">
        <v>41334</v>
      </c>
      <c r="O1767" s="60">
        <v>2013</v>
      </c>
      <c r="P1767" s="61">
        <v>41425</v>
      </c>
      <c r="Q1767" s="53" t="s">
        <v>337</v>
      </c>
      <c r="R1767" s="53" t="s">
        <v>5021</v>
      </c>
      <c r="S1767" s="53" t="s">
        <v>419</v>
      </c>
      <c r="T1767" s="60">
        <v>6</v>
      </c>
      <c r="U1767" s="53">
        <v>2</v>
      </c>
      <c r="V1767" s="53" t="s">
        <v>385</v>
      </c>
      <c r="W1767" s="53"/>
      <c r="X1767" s="63">
        <v>533.33325333333335</v>
      </c>
      <c r="Y1767" s="63">
        <v>10506.326666666666</v>
      </c>
      <c r="Z1767" s="53"/>
      <c r="AA1767" s="53" t="s">
        <v>5020</v>
      </c>
      <c r="AB1767" s="72" t="s">
        <v>2188</v>
      </c>
      <c r="AC1767" s="57">
        <v>63037.96</v>
      </c>
      <c r="AD1767" s="53"/>
      <c r="AE1767" s="53"/>
      <c r="AF1767" s="53" t="s">
        <v>680</v>
      </c>
      <c r="AG1767" s="63">
        <v>3234.3799999999997</v>
      </c>
      <c r="AH1767" s="53" t="s">
        <v>2095</v>
      </c>
      <c r="AI1767" s="53" t="s">
        <v>386</v>
      </c>
      <c r="AJ1767" s="149">
        <v>1</v>
      </c>
      <c r="AK1767" s="374">
        <v>2</v>
      </c>
    </row>
    <row r="1768" spans="1:37" s="149" customFormat="1" ht="60" customHeight="1">
      <c r="A1768" s="53" t="s">
        <v>1704</v>
      </c>
      <c r="B1768" s="60">
        <v>2864</v>
      </c>
      <c r="C1768" s="60" t="s">
        <v>4074</v>
      </c>
      <c r="D1768" s="52" t="s">
        <v>4075</v>
      </c>
      <c r="E1768" s="53" t="s">
        <v>64</v>
      </c>
      <c r="F1768" s="55">
        <v>41229</v>
      </c>
      <c r="G1768" s="55">
        <v>41309</v>
      </c>
      <c r="H1768" s="53" t="s">
        <v>94</v>
      </c>
      <c r="I1768" s="57">
        <v>19417.543801463784</v>
      </c>
      <c r="J1768" s="56">
        <v>19157.972881355938</v>
      </c>
      <c r="K1768" s="56">
        <v>19157.972000000002</v>
      </c>
      <c r="L1768" s="59">
        <v>41334</v>
      </c>
      <c r="M1768" s="60">
        <v>2013</v>
      </c>
      <c r="N1768" s="61">
        <v>41334</v>
      </c>
      <c r="O1768" s="60">
        <v>2013</v>
      </c>
      <c r="P1768" s="61">
        <v>41425</v>
      </c>
      <c r="Q1768" s="53" t="s">
        <v>337</v>
      </c>
      <c r="R1768" s="53"/>
      <c r="S1768" s="53" t="s">
        <v>419</v>
      </c>
      <c r="T1768" s="60">
        <v>11</v>
      </c>
      <c r="U1768" s="53">
        <v>2</v>
      </c>
      <c r="V1768" s="53" t="s">
        <v>385</v>
      </c>
      <c r="W1768" s="53"/>
      <c r="X1768" s="63">
        <v>2055.1279054545457</v>
      </c>
      <c r="Y1768" s="63">
        <v>5730.7236363636366</v>
      </c>
      <c r="Z1768" s="53"/>
      <c r="AA1768" s="53" t="s">
        <v>5020</v>
      </c>
      <c r="AB1768" s="72" t="s">
        <v>2188</v>
      </c>
      <c r="AC1768" s="57">
        <v>63037.96</v>
      </c>
      <c r="AD1768" s="53"/>
      <c r="AE1768" s="53"/>
      <c r="AF1768" s="53" t="s">
        <v>684</v>
      </c>
      <c r="AG1768" s="63">
        <v>3234.3799999999997</v>
      </c>
      <c r="AH1768" s="53" t="s">
        <v>2095</v>
      </c>
      <c r="AI1768" s="53" t="s">
        <v>386</v>
      </c>
      <c r="AJ1768" s="149">
        <v>1</v>
      </c>
      <c r="AK1768" s="374">
        <v>2</v>
      </c>
    </row>
    <row r="1769" spans="1:37" s="149" customFormat="1" ht="60" customHeight="1">
      <c r="A1769" s="53" t="s">
        <v>1704</v>
      </c>
      <c r="B1769" s="60">
        <v>2865</v>
      </c>
      <c r="C1769" s="60" t="s">
        <v>635</v>
      </c>
      <c r="D1769" s="52" t="s">
        <v>715</v>
      </c>
      <c r="E1769" s="53" t="s">
        <v>80</v>
      </c>
      <c r="F1769" s="55">
        <v>41229</v>
      </c>
      <c r="G1769" s="55">
        <v>41309</v>
      </c>
      <c r="H1769" s="53" t="s">
        <v>94</v>
      </c>
      <c r="I1769" s="57">
        <v>1357.1249004402989</v>
      </c>
      <c r="J1769" s="56">
        <v>1338.9830508474577</v>
      </c>
      <c r="K1769" s="56">
        <v>1338.9829999999999</v>
      </c>
      <c r="L1769" s="59">
        <v>41334</v>
      </c>
      <c r="M1769" s="60">
        <v>2013</v>
      </c>
      <c r="N1769" s="61">
        <v>41334</v>
      </c>
      <c r="O1769" s="60">
        <v>2013</v>
      </c>
      <c r="P1769" s="61">
        <v>41425</v>
      </c>
      <c r="Q1769" s="53" t="s">
        <v>337</v>
      </c>
      <c r="R1769" s="53"/>
      <c r="S1769" s="53" t="s">
        <v>419</v>
      </c>
      <c r="T1769" s="60">
        <v>6</v>
      </c>
      <c r="U1769" s="53">
        <v>2</v>
      </c>
      <c r="V1769" s="53" t="s">
        <v>385</v>
      </c>
      <c r="W1769" s="53"/>
      <c r="X1769" s="63">
        <v>263.33332333333328</v>
      </c>
      <c r="Y1769" s="63">
        <v>10506.326666666666</v>
      </c>
      <c r="Z1769" s="53"/>
      <c r="AA1769" s="53" t="s">
        <v>5020</v>
      </c>
      <c r="AB1769" s="72" t="s">
        <v>2188</v>
      </c>
      <c r="AC1769" s="57">
        <v>63037.96</v>
      </c>
      <c r="AD1769" s="53"/>
      <c r="AE1769" s="53"/>
      <c r="AF1769" s="53" t="s">
        <v>680</v>
      </c>
      <c r="AG1769" s="63">
        <v>3234.3799999999997</v>
      </c>
      <c r="AH1769" s="53" t="s">
        <v>2095</v>
      </c>
      <c r="AI1769" s="53" t="s">
        <v>386</v>
      </c>
      <c r="AJ1769" s="149">
        <v>1</v>
      </c>
      <c r="AK1769" s="374">
        <v>2</v>
      </c>
    </row>
    <row r="1770" spans="1:37" s="149" customFormat="1" ht="60" customHeight="1">
      <c r="A1770" s="53" t="s">
        <v>1704</v>
      </c>
      <c r="B1770" s="60">
        <v>2866</v>
      </c>
      <c r="C1770" s="60" t="s">
        <v>598</v>
      </c>
      <c r="D1770" s="52" t="s">
        <v>716</v>
      </c>
      <c r="E1770" s="53" t="s">
        <v>81</v>
      </c>
      <c r="F1770" s="55">
        <v>41229</v>
      </c>
      <c r="G1770" s="55">
        <v>41309</v>
      </c>
      <c r="H1770" s="53" t="s">
        <v>94</v>
      </c>
      <c r="I1770" s="57">
        <v>2920.3953553778588</v>
      </c>
      <c r="J1770" s="56">
        <v>2881.3559322033898</v>
      </c>
      <c r="K1770" s="56">
        <v>2881.355</v>
      </c>
      <c r="L1770" s="59">
        <v>41334</v>
      </c>
      <c r="M1770" s="60">
        <v>2013</v>
      </c>
      <c r="N1770" s="61">
        <v>41334</v>
      </c>
      <c r="O1770" s="60">
        <v>2013</v>
      </c>
      <c r="P1770" s="61">
        <v>41425</v>
      </c>
      <c r="Q1770" s="53" t="s">
        <v>337</v>
      </c>
      <c r="R1770" s="53" t="s">
        <v>5022</v>
      </c>
      <c r="S1770" s="53" t="s">
        <v>419</v>
      </c>
      <c r="T1770" s="60">
        <v>2</v>
      </c>
      <c r="U1770" s="53">
        <v>2</v>
      </c>
      <c r="V1770" s="53" t="s">
        <v>385</v>
      </c>
      <c r="W1770" s="53"/>
      <c r="X1770" s="63">
        <v>1699.99945</v>
      </c>
      <c r="Y1770" s="63">
        <v>31518.98</v>
      </c>
      <c r="Z1770" s="53"/>
      <c r="AA1770" s="53" t="s">
        <v>5020</v>
      </c>
      <c r="AB1770" s="72" t="s">
        <v>2188</v>
      </c>
      <c r="AC1770" s="57">
        <v>63037.96</v>
      </c>
      <c r="AD1770" s="53"/>
      <c r="AE1770" s="53"/>
      <c r="AF1770" s="53" t="s">
        <v>708</v>
      </c>
      <c r="AG1770" s="63">
        <v>3234.3799999999997</v>
      </c>
      <c r="AH1770" s="53" t="s">
        <v>2095</v>
      </c>
      <c r="AI1770" s="53" t="s">
        <v>386</v>
      </c>
      <c r="AJ1770" s="149">
        <v>1</v>
      </c>
      <c r="AK1770" s="374">
        <v>2</v>
      </c>
    </row>
    <row r="1771" spans="1:37" s="149" customFormat="1" ht="60" customHeight="1">
      <c r="A1771" s="53" t="s">
        <v>1704</v>
      </c>
      <c r="B1771" s="60">
        <v>2867</v>
      </c>
      <c r="C1771" s="60">
        <v>14</v>
      </c>
      <c r="D1771" s="52" t="s">
        <v>4083</v>
      </c>
      <c r="E1771" s="53" t="s">
        <v>81</v>
      </c>
      <c r="F1771" s="55">
        <v>41229</v>
      </c>
      <c r="G1771" s="55">
        <v>41309</v>
      </c>
      <c r="H1771" s="53" t="s">
        <v>94</v>
      </c>
      <c r="I1771" s="57">
        <v>2525.2830425914426</v>
      </c>
      <c r="J1771" s="56">
        <v>2491.5254237288141</v>
      </c>
      <c r="K1771" s="56">
        <v>2491.5250000000001</v>
      </c>
      <c r="L1771" s="59">
        <v>41334</v>
      </c>
      <c r="M1771" s="60">
        <v>2013</v>
      </c>
      <c r="N1771" s="61">
        <v>41334</v>
      </c>
      <c r="O1771" s="60">
        <v>2013</v>
      </c>
      <c r="P1771" s="61">
        <v>41425</v>
      </c>
      <c r="Q1771" s="53" t="s">
        <v>337</v>
      </c>
      <c r="R1771" s="53" t="s">
        <v>5023</v>
      </c>
      <c r="S1771" s="53" t="s">
        <v>419</v>
      </c>
      <c r="T1771" s="60">
        <v>2</v>
      </c>
      <c r="U1771" s="53">
        <v>2</v>
      </c>
      <c r="V1771" s="53" t="s">
        <v>385</v>
      </c>
      <c r="W1771" s="53"/>
      <c r="X1771" s="63">
        <v>1469.9997499999999</v>
      </c>
      <c r="Y1771" s="63">
        <v>31518.98</v>
      </c>
      <c r="Z1771" s="53"/>
      <c r="AA1771" s="53" t="s">
        <v>5020</v>
      </c>
      <c r="AB1771" s="72" t="s">
        <v>2188</v>
      </c>
      <c r="AC1771" s="57">
        <v>63037.96</v>
      </c>
      <c r="AD1771" s="53"/>
      <c r="AE1771" s="53"/>
      <c r="AF1771" s="53" t="s">
        <v>708</v>
      </c>
      <c r="AG1771" s="63">
        <v>3234.3799999999997</v>
      </c>
      <c r="AH1771" s="53" t="s">
        <v>2095</v>
      </c>
      <c r="AI1771" s="53" t="s">
        <v>386</v>
      </c>
      <c r="AJ1771" s="149">
        <v>1</v>
      </c>
      <c r="AK1771" s="374">
        <v>2</v>
      </c>
    </row>
    <row r="1772" spans="1:37" s="149" customFormat="1" ht="60" customHeight="1">
      <c r="A1772" s="53" t="s">
        <v>1704</v>
      </c>
      <c r="B1772" s="60">
        <v>2868</v>
      </c>
      <c r="C1772" s="60" t="s">
        <v>630</v>
      </c>
      <c r="D1772" s="52" t="s">
        <v>631</v>
      </c>
      <c r="E1772" s="53" t="s">
        <v>80</v>
      </c>
      <c r="F1772" s="55">
        <v>41229</v>
      </c>
      <c r="G1772" s="55">
        <v>41309</v>
      </c>
      <c r="H1772" s="53" t="s">
        <v>94</v>
      </c>
      <c r="I1772" s="57">
        <v>814.89337692767117</v>
      </c>
      <c r="J1772" s="56">
        <v>804</v>
      </c>
      <c r="K1772" s="56">
        <v>804</v>
      </c>
      <c r="L1772" s="59">
        <v>41334</v>
      </c>
      <c r="M1772" s="60">
        <v>2013</v>
      </c>
      <c r="N1772" s="61">
        <v>41334</v>
      </c>
      <c r="O1772" s="60">
        <v>2013</v>
      </c>
      <c r="P1772" s="61">
        <v>41425</v>
      </c>
      <c r="Q1772" s="53" t="s">
        <v>337</v>
      </c>
      <c r="R1772" s="53"/>
      <c r="S1772" s="53" t="s">
        <v>419</v>
      </c>
      <c r="T1772" s="60">
        <v>24</v>
      </c>
      <c r="U1772" s="53">
        <v>2</v>
      </c>
      <c r="V1772" s="53" t="s">
        <v>385</v>
      </c>
      <c r="W1772" s="53"/>
      <c r="X1772" s="63">
        <v>39.529999999999994</v>
      </c>
      <c r="Y1772" s="63">
        <v>2626.5816666666665</v>
      </c>
      <c r="Z1772" s="53"/>
      <c r="AA1772" s="53" t="s">
        <v>5020</v>
      </c>
      <c r="AB1772" s="72" t="s">
        <v>2188</v>
      </c>
      <c r="AC1772" s="57">
        <v>63037.96</v>
      </c>
      <c r="AD1772" s="53"/>
      <c r="AE1772" s="53"/>
      <c r="AF1772" s="53" t="s">
        <v>694</v>
      </c>
      <c r="AG1772" s="63">
        <v>3234.3799999999997</v>
      </c>
      <c r="AH1772" s="53" t="s">
        <v>2095</v>
      </c>
      <c r="AI1772" s="53" t="s">
        <v>386</v>
      </c>
      <c r="AJ1772" s="149">
        <v>1</v>
      </c>
      <c r="AK1772" s="374">
        <v>2</v>
      </c>
    </row>
    <row r="1773" spans="1:37" s="149" customFormat="1" ht="60" customHeight="1">
      <c r="A1773" s="53" t="s">
        <v>1704</v>
      </c>
      <c r="B1773" s="60">
        <v>2869</v>
      </c>
      <c r="C1773" s="60" t="s">
        <v>541</v>
      </c>
      <c r="D1773" s="52" t="s">
        <v>469</v>
      </c>
      <c r="E1773" s="53" t="s">
        <v>64</v>
      </c>
      <c r="F1773" s="55">
        <v>41229</v>
      </c>
      <c r="G1773" s="55">
        <v>41309</v>
      </c>
      <c r="H1773" s="53" t="s">
        <v>94</v>
      </c>
      <c r="I1773" s="57">
        <v>13509.503257192197</v>
      </c>
      <c r="J1773" s="56">
        <v>13328.910169491526</v>
      </c>
      <c r="K1773" s="56">
        <v>13328.91</v>
      </c>
      <c r="L1773" s="59">
        <v>41334</v>
      </c>
      <c r="M1773" s="60">
        <v>2013</v>
      </c>
      <c r="N1773" s="61">
        <v>41334</v>
      </c>
      <c r="O1773" s="60">
        <v>2013</v>
      </c>
      <c r="P1773" s="61">
        <v>41425</v>
      </c>
      <c r="Q1773" s="53" t="s">
        <v>337</v>
      </c>
      <c r="R1773" s="53"/>
      <c r="S1773" s="53" t="s">
        <v>419</v>
      </c>
      <c r="T1773" s="60">
        <v>16</v>
      </c>
      <c r="U1773" s="53">
        <v>2</v>
      </c>
      <c r="V1773" s="53" t="s">
        <v>385</v>
      </c>
      <c r="W1773" s="53"/>
      <c r="X1773" s="63">
        <v>983.00712499999997</v>
      </c>
      <c r="Y1773" s="63">
        <v>3939.8724999999999</v>
      </c>
      <c r="Z1773" s="53"/>
      <c r="AA1773" s="53" t="s">
        <v>5020</v>
      </c>
      <c r="AB1773" s="72" t="s">
        <v>2188</v>
      </c>
      <c r="AC1773" s="57">
        <v>63037.96</v>
      </c>
      <c r="AD1773" s="53"/>
      <c r="AE1773" s="53"/>
      <c r="AF1773" s="53" t="s">
        <v>679</v>
      </c>
      <c r="AG1773" s="63">
        <v>3234.3799999999997</v>
      </c>
      <c r="AH1773" s="53" t="s">
        <v>2095</v>
      </c>
      <c r="AI1773" s="53" t="s">
        <v>386</v>
      </c>
      <c r="AJ1773" s="149">
        <v>1</v>
      </c>
      <c r="AK1773" s="374">
        <v>2</v>
      </c>
    </row>
    <row r="1774" spans="1:37" s="149" customFormat="1" ht="75" customHeight="1">
      <c r="A1774" s="53" t="s">
        <v>1704</v>
      </c>
      <c r="B1774" s="60">
        <v>2870</v>
      </c>
      <c r="C1774" s="60">
        <v>25</v>
      </c>
      <c r="D1774" s="52" t="s">
        <v>5024</v>
      </c>
      <c r="E1774" s="53" t="s">
        <v>81</v>
      </c>
      <c r="F1774" s="55">
        <v>41263</v>
      </c>
      <c r="G1774" s="55">
        <v>41343</v>
      </c>
      <c r="H1774" s="53" t="s">
        <v>94</v>
      </c>
      <c r="I1774" s="57">
        <v>7380</v>
      </c>
      <c r="J1774" s="56">
        <v>8119.9601500129638</v>
      </c>
      <c r="K1774" s="56">
        <v>7380</v>
      </c>
      <c r="L1774" s="59">
        <v>41365</v>
      </c>
      <c r="M1774" s="60">
        <v>2013</v>
      </c>
      <c r="N1774" s="61">
        <v>41366</v>
      </c>
      <c r="O1774" s="60">
        <v>2013</v>
      </c>
      <c r="P1774" s="61">
        <v>41425</v>
      </c>
      <c r="Q1774" s="53" t="s">
        <v>337</v>
      </c>
      <c r="R1774" s="53"/>
      <c r="S1774" s="53" t="s">
        <v>419</v>
      </c>
      <c r="T1774" s="60">
        <v>5</v>
      </c>
      <c r="U1774" s="53">
        <v>2</v>
      </c>
      <c r="V1774" s="53" t="s">
        <v>385</v>
      </c>
      <c r="W1774" s="53"/>
      <c r="X1774" s="63">
        <v>1741.68</v>
      </c>
      <c r="Y1774" s="63">
        <v>15046.347038760001</v>
      </c>
      <c r="Z1774" s="53"/>
      <c r="AA1774" s="53" t="s">
        <v>5025</v>
      </c>
      <c r="AB1774" s="72">
        <v>41152</v>
      </c>
      <c r="AC1774" s="57">
        <v>75231.735193800007</v>
      </c>
      <c r="AD1774" s="53"/>
      <c r="AE1774" s="53"/>
      <c r="AF1774" s="53" t="s">
        <v>679</v>
      </c>
      <c r="AG1774" s="63">
        <v>46825.939999999995</v>
      </c>
      <c r="AH1774" s="53" t="s">
        <v>2095</v>
      </c>
      <c r="AI1774" s="53" t="s">
        <v>386</v>
      </c>
      <c r="AJ1774" s="149">
        <v>2</v>
      </c>
      <c r="AK1774" s="374">
        <v>2</v>
      </c>
    </row>
    <row r="1775" spans="1:37" s="149" customFormat="1" ht="75" customHeight="1">
      <c r="A1775" s="53" t="s">
        <v>1704</v>
      </c>
      <c r="B1775" s="60">
        <v>2871</v>
      </c>
      <c r="C1775" s="54">
        <v>3000560</v>
      </c>
      <c r="D1775" s="52" t="s">
        <v>468</v>
      </c>
      <c r="E1775" s="53" t="s">
        <v>59</v>
      </c>
      <c r="F1775" s="55">
        <v>41234</v>
      </c>
      <c r="G1775" s="55">
        <v>41295</v>
      </c>
      <c r="H1775" s="53" t="s">
        <v>94</v>
      </c>
      <c r="I1775" s="57">
        <v>8817</v>
      </c>
      <c r="J1775" s="56">
        <v>8729.9825153145921</v>
      </c>
      <c r="K1775" s="56">
        <v>8729.982</v>
      </c>
      <c r="L1775" s="59">
        <v>41316</v>
      </c>
      <c r="M1775" s="60">
        <v>2013</v>
      </c>
      <c r="N1775" s="61">
        <v>41316</v>
      </c>
      <c r="O1775" s="60">
        <v>2013</v>
      </c>
      <c r="P1775" s="61">
        <v>41486</v>
      </c>
      <c r="Q1775" s="53" t="s">
        <v>337</v>
      </c>
      <c r="R1775" s="53"/>
      <c r="S1775" s="53" t="s">
        <v>419</v>
      </c>
      <c r="T1775" s="60">
        <v>3</v>
      </c>
      <c r="U1775" s="53">
        <v>2</v>
      </c>
      <c r="V1775" s="53" t="s">
        <v>385</v>
      </c>
      <c r="W1775" s="53"/>
      <c r="X1775" s="63">
        <v>3433.7929199999999</v>
      </c>
      <c r="Y1775" s="63">
        <v>23537.2948</v>
      </c>
      <c r="Z1775" s="53"/>
      <c r="AA1775" s="53" t="s">
        <v>5026</v>
      </c>
      <c r="AB1775" s="72">
        <v>40543</v>
      </c>
      <c r="AC1775" s="57">
        <v>70611.884399999995</v>
      </c>
      <c r="AD1775" s="53"/>
      <c r="AE1775" s="53"/>
      <c r="AF1775" s="53" t="s">
        <v>677</v>
      </c>
      <c r="AG1775" s="63">
        <v>857.36440000000005</v>
      </c>
      <c r="AH1775" s="53" t="s">
        <v>2095</v>
      </c>
      <c r="AI1775" s="53" t="s">
        <v>386</v>
      </c>
      <c r="AJ1775" s="149">
        <v>1</v>
      </c>
      <c r="AK1775" s="374">
        <v>2</v>
      </c>
    </row>
    <row r="1776" spans="1:37" s="149" customFormat="1" ht="135" customHeight="1">
      <c r="A1776" s="53" t="s">
        <v>1704</v>
      </c>
      <c r="B1776" s="60">
        <v>2872</v>
      </c>
      <c r="C1776" s="54">
        <v>3000560</v>
      </c>
      <c r="D1776" s="52" t="s">
        <v>468</v>
      </c>
      <c r="E1776" s="53" t="s">
        <v>59</v>
      </c>
      <c r="F1776" s="55">
        <v>41414</v>
      </c>
      <c r="G1776" s="55">
        <v>41474</v>
      </c>
      <c r="H1776" s="53" t="s">
        <v>114</v>
      </c>
      <c r="I1776" s="57">
        <v>685.57000000000016</v>
      </c>
      <c r="J1776" s="56">
        <v>678.80391437271476</v>
      </c>
      <c r="K1776" s="56">
        <v>678.803</v>
      </c>
      <c r="L1776" s="59">
        <v>41494</v>
      </c>
      <c r="M1776" s="60">
        <v>2013</v>
      </c>
      <c r="N1776" s="61">
        <v>41494</v>
      </c>
      <c r="O1776" s="60">
        <v>2013</v>
      </c>
      <c r="P1776" s="61">
        <v>41639</v>
      </c>
      <c r="Q1776" s="53" t="s">
        <v>337</v>
      </c>
      <c r="R1776" s="53"/>
      <c r="S1776" s="53" t="s">
        <v>419</v>
      </c>
      <c r="T1776" s="60">
        <v>1</v>
      </c>
      <c r="U1776" s="53">
        <v>2</v>
      </c>
      <c r="V1776" s="53" t="s">
        <v>385</v>
      </c>
      <c r="W1776" s="53"/>
      <c r="X1776" s="63">
        <v>800.98753999999997</v>
      </c>
      <c r="Y1776" s="63">
        <v>1427.6584</v>
      </c>
      <c r="Z1776" s="53"/>
      <c r="AA1776" s="53" t="s">
        <v>5027</v>
      </c>
      <c r="AB1776" s="72" t="s">
        <v>2188</v>
      </c>
      <c r="AC1776" s="57">
        <v>1427.6584</v>
      </c>
      <c r="AD1776" s="53"/>
      <c r="AE1776" s="53"/>
      <c r="AF1776" s="53" t="s">
        <v>9</v>
      </c>
      <c r="AG1776" s="63">
        <v>87.623838199999994</v>
      </c>
      <c r="AH1776" s="53" t="s">
        <v>5028</v>
      </c>
      <c r="AI1776" s="53" t="s">
        <v>2124</v>
      </c>
      <c r="AJ1776" s="149">
        <v>3</v>
      </c>
      <c r="AK1776" s="374">
        <v>2</v>
      </c>
    </row>
    <row r="1777" spans="1:37" s="149" customFormat="1" ht="135" customHeight="1">
      <c r="A1777" s="53" t="s">
        <v>1704</v>
      </c>
      <c r="B1777" s="60">
        <v>2873</v>
      </c>
      <c r="C1777" s="60" t="s">
        <v>635</v>
      </c>
      <c r="D1777" s="52" t="s">
        <v>715</v>
      </c>
      <c r="E1777" s="53" t="s">
        <v>80</v>
      </c>
      <c r="F1777" s="55">
        <v>41384</v>
      </c>
      <c r="G1777" s="55">
        <v>41444</v>
      </c>
      <c r="H1777" s="53" t="s">
        <v>114</v>
      </c>
      <c r="I1777" s="57">
        <v>221.72125464717885</v>
      </c>
      <c r="J1777" s="56">
        <v>218.75731694915257</v>
      </c>
      <c r="K1777" s="56">
        <v>218.75700000000001</v>
      </c>
      <c r="L1777" s="59">
        <v>41464</v>
      </c>
      <c r="M1777" s="60">
        <v>2013</v>
      </c>
      <c r="N1777" s="61">
        <v>41464</v>
      </c>
      <c r="O1777" s="60">
        <v>2013</v>
      </c>
      <c r="P1777" s="61">
        <v>41486</v>
      </c>
      <c r="Q1777" s="53" t="s">
        <v>337</v>
      </c>
      <c r="R1777" s="53"/>
      <c r="S1777" s="53" t="s">
        <v>419</v>
      </c>
      <c r="T1777" s="60">
        <v>1</v>
      </c>
      <c r="U1777" s="53">
        <v>2</v>
      </c>
      <c r="V1777" s="53" t="s">
        <v>385</v>
      </c>
      <c r="W1777" s="53"/>
      <c r="X1777" s="63">
        <v>258.13326000000001</v>
      </c>
      <c r="Y1777" s="63">
        <v>1427.6584</v>
      </c>
      <c r="Z1777" s="53"/>
      <c r="AA1777" s="53" t="s">
        <v>5027</v>
      </c>
      <c r="AB1777" s="72" t="s">
        <v>2188</v>
      </c>
      <c r="AC1777" s="57">
        <v>1427.6584</v>
      </c>
      <c r="AD1777" s="53"/>
      <c r="AE1777" s="53"/>
      <c r="AF1777" s="53" t="s">
        <v>9</v>
      </c>
      <c r="AG1777" s="63">
        <v>87.623838199999994</v>
      </c>
      <c r="AH1777" s="53" t="s">
        <v>5028</v>
      </c>
      <c r="AI1777" s="53" t="s">
        <v>2124</v>
      </c>
      <c r="AJ1777" s="149">
        <v>3</v>
      </c>
      <c r="AK1777" s="374">
        <v>2</v>
      </c>
    </row>
    <row r="1778" spans="1:37" s="149" customFormat="1" ht="90" customHeight="1">
      <c r="A1778" s="53" t="s">
        <v>1704</v>
      </c>
      <c r="B1778" s="60">
        <v>2874</v>
      </c>
      <c r="C1778" s="54">
        <v>3000560</v>
      </c>
      <c r="D1778" s="52" t="s">
        <v>468</v>
      </c>
      <c r="E1778" s="53" t="s">
        <v>59</v>
      </c>
      <c r="F1778" s="55">
        <v>41414</v>
      </c>
      <c r="G1778" s="55">
        <v>41474</v>
      </c>
      <c r="H1778" s="53" t="s">
        <v>114</v>
      </c>
      <c r="I1778" s="57">
        <v>478.0019999999999</v>
      </c>
      <c r="J1778" s="56">
        <v>473.28446209429563</v>
      </c>
      <c r="K1778" s="56">
        <v>473.28399999999999</v>
      </c>
      <c r="L1778" s="59">
        <v>41494</v>
      </c>
      <c r="M1778" s="60">
        <v>2013</v>
      </c>
      <c r="N1778" s="61">
        <v>41494</v>
      </c>
      <c r="O1778" s="60">
        <v>2013</v>
      </c>
      <c r="P1778" s="61">
        <v>41639</v>
      </c>
      <c r="Q1778" s="53" t="s">
        <v>337</v>
      </c>
      <c r="R1778" s="53"/>
      <c r="S1778" s="53" t="s">
        <v>419</v>
      </c>
      <c r="T1778" s="60">
        <v>1</v>
      </c>
      <c r="U1778" s="53">
        <v>2</v>
      </c>
      <c r="V1778" s="53" t="s">
        <v>385</v>
      </c>
      <c r="W1778" s="53"/>
      <c r="X1778" s="63">
        <v>558.47511999999995</v>
      </c>
      <c r="Y1778" s="63">
        <v>1556.7001550100001</v>
      </c>
      <c r="Z1778" s="53"/>
      <c r="AA1778" s="53" t="s">
        <v>5029</v>
      </c>
      <c r="AB1778" s="72" t="s">
        <v>2188</v>
      </c>
      <c r="AC1778" s="57">
        <v>1556.7001550100001</v>
      </c>
      <c r="AD1778" s="53"/>
      <c r="AE1778" s="53"/>
      <c r="AF1778" s="53" t="s">
        <v>9</v>
      </c>
      <c r="AG1778" s="63">
        <v>94.573967399999987</v>
      </c>
      <c r="AH1778" s="53" t="s">
        <v>5028</v>
      </c>
      <c r="AI1778" s="53" t="s">
        <v>2124</v>
      </c>
      <c r="AJ1778" s="149">
        <v>3</v>
      </c>
      <c r="AK1778" s="374">
        <v>2</v>
      </c>
    </row>
    <row r="1779" spans="1:37" s="149" customFormat="1" ht="90" customHeight="1">
      <c r="A1779" s="53" t="s">
        <v>1704</v>
      </c>
      <c r="B1779" s="60">
        <v>2875</v>
      </c>
      <c r="C1779" s="60" t="s">
        <v>635</v>
      </c>
      <c r="D1779" s="52" t="s">
        <v>715</v>
      </c>
      <c r="E1779" s="53" t="s">
        <v>80</v>
      </c>
      <c r="F1779" s="55">
        <v>41280</v>
      </c>
      <c r="G1779" s="55">
        <v>41340</v>
      </c>
      <c r="H1779" s="53" t="s">
        <v>114</v>
      </c>
      <c r="I1779" s="57">
        <v>443.44250929435771</v>
      </c>
      <c r="J1779" s="56">
        <v>437.51463389830514</v>
      </c>
      <c r="K1779" s="56">
        <v>437.51400000000001</v>
      </c>
      <c r="L1779" s="59">
        <v>41365</v>
      </c>
      <c r="M1779" s="60">
        <v>2013</v>
      </c>
      <c r="N1779" s="61">
        <v>41365</v>
      </c>
      <c r="O1779" s="60">
        <v>2013</v>
      </c>
      <c r="P1779" s="61">
        <v>41455</v>
      </c>
      <c r="Q1779" s="53" t="s">
        <v>337</v>
      </c>
      <c r="R1779" s="53"/>
      <c r="S1779" s="53" t="s">
        <v>419</v>
      </c>
      <c r="T1779" s="60">
        <v>2</v>
      </c>
      <c r="U1779" s="53">
        <v>2</v>
      </c>
      <c r="V1779" s="53" t="s">
        <v>385</v>
      </c>
      <c r="W1779" s="53"/>
      <c r="X1779" s="63">
        <v>258.13326000000001</v>
      </c>
      <c r="Y1779" s="63">
        <v>778.35007750500006</v>
      </c>
      <c r="Z1779" s="53"/>
      <c r="AA1779" s="53" t="s">
        <v>5029</v>
      </c>
      <c r="AB1779" s="72" t="s">
        <v>2188</v>
      </c>
      <c r="AC1779" s="57">
        <v>1556.7001550100001</v>
      </c>
      <c r="AD1779" s="53"/>
      <c r="AE1779" s="53"/>
      <c r="AF1779" s="53" t="s">
        <v>708</v>
      </c>
      <c r="AG1779" s="63">
        <v>94.573967399999987</v>
      </c>
      <c r="AH1779" s="53" t="s">
        <v>5028</v>
      </c>
      <c r="AI1779" s="53" t="s">
        <v>2124</v>
      </c>
      <c r="AJ1779" s="149">
        <v>2</v>
      </c>
      <c r="AK1779" s="374">
        <v>2</v>
      </c>
    </row>
    <row r="1780" spans="1:37" s="149" customFormat="1" ht="75" customHeight="1">
      <c r="A1780" s="53" t="s">
        <v>1704</v>
      </c>
      <c r="B1780" s="60">
        <v>2876</v>
      </c>
      <c r="C1780" s="54">
        <v>3000560</v>
      </c>
      <c r="D1780" s="52" t="s">
        <v>468</v>
      </c>
      <c r="E1780" s="53" t="s">
        <v>59</v>
      </c>
      <c r="F1780" s="55">
        <v>41241</v>
      </c>
      <c r="G1780" s="55">
        <v>41302</v>
      </c>
      <c r="H1780" s="53" t="s">
        <v>114</v>
      </c>
      <c r="I1780" s="57">
        <v>1040.5285799999999</v>
      </c>
      <c r="J1780" s="56">
        <v>1053.8670221236002</v>
      </c>
      <c r="K1780" s="56">
        <v>1040.528</v>
      </c>
      <c r="L1780" s="59">
        <v>41323</v>
      </c>
      <c r="M1780" s="60">
        <v>2013</v>
      </c>
      <c r="N1780" s="61">
        <v>41351</v>
      </c>
      <c r="O1780" s="60">
        <v>2013</v>
      </c>
      <c r="P1780" s="61">
        <v>41547</v>
      </c>
      <c r="Q1780" s="53" t="s">
        <v>337</v>
      </c>
      <c r="R1780" s="53" t="s">
        <v>5030</v>
      </c>
      <c r="S1780" s="53" t="s">
        <v>419</v>
      </c>
      <c r="T1780" s="60">
        <v>1</v>
      </c>
      <c r="U1780" s="53">
        <v>2</v>
      </c>
      <c r="V1780" s="53" t="s">
        <v>385</v>
      </c>
      <c r="W1780" s="53"/>
      <c r="X1780" s="63">
        <v>1227.82304</v>
      </c>
      <c r="Y1780" s="63">
        <v>4868.0358249999999</v>
      </c>
      <c r="Z1780" s="53"/>
      <c r="AA1780" s="53" t="s">
        <v>5031</v>
      </c>
      <c r="AB1780" s="72">
        <v>40908</v>
      </c>
      <c r="AC1780" s="57">
        <v>9736.0716499999999</v>
      </c>
      <c r="AD1780" s="53"/>
      <c r="AE1780" s="53"/>
      <c r="AF1780" s="53" t="s">
        <v>708</v>
      </c>
      <c r="AG1780" s="63">
        <v>949.52001639999992</v>
      </c>
      <c r="AH1780" s="53" t="s">
        <v>5028</v>
      </c>
      <c r="AI1780" s="53" t="s">
        <v>2124</v>
      </c>
      <c r="AJ1780" s="149">
        <v>1</v>
      </c>
      <c r="AK1780" s="374">
        <v>2</v>
      </c>
    </row>
    <row r="1781" spans="1:37" s="149" customFormat="1" ht="165" customHeight="1">
      <c r="A1781" s="53" t="s">
        <v>1704</v>
      </c>
      <c r="B1781" s="60">
        <v>2877</v>
      </c>
      <c r="C1781" s="60">
        <v>18</v>
      </c>
      <c r="D1781" s="52" t="s">
        <v>1706</v>
      </c>
      <c r="E1781" s="53" t="s">
        <v>59</v>
      </c>
      <c r="F1781" s="55">
        <v>41241</v>
      </c>
      <c r="G1781" s="55">
        <v>41302</v>
      </c>
      <c r="H1781" s="53" t="s">
        <v>114</v>
      </c>
      <c r="I1781" s="57">
        <v>3904.114</v>
      </c>
      <c r="J1781" s="56">
        <v>4328.6153938676498</v>
      </c>
      <c r="K1781" s="56">
        <v>3904.114</v>
      </c>
      <c r="L1781" s="59">
        <v>41323</v>
      </c>
      <c r="M1781" s="60">
        <v>2013</v>
      </c>
      <c r="N1781" s="61">
        <v>41351</v>
      </c>
      <c r="O1781" s="60">
        <v>2013</v>
      </c>
      <c r="P1781" s="61">
        <v>41455</v>
      </c>
      <c r="Q1781" s="53" t="s">
        <v>337</v>
      </c>
      <c r="R1781" s="53" t="s">
        <v>5032</v>
      </c>
      <c r="S1781" s="53" t="s">
        <v>419</v>
      </c>
      <c r="T1781" s="60">
        <v>2</v>
      </c>
      <c r="U1781" s="53">
        <v>2</v>
      </c>
      <c r="V1781" s="53" t="s">
        <v>385</v>
      </c>
      <c r="W1781" s="53"/>
      <c r="X1781" s="63">
        <v>2303.4272599999999</v>
      </c>
      <c r="Y1781" s="63">
        <v>4868.0358249999999</v>
      </c>
      <c r="Z1781" s="53"/>
      <c r="AA1781" s="53" t="s">
        <v>5033</v>
      </c>
      <c r="AB1781" s="72">
        <v>40908</v>
      </c>
      <c r="AC1781" s="57">
        <v>9736.0716499999999</v>
      </c>
      <c r="AD1781" s="53"/>
      <c r="AE1781" s="53"/>
      <c r="AF1781" s="53" t="s">
        <v>708</v>
      </c>
      <c r="AG1781" s="63">
        <v>949.52001639999992</v>
      </c>
      <c r="AH1781" s="53" t="s">
        <v>5028</v>
      </c>
      <c r="AI1781" s="53" t="s">
        <v>2124</v>
      </c>
      <c r="AJ1781" s="149">
        <v>1</v>
      </c>
      <c r="AK1781" s="374">
        <v>2</v>
      </c>
    </row>
    <row r="1782" spans="1:37" s="149" customFormat="1" ht="75" customHeight="1">
      <c r="A1782" s="53" t="s">
        <v>1704</v>
      </c>
      <c r="B1782" s="60">
        <v>2879</v>
      </c>
      <c r="C1782" s="53" t="s">
        <v>708</v>
      </c>
      <c r="D1782" s="52" t="s">
        <v>1707</v>
      </c>
      <c r="E1782" s="53" t="s">
        <v>80</v>
      </c>
      <c r="F1782" s="55">
        <v>41310</v>
      </c>
      <c r="G1782" s="55">
        <v>41340</v>
      </c>
      <c r="H1782" s="53" t="s">
        <v>102</v>
      </c>
      <c r="I1782" s="57">
        <v>5000</v>
      </c>
      <c r="J1782" s="56">
        <v>4965.9960776710213</v>
      </c>
      <c r="K1782" s="56">
        <v>4965.9960000000001</v>
      </c>
      <c r="L1782" s="59">
        <v>41365</v>
      </c>
      <c r="M1782" s="60">
        <v>2013</v>
      </c>
      <c r="N1782" s="61">
        <v>41365</v>
      </c>
      <c r="O1782" s="60">
        <v>2013</v>
      </c>
      <c r="P1782" s="61">
        <v>41639</v>
      </c>
      <c r="Q1782" s="53" t="s">
        <v>337</v>
      </c>
      <c r="R1782" s="53"/>
      <c r="S1782" s="53" t="s">
        <v>7</v>
      </c>
      <c r="T1782" s="60">
        <v>1</v>
      </c>
      <c r="U1782" s="53">
        <v>2</v>
      </c>
      <c r="V1782" s="53" t="s">
        <v>385</v>
      </c>
      <c r="W1782" s="53"/>
      <c r="X1782" s="63">
        <v>5859.8752800000002</v>
      </c>
      <c r="Y1782" s="63">
        <v>13944.06</v>
      </c>
      <c r="Z1782" s="53"/>
      <c r="AA1782" s="53" t="s">
        <v>5034</v>
      </c>
      <c r="AB1782" s="72" t="s">
        <v>2188</v>
      </c>
      <c r="AC1782" s="57">
        <v>13944.06</v>
      </c>
      <c r="AD1782" s="53" t="s">
        <v>2383</v>
      </c>
      <c r="AE1782" s="53"/>
      <c r="AF1782" s="53"/>
      <c r="AG1782" s="63">
        <v>0</v>
      </c>
      <c r="AH1782" s="53" t="s">
        <v>669</v>
      </c>
      <c r="AI1782" s="53" t="s">
        <v>2179</v>
      </c>
      <c r="AJ1782" s="149">
        <v>2</v>
      </c>
      <c r="AK1782" s="374">
        <v>2</v>
      </c>
    </row>
    <row r="1783" spans="1:37" s="149" customFormat="1" ht="90" customHeight="1">
      <c r="A1783" s="53" t="s">
        <v>1704</v>
      </c>
      <c r="B1783" s="160" t="s">
        <v>5035</v>
      </c>
      <c r="C1783" s="54">
        <v>3000560</v>
      </c>
      <c r="D1783" s="52" t="s">
        <v>468</v>
      </c>
      <c r="E1783" s="53" t="s">
        <v>80</v>
      </c>
      <c r="F1783" s="55">
        <v>41310</v>
      </c>
      <c r="G1783" s="55">
        <v>41340</v>
      </c>
      <c r="H1783" s="53" t="s">
        <v>106</v>
      </c>
      <c r="I1783" s="57">
        <v>1278.7776200000001</v>
      </c>
      <c r="J1783" s="56">
        <v>1265.6894913628414</v>
      </c>
      <c r="K1783" s="56">
        <v>1265.6890000000001</v>
      </c>
      <c r="L1783" s="59">
        <v>41365</v>
      </c>
      <c r="M1783" s="60">
        <v>2013</v>
      </c>
      <c r="N1783" s="61">
        <v>41365</v>
      </c>
      <c r="O1783" s="60">
        <v>2013</v>
      </c>
      <c r="P1783" s="61">
        <v>41578</v>
      </c>
      <c r="Q1783" s="53" t="s">
        <v>337</v>
      </c>
      <c r="R1783" s="53" t="s">
        <v>5036</v>
      </c>
      <c r="S1783" s="53" t="s">
        <v>7</v>
      </c>
      <c r="T1783" s="60">
        <v>0.22426407009247762</v>
      </c>
      <c r="U1783" s="53">
        <v>2</v>
      </c>
      <c r="V1783" s="53" t="s">
        <v>385</v>
      </c>
      <c r="W1783" s="53"/>
      <c r="X1783" s="63">
        <v>6659.6179199999997</v>
      </c>
      <c r="Y1783" s="63">
        <v>7882.4</v>
      </c>
      <c r="Z1783" s="53"/>
      <c r="AA1783" s="53" t="s">
        <v>5037</v>
      </c>
      <c r="AB1783" s="72">
        <v>41213</v>
      </c>
      <c r="AC1783" s="57">
        <v>7882.4</v>
      </c>
      <c r="AD1783" s="53" t="s">
        <v>9</v>
      </c>
      <c r="AE1783" s="53"/>
      <c r="AF1783" s="53"/>
      <c r="AG1783" s="63">
        <v>1125.9217799999999</v>
      </c>
      <c r="AH1783" s="53" t="s">
        <v>2378</v>
      </c>
      <c r="AI1783" s="53" t="s">
        <v>386</v>
      </c>
      <c r="AJ1783" s="149">
        <v>2</v>
      </c>
      <c r="AK1783" s="374">
        <v>2</v>
      </c>
    </row>
    <row r="1784" spans="1:37" s="149" customFormat="1" ht="90" customHeight="1">
      <c r="A1784" s="53" t="s">
        <v>1704</v>
      </c>
      <c r="B1784" s="60">
        <v>2881</v>
      </c>
      <c r="C1784" s="54">
        <v>3000560</v>
      </c>
      <c r="D1784" s="52" t="s">
        <v>3807</v>
      </c>
      <c r="E1784" s="53" t="s">
        <v>59</v>
      </c>
      <c r="F1784" s="55">
        <v>41384</v>
      </c>
      <c r="G1784" s="55">
        <v>41444</v>
      </c>
      <c r="H1784" s="53" t="s">
        <v>106</v>
      </c>
      <c r="I1784" s="57">
        <v>4186.26</v>
      </c>
      <c r="J1784" s="56">
        <v>4144.9446075264677</v>
      </c>
      <c r="K1784" s="56">
        <v>4144.9440000000004</v>
      </c>
      <c r="L1784" s="59">
        <v>41464</v>
      </c>
      <c r="M1784" s="60">
        <v>2013</v>
      </c>
      <c r="N1784" s="61">
        <v>41464</v>
      </c>
      <c r="O1784" s="60">
        <v>2013</v>
      </c>
      <c r="P1784" s="61">
        <v>41608</v>
      </c>
      <c r="Q1784" s="53" t="s">
        <v>337</v>
      </c>
      <c r="R1784" s="53"/>
      <c r="S1784" s="53" t="s">
        <v>419</v>
      </c>
      <c r="T1784" s="60">
        <v>3</v>
      </c>
      <c r="U1784" s="53">
        <v>2</v>
      </c>
      <c r="V1784" s="53" t="s">
        <v>385</v>
      </c>
      <c r="W1784" s="53"/>
      <c r="X1784" s="63">
        <v>1630.3446399999998</v>
      </c>
      <c r="Y1784" s="63">
        <v>4019.2669157760006</v>
      </c>
      <c r="Z1784" s="53"/>
      <c r="AA1784" s="53" t="s">
        <v>5038</v>
      </c>
      <c r="AB1784" s="72" t="s">
        <v>2188</v>
      </c>
      <c r="AC1784" s="57">
        <v>12057.800747328001</v>
      </c>
      <c r="AD1784" s="53"/>
      <c r="AE1784" s="53"/>
      <c r="AF1784" s="53" t="s">
        <v>677</v>
      </c>
      <c r="AG1784" s="63">
        <v>252.874</v>
      </c>
      <c r="AH1784" s="53" t="s">
        <v>2378</v>
      </c>
      <c r="AI1784" s="53" t="s">
        <v>386</v>
      </c>
      <c r="AJ1784" s="149">
        <v>3</v>
      </c>
      <c r="AK1784" s="374">
        <v>2</v>
      </c>
    </row>
    <row r="1785" spans="1:37" s="149" customFormat="1" ht="60" customHeight="1">
      <c r="A1785" s="53" t="s">
        <v>1704</v>
      </c>
      <c r="B1785" s="60">
        <v>2883</v>
      </c>
      <c r="C1785" s="54">
        <v>3000560</v>
      </c>
      <c r="D1785" s="52" t="s">
        <v>468</v>
      </c>
      <c r="E1785" s="53" t="s">
        <v>59</v>
      </c>
      <c r="F1785" s="55">
        <v>41233</v>
      </c>
      <c r="G1785" s="55">
        <v>41294</v>
      </c>
      <c r="H1785" s="53" t="s">
        <v>94</v>
      </c>
      <c r="I1785" s="57">
        <v>3399.3641400000001</v>
      </c>
      <c r="J1785" s="56">
        <v>3404.1555269975365</v>
      </c>
      <c r="K1785" s="56">
        <v>3399.364</v>
      </c>
      <c r="L1785" s="59">
        <v>41315</v>
      </c>
      <c r="M1785" s="60">
        <v>2013</v>
      </c>
      <c r="N1785" s="61">
        <v>41315</v>
      </c>
      <c r="O1785" s="60">
        <v>2013</v>
      </c>
      <c r="P1785" s="61">
        <v>41425</v>
      </c>
      <c r="Q1785" s="53" t="s">
        <v>337</v>
      </c>
      <c r="R1785" s="53" t="s">
        <v>5039</v>
      </c>
      <c r="S1785" s="53" t="s">
        <v>419</v>
      </c>
      <c r="T1785" s="60">
        <v>47</v>
      </c>
      <c r="U1785" s="53">
        <v>2</v>
      </c>
      <c r="V1785" s="53" t="s">
        <v>385</v>
      </c>
      <c r="W1785" s="53"/>
      <c r="X1785" s="63">
        <v>85.345734468085112</v>
      </c>
      <c r="Y1785" s="63">
        <v>3979.8453517404255</v>
      </c>
      <c r="Z1785" s="53"/>
      <c r="AA1785" s="53" t="s">
        <v>5040</v>
      </c>
      <c r="AB1785" s="72">
        <v>41182</v>
      </c>
      <c r="AC1785" s="57">
        <v>187052.7315318</v>
      </c>
      <c r="AD1785" s="53"/>
      <c r="AE1785" s="53"/>
      <c r="AF1785" s="53" t="s">
        <v>843</v>
      </c>
      <c r="AG1785" s="63">
        <v>98.599620000000002</v>
      </c>
      <c r="AH1785" s="53" t="s">
        <v>2095</v>
      </c>
      <c r="AI1785" s="53" t="s">
        <v>386</v>
      </c>
      <c r="AJ1785" s="149">
        <v>1</v>
      </c>
      <c r="AK1785" s="374">
        <v>2</v>
      </c>
    </row>
    <row r="1786" spans="1:37" s="149" customFormat="1" ht="75" customHeight="1">
      <c r="A1786" s="53" t="s">
        <v>1704</v>
      </c>
      <c r="B1786" s="60">
        <v>2885</v>
      </c>
      <c r="C1786" s="60" t="s">
        <v>444</v>
      </c>
      <c r="D1786" s="52" t="s">
        <v>418</v>
      </c>
      <c r="E1786" s="53" t="s">
        <v>59</v>
      </c>
      <c r="F1786" s="55">
        <v>41548</v>
      </c>
      <c r="G1786" s="55">
        <v>41608</v>
      </c>
      <c r="H1786" s="53" t="s">
        <v>94</v>
      </c>
      <c r="I1786" s="57">
        <v>86.95765488925106</v>
      </c>
      <c r="J1786" s="56">
        <v>83.572033898305108</v>
      </c>
      <c r="K1786" s="56">
        <v>83.572000000000003</v>
      </c>
      <c r="L1786" s="59">
        <v>41628</v>
      </c>
      <c r="M1786" s="60">
        <v>2014</v>
      </c>
      <c r="N1786" s="61">
        <v>41640</v>
      </c>
      <c r="O1786" s="60">
        <v>2014</v>
      </c>
      <c r="P1786" s="61">
        <v>41851</v>
      </c>
      <c r="Q1786" s="53" t="s">
        <v>337</v>
      </c>
      <c r="R1786" s="53" t="s">
        <v>5041</v>
      </c>
      <c r="S1786" s="53" t="s">
        <v>419</v>
      </c>
      <c r="T1786" s="60">
        <v>1</v>
      </c>
      <c r="U1786" s="53">
        <v>2</v>
      </c>
      <c r="V1786" s="53" t="s">
        <v>385</v>
      </c>
      <c r="W1786" s="53"/>
      <c r="X1786" s="63">
        <v>98.614959999999996</v>
      </c>
      <c r="Y1786" s="63">
        <v>215366.51496719997</v>
      </c>
      <c r="Z1786" s="53"/>
      <c r="AA1786" s="53" t="s">
        <v>5042</v>
      </c>
      <c r="AB1786" s="72" t="s">
        <v>2123</v>
      </c>
      <c r="AC1786" s="57">
        <v>215366.51496719997</v>
      </c>
      <c r="AD1786" s="53"/>
      <c r="AE1786" s="53"/>
      <c r="AF1786" s="53" t="s">
        <v>9</v>
      </c>
      <c r="AG1786" s="63"/>
      <c r="AH1786" s="53" t="s">
        <v>2095</v>
      </c>
      <c r="AI1786" s="53" t="s">
        <v>386</v>
      </c>
      <c r="AJ1786" s="149">
        <v>4</v>
      </c>
      <c r="AK1786" s="374">
        <v>2</v>
      </c>
    </row>
    <row r="1787" spans="1:37" s="149" customFormat="1" ht="75" customHeight="1">
      <c r="A1787" s="53" t="s">
        <v>1704</v>
      </c>
      <c r="B1787" s="60">
        <v>2886</v>
      </c>
      <c r="C1787" s="60" t="s">
        <v>444</v>
      </c>
      <c r="D1787" s="52" t="s">
        <v>418</v>
      </c>
      <c r="E1787" s="53" t="s">
        <v>59</v>
      </c>
      <c r="F1787" s="55">
        <v>41548</v>
      </c>
      <c r="G1787" s="55">
        <v>41608</v>
      </c>
      <c r="H1787" s="53" t="s">
        <v>94</v>
      </c>
      <c r="I1787" s="57">
        <v>200.17235069151971</v>
      </c>
      <c r="J1787" s="56">
        <v>192.37881355932208</v>
      </c>
      <c r="K1787" s="56">
        <v>192.37799999999999</v>
      </c>
      <c r="L1787" s="59">
        <v>41628</v>
      </c>
      <c r="M1787" s="60">
        <v>2014</v>
      </c>
      <c r="N1787" s="61">
        <v>41640</v>
      </c>
      <c r="O1787" s="60">
        <v>2014</v>
      </c>
      <c r="P1787" s="61">
        <v>41851</v>
      </c>
      <c r="Q1787" s="53" t="s">
        <v>337</v>
      </c>
      <c r="R1787" s="53" t="s">
        <v>5043</v>
      </c>
      <c r="S1787" s="53" t="s">
        <v>419</v>
      </c>
      <c r="T1787" s="60">
        <v>3</v>
      </c>
      <c r="U1787" s="53">
        <v>2</v>
      </c>
      <c r="V1787" s="53" t="s">
        <v>385</v>
      </c>
      <c r="W1787" s="53"/>
      <c r="X1787" s="63">
        <v>75.668679999999995</v>
      </c>
      <c r="Y1787" s="63">
        <v>71788.838322399984</v>
      </c>
      <c r="Z1787" s="53"/>
      <c r="AA1787" s="53" t="s">
        <v>5042</v>
      </c>
      <c r="AB1787" s="72" t="s">
        <v>2123</v>
      </c>
      <c r="AC1787" s="57">
        <v>215366.51496719997</v>
      </c>
      <c r="AD1787" s="53"/>
      <c r="AE1787" s="53"/>
      <c r="AF1787" s="53" t="s">
        <v>679</v>
      </c>
      <c r="AG1787" s="63" t="s">
        <v>2432</v>
      </c>
      <c r="AH1787" s="53" t="s">
        <v>2095</v>
      </c>
      <c r="AI1787" s="53" t="s">
        <v>386</v>
      </c>
      <c r="AJ1787" s="149">
        <v>4</v>
      </c>
      <c r="AK1787" s="374">
        <v>2</v>
      </c>
    </row>
    <row r="1788" spans="1:37" s="149" customFormat="1" ht="75" customHeight="1">
      <c r="A1788" s="53" t="s">
        <v>1704</v>
      </c>
      <c r="B1788" s="60">
        <v>2887</v>
      </c>
      <c r="C1788" s="60" t="s">
        <v>444</v>
      </c>
      <c r="D1788" s="52" t="s">
        <v>418</v>
      </c>
      <c r="E1788" s="53" t="s">
        <v>59</v>
      </c>
      <c r="F1788" s="55">
        <v>41548</v>
      </c>
      <c r="G1788" s="55">
        <v>41608</v>
      </c>
      <c r="H1788" s="53" t="s">
        <v>94</v>
      </c>
      <c r="I1788" s="57">
        <v>251.80376139709509</v>
      </c>
      <c r="J1788" s="56">
        <v>242.00000000000009</v>
      </c>
      <c r="K1788" s="56">
        <v>242</v>
      </c>
      <c r="L1788" s="59">
        <v>41628</v>
      </c>
      <c r="M1788" s="60">
        <v>2014</v>
      </c>
      <c r="N1788" s="61">
        <v>41640</v>
      </c>
      <c r="O1788" s="60">
        <v>2014</v>
      </c>
      <c r="P1788" s="61">
        <v>41851</v>
      </c>
      <c r="Q1788" s="53" t="s">
        <v>337</v>
      </c>
      <c r="R1788" s="53" t="s">
        <v>5044</v>
      </c>
      <c r="S1788" s="53" t="s">
        <v>419</v>
      </c>
      <c r="T1788" s="60">
        <v>1</v>
      </c>
      <c r="U1788" s="53">
        <v>2</v>
      </c>
      <c r="V1788" s="53" t="s">
        <v>385</v>
      </c>
      <c r="W1788" s="53"/>
      <c r="X1788" s="63">
        <v>285.56</v>
      </c>
      <c r="Y1788" s="63">
        <v>215366.51496719997</v>
      </c>
      <c r="Z1788" s="53"/>
      <c r="AA1788" s="53" t="s">
        <v>5042</v>
      </c>
      <c r="AB1788" s="72" t="s">
        <v>2123</v>
      </c>
      <c r="AC1788" s="57">
        <v>215366.51496719997</v>
      </c>
      <c r="AD1788" s="53"/>
      <c r="AE1788" s="53"/>
      <c r="AF1788" s="53" t="s">
        <v>9</v>
      </c>
      <c r="AG1788" s="63" t="s">
        <v>2432</v>
      </c>
      <c r="AH1788" s="53" t="s">
        <v>2095</v>
      </c>
      <c r="AI1788" s="53" t="s">
        <v>386</v>
      </c>
      <c r="AJ1788" s="149">
        <v>4</v>
      </c>
      <c r="AK1788" s="374">
        <v>2</v>
      </c>
    </row>
    <row r="1789" spans="1:37" s="149" customFormat="1" ht="75" customHeight="1">
      <c r="A1789" s="53" t="s">
        <v>1704</v>
      </c>
      <c r="B1789" s="60">
        <v>2888</v>
      </c>
      <c r="C1789" s="60" t="s">
        <v>444</v>
      </c>
      <c r="D1789" s="52" t="s">
        <v>418</v>
      </c>
      <c r="E1789" s="53" t="s">
        <v>59</v>
      </c>
      <c r="F1789" s="55">
        <v>41548</v>
      </c>
      <c r="G1789" s="55">
        <v>41608</v>
      </c>
      <c r="H1789" s="53" t="s">
        <v>94</v>
      </c>
      <c r="I1789" s="57">
        <v>215.04196418234193</v>
      </c>
      <c r="J1789" s="56">
        <v>206.66949152542375</v>
      </c>
      <c r="K1789" s="56">
        <v>206.66900000000001</v>
      </c>
      <c r="L1789" s="59">
        <v>41628</v>
      </c>
      <c r="M1789" s="60">
        <v>2014</v>
      </c>
      <c r="N1789" s="61">
        <v>41640</v>
      </c>
      <c r="O1789" s="60">
        <v>2014</v>
      </c>
      <c r="P1789" s="61">
        <v>41851</v>
      </c>
      <c r="Q1789" s="53" t="s">
        <v>337</v>
      </c>
      <c r="R1789" s="53" t="s">
        <v>5045</v>
      </c>
      <c r="S1789" s="53" t="s">
        <v>419</v>
      </c>
      <c r="T1789" s="60">
        <v>1</v>
      </c>
      <c r="U1789" s="53">
        <v>2</v>
      </c>
      <c r="V1789" s="53" t="s">
        <v>385</v>
      </c>
      <c r="W1789" s="53"/>
      <c r="X1789" s="63">
        <v>243.86941999999999</v>
      </c>
      <c r="Y1789" s="63">
        <v>215366.51496719997</v>
      </c>
      <c r="Z1789" s="53"/>
      <c r="AA1789" s="53" t="s">
        <v>5042</v>
      </c>
      <c r="AB1789" s="72" t="s">
        <v>2123</v>
      </c>
      <c r="AC1789" s="57">
        <v>215366.51496719997</v>
      </c>
      <c r="AD1789" s="53"/>
      <c r="AE1789" s="53"/>
      <c r="AF1789" s="53" t="s">
        <v>9</v>
      </c>
      <c r="AG1789" s="63" t="s">
        <v>2432</v>
      </c>
      <c r="AH1789" s="53" t="s">
        <v>2095</v>
      </c>
      <c r="AI1789" s="53" t="s">
        <v>386</v>
      </c>
      <c r="AJ1789" s="149">
        <v>4</v>
      </c>
      <c r="AK1789" s="374">
        <v>2</v>
      </c>
    </row>
    <row r="1790" spans="1:37" s="149" customFormat="1" ht="75" customHeight="1">
      <c r="A1790" s="53" t="s">
        <v>1704</v>
      </c>
      <c r="B1790" s="60">
        <v>2889</v>
      </c>
      <c r="C1790" s="60" t="s">
        <v>444</v>
      </c>
      <c r="D1790" s="52" t="s">
        <v>418</v>
      </c>
      <c r="E1790" s="53" t="s">
        <v>59</v>
      </c>
      <c r="F1790" s="55">
        <v>41548</v>
      </c>
      <c r="G1790" s="55">
        <v>41608</v>
      </c>
      <c r="H1790" s="53" t="s">
        <v>94</v>
      </c>
      <c r="I1790" s="57">
        <v>47.89703288824559</v>
      </c>
      <c r="J1790" s="56">
        <v>46.032203389830521</v>
      </c>
      <c r="K1790" s="56">
        <v>46.031999999999996</v>
      </c>
      <c r="L1790" s="59">
        <v>41628</v>
      </c>
      <c r="M1790" s="60">
        <v>2014</v>
      </c>
      <c r="N1790" s="61">
        <v>41640</v>
      </c>
      <c r="O1790" s="60">
        <v>2014</v>
      </c>
      <c r="P1790" s="61">
        <v>41851</v>
      </c>
      <c r="Q1790" s="53" t="s">
        <v>337</v>
      </c>
      <c r="R1790" s="53" t="s">
        <v>5046</v>
      </c>
      <c r="S1790" s="53" t="s">
        <v>419</v>
      </c>
      <c r="T1790" s="60">
        <v>1</v>
      </c>
      <c r="U1790" s="53">
        <v>2</v>
      </c>
      <c r="V1790" s="53" t="s">
        <v>385</v>
      </c>
      <c r="W1790" s="53"/>
      <c r="X1790" s="63">
        <v>54.317759999999993</v>
      </c>
      <c r="Y1790" s="63">
        <v>215366.51496719997</v>
      </c>
      <c r="Z1790" s="53"/>
      <c r="AA1790" s="53" t="s">
        <v>5042</v>
      </c>
      <c r="AB1790" s="72" t="s">
        <v>2123</v>
      </c>
      <c r="AC1790" s="57">
        <v>215366.51496719997</v>
      </c>
      <c r="AD1790" s="53"/>
      <c r="AE1790" s="53"/>
      <c r="AF1790" s="53" t="s">
        <v>9</v>
      </c>
      <c r="AG1790" s="63" t="s">
        <v>2432</v>
      </c>
      <c r="AH1790" s="53" t="s">
        <v>2095</v>
      </c>
      <c r="AI1790" s="53" t="s">
        <v>386</v>
      </c>
      <c r="AJ1790" s="149">
        <v>4</v>
      </c>
      <c r="AK1790" s="374">
        <v>2</v>
      </c>
    </row>
    <row r="1791" spans="1:37" s="149" customFormat="1" ht="75" customHeight="1">
      <c r="A1791" s="53" t="s">
        <v>1704</v>
      </c>
      <c r="B1791" s="60">
        <v>2890</v>
      </c>
      <c r="C1791" s="60" t="s">
        <v>444</v>
      </c>
      <c r="D1791" s="52" t="s">
        <v>418</v>
      </c>
      <c r="E1791" s="53" t="s">
        <v>59</v>
      </c>
      <c r="F1791" s="55">
        <v>41548</v>
      </c>
      <c r="G1791" s="55">
        <v>41608</v>
      </c>
      <c r="H1791" s="53" t="s">
        <v>94</v>
      </c>
      <c r="I1791" s="57">
        <v>178.66815427328541</v>
      </c>
      <c r="J1791" s="56">
        <v>171.7118644067796</v>
      </c>
      <c r="K1791" s="56">
        <v>171.71100000000001</v>
      </c>
      <c r="L1791" s="59">
        <v>41628</v>
      </c>
      <c r="M1791" s="60">
        <v>2014</v>
      </c>
      <c r="N1791" s="61">
        <v>41640</v>
      </c>
      <c r="O1791" s="60">
        <v>2014</v>
      </c>
      <c r="P1791" s="61">
        <v>41851</v>
      </c>
      <c r="Q1791" s="53" t="s">
        <v>337</v>
      </c>
      <c r="R1791" s="53" t="s">
        <v>5047</v>
      </c>
      <c r="S1791" s="53" t="s">
        <v>419</v>
      </c>
      <c r="T1791" s="60">
        <v>3</v>
      </c>
      <c r="U1791" s="53">
        <v>2</v>
      </c>
      <c r="V1791" s="53" t="s">
        <v>385</v>
      </c>
      <c r="W1791" s="53"/>
      <c r="X1791" s="63">
        <v>67.539659999999984</v>
      </c>
      <c r="Y1791" s="63">
        <v>71788.838322399984</v>
      </c>
      <c r="Z1791" s="53"/>
      <c r="AA1791" s="53" t="s">
        <v>5042</v>
      </c>
      <c r="AB1791" s="72" t="s">
        <v>2123</v>
      </c>
      <c r="AC1791" s="57">
        <v>215366.51496719997</v>
      </c>
      <c r="AD1791" s="53"/>
      <c r="AE1791" s="53"/>
      <c r="AF1791" s="53" t="s">
        <v>677</v>
      </c>
      <c r="AG1791" s="63" t="s">
        <v>2432</v>
      </c>
      <c r="AH1791" s="53" t="s">
        <v>2095</v>
      </c>
      <c r="AI1791" s="53" t="s">
        <v>386</v>
      </c>
      <c r="AJ1791" s="149">
        <v>4</v>
      </c>
      <c r="AK1791" s="374">
        <v>2</v>
      </c>
    </row>
    <row r="1792" spans="1:37" s="149" customFormat="1" ht="75" customHeight="1">
      <c r="A1792" s="53" t="s">
        <v>1704</v>
      </c>
      <c r="B1792" s="60">
        <v>2891</v>
      </c>
      <c r="C1792" s="60" t="s">
        <v>444</v>
      </c>
      <c r="D1792" s="52" t="s">
        <v>418</v>
      </c>
      <c r="E1792" s="53" t="s">
        <v>59</v>
      </c>
      <c r="F1792" s="55">
        <v>41548</v>
      </c>
      <c r="G1792" s="55">
        <v>41608</v>
      </c>
      <c r="H1792" s="53" t="s">
        <v>94</v>
      </c>
      <c r="I1792" s="57">
        <v>74.687556346595997</v>
      </c>
      <c r="J1792" s="56">
        <v>71.779661016949163</v>
      </c>
      <c r="K1792" s="56">
        <v>71.778999999999996</v>
      </c>
      <c r="L1792" s="59">
        <v>41628</v>
      </c>
      <c r="M1792" s="60">
        <v>2014</v>
      </c>
      <c r="N1792" s="61">
        <v>41640</v>
      </c>
      <c r="O1792" s="60">
        <v>2014</v>
      </c>
      <c r="P1792" s="61">
        <v>41851</v>
      </c>
      <c r="Q1792" s="53" t="s">
        <v>337</v>
      </c>
      <c r="R1792" s="53" t="s">
        <v>5048</v>
      </c>
      <c r="S1792" s="53" t="s">
        <v>419</v>
      </c>
      <c r="T1792" s="60">
        <v>1</v>
      </c>
      <c r="U1792" s="53">
        <v>2</v>
      </c>
      <c r="V1792" s="53" t="s">
        <v>385</v>
      </c>
      <c r="W1792" s="53"/>
      <c r="X1792" s="63">
        <v>84.699219999999997</v>
      </c>
      <c r="Y1792" s="63">
        <v>215366.51496719997</v>
      </c>
      <c r="Z1792" s="53"/>
      <c r="AA1792" s="53" t="s">
        <v>5042</v>
      </c>
      <c r="AB1792" s="72" t="s">
        <v>2123</v>
      </c>
      <c r="AC1792" s="57">
        <v>215366.51496719997</v>
      </c>
      <c r="AD1792" s="53"/>
      <c r="AE1792" s="53"/>
      <c r="AF1792" s="53" t="s">
        <v>9</v>
      </c>
      <c r="AG1792" s="63" t="s">
        <v>2432</v>
      </c>
      <c r="AH1792" s="53" t="s">
        <v>2095</v>
      </c>
      <c r="AI1792" s="53" t="s">
        <v>386</v>
      </c>
      <c r="AJ1792" s="149">
        <v>4</v>
      </c>
      <c r="AK1792" s="374">
        <v>2</v>
      </c>
    </row>
    <row r="1793" spans="1:37" s="149" customFormat="1" ht="75" customHeight="1">
      <c r="A1793" s="53" t="s">
        <v>1704</v>
      </c>
      <c r="B1793" s="60">
        <v>2892</v>
      </c>
      <c r="C1793" s="60" t="s">
        <v>444</v>
      </c>
      <c r="D1793" s="52" t="s">
        <v>418</v>
      </c>
      <c r="E1793" s="53" t="s">
        <v>59</v>
      </c>
      <c r="F1793" s="55">
        <v>41548</v>
      </c>
      <c r="G1793" s="55">
        <v>41608</v>
      </c>
      <c r="H1793" s="53" t="s">
        <v>94</v>
      </c>
      <c r="I1793" s="57">
        <v>234.73231994644453</v>
      </c>
      <c r="J1793" s="56">
        <v>225.59322033898306</v>
      </c>
      <c r="K1793" s="56">
        <v>225.59299999999999</v>
      </c>
      <c r="L1793" s="59">
        <v>41628</v>
      </c>
      <c r="M1793" s="60">
        <v>2014</v>
      </c>
      <c r="N1793" s="61">
        <v>41640</v>
      </c>
      <c r="O1793" s="60">
        <v>2014</v>
      </c>
      <c r="P1793" s="61">
        <v>41851</v>
      </c>
      <c r="Q1793" s="53" t="s">
        <v>337</v>
      </c>
      <c r="R1793" s="53" t="s">
        <v>5049</v>
      </c>
      <c r="S1793" s="53" t="s">
        <v>419</v>
      </c>
      <c r="T1793" s="60">
        <v>4</v>
      </c>
      <c r="U1793" s="53">
        <v>2</v>
      </c>
      <c r="V1793" s="53" t="s">
        <v>385</v>
      </c>
      <c r="W1793" s="53"/>
      <c r="X1793" s="63">
        <v>66.549934999999991</v>
      </c>
      <c r="Y1793" s="63">
        <v>53841.628741799992</v>
      </c>
      <c r="Z1793" s="53"/>
      <c r="AA1793" s="53" t="s">
        <v>5042</v>
      </c>
      <c r="AB1793" s="72" t="s">
        <v>2123</v>
      </c>
      <c r="AC1793" s="57">
        <v>215366.51496719997</v>
      </c>
      <c r="AD1793" s="53"/>
      <c r="AE1793" s="53"/>
      <c r="AF1793" s="53" t="s">
        <v>678</v>
      </c>
      <c r="AG1793" s="63" t="s">
        <v>2432</v>
      </c>
      <c r="AH1793" s="53" t="s">
        <v>2095</v>
      </c>
      <c r="AI1793" s="53" t="s">
        <v>386</v>
      </c>
      <c r="AJ1793" s="149">
        <v>4</v>
      </c>
      <c r="AK1793" s="374">
        <v>2</v>
      </c>
    </row>
    <row r="1794" spans="1:37" s="149" customFormat="1" ht="75" customHeight="1">
      <c r="A1794" s="53" t="s">
        <v>1704</v>
      </c>
      <c r="B1794" s="60">
        <v>2893</v>
      </c>
      <c r="C1794" s="60" t="s">
        <v>444</v>
      </c>
      <c r="D1794" s="52" t="s">
        <v>418</v>
      </c>
      <c r="E1794" s="53" t="s">
        <v>59</v>
      </c>
      <c r="F1794" s="55">
        <v>41548</v>
      </c>
      <c r="G1794" s="55">
        <v>41608</v>
      </c>
      <c r="H1794" s="53" t="s">
        <v>94</v>
      </c>
      <c r="I1794" s="57">
        <v>267.42025045138325</v>
      </c>
      <c r="J1794" s="56">
        <v>257.00847457627117</v>
      </c>
      <c r="K1794" s="56">
        <v>257.00799999999998</v>
      </c>
      <c r="L1794" s="59">
        <v>41628</v>
      </c>
      <c r="M1794" s="60">
        <v>2014</v>
      </c>
      <c r="N1794" s="61">
        <v>41640</v>
      </c>
      <c r="O1794" s="60">
        <v>2014</v>
      </c>
      <c r="P1794" s="61">
        <v>41851</v>
      </c>
      <c r="Q1794" s="53" t="s">
        <v>337</v>
      </c>
      <c r="R1794" s="53" t="s">
        <v>5050</v>
      </c>
      <c r="S1794" s="53" t="s">
        <v>419</v>
      </c>
      <c r="T1794" s="60">
        <v>4</v>
      </c>
      <c r="U1794" s="53">
        <v>2</v>
      </c>
      <c r="V1794" s="53" t="s">
        <v>385</v>
      </c>
      <c r="W1794" s="53"/>
      <c r="X1794" s="63">
        <v>75.817359999999994</v>
      </c>
      <c r="Y1794" s="63">
        <v>53841.628741799992</v>
      </c>
      <c r="Z1794" s="53"/>
      <c r="AA1794" s="53" t="s">
        <v>5042</v>
      </c>
      <c r="AB1794" s="72" t="s">
        <v>2123</v>
      </c>
      <c r="AC1794" s="57">
        <v>215366.51496719997</v>
      </c>
      <c r="AD1794" s="53"/>
      <c r="AE1794" s="53"/>
      <c r="AF1794" s="53" t="s">
        <v>677</v>
      </c>
      <c r="AG1794" s="63" t="s">
        <v>2432</v>
      </c>
      <c r="AH1794" s="53" t="s">
        <v>2095</v>
      </c>
      <c r="AI1794" s="53" t="s">
        <v>386</v>
      </c>
      <c r="AJ1794" s="149">
        <v>4</v>
      </c>
      <c r="AK1794" s="374">
        <v>2</v>
      </c>
    </row>
    <row r="1795" spans="1:37" s="149" customFormat="1" ht="75" customHeight="1">
      <c r="A1795" s="53" t="s">
        <v>1704</v>
      </c>
      <c r="B1795" s="60">
        <v>2894</v>
      </c>
      <c r="C1795" s="60" t="s">
        <v>444</v>
      </c>
      <c r="D1795" s="52" t="s">
        <v>418</v>
      </c>
      <c r="E1795" s="53" t="s">
        <v>59</v>
      </c>
      <c r="F1795" s="55">
        <v>41548</v>
      </c>
      <c r="G1795" s="55">
        <v>41608</v>
      </c>
      <c r="H1795" s="53" t="s">
        <v>94</v>
      </c>
      <c r="I1795" s="57">
        <v>78.402534798640943</v>
      </c>
      <c r="J1795" s="56">
        <v>75.349999999999994</v>
      </c>
      <c r="K1795" s="56">
        <v>75.349999999999994</v>
      </c>
      <c r="L1795" s="59">
        <v>41628</v>
      </c>
      <c r="M1795" s="60">
        <v>2014</v>
      </c>
      <c r="N1795" s="61">
        <v>41640</v>
      </c>
      <c r="O1795" s="60">
        <v>2014</v>
      </c>
      <c r="P1795" s="61">
        <v>41851</v>
      </c>
      <c r="Q1795" s="53" t="s">
        <v>337</v>
      </c>
      <c r="R1795" s="53" t="s">
        <v>5051</v>
      </c>
      <c r="S1795" s="53" t="s">
        <v>419</v>
      </c>
      <c r="T1795" s="60">
        <v>1</v>
      </c>
      <c r="U1795" s="53">
        <v>2</v>
      </c>
      <c r="V1795" s="53" t="s">
        <v>385</v>
      </c>
      <c r="W1795" s="53"/>
      <c r="X1795" s="63">
        <v>88.912999999999982</v>
      </c>
      <c r="Y1795" s="63">
        <v>215366.51496719997</v>
      </c>
      <c r="Z1795" s="53"/>
      <c r="AA1795" s="53" t="s">
        <v>5042</v>
      </c>
      <c r="AB1795" s="72" t="s">
        <v>2123</v>
      </c>
      <c r="AC1795" s="57">
        <v>215366.51496719997</v>
      </c>
      <c r="AD1795" s="53"/>
      <c r="AE1795" s="53"/>
      <c r="AF1795" s="53" t="s">
        <v>9</v>
      </c>
      <c r="AG1795" s="63" t="s">
        <v>2432</v>
      </c>
      <c r="AH1795" s="53" t="s">
        <v>2095</v>
      </c>
      <c r="AI1795" s="53" t="s">
        <v>386</v>
      </c>
      <c r="AJ1795" s="149">
        <v>4</v>
      </c>
      <c r="AK1795" s="374">
        <v>2</v>
      </c>
    </row>
    <row r="1796" spans="1:37" s="149" customFormat="1" ht="75" customHeight="1">
      <c r="A1796" s="53" t="s">
        <v>1704</v>
      </c>
      <c r="B1796" s="60">
        <v>2895</v>
      </c>
      <c r="C1796" s="60" t="s">
        <v>444</v>
      </c>
      <c r="D1796" s="52" t="s">
        <v>418</v>
      </c>
      <c r="E1796" s="53" t="s">
        <v>59</v>
      </c>
      <c r="F1796" s="55">
        <v>41548</v>
      </c>
      <c r="G1796" s="55">
        <v>41608</v>
      </c>
      <c r="H1796" s="53" t="s">
        <v>94</v>
      </c>
      <c r="I1796" s="57">
        <v>796.20814938528292</v>
      </c>
      <c r="J1796" s="56">
        <v>765.20847457627133</v>
      </c>
      <c r="K1796" s="56">
        <v>765.20799999999997</v>
      </c>
      <c r="L1796" s="59">
        <v>41628</v>
      </c>
      <c r="M1796" s="60">
        <v>2014</v>
      </c>
      <c r="N1796" s="61">
        <v>41640</v>
      </c>
      <c r="O1796" s="60">
        <v>2014</v>
      </c>
      <c r="P1796" s="61">
        <v>41851</v>
      </c>
      <c r="Q1796" s="53" t="s">
        <v>337</v>
      </c>
      <c r="R1796" s="53" t="s">
        <v>5052</v>
      </c>
      <c r="S1796" s="53" t="s">
        <v>419</v>
      </c>
      <c r="T1796" s="60">
        <v>2</v>
      </c>
      <c r="U1796" s="53">
        <v>2</v>
      </c>
      <c r="V1796" s="53" t="s">
        <v>385</v>
      </c>
      <c r="W1796" s="53"/>
      <c r="X1796" s="63">
        <v>451.47271999999998</v>
      </c>
      <c r="Y1796" s="63">
        <v>107683.25748359998</v>
      </c>
      <c r="Z1796" s="53"/>
      <c r="AA1796" s="53" t="s">
        <v>5042</v>
      </c>
      <c r="AB1796" s="72" t="s">
        <v>2123</v>
      </c>
      <c r="AC1796" s="57">
        <v>215366.51496719997</v>
      </c>
      <c r="AD1796" s="53"/>
      <c r="AE1796" s="53"/>
      <c r="AF1796" s="53" t="s">
        <v>708</v>
      </c>
      <c r="AG1796" s="63" t="s">
        <v>2432</v>
      </c>
      <c r="AH1796" s="53" t="s">
        <v>2095</v>
      </c>
      <c r="AI1796" s="53" t="s">
        <v>386</v>
      </c>
      <c r="AJ1796" s="149">
        <v>4</v>
      </c>
      <c r="AK1796" s="374">
        <v>2</v>
      </c>
    </row>
    <row r="1797" spans="1:37" s="149" customFormat="1" ht="75" customHeight="1">
      <c r="A1797" s="53" t="s">
        <v>1704</v>
      </c>
      <c r="B1797" s="60">
        <v>2896</v>
      </c>
      <c r="C1797" s="60" t="s">
        <v>444</v>
      </c>
      <c r="D1797" s="52" t="s">
        <v>418</v>
      </c>
      <c r="E1797" s="53" t="s">
        <v>59</v>
      </c>
      <c r="F1797" s="55">
        <v>41548</v>
      </c>
      <c r="G1797" s="55">
        <v>41608</v>
      </c>
      <c r="H1797" s="53" t="s">
        <v>94</v>
      </c>
      <c r="I1797" s="57">
        <v>1047.565725380827</v>
      </c>
      <c r="J1797" s="56">
        <v>1006.7796610169493</v>
      </c>
      <c r="K1797" s="56">
        <v>1006.779</v>
      </c>
      <c r="L1797" s="59">
        <v>41628</v>
      </c>
      <c r="M1797" s="60">
        <v>2014</v>
      </c>
      <c r="N1797" s="61">
        <v>41640</v>
      </c>
      <c r="O1797" s="60">
        <v>2014</v>
      </c>
      <c r="P1797" s="61">
        <v>41851</v>
      </c>
      <c r="Q1797" s="53" t="s">
        <v>337</v>
      </c>
      <c r="R1797" s="53" t="s">
        <v>5053</v>
      </c>
      <c r="S1797" s="53" t="s">
        <v>419</v>
      </c>
      <c r="T1797" s="60">
        <v>1</v>
      </c>
      <c r="U1797" s="53">
        <v>2</v>
      </c>
      <c r="V1797" s="53" t="s">
        <v>385</v>
      </c>
      <c r="W1797" s="53"/>
      <c r="X1797" s="63">
        <v>1187.9992199999999</v>
      </c>
      <c r="Y1797" s="63">
        <v>215366.51496719997</v>
      </c>
      <c r="Z1797" s="53"/>
      <c r="AA1797" s="53" t="s">
        <v>5042</v>
      </c>
      <c r="AB1797" s="72" t="s">
        <v>2123</v>
      </c>
      <c r="AC1797" s="57">
        <v>215366.51496719997</v>
      </c>
      <c r="AD1797" s="53"/>
      <c r="AE1797" s="53"/>
      <c r="AF1797" s="53" t="s">
        <v>9</v>
      </c>
      <c r="AG1797" s="63" t="s">
        <v>2432</v>
      </c>
      <c r="AH1797" s="53" t="s">
        <v>2095</v>
      </c>
      <c r="AI1797" s="53" t="s">
        <v>386</v>
      </c>
      <c r="AJ1797" s="149">
        <v>4</v>
      </c>
      <c r="AK1797" s="374">
        <v>2</v>
      </c>
    </row>
    <row r="1798" spans="1:37" s="149" customFormat="1" ht="180" customHeight="1">
      <c r="A1798" s="53" t="s">
        <v>1704</v>
      </c>
      <c r="B1798" s="60">
        <v>2897</v>
      </c>
      <c r="C1798" s="60" t="s">
        <v>445</v>
      </c>
      <c r="D1798" s="52" t="s">
        <v>720</v>
      </c>
      <c r="E1798" s="53" t="s">
        <v>59</v>
      </c>
      <c r="F1798" s="55">
        <v>41548</v>
      </c>
      <c r="G1798" s="55">
        <v>41608</v>
      </c>
      <c r="H1798" s="53" t="s">
        <v>94</v>
      </c>
      <c r="I1798" s="57">
        <v>550</v>
      </c>
      <c r="J1798" s="56">
        <v>528.58622628000001</v>
      </c>
      <c r="K1798" s="56">
        <v>528.58600000000001</v>
      </c>
      <c r="L1798" s="59">
        <v>41628</v>
      </c>
      <c r="M1798" s="60">
        <v>2014</v>
      </c>
      <c r="N1798" s="61">
        <v>41640</v>
      </c>
      <c r="O1798" s="60">
        <v>2014</v>
      </c>
      <c r="P1798" s="61">
        <v>41851</v>
      </c>
      <c r="Q1798" s="53" t="s">
        <v>337</v>
      </c>
      <c r="R1798" s="53" t="s">
        <v>5054</v>
      </c>
      <c r="S1798" s="53" t="s">
        <v>419</v>
      </c>
      <c r="T1798" s="60">
        <v>10</v>
      </c>
      <c r="U1798" s="53">
        <v>2</v>
      </c>
      <c r="V1798" s="53" t="s">
        <v>385</v>
      </c>
      <c r="W1798" s="53"/>
      <c r="X1798" s="63">
        <v>62.373148</v>
      </c>
      <c r="Y1798" s="63">
        <v>21536.651496719998</v>
      </c>
      <c r="Z1798" s="53"/>
      <c r="AA1798" s="53" t="s">
        <v>5042</v>
      </c>
      <c r="AB1798" s="72" t="s">
        <v>2123</v>
      </c>
      <c r="AC1798" s="57">
        <v>215366.51496719997</v>
      </c>
      <c r="AD1798" s="53"/>
      <c r="AE1798" s="53"/>
      <c r="AF1798" s="53" t="s">
        <v>683</v>
      </c>
      <c r="AG1798" s="63" t="s">
        <v>2432</v>
      </c>
      <c r="AH1798" s="53" t="s">
        <v>2095</v>
      </c>
      <c r="AI1798" s="53" t="s">
        <v>386</v>
      </c>
      <c r="AJ1798" s="149">
        <v>4</v>
      </c>
      <c r="AK1798" s="374">
        <v>2</v>
      </c>
    </row>
    <row r="1799" spans="1:37" s="149" customFormat="1" ht="180" customHeight="1">
      <c r="A1799" s="53" t="s">
        <v>1704</v>
      </c>
      <c r="B1799" s="60">
        <v>2898</v>
      </c>
      <c r="C1799" s="60" t="s">
        <v>445</v>
      </c>
      <c r="D1799" s="52" t="s">
        <v>720</v>
      </c>
      <c r="E1799" s="53" t="s">
        <v>59</v>
      </c>
      <c r="F1799" s="55">
        <v>41548</v>
      </c>
      <c r="G1799" s="55">
        <v>41608</v>
      </c>
      <c r="H1799" s="53" t="s">
        <v>94</v>
      </c>
      <c r="I1799" s="57">
        <v>120</v>
      </c>
      <c r="J1799" s="56">
        <v>115.32790391563637</v>
      </c>
      <c r="K1799" s="56">
        <v>115.327</v>
      </c>
      <c r="L1799" s="59">
        <v>41628</v>
      </c>
      <c r="M1799" s="60">
        <v>2014</v>
      </c>
      <c r="N1799" s="61">
        <v>41640</v>
      </c>
      <c r="O1799" s="60">
        <v>2014</v>
      </c>
      <c r="P1799" s="61">
        <v>41851</v>
      </c>
      <c r="Q1799" s="53" t="s">
        <v>337</v>
      </c>
      <c r="R1799" s="53" t="s">
        <v>5055</v>
      </c>
      <c r="S1799" s="53" t="s">
        <v>419</v>
      </c>
      <c r="T1799" s="60">
        <v>3</v>
      </c>
      <c r="U1799" s="53">
        <v>2</v>
      </c>
      <c r="V1799" s="53" t="s">
        <v>385</v>
      </c>
      <c r="W1799" s="53"/>
      <c r="X1799" s="63">
        <v>45.361953333333332</v>
      </c>
      <c r="Y1799" s="63">
        <v>71788.838322399984</v>
      </c>
      <c r="Z1799" s="53"/>
      <c r="AA1799" s="53" t="s">
        <v>5042</v>
      </c>
      <c r="AB1799" s="72" t="s">
        <v>2123</v>
      </c>
      <c r="AC1799" s="57">
        <v>215366.51496719997</v>
      </c>
      <c r="AD1799" s="53"/>
      <c r="AE1799" s="53"/>
      <c r="AF1799" s="53" t="s">
        <v>677</v>
      </c>
      <c r="AG1799" s="63" t="s">
        <v>2432</v>
      </c>
      <c r="AH1799" s="53" t="s">
        <v>2095</v>
      </c>
      <c r="AI1799" s="53" t="s">
        <v>386</v>
      </c>
      <c r="AJ1799" s="149">
        <v>4</v>
      </c>
      <c r="AK1799" s="374">
        <v>2</v>
      </c>
    </row>
    <row r="1800" spans="1:37" s="149" customFormat="1" ht="180" customHeight="1">
      <c r="A1800" s="53" t="s">
        <v>1704</v>
      </c>
      <c r="B1800" s="60">
        <v>2899</v>
      </c>
      <c r="C1800" s="60" t="s">
        <v>445</v>
      </c>
      <c r="D1800" s="52" t="s">
        <v>720</v>
      </c>
      <c r="E1800" s="53" t="s">
        <v>59</v>
      </c>
      <c r="F1800" s="55">
        <v>41548</v>
      </c>
      <c r="G1800" s="55">
        <v>41608</v>
      </c>
      <c r="H1800" s="53" t="s">
        <v>94</v>
      </c>
      <c r="I1800" s="57">
        <v>100</v>
      </c>
      <c r="J1800" s="56">
        <v>96.106586596363627</v>
      </c>
      <c r="K1800" s="56">
        <v>96.105999999999995</v>
      </c>
      <c r="L1800" s="59">
        <v>41628</v>
      </c>
      <c r="M1800" s="60">
        <v>2014</v>
      </c>
      <c r="N1800" s="61">
        <v>41640</v>
      </c>
      <c r="O1800" s="60">
        <v>2014</v>
      </c>
      <c r="P1800" s="61">
        <v>41851</v>
      </c>
      <c r="Q1800" s="53" t="s">
        <v>337</v>
      </c>
      <c r="R1800" s="53" t="s">
        <v>5056</v>
      </c>
      <c r="S1800" s="53" t="s">
        <v>419</v>
      </c>
      <c r="T1800" s="60">
        <v>2</v>
      </c>
      <c r="U1800" s="53">
        <v>2</v>
      </c>
      <c r="V1800" s="53" t="s">
        <v>385</v>
      </c>
      <c r="W1800" s="53"/>
      <c r="X1800" s="63">
        <v>56.702539999999992</v>
      </c>
      <c r="Y1800" s="63">
        <v>107683.25748359998</v>
      </c>
      <c r="Z1800" s="53"/>
      <c r="AA1800" s="53" t="s">
        <v>5042</v>
      </c>
      <c r="AB1800" s="72" t="s">
        <v>2123</v>
      </c>
      <c r="AC1800" s="57">
        <v>215366.51496719997</v>
      </c>
      <c r="AD1800" s="53"/>
      <c r="AE1800" s="53"/>
      <c r="AF1800" s="53" t="s">
        <v>708</v>
      </c>
      <c r="AG1800" s="63" t="s">
        <v>2432</v>
      </c>
      <c r="AH1800" s="53" t="s">
        <v>2095</v>
      </c>
      <c r="AI1800" s="53" t="s">
        <v>386</v>
      </c>
      <c r="AJ1800" s="149">
        <v>4</v>
      </c>
      <c r="AK1800" s="374">
        <v>2</v>
      </c>
    </row>
    <row r="1801" spans="1:37" s="149" customFormat="1" ht="180" customHeight="1">
      <c r="A1801" s="53" t="s">
        <v>1704</v>
      </c>
      <c r="B1801" s="60">
        <v>2900</v>
      </c>
      <c r="C1801" s="60">
        <v>18</v>
      </c>
      <c r="D1801" s="52" t="s">
        <v>1706</v>
      </c>
      <c r="E1801" s="53" t="s">
        <v>59</v>
      </c>
      <c r="F1801" s="55">
        <v>41548</v>
      </c>
      <c r="G1801" s="55">
        <v>41608</v>
      </c>
      <c r="H1801" s="53" t="s">
        <v>94</v>
      </c>
      <c r="I1801" s="57">
        <v>180</v>
      </c>
      <c r="J1801" s="56">
        <v>172.99185587345454</v>
      </c>
      <c r="K1801" s="56">
        <v>172.99100000000001</v>
      </c>
      <c r="L1801" s="59">
        <v>41628</v>
      </c>
      <c r="M1801" s="60">
        <v>2014</v>
      </c>
      <c r="N1801" s="61">
        <v>41640</v>
      </c>
      <c r="O1801" s="60">
        <v>2014</v>
      </c>
      <c r="P1801" s="61">
        <v>41851</v>
      </c>
      <c r="Q1801" s="53" t="s">
        <v>337</v>
      </c>
      <c r="R1801" s="53" t="s">
        <v>5057</v>
      </c>
      <c r="S1801" s="53" t="s">
        <v>419</v>
      </c>
      <c r="T1801" s="60">
        <v>2</v>
      </c>
      <c r="U1801" s="53">
        <v>2</v>
      </c>
      <c r="V1801" s="53" t="s">
        <v>385</v>
      </c>
      <c r="W1801" s="53"/>
      <c r="X1801" s="63">
        <v>102.06469</v>
      </c>
      <c r="Y1801" s="63">
        <v>107683.25748359998</v>
      </c>
      <c r="Z1801" s="53"/>
      <c r="AA1801" s="53" t="s">
        <v>5042</v>
      </c>
      <c r="AB1801" s="72" t="s">
        <v>2123</v>
      </c>
      <c r="AC1801" s="57">
        <v>215366.51496719997</v>
      </c>
      <c r="AD1801" s="53"/>
      <c r="AE1801" s="53"/>
      <c r="AF1801" s="53" t="s">
        <v>708</v>
      </c>
      <c r="AG1801" s="63" t="s">
        <v>2432</v>
      </c>
      <c r="AH1801" s="53" t="s">
        <v>2095</v>
      </c>
      <c r="AI1801" s="53" t="s">
        <v>386</v>
      </c>
      <c r="AJ1801" s="149">
        <v>4</v>
      </c>
      <c r="AK1801" s="374">
        <v>2</v>
      </c>
    </row>
    <row r="1802" spans="1:37" s="149" customFormat="1" ht="180" customHeight="1">
      <c r="A1802" s="53" t="s">
        <v>1704</v>
      </c>
      <c r="B1802" s="60">
        <v>2901</v>
      </c>
      <c r="C1802" s="60">
        <v>18</v>
      </c>
      <c r="D1802" s="52" t="s">
        <v>1706</v>
      </c>
      <c r="E1802" s="53" t="s">
        <v>59</v>
      </c>
      <c r="F1802" s="55">
        <v>41548</v>
      </c>
      <c r="G1802" s="55">
        <v>41608</v>
      </c>
      <c r="H1802" s="53" t="s">
        <v>94</v>
      </c>
      <c r="I1802" s="57">
        <v>120</v>
      </c>
      <c r="J1802" s="56">
        <v>115.32790391563637</v>
      </c>
      <c r="K1802" s="56">
        <v>115.327</v>
      </c>
      <c r="L1802" s="59">
        <v>41628</v>
      </c>
      <c r="M1802" s="60">
        <v>2014</v>
      </c>
      <c r="N1802" s="61">
        <v>41640</v>
      </c>
      <c r="O1802" s="60">
        <v>2014</v>
      </c>
      <c r="P1802" s="61">
        <v>41851</v>
      </c>
      <c r="Q1802" s="53" t="s">
        <v>337</v>
      </c>
      <c r="R1802" s="53" t="s">
        <v>5058</v>
      </c>
      <c r="S1802" s="53" t="s">
        <v>419</v>
      </c>
      <c r="T1802" s="60">
        <v>1</v>
      </c>
      <c r="U1802" s="53">
        <v>2</v>
      </c>
      <c r="V1802" s="53" t="s">
        <v>385</v>
      </c>
      <c r="W1802" s="53"/>
      <c r="X1802" s="63">
        <v>136.08586</v>
      </c>
      <c r="Y1802" s="63">
        <v>215366.51496719997</v>
      </c>
      <c r="Z1802" s="53"/>
      <c r="AA1802" s="53" t="s">
        <v>5042</v>
      </c>
      <c r="AB1802" s="72" t="s">
        <v>2123</v>
      </c>
      <c r="AC1802" s="57">
        <v>215366.51496719997</v>
      </c>
      <c r="AD1802" s="53"/>
      <c r="AE1802" s="53"/>
      <c r="AF1802" s="53" t="s">
        <v>9</v>
      </c>
      <c r="AG1802" s="63" t="s">
        <v>2432</v>
      </c>
      <c r="AH1802" s="53" t="s">
        <v>2095</v>
      </c>
      <c r="AI1802" s="53" t="s">
        <v>386</v>
      </c>
      <c r="AJ1802" s="149">
        <v>4</v>
      </c>
      <c r="AK1802" s="374">
        <v>2</v>
      </c>
    </row>
    <row r="1803" spans="1:37" s="149" customFormat="1" ht="75" customHeight="1">
      <c r="A1803" s="53" t="s">
        <v>1704</v>
      </c>
      <c r="B1803" s="60">
        <v>2902</v>
      </c>
      <c r="C1803" s="60">
        <v>18</v>
      </c>
      <c r="D1803" s="52" t="s">
        <v>1706</v>
      </c>
      <c r="E1803" s="53" t="s">
        <v>59</v>
      </c>
      <c r="F1803" s="55">
        <v>41548</v>
      </c>
      <c r="G1803" s="55">
        <v>41608</v>
      </c>
      <c r="H1803" s="53" t="s">
        <v>94</v>
      </c>
      <c r="I1803" s="57">
        <v>160</v>
      </c>
      <c r="J1803" s="56">
        <v>153.77053855418185</v>
      </c>
      <c r="K1803" s="56">
        <v>153.77000000000001</v>
      </c>
      <c r="L1803" s="59">
        <v>41628</v>
      </c>
      <c r="M1803" s="60">
        <v>2014</v>
      </c>
      <c r="N1803" s="61">
        <v>41640</v>
      </c>
      <c r="O1803" s="60">
        <v>2014</v>
      </c>
      <c r="P1803" s="61">
        <v>41851</v>
      </c>
      <c r="Q1803" s="53" t="s">
        <v>337</v>
      </c>
      <c r="R1803" s="53" t="s">
        <v>5059</v>
      </c>
      <c r="S1803" s="53" t="s">
        <v>419</v>
      </c>
      <c r="T1803" s="60">
        <v>1</v>
      </c>
      <c r="U1803" s="53">
        <v>2</v>
      </c>
      <c r="V1803" s="53" t="s">
        <v>385</v>
      </c>
      <c r="W1803" s="53"/>
      <c r="X1803" s="63">
        <v>181.4486</v>
      </c>
      <c r="Y1803" s="63">
        <v>215366.51496719997</v>
      </c>
      <c r="Z1803" s="53"/>
      <c r="AA1803" s="53" t="s">
        <v>5042</v>
      </c>
      <c r="AB1803" s="72" t="s">
        <v>2123</v>
      </c>
      <c r="AC1803" s="57">
        <v>215366.51496719997</v>
      </c>
      <c r="AD1803" s="53"/>
      <c r="AE1803" s="53"/>
      <c r="AF1803" s="53" t="s">
        <v>9</v>
      </c>
      <c r="AG1803" s="63" t="s">
        <v>2432</v>
      </c>
      <c r="AH1803" s="53" t="s">
        <v>2095</v>
      </c>
      <c r="AI1803" s="53" t="s">
        <v>386</v>
      </c>
      <c r="AJ1803" s="149">
        <v>4</v>
      </c>
      <c r="AK1803" s="374">
        <v>2</v>
      </c>
    </row>
    <row r="1804" spans="1:37" s="149" customFormat="1" ht="75" customHeight="1">
      <c r="A1804" s="53" t="s">
        <v>1704</v>
      </c>
      <c r="B1804" s="60">
        <v>2903</v>
      </c>
      <c r="C1804" s="60">
        <v>18</v>
      </c>
      <c r="D1804" s="52" t="s">
        <v>1706</v>
      </c>
      <c r="E1804" s="53" t="s">
        <v>59</v>
      </c>
      <c r="F1804" s="55">
        <v>41548</v>
      </c>
      <c r="G1804" s="55">
        <v>41608</v>
      </c>
      <c r="H1804" s="53" t="s">
        <v>94</v>
      </c>
      <c r="I1804" s="57">
        <v>543.97132625725192</v>
      </c>
      <c r="J1804" s="56">
        <v>522.7922737288136</v>
      </c>
      <c r="K1804" s="56">
        <v>522.79200000000003</v>
      </c>
      <c r="L1804" s="59">
        <v>41628</v>
      </c>
      <c r="M1804" s="60">
        <v>2014</v>
      </c>
      <c r="N1804" s="61">
        <v>41640</v>
      </c>
      <c r="O1804" s="60">
        <v>2014</v>
      </c>
      <c r="P1804" s="61">
        <v>41851</v>
      </c>
      <c r="Q1804" s="53" t="s">
        <v>337</v>
      </c>
      <c r="R1804" s="53" t="s">
        <v>5060</v>
      </c>
      <c r="S1804" s="53" t="s">
        <v>419</v>
      </c>
      <c r="T1804" s="60">
        <v>2</v>
      </c>
      <c r="U1804" s="53">
        <v>2</v>
      </c>
      <c r="V1804" s="53" t="s">
        <v>385</v>
      </c>
      <c r="W1804" s="53"/>
      <c r="X1804" s="63">
        <v>308.44727999999998</v>
      </c>
      <c r="Y1804" s="63">
        <v>107683.25748359998</v>
      </c>
      <c r="Z1804" s="53"/>
      <c r="AA1804" s="53" t="s">
        <v>5042</v>
      </c>
      <c r="AB1804" s="72" t="s">
        <v>2123</v>
      </c>
      <c r="AC1804" s="57">
        <v>215366.51496719997</v>
      </c>
      <c r="AD1804" s="53"/>
      <c r="AE1804" s="53"/>
      <c r="AF1804" s="53" t="s">
        <v>708</v>
      </c>
      <c r="AG1804" s="63" t="s">
        <v>2432</v>
      </c>
      <c r="AH1804" s="53" t="s">
        <v>2095</v>
      </c>
      <c r="AI1804" s="53" t="s">
        <v>386</v>
      </c>
      <c r="AJ1804" s="149">
        <v>4</v>
      </c>
      <c r="AK1804" s="374">
        <v>2</v>
      </c>
    </row>
    <row r="1805" spans="1:37" s="149" customFormat="1" ht="75" customHeight="1">
      <c r="A1805" s="53" t="s">
        <v>1704</v>
      </c>
      <c r="B1805" s="60">
        <v>2904</v>
      </c>
      <c r="C1805" s="60" t="s">
        <v>444</v>
      </c>
      <c r="D1805" s="52" t="s">
        <v>418</v>
      </c>
      <c r="E1805" s="53" t="s">
        <v>59</v>
      </c>
      <c r="F1805" s="55">
        <v>41548</v>
      </c>
      <c r="G1805" s="55">
        <v>41608</v>
      </c>
      <c r="H1805" s="53" t="s">
        <v>94</v>
      </c>
      <c r="I1805" s="57">
        <v>551.10686869409665</v>
      </c>
      <c r="J1805" s="56">
        <v>529.65</v>
      </c>
      <c r="K1805" s="56">
        <v>529.65</v>
      </c>
      <c r="L1805" s="59">
        <v>41628</v>
      </c>
      <c r="M1805" s="60">
        <v>2014</v>
      </c>
      <c r="N1805" s="61">
        <v>41640</v>
      </c>
      <c r="O1805" s="60">
        <v>2014</v>
      </c>
      <c r="P1805" s="61">
        <v>41851</v>
      </c>
      <c r="Q1805" s="53" t="s">
        <v>337</v>
      </c>
      <c r="R1805" s="53" t="s">
        <v>5061</v>
      </c>
      <c r="S1805" s="53" t="s">
        <v>419</v>
      </c>
      <c r="T1805" s="60">
        <v>3</v>
      </c>
      <c r="U1805" s="53">
        <v>2</v>
      </c>
      <c r="V1805" s="53" t="s">
        <v>385</v>
      </c>
      <c r="W1805" s="53"/>
      <c r="X1805" s="63">
        <v>208.32900000000001</v>
      </c>
      <c r="Y1805" s="63">
        <v>71788.838322399984</v>
      </c>
      <c r="Z1805" s="53"/>
      <c r="AA1805" s="53" t="s">
        <v>5042</v>
      </c>
      <c r="AB1805" s="72" t="s">
        <v>2123</v>
      </c>
      <c r="AC1805" s="57">
        <v>215366.51496719997</v>
      </c>
      <c r="AD1805" s="53"/>
      <c r="AE1805" s="53"/>
      <c r="AF1805" s="53" t="s">
        <v>677</v>
      </c>
      <c r="AG1805" s="63" t="s">
        <v>2432</v>
      </c>
      <c r="AH1805" s="53" t="s">
        <v>2095</v>
      </c>
      <c r="AI1805" s="53" t="s">
        <v>386</v>
      </c>
      <c r="AJ1805" s="149">
        <v>4</v>
      </c>
      <c r="AK1805" s="374">
        <v>2</v>
      </c>
    </row>
    <row r="1806" spans="1:37" s="149" customFormat="1" ht="75" customHeight="1">
      <c r="A1806" s="53" t="s">
        <v>1704</v>
      </c>
      <c r="B1806" s="60">
        <v>2905</v>
      </c>
      <c r="C1806" s="60" t="s">
        <v>444</v>
      </c>
      <c r="D1806" s="52" t="s">
        <v>418</v>
      </c>
      <c r="E1806" s="53" t="s">
        <v>59</v>
      </c>
      <c r="F1806" s="55">
        <v>41548</v>
      </c>
      <c r="G1806" s="55">
        <v>41608</v>
      </c>
      <c r="H1806" s="53" t="s">
        <v>94</v>
      </c>
      <c r="I1806" s="57">
        <v>1172.7554165810379</v>
      </c>
      <c r="J1806" s="56">
        <v>1127.0952000000004</v>
      </c>
      <c r="K1806" s="56">
        <v>1127.095</v>
      </c>
      <c r="L1806" s="59">
        <v>41628</v>
      </c>
      <c r="M1806" s="60">
        <v>2014</v>
      </c>
      <c r="N1806" s="61">
        <v>41640</v>
      </c>
      <c r="O1806" s="60">
        <v>2014</v>
      </c>
      <c r="P1806" s="61">
        <v>41851</v>
      </c>
      <c r="Q1806" s="53" t="s">
        <v>337</v>
      </c>
      <c r="R1806" s="53" t="s">
        <v>5062</v>
      </c>
      <c r="S1806" s="53" t="s">
        <v>419</v>
      </c>
      <c r="T1806" s="60">
        <v>18</v>
      </c>
      <c r="U1806" s="53">
        <v>2</v>
      </c>
      <c r="V1806" s="53" t="s">
        <v>385</v>
      </c>
      <c r="W1806" s="53"/>
      <c r="X1806" s="63">
        <v>73.887338888888891</v>
      </c>
      <c r="Y1806" s="63">
        <v>11964.806387066665</v>
      </c>
      <c r="Z1806" s="53"/>
      <c r="AA1806" s="53" t="s">
        <v>5042</v>
      </c>
      <c r="AB1806" s="72" t="s">
        <v>2123</v>
      </c>
      <c r="AC1806" s="57">
        <v>215366.51496719997</v>
      </c>
      <c r="AD1806" s="53"/>
      <c r="AE1806" s="53"/>
      <c r="AF1806" s="53" t="s">
        <v>4853</v>
      </c>
      <c r="AG1806" s="63" t="s">
        <v>2432</v>
      </c>
      <c r="AH1806" s="53" t="s">
        <v>2095</v>
      </c>
      <c r="AI1806" s="53" t="s">
        <v>386</v>
      </c>
      <c r="AJ1806" s="149">
        <v>4</v>
      </c>
      <c r="AK1806" s="374">
        <v>2</v>
      </c>
    </row>
    <row r="1807" spans="1:37" s="149" customFormat="1" ht="75" customHeight="1">
      <c r="A1807" s="53" t="s">
        <v>1704</v>
      </c>
      <c r="B1807" s="60">
        <v>2906</v>
      </c>
      <c r="C1807" s="60" t="s">
        <v>444</v>
      </c>
      <c r="D1807" s="52" t="s">
        <v>418</v>
      </c>
      <c r="E1807" s="53" t="s">
        <v>59</v>
      </c>
      <c r="F1807" s="55">
        <v>41548</v>
      </c>
      <c r="G1807" s="55">
        <v>41608</v>
      </c>
      <c r="H1807" s="53" t="s">
        <v>94</v>
      </c>
      <c r="I1807" s="57">
        <v>480.13429079954562</v>
      </c>
      <c r="J1807" s="56">
        <v>461.44067796610176</v>
      </c>
      <c r="K1807" s="56">
        <v>461.44</v>
      </c>
      <c r="L1807" s="59">
        <v>41628</v>
      </c>
      <c r="M1807" s="60">
        <v>2014</v>
      </c>
      <c r="N1807" s="61">
        <v>41640</v>
      </c>
      <c r="O1807" s="60">
        <v>2014</v>
      </c>
      <c r="P1807" s="61">
        <v>41851</v>
      </c>
      <c r="Q1807" s="53" t="s">
        <v>337</v>
      </c>
      <c r="R1807" s="53" t="s">
        <v>5063</v>
      </c>
      <c r="S1807" s="53" t="s">
        <v>419</v>
      </c>
      <c r="T1807" s="60">
        <v>9</v>
      </c>
      <c r="U1807" s="53">
        <v>2</v>
      </c>
      <c r="V1807" s="53" t="s">
        <v>385</v>
      </c>
      <c r="W1807" s="53"/>
      <c r="X1807" s="63">
        <v>60.499911111111103</v>
      </c>
      <c r="Y1807" s="63">
        <v>23929.612774133329</v>
      </c>
      <c r="Z1807" s="53"/>
      <c r="AA1807" s="53" t="s">
        <v>5042</v>
      </c>
      <c r="AB1807" s="72" t="s">
        <v>2123</v>
      </c>
      <c r="AC1807" s="57">
        <v>215366.51496719997</v>
      </c>
      <c r="AD1807" s="53"/>
      <c r="AE1807" s="53"/>
      <c r="AF1807" s="53" t="s">
        <v>682</v>
      </c>
      <c r="AG1807" s="63" t="s">
        <v>2432</v>
      </c>
      <c r="AH1807" s="53" t="s">
        <v>2095</v>
      </c>
      <c r="AI1807" s="53" t="s">
        <v>386</v>
      </c>
      <c r="AJ1807" s="149">
        <v>4</v>
      </c>
      <c r="AK1807" s="374">
        <v>2</v>
      </c>
    </row>
    <row r="1808" spans="1:37" s="149" customFormat="1" ht="75" customHeight="1">
      <c r="A1808" s="53" t="s">
        <v>1704</v>
      </c>
      <c r="B1808" s="60">
        <v>2907</v>
      </c>
      <c r="C1808" s="60" t="s">
        <v>444</v>
      </c>
      <c r="D1808" s="52" t="s">
        <v>418</v>
      </c>
      <c r="E1808" s="53" t="s">
        <v>59</v>
      </c>
      <c r="F1808" s="55">
        <v>41548</v>
      </c>
      <c r="G1808" s="55">
        <v>41608</v>
      </c>
      <c r="H1808" s="53" t="s">
        <v>94</v>
      </c>
      <c r="I1808" s="57">
        <v>135</v>
      </c>
      <c r="J1808" s="56">
        <v>129.74389190509092</v>
      </c>
      <c r="K1808" s="56">
        <v>129.74299999999999</v>
      </c>
      <c r="L1808" s="59">
        <v>41628</v>
      </c>
      <c r="M1808" s="60">
        <v>2014</v>
      </c>
      <c r="N1808" s="61">
        <v>41640</v>
      </c>
      <c r="O1808" s="60">
        <v>2014</v>
      </c>
      <c r="P1808" s="61">
        <v>41851</v>
      </c>
      <c r="Q1808" s="53" t="s">
        <v>337</v>
      </c>
      <c r="R1808" s="53" t="s">
        <v>5064</v>
      </c>
      <c r="S1808" s="53" t="s">
        <v>419</v>
      </c>
      <c r="T1808" s="60">
        <v>3</v>
      </c>
      <c r="U1808" s="53">
        <v>2</v>
      </c>
      <c r="V1808" s="53" t="s">
        <v>385</v>
      </c>
      <c r="W1808" s="53"/>
      <c r="X1808" s="63">
        <v>51.032246666666666</v>
      </c>
      <c r="Y1808" s="63">
        <v>71788.838322399984</v>
      </c>
      <c r="Z1808" s="53"/>
      <c r="AA1808" s="53" t="s">
        <v>5042</v>
      </c>
      <c r="AB1808" s="72" t="s">
        <v>2123</v>
      </c>
      <c r="AC1808" s="57">
        <v>215366.51496719997</v>
      </c>
      <c r="AD1808" s="53"/>
      <c r="AE1808" s="53"/>
      <c r="AF1808" s="53" t="s">
        <v>677</v>
      </c>
      <c r="AG1808" s="63" t="s">
        <v>2432</v>
      </c>
      <c r="AH1808" s="53" t="s">
        <v>2095</v>
      </c>
      <c r="AI1808" s="53" t="s">
        <v>386</v>
      </c>
      <c r="AJ1808" s="149">
        <v>4</v>
      </c>
      <c r="AK1808" s="374">
        <v>2</v>
      </c>
    </row>
    <row r="1809" spans="1:37" s="149" customFormat="1" ht="75" customHeight="1">
      <c r="A1809" s="53" t="s">
        <v>1704</v>
      </c>
      <c r="B1809" s="60">
        <v>2908</v>
      </c>
      <c r="C1809" s="60" t="s">
        <v>444</v>
      </c>
      <c r="D1809" s="52" t="s">
        <v>418</v>
      </c>
      <c r="E1809" s="53" t="s">
        <v>59</v>
      </c>
      <c r="F1809" s="55">
        <v>41548</v>
      </c>
      <c r="G1809" s="55">
        <v>41608</v>
      </c>
      <c r="H1809" s="53" t="s">
        <v>94</v>
      </c>
      <c r="I1809" s="57">
        <v>1736</v>
      </c>
      <c r="J1809" s="56">
        <v>1668.4103433128728</v>
      </c>
      <c r="K1809" s="56">
        <v>1668.41</v>
      </c>
      <c r="L1809" s="59">
        <v>41628</v>
      </c>
      <c r="M1809" s="60">
        <v>2014</v>
      </c>
      <c r="N1809" s="61">
        <v>41640</v>
      </c>
      <c r="O1809" s="60">
        <v>2014</v>
      </c>
      <c r="P1809" s="61">
        <v>41851</v>
      </c>
      <c r="Q1809" s="53" t="s">
        <v>337</v>
      </c>
      <c r="R1809" s="53" t="s">
        <v>5065</v>
      </c>
      <c r="S1809" s="53" t="s">
        <v>419</v>
      </c>
      <c r="T1809" s="60">
        <v>5</v>
      </c>
      <c r="U1809" s="53">
        <v>2</v>
      </c>
      <c r="V1809" s="53" t="s">
        <v>385</v>
      </c>
      <c r="W1809" s="53"/>
      <c r="X1809" s="63">
        <v>393.74475999999999</v>
      </c>
      <c r="Y1809" s="63">
        <v>43073.302993439996</v>
      </c>
      <c r="Z1809" s="53"/>
      <c r="AA1809" s="53" t="s">
        <v>5042</v>
      </c>
      <c r="AB1809" s="72" t="s">
        <v>2123</v>
      </c>
      <c r="AC1809" s="57">
        <v>215366.51496719997</v>
      </c>
      <c r="AD1809" s="53"/>
      <c r="AE1809" s="53"/>
      <c r="AF1809" s="53" t="s">
        <v>681</v>
      </c>
      <c r="AG1809" s="63" t="s">
        <v>2432</v>
      </c>
      <c r="AH1809" s="53" t="s">
        <v>2095</v>
      </c>
      <c r="AI1809" s="53" t="s">
        <v>386</v>
      </c>
      <c r="AJ1809" s="149">
        <v>4</v>
      </c>
      <c r="AK1809" s="374">
        <v>2</v>
      </c>
    </row>
    <row r="1810" spans="1:37" s="149" customFormat="1" ht="75" customHeight="1">
      <c r="A1810" s="53" t="s">
        <v>1704</v>
      </c>
      <c r="B1810" s="60">
        <v>2909</v>
      </c>
      <c r="C1810" s="60" t="s">
        <v>444</v>
      </c>
      <c r="D1810" s="52" t="s">
        <v>418</v>
      </c>
      <c r="E1810" s="53" t="s">
        <v>59</v>
      </c>
      <c r="F1810" s="55">
        <v>41548</v>
      </c>
      <c r="G1810" s="55">
        <v>41608</v>
      </c>
      <c r="H1810" s="53" t="s">
        <v>94</v>
      </c>
      <c r="I1810" s="57">
        <v>1154.2622344473925</v>
      </c>
      <c r="J1810" s="56">
        <v>1109.3220338983051</v>
      </c>
      <c r="K1810" s="56">
        <v>1109.3219999999999</v>
      </c>
      <c r="L1810" s="59">
        <v>41628</v>
      </c>
      <c r="M1810" s="60">
        <v>2014</v>
      </c>
      <c r="N1810" s="61">
        <v>41640</v>
      </c>
      <c r="O1810" s="60">
        <v>2014</v>
      </c>
      <c r="P1810" s="61">
        <v>41851</v>
      </c>
      <c r="Q1810" s="53" t="s">
        <v>337</v>
      </c>
      <c r="R1810" s="53" t="s">
        <v>5066</v>
      </c>
      <c r="S1810" s="53" t="s">
        <v>419</v>
      </c>
      <c r="T1810" s="60">
        <v>1</v>
      </c>
      <c r="U1810" s="53">
        <v>2</v>
      </c>
      <c r="V1810" s="53" t="s">
        <v>385</v>
      </c>
      <c r="W1810" s="53"/>
      <c r="X1810" s="63">
        <v>1308.9999599999999</v>
      </c>
      <c r="Y1810" s="63">
        <v>215366.51496719997</v>
      </c>
      <c r="Z1810" s="53"/>
      <c r="AA1810" s="53" t="s">
        <v>5042</v>
      </c>
      <c r="AB1810" s="72" t="s">
        <v>2123</v>
      </c>
      <c r="AC1810" s="57">
        <v>215366.51496719997</v>
      </c>
      <c r="AD1810" s="53"/>
      <c r="AE1810" s="53"/>
      <c r="AF1810" s="53" t="s">
        <v>9</v>
      </c>
      <c r="AG1810" s="63" t="s">
        <v>2432</v>
      </c>
      <c r="AH1810" s="53" t="s">
        <v>2095</v>
      </c>
      <c r="AI1810" s="53" t="s">
        <v>386</v>
      </c>
      <c r="AJ1810" s="149">
        <v>4</v>
      </c>
      <c r="AK1810" s="374">
        <v>2</v>
      </c>
    </row>
    <row r="1811" spans="1:37" s="149" customFormat="1" ht="75" customHeight="1">
      <c r="A1811" s="53" t="s">
        <v>1704</v>
      </c>
      <c r="B1811" s="60">
        <v>2910</v>
      </c>
      <c r="C1811" s="60">
        <v>18</v>
      </c>
      <c r="D1811" s="52" t="s">
        <v>1706</v>
      </c>
      <c r="E1811" s="53" t="s">
        <v>59</v>
      </c>
      <c r="F1811" s="55">
        <v>41548</v>
      </c>
      <c r="G1811" s="55">
        <v>41608</v>
      </c>
      <c r="H1811" s="53" t="s">
        <v>94</v>
      </c>
      <c r="I1811" s="57">
        <v>124.15593782291283</v>
      </c>
      <c r="J1811" s="56">
        <v>119.32203389830511</v>
      </c>
      <c r="K1811" s="56">
        <v>119.322</v>
      </c>
      <c r="L1811" s="59">
        <v>41628</v>
      </c>
      <c r="M1811" s="60">
        <v>2014</v>
      </c>
      <c r="N1811" s="61">
        <v>41640</v>
      </c>
      <c r="O1811" s="60">
        <v>2014</v>
      </c>
      <c r="P1811" s="61">
        <v>41851</v>
      </c>
      <c r="Q1811" s="53" t="s">
        <v>337</v>
      </c>
      <c r="R1811" s="53" t="s">
        <v>5067</v>
      </c>
      <c r="S1811" s="53" t="s">
        <v>419</v>
      </c>
      <c r="T1811" s="60">
        <v>1</v>
      </c>
      <c r="U1811" s="53">
        <v>2</v>
      </c>
      <c r="V1811" s="53" t="s">
        <v>385</v>
      </c>
      <c r="W1811" s="53"/>
      <c r="X1811" s="63">
        <v>140.79996</v>
      </c>
      <c r="Y1811" s="63">
        <v>215366.51496719997</v>
      </c>
      <c r="Z1811" s="53"/>
      <c r="AA1811" s="53" t="s">
        <v>5042</v>
      </c>
      <c r="AB1811" s="72" t="s">
        <v>2123</v>
      </c>
      <c r="AC1811" s="57">
        <v>215366.51496719997</v>
      </c>
      <c r="AD1811" s="53"/>
      <c r="AE1811" s="53"/>
      <c r="AF1811" s="53" t="s">
        <v>9</v>
      </c>
      <c r="AG1811" s="63" t="s">
        <v>2432</v>
      </c>
      <c r="AH1811" s="53" t="s">
        <v>2095</v>
      </c>
      <c r="AI1811" s="53" t="s">
        <v>386</v>
      </c>
      <c r="AJ1811" s="149">
        <v>4</v>
      </c>
      <c r="AK1811" s="374">
        <v>2</v>
      </c>
    </row>
    <row r="1812" spans="1:37" s="149" customFormat="1" ht="60" customHeight="1">
      <c r="A1812" s="53" t="s">
        <v>1704</v>
      </c>
      <c r="B1812" s="60">
        <v>2911</v>
      </c>
      <c r="C1812" s="60" t="s">
        <v>421</v>
      </c>
      <c r="D1812" s="52" t="s">
        <v>422</v>
      </c>
      <c r="E1812" s="53" t="s">
        <v>81</v>
      </c>
      <c r="F1812" s="55">
        <v>41310</v>
      </c>
      <c r="G1812" s="55">
        <v>41370</v>
      </c>
      <c r="H1812" s="53" t="s">
        <v>94</v>
      </c>
      <c r="I1812" s="57">
        <v>4745.8</v>
      </c>
      <c r="J1812" s="56">
        <v>4745.8</v>
      </c>
      <c r="K1812" s="56">
        <v>4745.8</v>
      </c>
      <c r="L1812" s="59">
        <v>41395</v>
      </c>
      <c r="M1812" s="60">
        <v>2013</v>
      </c>
      <c r="N1812" s="61">
        <v>41395</v>
      </c>
      <c r="O1812" s="60">
        <v>2013</v>
      </c>
      <c r="P1812" s="61">
        <v>41486</v>
      </c>
      <c r="Q1812" s="53" t="s">
        <v>337</v>
      </c>
      <c r="R1812" s="53" t="s">
        <v>5068</v>
      </c>
      <c r="S1812" s="53" t="s">
        <v>419</v>
      </c>
      <c r="T1812" s="60">
        <v>1</v>
      </c>
      <c r="U1812" s="53">
        <v>2</v>
      </c>
      <c r="V1812" s="53" t="s">
        <v>385</v>
      </c>
      <c r="W1812" s="53"/>
      <c r="X1812" s="63">
        <v>5600.0439999999999</v>
      </c>
      <c r="Y1812" s="63">
        <v>236584.09999999998</v>
      </c>
      <c r="Z1812" s="53"/>
      <c r="AA1812" s="53" t="s">
        <v>4325</v>
      </c>
      <c r="AB1812" s="72" t="s">
        <v>2123</v>
      </c>
      <c r="AC1812" s="57">
        <v>236584.09999999998</v>
      </c>
      <c r="AD1812" s="53"/>
      <c r="AE1812" s="53"/>
      <c r="AF1812" s="53" t="s">
        <v>9</v>
      </c>
      <c r="AG1812" s="63">
        <v>5599</v>
      </c>
      <c r="AH1812" s="53" t="s">
        <v>2095</v>
      </c>
      <c r="AI1812" s="53" t="s">
        <v>386</v>
      </c>
      <c r="AJ1812" s="149">
        <v>2</v>
      </c>
      <c r="AK1812" s="374">
        <v>2</v>
      </c>
    </row>
    <row r="1813" spans="1:37" s="149" customFormat="1" ht="60" customHeight="1">
      <c r="A1813" s="53" t="s">
        <v>1704</v>
      </c>
      <c r="B1813" s="60">
        <v>2912</v>
      </c>
      <c r="C1813" s="60" t="s">
        <v>421</v>
      </c>
      <c r="D1813" s="52" t="s">
        <v>422</v>
      </c>
      <c r="E1813" s="53" t="s">
        <v>81</v>
      </c>
      <c r="F1813" s="55">
        <v>41310</v>
      </c>
      <c r="G1813" s="55">
        <v>41370</v>
      </c>
      <c r="H1813" s="53" t="s">
        <v>94</v>
      </c>
      <c r="I1813" s="57">
        <v>2373</v>
      </c>
      <c r="J1813" s="56">
        <v>2373</v>
      </c>
      <c r="K1813" s="56">
        <v>2373</v>
      </c>
      <c r="L1813" s="59">
        <v>41395</v>
      </c>
      <c r="M1813" s="60">
        <v>2013</v>
      </c>
      <c r="N1813" s="61">
        <v>41395</v>
      </c>
      <c r="O1813" s="60">
        <v>2013</v>
      </c>
      <c r="P1813" s="61">
        <v>41486</v>
      </c>
      <c r="Q1813" s="53" t="s">
        <v>337</v>
      </c>
      <c r="R1813" s="53" t="s">
        <v>5069</v>
      </c>
      <c r="S1813" s="53" t="s">
        <v>419</v>
      </c>
      <c r="T1813" s="60">
        <v>1</v>
      </c>
      <c r="U1813" s="53">
        <v>2</v>
      </c>
      <c r="V1813" s="53" t="s">
        <v>385</v>
      </c>
      <c r="W1813" s="53"/>
      <c r="X1813" s="63">
        <v>2800.14</v>
      </c>
      <c r="Y1813" s="63">
        <v>228213.71627459998</v>
      </c>
      <c r="Z1813" s="53"/>
      <c r="AA1813" s="53" t="s">
        <v>4325</v>
      </c>
      <c r="AB1813" s="72" t="s">
        <v>2123</v>
      </c>
      <c r="AC1813" s="57">
        <v>228213.71627459998</v>
      </c>
      <c r="AD1813" s="53"/>
      <c r="AE1813" s="53"/>
      <c r="AF1813" s="53" t="s">
        <v>9</v>
      </c>
      <c r="AG1813" s="63" t="s">
        <v>2432</v>
      </c>
      <c r="AH1813" s="53" t="s">
        <v>2095</v>
      </c>
      <c r="AI1813" s="53" t="s">
        <v>386</v>
      </c>
      <c r="AJ1813" s="149">
        <v>2</v>
      </c>
      <c r="AK1813" s="374">
        <v>2</v>
      </c>
    </row>
    <row r="1814" spans="1:37" s="149" customFormat="1" ht="75" customHeight="1">
      <c r="A1814" s="53" t="s">
        <v>1704</v>
      </c>
      <c r="B1814" s="60">
        <v>2915</v>
      </c>
      <c r="C1814" s="60">
        <v>18</v>
      </c>
      <c r="D1814" s="52" t="s">
        <v>1706</v>
      </c>
      <c r="E1814" s="53" t="s">
        <v>59</v>
      </c>
      <c r="F1814" s="55">
        <v>41548</v>
      </c>
      <c r="G1814" s="55">
        <v>41608</v>
      </c>
      <c r="H1814" s="53" t="s">
        <v>94</v>
      </c>
      <c r="I1814" s="57">
        <v>4000</v>
      </c>
      <c r="J1814" s="56">
        <v>3844.263463854546</v>
      </c>
      <c r="K1814" s="56">
        <v>3844.2629999999999</v>
      </c>
      <c r="L1814" s="59">
        <v>41628</v>
      </c>
      <c r="M1814" s="60">
        <v>2014</v>
      </c>
      <c r="N1814" s="61">
        <v>41640</v>
      </c>
      <c r="O1814" s="60">
        <v>2014</v>
      </c>
      <c r="P1814" s="61">
        <v>41851</v>
      </c>
      <c r="Q1814" s="53" t="s">
        <v>337</v>
      </c>
      <c r="R1814" s="53" t="s">
        <v>4225</v>
      </c>
      <c r="S1814" s="53" t="s">
        <v>419</v>
      </c>
      <c r="T1814" s="60">
        <v>1</v>
      </c>
      <c r="U1814" s="53">
        <v>2</v>
      </c>
      <c r="V1814" s="53" t="s">
        <v>385</v>
      </c>
      <c r="W1814" s="53"/>
      <c r="X1814" s="63">
        <v>4536.2303400000001</v>
      </c>
      <c r="Y1814" s="63">
        <v>37130.667000000001</v>
      </c>
      <c r="Z1814" s="53"/>
      <c r="AA1814" s="53" t="s">
        <v>5070</v>
      </c>
      <c r="AB1814" s="72" t="s">
        <v>2123</v>
      </c>
      <c r="AC1814" s="57">
        <v>37130.667000000001</v>
      </c>
      <c r="AD1814" s="53"/>
      <c r="AE1814" s="53"/>
      <c r="AF1814" s="53" t="s">
        <v>9</v>
      </c>
      <c r="AG1814" s="63" t="s">
        <v>2432</v>
      </c>
      <c r="AH1814" s="53" t="s">
        <v>2095</v>
      </c>
      <c r="AI1814" s="53" t="s">
        <v>386</v>
      </c>
      <c r="AJ1814" s="149">
        <v>4</v>
      </c>
      <c r="AK1814" s="374">
        <v>2</v>
      </c>
    </row>
    <row r="1815" spans="1:37" s="149" customFormat="1" ht="75" customHeight="1">
      <c r="A1815" s="53" t="s">
        <v>1704</v>
      </c>
      <c r="B1815" s="60">
        <v>2917</v>
      </c>
      <c r="C1815" s="53">
        <v>3000559</v>
      </c>
      <c r="D1815" s="52" t="s">
        <v>383</v>
      </c>
      <c r="E1815" s="53" t="s">
        <v>80</v>
      </c>
      <c r="F1815" s="55">
        <v>41384</v>
      </c>
      <c r="G1815" s="55">
        <v>41414</v>
      </c>
      <c r="H1815" s="53" t="s">
        <v>94</v>
      </c>
      <c r="I1815" s="57">
        <v>2777.8380000000002</v>
      </c>
      <c r="J1815" s="56">
        <v>2790.6666871695561</v>
      </c>
      <c r="K1815" s="56">
        <v>2777.8380000000002</v>
      </c>
      <c r="L1815" s="59">
        <v>41434</v>
      </c>
      <c r="M1815" s="60">
        <v>2013</v>
      </c>
      <c r="N1815" s="61">
        <v>41434</v>
      </c>
      <c r="O1815" s="60">
        <v>2013</v>
      </c>
      <c r="P1815" s="61">
        <v>41608</v>
      </c>
      <c r="Q1815" s="53" t="s">
        <v>337</v>
      </c>
      <c r="R1815" s="53"/>
      <c r="S1815" s="53" t="s">
        <v>419</v>
      </c>
      <c r="T1815" s="60">
        <v>4</v>
      </c>
      <c r="U1815" s="53">
        <v>2</v>
      </c>
      <c r="V1815" s="53" t="s">
        <v>385</v>
      </c>
      <c r="W1815" s="53"/>
      <c r="X1815" s="63">
        <v>819.46221000000003</v>
      </c>
      <c r="Y1815" s="63">
        <v>14790.3125</v>
      </c>
      <c r="Z1815" s="53"/>
      <c r="AA1815" s="53" t="s">
        <v>5071</v>
      </c>
      <c r="AB1815" s="72" t="s">
        <v>2188</v>
      </c>
      <c r="AC1815" s="57">
        <v>59161.25</v>
      </c>
      <c r="AD1815" s="53"/>
      <c r="AE1815" s="53"/>
      <c r="AF1815" s="53" t="s">
        <v>678</v>
      </c>
      <c r="AG1815" s="63">
        <v>0</v>
      </c>
      <c r="AH1815" s="53" t="s">
        <v>2095</v>
      </c>
      <c r="AI1815" s="53" t="s">
        <v>386</v>
      </c>
      <c r="AJ1815" s="149">
        <v>2</v>
      </c>
      <c r="AK1815" s="374">
        <v>2</v>
      </c>
    </row>
    <row r="1816" spans="1:37" s="149" customFormat="1" ht="60" customHeight="1">
      <c r="A1816" s="53" t="s">
        <v>1704</v>
      </c>
      <c r="B1816" s="60">
        <v>2918</v>
      </c>
      <c r="C1816" s="53">
        <v>3000559</v>
      </c>
      <c r="D1816" s="52" t="s">
        <v>383</v>
      </c>
      <c r="E1816" s="53" t="s">
        <v>80</v>
      </c>
      <c r="F1816" s="55">
        <v>41240</v>
      </c>
      <c r="G1816" s="55">
        <v>41301</v>
      </c>
      <c r="H1816" s="53" t="s">
        <v>94</v>
      </c>
      <c r="I1816" s="57">
        <v>850</v>
      </c>
      <c r="J1816" s="56">
        <v>867.69336128462442</v>
      </c>
      <c r="K1816" s="56">
        <v>850</v>
      </c>
      <c r="L1816" s="59">
        <v>41322</v>
      </c>
      <c r="M1816" s="60">
        <v>2013</v>
      </c>
      <c r="N1816" s="61">
        <v>41322</v>
      </c>
      <c r="O1816" s="60">
        <v>2013</v>
      </c>
      <c r="P1816" s="61">
        <v>41455</v>
      </c>
      <c r="Q1816" s="53" t="s">
        <v>337</v>
      </c>
      <c r="R1816" s="53"/>
      <c r="S1816" s="53" t="s">
        <v>419</v>
      </c>
      <c r="T1816" s="60">
        <v>1</v>
      </c>
      <c r="U1816" s="53">
        <v>2</v>
      </c>
      <c r="V1816" s="53" t="s">
        <v>385</v>
      </c>
      <c r="W1816" s="53"/>
      <c r="X1816" s="63">
        <v>1003</v>
      </c>
      <c r="Y1816" s="63">
        <v>31978</v>
      </c>
      <c r="Z1816" s="53"/>
      <c r="AA1816" s="53" t="s">
        <v>5072</v>
      </c>
      <c r="AB1816" s="72" t="s">
        <v>2188</v>
      </c>
      <c r="AC1816" s="57">
        <v>31978</v>
      </c>
      <c r="AD1816" s="53"/>
      <c r="AE1816" s="53"/>
      <c r="AF1816" s="53" t="s">
        <v>9</v>
      </c>
      <c r="AG1816" s="63">
        <v>0</v>
      </c>
      <c r="AH1816" s="53" t="s">
        <v>2095</v>
      </c>
      <c r="AI1816" s="53" t="s">
        <v>386</v>
      </c>
      <c r="AJ1816" s="149">
        <v>1</v>
      </c>
      <c r="AK1816" s="374">
        <v>2</v>
      </c>
    </row>
    <row r="1817" spans="1:37" s="149" customFormat="1" ht="45" customHeight="1">
      <c r="A1817" s="53" t="s">
        <v>1704</v>
      </c>
      <c r="B1817" s="60">
        <v>2919</v>
      </c>
      <c r="C1817" s="53">
        <v>3000559</v>
      </c>
      <c r="D1817" s="52" t="s">
        <v>383</v>
      </c>
      <c r="E1817" s="53" t="s">
        <v>59</v>
      </c>
      <c r="F1817" s="55">
        <v>41240</v>
      </c>
      <c r="G1817" s="55">
        <v>41301</v>
      </c>
      <c r="H1817" s="53" t="s">
        <v>102</v>
      </c>
      <c r="I1817" s="57">
        <v>450</v>
      </c>
      <c r="J1817" s="56">
        <v>459.3670736212718</v>
      </c>
      <c r="K1817" s="56">
        <v>450</v>
      </c>
      <c r="L1817" s="59">
        <v>41322</v>
      </c>
      <c r="M1817" s="60">
        <v>2013</v>
      </c>
      <c r="N1817" s="61">
        <v>41322</v>
      </c>
      <c r="O1817" s="60">
        <v>2013</v>
      </c>
      <c r="P1817" s="61">
        <v>41455</v>
      </c>
      <c r="Q1817" s="53" t="s">
        <v>337</v>
      </c>
      <c r="R1817" s="53"/>
      <c r="S1817" s="53" t="s">
        <v>419</v>
      </c>
      <c r="T1817" s="60">
        <v>1</v>
      </c>
      <c r="U1817" s="53">
        <v>2</v>
      </c>
      <c r="V1817" s="53" t="s">
        <v>385</v>
      </c>
      <c r="W1817" s="53"/>
      <c r="X1817" s="63">
        <v>531</v>
      </c>
      <c r="Y1817" s="63">
        <v>19175</v>
      </c>
      <c r="Z1817" s="53"/>
      <c r="AA1817" s="53" t="s">
        <v>5073</v>
      </c>
      <c r="AB1817" s="72" t="s">
        <v>2188</v>
      </c>
      <c r="AC1817" s="57">
        <v>19175</v>
      </c>
      <c r="AD1817" s="53"/>
      <c r="AE1817" s="53"/>
      <c r="AF1817" s="53" t="s">
        <v>9</v>
      </c>
      <c r="AG1817" s="63"/>
      <c r="AH1817" s="53" t="s">
        <v>669</v>
      </c>
      <c r="AI1817" s="53" t="s">
        <v>386</v>
      </c>
      <c r="AJ1817" s="149">
        <v>1</v>
      </c>
      <c r="AK1817" s="374">
        <v>2</v>
      </c>
    </row>
    <row r="1818" spans="1:37" s="149" customFormat="1" ht="75" customHeight="1">
      <c r="A1818" s="52" t="s">
        <v>827</v>
      </c>
      <c r="B1818" s="54">
        <v>2920</v>
      </c>
      <c r="C1818" s="54">
        <v>3000559</v>
      </c>
      <c r="D1818" s="52" t="s">
        <v>383</v>
      </c>
      <c r="E1818" s="53" t="s">
        <v>59</v>
      </c>
      <c r="F1818" s="55">
        <v>41351</v>
      </c>
      <c r="G1818" s="55">
        <v>41364</v>
      </c>
      <c r="H1818" s="53" t="s">
        <v>102</v>
      </c>
      <c r="I1818" s="57">
        <v>239.96199999999999</v>
      </c>
      <c r="J1818" s="56">
        <v>244.95647282352004</v>
      </c>
      <c r="K1818" s="56">
        <v>239.96199999999999</v>
      </c>
      <c r="L1818" s="59">
        <v>41369</v>
      </c>
      <c r="M1818" s="79">
        <v>2013</v>
      </c>
      <c r="N1818" s="55">
        <v>41374</v>
      </c>
      <c r="O1818" s="79">
        <v>2013</v>
      </c>
      <c r="P1818" s="55">
        <v>41394</v>
      </c>
      <c r="Q1818" s="53" t="s">
        <v>337</v>
      </c>
      <c r="R1818" s="53" t="s">
        <v>5074</v>
      </c>
      <c r="S1818" s="53" t="s">
        <v>384</v>
      </c>
      <c r="T1818" s="79">
        <v>1</v>
      </c>
      <c r="U1818" s="53">
        <v>2</v>
      </c>
      <c r="V1818" s="53" t="s">
        <v>385</v>
      </c>
      <c r="W1818" s="79"/>
      <c r="X1818" s="178">
        <v>283.15515999999997</v>
      </c>
      <c r="Y1818" s="178">
        <v>1635.5054504026309</v>
      </c>
      <c r="Z1818" s="79"/>
      <c r="AA1818" s="69" t="s">
        <v>5075</v>
      </c>
      <c r="AB1818" s="182" t="s">
        <v>2123</v>
      </c>
      <c r="AC1818" s="75">
        <v>631648.56000000006</v>
      </c>
      <c r="AD1818" s="53"/>
      <c r="AE1818" s="69">
        <v>386.21</v>
      </c>
      <c r="AF1818" s="60"/>
      <c r="AG1818" s="63">
        <v>0</v>
      </c>
      <c r="AH1818" s="69" t="s">
        <v>4388</v>
      </c>
      <c r="AI1818" s="53" t="s">
        <v>2179</v>
      </c>
      <c r="AJ1818" s="149">
        <v>2</v>
      </c>
      <c r="AK1818" s="374">
        <v>2</v>
      </c>
    </row>
    <row r="1819" spans="1:37" s="149" customFormat="1" ht="75" customHeight="1">
      <c r="A1819" s="52" t="s">
        <v>827</v>
      </c>
      <c r="B1819" s="54">
        <v>2921</v>
      </c>
      <c r="C1819" s="54">
        <v>3000583</v>
      </c>
      <c r="D1819" s="52" t="s">
        <v>833</v>
      </c>
      <c r="E1819" s="53" t="s">
        <v>332</v>
      </c>
      <c r="F1819" s="55">
        <v>41351</v>
      </c>
      <c r="G1819" s="55">
        <v>41364</v>
      </c>
      <c r="H1819" s="53" t="s">
        <v>102</v>
      </c>
      <c r="I1819" s="57">
        <v>6407.64</v>
      </c>
      <c r="J1819" s="56">
        <v>6385.5917987771536</v>
      </c>
      <c r="K1819" s="56">
        <v>6385.5910000000003</v>
      </c>
      <c r="L1819" s="59">
        <v>41369</v>
      </c>
      <c r="M1819" s="79">
        <v>2013</v>
      </c>
      <c r="N1819" s="55">
        <v>41374</v>
      </c>
      <c r="O1819" s="79">
        <v>2013</v>
      </c>
      <c r="P1819" s="55">
        <v>41394</v>
      </c>
      <c r="Q1819" s="53" t="s">
        <v>337</v>
      </c>
      <c r="R1819" s="53" t="s">
        <v>5076</v>
      </c>
      <c r="S1819" s="53" t="s">
        <v>384</v>
      </c>
      <c r="T1819" s="79">
        <v>1</v>
      </c>
      <c r="U1819" s="53">
        <v>2</v>
      </c>
      <c r="V1819" s="53" t="s">
        <v>385</v>
      </c>
      <c r="W1819" s="79"/>
      <c r="X1819" s="178">
        <v>7534.9973799999998</v>
      </c>
      <c r="Y1819" s="178">
        <v>1635.5054504026309</v>
      </c>
      <c r="Z1819" s="79"/>
      <c r="AA1819" s="69" t="s">
        <v>5077</v>
      </c>
      <c r="AB1819" s="182" t="s">
        <v>2123</v>
      </c>
      <c r="AC1819" s="75">
        <v>631648.56000000006</v>
      </c>
      <c r="AD1819" s="53"/>
      <c r="AE1819" s="69">
        <v>386.21</v>
      </c>
      <c r="AF1819" s="60"/>
      <c r="AG1819" s="63">
        <v>0</v>
      </c>
      <c r="AH1819" s="69" t="s">
        <v>4388</v>
      </c>
      <c r="AI1819" s="53" t="s">
        <v>2179</v>
      </c>
      <c r="AJ1819" s="149">
        <v>2</v>
      </c>
      <c r="AK1819" s="374">
        <v>2</v>
      </c>
    </row>
    <row r="1820" spans="1:37" s="149" customFormat="1" ht="75" customHeight="1">
      <c r="A1820" s="52" t="s">
        <v>827</v>
      </c>
      <c r="B1820" s="54">
        <v>2922</v>
      </c>
      <c r="C1820" s="54">
        <v>3000583</v>
      </c>
      <c r="D1820" s="52" t="s">
        <v>833</v>
      </c>
      <c r="E1820" s="53" t="s">
        <v>332</v>
      </c>
      <c r="F1820" s="55">
        <v>41351</v>
      </c>
      <c r="G1820" s="55">
        <v>41364</v>
      </c>
      <c r="H1820" s="53" t="s">
        <v>102</v>
      </c>
      <c r="I1820" s="57">
        <v>7360.0959999999995</v>
      </c>
      <c r="J1820" s="56">
        <v>7329.2567771534414</v>
      </c>
      <c r="K1820" s="56">
        <v>7329.2560000000003</v>
      </c>
      <c r="L1820" s="59">
        <v>41369</v>
      </c>
      <c r="M1820" s="79">
        <v>2013</v>
      </c>
      <c r="N1820" s="55">
        <v>41374</v>
      </c>
      <c r="O1820" s="79">
        <v>2013</v>
      </c>
      <c r="P1820" s="55">
        <v>41394</v>
      </c>
      <c r="Q1820" s="53" t="s">
        <v>337</v>
      </c>
      <c r="R1820" s="53" t="s">
        <v>5078</v>
      </c>
      <c r="S1820" s="53" t="s">
        <v>384</v>
      </c>
      <c r="T1820" s="79">
        <v>1</v>
      </c>
      <c r="U1820" s="53">
        <v>2</v>
      </c>
      <c r="V1820" s="53" t="s">
        <v>385</v>
      </c>
      <c r="W1820" s="79"/>
      <c r="X1820" s="178">
        <v>8648.5220800000006</v>
      </c>
      <c r="Y1820" s="178">
        <v>1635.5054504026309</v>
      </c>
      <c r="Z1820" s="79"/>
      <c r="AA1820" s="69" t="s">
        <v>5077</v>
      </c>
      <c r="AB1820" s="182" t="s">
        <v>2123</v>
      </c>
      <c r="AC1820" s="75">
        <v>631648.56000000006</v>
      </c>
      <c r="AD1820" s="53"/>
      <c r="AE1820" s="69">
        <v>386.21</v>
      </c>
      <c r="AF1820" s="60"/>
      <c r="AG1820" s="63">
        <v>0</v>
      </c>
      <c r="AH1820" s="69" t="s">
        <v>4388</v>
      </c>
      <c r="AI1820" s="53" t="s">
        <v>2179</v>
      </c>
      <c r="AJ1820" s="149">
        <v>2</v>
      </c>
      <c r="AK1820" s="374">
        <v>2</v>
      </c>
    </row>
    <row r="1821" spans="1:37" s="149" customFormat="1" ht="75" customHeight="1">
      <c r="A1821" s="52" t="s">
        <v>827</v>
      </c>
      <c r="B1821" s="54">
        <v>2923</v>
      </c>
      <c r="C1821" s="54">
        <v>3000583</v>
      </c>
      <c r="D1821" s="52" t="s">
        <v>833</v>
      </c>
      <c r="E1821" s="53" t="s">
        <v>332</v>
      </c>
      <c r="F1821" s="55">
        <v>41351</v>
      </c>
      <c r="G1821" s="55">
        <v>41364</v>
      </c>
      <c r="H1821" s="53" t="s">
        <v>102</v>
      </c>
      <c r="I1821" s="57">
        <v>1656.1669999999999</v>
      </c>
      <c r="J1821" s="56">
        <v>1597.8891853448067</v>
      </c>
      <c r="K1821" s="56">
        <v>1597.8889999999999</v>
      </c>
      <c r="L1821" s="59">
        <v>41369</v>
      </c>
      <c r="M1821" s="79">
        <v>2013</v>
      </c>
      <c r="N1821" s="55">
        <v>41374</v>
      </c>
      <c r="O1821" s="79">
        <v>2013</v>
      </c>
      <c r="P1821" s="55">
        <v>41394</v>
      </c>
      <c r="Q1821" s="53" t="s">
        <v>337</v>
      </c>
      <c r="R1821" s="62" t="s">
        <v>5079</v>
      </c>
      <c r="S1821" s="53" t="s">
        <v>384</v>
      </c>
      <c r="T1821" s="79">
        <v>1</v>
      </c>
      <c r="U1821" s="53">
        <v>2</v>
      </c>
      <c r="V1821" s="53" t="s">
        <v>385</v>
      </c>
      <c r="W1821" s="53"/>
      <c r="X1821" s="178">
        <v>1885.5090199999997</v>
      </c>
      <c r="Y1821" s="178">
        <v>1635.5054504026309</v>
      </c>
      <c r="Z1821" s="53"/>
      <c r="AA1821" s="69" t="s">
        <v>5077</v>
      </c>
      <c r="AB1821" s="182" t="s">
        <v>2123</v>
      </c>
      <c r="AC1821" s="75">
        <v>631648.56000000006</v>
      </c>
      <c r="AD1821" s="53"/>
      <c r="AE1821" s="69">
        <v>386.21</v>
      </c>
      <c r="AF1821" s="60"/>
      <c r="AG1821" s="63">
        <v>0</v>
      </c>
      <c r="AH1821" s="69" t="s">
        <v>4388</v>
      </c>
      <c r="AI1821" s="53" t="s">
        <v>2179</v>
      </c>
      <c r="AJ1821" s="149">
        <v>2</v>
      </c>
      <c r="AK1821" s="374">
        <v>2</v>
      </c>
    </row>
    <row r="1822" spans="1:37" s="149" customFormat="1" ht="60" customHeight="1">
      <c r="A1822" s="52" t="s">
        <v>1349</v>
      </c>
      <c r="B1822" s="54">
        <v>2924</v>
      </c>
      <c r="C1822" s="54">
        <v>3000560</v>
      </c>
      <c r="D1822" s="52" t="s">
        <v>468</v>
      </c>
      <c r="E1822" s="53" t="s">
        <v>81</v>
      </c>
      <c r="F1822" s="76">
        <v>41374</v>
      </c>
      <c r="G1822" s="76">
        <v>41419</v>
      </c>
      <c r="H1822" s="53" t="s">
        <v>102</v>
      </c>
      <c r="I1822" s="57">
        <v>24381.54</v>
      </c>
      <c r="J1822" s="56">
        <v>22720.913234194759</v>
      </c>
      <c r="K1822" s="56">
        <v>22720.913</v>
      </c>
      <c r="L1822" s="77">
        <v>41437</v>
      </c>
      <c r="M1822" s="60">
        <v>2013</v>
      </c>
      <c r="N1822" s="78">
        <v>41437</v>
      </c>
      <c r="O1822" s="60">
        <v>2013</v>
      </c>
      <c r="P1822" s="78">
        <v>41547</v>
      </c>
      <c r="Q1822" s="52" t="s">
        <v>337</v>
      </c>
      <c r="R1822" s="60" t="s">
        <v>5080</v>
      </c>
      <c r="S1822" s="53" t="s">
        <v>384</v>
      </c>
      <c r="T1822" s="60">
        <v>1</v>
      </c>
      <c r="U1822" s="53">
        <v>2</v>
      </c>
      <c r="V1822" s="53" t="s">
        <v>385</v>
      </c>
      <c r="W1822" s="88"/>
      <c r="X1822" s="63">
        <v>26810.677339999998</v>
      </c>
      <c r="Y1822" s="63"/>
      <c r="Z1822" s="53"/>
      <c r="AA1822" s="53"/>
      <c r="AB1822" s="53"/>
      <c r="AC1822" s="80"/>
      <c r="AD1822" s="53"/>
      <c r="AE1822" s="53"/>
      <c r="AF1822" s="53"/>
      <c r="AG1822" s="63"/>
      <c r="AH1822" s="53"/>
      <c r="AI1822" s="53" t="s">
        <v>701</v>
      </c>
      <c r="AJ1822" s="149">
        <v>2</v>
      </c>
      <c r="AK1822" s="374">
        <v>2</v>
      </c>
    </row>
    <row r="1823" spans="1:37" s="149" customFormat="1" ht="105" customHeight="1">
      <c r="A1823" s="52" t="s">
        <v>1349</v>
      </c>
      <c r="B1823" s="54">
        <v>2925</v>
      </c>
      <c r="C1823" s="54">
        <v>3000560</v>
      </c>
      <c r="D1823" s="52" t="s">
        <v>468</v>
      </c>
      <c r="E1823" s="53" t="s">
        <v>81</v>
      </c>
      <c r="F1823" s="76">
        <v>41374</v>
      </c>
      <c r="G1823" s="76">
        <v>41419</v>
      </c>
      <c r="H1823" s="53" t="s">
        <v>102</v>
      </c>
      <c r="I1823" s="57">
        <v>34943.129999999997</v>
      </c>
      <c r="J1823" s="56">
        <v>32563.971280942282</v>
      </c>
      <c r="K1823" s="56">
        <v>32563.971000000001</v>
      </c>
      <c r="L1823" s="77">
        <v>41437</v>
      </c>
      <c r="M1823" s="60">
        <v>2013</v>
      </c>
      <c r="N1823" s="78">
        <v>41437</v>
      </c>
      <c r="O1823" s="60">
        <v>2013</v>
      </c>
      <c r="P1823" s="78">
        <v>41547</v>
      </c>
      <c r="Q1823" s="52" t="s">
        <v>337</v>
      </c>
      <c r="R1823" s="60" t="s">
        <v>5081</v>
      </c>
      <c r="S1823" s="53" t="s">
        <v>384</v>
      </c>
      <c r="T1823" s="60">
        <v>1</v>
      </c>
      <c r="U1823" s="53">
        <v>2</v>
      </c>
      <c r="V1823" s="53" t="s">
        <v>385</v>
      </c>
      <c r="W1823" s="88"/>
      <c r="X1823" s="63">
        <v>38425.485780000003</v>
      </c>
      <c r="Y1823" s="63"/>
      <c r="Z1823" s="53"/>
      <c r="AA1823" s="53"/>
      <c r="AB1823" s="53"/>
      <c r="AC1823" s="80"/>
      <c r="AD1823" s="53"/>
      <c r="AE1823" s="53"/>
      <c r="AF1823" s="53"/>
      <c r="AG1823" s="63"/>
      <c r="AH1823" s="53"/>
      <c r="AI1823" s="53" t="s">
        <v>701</v>
      </c>
      <c r="AJ1823" s="149">
        <v>2</v>
      </c>
      <c r="AK1823" s="374">
        <v>2</v>
      </c>
    </row>
    <row r="1824" spans="1:37" s="149" customFormat="1" ht="60" customHeight="1">
      <c r="A1824" s="52" t="s">
        <v>1349</v>
      </c>
      <c r="B1824" s="54">
        <v>2926</v>
      </c>
      <c r="C1824" s="53" t="s">
        <v>637</v>
      </c>
      <c r="D1824" s="52" t="s">
        <v>638</v>
      </c>
      <c r="E1824" s="53" t="s">
        <v>59</v>
      </c>
      <c r="F1824" s="76">
        <v>41374</v>
      </c>
      <c r="G1824" s="76">
        <v>41409</v>
      </c>
      <c r="H1824" s="53" t="s">
        <v>102</v>
      </c>
      <c r="I1824" s="57">
        <v>1562.6830500000001</v>
      </c>
      <c r="J1824" s="56">
        <v>1524.5686660734136</v>
      </c>
      <c r="K1824" s="56">
        <v>1524.568</v>
      </c>
      <c r="L1824" s="77">
        <v>41429</v>
      </c>
      <c r="M1824" s="60">
        <v>2013</v>
      </c>
      <c r="N1824" s="78">
        <v>41429</v>
      </c>
      <c r="O1824" s="60">
        <v>2013</v>
      </c>
      <c r="P1824" s="78">
        <v>41474</v>
      </c>
      <c r="Q1824" s="52" t="s">
        <v>337</v>
      </c>
      <c r="R1824" s="60" t="s">
        <v>5082</v>
      </c>
      <c r="S1824" s="53" t="s">
        <v>419</v>
      </c>
      <c r="T1824" s="60">
        <v>14</v>
      </c>
      <c r="U1824" s="53">
        <v>2</v>
      </c>
      <c r="V1824" s="53" t="s">
        <v>385</v>
      </c>
      <c r="W1824" s="88"/>
      <c r="X1824" s="63">
        <v>128.49930285714285</v>
      </c>
      <c r="Y1824" s="63"/>
      <c r="Z1824" s="53"/>
      <c r="AA1824" s="53"/>
      <c r="AB1824" s="53"/>
      <c r="AC1824" s="80"/>
      <c r="AD1824" s="53"/>
      <c r="AE1824" s="53"/>
      <c r="AF1824" s="53"/>
      <c r="AG1824" s="63"/>
      <c r="AH1824" s="53"/>
      <c r="AI1824" s="53" t="s">
        <v>701</v>
      </c>
      <c r="AJ1824" s="149">
        <v>2</v>
      </c>
      <c r="AK1824" s="374">
        <v>2</v>
      </c>
    </row>
    <row r="1825" spans="1:37" s="149" customFormat="1" ht="60" customHeight="1">
      <c r="A1825" s="52" t="s">
        <v>1349</v>
      </c>
      <c r="B1825" s="54">
        <v>2927</v>
      </c>
      <c r="C1825" s="53" t="s">
        <v>636</v>
      </c>
      <c r="D1825" s="52" t="s">
        <v>599</v>
      </c>
      <c r="E1825" s="53" t="s">
        <v>59</v>
      </c>
      <c r="F1825" s="76">
        <v>41374</v>
      </c>
      <c r="G1825" s="76">
        <v>41409</v>
      </c>
      <c r="H1825" s="53" t="s">
        <v>102</v>
      </c>
      <c r="I1825" s="57">
        <v>543.39831000000004</v>
      </c>
      <c r="J1825" s="56">
        <v>530.14571615769933</v>
      </c>
      <c r="K1825" s="56">
        <v>530.14499999999998</v>
      </c>
      <c r="L1825" s="77">
        <v>41429</v>
      </c>
      <c r="M1825" s="60">
        <v>2013</v>
      </c>
      <c r="N1825" s="78">
        <v>41429</v>
      </c>
      <c r="O1825" s="60">
        <v>2013</v>
      </c>
      <c r="P1825" s="78">
        <v>41474</v>
      </c>
      <c r="Q1825" s="52" t="s">
        <v>337</v>
      </c>
      <c r="R1825" s="60" t="s">
        <v>5083</v>
      </c>
      <c r="S1825" s="53" t="s">
        <v>419</v>
      </c>
      <c r="T1825" s="60">
        <v>6</v>
      </c>
      <c r="U1825" s="53">
        <v>2</v>
      </c>
      <c r="V1825" s="53" t="s">
        <v>385</v>
      </c>
      <c r="W1825" s="88"/>
      <c r="X1825" s="63">
        <v>104.26185</v>
      </c>
      <c r="Y1825" s="63"/>
      <c r="Z1825" s="53"/>
      <c r="AA1825" s="53"/>
      <c r="AB1825" s="53"/>
      <c r="AC1825" s="80"/>
      <c r="AD1825" s="53"/>
      <c r="AE1825" s="53"/>
      <c r="AF1825" s="53"/>
      <c r="AG1825" s="63"/>
      <c r="AH1825" s="53"/>
      <c r="AI1825" s="53" t="s">
        <v>701</v>
      </c>
      <c r="AJ1825" s="149">
        <v>2</v>
      </c>
      <c r="AK1825" s="374">
        <v>2</v>
      </c>
    </row>
    <row r="1826" spans="1:37" s="149" customFormat="1" ht="60" customHeight="1">
      <c r="A1826" s="52" t="s">
        <v>1349</v>
      </c>
      <c r="B1826" s="54">
        <v>2928</v>
      </c>
      <c r="C1826" s="53" t="s">
        <v>639</v>
      </c>
      <c r="D1826" s="52" t="s">
        <v>600</v>
      </c>
      <c r="E1826" s="53" t="s">
        <v>59</v>
      </c>
      <c r="F1826" s="76">
        <v>41374</v>
      </c>
      <c r="G1826" s="76">
        <v>41409</v>
      </c>
      <c r="H1826" s="53" t="s">
        <v>102</v>
      </c>
      <c r="I1826" s="57">
        <v>207.81949</v>
      </c>
      <c r="J1826" s="56">
        <v>202.75132170837489</v>
      </c>
      <c r="K1826" s="56">
        <v>202.751</v>
      </c>
      <c r="L1826" s="77">
        <v>41429</v>
      </c>
      <c r="M1826" s="60">
        <v>2013</v>
      </c>
      <c r="N1826" s="78">
        <v>41429</v>
      </c>
      <c r="O1826" s="60">
        <v>2013</v>
      </c>
      <c r="P1826" s="78">
        <v>41489</v>
      </c>
      <c r="Q1826" s="52" t="s">
        <v>337</v>
      </c>
      <c r="R1826" s="60" t="s">
        <v>5084</v>
      </c>
      <c r="S1826" s="53" t="s">
        <v>419</v>
      </c>
      <c r="T1826" s="60">
        <v>6</v>
      </c>
      <c r="U1826" s="53">
        <v>2</v>
      </c>
      <c r="V1826" s="53" t="s">
        <v>385</v>
      </c>
      <c r="W1826" s="88"/>
      <c r="X1826" s="63">
        <v>39.874363333333335</v>
      </c>
      <c r="Y1826" s="63"/>
      <c r="Z1826" s="53"/>
      <c r="AA1826" s="53"/>
      <c r="AB1826" s="53"/>
      <c r="AC1826" s="80"/>
      <c r="AD1826" s="53"/>
      <c r="AE1826" s="53"/>
      <c r="AF1826" s="53"/>
      <c r="AG1826" s="63"/>
      <c r="AH1826" s="53"/>
      <c r="AI1826" s="53" t="s">
        <v>701</v>
      </c>
      <c r="AJ1826" s="149">
        <v>2</v>
      </c>
      <c r="AK1826" s="374">
        <v>2</v>
      </c>
    </row>
    <row r="1827" spans="1:37" s="149" customFormat="1" ht="60" customHeight="1">
      <c r="A1827" s="52" t="s">
        <v>1349</v>
      </c>
      <c r="B1827" s="54">
        <v>2929</v>
      </c>
      <c r="C1827" s="52" t="s">
        <v>541</v>
      </c>
      <c r="D1827" s="52" t="s">
        <v>469</v>
      </c>
      <c r="E1827" s="53" t="s">
        <v>59</v>
      </c>
      <c r="F1827" s="76">
        <v>41374</v>
      </c>
      <c r="G1827" s="76">
        <v>41409</v>
      </c>
      <c r="H1827" s="53" t="s">
        <v>102</v>
      </c>
      <c r="I1827" s="57">
        <v>5557.4</v>
      </c>
      <c r="J1827" s="56">
        <v>5421.8551947838841</v>
      </c>
      <c r="K1827" s="56">
        <v>5421.8549999999996</v>
      </c>
      <c r="L1827" s="77">
        <v>41429</v>
      </c>
      <c r="M1827" s="60">
        <v>2013</v>
      </c>
      <c r="N1827" s="78">
        <v>41429</v>
      </c>
      <c r="O1827" s="60">
        <v>2013</v>
      </c>
      <c r="P1827" s="78">
        <v>41489</v>
      </c>
      <c r="Q1827" s="52" t="s">
        <v>337</v>
      </c>
      <c r="R1827" s="60" t="s">
        <v>5085</v>
      </c>
      <c r="S1827" s="53" t="s">
        <v>419</v>
      </c>
      <c r="T1827" s="60">
        <v>12</v>
      </c>
      <c r="U1827" s="53">
        <v>2</v>
      </c>
      <c r="V1827" s="53" t="s">
        <v>385</v>
      </c>
      <c r="W1827" s="88"/>
      <c r="X1827" s="63">
        <v>533.14907499999993</v>
      </c>
      <c r="Y1827" s="63"/>
      <c r="Z1827" s="53"/>
      <c r="AA1827" s="53"/>
      <c r="AB1827" s="53"/>
      <c r="AC1827" s="80"/>
      <c r="AD1827" s="53"/>
      <c r="AE1827" s="53"/>
      <c r="AF1827" s="53"/>
      <c r="AG1827" s="63"/>
      <c r="AH1827" s="53"/>
      <c r="AI1827" s="53" t="s">
        <v>701</v>
      </c>
      <c r="AJ1827" s="149">
        <v>2</v>
      </c>
      <c r="AK1827" s="374">
        <v>2</v>
      </c>
    </row>
    <row r="1828" spans="1:37" s="149" customFormat="1" ht="75" customHeight="1">
      <c r="A1828" s="53" t="s">
        <v>1827</v>
      </c>
      <c r="B1828" s="54">
        <v>2930</v>
      </c>
      <c r="C1828" s="83">
        <v>3000560</v>
      </c>
      <c r="D1828" s="52" t="s">
        <v>5086</v>
      </c>
      <c r="E1828" s="53" t="s">
        <v>59</v>
      </c>
      <c r="F1828" s="55">
        <v>41361</v>
      </c>
      <c r="G1828" s="55">
        <v>41422</v>
      </c>
      <c r="H1828" s="53" t="s">
        <v>94</v>
      </c>
      <c r="I1828" s="57">
        <v>5978.6130999999996</v>
      </c>
      <c r="J1828" s="56">
        <v>5554.9711378576731</v>
      </c>
      <c r="K1828" s="56">
        <v>5554.9709999999995</v>
      </c>
      <c r="L1828" s="59">
        <v>41450</v>
      </c>
      <c r="M1828" s="60">
        <v>2013</v>
      </c>
      <c r="N1828" s="61">
        <v>41450</v>
      </c>
      <c r="O1828" s="60">
        <v>2013</v>
      </c>
      <c r="P1828" s="61">
        <v>41548</v>
      </c>
      <c r="Q1828" s="53" t="s">
        <v>337</v>
      </c>
      <c r="R1828" s="71" t="s">
        <v>5087</v>
      </c>
      <c r="S1828" s="53" t="s">
        <v>3569</v>
      </c>
      <c r="T1828" s="53">
        <v>1</v>
      </c>
      <c r="U1828" s="53">
        <v>2</v>
      </c>
      <c r="V1828" s="53" t="s">
        <v>385</v>
      </c>
      <c r="W1828" s="53"/>
      <c r="X1828" s="63">
        <v>6554.8657799999992</v>
      </c>
      <c r="Y1828" s="63">
        <v>29929</v>
      </c>
      <c r="Z1828" s="53"/>
      <c r="AA1828" s="53" t="s">
        <v>5088</v>
      </c>
      <c r="AB1828" s="72">
        <v>41120</v>
      </c>
      <c r="AC1828" s="57">
        <v>29929</v>
      </c>
      <c r="AD1828" s="53"/>
      <c r="AE1828" s="53"/>
      <c r="AF1828" s="60">
        <v>1</v>
      </c>
      <c r="AG1828" s="63">
        <v>0</v>
      </c>
      <c r="AH1828" s="53" t="s">
        <v>2095</v>
      </c>
      <c r="AI1828" s="53" t="s">
        <v>386</v>
      </c>
      <c r="AJ1828" s="149">
        <v>2</v>
      </c>
      <c r="AK1828" s="374">
        <v>2</v>
      </c>
    </row>
    <row r="1829" spans="1:37" s="149" customFormat="1" ht="75" customHeight="1">
      <c r="A1829" s="52" t="s">
        <v>377</v>
      </c>
      <c r="B1829" s="60">
        <v>2931</v>
      </c>
      <c r="C1829" s="54">
        <v>3000560</v>
      </c>
      <c r="D1829" s="52" t="s">
        <v>468</v>
      </c>
      <c r="E1829" s="53" t="s">
        <v>59</v>
      </c>
      <c r="F1829" s="55">
        <v>41505</v>
      </c>
      <c r="G1829" s="55">
        <v>41545</v>
      </c>
      <c r="H1829" s="52" t="s">
        <v>94</v>
      </c>
      <c r="I1829" s="57">
        <v>1280.0639632653056</v>
      </c>
      <c r="J1829" s="56">
        <v>1278.2986730452456</v>
      </c>
      <c r="K1829" s="56">
        <v>1278.298</v>
      </c>
      <c r="L1829" s="59">
        <v>41565</v>
      </c>
      <c r="M1829" s="60">
        <v>2013</v>
      </c>
      <c r="N1829" s="61">
        <v>41567</v>
      </c>
      <c r="O1829" s="60">
        <v>2013</v>
      </c>
      <c r="P1829" s="61">
        <v>41639</v>
      </c>
      <c r="Q1829" s="53" t="s">
        <v>337</v>
      </c>
      <c r="R1829" s="62" t="s">
        <v>5089</v>
      </c>
      <c r="S1829" s="53" t="s">
        <v>384</v>
      </c>
      <c r="T1829" s="58">
        <v>1</v>
      </c>
      <c r="U1829" s="53">
        <v>2</v>
      </c>
      <c r="V1829" s="53" t="s">
        <v>385</v>
      </c>
      <c r="W1829" s="53" t="s">
        <v>5090</v>
      </c>
      <c r="X1829" s="64">
        <v>0.13231528827243555</v>
      </c>
      <c r="Y1829" s="58">
        <v>1508.3916399999998</v>
      </c>
      <c r="Z1829" s="53"/>
      <c r="AA1829" s="62" t="s">
        <v>4063</v>
      </c>
      <c r="AB1829" s="66" t="s">
        <v>2094</v>
      </c>
      <c r="AC1829" s="67">
        <v>11399.98</v>
      </c>
      <c r="AD1829" s="53"/>
      <c r="AE1829" s="53"/>
      <c r="AF1829" s="58">
        <v>1</v>
      </c>
      <c r="AG1829" s="63"/>
      <c r="AH1829" s="53" t="s">
        <v>94</v>
      </c>
      <c r="AI1829" s="52" t="s">
        <v>386</v>
      </c>
      <c r="AJ1829" s="149">
        <v>4</v>
      </c>
      <c r="AK1829" s="374">
        <v>2</v>
      </c>
    </row>
    <row r="1830" spans="1:37" s="149" customFormat="1" ht="75" customHeight="1">
      <c r="A1830" s="52" t="s">
        <v>377</v>
      </c>
      <c r="B1830" s="60">
        <v>2932</v>
      </c>
      <c r="C1830" s="54">
        <v>3000560</v>
      </c>
      <c r="D1830" s="52" t="s">
        <v>468</v>
      </c>
      <c r="E1830" s="53" t="s">
        <v>59</v>
      </c>
      <c r="F1830" s="55">
        <v>41496</v>
      </c>
      <c r="G1830" s="55">
        <v>41536</v>
      </c>
      <c r="H1830" s="52" t="s">
        <v>94</v>
      </c>
      <c r="I1830" s="57">
        <v>2271.7059599999998</v>
      </c>
      <c r="J1830" s="56">
        <v>2195.884622773689</v>
      </c>
      <c r="K1830" s="56">
        <v>2195.884</v>
      </c>
      <c r="L1830" s="59">
        <v>41556</v>
      </c>
      <c r="M1830" s="60">
        <v>2013</v>
      </c>
      <c r="N1830" s="61">
        <v>41558</v>
      </c>
      <c r="O1830" s="60">
        <v>2013</v>
      </c>
      <c r="P1830" s="61">
        <v>41639</v>
      </c>
      <c r="Q1830" s="53" t="s">
        <v>337</v>
      </c>
      <c r="R1830" s="62" t="s">
        <v>5091</v>
      </c>
      <c r="S1830" s="53" t="s">
        <v>384</v>
      </c>
      <c r="T1830" s="58">
        <v>1</v>
      </c>
      <c r="U1830" s="53">
        <v>2</v>
      </c>
      <c r="V1830" s="53" t="s">
        <v>385</v>
      </c>
      <c r="W1830" s="53" t="s">
        <v>5092</v>
      </c>
      <c r="X1830" s="64">
        <v>0.25911358648195776</v>
      </c>
      <c r="Y1830" s="58">
        <v>2591.1431199999997</v>
      </c>
      <c r="Z1830" s="53"/>
      <c r="AA1830" s="62" t="s">
        <v>4056</v>
      </c>
      <c r="AB1830" s="66" t="s">
        <v>2094</v>
      </c>
      <c r="AC1830" s="67">
        <v>10000.028000000002</v>
      </c>
      <c r="AD1830" s="53"/>
      <c r="AE1830" s="53"/>
      <c r="AF1830" s="58">
        <v>1</v>
      </c>
      <c r="AG1830" s="63">
        <v>384.20800000000003</v>
      </c>
      <c r="AH1830" s="53" t="s">
        <v>94</v>
      </c>
      <c r="AI1830" s="52" t="s">
        <v>386</v>
      </c>
      <c r="AJ1830" s="149">
        <v>4</v>
      </c>
      <c r="AK1830" s="374">
        <v>2</v>
      </c>
    </row>
    <row r="1831" spans="1:37" s="149" customFormat="1" ht="120" customHeight="1">
      <c r="A1831" s="52" t="s">
        <v>377</v>
      </c>
      <c r="B1831" s="60">
        <v>2933</v>
      </c>
      <c r="C1831" s="52" t="s">
        <v>4074</v>
      </c>
      <c r="D1831" s="52" t="s">
        <v>4075</v>
      </c>
      <c r="E1831" s="53" t="s">
        <v>81</v>
      </c>
      <c r="F1831" s="55">
        <v>41456</v>
      </c>
      <c r="G1831" s="55">
        <v>41527</v>
      </c>
      <c r="H1831" s="52" t="s">
        <v>94</v>
      </c>
      <c r="I1831" s="57">
        <v>33559.322033898308</v>
      </c>
      <c r="J1831" s="56">
        <v>33513.041578641081</v>
      </c>
      <c r="K1831" s="56">
        <v>33513.040999999997</v>
      </c>
      <c r="L1831" s="59">
        <v>41547</v>
      </c>
      <c r="M1831" s="60">
        <v>2014</v>
      </c>
      <c r="N1831" s="61">
        <v>41650</v>
      </c>
      <c r="O1831" s="60">
        <v>2014</v>
      </c>
      <c r="P1831" s="61">
        <v>41728</v>
      </c>
      <c r="Q1831" s="53" t="s">
        <v>337</v>
      </c>
      <c r="R1831" s="62" t="s">
        <v>4076</v>
      </c>
      <c r="S1831" s="53" t="s">
        <v>430</v>
      </c>
      <c r="T1831" s="58">
        <v>9</v>
      </c>
      <c r="U1831" s="53">
        <v>2</v>
      </c>
      <c r="V1831" s="53" t="s">
        <v>385</v>
      </c>
      <c r="W1831" s="53"/>
      <c r="X1831" s="64">
        <v>6.0534964909505974E-2</v>
      </c>
      <c r="Y1831" s="58">
        <v>4393.9320422222218</v>
      </c>
      <c r="Z1831" s="53"/>
      <c r="AA1831" s="174" t="s">
        <v>4065</v>
      </c>
      <c r="AB1831" s="66" t="s">
        <v>2094</v>
      </c>
      <c r="AC1831" s="67">
        <v>653265.24</v>
      </c>
      <c r="AD1831" s="53"/>
      <c r="AE1831" s="53"/>
      <c r="AF1831" s="58">
        <v>9</v>
      </c>
      <c r="AG1831" s="63"/>
      <c r="AH1831" s="53" t="s">
        <v>94</v>
      </c>
      <c r="AI1831" s="52" t="s">
        <v>386</v>
      </c>
      <c r="AJ1831" s="149">
        <v>3</v>
      </c>
      <c r="AK1831" s="374">
        <v>2</v>
      </c>
    </row>
    <row r="1832" spans="1:37" s="149" customFormat="1" ht="120" customHeight="1">
      <c r="A1832" s="52" t="s">
        <v>377</v>
      </c>
      <c r="B1832" s="60">
        <v>2934</v>
      </c>
      <c r="C1832" s="52" t="s">
        <v>4305</v>
      </c>
      <c r="D1832" s="52" t="s">
        <v>5093</v>
      </c>
      <c r="E1832" s="53" t="s">
        <v>81</v>
      </c>
      <c r="F1832" s="55">
        <v>41456</v>
      </c>
      <c r="G1832" s="55">
        <v>41547</v>
      </c>
      <c r="H1832" s="52" t="s">
        <v>94</v>
      </c>
      <c r="I1832" s="57">
        <v>12203.389830508475</v>
      </c>
      <c r="J1832" s="56">
        <v>12186.560574051302</v>
      </c>
      <c r="K1832" s="56">
        <v>12186.56</v>
      </c>
      <c r="L1832" s="59">
        <v>41567</v>
      </c>
      <c r="M1832" s="60">
        <v>2014</v>
      </c>
      <c r="N1832" s="61">
        <v>41650</v>
      </c>
      <c r="O1832" s="60">
        <v>2014</v>
      </c>
      <c r="P1832" s="61">
        <v>41728</v>
      </c>
      <c r="Q1832" s="53" t="s">
        <v>337</v>
      </c>
      <c r="R1832" s="62" t="s">
        <v>5094</v>
      </c>
      <c r="S1832" s="53" t="s">
        <v>430</v>
      </c>
      <c r="T1832" s="58">
        <v>24</v>
      </c>
      <c r="U1832" s="53">
        <v>2</v>
      </c>
      <c r="V1832" s="53" t="s">
        <v>385</v>
      </c>
      <c r="W1832" s="53"/>
      <c r="X1832" s="64">
        <v>2.2012713855707369E-2</v>
      </c>
      <c r="Y1832" s="58">
        <v>599.17253333333338</v>
      </c>
      <c r="Z1832" s="53"/>
      <c r="AA1832" s="174" t="s">
        <v>4065</v>
      </c>
      <c r="AB1832" s="66" t="s">
        <v>2094</v>
      </c>
      <c r="AC1832" s="67">
        <v>653265.24</v>
      </c>
      <c r="AD1832" s="53"/>
      <c r="AE1832" s="53"/>
      <c r="AF1832" s="58">
        <v>24</v>
      </c>
      <c r="AG1832" s="63"/>
      <c r="AH1832" s="53" t="s">
        <v>94</v>
      </c>
      <c r="AI1832" s="52" t="s">
        <v>386</v>
      </c>
      <c r="AJ1832" s="149">
        <v>4</v>
      </c>
      <c r="AK1832" s="374">
        <v>2</v>
      </c>
    </row>
    <row r="1833" spans="1:37" s="149" customFormat="1" ht="120" customHeight="1">
      <c r="A1833" s="52" t="s">
        <v>377</v>
      </c>
      <c r="B1833" s="60">
        <v>2935</v>
      </c>
      <c r="C1833" s="52" t="s">
        <v>4305</v>
      </c>
      <c r="D1833" s="52" t="s">
        <v>5095</v>
      </c>
      <c r="E1833" s="53" t="s">
        <v>81</v>
      </c>
      <c r="F1833" s="55">
        <v>41456</v>
      </c>
      <c r="G1833" s="55">
        <v>41547</v>
      </c>
      <c r="H1833" s="52" t="s">
        <v>94</v>
      </c>
      <c r="I1833" s="57">
        <v>5593.2203389830511</v>
      </c>
      <c r="J1833" s="56">
        <v>5585.5069297735126</v>
      </c>
      <c r="K1833" s="56">
        <v>5585.5060000000003</v>
      </c>
      <c r="L1833" s="59">
        <v>41567</v>
      </c>
      <c r="M1833" s="60">
        <v>2014</v>
      </c>
      <c r="N1833" s="61">
        <v>41650</v>
      </c>
      <c r="O1833" s="60">
        <v>2014</v>
      </c>
      <c r="P1833" s="61">
        <v>41728</v>
      </c>
      <c r="Q1833" s="53" t="s">
        <v>337</v>
      </c>
      <c r="R1833" s="62" t="s">
        <v>5096</v>
      </c>
      <c r="S1833" s="53" t="s">
        <v>430</v>
      </c>
      <c r="T1833" s="58">
        <v>12</v>
      </c>
      <c r="U1833" s="53">
        <v>2</v>
      </c>
      <c r="V1833" s="53" t="s">
        <v>385</v>
      </c>
      <c r="W1833" s="53"/>
      <c r="X1833" s="64">
        <v>1.0089159312992072E-2</v>
      </c>
      <c r="Y1833" s="58">
        <v>549.24142333333339</v>
      </c>
      <c r="Z1833" s="53"/>
      <c r="AA1833" s="174" t="s">
        <v>4065</v>
      </c>
      <c r="AB1833" s="66" t="s">
        <v>2094</v>
      </c>
      <c r="AC1833" s="67">
        <v>653265.24</v>
      </c>
      <c r="AD1833" s="53"/>
      <c r="AE1833" s="53"/>
      <c r="AF1833" s="58">
        <v>12</v>
      </c>
      <c r="AG1833" s="63"/>
      <c r="AH1833" s="53" t="s">
        <v>94</v>
      </c>
      <c r="AI1833" s="52" t="s">
        <v>386</v>
      </c>
      <c r="AJ1833" s="149">
        <v>4</v>
      </c>
      <c r="AK1833" s="374">
        <v>2</v>
      </c>
    </row>
    <row r="1834" spans="1:37" s="149" customFormat="1" ht="409.5" customHeight="1">
      <c r="A1834" s="52" t="s">
        <v>377</v>
      </c>
      <c r="B1834" s="60">
        <v>2936</v>
      </c>
      <c r="C1834" s="52" t="s">
        <v>858</v>
      </c>
      <c r="D1834" s="52" t="s">
        <v>5097</v>
      </c>
      <c r="E1834" s="53" t="s">
        <v>80</v>
      </c>
      <c r="F1834" s="55">
        <v>41487</v>
      </c>
      <c r="G1834" s="55">
        <v>41547</v>
      </c>
      <c r="H1834" s="52" t="s">
        <v>94</v>
      </c>
      <c r="I1834" s="57">
        <v>21355.932203389832</v>
      </c>
      <c r="J1834" s="56">
        <v>21326.481004589776</v>
      </c>
      <c r="K1834" s="56">
        <v>21326.481</v>
      </c>
      <c r="L1834" s="59">
        <v>41567</v>
      </c>
      <c r="M1834" s="60">
        <v>2014</v>
      </c>
      <c r="N1834" s="61">
        <v>41650</v>
      </c>
      <c r="O1834" s="60">
        <v>2014</v>
      </c>
      <c r="P1834" s="61">
        <v>41728</v>
      </c>
      <c r="Q1834" s="53" t="s">
        <v>337</v>
      </c>
      <c r="R1834" s="62" t="s">
        <v>5098</v>
      </c>
      <c r="S1834" s="53" t="s">
        <v>430</v>
      </c>
      <c r="T1834" s="58">
        <v>36</v>
      </c>
      <c r="U1834" s="53">
        <v>2</v>
      </c>
      <c r="V1834" s="53" t="s">
        <v>385</v>
      </c>
      <c r="W1834" s="53"/>
      <c r="X1834" s="64">
        <v>3.8522251053798605E-2</v>
      </c>
      <c r="Y1834" s="58">
        <v>699.03465499999993</v>
      </c>
      <c r="Z1834" s="60" t="s">
        <v>5099</v>
      </c>
      <c r="AA1834" s="174" t="s">
        <v>4065</v>
      </c>
      <c r="AB1834" s="66" t="s">
        <v>2094</v>
      </c>
      <c r="AC1834" s="67">
        <v>653265.24</v>
      </c>
      <c r="AD1834" s="53"/>
      <c r="AE1834" s="53"/>
      <c r="AF1834" s="58">
        <v>36</v>
      </c>
      <c r="AG1834" s="63"/>
      <c r="AH1834" s="53" t="s">
        <v>94</v>
      </c>
      <c r="AI1834" s="52" t="s">
        <v>386</v>
      </c>
      <c r="AJ1834" s="149">
        <v>4</v>
      </c>
      <c r="AK1834" s="374">
        <v>2</v>
      </c>
    </row>
    <row r="1835" spans="1:37" s="149" customFormat="1" ht="120" customHeight="1">
      <c r="A1835" s="52" t="s">
        <v>377</v>
      </c>
      <c r="B1835" s="60">
        <v>2937</v>
      </c>
      <c r="C1835" s="52" t="s">
        <v>4078</v>
      </c>
      <c r="D1835" s="52" t="s">
        <v>4079</v>
      </c>
      <c r="E1835" s="53" t="s">
        <v>64</v>
      </c>
      <c r="F1835" s="55">
        <v>41487</v>
      </c>
      <c r="G1835" s="55">
        <v>41547</v>
      </c>
      <c r="H1835" s="52" t="s">
        <v>94</v>
      </c>
      <c r="I1835" s="57">
        <v>21440.677966101695</v>
      </c>
      <c r="J1835" s="56">
        <v>21411.109897465132</v>
      </c>
      <c r="K1835" s="56">
        <v>21411.109</v>
      </c>
      <c r="L1835" s="59">
        <v>41567</v>
      </c>
      <c r="M1835" s="60">
        <v>2014</v>
      </c>
      <c r="N1835" s="61">
        <v>41650</v>
      </c>
      <c r="O1835" s="60">
        <v>2014</v>
      </c>
      <c r="P1835" s="61">
        <v>41728</v>
      </c>
      <c r="Q1835" s="53" t="s">
        <v>337</v>
      </c>
      <c r="R1835" s="62" t="s">
        <v>5100</v>
      </c>
      <c r="S1835" s="53" t="s">
        <v>430</v>
      </c>
      <c r="T1835" s="58">
        <v>23</v>
      </c>
      <c r="U1835" s="53">
        <v>2</v>
      </c>
      <c r="V1835" s="53" t="s">
        <v>385</v>
      </c>
      <c r="W1835" s="53"/>
      <c r="X1835" s="64">
        <v>3.8675115516631497E-2</v>
      </c>
      <c r="Y1835" s="58">
        <v>1098.4829834782606</v>
      </c>
      <c r="Z1835" s="53"/>
      <c r="AA1835" s="174" t="s">
        <v>4065</v>
      </c>
      <c r="AB1835" s="66" t="s">
        <v>2094</v>
      </c>
      <c r="AC1835" s="67">
        <v>653265.24</v>
      </c>
      <c r="AD1835" s="53"/>
      <c r="AE1835" s="53"/>
      <c r="AF1835" s="58">
        <v>23</v>
      </c>
      <c r="AG1835" s="63"/>
      <c r="AH1835" s="53" t="s">
        <v>94</v>
      </c>
      <c r="AI1835" s="52" t="s">
        <v>386</v>
      </c>
      <c r="AJ1835" s="149">
        <v>4</v>
      </c>
      <c r="AK1835" s="374">
        <v>2</v>
      </c>
    </row>
    <row r="1836" spans="1:37" s="149" customFormat="1" ht="409.5" customHeight="1">
      <c r="A1836" s="52" t="s">
        <v>377</v>
      </c>
      <c r="B1836" s="60">
        <v>2938</v>
      </c>
      <c r="C1836" s="52" t="s">
        <v>595</v>
      </c>
      <c r="D1836" s="52" t="s">
        <v>832</v>
      </c>
      <c r="E1836" s="53" t="s">
        <v>80</v>
      </c>
      <c r="F1836" s="55">
        <v>41487</v>
      </c>
      <c r="G1836" s="55">
        <v>41547</v>
      </c>
      <c r="H1836" s="52" t="s">
        <v>94</v>
      </c>
      <c r="I1836" s="57">
        <v>173389.83100000001</v>
      </c>
      <c r="J1836" s="56">
        <v>173150.71531382651</v>
      </c>
      <c r="K1836" s="56">
        <v>173150.715</v>
      </c>
      <c r="L1836" s="59">
        <v>41567</v>
      </c>
      <c r="M1836" s="60">
        <v>2014</v>
      </c>
      <c r="N1836" s="61">
        <v>41650</v>
      </c>
      <c r="O1836" s="60">
        <v>2014</v>
      </c>
      <c r="P1836" s="61">
        <v>41728</v>
      </c>
      <c r="Q1836" s="53" t="s">
        <v>337</v>
      </c>
      <c r="R1836" s="62" t="s">
        <v>5101</v>
      </c>
      <c r="S1836" s="53" t="s">
        <v>430</v>
      </c>
      <c r="T1836" s="58">
        <v>238</v>
      </c>
      <c r="U1836" s="53">
        <v>2</v>
      </c>
      <c r="V1836" s="53" t="s">
        <v>385</v>
      </c>
      <c r="W1836" s="53"/>
      <c r="X1836" s="64">
        <v>0.3127639910857648</v>
      </c>
      <c r="Y1836" s="58">
        <v>858.47833487394951</v>
      </c>
      <c r="Z1836" s="60" t="s">
        <v>5102</v>
      </c>
      <c r="AA1836" s="174" t="s">
        <v>4065</v>
      </c>
      <c r="AB1836" s="66" t="s">
        <v>2094</v>
      </c>
      <c r="AC1836" s="67">
        <v>653265.24</v>
      </c>
      <c r="AD1836" s="53"/>
      <c r="AE1836" s="53"/>
      <c r="AF1836" s="58">
        <v>238</v>
      </c>
      <c r="AG1836" s="63"/>
      <c r="AH1836" s="53" t="s">
        <v>94</v>
      </c>
      <c r="AI1836" s="52" t="s">
        <v>386</v>
      </c>
      <c r="AJ1836" s="149">
        <v>4</v>
      </c>
      <c r="AK1836" s="374">
        <v>2</v>
      </c>
    </row>
    <row r="1837" spans="1:37" s="149" customFormat="1" ht="120" customHeight="1">
      <c r="A1837" s="52" t="s">
        <v>377</v>
      </c>
      <c r="B1837" s="60">
        <v>2939</v>
      </c>
      <c r="C1837" s="52">
        <v>14</v>
      </c>
      <c r="D1837" s="52" t="s">
        <v>4083</v>
      </c>
      <c r="E1837" s="53" t="s">
        <v>81</v>
      </c>
      <c r="F1837" s="55">
        <v>41487</v>
      </c>
      <c r="G1837" s="55">
        <v>41547</v>
      </c>
      <c r="H1837" s="52" t="s">
        <v>94</v>
      </c>
      <c r="I1837" s="57">
        <v>17796.610169491527</v>
      </c>
      <c r="J1837" s="56">
        <v>17772.067503824816</v>
      </c>
      <c r="K1837" s="56">
        <v>17772.066999999999</v>
      </c>
      <c r="L1837" s="59">
        <v>41567</v>
      </c>
      <c r="M1837" s="60">
        <v>2014</v>
      </c>
      <c r="N1837" s="61">
        <v>41650</v>
      </c>
      <c r="O1837" s="60">
        <v>2014</v>
      </c>
      <c r="P1837" s="61">
        <v>41728</v>
      </c>
      <c r="Q1837" s="53" t="s">
        <v>337</v>
      </c>
      <c r="R1837" s="62" t="s">
        <v>5103</v>
      </c>
      <c r="S1837" s="53" t="s">
        <v>430</v>
      </c>
      <c r="T1837" s="58">
        <v>7</v>
      </c>
      <c r="U1837" s="53">
        <v>2</v>
      </c>
      <c r="V1837" s="53" t="s">
        <v>385</v>
      </c>
      <c r="W1837" s="53"/>
      <c r="X1837" s="64">
        <v>3.2101874975010151E-2</v>
      </c>
      <c r="Y1837" s="58">
        <v>2995.8627228571427</v>
      </c>
      <c r="Z1837" s="53"/>
      <c r="AA1837" s="174" t="s">
        <v>4065</v>
      </c>
      <c r="AB1837" s="66" t="s">
        <v>2094</v>
      </c>
      <c r="AC1837" s="67">
        <v>653265.24</v>
      </c>
      <c r="AD1837" s="53"/>
      <c r="AE1837" s="53"/>
      <c r="AF1837" s="58">
        <v>7</v>
      </c>
      <c r="AG1837" s="63"/>
      <c r="AH1837" s="53" t="s">
        <v>94</v>
      </c>
      <c r="AI1837" s="52" t="s">
        <v>386</v>
      </c>
      <c r="AJ1837" s="149">
        <v>4</v>
      </c>
      <c r="AK1837" s="374">
        <v>2</v>
      </c>
    </row>
    <row r="1838" spans="1:37" s="149" customFormat="1" ht="120" customHeight="1">
      <c r="A1838" s="52" t="s">
        <v>377</v>
      </c>
      <c r="B1838" s="60">
        <v>2940</v>
      </c>
      <c r="C1838" s="52" t="s">
        <v>598</v>
      </c>
      <c r="D1838" s="52" t="s">
        <v>716</v>
      </c>
      <c r="E1838" s="53" t="s">
        <v>81</v>
      </c>
      <c r="F1838" s="55">
        <v>41456</v>
      </c>
      <c r="G1838" s="55">
        <v>41547</v>
      </c>
      <c r="H1838" s="52" t="s">
        <v>94</v>
      </c>
      <c r="I1838" s="57">
        <v>22457.627118644068</v>
      </c>
      <c r="J1838" s="56">
        <v>22426.656611969407</v>
      </c>
      <c r="K1838" s="56">
        <v>22426.655999999999</v>
      </c>
      <c r="L1838" s="59">
        <v>41567</v>
      </c>
      <c r="M1838" s="60">
        <v>2014</v>
      </c>
      <c r="N1838" s="61">
        <v>41650</v>
      </c>
      <c r="O1838" s="60">
        <v>2014</v>
      </c>
      <c r="P1838" s="61">
        <v>41728</v>
      </c>
      <c r="Q1838" s="53" t="s">
        <v>337</v>
      </c>
      <c r="R1838" s="62" t="s">
        <v>5104</v>
      </c>
      <c r="S1838" s="53" t="s">
        <v>430</v>
      </c>
      <c r="T1838" s="58">
        <v>10</v>
      </c>
      <c r="U1838" s="53">
        <v>2</v>
      </c>
      <c r="V1838" s="53" t="s">
        <v>385</v>
      </c>
      <c r="W1838" s="53"/>
      <c r="X1838" s="64">
        <v>4.0509508940044008E-2</v>
      </c>
      <c r="Y1838" s="58">
        <v>2646.3454079999992</v>
      </c>
      <c r="Z1838" s="53"/>
      <c r="AA1838" s="174" t="s">
        <v>4065</v>
      </c>
      <c r="AB1838" s="66" t="s">
        <v>2094</v>
      </c>
      <c r="AC1838" s="67">
        <v>653265.24</v>
      </c>
      <c r="AD1838" s="53"/>
      <c r="AE1838" s="53"/>
      <c r="AF1838" s="58">
        <v>10</v>
      </c>
      <c r="AG1838" s="63"/>
      <c r="AH1838" s="53" t="s">
        <v>94</v>
      </c>
      <c r="AI1838" s="52" t="s">
        <v>386</v>
      </c>
      <c r="AJ1838" s="149">
        <v>4</v>
      </c>
      <c r="AK1838" s="374">
        <v>2</v>
      </c>
    </row>
    <row r="1839" spans="1:37" s="149" customFormat="1" ht="120" customHeight="1">
      <c r="A1839" s="52" t="s">
        <v>377</v>
      </c>
      <c r="B1839" s="60">
        <v>2941</v>
      </c>
      <c r="C1839" s="52">
        <v>6</v>
      </c>
      <c r="D1839" s="52" t="s">
        <v>4170</v>
      </c>
      <c r="E1839" s="53" t="s">
        <v>81</v>
      </c>
      <c r="F1839" s="55">
        <v>41487</v>
      </c>
      <c r="G1839" s="55">
        <v>41547</v>
      </c>
      <c r="H1839" s="52" t="s">
        <v>94</v>
      </c>
      <c r="I1839" s="57">
        <v>58474.576271186445</v>
      </c>
      <c r="J1839" s="56">
        <v>58393.936083995824</v>
      </c>
      <c r="K1839" s="56">
        <v>58393.936000000002</v>
      </c>
      <c r="L1839" s="59">
        <v>41567</v>
      </c>
      <c r="M1839" s="60">
        <v>2014</v>
      </c>
      <c r="N1839" s="61">
        <v>41650</v>
      </c>
      <c r="O1839" s="60">
        <v>2014</v>
      </c>
      <c r="P1839" s="61">
        <v>41728</v>
      </c>
      <c r="Q1839" s="53" t="s">
        <v>337</v>
      </c>
      <c r="R1839" s="62" t="s">
        <v>5105</v>
      </c>
      <c r="S1839" s="53" t="s">
        <v>866</v>
      </c>
      <c r="T1839" s="58">
        <v>6</v>
      </c>
      <c r="U1839" s="53">
        <v>2</v>
      </c>
      <c r="V1839" s="53" t="s">
        <v>385</v>
      </c>
      <c r="W1839" s="53"/>
      <c r="X1839" s="64">
        <v>0.10547759204209305</v>
      </c>
      <c r="Y1839" s="58">
        <v>11484.140746666668</v>
      </c>
      <c r="Z1839" s="53"/>
      <c r="AA1839" s="174" t="s">
        <v>4065</v>
      </c>
      <c r="AB1839" s="66" t="s">
        <v>2094</v>
      </c>
      <c r="AC1839" s="67">
        <v>653265.24</v>
      </c>
      <c r="AD1839" s="53"/>
      <c r="AE1839" s="53"/>
      <c r="AF1839" s="58">
        <v>6</v>
      </c>
      <c r="AG1839" s="63"/>
      <c r="AH1839" s="53" t="s">
        <v>94</v>
      </c>
      <c r="AI1839" s="52" t="s">
        <v>386</v>
      </c>
      <c r="AJ1839" s="149">
        <v>4</v>
      </c>
      <c r="AK1839" s="374">
        <v>2</v>
      </c>
    </row>
    <row r="1840" spans="1:37" s="149" customFormat="1" ht="120" customHeight="1">
      <c r="A1840" s="52" t="s">
        <v>377</v>
      </c>
      <c r="B1840" s="60">
        <v>2942</v>
      </c>
      <c r="C1840" s="52" t="s">
        <v>597</v>
      </c>
      <c r="D1840" s="52" t="s">
        <v>5106</v>
      </c>
      <c r="E1840" s="53" t="s">
        <v>81</v>
      </c>
      <c r="F1840" s="55">
        <v>41487</v>
      </c>
      <c r="G1840" s="55">
        <v>41547</v>
      </c>
      <c r="H1840" s="52" t="s">
        <v>94</v>
      </c>
      <c r="I1840" s="57">
        <v>8474.5762711864409</v>
      </c>
      <c r="J1840" s="56">
        <v>8462.889287535625</v>
      </c>
      <c r="K1840" s="56">
        <v>8462.8889999999992</v>
      </c>
      <c r="L1840" s="59">
        <v>41567</v>
      </c>
      <c r="M1840" s="60">
        <v>2014</v>
      </c>
      <c r="N1840" s="61">
        <v>41650</v>
      </c>
      <c r="O1840" s="60">
        <v>2014</v>
      </c>
      <c r="P1840" s="61">
        <v>41728</v>
      </c>
      <c r="Q1840" s="53" t="s">
        <v>337</v>
      </c>
      <c r="R1840" s="62" t="s">
        <v>5107</v>
      </c>
      <c r="S1840" s="53" t="s">
        <v>430</v>
      </c>
      <c r="T1840" s="58">
        <v>5</v>
      </c>
      <c r="U1840" s="53">
        <v>2</v>
      </c>
      <c r="V1840" s="53" t="s">
        <v>385</v>
      </c>
      <c r="W1840" s="53"/>
      <c r="X1840" s="64">
        <v>1.5286607044942417E-2</v>
      </c>
      <c r="Y1840" s="58">
        <v>1997.2418039999995</v>
      </c>
      <c r="Z1840" s="53"/>
      <c r="AA1840" s="174" t="s">
        <v>4065</v>
      </c>
      <c r="AB1840" s="66" t="s">
        <v>2094</v>
      </c>
      <c r="AC1840" s="67">
        <v>653265.24</v>
      </c>
      <c r="AD1840" s="53"/>
      <c r="AE1840" s="53"/>
      <c r="AF1840" s="58">
        <v>5</v>
      </c>
      <c r="AG1840" s="63"/>
      <c r="AH1840" s="53" t="s">
        <v>94</v>
      </c>
      <c r="AI1840" s="52" t="s">
        <v>386</v>
      </c>
      <c r="AJ1840" s="149">
        <v>4</v>
      </c>
      <c r="AK1840" s="374">
        <v>2</v>
      </c>
    </row>
    <row r="1841" spans="1:37" s="149" customFormat="1" ht="120" customHeight="1">
      <c r="A1841" s="52" t="s">
        <v>377</v>
      </c>
      <c r="B1841" s="60">
        <v>2943</v>
      </c>
      <c r="C1841" s="52" t="s">
        <v>596</v>
      </c>
      <c r="D1841" s="52" t="s">
        <v>1086</v>
      </c>
      <c r="E1841" s="53" t="s">
        <v>81</v>
      </c>
      <c r="F1841" s="55">
        <v>41456</v>
      </c>
      <c r="G1841" s="55">
        <v>41518</v>
      </c>
      <c r="H1841" s="52" t="s">
        <v>94</v>
      </c>
      <c r="I1841" s="57">
        <v>6779.6610169491532</v>
      </c>
      <c r="J1841" s="56">
        <v>6770.3114300285015</v>
      </c>
      <c r="K1841" s="56">
        <v>6770.3109999999997</v>
      </c>
      <c r="L1841" s="59">
        <v>41538</v>
      </c>
      <c r="M1841" s="60">
        <v>2014</v>
      </c>
      <c r="N1841" s="61">
        <v>41650</v>
      </c>
      <c r="O1841" s="60">
        <v>2014</v>
      </c>
      <c r="P1841" s="61">
        <v>41728</v>
      </c>
      <c r="Q1841" s="53" t="s">
        <v>337</v>
      </c>
      <c r="R1841" s="62" t="s">
        <v>5108</v>
      </c>
      <c r="S1841" s="53" t="s">
        <v>866</v>
      </c>
      <c r="T1841" s="58">
        <v>4</v>
      </c>
      <c r="U1841" s="53">
        <v>2</v>
      </c>
      <c r="V1841" s="53" t="s">
        <v>385</v>
      </c>
      <c r="W1841" s="53"/>
      <c r="X1841" s="64">
        <v>1.2229285274691791E-2</v>
      </c>
      <c r="Y1841" s="58">
        <v>1997.2417449999998</v>
      </c>
      <c r="Z1841" s="53"/>
      <c r="AA1841" s="174" t="s">
        <v>4065</v>
      </c>
      <c r="AB1841" s="66" t="s">
        <v>2094</v>
      </c>
      <c r="AC1841" s="67">
        <v>653265.24</v>
      </c>
      <c r="AD1841" s="53"/>
      <c r="AE1841" s="53"/>
      <c r="AF1841" s="58">
        <v>4</v>
      </c>
      <c r="AG1841" s="63"/>
      <c r="AH1841" s="53" t="s">
        <v>94</v>
      </c>
      <c r="AI1841" s="52" t="s">
        <v>386</v>
      </c>
      <c r="AJ1841" s="149">
        <v>3</v>
      </c>
      <c r="AK1841" s="374">
        <v>2</v>
      </c>
    </row>
    <row r="1842" spans="1:37" s="149" customFormat="1" ht="120" customHeight="1">
      <c r="A1842" s="52" t="s">
        <v>377</v>
      </c>
      <c r="B1842" s="60">
        <v>2944</v>
      </c>
      <c r="C1842" s="52" t="s">
        <v>541</v>
      </c>
      <c r="D1842" s="52" t="s">
        <v>469</v>
      </c>
      <c r="E1842" s="53" t="s">
        <v>81</v>
      </c>
      <c r="F1842" s="55">
        <v>41533</v>
      </c>
      <c r="G1842" s="55">
        <v>41583</v>
      </c>
      <c r="H1842" s="52" t="s">
        <v>94</v>
      </c>
      <c r="I1842" s="57">
        <v>86750</v>
      </c>
      <c r="J1842" s="56">
        <v>86630.36619185844</v>
      </c>
      <c r="K1842" s="56">
        <v>86630.365999999995</v>
      </c>
      <c r="L1842" s="59">
        <v>41598</v>
      </c>
      <c r="M1842" s="60">
        <v>2014</v>
      </c>
      <c r="N1842" s="61">
        <v>41650</v>
      </c>
      <c r="O1842" s="60">
        <v>2014</v>
      </c>
      <c r="P1842" s="61">
        <v>41728</v>
      </c>
      <c r="Q1842" s="53" t="s">
        <v>337</v>
      </c>
      <c r="R1842" s="62" t="s">
        <v>5109</v>
      </c>
      <c r="S1842" s="53" t="s">
        <v>430</v>
      </c>
      <c r="T1842" s="58">
        <v>94</v>
      </c>
      <c r="U1842" s="53">
        <v>2</v>
      </c>
      <c r="V1842" s="53" t="s">
        <v>385</v>
      </c>
      <c r="W1842" s="53"/>
      <c r="X1842" s="64">
        <v>0.15648135798561696</v>
      </c>
      <c r="Y1842" s="58">
        <v>1087.4875731914892</v>
      </c>
      <c r="Z1842" s="53"/>
      <c r="AA1842" s="174" t="s">
        <v>4065</v>
      </c>
      <c r="AB1842" s="66" t="s">
        <v>2094</v>
      </c>
      <c r="AC1842" s="67">
        <v>653265.24</v>
      </c>
      <c r="AD1842" s="53"/>
      <c r="AE1842" s="53"/>
      <c r="AF1842" s="58">
        <v>94</v>
      </c>
      <c r="AG1842" s="63"/>
      <c r="AH1842" s="53" t="s">
        <v>94</v>
      </c>
      <c r="AI1842" s="52" t="s">
        <v>386</v>
      </c>
      <c r="AJ1842" s="149">
        <v>4</v>
      </c>
      <c r="AK1842" s="374">
        <v>2</v>
      </c>
    </row>
    <row r="1843" spans="1:37" s="149" customFormat="1" ht="75" customHeight="1">
      <c r="A1843" s="52" t="s">
        <v>377</v>
      </c>
      <c r="B1843" s="60">
        <v>2945</v>
      </c>
      <c r="C1843" s="54">
        <v>3000560</v>
      </c>
      <c r="D1843" s="52" t="s">
        <v>468</v>
      </c>
      <c r="E1843" s="53" t="s">
        <v>80</v>
      </c>
      <c r="F1843" s="55">
        <v>41365</v>
      </c>
      <c r="G1843" s="55">
        <v>41405</v>
      </c>
      <c r="H1843" s="52" t="s">
        <v>94</v>
      </c>
      <c r="I1843" s="57">
        <v>680.92118000000005</v>
      </c>
      <c r="J1843" s="56">
        <v>668.1563696123028</v>
      </c>
      <c r="K1843" s="56">
        <v>668.15599999999995</v>
      </c>
      <c r="L1843" s="59">
        <v>41425</v>
      </c>
      <c r="M1843" s="60">
        <v>2013</v>
      </c>
      <c r="N1843" s="61">
        <v>41427</v>
      </c>
      <c r="O1843" s="60">
        <v>2013</v>
      </c>
      <c r="P1843" s="61">
        <v>41517</v>
      </c>
      <c r="Q1843" s="53" t="s">
        <v>337</v>
      </c>
      <c r="R1843" s="62" t="s">
        <v>4155</v>
      </c>
      <c r="S1843" s="53" t="s">
        <v>384</v>
      </c>
      <c r="T1843" s="63">
        <v>1</v>
      </c>
      <c r="U1843" s="53">
        <v>2</v>
      </c>
      <c r="V1843" s="53" t="s">
        <v>385</v>
      </c>
      <c r="W1843" s="59" t="s">
        <v>4156</v>
      </c>
      <c r="X1843" s="64">
        <v>788.42407999999989</v>
      </c>
      <c r="Y1843" s="58">
        <v>402046.16</v>
      </c>
      <c r="Z1843" s="53"/>
      <c r="AA1843" s="174" t="s">
        <v>4097</v>
      </c>
      <c r="AB1843" s="66">
        <v>41323</v>
      </c>
      <c r="AC1843" s="67">
        <v>402046.16</v>
      </c>
      <c r="AD1843" s="53"/>
      <c r="AE1843" s="53"/>
      <c r="AF1843" s="58">
        <v>1</v>
      </c>
      <c r="AG1843" s="63"/>
      <c r="AH1843" s="53" t="s">
        <v>94</v>
      </c>
      <c r="AI1843" s="52" t="s">
        <v>386</v>
      </c>
      <c r="AJ1843" s="149">
        <v>2</v>
      </c>
      <c r="AK1843" s="374">
        <v>2</v>
      </c>
    </row>
    <row r="1844" spans="1:37" s="149" customFormat="1" ht="75" customHeight="1">
      <c r="A1844" s="52" t="s">
        <v>377</v>
      </c>
      <c r="B1844" s="60">
        <v>2946</v>
      </c>
      <c r="C1844" s="54">
        <v>3000560</v>
      </c>
      <c r="D1844" s="52" t="s">
        <v>468</v>
      </c>
      <c r="E1844" s="53" t="s">
        <v>80</v>
      </c>
      <c r="F1844" s="55">
        <v>41365</v>
      </c>
      <c r="G1844" s="55">
        <v>41405</v>
      </c>
      <c r="H1844" s="52" t="s">
        <v>94</v>
      </c>
      <c r="I1844" s="57">
        <v>507.57965999999999</v>
      </c>
      <c r="J1844" s="56">
        <v>498.06437642995184</v>
      </c>
      <c r="K1844" s="56">
        <v>498.06400000000002</v>
      </c>
      <c r="L1844" s="59">
        <v>41425</v>
      </c>
      <c r="M1844" s="60">
        <v>2013</v>
      </c>
      <c r="N1844" s="61">
        <v>41427</v>
      </c>
      <c r="O1844" s="60">
        <v>2013</v>
      </c>
      <c r="P1844" s="61">
        <v>41517</v>
      </c>
      <c r="Q1844" s="53" t="s">
        <v>337</v>
      </c>
      <c r="R1844" s="62" t="s">
        <v>4155</v>
      </c>
      <c r="S1844" s="53" t="s">
        <v>384</v>
      </c>
      <c r="T1844" s="63">
        <v>1</v>
      </c>
      <c r="U1844" s="53">
        <v>2</v>
      </c>
      <c r="V1844" s="53" t="s">
        <v>385</v>
      </c>
      <c r="W1844" s="59" t="s">
        <v>4156</v>
      </c>
      <c r="X1844" s="64">
        <v>587.71551999999997</v>
      </c>
      <c r="Y1844" s="58">
        <v>136223.73000000001</v>
      </c>
      <c r="Z1844" s="53"/>
      <c r="AA1844" s="174" t="s">
        <v>4098</v>
      </c>
      <c r="AB1844" s="66">
        <v>41323</v>
      </c>
      <c r="AC1844" s="67">
        <v>136223.73000000001</v>
      </c>
      <c r="AD1844" s="53"/>
      <c r="AE1844" s="53"/>
      <c r="AF1844" s="58">
        <v>1</v>
      </c>
      <c r="AG1844" s="63"/>
      <c r="AH1844" s="53" t="s">
        <v>94</v>
      </c>
      <c r="AI1844" s="52" t="s">
        <v>386</v>
      </c>
      <c r="AJ1844" s="149">
        <v>2</v>
      </c>
      <c r="AK1844" s="374">
        <v>2</v>
      </c>
    </row>
    <row r="1845" spans="1:37" s="149" customFormat="1" ht="75" customHeight="1">
      <c r="A1845" s="52" t="s">
        <v>377</v>
      </c>
      <c r="B1845" s="60">
        <v>2947</v>
      </c>
      <c r="C1845" s="54">
        <v>3000559</v>
      </c>
      <c r="D1845" s="52" t="s">
        <v>383</v>
      </c>
      <c r="E1845" s="53" t="s">
        <v>59</v>
      </c>
      <c r="F1845" s="55">
        <v>41486</v>
      </c>
      <c r="G1845" s="55">
        <v>41526</v>
      </c>
      <c r="H1845" s="52" t="s">
        <v>94</v>
      </c>
      <c r="I1845" s="57">
        <v>508</v>
      </c>
      <c r="J1845" s="56">
        <v>501.19200370120228</v>
      </c>
      <c r="K1845" s="56">
        <v>501.19200000000001</v>
      </c>
      <c r="L1845" s="59">
        <v>41546</v>
      </c>
      <c r="M1845" s="60">
        <v>2013</v>
      </c>
      <c r="N1845" s="61">
        <v>41548</v>
      </c>
      <c r="O1845" s="60">
        <v>2014</v>
      </c>
      <c r="P1845" s="61">
        <v>41670</v>
      </c>
      <c r="Q1845" s="53" t="s">
        <v>337</v>
      </c>
      <c r="R1845" s="62" t="s">
        <v>5110</v>
      </c>
      <c r="S1845" s="53" t="s">
        <v>384</v>
      </c>
      <c r="T1845" s="63">
        <v>1</v>
      </c>
      <c r="U1845" s="53">
        <v>2</v>
      </c>
      <c r="V1845" s="53" t="s">
        <v>385</v>
      </c>
      <c r="W1845" s="53"/>
      <c r="X1845" s="64">
        <v>2.4570538016523983E-2</v>
      </c>
      <c r="Y1845" s="58">
        <v>591.40656000000001</v>
      </c>
      <c r="Z1845" s="53"/>
      <c r="AA1845" s="174" t="s">
        <v>5111</v>
      </c>
      <c r="AB1845" s="66" t="s">
        <v>2098</v>
      </c>
      <c r="AC1845" s="67">
        <v>24069.743999999999</v>
      </c>
      <c r="AD1845" s="53"/>
      <c r="AE1845" s="53"/>
      <c r="AF1845" s="58">
        <v>1</v>
      </c>
      <c r="AG1845" s="63">
        <v>999.8</v>
      </c>
      <c r="AH1845" s="53" t="s">
        <v>94</v>
      </c>
      <c r="AI1845" s="52" t="s">
        <v>386</v>
      </c>
      <c r="AJ1845" s="149">
        <v>3</v>
      </c>
      <c r="AK1845" s="374">
        <v>2</v>
      </c>
    </row>
    <row r="1846" spans="1:37" s="149" customFormat="1" ht="75" customHeight="1">
      <c r="A1846" s="52" t="s">
        <v>377</v>
      </c>
      <c r="B1846" s="60">
        <v>2948</v>
      </c>
      <c r="C1846" s="54">
        <v>3000559</v>
      </c>
      <c r="D1846" s="52" t="s">
        <v>383</v>
      </c>
      <c r="E1846" s="53" t="s">
        <v>59</v>
      </c>
      <c r="F1846" s="55">
        <v>41470</v>
      </c>
      <c r="G1846" s="55">
        <v>41510</v>
      </c>
      <c r="H1846" s="52" t="s">
        <v>94</v>
      </c>
      <c r="I1846" s="57">
        <v>930</v>
      </c>
      <c r="J1846" s="56">
        <v>917.53654220889393</v>
      </c>
      <c r="K1846" s="56">
        <v>917.53599999999994</v>
      </c>
      <c r="L1846" s="59">
        <v>41530</v>
      </c>
      <c r="M1846" s="60">
        <v>2013</v>
      </c>
      <c r="N1846" s="61">
        <v>41532</v>
      </c>
      <c r="O1846" s="60">
        <v>2014</v>
      </c>
      <c r="P1846" s="61">
        <v>41670</v>
      </c>
      <c r="Q1846" s="53" t="s">
        <v>337</v>
      </c>
      <c r="R1846" s="62" t="s">
        <v>5112</v>
      </c>
      <c r="S1846" s="53" t="s">
        <v>384</v>
      </c>
      <c r="T1846" s="63">
        <v>1</v>
      </c>
      <c r="U1846" s="53">
        <v>2</v>
      </c>
      <c r="V1846" s="53" t="s">
        <v>385</v>
      </c>
      <c r="W1846" s="53"/>
      <c r="X1846" s="64">
        <v>3.6611024421247945E-2</v>
      </c>
      <c r="Y1846" s="58">
        <v>1082.6924799999999</v>
      </c>
      <c r="Z1846" s="53"/>
      <c r="AA1846" s="174" t="s">
        <v>5113</v>
      </c>
      <c r="AB1846" s="66" t="s">
        <v>2098</v>
      </c>
      <c r="AC1846" s="67">
        <v>29572.853999999999</v>
      </c>
      <c r="AD1846" s="53"/>
      <c r="AE1846" s="53"/>
      <c r="AF1846" s="58">
        <v>1</v>
      </c>
      <c r="AG1846" s="63"/>
      <c r="AH1846" s="53" t="s">
        <v>94</v>
      </c>
      <c r="AI1846" s="52" t="s">
        <v>386</v>
      </c>
      <c r="AJ1846" s="149">
        <v>3</v>
      </c>
      <c r="AK1846" s="374">
        <v>2</v>
      </c>
    </row>
    <row r="1847" spans="1:37" s="149" customFormat="1" ht="75" customHeight="1">
      <c r="A1847" s="52" t="s">
        <v>377</v>
      </c>
      <c r="B1847" s="60">
        <v>2949</v>
      </c>
      <c r="C1847" s="54">
        <v>3000559</v>
      </c>
      <c r="D1847" s="52" t="s">
        <v>383</v>
      </c>
      <c r="E1847" s="53" t="s">
        <v>59</v>
      </c>
      <c r="F1847" s="55">
        <v>41486</v>
      </c>
      <c r="G1847" s="55">
        <v>41526</v>
      </c>
      <c r="H1847" s="52" t="s">
        <v>94</v>
      </c>
      <c r="I1847" s="57">
        <v>851.29708474576273</v>
      </c>
      <c r="J1847" s="56">
        <v>839.88836938724626</v>
      </c>
      <c r="K1847" s="56">
        <v>839.88800000000003</v>
      </c>
      <c r="L1847" s="59">
        <v>41546</v>
      </c>
      <c r="M1847" s="60">
        <v>2013</v>
      </c>
      <c r="N1847" s="61">
        <v>41548</v>
      </c>
      <c r="O1847" s="60">
        <v>2014</v>
      </c>
      <c r="P1847" s="61">
        <v>41670</v>
      </c>
      <c r="Q1847" s="53" t="s">
        <v>337</v>
      </c>
      <c r="R1847" s="62" t="s">
        <v>5114</v>
      </c>
      <c r="S1847" s="53" t="s">
        <v>384</v>
      </c>
      <c r="T1847" s="63">
        <v>1</v>
      </c>
      <c r="U1847" s="53">
        <v>2</v>
      </c>
      <c r="V1847" s="53" t="s">
        <v>385</v>
      </c>
      <c r="W1847" s="53"/>
      <c r="X1847" s="64">
        <v>4.9553243241163787E-2</v>
      </c>
      <c r="Y1847" s="58">
        <v>991.06783999999993</v>
      </c>
      <c r="Z1847" s="53"/>
      <c r="AA1847" s="174" t="s">
        <v>4051</v>
      </c>
      <c r="AB1847" s="66" t="s">
        <v>2098</v>
      </c>
      <c r="AC1847" s="67">
        <v>20000.06004</v>
      </c>
      <c r="AD1847" s="53"/>
      <c r="AE1847" s="53"/>
      <c r="AF1847" s="58">
        <v>1</v>
      </c>
      <c r="AG1847" s="63"/>
      <c r="AH1847" s="53" t="s">
        <v>94</v>
      </c>
      <c r="AI1847" s="52" t="s">
        <v>386</v>
      </c>
      <c r="AJ1847" s="149">
        <v>3</v>
      </c>
      <c r="AK1847" s="374">
        <v>2</v>
      </c>
    </row>
    <row r="1848" spans="1:37" s="149" customFormat="1" ht="75" customHeight="1">
      <c r="A1848" s="52" t="s">
        <v>377</v>
      </c>
      <c r="B1848" s="60">
        <v>2950</v>
      </c>
      <c r="C1848" s="54">
        <v>3000559</v>
      </c>
      <c r="D1848" s="52" t="s">
        <v>383</v>
      </c>
      <c r="E1848" s="53" t="s">
        <v>59</v>
      </c>
      <c r="F1848" s="55">
        <v>41470</v>
      </c>
      <c r="G1848" s="55">
        <v>41510</v>
      </c>
      <c r="H1848" s="52" t="s">
        <v>94</v>
      </c>
      <c r="I1848" s="57">
        <v>2000</v>
      </c>
      <c r="J1848" s="56">
        <v>1973.1968649653636</v>
      </c>
      <c r="K1848" s="56">
        <v>1973.1959999999999</v>
      </c>
      <c r="L1848" s="59">
        <v>41530</v>
      </c>
      <c r="M1848" s="60">
        <v>2013</v>
      </c>
      <c r="N1848" s="61">
        <v>41532</v>
      </c>
      <c r="O1848" s="60">
        <v>2014</v>
      </c>
      <c r="P1848" s="61">
        <v>41670</v>
      </c>
      <c r="Q1848" s="53" t="s">
        <v>337</v>
      </c>
      <c r="R1848" s="62" t="s">
        <v>5115</v>
      </c>
      <c r="S1848" s="53" t="s">
        <v>384</v>
      </c>
      <c r="T1848" s="63">
        <v>1</v>
      </c>
      <c r="U1848" s="53">
        <v>2</v>
      </c>
      <c r="V1848" s="53" t="s">
        <v>385</v>
      </c>
      <c r="W1848" s="53"/>
      <c r="X1848" s="64">
        <v>1.5407417740122676E-2</v>
      </c>
      <c r="Y1848" s="58">
        <v>2328.3712799999998</v>
      </c>
      <c r="Z1848" s="53"/>
      <c r="AA1848" s="174" t="s">
        <v>5116</v>
      </c>
      <c r="AB1848" s="66" t="s">
        <v>2098</v>
      </c>
      <c r="AC1848" s="67">
        <v>151120.15</v>
      </c>
      <c r="AD1848" s="53"/>
      <c r="AE1848" s="53"/>
      <c r="AF1848" s="58">
        <v>1</v>
      </c>
      <c r="AG1848" s="63"/>
      <c r="AH1848" s="53" t="s">
        <v>94</v>
      </c>
      <c r="AI1848" s="52" t="s">
        <v>386</v>
      </c>
      <c r="AJ1848" s="149">
        <v>3</v>
      </c>
      <c r="AK1848" s="374">
        <v>2</v>
      </c>
    </row>
    <row r="1849" spans="1:37" s="149" customFormat="1" ht="75" customHeight="1">
      <c r="A1849" s="52" t="s">
        <v>377</v>
      </c>
      <c r="B1849" s="60">
        <v>2951</v>
      </c>
      <c r="C1849" s="54">
        <v>3000559</v>
      </c>
      <c r="D1849" s="52" t="s">
        <v>383</v>
      </c>
      <c r="E1849" s="53" t="s">
        <v>59</v>
      </c>
      <c r="F1849" s="55">
        <v>41519</v>
      </c>
      <c r="G1849" s="55">
        <v>41559</v>
      </c>
      <c r="H1849" s="52" t="s">
        <v>94</v>
      </c>
      <c r="I1849" s="57">
        <v>1149.071186440678</v>
      </c>
      <c r="J1849" s="56">
        <v>1133.6718313533884</v>
      </c>
      <c r="K1849" s="56">
        <v>1133.671</v>
      </c>
      <c r="L1849" s="59">
        <v>41579</v>
      </c>
      <c r="M1849" s="60">
        <v>2013</v>
      </c>
      <c r="N1849" s="61">
        <v>41581</v>
      </c>
      <c r="O1849" s="60">
        <v>2014</v>
      </c>
      <c r="P1849" s="61">
        <v>41670</v>
      </c>
      <c r="Q1849" s="53" t="s">
        <v>337</v>
      </c>
      <c r="R1849" s="62" t="s">
        <v>5117</v>
      </c>
      <c r="S1849" s="53" t="s">
        <v>384</v>
      </c>
      <c r="T1849" s="63">
        <v>1</v>
      </c>
      <c r="U1849" s="53">
        <v>2</v>
      </c>
      <c r="V1849" s="53" t="s">
        <v>385</v>
      </c>
      <c r="W1849" s="53"/>
      <c r="X1849" s="64">
        <v>6.5545916237662497E-2</v>
      </c>
      <c r="Y1849" s="58">
        <v>1337.7317800000001</v>
      </c>
      <c r="Z1849" s="53"/>
      <c r="AA1849" s="174" t="s">
        <v>4063</v>
      </c>
      <c r="AB1849" s="66" t="s">
        <v>2098</v>
      </c>
      <c r="AC1849" s="67">
        <v>20409.078959999999</v>
      </c>
      <c r="AD1849" s="53"/>
      <c r="AE1849" s="53"/>
      <c r="AF1849" s="58">
        <v>1</v>
      </c>
      <c r="AG1849" s="63"/>
      <c r="AH1849" s="53" t="s">
        <v>94</v>
      </c>
      <c r="AI1849" s="52" t="s">
        <v>386</v>
      </c>
      <c r="AJ1849" s="149">
        <v>4</v>
      </c>
      <c r="AK1849" s="374">
        <v>2</v>
      </c>
    </row>
    <row r="1850" spans="1:37" s="149" customFormat="1" ht="90" customHeight="1">
      <c r="A1850" s="52" t="s">
        <v>377</v>
      </c>
      <c r="B1850" s="60">
        <v>2952</v>
      </c>
      <c r="C1850" s="54">
        <v>1</v>
      </c>
      <c r="D1850" s="52" t="s">
        <v>5118</v>
      </c>
      <c r="E1850" s="53" t="s">
        <v>81</v>
      </c>
      <c r="F1850" s="55">
        <v>41519</v>
      </c>
      <c r="G1850" s="55">
        <v>41599</v>
      </c>
      <c r="H1850" s="52" t="s">
        <v>94</v>
      </c>
      <c r="I1850" s="57">
        <v>33425</v>
      </c>
      <c r="J1850" s="56">
        <v>32977.052605733639</v>
      </c>
      <c r="K1850" s="56">
        <v>32977.052000000003</v>
      </c>
      <c r="L1850" s="59">
        <v>41619</v>
      </c>
      <c r="M1850" s="60">
        <v>2014</v>
      </c>
      <c r="N1850" s="61">
        <v>41640</v>
      </c>
      <c r="O1850" s="60">
        <v>2014</v>
      </c>
      <c r="P1850" s="61">
        <v>42004</v>
      </c>
      <c r="Q1850" s="53" t="s">
        <v>337</v>
      </c>
      <c r="R1850" s="62" t="s">
        <v>5118</v>
      </c>
      <c r="S1850" s="53" t="s">
        <v>384</v>
      </c>
      <c r="T1850" s="63">
        <v>1</v>
      </c>
      <c r="U1850" s="53" t="s">
        <v>708</v>
      </c>
      <c r="V1850" s="53" t="s">
        <v>385</v>
      </c>
      <c r="W1850" s="53"/>
      <c r="X1850" s="64">
        <v>0.88577423535150712</v>
      </c>
      <c r="Y1850" s="58">
        <v>38912.92136</v>
      </c>
      <c r="Z1850" s="53"/>
      <c r="AA1850" s="174" t="s">
        <v>5119</v>
      </c>
      <c r="AB1850" s="66" t="s">
        <v>2098</v>
      </c>
      <c r="AC1850" s="67">
        <v>43930.97</v>
      </c>
      <c r="AD1850" s="53"/>
      <c r="AE1850" s="53"/>
      <c r="AF1850" s="58">
        <v>1</v>
      </c>
      <c r="AG1850" s="63"/>
      <c r="AH1850" s="53" t="s">
        <v>94</v>
      </c>
      <c r="AI1850" s="52" t="s">
        <v>386</v>
      </c>
      <c r="AJ1850" s="149">
        <v>4</v>
      </c>
      <c r="AK1850" s="374" t="s">
        <v>708</v>
      </c>
    </row>
    <row r="1851" spans="1:37" s="149" customFormat="1" ht="75" customHeight="1">
      <c r="A1851" s="52" t="s">
        <v>377</v>
      </c>
      <c r="B1851" s="60">
        <v>2953</v>
      </c>
      <c r="C1851" s="54">
        <v>3000560</v>
      </c>
      <c r="D1851" s="52" t="s">
        <v>468</v>
      </c>
      <c r="E1851" s="53" t="s">
        <v>81</v>
      </c>
      <c r="F1851" s="76">
        <v>41379</v>
      </c>
      <c r="G1851" s="55">
        <v>41459</v>
      </c>
      <c r="H1851" s="52" t="s">
        <v>94</v>
      </c>
      <c r="I1851" s="56">
        <v>10572.037288135594</v>
      </c>
      <c r="J1851" s="56">
        <v>9968.6239577372289</v>
      </c>
      <c r="K1851" s="56">
        <v>9968.6229999999996</v>
      </c>
      <c r="L1851" s="59">
        <v>41479</v>
      </c>
      <c r="M1851" s="60">
        <v>2013</v>
      </c>
      <c r="N1851" s="61">
        <v>41481</v>
      </c>
      <c r="O1851" s="60">
        <v>2013</v>
      </c>
      <c r="P1851" s="61">
        <v>41638</v>
      </c>
      <c r="Q1851" s="53" t="s">
        <v>337</v>
      </c>
      <c r="R1851" s="62" t="s">
        <v>5120</v>
      </c>
      <c r="S1851" s="53" t="s">
        <v>384</v>
      </c>
      <c r="T1851" s="63">
        <v>1</v>
      </c>
      <c r="U1851" s="53">
        <v>2</v>
      </c>
      <c r="V1851" s="53" t="s">
        <v>385</v>
      </c>
      <c r="W1851" s="59" t="s">
        <v>4037</v>
      </c>
      <c r="X1851" s="64">
        <v>0.56415137819864847</v>
      </c>
      <c r="Y1851" s="58">
        <v>11762.975139999999</v>
      </c>
      <c r="Z1851" s="53"/>
      <c r="AA1851" s="62" t="s">
        <v>5121</v>
      </c>
      <c r="AB1851" s="66">
        <v>41324</v>
      </c>
      <c r="AC1851" s="67">
        <v>20850.74253928</v>
      </c>
      <c r="AD1851" s="52"/>
      <c r="AE1851" s="52"/>
      <c r="AF1851" s="58">
        <v>1</v>
      </c>
      <c r="AG1851" s="63">
        <v>2140.8667099999998</v>
      </c>
      <c r="AH1851" s="53" t="s">
        <v>94</v>
      </c>
      <c r="AI1851" s="52" t="s">
        <v>386</v>
      </c>
      <c r="AJ1851" s="149">
        <v>3</v>
      </c>
      <c r="AK1851" s="374">
        <v>2</v>
      </c>
    </row>
    <row r="1852" spans="1:37" s="149" customFormat="1" ht="75" customHeight="1">
      <c r="A1852" s="52" t="s">
        <v>377</v>
      </c>
      <c r="B1852" s="60">
        <v>2954</v>
      </c>
      <c r="C1852" s="54">
        <v>3000560</v>
      </c>
      <c r="D1852" s="52" t="s">
        <v>468</v>
      </c>
      <c r="E1852" s="53" t="s">
        <v>59</v>
      </c>
      <c r="F1852" s="76">
        <v>41440</v>
      </c>
      <c r="G1852" s="55">
        <v>41520</v>
      </c>
      <c r="H1852" s="52" t="s">
        <v>94</v>
      </c>
      <c r="I1852" s="56">
        <v>3470.0248200000001</v>
      </c>
      <c r="J1852" s="56">
        <v>3345.7574537369792</v>
      </c>
      <c r="K1852" s="56">
        <v>3345.7570000000001</v>
      </c>
      <c r="L1852" s="59">
        <v>41540</v>
      </c>
      <c r="M1852" s="60">
        <v>2013</v>
      </c>
      <c r="N1852" s="61">
        <v>41542</v>
      </c>
      <c r="O1852" s="60">
        <v>2013</v>
      </c>
      <c r="P1852" s="61">
        <v>41638</v>
      </c>
      <c r="Q1852" s="53" t="s">
        <v>337</v>
      </c>
      <c r="R1852" s="62" t="s">
        <v>5122</v>
      </c>
      <c r="S1852" s="53" t="s">
        <v>384</v>
      </c>
      <c r="T1852" s="63">
        <v>1</v>
      </c>
      <c r="U1852" s="53">
        <v>2</v>
      </c>
      <c r="V1852" s="53" t="s">
        <v>385</v>
      </c>
      <c r="W1852" s="59" t="s">
        <v>4168</v>
      </c>
      <c r="X1852" s="64">
        <v>0.18934545148991747</v>
      </c>
      <c r="Y1852" s="58">
        <v>3947.9932599999997</v>
      </c>
      <c r="Z1852" s="53"/>
      <c r="AA1852" s="62" t="s">
        <v>5121</v>
      </c>
      <c r="AB1852" s="66" t="s">
        <v>2094</v>
      </c>
      <c r="AC1852" s="67">
        <v>20850.74253928</v>
      </c>
      <c r="AD1852" s="52"/>
      <c r="AE1852" s="52"/>
      <c r="AF1852" s="58">
        <v>1</v>
      </c>
      <c r="AG1852" s="63">
        <v>2140.8667099999998</v>
      </c>
      <c r="AH1852" s="53" t="s">
        <v>94</v>
      </c>
      <c r="AI1852" s="52" t="s">
        <v>386</v>
      </c>
      <c r="AJ1852" s="149">
        <v>3</v>
      </c>
      <c r="AK1852" s="374">
        <v>2</v>
      </c>
    </row>
    <row r="1853" spans="1:37" s="149" customFormat="1" ht="75" customHeight="1">
      <c r="A1853" s="52" t="s">
        <v>377</v>
      </c>
      <c r="B1853" s="60">
        <v>2955</v>
      </c>
      <c r="C1853" s="52">
        <v>3000559</v>
      </c>
      <c r="D1853" s="52" t="s">
        <v>383</v>
      </c>
      <c r="E1853" s="53" t="s">
        <v>59</v>
      </c>
      <c r="F1853" s="76">
        <v>41461</v>
      </c>
      <c r="G1853" s="55">
        <v>41501</v>
      </c>
      <c r="H1853" s="52" t="s">
        <v>94</v>
      </c>
      <c r="I1853" s="56">
        <v>1368.76271</v>
      </c>
      <c r="J1853" s="56">
        <v>1350.4191441267474</v>
      </c>
      <c r="K1853" s="56">
        <v>1350.4190000000001</v>
      </c>
      <c r="L1853" s="59">
        <v>41521</v>
      </c>
      <c r="M1853" s="60">
        <v>2013</v>
      </c>
      <c r="N1853" s="61">
        <v>41523</v>
      </c>
      <c r="O1853" s="60">
        <v>2013</v>
      </c>
      <c r="P1853" s="61">
        <v>41638</v>
      </c>
      <c r="Q1853" s="53" t="s">
        <v>337</v>
      </c>
      <c r="R1853" s="62" t="s">
        <v>5123</v>
      </c>
      <c r="S1853" s="53" t="s">
        <v>384</v>
      </c>
      <c r="T1853" s="63">
        <v>1</v>
      </c>
      <c r="U1853" s="53">
        <v>2</v>
      </c>
      <c r="V1853" s="53" t="s">
        <v>385</v>
      </c>
      <c r="W1853" s="53"/>
      <c r="X1853" s="64">
        <v>3.7868562310368191E-2</v>
      </c>
      <c r="Y1853" s="58">
        <v>1593.49442</v>
      </c>
      <c r="Z1853" s="53"/>
      <c r="AA1853" s="62" t="s">
        <v>5124</v>
      </c>
      <c r="AB1853" s="66" t="s">
        <v>2098</v>
      </c>
      <c r="AC1853" s="67">
        <v>42079.612289999997</v>
      </c>
      <c r="AD1853" s="52"/>
      <c r="AE1853" s="52"/>
      <c r="AF1853" s="58">
        <v>1</v>
      </c>
      <c r="AG1853" s="63"/>
      <c r="AH1853" s="53" t="s">
        <v>94</v>
      </c>
      <c r="AI1853" s="52" t="s">
        <v>386</v>
      </c>
      <c r="AJ1853" s="149">
        <v>3</v>
      </c>
      <c r="AK1853" s="374">
        <v>2</v>
      </c>
    </row>
    <row r="1854" spans="1:37" s="149" customFormat="1" ht="75" customHeight="1">
      <c r="A1854" s="52" t="s">
        <v>377</v>
      </c>
      <c r="B1854" s="60">
        <v>2956</v>
      </c>
      <c r="C1854" s="54">
        <v>3000560</v>
      </c>
      <c r="D1854" s="52" t="s">
        <v>468</v>
      </c>
      <c r="E1854" s="53" t="s">
        <v>81</v>
      </c>
      <c r="F1854" s="76">
        <v>41470</v>
      </c>
      <c r="G1854" s="55">
        <v>41550</v>
      </c>
      <c r="H1854" s="52" t="s">
        <v>94</v>
      </c>
      <c r="I1854" s="56">
        <v>23802.93894</v>
      </c>
      <c r="J1854" s="56">
        <v>22950.516065574189</v>
      </c>
      <c r="K1854" s="56">
        <v>22950.516</v>
      </c>
      <c r="L1854" s="59">
        <v>41570</v>
      </c>
      <c r="M1854" s="60">
        <v>2013</v>
      </c>
      <c r="N1854" s="61">
        <v>41572</v>
      </c>
      <c r="O1854" s="60">
        <v>2013</v>
      </c>
      <c r="P1854" s="61">
        <v>41638</v>
      </c>
      <c r="Q1854" s="53" t="s">
        <v>337</v>
      </c>
      <c r="R1854" s="62" t="s">
        <v>5125</v>
      </c>
      <c r="S1854" s="53" t="s">
        <v>384</v>
      </c>
      <c r="T1854" s="63">
        <v>1</v>
      </c>
      <c r="U1854" s="53">
        <v>2</v>
      </c>
      <c r="V1854" s="53" t="s">
        <v>385</v>
      </c>
      <c r="W1854" s="59" t="s">
        <v>5126</v>
      </c>
      <c r="X1854" s="64">
        <v>0.85045178785960085</v>
      </c>
      <c r="Y1854" s="58">
        <v>27081.60888</v>
      </c>
      <c r="Z1854" s="53"/>
      <c r="AA1854" s="62" t="s">
        <v>5127</v>
      </c>
      <c r="AB1854" s="66" t="s">
        <v>2094</v>
      </c>
      <c r="AC1854" s="67">
        <v>31843.7908728</v>
      </c>
      <c r="AD1854" s="52"/>
      <c r="AE1854" s="52"/>
      <c r="AF1854" s="58">
        <v>1</v>
      </c>
      <c r="AG1854" s="63">
        <v>560.17205999999999</v>
      </c>
      <c r="AH1854" s="53" t="s">
        <v>94</v>
      </c>
      <c r="AI1854" s="52" t="s">
        <v>386</v>
      </c>
      <c r="AJ1854" s="149">
        <v>4</v>
      </c>
      <c r="AK1854" s="374">
        <v>2</v>
      </c>
    </row>
    <row r="1855" spans="1:37" s="149" customFormat="1" ht="150" customHeight="1">
      <c r="A1855" s="52" t="s">
        <v>377</v>
      </c>
      <c r="B1855" s="60">
        <v>2957</v>
      </c>
      <c r="C1855" s="54">
        <v>3000560</v>
      </c>
      <c r="D1855" s="52" t="s">
        <v>468</v>
      </c>
      <c r="E1855" s="53" t="s">
        <v>80</v>
      </c>
      <c r="F1855" s="76">
        <v>41552</v>
      </c>
      <c r="G1855" s="55">
        <v>41592</v>
      </c>
      <c r="H1855" s="52" t="s">
        <v>94</v>
      </c>
      <c r="I1855" s="56">
        <v>8090</v>
      </c>
      <c r="J1855" s="56">
        <v>8007.9763245473714</v>
      </c>
      <c r="K1855" s="56">
        <v>8007.9759999999997</v>
      </c>
      <c r="L1855" s="59">
        <v>41612</v>
      </c>
      <c r="M1855" s="60">
        <v>2013</v>
      </c>
      <c r="N1855" s="61">
        <v>41614</v>
      </c>
      <c r="O1855" s="60">
        <v>2014</v>
      </c>
      <c r="P1855" s="61">
        <v>41704</v>
      </c>
      <c r="Q1855" s="53" t="s">
        <v>337</v>
      </c>
      <c r="R1855" s="62" t="s">
        <v>5128</v>
      </c>
      <c r="S1855" s="53" t="s">
        <v>384</v>
      </c>
      <c r="T1855" s="63">
        <v>1</v>
      </c>
      <c r="U1855" s="53">
        <v>2</v>
      </c>
      <c r="V1855" s="53" t="s">
        <v>385</v>
      </c>
      <c r="W1855" s="59" t="s">
        <v>5129</v>
      </c>
      <c r="X1855" s="64">
        <v>1.2284386245097654E-2</v>
      </c>
      <c r="Y1855" s="58">
        <v>9449.4116799999993</v>
      </c>
      <c r="Z1855" s="53"/>
      <c r="AA1855" s="174" t="s">
        <v>4067</v>
      </c>
      <c r="AB1855" s="66" t="s">
        <v>2094</v>
      </c>
      <c r="AC1855" s="67">
        <v>769221.31</v>
      </c>
      <c r="AD1855" s="52"/>
      <c r="AE1855" s="52"/>
      <c r="AF1855" s="58">
        <v>1</v>
      </c>
      <c r="AG1855" s="63"/>
      <c r="AH1855" s="53" t="s">
        <v>94</v>
      </c>
      <c r="AI1855" s="52" t="s">
        <v>386</v>
      </c>
      <c r="AJ1855" s="149">
        <v>4</v>
      </c>
      <c r="AK1855" s="374">
        <v>2</v>
      </c>
    </row>
    <row r="1856" spans="1:37" s="149" customFormat="1" ht="150" customHeight="1">
      <c r="A1856" s="52" t="s">
        <v>377</v>
      </c>
      <c r="B1856" s="60">
        <v>2958</v>
      </c>
      <c r="C1856" s="54">
        <v>3000560</v>
      </c>
      <c r="D1856" s="52" t="s">
        <v>468</v>
      </c>
      <c r="E1856" s="53" t="s">
        <v>80</v>
      </c>
      <c r="F1856" s="76">
        <v>41552</v>
      </c>
      <c r="G1856" s="55">
        <v>41592</v>
      </c>
      <c r="H1856" s="52" t="s">
        <v>94</v>
      </c>
      <c r="I1856" s="56">
        <v>15500</v>
      </c>
      <c r="J1856" s="56">
        <v>15342.847098947374</v>
      </c>
      <c r="K1856" s="56">
        <v>15342.847</v>
      </c>
      <c r="L1856" s="59">
        <v>41612</v>
      </c>
      <c r="M1856" s="60">
        <v>2013</v>
      </c>
      <c r="N1856" s="61">
        <v>41614</v>
      </c>
      <c r="O1856" s="60">
        <v>2014</v>
      </c>
      <c r="P1856" s="61">
        <v>41704</v>
      </c>
      <c r="Q1856" s="53" t="s">
        <v>337</v>
      </c>
      <c r="R1856" s="62" t="s">
        <v>5130</v>
      </c>
      <c r="S1856" s="53" t="s">
        <v>384</v>
      </c>
      <c r="T1856" s="63">
        <v>1</v>
      </c>
      <c r="U1856" s="53">
        <v>2</v>
      </c>
      <c r="V1856" s="53" t="s">
        <v>385</v>
      </c>
      <c r="W1856" s="59" t="s">
        <v>5129</v>
      </c>
      <c r="X1856" s="64">
        <v>0</v>
      </c>
      <c r="Y1856" s="58">
        <v>0</v>
      </c>
      <c r="Z1856" s="53"/>
      <c r="AA1856" s="174" t="s">
        <v>4067</v>
      </c>
      <c r="AB1856" s="66" t="s">
        <v>2094</v>
      </c>
      <c r="AC1856" s="67">
        <v>769221.31</v>
      </c>
      <c r="AD1856" s="52"/>
      <c r="AE1856" s="52"/>
      <c r="AF1856" s="58">
        <v>1</v>
      </c>
      <c r="AG1856" s="63"/>
      <c r="AH1856" s="53" t="s">
        <v>94</v>
      </c>
      <c r="AI1856" s="52" t="s">
        <v>386</v>
      </c>
      <c r="AJ1856" s="149">
        <v>4</v>
      </c>
      <c r="AK1856" s="374">
        <v>2</v>
      </c>
    </row>
    <row r="1857" spans="1:37" s="149" customFormat="1" ht="150" customHeight="1">
      <c r="A1857" s="52" t="s">
        <v>377</v>
      </c>
      <c r="B1857" s="60">
        <v>2959</v>
      </c>
      <c r="C1857" s="54">
        <v>3000560</v>
      </c>
      <c r="D1857" s="52" t="s">
        <v>468</v>
      </c>
      <c r="E1857" s="53" t="s">
        <v>80</v>
      </c>
      <c r="F1857" s="76">
        <v>41552</v>
      </c>
      <c r="G1857" s="55">
        <v>41592</v>
      </c>
      <c r="H1857" s="52" t="s">
        <v>94</v>
      </c>
      <c r="I1857" s="56">
        <v>7944.0677966101703</v>
      </c>
      <c r="J1857" s="56">
        <v>7863.5237127136515</v>
      </c>
      <c r="K1857" s="56">
        <v>7863.5230000000001</v>
      </c>
      <c r="L1857" s="59">
        <v>41612</v>
      </c>
      <c r="M1857" s="60">
        <v>2013</v>
      </c>
      <c r="N1857" s="61">
        <v>41614</v>
      </c>
      <c r="O1857" s="60">
        <v>2014</v>
      </c>
      <c r="P1857" s="61">
        <v>41704</v>
      </c>
      <c r="Q1857" s="53" t="s">
        <v>337</v>
      </c>
      <c r="R1857" s="62" t="s">
        <v>5131</v>
      </c>
      <c r="S1857" s="53" t="s">
        <v>384</v>
      </c>
      <c r="T1857" s="63">
        <v>1</v>
      </c>
      <c r="U1857" s="53">
        <v>2</v>
      </c>
      <c r="V1857" s="53" t="s">
        <v>385</v>
      </c>
      <c r="W1857" s="59" t="s">
        <v>5129</v>
      </c>
      <c r="X1857" s="64">
        <v>0</v>
      </c>
      <c r="Y1857" s="58">
        <v>0</v>
      </c>
      <c r="Z1857" s="53"/>
      <c r="AA1857" s="174" t="s">
        <v>4067</v>
      </c>
      <c r="AB1857" s="66" t="s">
        <v>2094</v>
      </c>
      <c r="AC1857" s="67">
        <v>769221.31</v>
      </c>
      <c r="AD1857" s="52"/>
      <c r="AE1857" s="52"/>
      <c r="AF1857" s="58">
        <v>1</v>
      </c>
      <c r="AG1857" s="63"/>
      <c r="AH1857" s="53" t="s">
        <v>94</v>
      </c>
      <c r="AI1857" s="52" t="s">
        <v>386</v>
      </c>
      <c r="AJ1857" s="149">
        <v>4</v>
      </c>
      <c r="AK1857" s="374">
        <v>2</v>
      </c>
    </row>
    <row r="1858" spans="1:37" s="149" customFormat="1" ht="150" customHeight="1">
      <c r="A1858" s="52" t="s">
        <v>377</v>
      </c>
      <c r="B1858" s="60">
        <v>2960</v>
      </c>
      <c r="C1858" s="54">
        <v>3000560</v>
      </c>
      <c r="D1858" s="52" t="s">
        <v>468</v>
      </c>
      <c r="E1858" s="53" t="s">
        <v>80</v>
      </c>
      <c r="F1858" s="76">
        <v>41552</v>
      </c>
      <c r="G1858" s="55">
        <v>41592</v>
      </c>
      <c r="H1858" s="52" t="s">
        <v>94</v>
      </c>
      <c r="I1858" s="56">
        <v>23400</v>
      </c>
      <c r="J1858" s="56">
        <v>23162.749813894745</v>
      </c>
      <c r="K1858" s="56">
        <v>23162.749</v>
      </c>
      <c r="L1858" s="59">
        <v>41612</v>
      </c>
      <c r="M1858" s="60">
        <v>2013</v>
      </c>
      <c r="N1858" s="61">
        <v>41614</v>
      </c>
      <c r="O1858" s="60">
        <v>2014</v>
      </c>
      <c r="P1858" s="61">
        <v>41704</v>
      </c>
      <c r="Q1858" s="53" t="s">
        <v>337</v>
      </c>
      <c r="R1858" s="62" t="s">
        <v>5132</v>
      </c>
      <c r="S1858" s="53" t="s">
        <v>384</v>
      </c>
      <c r="T1858" s="63">
        <v>1</v>
      </c>
      <c r="U1858" s="53">
        <v>2</v>
      </c>
      <c r="V1858" s="53" t="s">
        <v>385</v>
      </c>
      <c r="W1858" s="59" t="s">
        <v>5129</v>
      </c>
      <c r="X1858" s="64">
        <v>0</v>
      </c>
      <c r="Y1858" s="58">
        <v>0</v>
      </c>
      <c r="Z1858" s="53"/>
      <c r="AA1858" s="174" t="s">
        <v>4067</v>
      </c>
      <c r="AB1858" s="66" t="s">
        <v>2094</v>
      </c>
      <c r="AC1858" s="67">
        <v>769221.31</v>
      </c>
      <c r="AD1858" s="52"/>
      <c r="AE1858" s="52"/>
      <c r="AF1858" s="58">
        <v>1</v>
      </c>
      <c r="AG1858" s="63"/>
      <c r="AH1858" s="53" t="s">
        <v>94</v>
      </c>
      <c r="AI1858" s="52" t="s">
        <v>386</v>
      </c>
      <c r="AJ1858" s="149">
        <v>4</v>
      </c>
      <c r="AK1858" s="374">
        <v>2</v>
      </c>
    </row>
    <row r="1859" spans="1:37" s="149" customFormat="1" ht="150" customHeight="1">
      <c r="A1859" s="52" t="s">
        <v>377</v>
      </c>
      <c r="B1859" s="60">
        <v>2961</v>
      </c>
      <c r="C1859" s="54">
        <v>3000560</v>
      </c>
      <c r="D1859" s="52" t="s">
        <v>468</v>
      </c>
      <c r="E1859" s="53" t="s">
        <v>80</v>
      </c>
      <c r="F1859" s="76">
        <v>41552</v>
      </c>
      <c r="G1859" s="55">
        <v>41592</v>
      </c>
      <c r="H1859" s="52" t="s">
        <v>94</v>
      </c>
      <c r="I1859" s="56">
        <v>2966.1016949152545</v>
      </c>
      <c r="J1859" s="56">
        <v>2936.0286958073161</v>
      </c>
      <c r="K1859" s="56">
        <v>2936.0279999999998</v>
      </c>
      <c r="L1859" s="59">
        <v>41612</v>
      </c>
      <c r="M1859" s="60">
        <v>2013</v>
      </c>
      <c r="N1859" s="61">
        <v>41614</v>
      </c>
      <c r="O1859" s="60">
        <v>2014</v>
      </c>
      <c r="P1859" s="61">
        <v>41704</v>
      </c>
      <c r="Q1859" s="53" t="s">
        <v>337</v>
      </c>
      <c r="R1859" s="62" t="s">
        <v>5133</v>
      </c>
      <c r="S1859" s="53" t="s">
        <v>384</v>
      </c>
      <c r="T1859" s="63">
        <v>1</v>
      </c>
      <c r="U1859" s="53">
        <v>2</v>
      </c>
      <c r="V1859" s="53" t="s">
        <v>385</v>
      </c>
      <c r="W1859" s="59" t="s">
        <v>5129</v>
      </c>
      <c r="X1859" s="64">
        <v>0</v>
      </c>
      <c r="Y1859" s="58">
        <v>0</v>
      </c>
      <c r="Z1859" s="53"/>
      <c r="AA1859" s="174" t="s">
        <v>4067</v>
      </c>
      <c r="AB1859" s="66" t="s">
        <v>2094</v>
      </c>
      <c r="AC1859" s="67">
        <v>769221.31</v>
      </c>
      <c r="AD1859" s="52"/>
      <c r="AE1859" s="52"/>
      <c r="AF1859" s="58">
        <v>1</v>
      </c>
      <c r="AG1859" s="63"/>
      <c r="AH1859" s="53" t="s">
        <v>94</v>
      </c>
      <c r="AI1859" s="52" t="s">
        <v>386</v>
      </c>
      <c r="AJ1859" s="149">
        <v>4</v>
      </c>
      <c r="AK1859" s="374">
        <v>2</v>
      </c>
    </row>
    <row r="1860" spans="1:37" s="149" customFormat="1" ht="150" customHeight="1">
      <c r="A1860" s="52" t="s">
        <v>377</v>
      </c>
      <c r="B1860" s="60">
        <v>2962</v>
      </c>
      <c r="C1860" s="54">
        <v>3000560</v>
      </c>
      <c r="D1860" s="52" t="s">
        <v>468</v>
      </c>
      <c r="E1860" s="53" t="s">
        <v>80</v>
      </c>
      <c r="F1860" s="76">
        <v>41572</v>
      </c>
      <c r="G1860" s="55">
        <v>41612</v>
      </c>
      <c r="H1860" s="52" t="s">
        <v>94</v>
      </c>
      <c r="I1860" s="56">
        <v>26300</v>
      </c>
      <c r="J1860" s="56">
        <v>26033.34701305264</v>
      </c>
      <c r="K1860" s="56">
        <v>26033.347000000002</v>
      </c>
      <c r="L1860" s="59">
        <v>41632</v>
      </c>
      <c r="M1860" s="60">
        <v>2013</v>
      </c>
      <c r="N1860" s="61">
        <v>41634</v>
      </c>
      <c r="O1860" s="60">
        <v>2014</v>
      </c>
      <c r="P1860" s="61">
        <v>41724</v>
      </c>
      <c r="Q1860" s="53" t="s">
        <v>337</v>
      </c>
      <c r="R1860" s="62" t="s">
        <v>5134</v>
      </c>
      <c r="S1860" s="53" t="s">
        <v>384</v>
      </c>
      <c r="T1860" s="63">
        <v>1</v>
      </c>
      <c r="U1860" s="53">
        <v>2</v>
      </c>
      <c r="V1860" s="53" t="s">
        <v>385</v>
      </c>
      <c r="W1860" s="59" t="s">
        <v>5135</v>
      </c>
      <c r="X1860" s="64">
        <v>0</v>
      </c>
      <c r="Y1860" s="58">
        <v>0</v>
      </c>
      <c r="Z1860" s="53"/>
      <c r="AA1860" s="174" t="s">
        <v>4067</v>
      </c>
      <c r="AB1860" s="66" t="s">
        <v>2094</v>
      </c>
      <c r="AC1860" s="67">
        <v>769221.31</v>
      </c>
      <c r="AD1860" s="52"/>
      <c r="AE1860" s="52"/>
      <c r="AF1860" s="58">
        <v>1</v>
      </c>
      <c r="AG1860" s="63"/>
      <c r="AH1860" s="53" t="s">
        <v>94</v>
      </c>
      <c r="AI1860" s="52" t="s">
        <v>386</v>
      </c>
      <c r="AJ1860" s="149">
        <v>4</v>
      </c>
      <c r="AK1860" s="374">
        <v>2</v>
      </c>
    </row>
    <row r="1861" spans="1:37" s="149" customFormat="1" ht="150" customHeight="1">
      <c r="A1861" s="52" t="s">
        <v>377</v>
      </c>
      <c r="B1861" s="60">
        <v>2963</v>
      </c>
      <c r="C1861" s="54">
        <v>3000560</v>
      </c>
      <c r="D1861" s="52" t="s">
        <v>468</v>
      </c>
      <c r="E1861" s="53" t="s">
        <v>80</v>
      </c>
      <c r="F1861" s="76">
        <v>41572</v>
      </c>
      <c r="G1861" s="55">
        <v>41612</v>
      </c>
      <c r="H1861" s="52" t="s">
        <v>94</v>
      </c>
      <c r="I1861" s="56">
        <v>28300</v>
      </c>
      <c r="J1861" s="56">
        <v>28013.06921936843</v>
      </c>
      <c r="K1861" s="56">
        <v>28013.069</v>
      </c>
      <c r="L1861" s="59">
        <v>41632</v>
      </c>
      <c r="M1861" s="60">
        <v>2013</v>
      </c>
      <c r="N1861" s="61">
        <v>41634</v>
      </c>
      <c r="O1861" s="60">
        <v>2014</v>
      </c>
      <c r="P1861" s="61">
        <v>41724</v>
      </c>
      <c r="Q1861" s="53" t="s">
        <v>337</v>
      </c>
      <c r="R1861" s="62" t="s">
        <v>5136</v>
      </c>
      <c r="S1861" s="53" t="s">
        <v>384</v>
      </c>
      <c r="T1861" s="63">
        <v>1</v>
      </c>
      <c r="U1861" s="53">
        <v>2</v>
      </c>
      <c r="V1861" s="53" t="s">
        <v>385</v>
      </c>
      <c r="W1861" s="59" t="s">
        <v>5135</v>
      </c>
      <c r="X1861" s="64">
        <v>0</v>
      </c>
      <c r="Y1861" s="58">
        <v>0</v>
      </c>
      <c r="Z1861" s="53"/>
      <c r="AA1861" s="174" t="s">
        <v>4067</v>
      </c>
      <c r="AB1861" s="66" t="s">
        <v>2094</v>
      </c>
      <c r="AC1861" s="67">
        <v>769221.31</v>
      </c>
      <c r="AD1861" s="52"/>
      <c r="AE1861" s="52"/>
      <c r="AF1861" s="58">
        <v>1</v>
      </c>
      <c r="AG1861" s="63"/>
      <c r="AH1861" s="53" t="s">
        <v>94</v>
      </c>
      <c r="AI1861" s="52" t="s">
        <v>386</v>
      </c>
      <c r="AJ1861" s="149">
        <v>4</v>
      </c>
      <c r="AK1861" s="374">
        <v>2</v>
      </c>
    </row>
    <row r="1862" spans="1:37" s="149" customFormat="1" ht="150" customHeight="1">
      <c r="A1862" s="52" t="s">
        <v>377</v>
      </c>
      <c r="B1862" s="60">
        <v>2964</v>
      </c>
      <c r="C1862" s="54">
        <v>3000560</v>
      </c>
      <c r="D1862" s="52" t="s">
        <v>468</v>
      </c>
      <c r="E1862" s="53" t="s">
        <v>80</v>
      </c>
      <c r="F1862" s="76">
        <v>41572</v>
      </c>
      <c r="G1862" s="55">
        <v>41612</v>
      </c>
      <c r="H1862" s="52" t="s">
        <v>94</v>
      </c>
      <c r="I1862" s="56">
        <v>30300</v>
      </c>
      <c r="J1862" s="56">
        <v>29992.79142568422</v>
      </c>
      <c r="K1862" s="56">
        <v>29992.791000000001</v>
      </c>
      <c r="L1862" s="59">
        <v>41632</v>
      </c>
      <c r="M1862" s="60">
        <v>2013</v>
      </c>
      <c r="N1862" s="61">
        <v>41634</v>
      </c>
      <c r="O1862" s="60">
        <v>2014</v>
      </c>
      <c r="P1862" s="61">
        <v>41724</v>
      </c>
      <c r="Q1862" s="53" t="s">
        <v>337</v>
      </c>
      <c r="R1862" s="62" t="s">
        <v>5137</v>
      </c>
      <c r="S1862" s="53" t="s">
        <v>384</v>
      </c>
      <c r="T1862" s="63">
        <v>1</v>
      </c>
      <c r="U1862" s="53">
        <v>2</v>
      </c>
      <c r="V1862" s="53" t="s">
        <v>385</v>
      </c>
      <c r="W1862" s="59" t="s">
        <v>5135</v>
      </c>
      <c r="X1862" s="64">
        <v>0</v>
      </c>
      <c r="Y1862" s="58">
        <v>0</v>
      </c>
      <c r="Z1862" s="53"/>
      <c r="AA1862" s="174" t="s">
        <v>4067</v>
      </c>
      <c r="AB1862" s="66" t="s">
        <v>2094</v>
      </c>
      <c r="AC1862" s="67">
        <v>769221.31</v>
      </c>
      <c r="AD1862" s="52"/>
      <c r="AE1862" s="52"/>
      <c r="AF1862" s="58">
        <v>1</v>
      </c>
      <c r="AG1862" s="63"/>
      <c r="AH1862" s="53" t="s">
        <v>94</v>
      </c>
      <c r="AI1862" s="52" t="s">
        <v>386</v>
      </c>
      <c r="AJ1862" s="149">
        <v>4</v>
      </c>
      <c r="AK1862" s="374">
        <v>2</v>
      </c>
    </row>
    <row r="1863" spans="1:37" s="149" customFormat="1" ht="150" customHeight="1">
      <c r="A1863" s="52" t="s">
        <v>377</v>
      </c>
      <c r="B1863" s="60">
        <v>2965</v>
      </c>
      <c r="C1863" s="54">
        <v>3000560</v>
      </c>
      <c r="D1863" s="52" t="s">
        <v>468</v>
      </c>
      <c r="E1863" s="53" t="s">
        <v>80</v>
      </c>
      <c r="F1863" s="76">
        <v>41572</v>
      </c>
      <c r="G1863" s="55">
        <v>41612</v>
      </c>
      <c r="H1863" s="52" t="s">
        <v>94</v>
      </c>
      <c r="I1863" s="56">
        <v>4237.2881355932204</v>
      </c>
      <c r="J1863" s="56">
        <v>4194.3267082961656</v>
      </c>
      <c r="K1863" s="56">
        <v>4194.326</v>
      </c>
      <c r="L1863" s="59">
        <v>41632</v>
      </c>
      <c r="M1863" s="60">
        <v>2013</v>
      </c>
      <c r="N1863" s="61">
        <v>41634</v>
      </c>
      <c r="O1863" s="60">
        <v>2014</v>
      </c>
      <c r="P1863" s="61">
        <v>41724</v>
      </c>
      <c r="Q1863" s="53" t="s">
        <v>337</v>
      </c>
      <c r="R1863" s="62" t="s">
        <v>5138</v>
      </c>
      <c r="S1863" s="53" t="s">
        <v>384</v>
      </c>
      <c r="T1863" s="63">
        <v>1</v>
      </c>
      <c r="U1863" s="53">
        <v>2</v>
      </c>
      <c r="V1863" s="53" t="s">
        <v>385</v>
      </c>
      <c r="W1863" s="59" t="s">
        <v>5139</v>
      </c>
      <c r="X1863" s="64">
        <v>0</v>
      </c>
      <c r="Y1863" s="58">
        <v>0</v>
      </c>
      <c r="Z1863" s="53"/>
      <c r="AA1863" s="174" t="s">
        <v>4067</v>
      </c>
      <c r="AB1863" s="66" t="s">
        <v>2094</v>
      </c>
      <c r="AC1863" s="67">
        <v>769221.31</v>
      </c>
      <c r="AD1863" s="52"/>
      <c r="AE1863" s="52"/>
      <c r="AF1863" s="58">
        <v>1</v>
      </c>
      <c r="AG1863" s="63"/>
      <c r="AH1863" s="53" t="s">
        <v>94</v>
      </c>
      <c r="AI1863" s="52" t="s">
        <v>386</v>
      </c>
      <c r="AJ1863" s="149">
        <v>4</v>
      </c>
      <c r="AK1863" s="374">
        <v>2</v>
      </c>
    </row>
    <row r="1864" spans="1:37" s="149" customFormat="1" ht="150" customHeight="1">
      <c r="A1864" s="52" t="s">
        <v>377</v>
      </c>
      <c r="B1864" s="60">
        <v>2966</v>
      </c>
      <c r="C1864" s="54">
        <v>3000560</v>
      </c>
      <c r="D1864" s="52" t="s">
        <v>468</v>
      </c>
      <c r="E1864" s="53" t="s">
        <v>80</v>
      </c>
      <c r="F1864" s="76">
        <v>41572</v>
      </c>
      <c r="G1864" s="55">
        <v>41612</v>
      </c>
      <c r="H1864" s="52" t="s">
        <v>94</v>
      </c>
      <c r="I1864" s="56">
        <v>74288.135593220344</v>
      </c>
      <c r="J1864" s="56">
        <v>73534.935849848378</v>
      </c>
      <c r="K1864" s="56">
        <v>73534.934999999998</v>
      </c>
      <c r="L1864" s="59">
        <v>41632</v>
      </c>
      <c r="M1864" s="60">
        <v>2013</v>
      </c>
      <c r="N1864" s="61">
        <v>41634</v>
      </c>
      <c r="O1864" s="60">
        <v>2014</v>
      </c>
      <c r="P1864" s="61">
        <v>41724</v>
      </c>
      <c r="Q1864" s="53" t="s">
        <v>337</v>
      </c>
      <c r="R1864" s="62" t="s">
        <v>5140</v>
      </c>
      <c r="S1864" s="53" t="s">
        <v>384</v>
      </c>
      <c r="T1864" s="63">
        <v>1</v>
      </c>
      <c r="U1864" s="53">
        <v>2</v>
      </c>
      <c r="V1864" s="53" t="s">
        <v>385</v>
      </c>
      <c r="W1864" s="59" t="s">
        <v>5141</v>
      </c>
      <c r="X1864" s="64">
        <v>0</v>
      </c>
      <c r="Y1864" s="58">
        <v>0</v>
      </c>
      <c r="Z1864" s="53"/>
      <c r="AA1864" s="174" t="s">
        <v>4067</v>
      </c>
      <c r="AB1864" s="66" t="s">
        <v>2094</v>
      </c>
      <c r="AC1864" s="67">
        <v>769221.31</v>
      </c>
      <c r="AD1864" s="52"/>
      <c r="AE1864" s="52"/>
      <c r="AF1864" s="58">
        <v>1</v>
      </c>
      <c r="AG1864" s="63"/>
      <c r="AH1864" s="53" t="s">
        <v>94</v>
      </c>
      <c r="AI1864" s="52" t="s">
        <v>386</v>
      </c>
      <c r="AJ1864" s="149">
        <v>4</v>
      </c>
      <c r="AK1864" s="374">
        <v>2</v>
      </c>
    </row>
    <row r="1865" spans="1:37" s="149" customFormat="1" ht="150" customHeight="1">
      <c r="A1865" s="52" t="s">
        <v>377</v>
      </c>
      <c r="B1865" s="60">
        <v>2967</v>
      </c>
      <c r="C1865" s="54">
        <v>3000560</v>
      </c>
      <c r="D1865" s="52" t="s">
        <v>468</v>
      </c>
      <c r="E1865" s="53" t="s">
        <v>80</v>
      </c>
      <c r="F1865" s="76">
        <v>41572</v>
      </c>
      <c r="G1865" s="55">
        <v>41612</v>
      </c>
      <c r="H1865" s="52" t="s">
        <v>94</v>
      </c>
      <c r="I1865" s="56">
        <v>45345.5</v>
      </c>
      <c r="J1865" s="56">
        <v>44885.74665324633</v>
      </c>
      <c r="K1865" s="56">
        <v>44885.745999999999</v>
      </c>
      <c r="L1865" s="59">
        <v>41632</v>
      </c>
      <c r="M1865" s="60">
        <v>2013</v>
      </c>
      <c r="N1865" s="61">
        <v>41634</v>
      </c>
      <c r="O1865" s="60">
        <v>2014</v>
      </c>
      <c r="P1865" s="61">
        <v>41724</v>
      </c>
      <c r="Q1865" s="53" t="s">
        <v>337</v>
      </c>
      <c r="R1865" s="62" t="s">
        <v>5140</v>
      </c>
      <c r="S1865" s="53" t="s">
        <v>384</v>
      </c>
      <c r="T1865" s="63">
        <v>1</v>
      </c>
      <c r="U1865" s="53">
        <v>2</v>
      </c>
      <c r="V1865" s="53" t="s">
        <v>385</v>
      </c>
      <c r="W1865" s="59" t="s">
        <v>5141</v>
      </c>
      <c r="X1865" s="64">
        <v>0</v>
      </c>
      <c r="Y1865" s="58">
        <v>0</v>
      </c>
      <c r="Z1865" s="53"/>
      <c r="AA1865" s="174" t="s">
        <v>4067</v>
      </c>
      <c r="AB1865" s="66" t="s">
        <v>2094</v>
      </c>
      <c r="AC1865" s="67">
        <v>769221.31</v>
      </c>
      <c r="AD1865" s="52"/>
      <c r="AE1865" s="52"/>
      <c r="AF1865" s="58">
        <v>1</v>
      </c>
      <c r="AG1865" s="63"/>
      <c r="AH1865" s="53" t="s">
        <v>94</v>
      </c>
      <c r="AI1865" s="52" t="s">
        <v>386</v>
      </c>
      <c r="AJ1865" s="149">
        <v>4</v>
      </c>
      <c r="AK1865" s="374">
        <v>2</v>
      </c>
    </row>
    <row r="1866" spans="1:37" s="149" customFormat="1" ht="150" customHeight="1">
      <c r="A1866" s="52" t="s">
        <v>377</v>
      </c>
      <c r="B1866" s="60">
        <v>2968</v>
      </c>
      <c r="C1866" s="54">
        <v>3000560</v>
      </c>
      <c r="D1866" s="52" t="s">
        <v>468</v>
      </c>
      <c r="E1866" s="53" t="s">
        <v>80</v>
      </c>
      <c r="F1866" s="76">
        <v>41572</v>
      </c>
      <c r="G1866" s="55">
        <v>41612</v>
      </c>
      <c r="H1866" s="52" t="s">
        <v>94</v>
      </c>
      <c r="I1866" s="56">
        <v>82182</v>
      </c>
      <c r="J1866" s="56">
        <v>81348.765179722133</v>
      </c>
      <c r="K1866" s="56">
        <v>81348.764999999999</v>
      </c>
      <c r="L1866" s="59">
        <v>41632</v>
      </c>
      <c r="M1866" s="60">
        <v>2013</v>
      </c>
      <c r="N1866" s="61">
        <v>41634</v>
      </c>
      <c r="O1866" s="60">
        <v>2014</v>
      </c>
      <c r="P1866" s="61">
        <v>41724</v>
      </c>
      <c r="Q1866" s="53" t="s">
        <v>337</v>
      </c>
      <c r="R1866" s="62" t="s">
        <v>5140</v>
      </c>
      <c r="S1866" s="53" t="s">
        <v>384</v>
      </c>
      <c r="T1866" s="63">
        <v>1</v>
      </c>
      <c r="U1866" s="53">
        <v>2</v>
      </c>
      <c r="V1866" s="53" t="s">
        <v>385</v>
      </c>
      <c r="W1866" s="59" t="s">
        <v>5141</v>
      </c>
      <c r="X1866" s="64">
        <v>0</v>
      </c>
      <c r="Y1866" s="58">
        <v>0</v>
      </c>
      <c r="Z1866" s="53"/>
      <c r="AA1866" s="174" t="s">
        <v>4067</v>
      </c>
      <c r="AB1866" s="66" t="s">
        <v>2094</v>
      </c>
      <c r="AC1866" s="67">
        <v>769221.31</v>
      </c>
      <c r="AD1866" s="52"/>
      <c r="AE1866" s="52"/>
      <c r="AF1866" s="58">
        <v>1</v>
      </c>
      <c r="AG1866" s="63"/>
      <c r="AH1866" s="53" t="s">
        <v>94</v>
      </c>
      <c r="AI1866" s="52" t="s">
        <v>386</v>
      </c>
      <c r="AJ1866" s="149">
        <v>4</v>
      </c>
      <c r="AK1866" s="374">
        <v>2</v>
      </c>
    </row>
    <row r="1867" spans="1:37" s="149" customFormat="1" ht="75" customHeight="1">
      <c r="A1867" s="52" t="s">
        <v>377</v>
      </c>
      <c r="B1867" s="60">
        <v>2969</v>
      </c>
      <c r="C1867" s="52" t="s">
        <v>445</v>
      </c>
      <c r="D1867" s="52" t="s">
        <v>720</v>
      </c>
      <c r="E1867" s="53" t="s">
        <v>59</v>
      </c>
      <c r="F1867" s="55">
        <v>41374</v>
      </c>
      <c r="G1867" s="55">
        <v>41414</v>
      </c>
      <c r="H1867" s="52" t="s">
        <v>94</v>
      </c>
      <c r="I1867" s="57">
        <v>1629</v>
      </c>
      <c r="J1867" s="56">
        <v>1627.8163318734544</v>
      </c>
      <c r="K1867" s="56">
        <v>1627.816</v>
      </c>
      <c r="L1867" s="59">
        <v>41434</v>
      </c>
      <c r="M1867" s="60">
        <v>2013</v>
      </c>
      <c r="N1867" s="61">
        <v>41474</v>
      </c>
      <c r="O1867" s="60">
        <v>2013</v>
      </c>
      <c r="P1867" s="61">
        <v>41516</v>
      </c>
      <c r="Q1867" s="53" t="s">
        <v>337</v>
      </c>
      <c r="R1867" s="53" t="s">
        <v>1547</v>
      </c>
      <c r="S1867" s="53" t="s">
        <v>419</v>
      </c>
      <c r="T1867" s="63">
        <v>22</v>
      </c>
      <c r="U1867" s="53">
        <v>2</v>
      </c>
      <c r="V1867" s="53" t="s">
        <v>385</v>
      </c>
      <c r="W1867" s="53"/>
      <c r="X1867" s="64">
        <v>2.4883341359738964E-2</v>
      </c>
      <c r="Y1867" s="58">
        <v>10.730854078212289</v>
      </c>
      <c r="Z1867" s="53"/>
      <c r="AA1867" s="53" t="s">
        <v>4191</v>
      </c>
      <c r="AB1867" s="72" t="s">
        <v>2123</v>
      </c>
      <c r="AC1867" s="166">
        <v>77193.125</v>
      </c>
      <c r="AD1867" s="53"/>
      <c r="AE1867" s="53"/>
      <c r="AF1867" s="63">
        <v>179</v>
      </c>
      <c r="AG1867" s="63"/>
      <c r="AH1867" s="53" t="s">
        <v>94</v>
      </c>
      <c r="AI1867" s="52" t="s">
        <v>386</v>
      </c>
      <c r="AJ1867" s="149">
        <v>2</v>
      </c>
      <c r="AK1867" s="374">
        <v>2</v>
      </c>
    </row>
    <row r="1868" spans="1:37" s="149" customFormat="1" ht="75" customHeight="1">
      <c r="A1868" s="52" t="s">
        <v>377</v>
      </c>
      <c r="B1868" s="60">
        <v>2970</v>
      </c>
      <c r="C1868" s="52" t="s">
        <v>445</v>
      </c>
      <c r="D1868" s="52" t="s">
        <v>720</v>
      </c>
      <c r="E1868" s="53" t="s">
        <v>59</v>
      </c>
      <c r="F1868" s="55">
        <v>41374</v>
      </c>
      <c r="G1868" s="55">
        <v>41414</v>
      </c>
      <c r="H1868" s="52" t="s">
        <v>94</v>
      </c>
      <c r="I1868" s="57">
        <v>293</v>
      </c>
      <c r="J1868" s="56">
        <v>292.78709959418177</v>
      </c>
      <c r="K1868" s="56">
        <v>292.78699999999998</v>
      </c>
      <c r="L1868" s="59">
        <v>41434</v>
      </c>
      <c r="M1868" s="60">
        <v>2013</v>
      </c>
      <c r="N1868" s="61">
        <v>41474</v>
      </c>
      <c r="O1868" s="60">
        <v>2013</v>
      </c>
      <c r="P1868" s="61">
        <v>41516</v>
      </c>
      <c r="Q1868" s="53" t="s">
        <v>337</v>
      </c>
      <c r="R1868" s="53" t="s">
        <v>5142</v>
      </c>
      <c r="S1868" s="53" t="s">
        <v>419</v>
      </c>
      <c r="T1868" s="63">
        <v>16</v>
      </c>
      <c r="U1868" s="53">
        <v>2</v>
      </c>
      <c r="V1868" s="53" t="s">
        <v>385</v>
      </c>
      <c r="W1868" s="53"/>
      <c r="X1868" s="64">
        <v>4.4756402853233365E-3</v>
      </c>
      <c r="Y1868" s="58">
        <v>1.9301042458100559</v>
      </c>
      <c r="Z1868" s="53"/>
      <c r="AA1868" s="53" t="s">
        <v>4191</v>
      </c>
      <c r="AB1868" s="72" t="s">
        <v>2123</v>
      </c>
      <c r="AC1868" s="166">
        <v>77193.125</v>
      </c>
      <c r="AD1868" s="53"/>
      <c r="AE1868" s="53"/>
      <c r="AF1868" s="63">
        <v>179</v>
      </c>
      <c r="AG1868" s="63"/>
      <c r="AH1868" s="53" t="s">
        <v>94</v>
      </c>
      <c r="AI1868" s="52" t="s">
        <v>386</v>
      </c>
      <c r="AJ1868" s="149">
        <v>2</v>
      </c>
      <c r="AK1868" s="374">
        <v>2</v>
      </c>
    </row>
    <row r="1869" spans="1:37" s="149" customFormat="1" ht="75" customHeight="1">
      <c r="A1869" s="52" t="s">
        <v>377</v>
      </c>
      <c r="B1869" s="60">
        <v>2971</v>
      </c>
      <c r="C1869" s="52" t="s">
        <v>445</v>
      </c>
      <c r="D1869" s="52" t="s">
        <v>720</v>
      </c>
      <c r="E1869" s="53" t="s">
        <v>59</v>
      </c>
      <c r="F1869" s="55">
        <v>41374</v>
      </c>
      <c r="G1869" s="55">
        <v>41414</v>
      </c>
      <c r="H1869" s="52" t="s">
        <v>94</v>
      </c>
      <c r="I1869" s="57">
        <v>1501</v>
      </c>
      <c r="J1869" s="56">
        <v>1499.9093395592727</v>
      </c>
      <c r="K1869" s="56">
        <v>1499.9090000000001</v>
      </c>
      <c r="L1869" s="59">
        <v>41434</v>
      </c>
      <c r="M1869" s="60">
        <v>2013</v>
      </c>
      <c r="N1869" s="61">
        <v>41474</v>
      </c>
      <c r="O1869" s="60">
        <v>2013</v>
      </c>
      <c r="P1869" s="61">
        <v>41516</v>
      </c>
      <c r="Q1869" s="53" t="s">
        <v>337</v>
      </c>
      <c r="R1869" s="53" t="s">
        <v>554</v>
      </c>
      <c r="S1869" s="53" t="s">
        <v>419</v>
      </c>
      <c r="T1869" s="63">
        <v>2</v>
      </c>
      <c r="U1869" s="53">
        <v>2</v>
      </c>
      <c r="V1869" s="53" t="s">
        <v>385</v>
      </c>
      <c r="W1869" s="53"/>
      <c r="X1869" s="64">
        <v>2.2928112056611261E-2</v>
      </c>
      <c r="Y1869" s="58">
        <v>9.8876682681564247</v>
      </c>
      <c r="Z1869" s="53"/>
      <c r="AA1869" s="53" t="s">
        <v>4191</v>
      </c>
      <c r="AB1869" s="72" t="s">
        <v>2123</v>
      </c>
      <c r="AC1869" s="166">
        <v>77193.125</v>
      </c>
      <c r="AD1869" s="53"/>
      <c r="AE1869" s="53"/>
      <c r="AF1869" s="63">
        <v>179</v>
      </c>
      <c r="AG1869" s="63"/>
      <c r="AH1869" s="53" t="s">
        <v>94</v>
      </c>
      <c r="AI1869" s="52" t="s">
        <v>386</v>
      </c>
      <c r="AJ1869" s="149">
        <v>2</v>
      </c>
      <c r="AK1869" s="374">
        <v>2</v>
      </c>
    </row>
    <row r="1870" spans="1:37" s="149" customFormat="1" ht="75" customHeight="1">
      <c r="A1870" s="52" t="s">
        <v>377</v>
      </c>
      <c r="B1870" s="60">
        <v>2972</v>
      </c>
      <c r="C1870" s="53" t="s">
        <v>518</v>
      </c>
      <c r="D1870" s="52" t="s">
        <v>417</v>
      </c>
      <c r="E1870" s="53" t="s">
        <v>59</v>
      </c>
      <c r="F1870" s="55">
        <v>41365</v>
      </c>
      <c r="G1870" s="55">
        <v>41405</v>
      </c>
      <c r="H1870" s="52" t="s">
        <v>94</v>
      </c>
      <c r="I1870" s="57">
        <v>1656</v>
      </c>
      <c r="J1870" s="56">
        <v>1656.00083748456</v>
      </c>
      <c r="K1870" s="56">
        <v>1656</v>
      </c>
      <c r="L1870" s="59">
        <v>41425</v>
      </c>
      <c r="M1870" s="60">
        <v>2013</v>
      </c>
      <c r="N1870" s="61">
        <v>41485</v>
      </c>
      <c r="O1870" s="60">
        <v>2013</v>
      </c>
      <c r="P1870" s="61">
        <v>41515</v>
      </c>
      <c r="Q1870" s="53" t="s">
        <v>337</v>
      </c>
      <c r="R1870" s="53" t="s">
        <v>5143</v>
      </c>
      <c r="S1870" s="53" t="s">
        <v>419</v>
      </c>
      <c r="T1870" s="63">
        <v>3</v>
      </c>
      <c r="U1870" s="53">
        <v>2</v>
      </c>
      <c r="V1870" s="53" t="s">
        <v>385</v>
      </c>
      <c r="W1870" s="53"/>
      <c r="X1870" s="64">
        <v>2.5314171436899336E-2</v>
      </c>
      <c r="Y1870" s="58">
        <v>10.916648044692739</v>
      </c>
      <c r="Z1870" s="53"/>
      <c r="AA1870" s="53" t="s">
        <v>4191</v>
      </c>
      <c r="AB1870" s="72" t="s">
        <v>2123</v>
      </c>
      <c r="AC1870" s="166">
        <v>77193.125</v>
      </c>
      <c r="AD1870" s="53"/>
      <c r="AE1870" s="53"/>
      <c r="AF1870" s="63">
        <v>179</v>
      </c>
      <c r="AG1870" s="63"/>
      <c r="AH1870" s="53" t="s">
        <v>94</v>
      </c>
      <c r="AI1870" s="52" t="s">
        <v>386</v>
      </c>
      <c r="AJ1870" s="149">
        <v>2</v>
      </c>
      <c r="AK1870" s="374">
        <v>2</v>
      </c>
    </row>
    <row r="1871" spans="1:37" s="149" customFormat="1" ht="75" customHeight="1">
      <c r="A1871" s="52" t="s">
        <v>377</v>
      </c>
      <c r="B1871" s="60">
        <v>2973</v>
      </c>
      <c r="C1871" s="53" t="s">
        <v>518</v>
      </c>
      <c r="D1871" s="52" t="s">
        <v>417</v>
      </c>
      <c r="E1871" s="53" t="s">
        <v>59</v>
      </c>
      <c r="F1871" s="55">
        <v>41365</v>
      </c>
      <c r="G1871" s="55">
        <v>41405</v>
      </c>
      <c r="H1871" s="52" t="s">
        <v>94</v>
      </c>
      <c r="I1871" s="57">
        <v>156</v>
      </c>
      <c r="J1871" s="56">
        <v>154.10794027104001</v>
      </c>
      <c r="K1871" s="56">
        <v>154.107</v>
      </c>
      <c r="L1871" s="59">
        <v>41425</v>
      </c>
      <c r="M1871" s="60">
        <v>2013</v>
      </c>
      <c r="N1871" s="61">
        <v>41485</v>
      </c>
      <c r="O1871" s="60">
        <v>2013</v>
      </c>
      <c r="P1871" s="61">
        <v>41515</v>
      </c>
      <c r="Q1871" s="53" t="s">
        <v>337</v>
      </c>
      <c r="R1871" s="53" t="s">
        <v>5144</v>
      </c>
      <c r="S1871" s="53" t="s">
        <v>419</v>
      </c>
      <c r="T1871" s="63">
        <v>3</v>
      </c>
      <c r="U1871" s="53">
        <v>2</v>
      </c>
      <c r="V1871" s="53" t="s">
        <v>385</v>
      </c>
      <c r="W1871" s="53"/>
      <c r="X1871" s="64">
        <v>2.3557312908371051E-3</v>
      </c>
      <c r="Y1871" s="58">
        <v>1.0159008938547487</v>
      </c>
      <c r="Z1871" s="53"/>
      <c r="AA1871" s="53" t="s">
        <v>4191</v>
      </c>
      <c r="AB1871" s="72" t="s">
        <v>2123</v>
      </c>
      <c r="AC1871" s="166">
        <v>77193.125</v>
      </c>
      <c r="AD1871" s="53"/>
      <c r="AE1871" s="53"/>
      <c r="AF1871" s="63">
        <v>179</v>
      </c>
      <c r="AG1871" s="63"/>
      <c r="AH1871" s="53" t="s">
        <v>94</v>
      </c>
      <c r="AI1871" s="52" t="s">
        <v>386</v>
      </c>
      <c r="AJ1871" s="149">
        <v>2</v>
      </c>
      <c r="AK1871" s="374">
        <v>2</v>
      </c>
    </row>
    <row r="1872" spans="1:37" s="149" customFormat="1" ht="75" customHeight="1">
      <c r="A1872" s="52" t="s">
        <v>377</v>
      </c>
      <c r="B1872" s="60">
        <v>2974</v>
      </c>
      <c r="C1872" s="53" t="s">
        <v>444</v>
      </c>
      <c r="D1872" s="52" t="s">
        <v>418</v>
      </c>
      <c r="E1872" s="53" t="s">
        <v>81</v>
      </c>
      <c r="F1872" s="55">
        <v>41365</v>
      </c>
      <c r="G1872" s="55">
        <v>41425</v>
      </c>
      <c r="H1872" s="52" t="s">
        <v>94</v>
      </c>
      <c r="I1872" s="57">
        <v>1800</v>
      </c>
      <c r="J1872" s="56">
        <v>1798.6920794181817</v>
      </c>
      <c r="K1872" s="56">
        <v>1798.692</v>
      </c>
      <c r="L1872" s="59">
        <v>41445</v>
      </c>
      <c r="M1872" s="60">
        <v>2013</v>
      </c>
      <c r="N1872" s="61">
        <v>41505</v>
      </c>
      <c r="O1872" s="60">
        <v>2013</v>
      </c>
      <c r="P1872" s="61">
        <v>41535</v>
      </c>
      <c r="Q1872" s="53" t="s">
        <v>337</v>
      </c>
      <c r="R1872" s="53" t="s">
        <v>5145</v>
      </c>
      <c r="S1872" s="53" t="s">
        <v>419</v>
      </c>
      <c r="T1872" s="63">
        <v>2</v>
      </c>
      <c r="U1872" s="60">
        <v>2</v>
      </c>
      <c r="V1872" s="53" t="s">
        <v>385</v>
      </c>
      <c r="W1872" s="53"/>
      <c r="X1872" s="64">
        <v>2.7495409209045495E-2</v>
      </c>
      <c r="Y1872" s="58">
        <v>11.857299217877095</v>
      </c>
      <c r="Z1872" s="53"/>
      <c r="AA1872" s="53" t="s">
        <v>4191</v>
      </c>
      <c r="AB1872" s="72" t="s">
        <v>2123</v>
      </c>
      <c r="AC1872" s="166">
        <v>77193.125</v>
      </c>
      <c r="AD1872" s="53"/>
      <c r="AE1872" s="53"/>
      <c r="AF1872" s="63">
        <v>179</v>
      </c>
      <c r="AG1872" s="63"/>
      <c r="AH1872" s="53" t="s">
        <v>94</v>
      </c>
      <c r="AI1872" s="52" t="s">
        <v>386</v>
      </c>
      <c r="AJ1872" s="149">
        <v>2</v>
      </c>
      <c r="AK1872" s="374">
        <v>2</v>
      </c>
    </row>
    <row r="1873" spans="1:37" s="149" customFormat="1" ht="75" customHeight="1">
      <c r="A1873" s="52" t="s">
        <v>377</v>
      </c>
      <c r="B1873" s="60">
        <v>2975</v>
      </c>
      <c r="C1873" s="53" t="s">
        <v>444</v>
      </c>
      <c r="D1873" s="52" t="s">
        <v>418</v>
      </c>
      <c r="E1873" s="53" t="s">
        <v>81</v>
      </c>
      <c r="F1873" s="55">
        <v>41365</v>
      </c>
      <c r="G1873" s="55">
        <v>41425</v>
      </c>
      <c r="H1873" s="52" t="s">
        <v>94</v>
      </c>
      <c r="I1873" s="57">
        <v>1572.3525</v>
      </c>
      <c r="J1873" s="56">
        <v>1571.2101431151048</v>
      </c>
      <c r="K1873" s="56">
        <v>1571.21</v>
      </c>
      <c r="L1873" s="59">
        <v>41445</v>
      </c>
      <c r="M1873" s="60">
        <v>2013</v>
      </c>
      <c r="N1873" s="61">
        <v>41505</v>
      </c>
      <c r="O1873" s="60">
        <v>2013</v>
      </c>
      <c r="P1873" s="61">
        <v>41535</v>
      </c>
      <c r="Q1873" s="53" t="s">
        <v>337</v>
      </c>
      <c r="R1873" s="53" t="s">
        <v>5146</v>
      </c>
      <c r="S1873" s="53" t="s">
        <v>419</v>
      </c>
      <c r="T1873" s="63">
        <v>4</v>
      </c>
      <c r="U1873" s="60">
        <v>2</v>
      </c>
      <c r="V1873" s="53" t="s">
        <v>385</v>
      </c>
      <c r="W1873" s="53"/>
      <c r="X1873" s="64">
        <v>2.4018043057590942E-2</v>
      </c>
      <c r="Y1873" s="58">
        <v>10.357697206703909</v>
      </c>
      <c r="Z1873" s="53"/>
      <c r="AA1873" s="53" t="s">
        <v>4191</v>
      </c>
      <c r="AB1873" s="72" t="s">
        <v>2123</v>
      </c>
      <c r="AC1873" s="166">
        <v>77193.125</v>
      </c>
      <c r="AD1873" s="53"/>
      <c r="AE1873" s="53"/>
      <c r="AF1873" s="63">
        <v>179</v>
      </c>
      <c r="AG1873" s="63"/>
      <c r="AH1873" s="53" t="s">
        <v>94</v>
      </c>
      <c r="AI1873" s="52" t="s">
        <v>386</v>
      </c>
      <c r="AJ1873" s="149">
        <v>2</v>
      </c>
      <c r="AK1873" s="374">
        <v>2</v>
      </c>
    </row>
    <row r="1874" spans="1:37" s="149" customFormat="1" ht="75" customHeight="1">
      <c r="A1874" s="52" t="s">
        <v>377</v>
      </c>
      <c r="B1874" s="60">
        <v>2976</v>
      </c>
      <c r="C1874" s="53" t="s">
        <v>421</v>
      </c>
      <c r="D1874" s="52" t="s">
        <v>422</v>
      </c>
      <c r="E1874" s="53" t="s">
        <v>81</v>
      </c>
      <c r="F1874" s="55">
        <v>41496</v>
      </c>
      <c r="G1874" s="55">
        <v>41576</v>
      </c>
      <c r="H1874" s="52" t="s">
        <v>94</v>
      </c>
      <c r="I1874" s="57">
        <v>38135.593220338997</v>
      </c>
      <c r="J1874" s="56">
        <v>38135.593220338997</v>
      </c>
      <c r="K1874" s="56">
        <v>38135.593000000001</v>
      </c>
      <c r="L1874" s="59">
        <v>41596</v>
      </c>
      <c r="M1874" s="60">
        <v>2014</v>
      </c>
      <c r="N1874" s="61">
        <v>41656</v>
      </c>
      <c r="O1874" s="60">
        <v>2014</v>
      </c>
      <c r="P1874" s="61">
        <v>41716</v>
      </c>
      <c r="Q1874" s="53" t="s">
        <v>337</v>
      </c>
      <c r="R1874" s="53" t="s">
        <v>5147</v>
      </c>
      <c r="S1874" s="53" t="s">
        <v>419</v>
      </c>
      <c r="T1874" s="63">
        <v>63</v>
      </c>
      <c r="U1874" s="53">
        <v>2</v>
      </c>
      <c r="V1874" s="53" t="s">
        <v>385</v>
      </c>
      <c r="W1874" s="53"/>
      <c r="X1874" s="64">
        <v>0.90909090383838398</v>
      </c>
      <c r="Y1874" s="58">
        <v>714.28571015873013</v>
      </c>
      <c r="Z1874" s="53"/>
      <c r="AA1874" s="53" t="s">
        <v>4182</v>
      </c>
      <c r="AB1874" s="66" t="s">
        <v>2098</v>
      </c>
      <c r="AC1874" s="67">
        <v>49500</v>
      </c>
      <c r="AD1874" s="53"/>
      <c r="AE1874" s="53"/>
      <c r="AF1874" s="63">
        <v>63</v>
      </c>
      <c r="AG1874" s="63"/>
      <c r="AH1874" s="53" t="s">
        <v>94</v>
      </c>
      <c r="AI1874" s="52" t="s">
        <v>386</v>
      </c>
      <c r="AJ1874" s="149">
        <v>4</v>
      </c>
      <c r="AK1874" s="374">
        <v>2</v>
      </c>
    </row>
    <row r="1875" spans="1:37" s="149" customFormat="1" ht="75" customHeight="1">
      <c r="A1875" s="53" t="s">
        <v>1827</v>
      </c>
      <c r="B1875" s="60">
        <v>2977</v>
      </c>
      <c r="C1875" s="70" t="s">
        <v>2164</v>
      </c>
      <c r="D1875" s="52" t="s">
        <v>383</v>
      </c>
      <c r="E1875" s="53" t="s">
        <v>59</v>
      </c>
      <c r="F1875" s="55">
        <v>41407</v>
      </c>
      <c r="G1875" s="55">
        <v>41467</v>
      </c>
      <c r="H1875" s="53" t="s">
        <v>94</v>
      </c>
      <c r="I1875" s="57">
        <v>69</v>
      </c>
      <c r="J1875" s="56">
        <v>69.308886609792012</v>
      </c>
      <c r="K1875" s="56">
        <v>69</v>
      </c>
      <c r="L1875" s="59">
        <v>41482</v>
      </c>
      <c r="M1875" s="60">
        <v>2013</v>
      </c>
      <c r="N1875" s="61">
        <v>41487</v>
      </c>
      <c r="O1875" s="60">
        <v>2013</v>
      </c>
      <c r="P1875" s="61">
        <v>41577</v>
      </c>
      <c r="Q1875" s="53" t="s">
        <v>337</v>
      </c>
      <c r="R1875" s="71" t="s">
        <v>5148</v>
      </c>
      <c r="S1875" s="53" t="s">
        <v>384</v>
      </c>
      <c r="T1875" s="53" t="s">
        <v>9</v>
      </c>
      <c r="U1875" s="53">
        <v>2</v>
      </c>
      <c r="V1875" s="53" t="s">
        <v>385</v>
      </c>
      <c r="W1875" s="53"/>
      <c r="X1875" s="63">
        <v>9.8420985065685311E-4</v>
      </c>
      <c r="Y1875" s="63">
        <v>0</v>
      </c>
      <c r="Z1875" s="53"/>
      <c r="AA1875" s="53" t="s">
        <v>5149</v>
      </c>
      <c r="AB1875" s="72" t="s">
        <v>2188</v>
      </c>
      <c r="AC1875" s="57">
        <v>70107</v>
      </c>
      <c r="AD1875" s="53" t="s">
        <v>4620</v>
      </c>
      <c r="AE1875" s="53"/>
      <c r="AF1875" s="53"/>
      <c r="AG1875" s="63">
        <v>0</v>
      </c>
      <c r="AH1875" s="53" t="s">
        <v>835</v>
      </c>
      <c r="AI1875" s="53" t="s">
        <v>2179</v>
      </c>
      <c r="AJ1875" s="149">
        <v>3</v>
      </c>
      <c r="AK1875" s="374">
        <v>2</v>
      </c>
    </row>
    <row r="1876" spans="1:37" s="149" customFormat="1" ht="75" customHeight="1">
      <c r="A1876" s="53" t="s">
        <v>1827</v>
      </c>
      <c r="B1876" s="60">
        <v>2978</v>
      </c>
      <c r="C1876" s="70" t="s">
        <v>2164</v>
      </c>
      <c r="D1876" s="52" t="s">
        <v>383</v>
      </c>
      <c r="E1876" s="53" t="s">
        <v>59</v>
      </c>
      <c r="F1876" s="55">
        <v>41407</v>
      </c>
      <c r="G1876" s="55">
        <v>41467</v>
      </c>
      <c r="H1876" s="53" t="s">
        <v>94</v>
      </c>
      <c r="I1876" s="57">
        <v>829</v>
      </c>
      <c r="J1876" s="56">
        <v>817.89451342848008</v>
      </c>
      <c r="K1876" s="56">
        <v>817.89400000000001</v>
      </c>
      <c r="L1876" s="59">
        <v>41482</v>
      </c>
      <c r="M1876" s="60">
        <v>2013</v>
      </c>
      <c r="N1876" s="61">
        <v>41487</v>
      </c>
      <c r="O1876" s="60">
        <v>2013</v>
      </c>
      <c r="P1876" s="61">
        <v>41577</v>
      </c>
      <c r="Q1876" s="53" t="s">
        <v>337</v>
      </c>
      <c r="R1876" s="71" t="s">
        <v>5148</v>
      </c>
      <c r="S1876" s="53" t="s">
        <v>384</v>
      </c>
      <c r="T1876" s="53" t="s">
        <v>9</v>
      </c>
      <c r="U1876" s="53">
        <v>2</v>
      </c>
      <c r="V1876" s="53" t="s">
        <v>385</v>
      </c>
      <c r="W1876" s="53"/>
      <c r="X1876" s="63">
        <v>1.6540963326549342E-2</v>
      </c>
      <c r="Y1876" s="63">
        <v>0</v>
      </c>
      <c r="Z1876" s="53"/>
      <c r="AA1876" s="53" t="s">
        <v>5150</v>
      </c>
      <c r="AB1876" s="72">
        <v>41297</v>
      </c>
      <c r="AC1876" s="57">
        <v>50118</v>
      </c>
      <c r="AD1876" s="53"/>
      <c r="AE1876" s="53"/>
      <c r="AF1876" s="53"/>
      <c r="AG1876" s="63">
        <v>0</v>
      </c>
      <c r="AH1876" s="53" t="s">
        <v>2095</v>
      </c>
      <c r="AI1876" s="53" t="s">
        <v>701</v>
      </c>
      <c r="AJ1876" s="149">
        <v>3</v>
      </c>
      <c r="AK1876" s="374">
        <v>2</v>
      </c>
    </row>
    <row r="1877" spans="1:37" s="149" customFormat="1" ht="75" customHeight="1">
      <c r="A1877" s="53" t="s">
        <v>1827</v>
      </c>
      <c r="B1877" s="60">
        <v>2979</v>
      </c>
      <c r="C1877" s="54" t="s">
        <v>2164</v>
      </c>
      <c r="D1877" s="52" t="s">
        <v>383</v>
      </c>
      <c r="E1877" s="53" t="s">
        <v>59</v>
      </c>
      <c r="F1877" s="55">
        <v>41453</v>
      </c>
      <c r="G1877" s="55">
        <v>41513</v>
      </c>
      <c r="H1877" s="53" t="s">
        <v>94</v>
      </c>
      <c r="I1877" s="57">
        <v>1755</v>
      </c>
      <c r="J1877" s="56">
        <v>1644.687917768794</v>
      </c>
      <c r="K1877" s="56">
        <v>1644.6869999999999</v>
      </c>
      <c r="L1877" s="59">
        <v>41528</v>
      </c>
      <c r="M1877" s="60" t="s">
        <v>702</v>
      </c>
      <c r="N1877" s="61">
        <v>41543</v>
      </c>
      <c r="O1877" s="60">
        <v>2014</v>
      </c>
      <c r="P1877" s="61">
        <v>41713</v>
      </c>
      <c r="Q1877" s="53" t="s">
        <v>337</v>
      </c>
      <c r="R1877" s="71"/>
      <c r="S1877" s="53" t="s">
        <v>384</v>
      </c>
      <c r="T1877" s="53" t="s">
        <v>9</v>
      </c>
      <c r="U1877" s="53">
        <v>2</v>
      </c>
      <c r="V1877" s="53" t="s">
        <v>385</v>
      </c>
      <c r="W1877" s="53"/>
      <c r="X1877" s="63">
        <v>7.2186574531095754E-2</v>
      </c>
      <c r="Y1877" s="63">
        <v>2.7406219151036528E-4</v>
      </c>
      <c r="Z1877" s="53"/>
      <c r="AA1877" s="53" t="s">
        <v>5151</v>
      </c>
      <c r="AB1877" s="72" t="s">
        <v>2188</v>
      </c>
      <c r="AC1877" s="57">
        <v>24312</v>
      </c>
      <c r="AD1877" s="53"/>
      <c r="AE1877" s="53" t="s">
        <v>5152</v>
      </c>
      <c r="AF1877" s="53"/>
      <c r="AG1877" s="63">
        <v>0</v>
      </c>
      <c r="AH1877" s="53" t="s">
        <v>2095</v>
      </c>
      <c r="AI1877" s="53" t="s">
        <v>701</v>
      </c>
      <c r="AJ1877" s="149">
        <v>3</v>
      </c>
      <c r="AK1877" s="374">
        <v>2</v>
      </c>
    </row>
    <row r="1878" spans="1:37" s="149" customFormat="1" ht="75" customHeight="1">
      <c r="A1878" s="53" t="s">
        <v>1827</v>
      </c>
      <c r="B1878" s="60">
        <v>2980</v>
      </c>
      <c r="C1878" s="54" t="s">
        <v>2164</v>
      </c>
      <c r="D1878" s="52" t="s">
        <v>383</v>
      </c>
      <c r="E1878" s="53" t="s">
        <v>59</v>
      </c>
      <c r="F1878" s="55">
        <v>41453</v>
      </c>
      <c r="G1878" s="55">
        <v>41513</v>
      </c>
      <c r="H1878" s="53" t="s">
        <v>94</v>
      </c>
      <c r="I1878" s="57">
        <v>500</v>
      </c>
      <c r="J1878" s="56">
        <v>468.57411390182409</v>
      </c>
      <c r="K1878" s="56">
        <v>468.57400000000001</v>
      </c>
      <c r="L1878" s="59">
        <v>41528</v>
      </c>
      <c r="M1878" s="60" t="s">
        <v>702</v>
      </c>
      <c r="N1878" s="61">
        <v>41543</v>
      </c>
      <c r="O1878" s="60">
        <v>2014</v>
      </c>
      <c r="P1878" s="61">
        <v>41713</v>
      </c>
      <c r="Q1878" s="53" t="s">
        <v>337</v>
      </c>
      <c r="R1878" s="71"/>
      <c r="S1878" s="53" t="s">
        <v>384</v>
      </c>
      <c r="T1878" s="53" t="s">
        <v>9</v>
      </c>
      <c r="U1878" s="53">
        <v>2</v>
      </c>
      <c r="V1878" s="53" t="s">
        <v>385</v>
      </c>
      <c r="W1878" s="53"/>
      <c r="X1878" s="63">
        <v>1.2500625031251563E-2</v>
      </c>
      <c r="Y1878" s="63">
        <v>0</v>
      </c>
      <c r="Z1878" s="53"/>
      <c r="AA1878" s="53" t="s">
        <v>5153</v>
      </c>
      <c r="AB1878" s="72" t="s">
        <v>2188</v>
      </c>
      <c r="AC1878" s="57">
        <v>39998</v>
      </c>
      <c r="AD1878" s="53" t="s">
        <v>700</v>
      </c>
      <c r="AE1878" s="53"/>
      <c r="AF1878" s="53"/>
      <c r="AG1878" s="63">
        <v>0</v>
      </c>
      <c r="AH1878" s="53" t="s">
        <v>835</v>
      </c>
      <c r="AI1878" s="53" t="s">
        <v>701</v>
      </c>
      <c r="AJ1878" s="149">
        <v>3</v>
      </c>
      <c r="AK1878" s="374">
        <v>2</v>
      </c>
    </row>
    <row r="1879" spans="1:37" s="149" customFormat="1" ht="75" customHeight="1">
      <c r="A1879" s="53" t="s">
        <v>1827</v>
      </c>
      <c r="B1879" s="60">
        <v>2981</v>
      </c>
      <c r="C1879" s="54" t="s">
        <v>2164</v>
      </c>
      <c r="D1879" s="52" t="s">
        <v>383</v>
      </c>
      <c r="E1879" s="53" t="s">
        <v>59</v>
      </c>
      <c r="F1879" s="55">
        <v>41453</v>
      </c>
      <c r="G1879" s="55">
        <v>41513</v>
      </c>
      <c r="H1879" s="53" t="s">
        <v>94</v>
      </c>
      <c r="I1879" s="57">
        <v>2474</v>
      </c>
      <c r="J1879" s="56">
        <v>2318.4962297049606</v>
      </c>
      <c r="K1879" s="56">
        <v>2318.4960000000001</v>
      </c>
      <c r="L1879" s="59">
        <v>41528</v>
      </c>
      <c r="M1879" s="60" t="s">
        <v>702</v>
      </c>
      <c r="N1879" s="61">
        <v>41543</v>
      </c>
      <c r="O1879" s="60">
        <v>2014</v>
      </c>
      <c r="P1879" s="61">
        <v>41713</v>
      </c>
      <c r="Q1879" s="53" t="s">
        <v>337</v>
      </c>
      <c r="R1879" s="71"/>
      <c r="S1879" s="53" t="s">
        <v>384</v>
      </c>
      <c r="T1879" s="53" t="s">
        <v>9</v>
      </c>
      <c r="U1879" s="53">
        <v>2</v>
      </c>
      <c r="V1879" s="53" t="s">
        <v>385</v>
      </c>
      <c r="W1879" s="53"/>
      <c r="X1879" s="63">
        <v>7.4790652679948E-2</v>
      </c>
      <c r="Y1879" s="63">
        <v>6.1821699567701565E-4</v>
      </c>
      <c r="Z1879" s="53"/>
      <c r="AA1879" s="53" t="s">
        <v>5154</v>
      </c>
      <c r="AB1879" s="72" t="s">
        <v>2188</v>
      </c>
      <c r="AC1879" s="57">
        <v>33079</v>
      </c>
      <c r="AD1879" s="53"/>
      <c r="AE1879" s="53" t="s">
        <v>5155</v>
      </c>
      <c r="AF1879" s="53"/>
      <c r="AG1879" s="63">
        <v>0</v>
      </c>
      <c r="AH1879" s="53" t="s">
        <v>2095</v>
      </c>
      <c r="AI1879" s="53" t="s">
        <v>701</v>
      </c>
      <c r="AJ1879" s="149">
        <v>3</v>
      </c>
      <c r="AK1879" s="374">
        <v>2</v>
      </c>
    </row>
    <row r="1880" spans="1:37" s="149" customFormat="1" ht="75" customHeight="1">
      <c r="A1880" s="53" t="s">
        <v>1827</v>
      </c>
      <c r="B1880" s="60">
        <v>2982</v>
      </c>
      <c r="C1880" s="54" t="s">
        <v>2164</v>
      </c>
      <c r="D1880" s="52" t="s">
        <v>383</v>
      </c>
      <c r="E1880" s="53" t="s">
        <v>81</v>
      </c>
      <c r="F1880" s="55">
        <v>41453</v>
      </c>
      <c r="G1880" s="55">
        <v>41543</v>
      </c>
      <c r="H1880" s="53" t="s">
        <v>94</v>
      </c>
      <c r="I1880" s="57">
        <v>6394</v>
      </c>
      <c r="J1880" s="56">
        <v>5992.0996790054023</v>
      </c>
      <c r="K1880" s="56">
        <v>5992.0990000000002</v>
      </c>
      <c r="L1880" s="59">
        <v>41558</v>
      </c>
      <c r="M1880" s="60" t="s">
        <v>702</v>
      </c>
      <c r="N1880" s="61">
        <v>41573</v>
      </c>
      <c r="O1880" s="60">
        <v>2014</v>
      </c>
      <c r="P1880" s="61">
        <v>41743</v>
      </c>
      <c r="Q1880" s="53" t="s">
        <v>337</v>
      </c>
      <c r="R1880" s="71"/>
      <c r="S1880" s="53" t="s">
        <v>384</v>
      </c>
      <c r="T1880" s="53" t="s">
        <v>9</v>
      </c>
      <c r="U1880" s="53">
        <v>2</v>
      </c>
      <c r="V1880" s="53" t="s">
        <v>385</v>
      </c>
      <c r="W1880" s="53"/>
      <c r="X1880" s="63">
        <v>6.8777832756061349E-2</v>
      </c>
      <c r="Y1880" s="63">
        <v>6.4350407675924527E-4</v>
      </c>
      <c r="Z1880" s="53"/>
      <c r="AA1880" s="53" t="s">
        <v>5156</v>
      </c>
      <c r="AB1880" s="72" t="s">
        <v>2188</v>
      </c>
      <c r="AC1880" s="57">
        <v>92966</v>
      </c>
      <c r="AD1880" s="53"/>
      <c r="AE1880" s="53" t="s">
        <v>5157</v>
      </c>
      <c r="AF1880" s="53"/>
      <c r="AG1880" s="63">
        <v>0</v>
      </c>
      <c r="AH1880" s="53" t="s">
        <v>2095</v>
      </c>
      <c r="AI1880" s="53" t="s">
        <v>701</v>
      </c>
      <c r="AJ1880" s="149">
        <v>4</v>
      </c>
      <c r="AK1880" s="374">
        <v>2</v>
      </c>
    </row>
    <row r="1881" spans="1:37" s="149" customFormat="1" ht="90" customHeight="1">
      <c r="A1881" s="53" t="s">
        <v>1827</v>
      </c>
      <c r="B1881" s="60">
        <v>2983</v>
      </c>
      <c r="C1881" s="54" t="s">
        <v>2164</v>
      </c>
      <c r="D1881" s="52" t="s">
        <v>383</v>
      </c>
      <c r="E1881" s="53" t="s">
        <v>59</v>
      </c>
      <c r="F1881" s="55">
        <v>41453</v>
      </c>
      <c r="G1881" s="55">
        <v>41513</v>
      </c>
      <c r="H1881" s="53" t="s">
        <v>94</v>
      </c>
      <c r="I1881" s="57">
        <v>1478</v>
      </c>
      <c r="J1881" s="56">
        <v>1385.0989419711748</v>
      </c>
      <c r="K1881" s="56">
        <v>1385.098</v>
      </c>
      <c r="L1881" s="59">
        <v>41528</v>
      </c>
      <c r="M1881" s="60" t="s">
        <v>702</v>
      </c>
      <c r="N1881" s="61">
        <v>41543</v>
      </c>
      <c r="O1881" s="60">
        <v>2014</v>
      </c>
      <c r="P1881" s="61">
        <v>41713</v>
      </c>
      <c r="Q1881" s="53" t="s">
        <v>337</v>
      </c>
      <c r="R1881" s="71"/>
      <c r="S1881" s="53" t="s">
        <v>384</v>
      </c>
      <c r="T1881" s="53" t="s">
        <v>9</v>
      </c>
      <c r="U1881" s="53">
        <v>2</v>
      </c>
      <c r="V1881" s="53" t="s">
        <v>385</v>
      </c>
      <c r="W1881" s="53"/>
      <c r="X1881" s="63">
        <v>8.9816312878711283E-3</v>
      </c>
      <c r="Y1881" s="63">
        <v>0</v>
      </c>
      <c r="Z1881" s="53"/>
      <c r="AA1881" s="53" t="s">
        <v>4298</v>
      </c>
      <c r="AB1881" s="72">
        <v>40714</v>
      </c>
      <c r="AC1881" s="57">
        <v>164558.07999999999</v>
      </c>
      <c r="AD1881" s="53"/>
      <c r="AE1881" s="53"/>
      <c r="AF1881" s="53" t="s">
        <v>9</v>
      </c>
      <c r="AG1881" s="63">
        <v>0</v>
      </c>
      <c r="AH1881" s="53" t="s">
        <v>2168</v>
      </c>
      <c r="AI1881" s="53" t="s">
        <v>701</v>
      </c>
      <c r="AJ1881" s="149">
        <v>3</v>
      </c>
      <c r="AK1881" s="374">
        <v>2</v>
      </c>
    </row>
    <row r="1882" spans="1:37" s="149" customFormat="1" ht="75" customHeight="1">
      <c r="A1882" s="53" t="s">
        <v>1827</v>
      </c>
      <c r="B1882" s="60">
        <v>2984</v>
      </c>
      <c r="C1882" s="54" t="s">
        <v>2164</v>
      </c>
      <c r="D1882" s="52" t="s">
        <v>383</v>
      </c>
      <c r="E1882" s="53" t="s">
        <v>59</v>
      </c>
      <c r="F1882" s="55">
        <v>41453</v>
      </c>
      <c r="G1882" s="55">
        <v>41513</v>
      </c>
      <c r="H1882" s="53" t="s">
        <v>94</v>
      </c>
      <c r="I1882" s="57">
        <v>600</v>
      </c>
      <c r="J1882" s="56">
        <v>562.2573403157761</v>
      </c>
      <c r="K1882" s="56">
        <v>562.25699999999995</v>
      </c>
      <c r="L1882" s="59">
        <v>41528</v>
      </c>
      <c r="M1882" s="60" t="s">
        <v>702</v>
      </c>
      <c r="N1882" s="61">
        <v>41543</v>
      </c>
      <c r="O1882" s="60">
        <v>2014</v>
      </c>
      <c r="P1882" s="61">
        <v>41713</v>
      </c>
      <c r="Q1882" s="53" t="s">
        <v>337</v>
      </c>
      <c r="R1882" s="71"/>
      <c r="S1882" s="53" t="s">
        <v>384</v>
      </c>
      <c r="T1882" s="53" t="s">
        <v>9</v>
      </c>
      <c r="U1882" s="53">
        <v>2</v>
      </c>
      <c r="V1882" s="53" t="s">
        <v>385</v>
      </c>
      <c r="W1882" s="53"/>
      <c r="X1882" s="63">
        <v>1.4624872032369717E-2</v>
      </c>
      <c r="Y1882" s="63">
        <v>0</v>
      </c>
      <c r="Z1882" s="53"/>
      <c r="AA1882" s="53" t="s">
        <v>5158</v>
      </c>
      <c r="AB1882" s="72" t="s">
        <v>2188</v>
      </c>
      <c r="AC1882" s="57">
        <v>41026</v>
      </c>
      <c r="AD1882" s="53"/>
      <c r="AE1882" s="53"/>
      <c r="AF1882" s="53"/>
      <c r="AG1882" s="63">
        <v>0</v>
      </c>
      <c r="AH1882" s="53" t="s">
        <v>2095</v>
      </c>
      <c r="AI1882" s="53" t="s">
        <v>701</v>
      </c>
      <c r="AJ1882" s="149">
        <v>3</v>
      </c>
      <c r="AK1882" s="374">
        <v>2</v>
      </c>
    </row>
    <row r="1883" spans="1:37" s="149" customFormat="1" ht="75" customHeight="1">
      <c r="A1883" s="53" t="s">
        <v>1827</v>
      </c>
      <c r="B1883" s="60">
        <v>2985</v>
      </c>
      <c r="C1883" s="54" t="s">
        <v>2164</v>
      </c>
      <c r="D1883" s="52" t="s">
        <v>383</v>
      </c>
      <c r="E1883" s="53" t="s">
        <v>59</v>
      </c>
      <c r="F1883" s="55">
        <v>41453</v>
      </c>
      <c r="G1883" s="55">
        <v>41513</v>
      </c>
      <c r="H1883" s="53" t="s">
        <v>94</v>
      </c>
      <c r="I1883" s="57">
        <v>420</v>
      </c>
      <c r="J1883" s="56">
        <v>393.60045017088009</v>
      </c>
      <c r="K1883" s="56">
        <v>393.6</v>
      </c>
      <c r="L1883" s="59">
        <v>41528</v>
      </c>
      <c r="M1883" s="60" t="s">
        <v>702</v>
      </c>
      <c r="N1883" s="61">
        <v>41543</v>
      </c>
      <c r="O1883" s="60">
        <v>2014</v>
      </c>
      <c r="P1883" s="61">
        <v>41713</v>
      </c>
      <c r="Q1883" s="53" t="s">
        <v>337</v>
      </c>
      <c r="R1883" s="71"/>
      <c r="S1883" s="53" t="s">
        <v>384</v>
      </c>
      <c r="T1883" s="53" t="s">
        <v>9</v>
      </c>
      <c r="U1883" s="53">
        <v>2</v>
      </c>
      <c r="V1883" s="53" t="s">
        <v>385</v>
      </c>
      <c r="W1883" s="53"/>
      <c r="X1883" s="63">
        <v>4.519287674180879E-3</v>
      </c>
      <c r="Y1883" s="63">
        <v>0</v>
      </c>
      <c r="Z1883" s="53"/>
      <c r="AA1883" s="53" t="s">
        <v>5159</v>
      </c>
      <c r="AB1883" s="72" t="s">
        <v>2188</v>
      </c>
      <c r="AC1883" s="57">
        <v>92935</v>
      </c>
      <c r="AD1883" s="53"/>
      <c r="AE1883" s="53"/>
      <c r="AF1883" s="53"/>
      <c r="AG1883" s="63">
        <v>0</v>
      </c>
      <c r="AH1883" s="53" t="s">
        <v>2095</v>
      </c>
      <c r="AI1883" s="53" t="s">
        <v>701</v>
      </c>
      <c r="AJ1883" s="149">
        <v>3</v>
      </c>
      <c r="AK1883" s="374">
        <v>2</v>
      </c>
    </row>
    <row r="1884" spans="1:37" s="149" customFormat="1" ht="75" customHeight="1">
      <c r="A1884" s="53" t="s">
        <v>1827</v>
      </c>
      <c r="B1884" s="60">
        <v>2986</v>
      </c>
      <c r="C1884" s="54" t="s">
        <v>2164</v>
      </c>
      <c r="D1884" s="52" t="s">
        <v>383</v>
      </c>
      <c r="E1884" s="53" t="s">
        <v>59</v>
      </c>
      <c r="F1884" s="55">
        <v>41453</v>
      </c>
      <c r="G1884" s="55">
        <v>41513</v>
      </c>
      <c r="H1884" s="53" t="s">
        <v>94</v>
      </c>
      <c r="I1884" s="57">
        <v>3284</v>
      </c>
      <c r="J1884" s="56">
        <v>3077.5808777059592</v>
      </c>
      <c r="K1884" s="56">
        <v>3077.58</v>
      </c>
      <c r="L1884" s="59">
        <v>41528</v>
      </c>
      <c r="M1884" s="60" t="s">
        <v>702</v>
      </c>
      <c r="N1884" s="61">
        <v>41543</v>
      </c>
      <c r="O1884" s="60">
        <v>2014</v>
      </c>
      <c r="P1884" s="61">
        <v>41713</v>
      </c>
      <c r="Q1884" s="53" t="s">
        <v>337</v>
      </c>
      <c r="R1884" s="71"/>
      <c r="S1884" s="53" t="s">
        <v>384</v>
      </c>
      <c r="T1884" s="53" t="s">
        <v>9</v>
      </c>
      <c r="U1884" s="53">
        <v>2</v>
      </c>
      <c r="V1884" s="53" t="s">
        <v>385</v>
      </c>
      <c r="W1884" s="53"/>
      <c r="X1884" s="63">
        <v>4.8427292701989297E-2</v>
      </c>
      <c r="Y1884" s="63">
        <v>0</v>
      </c>
      <c r="Z1884" s="53"/>
      <c r="AA1884" s="53" t="s">
        <v>5160</v>
      </c>
      <c r="AB1884" s="72" t="s">
        <v>2188</v>
      </c>
      <c r="AC1884" s="57">
        <v>67813</v>
      </c>
      <c r="AD1884" s="53"/>
      <c r="AE1884" s="53"/>
      <c r="AF1884" s="53"/>
      <c r="AG1884" s="63">
        <v>0</v>
      </c>
      <c r="AH1884" s="53" t="s">
        <v>2095</v>
      </c>
      <c r="AI1884" s="53" t="s">
        <v>701</v>
      </c>
      <c r="AJ1884" s="149">
        <v>3</v>
      </c>
      <c r="AK1884" s="374">
        <v>2</v>
      </c>
    </row>
    <row r="1885" spans="1:37" s="149" customFormat="1" ht="75" customHeight="1">
      <c r="A1885" s="53" t="s">
        <v>1827</v>
      </c>
      <c r="B1885" s="60">
        <v>2987</v>
      </c>
      <c r="C1885" s="54" t="s">
        <v>2164</v>
      </c>
      <c r="D1885" s="52" t="s">
        <v>383</v>
      </c>
      <c r="E1885" s="53" t="s">
        <v>59</v>
      </c>
      <c r="F1885" s="55">
        <v>41453</v>
      </c>
      <c r="G1885" s="55">
        <v>41513</v>
      </c>
      <c r="H1885" s="53" t="s">
        <v>94</v>
      </c>
      <c r="I1885" s="57">
        <v>1347</v>
      </c>
      <c r="J1885" s="56">
        <v>1262.4757008064132</v>
      </c>
      <c r="K1885" s="56">
        <v>1262.4749999999999</v>
      </c>
      <c r="L1885" s="59">
        <v>41528</v>
      </c>
      <c r="M1885" s="60" t="s">
        <v>702</v>
      </c>
      <c r="N1885" s="61">
        <v>41543</v>
      </c>
      <c r="O1885" s="60">
        <v>2014</v>
      </c>
      <c r="P1885" s="61">
        <v>41713</v>
      </c>
      <c r="Q1885" s="53" t="s">
        <v>337</v>
      </c>
      <c r="R1885" s="71"/>
      <c r="S1885" s="53" t="s">
        <v>384</v>
      </c>
      <c r="T1885" s="53" t="s">
        <v>9</v>
      </c>
      <c r="U1885" s="53">
        <v>2</v>
      </c>
      <c r="V1885" s="53" t="s">
        <v>385</v>
      </c>
      <c r="W1885" s="53"/>
      <c r="X1885" s="63">
        <v>5.8657028392266157E-2</v>
      </c>
      <c r="Y1885" s="63">
        <v>0</v>
      </c>
      <c r="Z1885" s="53"/>
      <c r="AA1885" s="53" t="s">
        <v>5161</v>
      </c>
      <c r="AB1885" s="72" t="s">
        <v>2188</v>
      </c>
      <c r="AC1885" s="57">
        <v>22964</v>
      </c>
      <c r="AD1885" s="53"/>
      <c r="AE1885" s="53"/>
      <c r="AF1885" s="53"/>
      <c r="AG1885" s="63">
        <v>0</v>
      </c>
      <c r="AH1885" s="53" t="s">
        <v>2095</v>
      </c>
      <c r="AI1885" s="53" t="s">
        <v>701</v>
      </c>
      <c r="AJ1885" s="149">
        <v>3</v>
      </c>
      <c r="AK1885" s="374">
        <v>2</v>
      </c>
    </row>
    <row r="1886" spans="1:37" s="149" customFormat="1" ht="75" customHeight="1">
      <c r="A1886" s="53" t="s">
        <v>1827</v>
      </c>
      <c r="B1886" s="60">
        <v>2988</v>
      </c>
      <c r="C1886" s="54">
        <v>3000560</v>
      </c>
      <c r="D1886" s="52" t="s">
        <v>468</v>
      </c>
      <c r="E1886" s="53" t="s">
        <v>81</v>
      </c>
      <c r="F1886" s="55">
        <v>41422</v>
      </c>
      <c r="G1886" s="55">
        <v>41512</v>
      </c>
      <c r="H1886" s="53" t="s">
        <v>94</v>
      </c>
      <c r="I1886" s="57">
        <v>8915.0010000000002</v>
      </c>
      <c r="J1886" s="56">
        <v>10790.633075467395</v>
      </c>
      <c r="K1886" s="56">
        <v>8915.0010000000002</v>
      </c>
      <c r="L1886" s="59">
        <v>41527</v>
      </c>
      <c r="M1886" s="60" t="s">
        <v>702</v>
      </c>
      <c r="N1886" s="61">
        <v>41542</v>
      </c>
      <c r="O1886" s="60">
        <v>2014</v>
      </c>
      <c r="P1886" s="61">
        <v>41712</v>
      </c>
      <c r="Q1886" s="53" t="s">
        <v>337</v>
      </c>
      <c r="R1886" s="71"/>
      <c r="S1886" s="53" t="s">
        <v>384</v>
      </c>
      <c r="T1886" s="53" t="s">
        <v>9</v>
      </c>
      <c r="U1886" s="53">
        <v>2</v>
      </c>
      <c r="V1886" s="53" t="s">
        <v>385</v>
      </c>
      <c r="W1886" s="53"/>
      <c r="X1886" s="63">
        <v>0.17364968152866242</v>
      </c>
      <c r="Y1886" s="63">
        <v>7.8562106780420335E-4</v>
      </c>
      <c r="Z1886" s="53"/>
      <c r="AA1886" s="53" t="s">
        <v>5162</v>
      </c>
      <c r="AB1886" s="72" t="s">
        <v>2188</v>
      </c>
      <c r="AC1886" s="57">
        <v>51339</v>
      </c>
      <c r="AD1886" s="53"/>
      <c r="AE1886" s="53" t="s">
        <v>5163</v>
      </c>
      <c r="AF1886" s="53"/>
      <c r="AG1886" s="63">
        <v>0</v>
      </c>
      <c r="AH1886" s="53" t="s">
        <v>2095</v>
      </c>
      <c r="AI1886" s="53" t="s">
        <v>701</v>
      </c>
      <c r="AJ1886" s="149">
        <v>3</v>
      </c>
      <c r="AK1886" s="374">
        <v>2</v>
      </c>
    </row>
    <row r="1887" spans="1:37" s="149" customFormat="1" ht="75" customHeight="1">
      <c r="A1887" s="53" t="s">
        <v>1827</v>
      </c>
      <c r="B1887" s="60">
        <v>2989</v>
      </c>
      <c r="C1887" s="54">
        <v>3000560</v>
      </c>
      <c r="D1887" s="52" t="s">
        <v>468</v>
      </c>
      <c r="E1887" s="53" t="s">
        <v>81</v>
      </c>
      <c r="F1887" s="55">
        <v>41422</v>
      </c>
      <c r="G1887" s="55">
        <v>41512</v>
      </c>
      <c r="H1887" s="53" t="s">
        <v>94</v>
      </c>
      <c r="I1887" s="57">
        <v>8036</v>
      </c>
      <c r="J1887" s="56">
        <v>10653.697808759292</v>
      </c>
      <c r="K1887" s="56">
        <v>8036</v>
      </c>
      <c r="L1887" s="59">
        <v>41527</v>
      </c>
      <c r="M1887" s="60" t="s">
        <v>702</v>
      </c>
      <c r="N1887" s="61">
        <v>41542</v>
      </c>
      <c r="O1887" s="60">
        <v>2014</v>
      </c>
      <c r="P1887" s="61">
        <v>41712</v>
      </c>
      <c r="Q1887" s="53" t="s">
        <v>337</v>
      </c>
      <c r="R1887" s="71"/>
      <c r="S1887" s="53" t="s">
        <v>384</v>
      </c>
      <c r="T1887" s="53" t="s">
        <v>9</v>
      </c>
      <c r="U1887" s="53">
        <v>2</v>
      </c>
      <c r="V1887" s="53" t="s">
        <v>385</v>
      </c>
      <c r="W1887" s="53"/>
      <c r="X1887" s="63">
        <v>0.70478863357305732</v>
      </c>
      <c r="Y1887" s="63">
        <v>3.6257674092264516</v>
      </c>
      <c r="Z1887" s="53"/>
      <c r="AA1887" s="53" t="s">
        <v>4234</v>
      </c>
      <c r="AB1887" s="72" t="s">
        <v>2188</v>
      </c>
      <c r="AC1887" s="57">
        <v>11402</v>
      </c>
      <c r="AD1887" s="53"/>
      <c r="AE1887" s="53" t="s">
        <v>5164</v>
      </c>
      <c r="AF1887" s="53"/>
      <c r="AG1887" s="63">
        <v>0</v>
      </c>
      <c r="AH1887" s="53" t="s">
        <v>2095</v>
      </c>
      <c r="AI1887" s="53" t="s">
        <v>701</v>
      </c>
      <c r="AJ1887" s="149">
        <v>3</v>
      </c>
      <c r="AK1887" s="374">
        <v>2</v>
      </c>
    </row>
    <row r="1888" spans="1:37" s="149" customFormat="1" ht="120" customHeight="1">
      <c r="A1888" s="53" t="s">
        <v>1827</v>
      </c>
      <c r="B1888" s="60">
        <v>2990</v>
      </c>
      <c r="C1888" s="54">
        <v>3000560</v>
      </c>
      <c r="D1888" s="52" t="s">
        <v>468</v>
      </c>
      <c r="E1888" s="53" t="s">
        <v>59</v>
      </c>
      <c r="F1888" s="55">
        <v>41514</v>
      </c>
      <c r="G1888" s="55">
        <v>41574</v>
      </c>
      <c r="H1888" s="53" t="s">
        <v>94</v>
      </c>
      <c r="I1888" s="57">
        <v>2728</v>
      </c>
      <c r="J1888" s="56">
        <v>3301.9511893698823</v>
      </c>
      <c r="K1888" s="56">
        <v>2728</v>
      </c>
      <c r="L1888" s="59">
        <v>41589</v>
      </c>
      <c r="M1888" s="60" t="s">
        <v>702</v>
      </c>
      <c r="N1888" s="61">
        <v>41604</v>
      </c>
      <c r="O1888" s="60">
        <v>2014</v>
      </c>
      <c r="P1888" s="61">
        <v>41774</v>
      </c>
      <c r="Q1888" s="53" t="s">
        <v>337</v>
      </c>
      <c r="R1888" s="71"/>
      <c r="S1888" s="53" t="s">
        <v>384</v>
      </c>
      <c r="T1888" s="53" t="s">
        <v>9</v>
      </c>
      <c r="U1888" s="53">
        <v>2</v>
      </c>
      <c r="V1888" s="53" t="s">
        <v>385</v>
      </c>
      <c r="W1888" s="53" t="s">
        <v>5165</v>
      </c>
      <c r="X1888" s="63">
        <v>8.8967159116850922E-2</v>
      </c>
      <c r="Y1888" s="63">
        <v>0</v>
      </c>
      <c r="Z1888" s="53"/>
      <c r="AA1888" s="53" t="s">
        <v>4260</v>
      </c>
      <c r="AB1888" s="72" t="s">
        <v>2123</v>
      </c>
      <c r="AC1888" s="57">
        <v>30663</v>
      </c>
      <c r="AD1888" s="53"/>
      <c r="AE1888" s="53"/>
      <c r="AF1888" s="53"/>
      <c r="AG1888" s="63">
        <v>0</v>
      </c>
      <c r="AH1888" s="53" t="s">
        <v>2095</v>
      </c>
      <c r="AI1888" s="53" t="s">
        <v>701</v>
      </c>
      <c r="AJ1888" s="149">
        <v>4</v>
      </c>
      <c r="AK1888" s="374">
        <v>2</v>
      </c>
    </row>
    <row r="1889" spans="1:37" s="149" customFormat="1" ht="120" customHeight="1">
      <c r="A1889" s="53" t="s">
        <v>1827</v>
      </c>
      <c r="B1889" s="60">
        <v>2991</v>
      </c>
      <c r="C1889" s="54">
        <v>3000560</v>
      </c>
      <c r="D1889" s="52" t="s">
        <v>468</v>
      </c>
      <c r="E1889" s="53" t="s">
        <v>59</v>
      </c>
      <c r="F1889" s="55">
        <v>41514</v>
      </c>
      <c r="G1889" s="55">
        <v>41574</v>
      </c>
      <c r="H1889" s="53" t="s">
        <v>94</v>
      </c>
      <c r="I1889" s="57">
        <v>156.5</v>
      </c>
      <c r="J1889" s="56">
        <v>217.68768016761604</v>
      </c>
      <c r="K1889" s="56">
        <v>156.5</v>
      </c>
      <c r="L1889" s="59">
        <v>41589</v>
      </c>
      <c r="M1889" s="60" t="s">
        <v>702</v>
      </c>
      <c r="N1889" s="61">
        <v>41604</v>
      </c>
      <c r="O1889" s="60">
        <v>2014</v>
      </c>
      <c r="P1889" s="61">
        <v>41774</v>
      </c>
      <c r="Q1889" s="53" t="s">
        <v>337</v>
      </c>
      <c r="R1889" s="71"/>
      <c r="S1889" s="53" t="s">
        <v>384</v>
      </c>
      <c r="T1889" s="53" t="s">
        <v>9</v>
      </c>
      <c r="U1889" s="53">
        <v>2</v>
      </c>
      <c r="V1889" s="53" t="s">
        <v>385</v>
      </c>
      <c r="W1889" s="53" t="s">
        <v>5166</v>
      </c>
      <c r="X1889" s="63">
        <v>5.1038711150246229E-3</v>
      </c>
      <c r="Y1889" s="63">
        <v>0</v>
      </c>
      <c r="Z1889" s="53"/>
      <c r="AA1889" s="53" t="s">
        <v>4260</v>
      </c>
      <c r="AB1889" s="72" t="s">
        <v>2123</v>
      </c>
      <c r="AC1889" s="57">
        <v>30663</v>
      </c>
      <c r="AD1889" s="53"/>
      <c r="AE1889" s="53"/>
      <c r="AF1889" s="53"/>
      <c r="AG1889" s="63">
        <v>0</v>
      </c>
      <c r="AH1889" s="53" t="s">
        <v>2095</v>
      </c>
      <c r="AI1889" s="53" t="s">
        <v>701</v>
      </c>
      <c r="AJ1889" s="149">
        <v>4</v>
      </c>
      <c r="AK1889" s="374">
        <v>2</v>
      </c>
    </row>
    <row r="1890" spans="1:37" s="149" customFormat="1" ht="120" customHeight="1">
      <c r="A1890" s="53" t="s">
        <v>1827</v>
      </c>
      <c r="B1890" s="60">
        <v>2992</v>
      </c>
      <c r="C1890" s="54">
        <v>3000560</v>
      </c>
      <c r="D1890" s="52" t="s">
        <v>468</v>
      </c>
      <c r="E1890" s="53" t="s">
        <v>59</v>
      </c>
      <c r="F1890" s="55">
        <v>41514</v>
      </c>
      <c r="G1890" s="55">
        <v>41574</v>
      </c>
      <c r="H1890" s="53" t="s">
        <v>94</v>
      </c>
      <c r="I1890" s="57">
        <v>135</v>
      </c>
      <c r="J1890" s="56">
        <v>163.40286578711044</v>
      </c>
      <c r="K1890" s="56">
        <v>135</v>
      </c>
      <c r="L1890" s="59">
        <v>41589</v>
      </c>
      <c r="M1890" s="60" t="s">
        <v>702</v>
      </c>
      <c r="N1890" s="61">
        <v>41604</v>
      </c>
      <c r="O1890" s="60">
        <v>2014</v>
      </c>
      <c r="P1890" s="61">
        <v>41774</v>
      </c>
      <c r="Q1890" s="53" t="s">
        <v>337</v>
      </c>
      <c r="R1890" s="71"/>
      <c r="S1890" s="53" t="s">
        <v>384</v>
      </c>
      <c r="T1890" s="53" t="s">
        <v>9</v>
      </c>
      <c r="U1890" s="53">
        <v>2</v>
      </c>
      <c r="V1890" s="53" t="s">
        <v>385</v>
      </c>
      <c r="W1890" s="53" t="s">
        <v>5167</v>
      </c>
      <c r="X1890" s="63">
        <v>4.4027003228646906E-3</v>
      </c>
      <c r="Y1890" s="63">
        <v>0</v>
      </c>
      <c r="Z1890" s="53"/>
      <c r="AA1890" s="53" t="s">
        <v>4260</v>
      </c>
      <c r="AB1890" s="72" t="s">
        <v>2123</v>
      </c>
      <c r="AC1890" s="57">
        <v>30663</v>
      </c>
      <c r="AD1890" s="53"/>
      <c r="AE1890" s="53"/>
      <c r="AF1890" s="53"/>
      <c r="AG1890" s="63">
        <v>0</v>
      </c>
      <c r="AH1890" s="53" t="s">
        <v>2095</v>
      </c>
      <c r="AI1890" s="53" t="s">
        <v>701</v>
      </c>
      <c r="AJ1890" s="149">
        <v>4</v>
      </c>
      <c r="AK1890" s="374">
        <v>2</v>
      </c>
    </row>
    <row r="1891" spans="1:37" s="149" customFormat="1" ht="120" customHeight="1">
      <c r="A1891" s="53" t="s">
        <v>1827</v>
      </c>
      <c r="B1891" s="60">
        <v>2993</v>
      </c>
      <c r="C1891" s="54">
        <v>3000560</v>
      </c>
      <c r="D1891" s="52" t="s">
        <v>468</v>
      </c>
      <c r="E1891" s="53" t="s">
        <v>59</v>
      </c>
      <c r="F1891" s="55">
        <v>41514</v>
      </c>
      <c r="G1891" s="55">
        <v>41574</v>
      </c>
      <c r="H1891" s="53" t="s">
        <v>94</v>
      </c>
      <c r="I1891" s="57">
        <v>20.5</v>
      </c>
      <c r="J1891" s="56">
        <v>24.814432050624003</v>
      </c>
      <c r="K1891" s="56">
        <v>20.5</v>
      </c>
      <c r="L1891" s="59">
        <v>41589</v>
      </c>
      <c r="M1891" s="60" t="s">
        <v>702</v>
      </c>
      <c r="N1891" s="61">
        <v>41604</v>
      </c>
      <c r="O1891" s="60">
        <v>2014</v>
      </c>
      <c r="P1891" s="61">
        <v>41774</v>
      </c>
      <c r="Q1891" s="53" t="s">
        <v>337</v>
      </c>
      <c r="R1891" s="71"/>
      <c r="S1891" s="53" t="s">
        <v>384</v>
      </c>
      <c r="T1891" s="53" t="s">
        <v>9</v>
      </c>
      <c r="U1891" s="53">
        <v>2</v>
      </c>
      <c r="V1891" s="53" t="s">
        <v>385</v>
      </c>
      <c r="W1891" s="53" t="s">
        <v>5168</v>
      </c>
      <c r="X1891" s="63">
        <v>6.6855819717574923E-4</v>
      </c>
      <c r="Y1891" s="63">
        <v>0</v>
      </c>
      <c r="Z1891" s="53"/>
      <c r="AA1891" s="53" t="s">
        <v>4260</v>
      </c>
      <c r="AB1891" s="72" t="s">
        <v>2123</v>
      </c>
      <c r="AC1891" s="57">
        <v>30663</v>
      </c>
      <c r="AD1891" s="53"/>
      <c r="AE1891" s="53"/>
      <c r="AF1891" s="53"/>
      <c r="AG1891" s="63">
        <v>0</v>
      </c>
      <c r="AH1891" s="53" t="s">
        <v>2095</v>
      </c>
      <c r="AI1891" s="53" t="s">
        <v>701</v>
      </c>
      <c r="AJ1891" s="149">
        <v>4</v>
      </c>
      <c r="AK1891" s="374">
        <v>2</v>
      </c>
    </row>
    <row r="1892" spans="1:37" s="149" customFormat="1" ht="75" customHeight="1">
      <c r="A1892" s="53" t="s">
        <v>1827</v>
      </c>
      <c r="B1892" s="60">
        <v>2994</v>
      </c>
      <c r="C1892" s="54">
        <v>3000560</v>
      </c>
      <c r="D1892" s="52" t="s">
        <v>468</v>
      </c>
      <c r="E1892" s="53" t="s">
        <v>81</v>
      </c>
      <c r="F1892" s="55">
        <v>41483</v>
      </c>
      <c r="G1892" s="55">
        <v>41573</v>
      </c>
      <c r="H1892" s="53" t="s">
        <v>94</v>
      </c>
      <c r="I1892" s="57">
        <v>13641</v>
      </c>
      <c r="J1892" s="56">
        <v>15904.538832628803</v>
      </c>
      <c r="K1892" s="56">
        <v>13641</v>
      </c>
      <c r="L1892" s="59">
        <v>41588</v>
      </c>
      <c r="M1892" s="60" t="s">
        <v>702</v>
      </c>
      <c r="N1892" s="61">
        <v>41603</v>
      </c>
      <c r="O1892" s="60">
        <v>2014</v>
      </c>
      <c r="P1892" s="61">
        <v>41773</v>
      </c>
      <c r="Q1892" s="53" t="s">
        <v>337</v>
      </c>
      <c r="R1892" s="71"/>
      <c r="S1892" s="53" t="s">
        <v>384</v>
      </c>
      <c r="T1892" s="53" t="s">
        <v>9</v>
      </c>
      <c r="U1892" s="53">
        <v>2</v>
      </c>
      <c r="V1892" s="53" t="s">
        <v>385</v>
      </c>
      <c r="W1892" s="53"/>
      <c r="X1892" s="63">
        <v>0.20505689761435894</v>
      </c>
      <c r="Y1892" s="63">
        <v>0</v>
      </c>
      <c r="Z1892" s="53"/>
      <c r="AA1892" s="53" t="s">
        <v>5169</v>
      </c>
      <c r="AB1892" s="72" t="s">
        <v>2188</v>
      </c>
      <c r="AC1892" s="57">
        <v>66523</v>
      </c>
      <c r="AD1892" s="53"/>
      <c r="AE1892" s="53"/>
      <c r="AF1892" s="53"/>
      <c r="AG1892" s="63">
        <v>0</v>
      </c>
      <c r="AH1892" s="53" t="s">
        <v>2095</v>
      </c>
      <c r="AI1892" s="53" t="s">
        <v>701</v>
      </c>
      <c r="AJ1892" s="149">
        <v>4</v>
      </c>
      <c r="AK1892" s="374">
        <v>2</v>
      </c>
    </row>
    <row r="1893" spans="1:37" s="149" customFormat="1" ht="75" customHeight="1">
      <c r="A1893" s="53" t="s">
        <v>1827</v>
      </c>
      <c r="B1893" s="60">
        <v>2995</v>
      </c>
      <c r="C1893" s="54">
        <v>3000560</v>
      </c>
      <c r="D1893" s="52" t="s">
        <v>468</v>
      </c>
      <c r="E1893" s="53" t="s">
        <v>59</v>
      </c>
      <c r="F1893" s="55">
        <v>41514</v>
      </c>
      <c r="G1893" s="55">
        <v>41574</v>
      </c>
      <c r="H1893" s="53" t="s">
        <v>94</v>
      </c>
      <c r="I1893" s="57">
        <v>1600</v>
      </c>
      <c r="J1893" s="56">
        <v>1936.6202883565445</v>
      </c>
      <c r="K1893" s="56">
        <v>1600</v>
      </c>
      <c r="L1893" s="59">
        <v>41589</v>
      </c>
      <c r="M1893" s="60" t="s">
        <v>702</v>
      </c>
      <c r="N1893" s="61">
        <v>41604</v>
      </c>
      <c r="O1893" s="60">
        <v>2014</v>
      </c>
      <c r="P1893" s="61">
        <v>41774</v>
      </c>
      <c r="Q1893" s="53" t="s">
        <v>337</v>
      </c>
      <c r="R1893" s="71" t="s">
        <v>5170</v>
      </c>
      <c r="S1893" s="53" t="s">
        <v>384</v>
      </c>
      <c r="T1893" s="53" t="s">
        <v>9</v>
      </c>
      <c r="U1893" s="53">
        <v>2</v>
      </c>
      <c r="V1893" s="53" t="s">
        <v>385</v>
      </c>
      <c r="W1893" s="53"/>
      <c r="X1893" s="63">
        <v>0.11842202649692843</v>
      </c>
      <c r="Y1893" s="63">
        <v>0</v>
      </c>
      <c r="Z1893" s="53"/>
      <c r="AA1893" s="53" t="s">
        <v>4244</v>
      </c>
      <c r="AB1893" s="72" t="s">
        <v>2188</v>
      </c>
      <c r="AC1893" s="57">
        <v>13511</v>
      </c>
      <c r="AD1893" s="53"/>
      <c r="AE1893" s="53"/>
      <c r="AF1893" s="53"/>
      <c r="AG1893" s="63">
        <v>0</v>
      </c>
      <c r="AH1893" s="53" t="s">
        <v>2095</v>
      </c>
      <c r="AI1893" s="53" t="s">
        <v>701</v>
      </c>
      <c r="AJ1893" s="149">
        <v>4</v>
      </c>
      <c r="AK1893" s="374">
        <v>2</v>
      </c>
    </row>
    <row r="1894" spans="1:37" s="149" customFormat="1" ht="75" customHeight="1">
      <c r="A1894" s="53" t="s">
        <v>1827</v>
      </c>
      <c r="B1894" s="60">
        <v>2996</v>
      </c>
      <c r="C1894" s="54">
        <v>3000560</v>
      </c>
      <c r="D1894" s="52" t="s">
        <v>468</v>
      </c>
      <c r="E1894" s="53" t="s">
        <v>59</v>
      </c>
      <c r="F1894" s="55">
        <v>41514</v>
      </c>
      <c r="G1894" s="55">
        <v>41574</v>
      </c>
      <c r="H1894" s="53" t="s">
        <v>94</v>
      </c>
      <c r="I1894" s="57">
        <v>2145</v>
      </c>
      <c r="J1894" s="56">
        <v>2614.4413388271369</v>
      </c>
      <c r="K1894" s="56">
        <v>2145</v>
      </c>
      <c r="L1894" s="59">
        <v>41589</v>
      </c>
      <c r="M1894" s="60" t="s">
        <v>702</v>
      </c>
      <c r="N1894" s="61">
        <v>41604</v>
      </c>
      <c r="O1894" s="60">
        <v>2014</v>
      </c>
      <c r="P1894" s="61">
        <v>41774</v>
      </c>
      <c r="Q1894" s="53" t="s">
        <v>337</v>
      </c>
      <c r="R1894" s="71" t="s">
        <v>5171</v>
      </c>
      <c r="S1894" s="53" t="s">
        <v>384</v>
      </c>
      <c r="T1894" s="53" t="s">
        <v>9</v>
      </c>
      <c r="U1894" s="53">
        <v>2</v>
      </c>
      <c r="V1894" s="53" t="s">
        <v>385</v>
      </c>
      <c r="W1894" s="53"/>
      <c r="X1894" s="63">
        <v>0.15875952927244469</v>
      </c>
      <c r="Y1894" s="63">
        <v>0</v>
      </c>
      <c r="Z1894" s="53"/>
      <c r="AA1894" s="53" t="s">
        <v>4244</v>
      </c>
      <c r="AB1894" s="72" t="s">
        <v>2188</v>
      </c>
      <c r="AC1894" s="57">
        <v>13511</v>
      </c>
      <c r="AD1894" s="53"/>
      <c r="AE1894" s="53"/>
      <c r="AF1894" s="53"/>
      <c r="AG1894" s="63">
        <v>0</v>
      </c>
      <c r="AH1894" s="53" t="s">
        <v>2095</v>
      </c>
      <c r="AI1894" s="53" t="s">
        <v>701</v>
      </c>
      <c r="AJ1894" s="149">
        <v>4</v>
      </c>
      <c r="AK1894" s="374">
        <v>2</v>
      </c>
    </row>
    <row r="1895" spans="1:37" s="149" customFormat="1" ht="75" customHeight="1">
      <c r="A1895" s="53" t="s">
        <v>1827</v>
      </c>
      <c r="B1895" s="60">
        <v>2997</v>
      </c>
      <c r="C1895" s="54">
        <v>3000560</v>
      </c>
      <c r="D1895" s="52" t="s">
        <v>468</v>
      </c>
      <c r="E1895" s="53" t="s">
        <v>59</v>
      </c>
      <c r="F1895" s="55">
        <v>41514</v>
      </c>
      <c r="G1895" s="55">
        <v>41574</v>
      </c>
      <c r="H1895" s="53" t="s">
        <v>94</v>
      </c>
      <c r="I1895" s="57">
        <v>400</v>
      </c>
      <c r="J1895" s="56">
        <v>484.1014711104001</v>
      </c>
      <c r="K1895" s="56">
        <v>400</v>
      </c>
      <c r="L1895" s="59">
        <v>41589</v>
      </c>
      <c r="M1895" s="60" t="s">
        <v>702</v>
      </c>
      <c r="N1895" s="61">
        <v>41604</v>
      </c>
      <c r="O1895" s="60">
        <v>2014</v>
      </c>
      <c r="P1895" s="61">
        <v>41774</v>
      </c>
      <c r="Q1895" s="53" t="s">
        <v>337</v>
      </c>
      <c r="R1895" s="71" t="s">
        <v>5172</v>
      </c>
      <c r="S1895" s="53" t="s">
        <v>384</v>
      </c>
      <c r="T1895" s="53" t="s">
        <v>9</v>
      </c>
      <c r="U1895" s="53">
        <v>2</v>
      </c>
      <c r="V1895" s="53" t="s">
        <v>385</v>
      </c>
      <c r="W1895" s="53"/>
      <c r="X1895" s="63">
        <v>2.9605506624232107E-2</v>
      </c>
      <c r="Y1895" s="63">
        <v>0</v>
      </c>
      <c r="Z1895" s="53"/>
      <c r="AA1895" s="53" t="s">
        <v>4244</v>
      </c>
      <c r="AB1895" s="72" t="s">
        <v>2188</v>
      </c>
      <c r="AC1895" s="57">
        <v>13511</v>
      </c>
      <c r="AD1895" s="53"/>
      <c r="AE1895" s="53"/>
      <c r="AF1895" s="53"/>
      <c r="AG1895" s="63">
        <v>0</v>
      </c>
      <c r="AH1895" s="53" t="s">
        <v>2095</v>
      </c>
      <c r="AI1895" s="53" t="s">
        <v>701</v>
      </c>
      <c r="AJ1895" s="149">
        <v>4</v>
      </c>
      <c r="AK1895" s="374">
        <v>2</v>
      </c>
    </row>
    <row r="1896" spans="1:37" s="149" customFormat="1" ht="75" customHeight="1">
      <c r="A1896" s="53" t="s">
        <v>1827</v>
      </c>
      <c r="B1896" s="60">
        <v>2998</v>
      </c>
      <c r="C1896" s="54">
        <v>3000560</v>
      </c>
      <c r="D1896" s="52" t="s">
        <v>468</v>
      </c>
      <c r="E1896" s="53" t="s">
        <v>59</v>
      </c>
      <c r="F1896" s="55">
        <v>41514</v>
      </c>
      <c r="G1896" s="55">
        <v>41574</v>
      </c>
      <c r="H1896" s="53" t="s">
        <v>94</v>
      </c>
      <c r="I1896" s="57">
        <v>1915</v>
      </c>
      <c r="J1896" s="56">
        <v>2317.8981556264325</v>
      </c>
      <c r="K1896" s="56">
        <v>1915</v>
      </c>
      <c r="L1896" s="59">
        <v>41589</v>
      </c>
      <c r="M1896" s="60" t="s">
        <v>702</v>
      </c>
      <c r="N1896" s="61">
        <v>41604</v>
      </c>
      <c r="O1896" s="60">
        <v>2014</v>
      </c>
      <c r="P1896" s="61">
        <v>41774</v>
      </c>
      <c r="Q1896" s="53" t="s">
        <v>337</v>
      </c>
      <c r="R1896" s="71" t="s">
        <v>5173</v>
      </c>
      <c r="S1896" s="53" t="s">
        <v>384</v>
      </c>
      <c r="T1896" s="53" t="s">
        <v>9</v>
      </c>
      <c r="U1896" s="53">
        <v>2</v>
      </c>
      <c r="V1896" s="53" t="s">
        <v>385</v>
      </c>
      <c r="W1896" s="53"/>
      <c r="X1896" s="63">
        <v>0.14173636296351122</v>
      </c>
      <c r="Y1896" s="63">
        <v>0</v>
      </c>
      <c r="Z1896" s="53"/>
      <c r="AA1896" s="53" t="s">
        <v>4244</v>
      </c>
      <c r="AB1896" s="72" t="s">
        <v>2188</v>
      </c>
      <c r="AC1896" s="57">
        <v>13511</v>
      </c>
      <c r="AD1896" s="53"/>
      <c r="AE1896" s="53"/>
      <c r="AF1896" s="53"/>
      <c r="AG1896" s="63">
        <v>0</v>
      </c>
      <c r="AH1896" s="53" t="s">
        <v>2095</v>
      </c>
      <c r="AI1896" s="53" t="s">
        <v>701</v>
      </c>
      <c r="AJ1896" s="149">
        <v>4</v>
      </c>
      <c r="AK1896" s="374">
        <v>2</v>
      </c>
    </row>
    <row r="1897" spans="1:37" s="149" customFormat="1" ht="75" customHeight="1">
      <c r="A1897" s="53" t="s">
        <v>1827</v>
      </c>
      <c r="B1897" s="60">
        <v>2999</v>
      </c>
      <c r="C1897" s="54">
        <v>3000560</v>
      </c>
      <c r="D1897" s="52" t="s">
        <v>468</v>
      </c>
      <c r="E1897" s="53" t="s">
        <v>59</v>
      </c>
      <c r="F1897" s="55">
        <v>41422</v>
      </c>
      <c r="G1897" s="55">
        <v>41482</v>
      </c>
      <c r="H1897" s="53" t="s">
        <v>94</v>
      </c>
      <c r="I1897" s="57">
        <v>4803</v>
      </c>
      <c r="J1897" s="56">
        <v>5813.5057316236816</v>
      </c>
      <c r="K1897" s="56">
        <v>4803</v>
      </c>
      <c r="L1897" s="59">
        <v>41497</v>
      </c>
      <c r="M1897" s="60" t="s">
        <v>702</v>
      </c>
      <c r="N1897" s="61">
        <v>41512</v>
      </c>
      <c r="O1897" s="60" t="s">
        <v>702</v>
      </c>
      <c r="P1897" s="61">
        <v>41632</v>
      </c>
      <c r="Q1897" s="53" t="s">
        <v>337</v>
      </c>
      <c r="R1897" s="71"/>
      <c r="S1897" s="53" t="s">
        <v>384</v>
      </c>
      <c r="T1897" s="53" t="s">
        <v>9</v>
      </c>
      <c r="U1897" s="53">
        <v>2</v>
      </c>
      <c r="V1897" s="53" t="s">
        <v>385</v>
      </c>
      <c r="W1897" s="53"/>
      <c r="X1897" s="63">
        <v>9.5833832156111576E-2</v>
      </c>
      <c r="Y1897" s="63">
        <v>0</v>
      </c>
      <c r="Z1897" s="53"/>
      <c r="AA1897" s="53" t="s">
        <v>5150</v>
      </c>
      <c r="AB1897" s="72">
        <v>41297</v>
      </c>
      <c r="AC1897" s="57">
        <v>50118</v>
      </c>
      <c r="AD1897" s="53"/>
      <c r="AE1897" s="53"/>
      <c r="AF1897" s="53"/>
      <c r="AG1897" s="63">
        <v>0</v>
      </c>
      <c r="AH1897" s="53" t="s">
        <v>2095</v>
      </c>
      <c r="AI1897" s="53" t="s">
        <v>701</v>
      </c>
      <c r="AJ1897" s="149">
        <v>3</v>
      </c>
      <c r="AK1897" s="374">
        <v>2</v>
      </c>
    </row>
    <row r="1898" spans="1:37" s="149" customFormat="1" ht="75" customHeight="1">
      <c r="A1898" s="53" t="s">
        <v>1827</v>
      </c>
      <c r="B1898" s="60">
        <v>21000</v>
      </c>
      <c r="C1898" s="54">
        <v>1</v>
      </c>
      <c r="D1898" s="52" t="s">
        <v>5174</v>
      </c>
      <c r="E1898" s="53" t="s">
        <v>81</v>
      </c>
      <c r="F1898" s="55">
        <v>41514</v>
      </c>
      <c r="G1898" s="55">
        <v>41604</v>
      </c>
      <c r="H1898" s="53" t="s">
        <v>94</v>
      </c>
      <c r="I1898" s="57">
        <v>8200</v>
      </c>
      <c r="J1898" s="56">
        <v>9363.2220851028505</v>
      </c>
      <c r="K1898" s="56">
        <v>8200</v>
      </c>
      <c r="L1898" s="59">
        <v>41619</v>
      </c>
      <c r="M1898" s="60" t="s">
        <v>702</v>
      </c>
      <c r="N1898" s="61">
        <v>41634</v>
      </c>
      <c r="O1898" s="60">
        <v>2014</v>
      </c>
      <c r="P1898" s="61">
        <v>41754</v>
      </c>
      <c r="Q1898" s="53" t="s">
        <v>337</v>
      </c>
      <c r="R1898" s="71"/>
      <c r="S1898" s="53" t="s">
        <v>384</v>
      </c>
      <c r="T1898" s="53" t="s">
        <v>9</v>
      </c>
      <c r="U1898" s="53">
        <v>2</v>
      </c>
      <c r="V1898" s="53" t="s">
        <v>385</v>
      </c>
      <c r="W1898" s="53"/>
      <c r="X1898" s="63">
        <v>0.1998732511090528</v>
      </c>
      <c r="Y1898" s="63">
        <v>0</v>
      </c>
      <c r="Z1898" s="53"/>
      <c r="AA1898" s="53" t="s">
        <v>5158</v>
      </c>
      <c r="AB1898" s="72" t="s">
        <v>2188</v>
      </c>
      <c r="AC1898" s="57">
        <v>41026</v>
      </c>
      <c r="AD1898" s="53"/>
      <c r="AE1898" s="53"/>
      <c r="AF1898" s="53"/>
      <c r="AG1898" s="63">
        <v>0</v>
      </c>
      <c r="AH1898" s="53" t="s">
        <v>2095</v>
      </c>
      <c r="AI1898" s="53" t="s">
        <v>701</v>
      </c>
      <c r="AJ1898" s="149">
        <v>4</v>
      </c>
      <c r="AK1898" s="374">
        <v>2</v>
      </c>
    </row>
    <row r="1899" spans="1:37" s="149" customFormat="1" ht="105" customHeight="1">
      <c r="A1899" s="53" t="s">
        <v>1827</v>
      </c>
      <c r="B1899" s="60">
        <v>21001</v>
      </c>
      <c r="C1899" s="54">
        <v>1</v>
      </c>
      <c r="D1899" s="52" t="s">
        <v>5174</v>
      </c>
      <c r="E1899" s="53" t="s">
        <v>81</v>
      </c>
      <c r="F1899" s="55">
        <v>41514</v>
      </c>
      <c r="G1899" s="55">
        <v>41604</v>
      </c>
      <c r="H1899" s="53" t="s">
        <v>94</v>
      </c>
      <c r="I1899" s="57">
        <v>21022</v>
      </c>
      <c r="J1899" s="56">
        <v>22815.262241186694</v>
      </c>
      <c r="K1899" s="56">
        <v>21022</v>
      </c>
      <c r="L1899" s="59">
        <v>41619</v>
      </c>
      <c r="M1899" s="60" t="s">
        <v>702</v>
      </c>
      <c r="N1899" s="61">
        <v>41634</v>
      </c>
      <c r="O1899" s="60">
        <v>2014</v>
      </c>
      <c r="P1899" s="61">
        <v>41754</v>
      </c>
      <c r="Q1899" s="53" t="s">
        <v>337</v>
      </c>
      <c r="R1899" s="71"/>
      <c r="S1899" s="53" t="s">
        <v>384</v>
      </c>
      <c r="T1899" s="53" t="s">
        <v>9</v>
      </c>
      <c r="U1899" s="53">
        <v>2</v>
      </c>
      <c r="V1899" s="53" t="s">
        <v>385</v>
      </c>
      <c r="W1899" s="53"/>
      <c r="X1899" s="63">
        <v>0.12946255365533721</v>
      </c>
      <c r="Y1899" s="63">
        <v>0</v>
      </c>
      <c r="Z1899" s="53"/>
      <c r="AA1899" s="53" t="s">
        <v>5175</v>
      </c>
      <c r="AB1899" s="72" t="s">
        <v>2188</v>
      </c>
      <c r="AC1899" s="57">
        <v>162379</v>
      </c>
      <c r="AD1899" s="53"/>
      <c r="AE1899" s="53"/>
      <c r="AF1899" s="53"/>
      <c r="AG1899" s="63">
        <v>0</v>
      </c>
      <c r="AH1899" s="53" t="s">
        <v>2095</v>
      </c>
      <c r="AI1899" s="53" t="s">
        <v>701</v>
      </c>
      <c r="AJ1899" s="149">
        <v>4</v>
      </c>
      <c r="AK1899" s="374">
        <v>2</v>
      </c>
    </row>
    <row r="1900" spans="1:37" s="149" customFormat="1" ht="75" customHeight="1">
      <c r="A1900" s="53" t="s">
        <v>1827</v>
      </c>
      <c r="B1900" s="60">
        <v>21002</v>
      </c>
      <c r="C1900" s="54">
        <v>1</v>
      </c>
      <c r="D1900" s="52" t="s">
        <v>5174</v>
      </c>
      <c r="E1900" s="53" t="s">
        <v>81</v>
      </c>
      <c r="F1900" s="55">
        <v>41514</v>
      </c>
      <c r="G1900" s="55">
        <v>41604</v>
      </c>
      <c r="H1900" s="53" t="s">
        <v>94</v>
      </c>
      <c r="I1900" s="57">
        <v>14080</v>
      </c>
      <c r="J1900" s="56">
        <v>14385.628150457764</v>
      </c>
      <c r="K1900" s="56">
        <v>14080</v>
      </c>
      <c r="L1900" s="59">
        <v>41619</v>
      </c>
      <c r="M1900" s="60" t="s">
        <v>702</v>
      </c>
      <c r="N1900" s="61">
        <v>41634</v>
      </c>
      <c r="O1900" s="60">
        <v>2014</v>
      </c>
      <c r="P1900" s="61">
        <v>41754</v>
      </c>
      <c r="Q1900" s="53" t="s">
        <v>337</v>
      </c>
      <c r="R1900" s="71"/>
      <c r="S1900" s="53" t="s">
        <v>384</v>
      </c>
      <c r="T1900" s="53" t="s">
        <v>9</v>
      </c>
      <c r="U1900" s="53">
        <v>2</v>
      </c>
      <c r="V1900" s="53" t="s">
        <v>385</v>
      </c>
      <c r="W1900" s="53"/>
      <c r="X1900" s="63">
        <v>0.15150373917253995</v>
      </c>
      <c r="Y1900" s="63">
        <v>0</v>
      </c>
      <c r="Z1900" s="53"/>
      <c r="AA1900" s="53" t="s">
        <v>5159</v>
      </c>
      <c r="AB1900" s="72" t="s">
        <v>2188</v>
      </c>
      <c r="AC1900" s="57">
        <v>92935</v>
      </c>
      <c r="AD1900" s="53"/>
      <c r="AE1900" s="53"/>
      <c r="AF1900" s="53"/>
      <c r="AG1900" s="63">
        <v>0</v>
      </c>
      <c r="AH1900" s="53" t="s">
        <v>2095</v>
      </c>
      <c r="AI1900" s="53" t="s">
        <v>701</v>
      </c>
      <c r="AJ1900" s="149">
        <v>4</v>
      </c>
      <c r="AK1900" s="374">
        <v>2</v>
      </c>
    </row>
    <row r="1901" spans="1:37" s="149" customFormat="1" ht="75" customHeight="1">
      <c r="A1901" s="53" t="s">
        <v>1827</v>
      </c>
      <c r="B1901" s="60">
        <v>21003</v>
      </c>
      <c r="C1901" s="54">
        <v>3000560</v>
      </c>
      <c r="D1901" s="52" t="s">
        <v>468</v>
      </c>
      <c r="E1901" s="53" t="s">
        <v>81</v>
      </c>
      <c r="F1901" s="55">
        <v>41514</v>
      </c>
      <c r="G1901" s="55">
        <v>41604</v>
      </c>
      <c r="H1901" s="53" t="s">
        <v>102</v>
      </c>
      <c r="I1901" s="57">
        <v>39101</v>
      </c>
      <c r="J1901" s="56">
        <v>35871.275797535818</v>
      </c>
      <c r="K1901" s="56">
        <v>35871.275000000001</v>
      </c>
      <c r="L1901" s="59">
        <v>41619</v>
      </c>
      <c r="M1901" s="60" t="s">
        <v>702</v>
      </c>
      <c r="N1901" s="61">
        <v>41634</v>
      </c>
      <c r="O1901" s="60">
        <v>2014</v>
      </c>
      <c r="P1901" s="61">
        <v>41754</v>
      </c>
      <c r="Q1901" s="53" t="s">
        <v>337</v>
      </c>
      <c r="R1901" s="71" t="s">
        <v>4241</v>
      </c>
      <c r="S1901" s="53" t="s">
        <v>384</v>
      </c>
      <c r="T1901" s="53" t="s">
        <v>9</v>
      </c>
      <c r="U1901" s="53">
        <v>2</v>
      </c>
      <c r="V1901" s="53" t="s">
        <v>385</v>
      </c>
      <c r="W1901" s="53"/>
      <c r="X1901" s="63">
        <v>0.71413438533048412</v>
      </c>
      <c r="Y1901" s="63">
        <v>0</v>
      </c>
      <c r="Z1901" s="53"/>
      <c r="AA1901" s="53" t="s">
        <v>5176</v>
      </c>
      <c r="AB1901" s="72" t="s">
        <v>2123</v>
      </c>
      <c r="AC1901" s="57">
        <v>54753</v>
      </c>
      <c r="AD1901" s="53"/>
      <c r="AE1901" s="53"/>
      <c r="AF1901" s="53" t="s">
        <v>4437</v>
      </c>
      <c r="AG1901" s="63">
        <v>0</v>
      </c>
      <c r="AH1901" s="53" t="s">
        <v>835</v>
      </c>
      <c r="AI1901" s="53" t="s">
        <v>701</v>
      </c>
      <c r="AJ1901" s="149">
        <v>4</v>
      </c>
      <c r="AK1901" s="374">
        <v>2</v>
      </c>
    </row>
    <row r="1902" spans="1:37" s="149" customFormat="1" ht="75" customHeight="1">
      <c r="A1902" s="53" t="s">
        <v>1827</v>
      </c>
      <c r="B1902" s="60">
        <v>21004</v>
      </c>
      <c r="C1902" s="54">
        <v>3000560</v>
      </c>
      <c r="D1902" s="52" t="s">
        <v>468</v>
      </c>
      <c r="E1902" s="53" t="s">
        <v>81</v>
      </c>
      <c r="F1902" s="55">
        <v>41514</v>
      </c>
      <c r="G1902" s="55">
        <v>41604</v>
      </c>
      <c r="H1902" s="53" t="s">
        <v>102</v>
      </c>
      <c r="I1902" s="57">
        <v>12796</v>
      </c>
      <c r="J1902" s="56">
        <v>11898.886911812931</v>
      </c>
      <c r="K1902" s="56">
        <v>11898.886</v>
      </c>
      <c r="L1902" s="59">
        <v>41619</v>
      </c>
      <c r="M1902" s="60" t="s">
        <v>702</v>
      </c>
      <c r="N1902" s="61">
        <v>41634</v>
      </c>
      <c r="O1902" s="60">
        <v>2014</v>
      </c>
      <c r="P1902" s="61">
        <v>41754</v>
      </c>
      <c r="Q1902" s="53" t="s">
        <v>337</v>
      </c>
      <c r="R1902" s="71" t="s">
        <v>4241</v>
      </c>
      <c r="S1902" s="53" t="s">
        <v>384</v>
      </c>
      <c r="T1902" s="53" t="s">
        <v>9</v>
      </c>
      <c r="U1902" s="53">
        <v>2</v>
      </c>
      <c r="V1902" s="53" t="s">
        <v>385</v>
      </c>
      <c r="W1902" s="53"/>
      <c r="X1902" s="63">
        <v>0.69828103683492493</v>
      </c>
      <c r="Y1902" s="63">
        <v>0</v>
      </c>
      <c r="Z1902" s="53"/>
      <c r="AA1902" s="53" t="s">
        <v>5177</v>
      </c>
      <c r="AB1902" s="72" t="s">
        <v>2123</v>
      </c>
      <c r="AC1902" s="57">
        <v>18325</v>
      </c>
      <c r="AD1902" s="53"/>
      <c r="AE1902" s="53"/>
      <c r="AF1902" s="53" t="s">
        <v>868</v>
      </c>
      <c r="AG1902" s="63">
        <v>0</v>
      </c>
      <c r="AH1902" s="53" t="s">
        <v>835</v>
      </c>
      <c r="AI1902" s="53" t="s">
        <v>701</v>
      </c>
      <c r="AJ1902" s="149">
        <v>4</v>
      </c>
      <c r="AK1902" s="374">
        <v>2</v>
      </c>
    </row>
    <row r="1903" spans="1:37" s="149" customFormat="1" ht="75" customHeight="1">
      <c r="A1903" s="53" t="s">
        <v>1827</v>
      </c>
      <c r="B1903" s="60">
        <v>21005</v>
      </c>
      <c r="C1903" s="54">
        <v>3000560</v>
      </c>
      <c r="D1903" s="52" t="s">
        <v>468</v>
      </c>
      <c r="E1903" s="53" t="s">
        <v>81</v>
      </c>
      <c r="F1903" s="55">
        <v>41514</v>
      </c>
      <c r="G1903" s="55">
        <v>41604</v>
      </c>
      <c r="H1903" s="53" t="s">
        <v>102</v>
      </c>
      <c r="I1903" s="57">
        <v>9046</v>
      </c>
      <c r="J1903" s="56">
        <v>8452.6430161273947</v>
      </c>
      <c r="K1903" s="56">
        <v>8452.643</v>
      </c>
      <c r="L1903" s="59">
        <v>41619</v>
      </c>
      <c r="M1903" s="60" t="s">
        <v>702</v>
      </c>
      <c r="N1903" s="61">
        <v>41634</v>
      </c>
      <c r="O1903" s="60">
        <v>2014</v>
      </c>
      <c r="P1903" s="61">
        <v>41754</v>
      </c>
      <c r="Q1903" s="53" t="s">
        <v>337</v>
      </c>
      <c r="R1903" s="71" t="s">
        <v>4241</v>
      </c>
      <c r="S1903" s="53" t="s">
        <v>384</v>
      </c>
      <c r="T1903" s="53" t="s">
        <v>9</v>
      </c>
      <c r="U1903" s="53">
        <v>2</v>
      </c>
      <c r="V1903" s="53" t="s">
        <v>385</v>
      </c>
      <c r="W1903" s="53"/>
      <c r="X1903" s="63">
        <v>0.37877899673394189</v>
      </c>
      <c r="Y1903" s="63">
        <v>0</v>
      </c>
      <c r="Z1903" s="53"/>
      <c r="AA1903" s="53" t="s">
        <v>5178</v>
      </c>
      <c r="AB1903" s="72" t="s">
        <v>2123</v>
      </c>
      <c r="AC1903" s="57">
        <v>23882</v>
      </c>
      <c r="AD1903" s="53"/>
      <c r="AE1903" s="53"/>
      <c r="AF1903" s="53" t="s">
        <v>5179</v>
      </c>
      <c r="AG1903" s="63">
        <v>0</v>
      </c>
      <c r="AH1903" s="53" t="s">
        <v>835</v>
      </c>
      <c r="AI1903" s="53" t="s">
        <v>701</v>
      </c>
      <c r="AJ1903" s="149">
        <v>4</v>
      </c>
      <c r="AK1903" s="374">
        <v>2</v>
      </c>
    </row>
    <row r="1904" spans="1:37" s="149" customFormat="1" ht="75" customHeight="1">
      <c r="A1904" s="53" t="s">
        <v>1827</v>
      </c>
      <c r="B1904" s="60">
        <v>21006</v>
      </c>
      <c r="C1904" s="54">
        <v>3000560</v>
      </c>
      <c r="D1904" s="52" t="s">
        <v>468</v>
      </c>
      <c r="E1904" s="53" t="s">
        <v>81</v>
      </c>
      <c r="F1904" s="55">
        <v>41514</v>
      </c>
      <c r="G1904" s="55">
        <v>41604</v>
      </c>
      <c r="H1904" s="53" t="s">
        <v>102</v>
      </c>
      <c r="I1904" s="57">
        <v>17756</v>
      </c>
      <c r="J1904" s="56">
        <v>15011.693224302533</v>
      </c>
      <c r="K1904" s="56">
        <v>15011.692999999999</v>
      </c>
      <c r="L1904" s="59">
        <v>41619</v>
      </c>
      <c r="M1904" s="60" t="s">
        <v>702</v>
      </c>
      <c r="N1904" s="61">
        <v>41634</v>
      </c>
      <c r="O1904" s="60">
        <v>2014</v>
      </c>
      <c r="P1904" s="61">
        <v>41754</v>
      </c>
      <c r="Q1904" s="53" t="s">
        <v>337</v>
      </c>
      <c r="R1904" s="71" t="s">
        <v>4241</v>
      </c>
      <c r="S1904" s="53" t="s">
        <v>384</v>
      </c>
      <c r="T1904" s="53" t="s">
        <v>9</v>
      </c>
      <c r="U1904" s="53">
        <v>2</v>
      </c>
      <c r="V1904" s="53" t="s">
        <v>385</v>
      </c>
      <c r="W1904" s="53"/>
      <c r="X1904" s="63">
        <v>0.32716686320754718</v>
      </c>
      <c r="Y1904" s="63">
        <v>0</v>
      </c>
      <c r="Z1904" s="53"/>
      <c r="AA1904" s="53" t="s">
        <v>5180</v>
      </c>
      <c r="AB1904" s="72" t="s">
        <v>2123</v>
      </c>
      <c r="AC1904" s="57">
        <v>54272</v>
      </c>
      <c r="AD1904" s="53"/>
      <c r="AE1904" s="53"/>
      <c r="AF1904" s="53" t="s">
        <v>5181</v>
      </c>
      <c r="AG1904" s="63">
        <v>0</v>
      </c>
      <c r="AH1904" s="53" t="s">
        <v>835</v>
      </c>
      <c r="AI1904" s="53" t="s">
        <v>701</v>
      </c>
      <c r="AJ1904" s="149">
        <v>4</v>
      </c>
      <c r="AK1904" s="374">
        <v>2</v>
      </c>
    </row>
    <row r="1905" spans="1:37" s="149" customFormat="1" ht="75" customHeight="1">
      <c r="A1905" s="53" t="s">
        <v>1827</v>
      </c>
      <c r="B1905" s="60">
        <v>21007</v>
      </c>
      <c r="C1905" s="54">
        <v>3000560</v>
      </c>
      <c r="D1905" s="52" t="s">
        <v>468</v>
      </c>
      <c r="E1905" s="53" t="s">
        <v>59</v>
      </c>
      <c r="F1905" s="55">
        <v>41514</v>
      </c>
      <c r="G1905" s="55">
        <v>41574</v>
      </c>
      <c r="H1905" s="53" t="s">
        <v>102</v>
      </c>
      <c r="I1905" s="57">
        <v>1301</v>
      </c>
      <c r="J1905" s="56">
        <v>1230.3173704481283</v>
      </c>
      <c r="K1905" s="56">
        <v>1230.317</v>
      </c>
      <c r="L1905" s="59">
        <v>41589</v>
      </c>
      <c r="M1905" s="60" t="s">
        <v>702</v>
      </c>
      <c r="N1905" s="61">
        <v>41604</v>
      </c>
      <c r="O1905" s="60">
        <v>2014</v>
      </c>
      <c r="P1905" s="61">
        <v>41724</v>
      </c>
      <c r="Q1905" s="53" t="s">
        <v>337</v>
      </c>
      <c r="R1905" s="71" t="s">
        <v>4241</v>
      </c>
      <c r="S1905" s="53" t="s">
        <v>384</v>
      </c>
      <c r="T1905" s="53" t="s">
        <v>9</v>
      </c>
      <c r="U1905" s="53">
        <v>2</v>
      </c>
      <c r="V1905" s="53" t="s">
        <v>385</v>
      </c>
      <c r="W1905" s="53"/>
      <c r="X1905" s="63">
        <v>0.44986168741355465</v>
      </c>
      <c r="Y1905" s="63">
        <v>0</v>
      </c>
      <c r="Z1905" s="53"/>
      <c r="AA1905" s="53" t="s">
        <v>5182</v>
      </c>
      <c r="AB1905" s="72" t="s">
        <v>2123</v>
      </c>
      <c r="AC1905" s="57">
        <v>2892</v>
      </c>
      <c r="AD1905" s="53"/>
      <c r="AE1905" s="53"/>
      <c r="AF1905" s="53" t="s">
        <v>5183</v>
      </c>
      <c r="AG1905" s="63">
        <v>0</v>
      </c>
      <c r="AH1905" s="53" t="s">
        <v>835</v>
      </c>
      <c r="AI1905" s="53" t="s">
        <v>701</v>
      </c>
      <c r="AJ1905" s="149">
        <v>4</v>
      </c>
      <c r="AK1905" s="374">
        <v>2</v>
      </c>
    </row>
    <row r="1906" spans="1:37" s="149" customFormat="1" ht="75" customHeight="1">
      <c r="A1906" s="53" t="s">
        <v>1827</v>
      </c>
      <c r="B1906" s="60">
        <v>21008</v>
      </c>
      <c r="C1906" s="54">
        <v>3000560</v>
      </c>
      <c r="D1906" s="52" t="s">
        <v>468</v>
      </c>
      <c r="E1906" s="53" t="s">
        <v>59</v>
      </c>
      <c r="F1906" s="55">
        <v>41514</v>
      </c>
      <c r="G1906" s="55">
        <v>41574</v>
      </c>
      <c r="H1906" s="53" t="s">
        <v>102</v>
      </c>
      <c r="I1906" s="57">
        <v>1812</v>
      </c>
      <c r="J1906" s="56">
        <v>1692.7753305657602</v>
      </c>
      <c r="K1906" s="56">
        <v>1692.7750000000001</v>
      </c>
      <c r="L1906" s="59">
        <v>41589</v>
      </c>
      <c r="M1906" s="60" t="s">
        <v>702</v>
      </c>
      <c r="N1906" s="61">
        <v>41604</v>
      </c>
      <c r="O1906" s="60">
        <v>2014</v>
      </c>
      <c r="P1906" s="61">
        <v>41724</v>
      </c>
      <c r="Q1906" s="53" t="s">
        <v>337</v>
      </c>
      <c r="R1906" s="71" t="s">
        <v>4241</v>
      </c>
      <c r="S1906" s="53" t="s">
        <v>384</v>
      </c>
      <c r="T1906" s="53" t="s">
        <v>9</v>
      </c>
      <c r="U1906" s="53">
        <v>2</v>
      </c>
      <c r="V1906" s="53" t="s">
        <v>385</v>
      </c>
      <c r="W1906" s="53"/>
      <c r="X1906" s="63">
        <v>0.84752104770813841</v>
      </c>
      <c r="Y1906" s="63">
        <v>0</v>
      </c>
      <c r="Z1906" s="53"/>
      <c r="AA1906" s="53" t="s">
        <v>5184</v>
      </c>
      <c r="AB1906" s="72" t="s">
        <v>2123</v>
      </c>
      <c r="AC1906" s="57">
        <v>2138</v>
      </c>
      <c r="AD1906" s="53"/>
      <c r="AE1906" s="53"/>
      <c r="AF1906" s="53" t="s">
        <v>894</v>
      </c>
      <c r="AG1906" s="63">
        <v>0</v>
      </c>
      <c r="AH1906" s="53" t="s">
        <v>835</v>
      </c>
      <c r="AI1906" s="53" t="s">
        <v>701</v>
      </c>
      <c r="AJ1906" s="149">
        <v>4</v>
      </c>
      <c r="AK1906" s="374">
        <v>2</v>
      </c>
    </row>
    <row r="1907" spans="1:37" s="149" customFormat="1" ht="75" customHeight="1">
      <c r="A1907" s="53" t="s">
        <v>1827</v>
      </c>
      <c r="B1907" s="60">
        <v>21009</v>
      </c>
      <c r="C1907" s="54">
        <v>3000560</v>
      </c>
      <c r="D1907" s="52" t="s">
        <v>468</v>
      </c>
      <c r="E1907" s="53" t="s">
        <v>81</v>
      </c>
      <c r="F1907" s="55">
        <v>41514</v>
      </c>
      <c r="G1907" s="55">
        <v>41604</v>
      </c>
      <c r="H1907" s="53" t="s">
        <v>102</v>
      </c>
      <c r="I1907" s="57">
        <v>5780</v>
      </c>
      <c r="J1907" s="56">
        <v>5803.6657203694094</v>
      </c>
      <c r="K1907" s="56">
        <v>5780</v>
      </c>
      <c r="L1907" s="59">
        <v>41619</v>
      </c>
      <c r="M1907" s="60" t="s">
        <v>702</v>
      </c>
      <c r="N1907" s="61">
        <v>41634</v>
      </c>
      <c r="O1907" s="60">
        <v>2014</v>
      </c>
      <c r="P1907" s="61">
        <v>41754</v>
      </c>
      <c r="Q1907" s="53" t="s">
        <v>337</v>
      </c>
      <c r="R1907" s="71" t="s">
        <v>4241</v>
      </c>
      <c r="S1907" s="53" t="s">
        <v>384</v>
      </c>
      <c r="T1907" s="53" t="s">
        <v>9</v>
      </c>
      <c r="U1907" s="53">
        <v>2</v>
      </c>
      <c r="V1907" s="53" t="s">
        <v>385</v>
      </c>
      <c r="W1907" s="53"/>
      <c r="X1907" s="63">
        <v>0.84750733137829914</v>
      </c>
      <c r="Y1907" s="63">
        <v>0</v>
      </c>
      <c r="Z1907" s="53"/>
      <c r="AA1907" s="53" t="s">
        <v>5185</v>
      </c>
      <c r="AB1907" s="72" t="s">
        <v>2123</v>
      </c>
      <c r="AC1907" s="57">
        <v>6820</v>
      </c>
      <c r="AD1907" s="53"/>
      <c r="AE1907" s="53"/>
      <c r="AF1907" s="53" t="s">
        <v>5186</v>
      </c>
      <c r="AG1907" s="63">
        <v>0</v>
      </c>
      <c r="AH1907" s="53" t="s">
        <v>835</v>
      </c>
      <c r="AI1907" s="53" t="s">
        <v>701</v>
      </c>
      <c r="AJ1907" s="149">
        <v>4</v>
      </c>
      <c r="AK1907" s="374">
        <v>2</v>
      </c>
    </row>
    <row r="1908" spans="1:37" s="149" customFormat="1" ht="75" customHeight="1">
      <c r="A1908" s="53" t="s">
        <v>1827</v>
      </c>
      <c r="B1908" s="60">
        <v>21010</v>
      </c>
      <c r="C1908" s="54">
        <v>3000560</v>
      </c>
      <c r="D1908" s="52" t="s">
        <v>468</v>
      </c>
      <c r="E1908" s="53" t="s">
        <v>81</v>
      </c>
      <c r="F1908" s="55">
        <v>41514</v>
      </c>
      <c r="G1908" s="55">
        <v>41604</v>
      </c>
      <c r="H1908" s="53" t="s">
        <v>102</v>
      </c>
      <c r="I1908" s="57">
        <v>56189</v>
      </c>
      <c r="J1908" s="56">
        <v>56509.221144799885</v>
      </c>
      <c r="K1908" s="56">
        <v>56189</v>
      </c>
      <c r="L1908" s="59">
        <v>41619</v>
      </c>
      <c r="M1908" s="60" t="s">
        <v>702</v>
      </c>
      <c r="N1908" s="61">
        <v>41634</v>
      </c>
      <c r="O1908" s="60">
        <v>2014</v>
      </c>
      <c r="P1908" s="61">
        <v>41754</v>
      </c>
      <c r="Q1908" s="53" t="s">
        <v>337</v>
      </c>
      <c r="R1908" s="71" t="s">
        <v>4241</v>
      </c>
      <c r="S1908" s="53" t="s">
        <v>384</v>
      </c>
      <c r="T1908" s="53" t="s">
        <v>9</v>
      </c>
      <c r="U1908" s="53">
        <v>2</v>
      </c>
      <c r="V1908" s="53" t="s">
        <v>385</v>
      </c>
      <c r="W1908" s="53"/>
      <c r="X1908" s="63">
        <v>0.84745788275040346</v>
      </c>
      <c r="Y1908" s="63">
        <v>0</v>
      </c>
      <c r="Z1908" s="53"/>
      <c r="AA1908" s="53" t="s">
        <v>5187</v>
      </c>
      <c r="AB1908" s="72" t="s">
        <v>2123</v>
      </c>
      <c r="AC1908" s="57">
        <v>66303</v>
      </c>
      <c r="AD1908" s="53"/>
      <c r="AE1908" s="53"/>
      <c r="AF1908" s="53" t="s">
        <v>5188</v>
      </c>
      <c r="AG1908" s="63">
        <v>0</v>
      </c>
      <c r="AH1908" s="53" t="s">
        <v>835</v>
      </c>
      <c r="AI1908" s="53" t="s">
        <v>701</v>
      </c>
      <c r="AJ1908" s="149">
        <v>4</v>
      </c>
      <c r="AK1908" s="374">
        <v>2</v>
      </c>
    </row>
    <row r="1909" spans="1:37" s="149" customFormat="1" ht="75" customHeight="1">
      <c r="A1909" s="53" t="s">
        <v>1827</v>
      </c>
      <c r="B1909" s="60">
        <v>21011</v>
      </c>
      <c r="C1909" s="54">
        <v>3000560</v>
      </c>
      <c r="D1909" s="52" t="s">
        <v>468</v>
      </c>
      <c r="E1909" s="53" t="s">
        <v>332</v>
      </c>
      <c r="F1909" s="55">
        <v>41483</v>
      </c>
      <c r="G1909" s="55">
        <v>41543</v>
      </c>
      <c r="H1909" s="53" t="s">
        <v>102</v>
      </c>
      <c r="I1909" s="57">
        <v>9500</v>
      </c>
      <c r="J1909" s="56">
        <v>11498.707646778243</v>
      </c>
      <c r="K1909" s="56">
        <v>9500</v>
      </c>
      <c r="L1909" s="59">
        <v>41558</v>
      </c>
      <c r="M1909" s="60" t="s">
        <v>702</v>
      </c>
      <c r="N1909" s="61">
        <v>41573</v>
      </c>
      <c r="O1909" s="60">
        <v>2014</v>
      </c>
      <c r="P1909" s="61">
        <v>41693</v>
      </c>
      <c r="Q1909" s="53" t="s">
        <v>337</v>
      </c>
      <c r="R1909" s="71" t="s">
        <v>4241</v>
      </c>
      <c r="S1909" s="53" t="s">
        <v>384</v>
      </c>
      <c r="T1909" s="53" t="s">
        <v>9</v>
      </c>
      <c r="U1909" s="53">
        <v>2</v>
      </c>
      <c r="V1909" s="53" t="s">
        <v>385</v>
      </c>
      <c r="W1909" s="53"/>
      <c r="X1909" s="63">
        <v>0.10068678989316601</v>
      </c>
      <c r="Y1909" s="63">
        <v>0.43762718331354927</v>
      </c>
      <c r="Z1909" s="53"/>
      <c r="AA1909" s="53" t="s">
        <v>5189</v>
      </c>
      <c r="AB1909" s="72" t="s">
        <v>2188</v>
      </c>
      <c r="AC1909" s="57">
        <v>94352</v>
      </c>
      <c r="AD1909" s="53"/>
      <c r="AE1909" s="53" t="s">
        <v>1976</v>
      </c>
      <c r="AF1909" s="53"/>
      <c r="AG1909" s="63">
        <v>0</v>
      </c>
      <c r="AH1909" s="53" t="s">
        <v>835</v>
      </c>
      <c r="AI1909" s="53" t="s">
        <v>2179</v>
      </c>
      <c r="AJ1909" s="149">
        <v>4</v>
      </c>
      <c r="AK1909" s="374">
        <v>2</v>
      </c>
    </row>
    <row r="1910" spans="1:37" s="149" customFormat="1" ht="75" customHeight="1">
      <c r="A1910" s="53" t="s">
        <v>1827</v>
      </c>
      <c r="B1910" s="60">
        <v>21012</v>
      </c>
      <c r="C1910" s="54">
        <v>3000560</v>
      </c>
      <c r="D1910" s="52" t="s">
        <v>468</v>
      </c>
      <c r="E1910" s="53" t="s">
        <v>332</v>
      </c>
      <c r="F1910" s="55">
        <v>41514</v>
      </c>
      <c r="G1910" s="55">
        <v>41574</v>
      </c>
      <c r="H1910" s="53" t="s">
        <v>102</v>
      </c>
      <c r="I1910" s="57">
        <v>9500</v>
      </c>
      <c r="J1910" s="56">
        <v>11498.707646778243</v>
      </c>
      <c r="K1910" s="56">
        <v>9500</v>
      </c>
      <c r="L1910" s="59">
        <v>41589</v>
      </c>
      <c r="M1910" s="60" t="s">
        <v>702</v>
      </c>
      <c r="N1910" s="61">
        <v>41604</v>
      </c>
      <c r="O1910" s="60">
        <v>2014</v>
      </c>
      <c r="P1910" s="61">
        <v>41724</v>
      </c>
      <c r="Q1910" s="53" t="s">
        <v>337</v>
      </c>
      <c r="R1910" s="71" t="s">
        <v>4241</v>
      </c>
      <c r="S1910" s="53" t="s">
        <v>384</v>
      </c>
      <c r="T1910" s="53" t="s">
        <v>9</v>
      </c>
      <c r="U1910" s="53">
        <v>2</v>
      </c>
      <c r="V1910" s="53" t="s">
        <v>385</v>
      </c>
      <c r="W1910" s="53"/>
      <c r="X1910" s="63">
        <v>0.10068678989316601</v>
      </c>
      <c r="Y1910" s="63">
        <v>0.43762718331354927</v>
      </c>
      <c r="Z1910" s="53"/>
      <c r="AA1910" s="53" t="s">
        <v>5189</v>
      </c>
      <c r="AB1910" s="72" t="s">
        <v>2188</v>
      </c>
      <c r="AC1910" s="57">
        <v>94352</v>
      </c>
      <c r="AD1910" s="53"/>
      <c r="AE1910" s="53" t="s">
        <v>1976</v>
      </c>
      <c r="AF1910" s="53"/>
      <c r="AG1910" s="63">
        <v>0</v>
      </c>
      <c r="AH1910" s="53" t="s">
        <v>835</v>
      </c>
      <c r="AI1910" s="53" t="s">
        <v>2179</v>
      </c>
      <c r="AJ1910" s="149">
        <v>4</v>
      </c>
      <c r="AK1910" s="374">
        <v>2</v>
      </c>
    </row>
    <row r="1911" spans="1:37" s="149" customFormat="1" ht="75" customHeight="1">
      <c r="A1911" s="53" t="s">
        <v>1827</v>
      </c>
      <c r="B1911" s="60">
        <v>21013</v>
      </c>
      <c r="C1911" s="54">
        <v>3000560</v>
      </c>
      <c r="D1911" s="52" t="s">
        <v>468</v>
      </c>
      <c r="E1911" s="53" t="s">
        <v>332</v>
      </c>
      <c r="F1911" s="55">
        <v>41545</v>
      </c>
      <c r="G1911" s="55">
        <v>41605</v>
      </c>
      <c r="H1911" s="53" t="s">
        <v>102</v>
      </c>
      <c r="I1911" s="57">
        <v>9500</v>
      </c>
      <c r="J1911" s="56">
        <v>11498.707646778243</v>
      </c>
      <c r="K1911" s="56">
        <v>9500</v>
      </c>
      <c r="L1911" s="59">
        <v>41620</v>
      </c>
      <c r="M1911" s="60" t="s">
        <v>702</v>
      </c>
      <c r="N1911" s="61">
        <v>41635</v>
      </c>
      <c r="O1911" s="60">
        <v>2014</v>
      </c>
      <c r="P1911" s="61">
        <v>41755</v>
      </c>
      <c r="Q1911" s="53" t="s">
        <v>337</v>
      </c>
      <c r="R1911" s="71" t="s">
        <v>4241</v>
      </c>
      <c r="S1911" s="53" t="s">
        <v>384</v>
      </c>
      <c r="T1911" s="53" t="s">
        <v>9</v>
      </c>
      <c r="U1911" s="53">
        <v>2</v>
      </c>
      <c r="V1911" s="53" t="s">
        <v>385</v>
      </c>
      <c r="W1911" s="53"/>
      <c r="X1911" s="63">
        <v>0.10068678989316601</v>
      </c>
      <c r="Y1911" s="63">
        <v>0.43762718331354927</v>
      </c>
      <c r="Z1911" s="53"/>
      <c r="AA1911" s="53" t="s">
        <v>5189</v>
      </c>
      <c r="AB1911" s="72" t="s">
        <v>2188</v>
      </c>
      <c r="AC1911" s="57">
        <v>94352</v>
      </c>
      <c r="AD1911" s="53"/>
      <c r="AE1911" s="53" t="s">
        <v>1976</v>
      </c>
      <c r="AF1911" s="53"/>
      <c r="AG1911" s="63">
        <v>0</v>
      </c>
      <c r="AH1911" s="53" t="s">
        <v>835</v>
      </c>
      <c r="AI1911" s="53" t="s">
        <v>2179</v>
      </c>
      <c r="AJ1911" s="149">
        <v>4</v>
      </c>
      <c r="AK1911" s="374">
        <v>2</v>
      </c>
    </row>
    <row r="1912" spans="1:37" s="149" customFormat="1" ht="75" customHeight="1">
      <c r="A1912" s="53" t="s">
        <v>1827</v>
      </c>
      <c r="B1912" s="60">
        <v>21014</v>
      </c>
      <c r="C1912" s="54">
        <v>3000560</v>
      </c>
      <c r="D1912" s="52" t="s">
        <v>468</v>
      </c>
      <c r="E1912" s="53" t="s">
        <v>332</v>
      </c>
      <c r="F1912" s="55">
        <v>41555</v>
      </c>
      <c r="G1912" s="55">
        <v>41615</v>
      </c>
      <c r="H1912" s="53" t="s">
        <v>102</v>
      </c>
      <c r="I1912" s="57">
        <v>9500</v>
      </c>
      <c r="J1912" s="56">
        <v>11498.707646778243</v>
      </c>
      <c r="K1912" s="56">
        <v>9500</v>
      </c>
      <c r="L1912" s="59">
        <v>41630</v>
      </c>
      <c r="M1912" s="60">
        <v>2014</v>
      </c>
      <c r="N1912" s="61">
        <v>41645</v>
      </c>
      <c r="O1912" s="60">
        <v>2014</v>
      </c>
      <c r="P1912" s="61">
        <v>41765</v>
      </c>
      <c r="Q1912" s="53" t="s">
        <v>337</v>
      </c>
      <c r="R1912" s="71" t="s">
        <v>4241</v>
      </c>
      <c r="S1912" s="53" t="s">
        <v>384</v>
      </c>
      <c r="T1912" s="53" t="s">
        <v>9</v>
      </c>
      <c r="U1912" s="53">
        <v>2</v>
      </c>
      <c r="V1912" s="53" t="s">
        <v>385</v>
      </c>
      <c r="W1912" s="53"/>
      <c r="X1912" s="63">
        <v>0.10068678989316601</v>
      </c>
      <c r="Y1912" s="63">
        <v>0.43762718331354927</v>
      </c>
      <c r="Z1912" s="53"/>
      <c r="AA1912" s="53" t="s">
        <v>5189</v>
      </c>
      <c r="AB1912" s="72" t="s">
        <v>2188</v>
      </c>
      <c r="AC1912" s="57">
        <v>94352</v>
      </c>
      <c r="AD1912" s="53"/>
      <c r="AE1912" s="53" t="s">
        <v>1976</v>
      </c>
      <c r="AF1912" s="53"/>
      <c r="AG1912" s="63">
        <v>0</v>
      </c>
      <c r="AH1912" s="53" t="s">
        <v>835</v>
      </c>
      <c r="AI1912" s="53" t="s">
        <v>2179</v>
      </c>
      <c r="AJ1912" s="149">
        <v>4</v>
      </c>
      <c r="AK1912" s="374">
        <v>2</v>
      </c>
    </row>
    <row r="1913" spans="1:37" s="149" customFormat="1" ht="75" customHeight="1">
      <c r="A1913" s="53" t="s">
        <v>1827</v>
      </c>
      <c r="B1913" s="60">
        <v>21015</v>
      </c>
      <c r="C1913" s="54">
        <v>3000560</v>
      </c>
      <c r="D1913" s="52" t="s">
        <v>468</v>
      </c>
      <c r="E1913" s="53" t="s">
        <v>332</v>
      </c>
      <c r="F1913" s="55">
        <v>41545</v>
      </c>
      <c r="G1913" s="55">
        <v>41605</v>
      </c>
      <c r="H1913" s="53" t="s">
        <v>102</v>
      </c>
      <c r="I1913" s="57">
        <v>9500</v>
      </c>
      <c r="J1913" s="56">
        <v>11498.707646778243</v>
      </c>
      <c r="K1913" s="56">
        <v>9500</v>
      </c>
      <c r="L1913" s="59">
        <v>41620</v>
      </c>
      <c r="M1913" s="60" t="s">
        <v>702</v>
      </c>
      <c r="N1913" s="61">
        <v>41635</v>
      </c>
      <c r="O1913" s="60">
        <v>2014</v>
      </c>
      <c r="P1913" s="61">
        <v>41755</v>
      </c>
      <c r="Q1913" s="53" t="s">
        <v>337</v>
      </c>
      <c r="R1913" s="71" t="s">
        <v>4241</v>
      </c>
      <c r="S1913" s="53" t="s">
        <v>384</v>
      </c>
      <c r="T1913" s="53" t="s">
        <v>9</v>
      </c>
      <c r="U1913" s="53">
        <v>2</v>
      </c>
      <c r="V1913" s="53" t="s">
        <v>385</v>
      </c>
      <c r="W1913" s="53"/>
      <c r="X1913" s="63">
        <v>0.10068678989316601</v>
      </c>
      <c r="Y1913" s="63">
        <v>0.43762718331354927</v>
      </c>
      <c r="Z1913" s="53"/>
      <c r="AA1913" s="53" t="s">
        <v>5189</v>
      </c>
      <c r="AB1913" s="72" t="s">
        <v>2188</v>
      </c>
      <c r="AC1913" s="57">
        <v>94352</v>
      </c>
      <c r="AD1913" s="53"/>
      <c r="AE1913" s="53" t="s">
        <v>1976</v>
      </c>
      <c r="AF1913" s="53"/>
      <c r="AG1913" s="63">
        <v>0</v>
      </c>
      <c r="AH1913" s="53" t="s">
        <v>835</v>
      </c>
      <c r="AI1913" s="53" t="s">
        <v>2179</v>
      </c>
      <c r="AJ1913" s="149">
        <v>4</v>
      </c>
      <c r="AK1913" s="374">
        <v>2</v>
      </c>
    </row>
    <row r="1914" spans="1:37" s="149" customFormat="1" ht="75" customHeight="1">
      <c r="A1914" s="53" t="s">
        <v>1827</v>
      </c>
      <c r="B1914" s="60">
        <v>21016</v>
      </c>
      <c r="C1914" s="54">
        <v>3000560</v>
      </c>
      <c r="D1914" s="52" t="s">
        <v>468</v>
      </c>
      <c r="E1914" s="53" t="s">
        <v>332</v>
      </c>
      <c r="F1914" s="55">
        <v>41555</v>
      </c>
      <c r="G1914" s="55">
        <v>41615</v>
      </c>
      <c r="H1914" s="53" t="s">
        <v>102</v>
      </c>
      <c r="I1914" s="57">
        <v>9500</v>
      </c>
      <c r="J1914" s="56">
        <v>11498.707646778243</v>
      </c>
      <c r="K1914" s="56">
        <v>9500</v>
      </c>
      <c r="L1914" s="59">
        <v>41630</v>
      </c>
      <c r="M1914" s="60">
        <v>2014</v>
      </c>
      <c r="N1914" s="61">
        <v>41645</v>
      </c>
      <c r="O1914" s="60">
        <v>2014</v>
      </c>
      <c r="P1914" s="61">
        <v>41765</v>
      </c>
      <c r="Q1914" s="53" t="s">
        <v>337</v>
      </c>
      <c r="R1914" s="71" t="s">
        <v>4241</v>
      </c>
      <c r="S1914" s="53" t="s">
        <v>384</v>
      </c>
      <c r="T1914" s="53" t="s">
        <v>9</v>
      </c>
      <c r="U1914" s="53">
        <v>2</v>
      </c>
      <c r="V1914" s="53" t="s">
        <v>385</v>
      </c>
      <c r="W1914" s="53"/>
      <c r="X1914" s="63">
        <v>0.10068678989316601</v>
      </c>
      <c r="Y1914" s="63">
        <v>0.43762718331354927</v>
      </c>
      <c r="Z1914" s="53"/>
      <c r="AA1914" s="53" t="s">
        <v>5189</v>
      </c>
      <c r="AB1914" s="72" t="s">
        <v>2188</v>
      </c>
      <c r="AC1914" s="57">
        <v>94352</v>
      </c>
      <c r="AD1914" s="53"/>
      <c r="AE1914" s="53" t="s">
        <v>1976</v>
      </c>
      <c r="AF1914" s="53"/>
      <c r="AG1914" s="63">
        <v>0</v>
      </c>
      <c r="AH1914" s="53" t="s">
        <v>835</v>
      </c>
      <c r="AI1914" s="53" t="s">
        <v>2179</v>
      </c>
      <c r="AJ1914" s="149">
        <v>4</v>
      </c>
      <c r="AK1914" s="374">
        <v>2</v>
      </c>
    </row>
    <row r="1915" spans="1:37" s="149" customFormat="1" ht="75" customHeight="1">
      <c r="A1915" s="53" t="s">
        <v>1827</v>
      </c>
      <c r="B1915" s="60">
        <v>21017</v>
      </c>
      <c r="C1915" s="54">
        <v>3000560</v>
      </c>
      <c r="D1915" s="52" t="s">
        <v>468</v>
      </c>
      <c r="E1915" s="53" t="s">
        <v>332</v>
      </c>
      <c r="F1915" s="55">
        <v>41555</v>
      </c>
      <c r="G1915" s="55">
        <v>41615</v>
      </c>
      <c r="H1915" s="53" t="s">
        <v>102</v>
      </c>
      <c r="I1915" s="57">
        <v>2969.25</v>
      </c>
      <c r="J1915" s="56">
        <v>3593.9512664570889</v>
      </c>
      <c r="K1915" s="56">
        <v>2969.25</v>
      </c>
      <c r="L1915" s="59">
        <v>41630</v>
      </c>
      <c r="M1915" s="60">
        <v>2014</v>
      </c>
      <c r="N1915" s="61">
        <v>41645</v>
      </c>
      <c r="O1915" s="60">
        <v>2014</v>
      </c>
      <c r="P1915" s="61">
        <v>41765</v>
      </c>
      <c r="Q1915" s="53" t="s">
        <v>337</v>
      </c>
      <c r="R1915" s="71" t="s">
        <v>4241</v>
      </c>
      <c r="S1915" s="53" t="s">
        <v>384</v>
      </c>
      <c r="T1915" s="53" t="s">
        <v>9</v>
      </c>
      <c r="U1915" s="53">
        <v>2</v>
      </c>
      <c r="V1915" s="53" t="s">
        <v>385</v>
      </c>
      <c r="W1915" s="53"/>
      <c r="X1915" s="63">
        <v>3.14699211463456E-2</v>
      </c>
      <c r="Y1915" s="63">
        <v>0.43762718331354927</v>
      </c>
      <c r="Z1915" s="53"/>
      <c r="AA1915" s="53" t="s">
        <v>5189</v>
      </c>
      <c r="AB1915" s="72" t="s">
        <v>2188</v>
      </c>
      <c r="AC1915" s="57">
        <v>94352</v>
      </c>
      <c r="AD1915" s="53"/>
      <c r="AE1915" s="53" t="s">
        <v>1976</v>
      </c>
      <c r="AF1915" s="53"/>
      <c r="AG1915" s="63">
        <v>0</v>
      </c>
      <c r="AH1915" s="53" t="s">
        <v>835</v>
      </c>
      <c r="AI1915" s="53" t="s">
        <v>2179</v>
      </c>
      <c r="AJ1915" s="149">
        <v>4</v>
      </c>
      <c r="AK1915" s="374">
        <v>2</v>
      </c>
    </row>
    <row r="1916" spans="1:37" s="149" customFormat="1" ht="75" customHeight="1">
      <c r="A1916" s="54" t="s">
        <v>1827</v>
      </c>
      <c r="B1916" s="60">
        <v>21018</v>
      </c>
      <c r="C1916" s="70" t="s">
        <v>542</v>
      </c>
      <c r="D1916" s="52" t="s">
        <v>543</v>
      </c>
      <c r="E1916" s="53" t="s">
        <v>80</v>
      </c>
      <c r="F1916" s="55">
        <v>41425</v>
      </c>
      <c r="G1916" s="55">
        <v>41485</v>
      </c>
      <c r="H1916" s="53" t="s">
        <v>94</v>
      </c>
      <c r="I1916" s="57">
        <v>3668.2269999999999</v>
      </c>
      <c r="J1916" s="56">
        <v>3973.6105854480002</v>
      </c>
      <c r="K1916" s="56">
        <v>3668.2269999999999</v>
      </c>
      <c r="L1916" s="59">
        <v>41500</v>
      </c>
      <c r="M1916" s="60">
        <v>2013</v>
      </c>
      <c r="N1916" s="61">
        <v>41530</v>
      </c>
      <c r="O1916" s="60">
        <v>2013</v>
      </c>
      <c r="P1916" s="61">
        <v>41639</v>
      </c>
      <c r="Q1916" s="53" t="s">
        <v>337</v>
      </c>
      <c r="R1916" s="71"/>
      <c r="S1916" s="53" t="s">
        <v>419</v>
      </c>
      <c r="T1916" s="53" t="s">
        <v>852</v>
      </c>
      <c r="U1916" s="53">
        <v>2</v>
      </c>
      <c r="V1916" s="53" t="s">
        <v>385</v>
      </c>
      <c r="W1916" s="53"/>
      <c r="X1916" s="63">
        <v>0.58457800796812742</v>
      </c>
      <c r="Y1916" s="63">
        <v>0</v>
      </c>
      <c r="Z1916" s="53"/>
      <c r="AA1916" s="53" t="s">
        <v>5190</v>
      </c>
      <c r="AB1916" s="72">
        <v>41299</v>
      </c>
      <c r="AC1916" s="57">
        <v>6275</v>
      </c>
      <c r="AD1916" s="53" t="s">
        <v>5191</v>
      </c>
      <c r="AE1916" s="53"/>
      <c r="AF1916" s="53"/>
      <c r="AG1916" s="63">
        <v>0</v>
      </c>
      <c r="AH1916" s="53" t="s">
        <v>2095</v>
      </c>
      <c r="AI1916" s="53" t="s">
        <v>701</v>
      </c>
      <c r="AJ1916" s="149">
        <v>3</v>
      </c>
      <c r="AK1916" s="374">
        <v>2</v>
      </c>
    </row>
    <row r="1917" spans="1:37" s="149" customFormat="1" ht="75" customHeight="1">
      <c r="A1917" s="54" t="s">
        <v>1827</v>
      </c>
      <c r="B1917" s="60">
        <v>21019</v>
      </c>
      <c r="C1917" s="70" t="s">
        <v>4310</v>
      </c>
      <c r="D1917" s="52" t="s">
        <v>4311</v>
      </c>
      <c r="E1917" s="53" t="s">
        <v>59</v>
      </c>
      <c r="F1917" s="55">
        <v>41437</v>
      </c>
      <c r="G1917" s="55">
        <v>41497</v>
      </c>
      <c r="H1917" s="53" t="s">
        <v>102</v>
      </c>
      <c r="I1917" s="57">
        <v>887</v>
      </c>
      <c r="J1917" s="56">
        <v>989.28064368000003</v>
      </c>
      <c r="K1917" s="56">
        <v>887</v>
      </c>
      <c r="L1917" s="59">
        <v>41512</v>
      </c>
      <c r="M1917" s="60" t="s">
        <v>702</v>
      </c>
      <c r="N1917" s="61">
        <v>41522</v>
      </c>
      <c r="O1917" s="60">
        <v>2014</v>
      </c>
      <c r="P1917" s="61">
        <v>41881</v>
      </c>
      <c r="Q1917" s="53" t="s">
        <v>337</v>
      </c>
      <c r="R1917" s="71"/>
      <c r="S1917" s="53" t="s">
        <v>419</v>
      </c>
      <c r="T1917" s="53" t="s">
        <v>9</v>
      </c>
      <c r="U1917" s="53">
        <v>2</v>
      </c>
      <c r="V1917" s="53" t="s">
        <v>385</v>
      </c>
      <c r="W1917" s="53"/>
      <c r="X1917" s="63">
        <v>7.7793369584283456E-2</v>
      </c>
      <c r="Y1917" s="63">
        <v>0</v>
      </c>
      <c r="Z1917" s="70"/>
      <c r="AA1917" s="53" t="s">
        <v>4234</v>
      </c>
      <c r="AB1917" s="72" t="s">
        <v>2188</v>
      </c>
      <c r="AC1917" s="57">
        <v>11402</v>
      </c>
      <c r="AD1917" s="53"/>
      <c r="AE1917" s="53" t="s">
        <v>5164</v>
      </c>
      <c r="AF1917" s="53"/>
      <c r="AG1917" s="63">
        <v>0</v>
      </c>
      <c r="AH1917" s="53" t="s">
        <v>2095</v>
      </c>
      <c r="AI1917" s="53" t="s">
        <v>701</v>
      </c>
      <c r="AJ1917" s="149">
        <v>3</v>
      </c>
      <c r="AK1917" s="374">
        <v>2</v>
      </c>
    </row>
    <row r="1918" spans="1:37" s="149" customFormat="1" ht="75" customHeight="1">
      <c r="A1918" s="54" t="s">
        <v>1827</v>
      </c>
      <c r="B1918" s="60">
        <v>21020</v>
      </c>
      <c r="C1918" s="70" t="s">
        <v>547</v>
      </c>
      <c r="D1918" s="52" t="s">
        <v>642</v>
      </c>
      <c r="E1918" s="53" t="s">
        <v>64</v>
      </c>
      <c r="F1918" s="55">
        <v>41437</v>
      </c>
      <c r="G1918" s="55">
        <v>41497</v>
      </c>
      <c r="H1918" s="53" t="s">
        <v>102</v>
      </c>
      <c r="I1918" s="57">
        <v>142.84</v>
      </c>
      <c r="J1918" s="56">
        <v>153.88810012800002</v>
      </c>
      <c r="K1918" s="56">
        <v>142.84</v>
      </c>
      <c r="L1918" s="59">
        <v>41512</v>
      </c>
      <c r="M1918" s="60" t="s">
        <v>702</v>
      </c>
      <c r="N1918" s="61">
        <v>41522</v>
      </c>
      <c r="O1918" s="60">
        <v>2014</v>
      </c>
      <c r="P1918" s="61">
        <v>41881</v>
      </c>
      <c r="Q1918" s="53" t="s">
        <v>337</v>
      </c>
      <c r="R1918" s="71"/>
      <c r="S1918" s="53" t="s">
        <v>419</v>
      </c>
      <c r="T1918" s="53" t="s">
        <v>678</v>
      </c>
      <c r="U1918" s="53">
        <v>2</v>
      </c>
      <c r="V1918" s="53" t="s">
        <v>385</v>
      </c>
      <c r="W1918" s="53"/>
      <c r="X1918" s="63">
        <v>1.2527626732152254E-2</v>
      </c>
      <c r="Y1918" s="63">
        <v>0</v>
      </c>
      <c r="Z1918" s="70"/>
      <c r="AA1918" s="53" t="s">
        <v>4234</v>
      </c>
      <c r="AB1918" s="72" t="s">
        <v>2188</v>
      </c>
      <c r="AC1918" s="57">
        <v>11402</v>
      </c>
      <c r="AD1918" s="53"/>
      <c r="AE1918" s="53" t="s">
        <v>5164</v>
      </c>
      <c r="AF1918" s="53"/>
      <c r="AG1918" s="63">
        <v>0</v>
      </c>
      <c r="AH1918" s="53" t="s">
        <v>2095</v>
      </c>
      <c r="AI1918" s="53" t="s">
        <v>701</v>
      </c>
      <c r="AJ1918" s="149">
        <v>3</v>
      </c>
      <c r="AK1918" s="374">
        <v>2</v>
      </c>
    </row>
    <row r="1919" spans="1:37" s="149" customFormat="1" ht="75" customHeight="1">
      <c r="A1919" s="54" t="s">
        <v>1827</v>
      </c>
      <c r="B1919" s="60">
        <v>21021</v>
      </c>
      <c r="C1919" s="70" t="s">
        <v>545</v>
      </c>
      <c r="D1919" s="52" t="s">
        <v>546</v>
      </c>
      <c r="E1919" s="53" t="s">
        <v>59</v>
      </c>
      <c r="F1919" s="55">
        <v>41437</v>
      </c>
      <c r="G1919" s="55">
        <v>41497</v>
      </c>
      <c r="H1919" s="53" t="s">
        <v>102</v>
      </c>
      <c r="I1919" s="57">
        <v>446.98399999999998</v>
      </c>
      <c r="J1919" s="56">
        <v>489.25423833552003</v>
      </c>
      <c r="K1919" s="56">
        <v>446.98399999999998</v>
      </c>
      <c r="L1919" s="59">
        <v>41512</v>
      </c>
      <c r="M1919" s="60" t="s">
        <v>702</v>
      </c>
      <c r="N1919" s="61">
        <v>41522</v>
      </c>
      <c r="O1919" s="60">
        <v>2014</v>
      </c>
      <c r="P1919" s="61">
        <v>41881</v>
      </c>
      <c r="Q1919" s="53" t="s">
        <v>337</v>
      </c>
      <c r="R1919" s="71"/>
      <c r="S1919" s="53" t="s">
        <v>419</v>
      </c>
      <c r="T1919" s="53" t="s">
        <v>9</v>
      </c>
      <c r="U1919" s="53">
        <v>2</v>
      </c>
      <c r="V1919" s="53" t="s">
        <v>385</v>
      </c>
      <c r="W1919" s="53"/>
      <c r="X1919" s="63">
        <v>4.8691067538126361E-2</v>
      </c>
      <c r="Y1919" s="63">
        <v>0</v>
      </c>
      <c r="Z1919" s="70"/>
      <c r="AA1919" s="53" t="s">
        <v>5192</v>
      </c>
      <c r="AB1919" s="72" t="s">
        <v>2188</v>
      </c>
      <c r="AC1919" s="57">
        <v>9180</v>
      </c>
      <c r="AD1919" s="53" t="s">
        <v>5193</v>
      </c>
      <c r="AE1919" s="53"/>
      <c r="AF1919" s="53"/>
      <c r="AG1919" s="63">
        <v>0</v>
      </c>
      <c r="AH1919" s="53" t="s">
        <v>2095</v>
      </c>
      <c r="AI1919" s="53" t="s">
        <v>701</v>
      </c>
      <c r="AJ1919" s="149">
        <v>3</v>
      </c>
      <c r="AK1919" s="374">
        <v>2</v>
      </c>
    </row>
    <row r="1920" spans="1:37" s="149" customFormat="1" ht="75" customHeight="1">
      <c r="A1920" s="54" t="s">
        <v>1827</v>
      </c>
      <c r="B1920" s="60">
        <v>21022</v>
      </c>
      <c r="C1920" s="70" t="s">
        <v>547</v>
      </c>
      <c r="D1920" s="52" t="s">
        <v>642</v>
      </c>
      <c r="E1920" s="53" t="s">
        <v>64</v>
      </c>
      <c r="F1920" s="55">
        <v>41437</v>
      </c>
      <c r="G1920" s="55">
        <v>41497</v>
      </c>
      <c r="H1920" s="53" t="s">
        <v>102</v>
      </c>
      <c r="I1920" s="57">
        <v>107.13</v>
      </c>
      <c r="J1920" s="56">
        <v>115.416075096</v>
      </c>
      <c r="K1920" s="56">
        <v>107.13</v>
      </c>
      <c r="L1920" s="59">
        <v>41512</v>
      </c>
      <c r="M1920" s="60" t="s">
        <v>702</v>
      </c>
      <c r="N1920" s="61">
        <v>41522</v>
      </c>
      <c r="O1920" s="60">
        <v>2014</v>
      </c>
      <c r="P1920" s="61">
        <v>41881</v>
      </c>
      <c r="Q1920" s="53" t="s">
        <v>337</v>
      </c>
      <c r="R1920" s="71"/>
      <c r="S1920" s="53" t="s">
        <v>419</v>
      </c>
      <c r="T1920" s="53" t="s">
        <v>677</v>
      </c>
      <c r="U1920" s="53">
        <v>2</v>
      </c>
      <c r="V1920" s="53" t="s">
        <v>385</v>
      </c>
      <c r="W1920" s="53"/>
      <c r="X1920" s="63">
        <v>1.1669934640522876E-2</v>
      </c>
      <c r="Y1920" s="63">
        <v>0</v>
      </c>
      <c r="Z1920" s="70"/>
      <c r="AA1920" s="53" t="s">
        <v>5192</v>
      </c>
      <c r="AB1920" s="72" t="s">
        <v>2188</v>
      </c>
      <c r="AC1920" s="57">
        <v>9180</v>
      </c>
      <c r="AD1920" s="53" t="s">
        <v>5193</v>
      </c>
      <c r="AE1920" s="53"/>
      <c r="AF1920" s="53"/>
      <c r="AG1920" s="63">
        <v>0</v>
      </c>
      <c r="AH1920" s="53" t="s">
        <v>2095</v>
      </c>
      <c r="AI1920" s="53" t="s">
        <v>701</v>
      </c>
      <c r="AJ1920" s="149">
        <v>3</v>
      </c>
      <c r="AK1920" s="374">
        <v>2</v>
      </c>
    </row>
    <row r="1921" spans="1:37" s="149" customFormat="1" ht="75" customHeight="1">
      <c r="A1921" s="54" t="s">
        <v>1827</v>
      </c>
      <c r="B1921" s="60">
        <v>21023</v>
      </c>
      <c r="C1921" s="70" t="s">
        <v>545</v>
      </c>
      <c r="D1921" s="52" t="s">
        <v>546</v>
      </c>
      <c r="E1921" s="53" t="s">
        <v>59</v>
      </c>
      <c r="F1921" s="55">
        <v>41437</v>
      </c>
      <c r="G1921" s="55">
        <v>41497</v>
      </c>
      <c r="H1921" s="53" t="s">
        <v>102</v>
      </c>
      <c r="I1921" s="57">
        <v>730.50400000000002</v>
      </c>
      <c r="J1921" s="56">
        <v>802.41652209599999</v>
      </c>
      <c r="K1921" s="56">
        <v>730.50400000000002</v>
      </c>
      <c r="L1921" s="59">
        <v>41512</v>
      </c>
      <c r="M1921" s="60" t="s">
        <v>702</v>
      </c>
      <c r="N1921" s="61">
        <v>41522</v>
      </c>
      <c r="O1921" s="60">
        <v>2014</v>
      </c>
      <c r="P1921" s="61">
        <v>41881</v>
      </c>
      <c r="Q1921" s="53" t="s">
        <v>337</v>
      </c>
      <c r="R1921" s="71"/>
      <c r="S1921" s="53" t="s">
        <v>419</v>
      </c>
      <c r="T1921" s="53" t="s">
        <v>708</v>
      </c>
      <c r="U1921" s="53">
        <v>2</v>
      </c>
      <c r="V1921" s="53" t="s">
        <v>385</v>
      </c>
      <c r="W1921" s="53"/>
      <c r="X1921" s="63">
        <v>7.95755991285403E-2</v>
      </c>
      <c r="Y1921" s="63">
        <v>0</v>
      </c>
      <c r="Z1921" s="70"/>
      <c r="AA1921" s="53" t="s">
        <v>5192</v>
      </c>
      <c r="AB1921" s="72" t="s">
        <v>2188</v>
      </c>
      <c r="AC1921" s="57">
        <v>9180</v>
      </c>
      <c r="AD1921" s="53" t="s">
        <v>5193</v>
      </c>
      <c r="AE1921" s="53"/>
      <c r="AF1921" s="53"/>
      <c r="AG1921" s="63">
        <v>0</v>
      </c>
      <c r="AH1921" s="53" t="s">
        <v>2095</v>
      </c>
      <c r="AI1921" s="53" t="s">
        <v>701</v>
      </c>
      <c r="AJ1921" s="149">
        <v>3</v>
      </c>
      <c r="AK1921" s="374">
        <v>2</v>
      </c>
    </row>
    <row r="1922" spans="1:37" s="149" customFormat="1" ht="75" customHeight="1">
      <c r="A1922" s="54" t="s">
        <v>1827</v>
      </c>
      <c r="B1922" s="60">
        <v>21024</v>
      </c>
      <c r="C1922" s="70" t="s">
        <v>508</v>
      </c>
      <c r="D1922" s="52" t="s">
        <v>509</v>
      </c>
      <c r="E1922" s="53" t="s">
        <v>80</v>
      </c>
      <c r="F1922" s="55">
        <v>41437</v>
      </c>
      <c r="G1922" s="55">
        <v>41497</v>
      </c>
      <c r="H1922" s="53" t="s">
        <v>102</v>
      </c>
      <c r="I1922" s="57">
        <v>13.5</v>
      </c>
      <c r="J1922" s="56">
        <v>12.783704317776001</v>
      </c>
      <c r="K1922" s="56">
        <v>12.782999999999999</v>
      </c>
      <c r="L1922" s="59">
        <v>41512</v>
      </c>
      <c r="M1922" s="60" t="s">
        <v>702</v>
      </c>
      <c r="N1922" s="61">
        <v>41522</v>
      </c>
      <c r="O1922" s="60">
        <v>2014</v>
      </c>
      <c r="P1922" s="61">
        <v>41881</v>
      </c>
      <c r="Q1922" s="53" t="s">
        <v>337</v>
      </c>
      <c r="R1922" s="71"/>
      <c r="S1922" s="53" t="s">
        <v>419</v>
      </c>
      <c r="T1922" s="53" t="s">
        <v>682</v>
      </c>
      <c r="U1922" s="53">
        <v>2</v>
      </c>
      <c r="V1922" s="53" t="s">
        <v>385</v>
      </c>
      <c r="W1922" s="53"/>
      <c r="X1922" s="63">
        <v>1.4705882352941176E-3</v>
      </c>
      <c r="Y1922" s="63">
        <v>0</v>
      </c>
      <c r="Z1922" s="70"/>
      <c r="AA1922" s="53" t="s">
        <v>5192</v>
      </c>
      <c r="AB1922" s="72" t="s">
        <v>2188</v>
      </c>
      <c r="AC1922" s="57">
        <v>9180</v>
      </c>
      <c r="AD1922" s="53" t="s">
        <v>5193</v>
      </c>
      <c r="AE1922" s="53"/>
      <c r="AF1922" s="53"/>
      <c r="AG1922" s="63">
        <v>0</v>
      </c>
      <c r="AH1922" s="53" t="s">
        <v>2095</v>
      </c>
      <c r="AI1922" s="53" t="s">
        <v>701</v>
      </c>
      <c r="AJ1922" s="149">
        <v>3</v>
      </c>
      <c r="AK1922" s="374">
        <v>2</v>
      </c>
    </row>
    <row r="1923" spans="1:37" s="149" customFormat="1" ht="75" customHeight="1">
      <c r="A1923" s="54" t="s">
        <v>1827</v>
      </c>
      <c r="B1923" s="60">
        <v>21025</v>
      </c>
      <c r="C1923" s="70" t="s">
        <v>541</v>
      </c>
      <c r="D1923" s="52" t="s">
        <v>469</v>
      </c>
      <c r="E1923" s="53" t="s">
        <v>81</v>
      </c>
      <c r="F1923" s="55">
        <v>41437</v>
      </c>
      <c r="G1923" s="55">
        <v>41497</v>
      </c>
      <c r="H1923" s="53" t="s">
        <v>94</v>
      </c>
      <c r="I1923" s="57">
        <v>17180.449000000001</v>
      </c>
      <c r="J1923" s="56">
        <v>18878.002843059359</v>
      </c>
      <c r="K1923" s="56">
        <v>17180.449000000001</v>
      </c>
      <c r="L1923" s="59">
        <v>41512</v>
      </c>
      <c r="M1923" s="60" t="s">
        <v>702</v>
      </c>
      <c r="N1923" s="61">
        <v>41522</v>
      </c>
      <c r="O1923" s="60">
        <v>2014</v>
      </c>
      <c r="P1923" s="61">
        <v>41881</v>
      </c>
      <c r="Q1923" s="53" t="s">
        <v>337</v>
      </c>
      <c r="R1923" s="71"/>
      <c r="S1923" s="53" t="s">
        <v>419</v>
      </c>
      <c r="T1923" s="53" t="s">
        <v>867</v>
      </c>
      <c r="U1923" s="53">
        <v>2</v>
      </c>
      <c r="V1923" s="53" t="s">
        <v>385</v>
      </c>
      <c r="W1923" s="53"/>
      <c r="X1923" s="63">
        <v>0.25826329239511148</v>
      </c>
      <c r="Y1923" s="63">
        <v>0</v>
      </c>
      <c r="Z1923" s="70"/>
      <c r="AA1923" s="53" t="s">
        <v>5169</v>
      </c>
      <c r="AB1923" s="72" t="s">
        <v>2188</v>
      </c>
      <c r="AC1923" s="57">
        <v>66523</v>
      </c>
      <c r="AD1923" s="53"/>
      <c r="AE1923" s="53"/>
      <c r="AF1923" s="53"/>
      <c r="AG1923" s="63">
        <v>0</v>
      </c>
      <c r="AH1923" s="53" t="s">
        <v>2095</v>
      </c>
      <c r="AI1923" s="53" t="s">
        <v>701</v>
      </c>
      <c r="AJ1923" s="149">
        <v>3</v>
      </c>
      <c r="AK1923" s="374">
        <v>2</v>
      </c>
    </row>
    <row r="1924" spans="1:37" s="149" customFormat="1" ht="75" customHeight="1">
      <c r="A1924" s="54" t="s">
        <v>1827</v>
      </c>
      <c r="B1924" s="60">
        <v>21026</v>
      </c>
      <c r="C1924" s="70" t="s">
        <v>514</v>
      </c>
      <c r="D1924" s="52" t="s">
        <v>515</v>
      </c>
      <c r="E1924" s="53" t="s">
        <v>59</v>
      </c>
      <c r="F1924" s="55">
        <v>41437</v>
      </c>
      <c r="G1924" s="55">
        <v>41497</v>
      </c>
      <c r="H1924" s="53" t="s">
        <v>94</v>
      </c>
      <c r="I1924" s="57">
        <v>210.06</v>
      </c>
      <c r="J1924" s="56">
        <v>229.7329494768</v>
      </c>
      <c r="K1924" s="56">
        <v>210.06</v>
      </c>
      <c r="L1924" s="59">
        <v>41512</v>
      </c>
      <c r="M1924" s="60" t="s">
        <v>702</v>
      </c>
      <c r="N1924" s="61">
        <v>41522</v>
      </c>
      <c r="O1924" s="60">
        <v>2014</v>
      </c>
      <c r="P1924" s="61">
        <v>41881</v>
      </c>
      <c r="Q1924" s="53" t="s">
        <v>337</v>
      </c>
      <c r="R1924" s="71"/>
      <c r="S1924" s="53" t="s">
        <v>419</v>
      </c>
      <c r="T1924" s="53" t="s">
        <v>677</v>
      </c>
      <c r="U1924" s="53">
        <v>2</v>
      </c>
      <c r="V1924" s="53" t="s">
        <v>385</v>
      </c>
      <c r="W1924" s="53"/>
      <c r="X1924" s="63">
        <v>3.1577048539602843E-3</v>
      </c>
      <c r="Y1924" s="63">
        <v>0</v>
      </c>
      <c r="Z1924" s="70"/>
      <c r="AA1924" s="53" t="s">
        <v>5169</v>
      </c>
      <c r="AB1924" s="72" t="s">
        <v>2188</v>
      </c>
      <c r="AC1924" s="57">
        <v>66523</v>
      </c>
      <c r="AD1924" s="53"/>
      <c r="AE1924" s="53"/>
      <c r="AF1924" s="53"/>
      <c r="AG1924" s="63">
        <v>0</v>
      </c>
      <c r="AH1924" s="53" t="s">
        <v>2095</v>
      </c>
      <c r="AI1924" s="53" t="s">
        <v>701</v>
      </c>
      <c r="AJ1924" s="149">
        <v>3</v>
      </c>
      <c r="AK1924" s="374">
        <v>2</v>
      </c>
    </row>
    <row r="1925" spans="1:37" s="149" customFormat="1" ht="75" customHeight="1">
      <c r="A1925" s="54" t="s">
        <v>1827</v>
      </c>
      <c r="B1925" s="60">
        <v>21027</v>
      </c>
      <c r="C1925" s="70" t="s">
        <v>4305</v>
      </c>
      <c r="D1925" s="52" t="s">
        <v>4306</v>
      </c>
      <c r="E1925" s="53" t="s">
        <v>81</v>
      </c>
      <c r="F1925" s="55">
        <v>41386</v>
      </c>
      <c r="G1925" s="55">
        <v>41446</v>
      </c>
      <c r="H1925" s="53" t="s">
        <v>94</v>
      </c>
      <c r="I1925" s="57">
        <v>1720.21</v>
      </c>
      <c r="J1925" s="56">
        <v>1868.6412158400001</v>
      </c>
      <c r="K1925" s="56">
        <v>1720.21</v>
      </c>
      <c r="L1925" s="59">
        <v>41461</v>
      </c>
      <c r="M1925" s="60" t="s">
        <v>702</v>
      </c>
      <c r="N1925" s="61">
        <v>41471</v>
      </c>
      <c r="O1925" s="60">
        <v>2014</v>
      </c>
      <c r="P1925" s="61">
        <v>41881</v>
      </c>
      <c r="Q1925" s="53" t="s">
        <v>337</v>
      </c>
      <c r="R1925" s="71"/>
      <c r="S1925" s="53" t="s">
        <v>419</v>
      </c>
      <c r="T1925" s="53" t="s">
        <v>680</v>
      </c>
      <c r="U1925" s="53">
        <v>2</v>
      </c>
      <c r="V1925" s="53" t="s">
        <v>385</v>
      </c>
      <c r="W1925" s="53"/>
      <c r="X1925" s="63">
        <v>2.5858875877516049E-2</v>
      </c>
      <c r="Y1925" s="63">
        <v>0</v>
      </c>
      <c r="Z1925" s="70"/>
      <c r="AA1925" s="53" t="s">
        <v>5169</v>
      </c>
      <c r="AB1925" s="72" t="s">
        <v>2188</v>
      </c>
      <c r="AC1925" s="57">
        <v>66523</v>
      </c>
      <c r="AD1925" s="53"/>
      <c r="AE1925" s="53"/>
      <c r="AF1925" s="53"/>
      <c r="AG1925" s="63">
        <v>0</v>
      </c>
      <c r="AH1925" s="53" t="s">
        <v>2095</v>
      </c>
      <c r="AI1925" s="53" t="s">
        <v>701</v>
      </c>
      <c r="AJ1925" s="149">
        <v>3</v>
      </c>
      <c r="AK1925" s="374">
        <v>2</v>
      </c>
    </row>
    <row r="1926" spans="1:37" s="149" customFormat="1" ht="75" customHeight="1">
      <c r="A1926" s="54" t="s">
        <v>1827</v>
      </c>
      <c r="B1926" s="60">
        <v>21028</v>
      </c>
      <c r="C1926" s="70" t="s">
        <v>598</v>
      </c>
      <c r="D1926" s="52" t="s">
        <v>716</v>
      </c>
      <c r="E1926" s="53" t="s">
        <v>81</v>
      </c>
      <c r="F1926" s="55">
        <v>41437</v>
      </c>
      <c r="G1926" s="55">
        <v>41497</v>
      </c>
      <c r="H1926" s="53" t="s">
        <v>94</v>
      </c>
      <c r="I1926" s="57">
        <v>1983.9</v>
      </c>
      <c r="J1926" s="56">
        <v>2145.6397960704003</v>
      </c>
      <c r="K1926" s="56">
        <v>1983.9</v>
      </c>
      <c r="L1926" s="59">
        <v>41512</v>
      </c>
      <c r="M1926" s="60" t="s">
        <v>702</v>
      </c>
      <c r="N1926" s="61">
        <v>41522</v>
      </c>
      <c r="O1926" s="60">
        <v>2014</v>
      </c>
      <c r="P1926" s="61">
        <v>41881</v>
      </c>
      <c r="Q1926" s="53" t="s">
        <v>337</v>
      </c>
      <c r="R1926" s="71"/>
      <c r="S1926" s="53" t="s">
        <v>419</v>
      </c>
      <c r="T1926" s="53" t="s">
        <v>9</v>
      </c>
      <c r="U1926" s="53">
        <v>2</v>
      </c>
      <c r="V1926" s="53" t="s">
        <v>385</v>
      </c>
      <c r="W1926" s="53"/>
      <c r="X1926" s="63">
        <v>2.9822768065180465E-2</v>
      </c>
      <c r="Y1926" s="63">
        <v>0</v>
      </c>
      <c r="Z1926" s="70"/>
      <c r="AA1926" s="53" t="s">
        <v>5169</v>
      </c>
      <c r="AB1926" s="72" t="s">
        <v>2188</v>
      </c>
      <c r="AC1926" s="57">
        <v>66523</v>
      </c>
      <c r="AD1926" s="53"/>
      <c r="AE1926" s="53"/>
      <c r="AF1926" s="53"/>
      <c r="AG1926" s="63">
        <v>0</v>
      </c>
      <c r="AH1926" s="53" t="s">
        <v>2095</v>
      </c>
      <c r="AI1926" s="53" t="s">
        <v>701</v>
      </c>
      <c r="AJ1926" s="149">
        <v>3</v>
      </c>
      <c r="AK1926" s="374">
        <v>2</v>
      </c>
    </row>
    <row r="1927" spans="1:37" s="149" customFormat="1" ht="75" customHeight="1">
      <c r="A1927" s="54" t="s">
        <v>1827</v>
      </c>
      <c r="B1927" s="60">
        <v>21029</v>
      </c>
      <c r="C1927" s="70" t="s">
        <v>4074</v>
      </c>
      <c r="D1927" s="52" t="s">
        <v>4075</v>
      </c>
      <c r="E1927" s="53" t="s">
        <v>81</v>
      </c>
      <c r="F1927" s="55">
        <v>41456</v>
      </c>
      <c r="G1927" s="55">
        <v>41527</v>
      </c>
      <c r="H1927" s="53" t="s">
        <v>94</v>
      </c>
      <c r="I1927" s="57">
        <v>3240.36</v>
      </c>
      <c r="J1927" s="56">
        <v>3517.4422886400002</v>
      </c>
      <c r="K1927" s="56">
        <v>3240.36</v>
      </c>
      <c r="L1927" s="59">
        <v>41547</v>
      </c>
      <c r="M1927" s="60" t="s">
        <v>702</v>
      </c>
      <c r="N1927" s="61">
        <v>41557</v>
      </c>
      <c r="O1927" s="60">
        <v>2014</v>
      </c>
      <c r="P1927" s="61">
        <v>41881</v>
      </c>
      <c r="Q1927" s="53" t="s">
        <v>337</v>
      </c>
      <c r="R1927" s="71"/>
      <c r="S1927" s="53" t="s">
        <v>419</v>
      </c>
      <c r="T1927" s="53" t="s">
        <v>708</v>
      </c>
      <c r="U1927" s="53">
        <v>2</v>
      </c>
      <c r="V1927" s="53" t="s">
        <v>385</v>
      </c>
      <c r="W1927" s="53"/>
      <c r="X1927" s="63">
        <v>4.8710370849179986E-2</v>
      </c>
      <c r="Y1927" s="63">
        <v>0</v>
      </c>
      <c r="Z1927" s="70"/>
      <c r="AA1927" s="53" t="s">
        <v>5169</v>
      </c>
      <c r="AB1927" s="72" t="s">
        <v>2188</v>
      </c>
      <c r="AC1927" s="57">
        <v>66523</v>
      </c>
      <c r="AD1927" s="53"/>
      <c r="AE1927" s="53"/>
      <c r="AF1927" s="53"/>
      <c r="AG1927" s="63">
        <v>0</v>
      </c>
      <c r="AH1927" s="53" t="s">
        <v>2095</v>
      </c>
      <c r="AI1927" s="53" t="s">
        <v>701</v>
      </c>
      <c r="AJ1927" s="149">
        <v>3</v>
      </c>
      <c r="AK1927" s="374">
        <v>2</v>
      </c>
    </row>
    <row r="1928" spans="1:37" s="149" customFormat="1" ht="75" customHeight="1">
      <c r="A1928" s="54" t="s">
        <v>1827</v>
      </c>
      <c r="B1928" s="60">
        <v>21030</v>
      </c>
      <c r="C1928" s="70" t="s">
        <v>635</v>
      </c>
      <c r="D1928" s="52" t="s">
        <v>715</v>
      </c>
      <c r="E1928" s="53" t="s">
        <v>80</v>
      </c>
      <c r="F1928" s="55">
        <v>41437</v>
      </c>
      <c r="G1928" s="55">
        <v>41497</v>
      </c>
      <c r="H1928" s="53" t="s">
        <v>94</v>
      </c>
      <c r="I1928" s="57">
        <v>16588.025000000001</v>
      </c>
      <c r="J1928" s="56">
        <v>18217.053453009601</v>
      </c>
      <c r="K1928" s="56">
        <v>16588.025000000001</v>
      </c>
      <c r="L1928" s="59">
        <v>41512</v>
      </c>
      <c r="M1928" s="60" t="s">
        <v>702</v>
      </c>
      <c r="N1928" s="61">
        <v>41522</v>
      </c>
      <c r="O1928" s="60">
        <v>2014</v>
      </c>
      <c r="P1928" s="61">
        <v>41881</v>
      </c>
      <c r="Q1928" s="53" t="s">
        <v>337</v>
      </c>
      <c r="R1928" s="71"/>
      <c r="S1928" s="53" t="s">
        <v>419</v>
      </c>
      <c r="T1928" s="53" t="s">
        <v>2053</v>
      </c>
      <c r="U1928" s="53">
        <v>2</v>
      </c>
      <c r="V1928" s="53" t="s">
        <v>385</v>
      </c>
      <c r="W1928" s="53"/>
      <c r="X1928" s="63">
        <v>0.24935774093170784</v>
      </c>
      <c r="Y1928" s="63">
        <v>0</v>
      </c>
      <c r="Z1928" s="70"/>
      <c r="AA1928" s="53" t="s">
        <v>5169</v>
      </c>
      <c r="AB1928" s="72" t="s">
        <v>2188</v>
      </c>
      <c r="AC1928" s="57">
        <v>66523</v>
      </c>
      <c r="AD1928" s="53"/>
      <c r="AE1928" s="53"/>
      <c r="AF1928" s="53"/>
      <c r="AG1928" s="63">
        <v>0</v>
      </c>
      <c r="AH1928" s="53" t="s">
        <v>2095</v>
      </c>
      <c r="AI1928" s="53" t="s">
        <v>701</v>
      </c>
      <c r="AJ1928" s="149">
        <v>3</v>
      </c>
      <c r="AK1928" s="374">
        <v>2</v>
      </c>
    </row>
    <row r="1929" spans="1:37" s="149" customFormat="1" ht="75" customHeight="1">
      <c r="A1929" s="54" t="s">
        <v>1827</v>
      </c>
      <c r="B1929" s="60">
        <v>21031</v>
      </c>
      <c r="C1929" s="70" t="s">
        <v>541</v>
      </c>
      <c r="D1929" s="52" t="s">
        <v>469</v>
      </c>
      <c r="E1929" s="53" t="s">
        <v>81</v>
      </c>
      <c r="F1929" s="55">
        <v>41437</v>
      </c>
      <c r="G1929" s="55">
        <v>41497</v>
      </c>
      <c r="H1929" s="53" t="s">
        <v>94</v>
      </c>
      <c r="I1929" s="57">
        <v>1848.1</v>
      </c>
      <c r="J1929" s="56">
        <v>2019.1217937508802</v>
      </c>
      <c r="K1929" s="56">
        <v>1848.1</v>
      </c>
      <c r="L1929" s="59">
        <v>41512</v>
      </c>
      <c r="M1929" s="60" t="s">
        <v>702</v>
      </c>
      <c r="N1929" s="61">
        <v>41522</v>
      </c>
      <c r="O1929" s="60">
        <v>2014</v>
      </c>
      <c r="P1929" s="61">
        <v>41881</v>
      </c>
      <c r="Q1929" s="53" t="s">
        <v>337</v>
      </c>
      <c r="R1929" s="71"/>
      <c r="S1929" s="53" t="s">
        <v>419</v>
      </c>
      <c r="T1929" s="53" t="s">
        <v>677</v>
      </c>
      <c r="U1929" s="53">
        <v>2</v>
      </c>
      <c r="V1929" s="53" t="s">
        <v>385</v>
      </c>
      <c r="W1929" s="53"/>
      <c r="X1929" s="63">
        <v>0.13678484198060839</v>
      </c>
      <c r="Y1929" s="63">
        <v>0</v>
      </c>
      <c r="Z1929" s="70"/>
      <c r="AA1929" s="53" t="s">
        <v>4244</v>
      </c>
      <c r="AB1929" s="72" t="s">
        <v>2188</v>
      </c>
      <c r="AC1929" s="57">
        <v>13511</v>
      </c>
      <c r="AD1929" s="53"/>
      <c r="AE1929" s="53"/>
      <c r="AF1929" s="53"/>
      <c r="AG1929" s="63">
        <v>0</v>
      </c>
      <c r="AH1929" s="53" t="s">
        <v>2095</v>
      </c>
      <c r="AI1929" s="53" t="s">
        <v>701</v>
      </c>
      <c r="AJ1929" s="149">
        <v>3</v>
      </c>
      <c r="AK1929" s="374">
        <v>2</v>
      </c>
    </row>
    <row r="1930" spans="1:37" s="149" customFormat="1" ht="75" customHeight="1">
      <c r="A1930" s="54" t="s">
        <v>1827</v>
      </c>
      <c r="B1930" s="60">
        <v>21032</v>
      </c>
      <c r="C1930" s="70" t="s">
        <v>541</v>
      </c>
      <c r="D1930" s="52" t="s">
        <v>469</v>
      </c>
      <c r="E1930" s="53" t="s">
        <v>59</v>
      </c>
      <c r="F1930" s="55">
        <v>41437</v>
      </c>
      <c r="G1930" s="55">
        <v>41497</v>
      </c>
      <c r="H1930" s="53" t="s">
        <v>94</v>
      </c>
      <c r="I1930" s="57">
        <v>433.5</v>
      </c>
      <c r="J1930" s="56">
        <v>472.21662724992007</v>
      </c>
      <c r="K1930" s="56">
        <v>433.5</v>
      </c>
      <c r="L1930" s="59">
        <v>41512</v>
      </c>
      <c r="M1930" s="60" t="s">
        <v>702</v>
      </c>
      <c r="N1930" s="61">
        <v>41522</v>
      </c>
      <c r="O1930" s="60">
        <v>2014</v>
      </c>
      <c r="P1930" s="61">
        <v>41881</v>
      </c>
      <c r="Q1930" s="53" t="s">
        <v>337</v>
      </c>
      <c r="R1930" s="71"/>
      <c r="S1930" s="53" t="s">
        <v>419</v>
      </c>
      <c r="T1930" s="53" t="s">
        <v>677</v>
      </c>
      <c r="U1930" s="53">
        <v>2</v>
      </c>
      <c r="V1930" s="53" t="s">
        <v>385</v>
      </c>
      <c r="W1930" s="53"/>
      <c r="X1930" s="63">
        <v>3.2084967804011544E-2</v>
      </c>
      <c r="Y1930" s="63">
        <v>0</v>
      </c>
      <c r="Z1930" s="70"/>
      <c r="AA1930" s="53" t="s">
        <v>4244</v>
      </c>
      <c r="AB1930" s="72" t="s">
        <v>2188</v>
      </c>
      <c r="AC1930" s="57">
        <v>13511</v>
      </c>
      <c r="AD1930" s="53"/>
      <c r="AE1930" s="53"/>
      <c r="AF1930" s="53"/>
      <c r="AG1930" s="63">
        <v>0</v>
      </c>
      <c r="AH1930" s="53" t="s">
        <v>2095</v>
      </c>
      <c r="AI1930" s="53" t="s">
        <v>701</v>
      </c>
      <c r="AJ1930" s="149">
        <v>3</v>
      </c>
      <c r="AK1930" s="374">
        <v>2</v>
      </c>
    </row>
    <row r="1931" spans="1:37" s="149" customFormat="1" ht="75" customHeight="1">
      <c r="A1931" s="54" t="s">
        <v>1827</v>
      </c>
      <c r="B1931" s="60">
        <v>21033</v>
      </c>
      <c r="C1931" s="70" t="s">
        <v>541</v>
      </c>
      <c r="D1931" s="52" t="s">
        <v>469</v>
      </c>
      <c r="E1931" s="53" t="s">
        <v>59</v>
      </c>
      <c r="F1931" s="55">
        <v>41437</v>
      </c>
      <c r="G1931" s="55">
        <v>41497</v>
      </c>
      <c r="H1931" s="53" t="s">
        <v>94</v>
      </c>
      <c r="I1931" s="57">
        <v>674.4</v>
      </c>
      <c r="J1931" s="56">
        <v>736.57439925552012</v>
      </c>
      <c r="K1931" s="56">
        <v>674.4</v>
      </c>
      <c r="L1931" s="59">
        <v>41512</v>
      </c>
      <c r="M1931" s="60" t="s">
        <v>702</v>
      </c>
      <c r="N1931" s="61">
        <v>41522</v>
      </c>
      <c r="O1931" s="60">
        <v>2014</v>
      </c>
      <c r="P1931" s="61">
        <v>41881</v>
      </c>
      <c r="Q1931" s="53" t="s">
        <v>337</v>
      </c>
      <c r="R1931" s="71"/>
      <c r="S1931" s="53" t="s">
        <v>419</v>
      </c>
      <c r="T1931" s="53" t="s">
        <v>677</v>
      </c>
      <c r="U1931" s="53">
        <v>2</v>
      </c>
      <c r="V1931" s="53" t="s">
        <v>385</v>
      </c>
      <c r="W1931" s="53"/>
      <c r="X1931" s="63">
        <v>4.9914884168455333E-2</v>
      </c>
      <c r="Y1931" s="63">
        <v>0</v>
      </c>
      <c r="Z1931" s="70"/>
      <c r="AA1931" s="53" t="s">
        <v>4244</v>
      </c>
      <c r="AB1931" s="72" t="s">
        <v>2188</v>
      </c>
      <c r="AC1931" s="57">
        <v>13511</v>
      </c>
      <c r="AD1931" s="53"/>
      <c r="AE1931" s="53"/>
      <c r="AF1931" s="53"/>
      <c r="AG1931" s="63">
        <v>0</v>
      </c>
      <c r="AH1931" s="53" t="s">
        <v>2095</v>
      </c>
      <c r="AI1931" s="53" t="s">
        <v>701</v>
      </c>
      <c r="AJ1931" s="149">
        <v>3</v>
      </c>
      <c r="AK1931" s="374">
        <v>2</v>
      </c>
    </row>
    <row r="1932" spans="1:37" s="149" customFormat="1" ht="75" customHeight="1">
      <c r="A1932" s="54" t="s">
        <v>1827</v>
      </c>
      <c r="B1932" s="60">
        <v>21034</v>
      </c>
      <c r="C1932" s="70" t="s">
        <v>597</v>
      </c>
      <c r="D1932" s="52" t="s">
        <v>643</v>
      </c>
      <c r="E1932" s="53" t="s">
        <v>59</v>
      </c>
      <c r="F1932" s="55">
        <v>41437</v>
      </c>
      <c r="G1932" s="55">
        <v>41497</v>
      </c>
      <c r="H1932" s="53" t="s">
        <v>94</v>
      </c>
      <c r="I1932" s="57">
        <v>394</v>
      </c>
      <c r="J1932" s="56">
        <v>430.00731978624003</v>
      </c>
      <c r="K1932" s="56">
        <v>394</v>
      </c>
      <c r="L1932" s="59">
        <v>41512</v>
      </c>
      <c r="M1932" s="60" t="s">
        <v>702</v>
      </c>
      <c r="N1932" s="61">
        <v>41522</v>
      </c>
      <c r="O1932" s="60">
        <v>2014</v>
      </c>
      <c r="P1932" s="61">
        <v>41881</v>
      </c>
      <c r="Q1932" s="53" t="s">
        <v>337</v>
      </c>
      <c r="R1932" s="71"/>
      <c r="S1932" s="53" t="s">
        <v>419</v>
      </c>
      <c r="T1932" s="53" t="s">
        <v>677</v>
      </c>
      <c r="U1932" s="53">
        <v>2</v>
      </c>
      <c r="V1932" s="53" t="s">
        <v>385</v>
      </c>
      <c r="W1932" s="53"/>
      <c r="X1932" s="63">
        <v>2.9161424024868626E-2</v>
      </c>
      <c r="Y1932" s="63">
        <v>0</v>
      </c>
      <c r="Z1932" s="70"/>
      <c r="AA1932" s="53" t="s">
        <v>4244</v>
      </c>
      <c r="AB1932" s="72" t="s">
        <v>2188</v>
      </c>
      <c r="AC1932" s="57">
        <v>13511</v>
      </c>
      <c r="AD1932" s="53"/>
      <c r="AE1932" s="53"/>
      <c r="AF1932" s="53"/>
      <c r="AG1932" s="63">
        <v>0</v>
      </c>
      <c r="AH1932" s="53" t="s">
        <v>2095</v>
      </c>
      <c r="AI1932" s="53" t="s">
        <v>701</v>
      </c>
      <c r="AJ1932" s="149">
        <v>3</v>
      </c>
      <c r="AK1932" s="374">
        <v>2</v>
      </c>
    </row>
    <row r="1933" spans="1:37" s="149" customFormat="1" ht="75" customHeight="1">
      <c r="A1933" s="54" t="s">
        <v>1827</v>
      </c>
      <c r="B1933" s="60">
        <v>21035</v>
      </c>
      <c r="C1933" s="70" t="s">
        <v>763</v>
      </c>
      <c r="D1933" s="52" t="s">
        <v>764</v>
      </c>
      <c r="E1933" s="53" t="s">
        <v>59</v>
      </c>
      <c r="F1933" s="55">
        <v>41437</v>
      </c>
      <c r="G1933" s="55">
        <v>41497</v>
      </c>
      <c r="H1933" s="53" t="s">
        <v>94</v>
      </c>
      <c r="I1933" s="57">
        <v>1235</v>
      </c>
      <c r="J1933" s="56">
        <v>1319.04085824</v>
      </c>
      <c r="K1933" s="56">
        <v>1235</v>
      </c>
      <c r="L1933" s="59">
        <v>41512</v>
      </c>
      <c r="M1933" s="60" t="s">
        <v>702</v>
      </c>
      <c r="N1933" s="61">
        <v>41522</v>
      </c>
      <c r="O1933" s="60">
        <v>2014</v>
      </c>
      <c r="P1933" s="61">
        <v>41881</v>
      </c>
      <c r="Q1933" s="53" t="s">
        <v>337</v>
      </c>
      <c r="R1933" s="71"/>
      <c r="S1933" s="53" t="s">
        <v>419</v>
      </c>
      <c r="T1933" s="53" t="s">
        <v>677</v>
      </c>
      <c r="U1933" s="53">
        <v>2</v>
      </c>
      <c r="V1933" s="53" t="s">
        <v>385</v>
      </c>
      <c r="W1933" s="53"/>
      <c r="X1933" s="63">
        <v>9.1407001702316637E-2</v>
      </c>
      <c r="Y1933" s="63">
        <v>0</v>
      </c>
      <c r="Z1933" s="70"/>
      <c r="AA1933" s="53" t="s">
        <v>4244</v>
      </c>
      <c r="AB1933" s="72" t="s">
        <v>2188</v>
      </c>
      <c r="AC1933" s="57">
        <v>13511</v>
      </c>
      <c r="AD1933" s="53"/>
      <c r="AE1933" s="53"/>
      <c r="AF1933" s="53"/>
      <c r="AG1933" s="63">
        <v>0</v>
      </c>
      <c r="AH1933" s="53" t="s">
        <v>2095</v>
      </c>
      <c r="AI1933" s="53" t="s">
        <v>701</v>
      </c>
      <c r="AJ1933" s="149">
        <v>3</v>
      </c>
      <c r="AK1933" s="374">
        <v>2</v>
      </c>
    </row>
    <row r="1934" spans="1:37" s="149" customFormat="1" ht="75" customHeight="1">
      <c r="A1934" s="54" t="s">
        <v>1827</v>
      </c>
      <c r="B1934" s="60">
        <v>21036</v>
      </c>
      <c r="C1934" s="70" t="s">
        <v>541</v>
      </c>
      <c r="D1934" s="52" t="s">
        <v>469</v>
      </c>
      <c r="E1934" s="53" t="s">
        <v>59</v>
      </c>
      <c r="F1934" s="55">
        <v>41345</v>
      </c>
      <c r="G1934" s="55">
        <v>41407</v>
      </c>
      <c r="H1934" s="53" t="s">
        <v>94</v>
      </c>
      <c r="I1934" s="57">
        <v>616</v>
      </c>
      <c r="J1934" s="56">
        <v>670.51243627200006</v>
      </c>
      <c r="K1934" s="56">
        <v>616</v>
      </c>
      <c r="L1934" s="59">
        <v>41427</v>
      </c>
      <c r="M1934" s="60" t="s">
        <v>702</v>
      </c>
      <c r="N1934" s="61">
        <v>41446</v>
      </c>
      <c r="O1934" s="60" t="s">
        <v>702</v>
      </c>
      <c r="P1934" s="61">
        <v>41516</v>
      </c>
      <c r="Q1934" s="53" t="s">
        <v>337</v>
      </c>
      <c r="R1934" s="71"/>
      <c r="S1934" s="53" t="s">
        <v>419</v>
      </c>
      <c r="T1934" s="53" t="s">
        <v>677</v>
      </c>
      <c r="U1934" s="53">
        <v>2</v>
      </c>
      <c r="V1934" s="53" t="s">
        <v>385</v>
      </c>
      <c r="W1934" s="53"/>
      <c r="X1934" s="63">
        <v>2.0609588811937501E-2</v>
      </c>
      <c r="Y1934" s="63">
        <v>0</v>
      </c>
      <c r="Z1934" s="70"/>
      <c r="AA1934" s="53" t="s">
        <v>5194</v>
      </c>
      <c r="AB1934" s="72">
        <v>41297</v>
      </c>
      <c r="AC1934" s="57">
        <v>29889</v>
      </c>
      <c r="AD1934" s="53"/>
      <c r="AE1934" s="53"/>
      <c r="AF1934" s="53"/>
      <c r="AG1934" s="63">
        <v>0</v>
      </c>
      <c r="AH1934" s="53" t="s">
        <v>2095</v>
      </c>
      <c r="AI1934" s="53" t="s">
        <v>701</v>
      </c>
      <c r="AJ1934" s="149">
        <v>2</v>
      </c>
      <c r="AK1934" s="374">
        <v>2</v>
      </c>
    </row>
    <row r="1935" spans="1:37" s="149" customFormat="1" ht="75" customHeight="1">
      <c r="A1935" s="54" t="s">
        <v>1827</v>
      </c>
      <c r="B1935" s="60">
        <v>21037</v>
      </c>
      <c r="C1935" s="70" t="s">
        <v>510</v>
      </c>
      <c r="D1935" s="52" t="s">
        <v>511</v>
      </c>
      <c r="E1935" s="53" t="s">
        <v>59</v>
      </c>
      <c r="F1935" s="55">
        <v>41410</v>
      </c>
      <c r="G1935" s="55">
        <v>41470</v>
      </c>
      <c r="H1935" s="53" t="s">
        <v>94</v>
      </c>
      <c r="I1935" s="57">
        <v>2800.73569</v>
      </c>
      <c r="J1935" s="56">
        <v>2883.3107615200006</v>
      </c>
      <c r="K1935" s="56">
        <v>2800.7350000000001</v>
      </c>
      <c r="L1935" s="59">
        <v>41485</v>
      </c>
      <c r="M1935" s="60">
        <v>2013</v>
      </c>
      <c r="N1935" s="61">
        <v>41500</v>
      </c>
      <c r="O1935" s="60">
        <v>2013</v>
      </c>
      <c r="P1935" s="61">
        <v>41639</v>
      </c>
      <c r="Q1935" s="53" t="s">
        <v>337</v>
      </c>
      <c r="R1935" s="71"/>
      <c r="S1935" s="53" t="s">
        <v>419</v>
      </c>
      <c r="T1935" s="53" t="s">
        <v>692</v>
      </c>
      <c r="U1935" s="53">
        <v>2</v>
      </c>
      <c r="V1935" s="53" t="s">
        <v>385</v>
      </c>
      <c r="W1935" s="53"/>
      <c r="X1935" s="63">
        <v>5.5882830320443749E-2</v>
      </c>
      <c r="Y1935" s="63">
        <v>0</v>
      </c>
      <c r="Z1935" s="53"/>
      <c r="AA1935" s="53" t="s">
        <v>5150</v>
      </c>
      <c r="AB1935" s="72">
        <v>41297</v>
      </c>
      <c r="AC1935" s="57">
        <v>50118</v>
      </c>
      <c r="AD1935" s="53"/>
      <c r="AE1935" s="53"/>
      <c r="AF1935" s="53"/>
      <c r="AG1935" s="63">
        <v>0</v>
      </c>
      <c r="AH1935" s="53" t="s">
        <v>2095</v>
      </c>
      <c r="AI1935" s="53" t="s">
        <v>701</v>
      </c>
      <c r="AJ1935" s="149">
        <v>3</v>
      </c>
      <c r="AK1935" s="374">
        <v>2</v>
      </c>
    </row>
    <row r="1936" spans="1:37" s="149" customFormat="1" ht="75" customHeight="1">
      <c r="A1936" s="54" t="s">
        <v>1827</v>
      </c>
      <c r="B1936" s="60">
        <v>21038</v>
      </c>
      <c r="C1936" s="70" t="s">
        <v>541</v>
      </c>
      <c r="D1936" s="52" t="s">
        <v>469</v>
      </c>
      <c r="E1936" s="53" t="s">
        <v>81</v>
      </c>
      <c r="F1936" s="55">
        <v>41410</v>
      </c>
      <c r="G1936" s="55">
        <v>41470</v>
      </c>
      <c r="H1936" s="53" t="s">
        <v>94</v>
      </c>
      <c r="I1936" s="57">
        <v>2983.26431</v>
      </c>
      <c r="J1936" s="56">
        <v>3187.6820740800003</v>
      </c>
      <c r="K1936" s="56">
        <v>2983.2640000000001</v>
      </c>
      <c r="L1936" s="59">
        <v>41485</v>
      </c>
      <c r="M1936" s="60">
        <v>2013</v>
      </c>
      <c r="N1936" s="61">
        <v>41500</v>
      </c>
      <c r="O1936" s="60">
        <v>2013</v>
      </c>
      <c r="P1936" s="61">
        <v>41639</v>
      </c>
      <c r="Q1936" s="53" t="s">
        <v>337</v>
      </c>
      <c r="R1936" s="71"/>
      <c r="S1936" s="53" t="s">
        <v>419</v>
      </c>
      <c r="T1936" s="53" t="s">
        <v>692</v>
      </c>
      <c r="U1936" s="53">
        <v>2</v>
      </c>
      <c r="V1936" s="53" t="s">
        <v>385</v>
      </c>
      <c r="W1936" s="53"/>
      <c r="X1936" s="63">
        <v>5.9524807653936709E-2</v>
      </c>
      <c r="Y1936" s="63">
        <v>0</v>
      </c>
      <c r="Z1936" s="53"/>
      <c r="AA1936" s="53" t="s">
        <v>5150</v>
      </c>
      <c r="AB1936" s="72">
        <v>41297</v>
      </c>
      <c r="AC1936" s="57">
        <v>50118</v>
      </c>
      <c r="AD1936" s="53"/>
      <c r="AE1936" s="53"/>
      <c r="AF1936" s="53"/>
      <c r="AG1936" s="63">
        <v>0</v>
      </c>
      <c r="AH1936" s="53" t="s">
        <v>2095</v>
      </c>
      <c r="AI1936" s="53" t="s">
        <v>701</v>
      </c>
      <c r="AJ1936" s="149">
        <v>3</v>
      </c>
      <c r="AK1936" s="374">
        <v>2</v>
      </c>
    </row>
    <row r="1937" spans="1:37" s="149" customFormat="1" ht="75" customHeight="1">
      <c r="A1937" s="54" t="s">
        <v>1827</v>
      </c>
      <c r="B1937" s="60">
        <v>21039</v>
      </c>
      <c r="C1937" s="70" t="s">
        <v>445</v>
      </c>
      <c r="D1937" s="52" t="s">
        <v>720</v>
      </c>
      <c r="E1937" s="53" t="s">
        <v>59</v>
      </c>
      <c r="F1937" s="55">
        <v>41413</v>
      </c>
      <c r="G1937" s="55">
        <v>41473</v>
      </c>
      <c r="H1937" s="53" t="s">
        <v>102</v>
      </c>
      <c r="I1937" s="57">
        <v>392</v>
      </c>
      <c r="J1937" s="56">
        <v>392</v>
      </c>
      <c r="K1937" s="56">
        <v>392</v>
      </c>
      <c r="L1937" s="59">
        <v>41488</v>
      </c>
      <c r="M1937" s="60" t="s">
        <v>702</v>
      </c>
      <c r="N1937" s="61">
        <v>41493</v>
      </c>
      <c r="O1937" s="60" t="s">
        <v>702</v>
      </c>
      <c r="P1937" s="61">
        <v>41583</v>
      </c>
      <c r="Q1937" s="53" t="s">
        <v>337</v>
      </c>
      <c r="R1937" s="71" t="s">
        <v>5195</v>
      </c>
      <c r="S1937" s="53" t="s">
        <v>419</v>
      </c>
      <c r="T1937" s="53" t="s">
        <v>681</v>
      </c>
      <c r="U1937" s="53">
        <v>2</v>
      </c>
      <c r="V1937" s="53" t="s">
        <v>385</v>
      </c>
      <c r="W1937" s="53"/>
      <c r="X1937" s="63">
        <v>1.602747567258157E-2</v>
      </c>
      <c r="Y1937" s="63">
        <v>0</v>
      </c>
      <c r="Z1937" s="53"/>
      <c r="AA1937" s="53" t="s">
        <v>4321</v>
      </c>
      <c r="AB1937" s="72" t="s">
        <v>2098</v>
      </c>
      <c r="AC1937" s="57">
        <v>24458</v>
      </c>
      <c r="AD1937" s="53"/>
      <c r="AE1937" s="53"/>
      <c r="AF1937" s="53"/>
      <c r="AG1937" s="63">
        <v>0</v>
      </c>
      <c r="AH1937" s="53" t="s">
        <v>835</v>
      </c>
      <c r="AI1937" s="53" t="s">
        <v>701</v>
      </c>
      <c r="AJ1937" s="149">
        <v>3</v>
      </c>
      <c r="AK1937" s="374">
        <v>2</v>
      </c>
    </row>
    <row r="1938" spans="1:37" s="149" customFormat="1" ht="75" customHeight="1">
      <c r="A1938" s="54" t="s">
        <v>1827</v>
      </c>
      <c r="B1938" s="60">
        <v>21040</v>
      </c>
      <c r="C1938" s="70" t="s">
        <v>445</v>
      </c>
      <c r="D1938" s="52" t="s">
        <v>720</v>
      </c>
      <c r="E1938" s="53" t="s">
        <v>59</v>
      </c>
      <c r="F1938" s="55">
        <v>41413</v>
      </c>
      <c r="G1938" s="55">
        <v>41473</v>
      </c>
      <c r="H1938" s="53" t="s">
        <v>102</v>
      </c>
      <c r="I1938" s="57">
        <v>1980.4</v>
      </c>
      <c r="J1938" s="56">
        <v>2160.2591655825599</v>
      </c>
      <c r="K1938" s="56">
        <v>1980.4</v>
      </c>
      <c r="L1938" s="59">
        <v>41488</v>
      </c>
      <c r="M1938" s="60" t="s">
        <v>702</v>
      </c>
      <c r="N1938" s="61">
        <v>41493</v>
      </c>
      <c r="O1938" s="60" t="s">
        <v>702</v>
      </c>
      <c r="P1938" s="61">
        <v>41583</v>
      </c>
      <c r="Q1938" s="53" t="s">
        <v>337</v>
      </c>
      <c r="R1938" s="71" t="s">
        <v>5196</v>
      </c>
      <c r="S1938" s="53" t="s">
        <v>419</v>
      </c>
      <c r="T1938" s="53" t="s">
        <v>678</v>
      </c>
      <c r="U1938" s="53">
        <v>2</v>
      </c>
      <c r="V1938" s="53" t="s">
        <v>385</v>
      </c>
      <c r="W1938" s="53"/>
      <c r="X1938" s="63">
        <v>8.0971461280562596E-2</v>
      </c>
      <c r="Y1938" s="63">
        <v>0</v>
      </c>
      <c r="Z1938" s="53"/>
      <c r="AA1938" s="53" t="s">
        <v>4321</v>
      </c>
      <c r="AB1938" s="72" t="s">
        <v>2098</v>
      </c>
      <c r="AC1938" s="57">
        <v>24458</v>
      </c>
      <c r="AD1938" s="53"/>
      <c r="AE1938" s="53"/>
      <c r="AF1938" s="53"/>
      <c r="AG1938" s="63">
        <v>0</v>
      </c>
      <c r="AH1938" s="53" t="s">
        <v>835</v>
      </c>
      <c r="AI1938" s="53" t="s">
        <v>701</v>
      </c>
      <c r="AJ1938" s="149">
        <v>3</v>
      </c>
      <c r="AK1938" s="374">
        <v>2</v>
      </c>
    </row>
    <row r="1939" spans="1:37" s="149" customFormat="1" ht="75" customHeight="1">
      <c r="A1939" s="54" t="s">
        <v>1827</v>
      </c>
      <c r="B1939" s="60">
        <v>21041</v>
      </c>
      <c r="C1939" s="70" t="s">
        <v>445</v>
      </c>
      <c r="D1939" s="52" t="s">
        <v>720</v>
      </c>
      <c r="E1939" s="53" t="s">
        <v>59</v>
      </c>
      <c r="F1939" s="55">
        <v>41413</v>
      </c>
      <c r="G1939" s="55">
        <v>41473</v>
      </c>
      <c r="H1939" s="53" t="s">
        <v>102</v>
      </c>
      <c r="I1939" s="57">
        <v>1447.6</v>
      </c>
      <c r="J1939" s="56">
        <v>1588.3450334640002</v>
      </c>
      <c r="K1939" s="56">
        <v>1447.6</v>
      </c>
      <c r="L1939" s="59">
        <v>41488</v>
      </c>
      <c r="M1939" s="60" t="s">
        <v>702</v>
      </c>
      <c r="N1939" s="61">
        <v>41493</v>
      </c>
      <c r="O1939" s="60" t="s">
        <v>702</v>
      </c>
      <c r="P1939" s="61">
        <v>41583</v>
      </c>
      <c r="Q1939" s="53" t="s">
        <v>337</v>
      </c>
      <c r="R1939" s="71" t="s">
        <v>5197</v>
      </c>
      <c r="S1939" s="53" t="s">
        <v>419</v>
      </c>
      <c r="T1939" s="53" t="s">
        <v>679</v>
      </c>
      <c r="U1939" s="53">
        <v>2</v>
      </c>
      <c r="V1939" s="53" t="s">
        <v>385</v>
      </c>
      <c r="W1939" s="53"/>
      <c r="X1939" s="63">
        <v>5.9187178019461932E-2</v>
      </c>
      <c r="Y1939" s="63">
        <v>0</v>
      </c>
      <c r="Z1939" s="53"/>
      <c r="AA1939" s="53" t="s">
        <v>4321</v>
      </c>
      <c r="AB1939" s="72" t="s">
        <v>2098</v>
      </c>
      <c r="AC1939" s="57">
        <v>24458</v>
      </c>
      <c r="AD1939" s="53"/>
      <c r="AE1939" s="53"/>
      <c r="AF1939" s="53"/>
      <c r="AG1939" s="63">
        <v>0</v>
      </c>
      <c r="AH1939" s="53" t="s">
        <v>835</v>
      </c>
      <c r="AI1939" s="53" t="s">
        <v>701</v>
      </c>
      <c r="AJ1939" s="149">
        <v>3</v>
      </c>
      <c r="AK1939" s="374">
        <v>2</v>
      </c>
    </row>
    <row r="1940" spans="1:37" s="149" customFormat="1" ht="75" customHeight="1">
      <c r="A1940" s="54" t="s">
        <v>1827</v>
      </c>
      <c r="B1940" s="60">
        <v>21042</v>
      </c>
      <c r="C1940" s="70" t="s">
        <v>444</v>
      </c>
      <c r="D1940" s="52" t="s">
        <v>418</v>
      </c>
      <c r="E1940" s="53" t="s">
        <v>59</v>
      </c>
      <c r="F1940" s="55">
        <v>41413</v>
      </c>
      <c r="G1940" s="55">
        <v>41473</v>
      </c>
      <c r="H1940" s="53" t="s">
        <v>102</v>
      </c>
      <c r="I1940" s="57">
        <v>375</v>
      </c>
      <c r="J1940" s="56">
        <v>375</v>
      </c>
      <c r="K1940" s="56">
        <v>375</v>
      </c>
      <c r="L1940" s="59">
        <v>41488</v>
      </c>
      <c r="M1940" s="60" t="s">
        <v>702</v>
      </c>
      <c r="N1940" s="61">
        <v>41493</v>
      </c>
      <c r="O1940" s="60" t="s">
        <v>702</v>
      </c>
      <c r="P1940" s="61">
        <v>41583</v>
      </c>
      <c r="Q1940" s="53" t="s">
        <v>339</v>
      </c>
      <c r="R1940" s="71" t="s">
        <v>5198</v>
      </c>
      <c r="S1940" s="53" t="s">
        <v>419</v>
      </c>
      <c r="T1940" s="53" t="s">
        <v>677</v>
      </c>
      <c r="U1940" s="53">
        <v>2</v>
      </c>
      <c r="V1940" s="53" t="s">
        <v>389</v>
      </c>
      <c r="W1940" s="53"/>
      <c r="X1940" s="63">
        <v>1.5332406574535939E-2</v>
      </c>
      <c r="Y1940" s="63">
        <v>0</v>
      </c>
      <c r="Z1940" s="53"/>
      <c r="AA1940" s="53" t="s">
        <v>4321</v>
      </c>
      <c r="AB1940" s="72" t="s">
        <v>2098</v>
      </c>
      <c r="AC1940" s="57">
        <v>24458</v>
      </c>
      <c r="AD1940" s="53"/>
      <c r="AE1940" s="53"/>
      <c r="AF1940" s="53"/>
      <c r="AG1940" s="63">
        <v>0</v>
      </c>
      <c r="AH1940" s="53" t="s">
        <v>835</v>
      </c>
      <c r="AI1940" s="53" t="s">
        <v>701</v>
      </c>
      <c r="AJ1940" s="149">
        <v>3</v>
      </c>
      <c r="AK1940" s="374">
        <v>2</v>
      </c>
    </row>
    <row r="1941" spans="1:37" s="149" customFormat="1" ht="120" customHeight="1">
      <c r="A1941" s="54" t="s">
        <v>1827</v>
      </c>
      <c r="B1941" s="60">
        <v>21043</v>
      </c>
      <c r="C1941" s="70" t="s">
        <v>421</v>
      </c>
      <c r="D1941" s="52" t="s">
        <v>422</v>
      </c>
      <c r="E1941" s="53" t="s">
        <v>81</v>
      </c>
      <c r="F1941" s="55">
        <v>41437</v>
      </c>
      <c r="G1941" s="55">
        <v>41527</v>
      </c>
      <c r="H1941" s="53" t="s">
        <v>102</v>
      </c>
      <c r="I1941" s="57">
        <v>53092</v>
      </c>
      <c r="J1941" s="56">
        <v>53092</v>
      </c>
      <c r="K1941" s="56">
        <v>53092</v>
      </c>
      <c r="L1941" s="59">
        <v>41542</v>
      </c>
      <c r="M1941" s="60">
        <v>2013</v>
      </c>
      <c r="N1941" s="61">
        <v>41562</v>
      </c>
      <c r="O1941" s="60">
        <v>2014</v>
      </c>
      <c r="P1941" s="61">
        <v>41762</v>
      </c>
      <c r="Q1941" s="53" t="s">
        <v>337</v>
      </c>
      <c r="R1941" s="71" t="s">
        <v>5199</v>
      </c>
      <c r="S1941" s="53" t="s">
        <v>419</v>
      </c>
      <c r="T1941" s="53" t="s">
        <v>2048</v>
      </c>
      <c r="U1941" s="53">
        <v>2</v>
      </c>
      <c r="V1941" s="53" t="s">
        <v>385</v>
      </c>
      <c r="W1941" s="53"/>
      <c r="X1941" s="63">
        <v>3.7726142258224971</v>
      </c>
      <c r="Y1941" s="63">
        <v>0</v>
      </c>
      <c r="Z1941" s="53"/>
      <c r="AA1941" s="53" t="s">
        <v>4325</v>
      </c>
      <c r="AB1941" s="72" t="s">
        <v>2123</v>
      </c>
      <c r="AC1941" s="57">
        <v>14073</v>
      </c>
      <c r="AD1941" s="53"/>
      <c r="AE1941" s="53"/>
      <c r="AF1941" s="53"/>
      <c r="AG1941" s="63">
        <v>0</v>
      </c>
      <c r="AH1941" s="53" t="s">
        <v>2095</v>
      </c>
      <c r="AI1941" s="53" t="s">
        <v>701</v>
      </c>
      <c r="AJ1941" s="149">
        <v>3</v>
      </c>
      <c r="AK1941" s="374">
        <v>2</v>
      </c>
    </row>
    <row r="1942" spans="1:37" s="149" customFormat="1" ht="75" customHeight="1">
      <c r="A1942" s="52" t="s">
        <v>827</v>
      </c>
      <c r="B1942" s="60">
        <v>21044</v>
      </c>
      <c r="C1942" s="54">
        <v>3000559</v>
      </c>
      <c r="D1942" s="52" t="s">
        <v>383</v>
      </c>
      <c r="E1942" s="53" t="s">
        <v>59</v>
      </c>
      <c r="F1942" s="55">
        <v>41501</v>
      </c>
      <c r="G1942" s="55">
        <v>41532</v>
      </c>
      <c r="H1942" s="53" t="s">
        <v>94</v>
      </c>
      <c r="I1942" s="57">
        <v>1600</v>
      </c>
      <c r="J1942" s="56">
        <v>1578.5574919722908</v>
      </c>
      <c r="K1942" s="56">
        <v>1578.557</v>
      </c>
      <c r="L1942" s="59">
        <v>41552</v>
      </c>
      <c r="M1942" s="60">
        <v>2013</v>
      </c>
      <c r="N1942" s="61">
        <v>41558</v>
      </c>
      <c r="O1942" s="60">
        <v>2013</v>
      </c>
      <c r="P1942" s="61">
        <v>41562</v>
      </c>
      <c r="Q1942" s="53" t="s">
        <v>337</v>
      </c>
      <c r="R1942" s="53"/>
      <c r="S1942" s="53" t="s">
        <v>384</v>
      </c>
      <c r="T1942" s="53" t="s">
        <v>9</v>
      </c>
      <c r="U1942" s="53">
        <v>2</v>
      </c>
      <c r="V1942" s="53" t="s">
        <v>385</v>
      </c>
      <c r="W1942" s="53"/>
      <c r="X1942" s="63">
        <v>1862.6972599999999</v>
      </c>
      <c r="Y1942" s="63">
        <v>23600</v>
      </c>
      <c r="Z1942" s="53"/>
      <c r="AA1942" s="53" t="s">
        <v>5200</v>
      </c>
      <c r="AB1942" s="53" t="s">
        <v>2188</v>
      </c>
      <c r="AC1942" s="57">
        <v>23600</v>
      </c>
      <c r="AD1942" s="53"/>
      <c r="AE1942" s="53"/>
      <c r="AF1942" s="53" t="s">
        <v>9</v>
      </c>
      <c r="AG1942" s="63"/>
      <c r="AH1942" s="53" t="s">
        <v>2095</v>
      </c>
      <c r="AI1942" s="53" t="s">
        <v>701</v>
      </c>
      <c r="AJ1942" s="149">
        <v>4</v>
      </c>
      <c r="AK1942" s="374">
        <v>2</v>
      </c>
    </row>
    <row r="1943" spans="1:37" s="149" customFormat="1" ht="75" customHeight="1">
      <c r="A1943" s="52" t="s">
        <v>827</v>
      </c>
      <c r="B1943" s="60">
        <v>21045</v>
      </c>
      <c r="C1943" s="69" t="s">
        <v>858</v>
      </c>
      <c r="D1943" s="52" t="s">
        <v>859</v>
      </c>
      <c r="E1943" s="53" t="s">
        <v>80</v>
      </c>
      <c r="F1943" s="55">
        <v>41573</v>
      </c>
      <c r="G1943" s="55">
        <v>41604</v>
      </c>
      <c r="H1943" s="53" t="s">
        <v>94</v>
      </c>
      <c r="I1943" s="57">
        <v>1624.4486400000001</v>
      </c>
      <c r="J1943" s="56">
        <v>1624.4481881980803</v>
      </c>
      <c r="K1943" s="56">
        <v>1624.4480000000001</v>
      </c>
      <c r="L1943" s="59">
        <v>41623</v>
      </c>
      <c r="M1943" s="60">
        <v>2013</v>
      </c>
      <c r="N1943" s="61">
        <v>41623</v>
      </c>
      <c r="O1943" s="60">
        <v>2014</v>
      </c>
      <c r="P1943" s="61">
        <v>41698</v>
      </c>
      <c r="Q1943" s="53" t="s">
        <v>337</v>
      </c>
      <c r="R1943" s="53"/>
      <c r="S1943" s="53" t="s">
        <v>419</v>
      </c>
      <c r="T1943" s="53" t="s">
        <v>678</v>
      </c>
      <c r="U1943" s="53">
        <v>2</v>
      </c>
      <c r="V1943" s="53" t="s">
        <v>385</v>
      </c>
      <c r="W1943" s="53"/>
      <c r="X1943" s="63">
        <v>1916.8486399999999</v>
      </c>
      <c r="Y1943" s="63">
        <v>23600</v>
      </c>
      <c r="Z1943" s="53"/>
      <c r="AA1943" s="74" t="s">
        <v>5200</v>
      </c>
      <c r="AB1943" s="53" t="s">
        <v>2188</v>
      </c>
      <c r="AC1943" s="57">
        <v>23600</v>
      </c>
      <c r="AD1943" s="53"/>
      <c r="AE1943" s="53"/>
      <c r="AF1943" s="53" t="s">
        <v>9</v>
      </c>
      <c r="AG1943" s="63"/>
      <c r="AH1943" s="53" t="s">
        <v>2095</v>
      </c>
      <c r="AI1943" s="53" t="s">
        <v>701</v>
      </c>
      <c r="AJ1943" s="149">
        <v>4</v>
      </c>
      <c r="AK1943" s="374">
        <v>2</v>
      </c>
    </row>
    <row r="1944" spans="1:37" s="149" customFormat="1" ht="75" customHeight="1">
      <c r="A1944" s="52" t="s">
        <v>827</v>
      </c>
      <c r="B1944" s="60">
        <v>21046</v>
      </c>
      <c r="C1944" s="54">
        <v>3000559</v>
      </c>
      <c r="D1944" s="52" t="s">
        <v>383</v>
      </c>
      <c r="E1944" s="53" t="s">
        <v>59</v>
      </c>
      <c r="F1944" s="55">
        <v>41501</v>
      </c>
      <c r="G1944" s="55">
        <v>41532</v>
      </c>
      <c r="H1944" s="53" t="s">
        <v>94</v>
      </c>
      <c r="I1944" s="57">
        <v>3800</v>
      </c>
      <c r="J1944" s="56">
        <v>3749.0740434341901</v>
      </c>
      <c r="K1944" s="56">
        <v>3749.0740000000001</v>
      </c>
      <c r="L1944" s="59">
        <v>41552</v>
      </c>
      <c r="M1944" s="60">
        <v>2013</v>
      </c>
      <c r="N1944" s="61">
        <v>41558</v>
      </c>
      <c r="O1944" s="60">
        <v>2013</v>
      </c>
      <c r="P1944" s="61">
        <v>41562</v>
      </c>
      <c r="Q1944" s="53" t="s">
        <v>337</v>
      </c>
      <c r="R1944" s="53"/>
      <c r="S1944" s="53" t="s">
        <v>384</v>
      </c>
      <c r="T1944" s="53" t="s">
        <v>9</v>
      </c>
      <c r="U1944" s="53">
        <v>2</v>
      </c>
      <c r="V1944" s="53" t="s">
        <v>385</v>
      </c>
      <c r="W1944" s="53"/>
      <c r="X1944" s="63">
        <v>4423.9073200000003</v>
      </c>
      <c r="Y1944" s="63">
        <v>55696</v>
      </c>
      <c r="Z1944" s="53"/>
      <c r="AA1944" s="53" t="s">
        <v>5201</v>
      </c>
      <c r="AB1944" s="53" t="s">
        <v>2188</v>
      </c>
      <c r="AC1944" s="57">
        <v>55696</v>
      </c>
      <c r="AD1944" s="53"/>
      <c r="AE1944" s="53"/>
      <c r="AF1944" s="53" t="s">
        <v>9</v>
      </c>
      <c r="AG1944" s="63"/>
      <c r="AH1944" s="53" t="s">
        <v>2095</v>
      </c>
      <c r="AI1944" s="53" t="s">
        <v>701</v>
      </c>
      <c r="AJ1944" s="149">
        <v>4</v>
      </c>
      <c r="AK1944" s="374">
        <v>2</v>
      </c>
    </row>
    <row r="1945" spans="1:37" s="149" customFormat="1" ht="75" customHeight="1">
      <c r="A1945" s="52" t="s">
        <v>827</v>
      </c>
      <c r="B1945" s="60">
        <v>21047</v>
      </c>
      <c r="C1945" s="54">
        <v>3000559</v>
      </c>
      <c r="D1945" s="52" t="s">
        <v>383</v>
      </c>
      <c r="E1945" s="53" t="s">
        <v>59</v>
      </c>
      <c r="F1945" s="55">
        <v>41470</v>
      </c>
      <c r="G1945" s="55">
        <v>41501</v>
      </c>
      <c r="H1945" s="53" t="s">
        <v>94</v>
      </c>
      <c r="I1945" s="57">
        <v>1440</v>
      </c>
      <c r="J1945" s="56">
        <v>1420.7017427750618</v>
      </c>
      <c r="K1945" s="56">
        <v>1420.701</v>
      </c>
      <c r="L1945" s="59">
        <v>41522</v>
      </c>
      <c r="M1945" s="60">
        <v>2013</v>
      </c>
      <c r="N1945" s="61">
        <v>41528</v>
      </c>
      <c r="O1945" s="60">
        <v>2013</v>
      </c>
      <c r="P1945" s="61">
        <v>41562</v>
      </c>
      <c r="Q1945" s="53" t="s">
        <v>337</v>
      </c>
      <c r="R1945" s="53"/>
      <c r="S1945" s="53" t="s">
        <v>384</v>
      </c>
      <c r="T1945" s="53" t="s">
        <v>9</v>
      </c>
      <c r="U1945" s="53">
        <v>2</v>
      </c>
      <c r="V1945" s="53" t="s">
        <v>385</v>
      </c>
      <c r="W1945" s="53"/>
      <c r="X1945" s="63">
        <v>1676.4271799999999</v>
      </c>
      <c r="Y1945" s="63">
        <v>21240</v>
      </c>
      <c r="Z1945" s="53"/>
      <c r="AA1945" s="53" t="s">
        <v>5202</v>
      </c>
      <c r="AB1945" s="53" t="s">
        <v>2188</v>
      </c>
      <c r="AC1945" s="57">
        <v>21240</v>
      </c>
      <c r="AD1945" s="53"/>
      <c r="AE1945" s="53"/>
      <c r="AF1945" s="53" t="s">
        <v>9</v>
      </c>
      <c r="AG1945" s="63"/>
      <c r="AH1945" s="53" t="s">
        <v>2095</v>
      </c>
      <c r="AI1945" s="53" t="s">
        <v>701</v>
      </c>
      <c r="AJ1945" s="149">
        <v>3</v>
      </c>
      <c r="AK1945" s="374">
        <v>2</v>
      </c>
    </row>
    <row r="1946" spans="1:37" s="149" customFormat="1" ht="75" customHeight="1">
      <c r="A1946" s="52" t="s">
        <v>827</v>
      </c>
      <c r="B1946" s="60">
        <v>21048</v>
      </c>
      <c r="C1946" s="54">
        <v>3000559</v>
      </c>
      <c r="D1946" s="52" t="s">
        <v>383</v>
      </c>
      <c r="E1946" s="53" t="s">
        <v>81</v>
      </c>
      <c r="F1946" s="55">
        <v>41456</v>
      </c>
      <c r="G1946" s="55">
        <v>41518</v>
      </c>
      <c r="H1946" s="53" t="s">
        <v>94</v>
      </c>
      <c r="I1946" s="57">
        <v>14400</v>
      </c>
      <c r="J1946" s="56">
        <v>14207.017427750618</v>
      </c>
      <c r="K1946" s="56">
        <v>14207.017</v>
      </c>
      <c r="L1946" s="59">
        <v>41537</v>
      </c>
      <c r="M1946" s="60">
        <v>2013</v>
      </c>
      <c r="N1946" s="61">
        <v>41542</v>
      </c>
      <c r="O1946" s="60">
        <v>2013</v>
      </c>
      <c r="P1946" s="61">
        <v>41593</v>
      </c>
      <c r="Q1946" s="53" t="s">
        <v>337</v>
      </c>
      <c r="R1946" s="53"/>
      <c r="S1946" s="53" t="s">
        <v>384</v>
      </c>
      <c r="T1946" s="53" t="s">
        <v>9</v>
      </c>
      <c r="U1946" s="53">
        <v>2</v>
      </c>
      <c r="V1946" s="53" t="s">
        <v>385</v>
      </c>
      <c r="W1946" s="53"/>
      <c r="X1946" s="63">
        <v>16764.280059999997</v>
      </c>
      <c r="Y1946" s="63">
        <v>158990.91</v>
      </c>
      <c r="Z1946" s="53"/>
      <c r="AA1946" s="53" t="s">
        <v>5203</v>
      </c>
      <c r="AB1946" s="53" t="s">
        <v>2188</v>
      </c>
      <c r="AC1946" s="57">
        <v>158990.91</v>
      </c>
      <c r="AD1946" s="53"/>
      <c r="AE1946" s="53"/>
      <c r="AF1946" s="53" t="s">
        <v>9</v>
      </c>
      <c r="AG1946" s="63"/>
      <c r="AH1946" s="53" t="s">
        <v>2095</v>
      </c>
      <c r="AI1946" s="53" t="s">
        <v>701</v>
      </c>
      <c r="AJ1946" s="149">
        <v>3</v>
      </c>
      <c r="AK1946" s="374">
        <v>2</v>
      </c>
    </row>
    <row r="1947" spans="1:37" s="149" customFormat="1" ht="75" customHeight="1">
      <c r="A1947" s="52" t="s">
        <v>827</v>
      </c>
      <c r="B1947" s="60">
        <v>21049</v>
      </c>
      <c r="C1947" s="69">
        <v>3000583</v>
      </c>
      <c r="D1947" s="52" t="s">
        <v>833</v>
      </c>
      <c r="E1947" s="53" t="s">
        <v>59</v>
      </c>
      <c r="F1947" s="55">
        <v>41374</v>
      </c>
      <c r="G1947" s="55">
        <v>41404</v>
      </c>
      <c r="H1947" s="53" t="s">
        <v>94</v>
      </c>
      <c r="I1947" s="57">
        <v>5399.0159999999996</v>
      </c>
      <c r="J1947" s="56">
        <v>5315.373216942683</v>
      </c>
      <c r="K1947" s="56">
        <v>5315.3729999999996</v>
      </c>
      <c r="L1947" s="59">
        <v>41435</v>
      </c>
      <c r="M1947" s="60">
        <v>2013</v>
      </c>
      <c r="N1947" s="61">
        <v>41440</v>
      </c>
      <c r="O1947" s="60">
        <v>2013</v>
      </c>
      <c r="P1947" s="61">
        <v>41485</v>
      </c>
      <c r="Q1947" s="53" t="s">
        <v>337</v>
      </c>
      <c r="R1947" s="53"/>
      <c r="S1947" s="53" t="s">
        <v>384</v>
      </c>
      <c r="T1947" s="69">
        <v>1</v>
      </c>
      <c r="U1947" s="53">
        <v>2</v>
      </c>
      <c r="V1947" s="53" t="s">
        <v>385</v>
      </c>
      <c r="W1947" s="53"/>
      <c r="X1947" s="63">
        <v>127.0692897082658</v>
      </c>
      <c r="Y1947" s="63">
        <v>3341.0861021069695</v>
      </c>
      <c r="Z1947" s="53"/>
      <c r="AA1947" s="69" t="s">
        <v>5204</v>
      </c>
      <c r="AB1947" s="66">
        <v>41269</v>
      </c>
      <c r="AC1947" s="75">
        <v>164916.01</v>
      </c>
      <c r="AD1947" s="53"/>
      <c r="AE1947" s="69">
        <v>49.36</v>
      </c>
      <c r="AF1947" s="53"/>
      <c r="AG1947" s="63"/>
      <c r="AH1947" s="69" t="s">
        <v>2095</v>
      </c>
      <c r="AI1947" s="53" t="s">
        <v>701</v>
      </c>
      <c r="AJ1947" s="149">
        <v>2</v>
      </c>
      <c r="AK1947" s="374">
        <v>2</v>
      </c>
    </row>
    <row r="1948" spans="1:37" s="149" customFormat="1" ht="75" customHeight="1">
      <c r="A1948" s="52" t="s">
        <v>827</v>
      </c>
      <c r="B1948" s="60">
        <v>21050</v>
      </c>
      <c r="C1948" s="54">
        <v>3000560</v>
      </c>
      <c r="D1948" s="52" t="s">
        <v>468</v>
      </c>
      <c r="E1948" s="53" t="s">
        <v>59</v>
      </c>
      <c r="F1948" s="55">
        <v>41506</v>
      </c>
      <c r="G1948" s="55">
        <v>41537</v>
      </c>
      <c r="H1948" s="53" t="s">
        <v>102</v>
      </c>
      <c r="I1948" s="57">
        <v>7767</v>
      </c>
      <c r="J1948" s="56">
        <v>7646.6718705767526</v>
      </c>
      <c r="K1948" s="56">
        <v>7646.6710000000003</v>
      </c>
      <c r="L1948" s="59">
        <v>41557</v>
      </c>
      <c r="M1948" s="60">
        <v>2013</v>
      </c>
      <c r="N1948" s="61">
        <v>41562</v>
      </c>
      <c r="O1948" s="60">
        <v>2013</v>
      </c>
      <c r="P1948" s="61">
        <v>41628</v>
      </c>
      <c r="Q1948" s="53" t="s">
        <v>337</v>
      </c>
      <c r="R1948" s="69" t="s">
        <v>5205</v>
      </c>
      <c r="S1948" s="53" t="s">
        <v>384</v>
      </c>
      <c r="T1948" s="69">
        <v>1</v>
      </c>
      <c r="U1948" s="53">
        <v>2</v>
      </c>
      <c r="V1948" s="53" t="s">
        <v>385</v>
      </c>
      <c r="W1948" s="53"/>
      <c r="X1948" s="63">
        <v>9023.0717800000002</v>
      </c>
      <c r="Y1948" s="63">
        <v>10633.13</v>
      </c>
      <c r="Z1948" s="53"/>
      <c r="AA1948" s="65" t="s">
        <v>5206</v>
      </c>
      <c r="AB1948" s="182">
        <v>41273</v>
      </c>
      <c r="AC1948" s="75">
        <v>10633.13</v>
      </c>
      <c r="AD1948" s="53"/>
      <c r="AE1948" s="69"/>
      <c r="AF1948" s="53" t="s">
        <v>9</v>
      </c>
      <c r="AG1948" s="63"/>
      <c r="AH1948" s="69" t="s">
        <v>835</v>
      </c>
      <c r="AI1948" s="53" t="s">
        <v>701</v>
      </c>
      <c r="AJ1948" s="149">
        <v>4</v>
      </c>
      <c r="AK1948" s="374">
        <v>2</v>
      </c>
    </row>
    <row r="1949" spans="1:37" s="149" customFormat="1" ht="75" customHeight="1">
      <c r="A1949" s="52" t="s">
        <v>827</v>
      </c>
      <c r="B1949" s="60">
        <v>21051</v>
      </c>
      <c r="C1949" s="69" t="s">
        <v>421</v>
      </c>
      <c r="D1949" s="52" t="s">
        <v>422</v>
      </c>
      <c r="E1949" s="53" t="s">
        <v>81</v>
      </c>
      <c r="F1949" s="55">
        <v>41365</v>
      </c>
      <c r="G1949" s="55">
        <v>41415</v>
      </c>
      <c r="H1949" s="53" t="s">
        <v>102</v>
      </c>
      <c r="I1949" s="57">
        <v>2372.88</v>
      </c>
      <c r="J1949" s="56">
        <v>2372.88</v>
      </c>
      <c r="K1949" s="56">
        <v>2372.88</v>
      </c>
      <c r="L1949" s="59">
        <v>41435</v>
      </c>
      <c r="M1949" s="60">
        <v>2013</v>
      </c>
      <c r="N1949" s="61">
        <v>41440</v>
      </c>
      <c r="O1949" s="60">
        <v>2013</v>
      </c>
      <c r="P1949" s="61">
        <v>41470</v>
      </c>
      <c r="Q1949" s="53" t="s">
        <v>337</v>
      </c>
      <c r="R1949" s="53" t="s">
        <v>5207</v>
      </c>
      <c r="S1949" s="53" t="s">
        <v>419</v>
      </c>
      <c r="T1949" s="69">
        <v>1</v>
      </c>
      <c r="U1949" s="53">
        <v>2</v>
      </c>
      <c r="V1949" s="53" t="s">
        <v>385</v>
      </c>
      <c r="W1949" s="53"/>
      <c r="X1949" s="63">
        <v>2799.9983999999999</v>
      </c>
      <c r="Y1949" s="63">
        <v>13387.57</v>
      </c>
      <c r="Z1949" s="53"/>
      <c r="AA1949" s="65" t="s">
        <v>4350</v>
      </c>
      <c r="AB1949" s="69" t="s">
        <v>2123</v>
      </c>
      <c r="AC1949" s="75">
        <v>13387.57</v>
      </c>
      <c r="AD1949" s="53"/>
      <c r="AE1949" s="69"/>
      <c r="AF1949" s="53" t="s">
        <v>9</v>
      </c>
      <c r="AG1949" s="63"/>
      <c r="AH1949" s="69" t="s">
        <v>835</v>
      </c>
      <c r="AI1949" s="53" t="s">
        <v>701</v>
      </c>
      <c r="AJ1949" s="149">
        <v>2</v>
      </c>
      <c r="AK1949" s="374">
        <v>2</v>
      </c>
    </row>
    <row r="1950" spans="1:37" s="149" customFormat="1" ht="75" customHeight="1">
      <c r="A1950" s="52" t="s">
        <v>827</v>
      </c>
      <c r="B1950" s="60">
        <v>21052</v>
      </c>
      <c r="C1950" s="69" t="s">
        <v>421</v>
      </c>
      <c r="D1950" s="52" t="s">
        <v>422</v>
      </c>
      <c r="E1950" s="53" t="s">
        <v>81</v>
      </c>
      <c r="F1950" s="55">
        <v>41365</v>
      </c>
      <c r="G1950" s="55">
        <v>41415</v>
      </c>
      <c r="H1950" s="53" t="s">
        <v>102</v>
      </c>
      <c r="I1950" s="57">
        <v>5300</v>
      </c>
      <c r="J1950" s="56">
        <v>5300</v>
      </c>
      <c r="K1950" s="56">
        <v>5300</v>
      </c>
      <c r="L1950" s="59">
        <v>41434</v>
      </c>
      <c r="M1950" s="60">
        <v>2013</v>
      </c>
      <c r="N1950" s="61">
        <v>41456</v>
      </c>
      <c r="O1950" s="60">
        <v>2013</v>
      </c>
      <c r="P1950" s="61">
        <v>41542</v>
      </c>
      <c r="Q1950" s="53" t="s">
        <v>337</v>
      </c>
      <c r="R1950" s="53" t="s">
        <v>5208</v>
      </c>
      <c r="S1950" s="53" t="s">
        <v>419</v>
      </c>
      <c r="T1950" s="69">
        <v>1</v>
      </c>
      <c r="U1950" s="53">
        <v>2</v>
      </c>
      <c r="V1950" s="53" t="s">
        <v>385</v>
      </c>
      <c r="W1950" s="53"/>
      <c r="X1950" s="63">
        <v>6254</v>
      </c>
      <c r="Y1950" s="63">
        <v>13387.57</v>
      </c>
      <c r="Z1950" s="53"/>
      <c r="AA1950" s="65" t="s">
        <v>4350</v>
      </c>
      <c r="AB1950" s="69" t="s">
        <v>2123</v>
      </c>
      <c r="AC1950" s="75">
        <v>13387.57</v>
      </c>
      <c r="AD1950" s="53"/>
      <c r="AE1950" s="69"/>
      <c r="AF1950" s="53" t="s">
        <v>9</v>
      </c>
      <c r="AG1950" s="63"/>
      <c r="AH1950" s="69" t="s">
        <v>835</v>
      </c>
      <c r="AI1950" s="53" t="s">
        <v>701</v>
      </c>
      <c r="AJ1950" s="149">
        <v>2</v>
      </c>
      <c r="AK1950" s="374">
        <v>2</v>
      </c>
    </row>
    <row r="1951" spans="1:37" s="149" customFormat="1" ht="75" customHeight="1">
      <c r="A1951" s="52" t="s">
        <v>827</v>
      </c>
      <c r="B1951" s="60">
        <v>21053</v>
      </c>
      <c r="C1951" s="73" t="s">
        <v>2164</v>
      </c>
      <c r="D1951" s="52" t="s">
        <v>383</v>
      </c>
      <c r="E1951" s="53" t="s">
        <v>59</v>
      </c>
      <c r="F1951" s="55">
        <v>41488</v>
      </c>
      <c r="G1951" s="55">
        <v>41519</v>
      </c>
      <c r="H1951" s="53" t="s">
        <v>94</v>
      </c>
      <c r="I1951" s="57">
        <v>639</v>
      </c>
      <c r="J1951" s="56">
        <v>630.43639835643364</v>
      </c>
      <c r="K1951" s="56">
        <v>630.43600000000004</v>
      </c>
      <c r="L1951" s="59">
        <v>41542</v>
      </c>
      <c r="M1951" s="60">
        <v>2013</v>
      </c>
      <c r="N1951" s="61">
        <v>41548</v>
      </c>
      <c r="O1951" s="60">
        <v>2013</v>
      </c>
      <c r="P1951" s="61">
        <v>41618</v>
      </c>
      <c r="Q1951" s="53" t="s">
        <v>337</v>
      </c>
      <c r="R1951" s="53"/>
      <c r="S1951" s="53" t="s">
        <v>384</v>
      </c>
      <c r="T1951" s="69">
        <v>1</v>
      </c>
      <c r="U1951" s="53">
        <v>2</v>
      </c>
      <c r="V1951" s="53" t="s">
        <v>385</v>
      </c>
      <c r="W1951" s="53"/>
      <c r="X1951" s="63">
        <v>743.91448000000003</v>
      </c>
      <c r="Y1951" s="63">
        <v>9425.84</v>
      </c>
      <c r="Z1951" s="53"/>
      <c r="AA1951" s="65" t="s">
        <v>5209</v>
      </c>
      <c r="AB1951" s="69" t="s">
        <v>2094</v>
      </c>
      <c r="AC1951" s="75">
        <v>9425.84</v>
      </c>
      <c r="AD1951" s="53"/>
      <c r="AE1951" s="69"/>
      <c r="AF1951" s="53" t="s">
        <v>9</v>
      </c>
      <c r="AG1951" s="63"/>
      <c r="AH1951" s="69" t="s">
        <v>2095</v>
      </c>
      <c r="AI1951" s="53" t="s">
        <v>701</v>
      </c>
      <c r="AJ1951" s="149">
        <v>3</v>
      </c>
      <c r="AK1951" s="374">
        <v>2</v>
      </c>
    </row>
    <row r="1952" spans="1:37" s="149" customFormat="1" ht="75" customHeight="1">
      <c r="A1952" s="52" t="s">
        <v>827</v>
      </c>
      <c r="B1952" s="60">
        <v>21054</v>
      </c>
      <c r="C1952" s="69">
        <v>3000559</v>
      </c>
      <c r="D1952" s="52" t="s">
        <v>383</v>
      </c>
      <c r="E1952" s="53" t="s">
        <v>59</v>
      </c>
      <c r="F1952" s="55">
        <v>41487</v>
      </c>
      <c r="G1952" s="55">
        <v>41518</v>
      </c>
      <c r="H1952" s="53" t="s">
        <v>94</v>
      </c>
      <c r="I1952" s="57">
        <v>435.2</v>
      </c>
      <c r="J1952" s="75">
        <v>429.36763781646312</v>
      </c>
      <c r="K1952" s="56">
        <v>429.36700000000002</v>
      </c>
      <c r="L1952" s="59">
        <v>41537</v>
      </c>
      <c r="M1952" s="60">
        <v>2013</v>
      </c>
      <c r="N1952" s="61">
        <v>41543</v>
      </c>
      <c r="O1952" s="60">
        <v>2013</v>
      </c>
      <c r="P1952" s="61">
        <v>41618</v>
      </c>
      <c r="Q1952" s="53" t="s">
        <v>337</v>
      </c>
      <c r="R1952" s="53"/>
      <c r="S1952" s="53" t="s">
        <v>384</v>
      </c>
      <c r="T1952" s="69">
        <v>1</v>
      </c>
      <c r="U1952" s="53">
        <v>2</v>
      </c>
      <c r="V1952" s="53" t="s">
        <v>385</v>
      </c>
      <c r="W1952" s="53"/>
      <c r="X1952" s="63">
        <v>506.65305999999998</v>
      </c>
      <c r="Y1952" s="104">
        <v>6419.2</v>
      </c>
      <c r="Z1952" s="53"/>
      <c r="AA1952" s="74" t="s">
        <v>5210</v>
      </c>
      <c r="AB1952" s="69" t="s">
        <v>2094</v>
      </c>
      <c r="AC1952" s="75">
        <v>6419.2</v>
      </c>
      <c r="AD1952" s="69"/>
      <c r="AE1952" s="69"/>
      <c r="AF1952" s="69">
        <v>1</v>
      </c>
      <c r="AG1952" s="69"/>
      <c r="AH1952" s="69" t="s">
        <v>2095</v>
      </c>
      <c r="AI1952" s="53" t="s">
        <v>701</v>
      </c>
      <c r="AJ1952" s="149">
        <v>3</v>
      </c>
      <c r="AK1952" s="374">
        <v>2</v>
      </c>
    </row>
    <row r="1953" spans="1:37" s="149" customFormat="1" ht="75" customHeight="1">
      <c r="A1953" s="52" t="s">
        <v>827</v>
      </c>
      <c r="B1953" s="60">
        <v>21055</v>
      </c>
      <c r="C1953" s="69">
        <v>3000559</v>
      </c>
      <c r="D1953" s="52" t="s">
        <v>383</v>
      </c>
      <c r="E1953" s="53" t="s">
        <v>59</v>
      </c>
      <c r="F1953" s="55">
        <v>41367</v>
      </c>
      <c r="G1953" s="55">
        <v>41409</v>
      </c>
      <c r="H1953" s="53" t="s">
        <v>94</v>
      </c>
      <c r="I1953" s="57">
        <v>1114.75</v>
      </c>
      <c r="J1953" s="75">
        <v>1215.1202968283153</v>
      </c>
      <c r="K1953" s="56">
        <v>1114.75</v>
      </c>
      <c r="L1953" s="59">
        <v>41432</v>
      </c>
      <c r="M1953" s="60">
        <v>2013</v>
      </c>
      <c r="N1953" s="61">
        <v>41543</v>
      </c>
      <c r="O1953" s="60">
        <v>2013</v>
      </c>
      <c r="P1953" s="61">
        <v>41618</v>
      </c>
      <c r="Q1953" s="53" t="s">
        <v>337</v>
      </c>
      <c r="R1953" s="53"/>
      <c r="S1953" s="53" t="s">
        <v>384</v>
      </c>
      <c r="T1953" s="69">
        <v>1</v>
      </c>
      <c r="U1953" s="53">
        <v>2</v>
      </c>
      <c r="V1953" s="53" t="s">
        <v>385</v>
      </c>
      <c r="W1953" s="53"/>
      <c r="X1953" s="63">
        <v>1315.405</v>
      </c>
      <c r="Y1953" s="104">
        <v>17332.23</v>
      </c>
      <c r="Z1953" s="53"/>
      <c r="AA1953" s="74" t="s">
        <v>5211</v>
      </c>
      <c r="AB1953" s="69" t="s">
        <v>2094</v>
      </c>
      <c r="AC1953" s="75">
        <v>17332.23</v>
      </c>
      <c r="AD1953" s="69"/>
      <c r="AE1953" s="69"/>
      <c r="AF1953" s="69">
        <v>1</v>
      </c>
      <c r="AG1953" s="69"/>
      <c r="AH1953" s="69" t="s">
        <v>2095</v>
      </c>
      <c r="AI1953" s="53" t="s">
        <v>701</v>
      </c>
      <c r="AJ1953" s="149">
        <v>2</v>
      </c>
      <c r="AK1953" s="374">
        <v>2</v>
      </c>
    </row>
    <row r="1954" spans="1:37" s="149" customFormat="1" ht="75" customHeight="1">
      <c r="A1954" s="52" t="s">
        <v>827</v>
      </c>
      <c r="B1954" s="60">
        <v>21056</v>
      </c>
      <c r="C1954" s="69">
        <v>3000583</v>
      </c>
      <c r="D1954" s="52" t="s">
        <v>833</v>
      </c>
      <c r="E1954" s="53" t="s">
        <v>332</v>
      </c>
      <c r="F1954" s="55">
        <v>41365</v>
      </c>
      <c r="G1954" s="55">
        <v>41379</v>
      </c>
      <c r="H1954" s="53" t="s">
        <v>102</v>
      </c>
      <c r="I1954" s="57">
        <v>1177.79</v>
      </c>
      <c r="J1954" s="56">
        <v>1502.0461215982082</v>
      </c>
      <c r="K1954" s="56">
        <v>1177.79</v>
      </c>
      <c r="L1954" s="59">
        <v>41398</v>
      </c>
      <c r="M1954" s="60">
        <v>2013</v>
      </c>
      <c r="N1954" s="61">
        <v>41404</v>
      </c>
      <c r="O1954" s="60">
        <v>2013</v>
      </c>
      <c r="P1954" s="61">
        <v>41446</v>
      </c>
      <c r="Q1954" s="53" t="s">
        <v>340</v>
      </c>
      <c r="R1954" s="53" t="s">
        <v>5212</v>
      </c>
      <c r="S1954" s="53" t="s">
        <v>384</v>
      </c>
      <c r="T1954" s="69">
        <v>1</v>
      </c>
      <c r="U1954" s="53">
        <v>2</v>
      </c>
      <c r="V1954" s="53" t="s">
        <v>385</v>
      </c>
      <c r="W1954" s="53"/>
      <c r="X1954" s="63">
        <v>3.5985401724450425</v>
      </c>
      <c r="Y1954" s="63">
        <v>1635.5054504026309</v>
      </c>
      <c r="Z1954" s="53"/>
      <c r="AA1954" s="65" t="s">
        <v>4387</v>
      </c>
      <c r="AB1954" s="180" t="s">
        <v>2123</v>
      </c>
      <c r="AC1954" s="75">
        <v>631648.56000000006</v>
      </c>
      <c r="AD1954" s="53"/>
      <c r="AE1954" s="69">
        <v>386.21</v>
      </c>
      <c r="AF1954" s="79"/>
      <c r="AG1954" s="63"/>
      <c r="AH1954" s="69" t="s">
        <v>4388</v>
      </c>
      <c r="AI1954" s="53" t="s">
        <v>2179</v>
      </c>
      <c r="AJ1954" s="149">
        <v>2</v>
      </c>
      <c r="AK1954" s="374">
        <v>2</v>
      </c>
    </row>
    <row r="1955" spans="1:37" s="149" customFormat="1" ht="120" customHeight="1">
      <c r="A1955" s="52" t="s">
        <v>827</v>
      </c>
      <c r="B1955" s="60">
        <v>21057</v>
      </c>
      <c r="C1955" s="69">
        <v>3000583</v>
      </c>
      <c r="D1955" s="52" t="s">
        <v>833</v>
      </c>
      <c r="E1955" s="53" t="s">
        <v>332</v>
      </c>
      <c r="F1955" s="55">
        <v>41365</v>
      </c>
      <c r="G1955" s="55">
        <v>41379</v>
      </c>
      <c r="H1955" s="53" t="s">
        <v>102</v>
      </c>
      <c r="I1955" s="57">
        <v>3353.4704000000002</v>
      </c>
      <c r="J1955" s="56">
        <v>3844.3050757289093</v>
      </c>
      <c r="K1955" s="56">
        <v>3353.47</v>
      </c>
      <c r="L1955" s="59">
        <v>41399</v>
      </c>
      <c r="M1955" s="60">
        <v>2013</v>
      </c>
      <c r="N1955" s="61">
        <v>41404</v>
      </c>
      <c r="O1955" s="60">
        <v>2013</v>
      </c>
      <c r="P1955" s="61">
        <v>41445</v>
      </c>
      <c r="Q1955" s="53" t="s">
        <v>340</v>
      </c>
      <c r="R1955" s="53" t="s">
        <v>5213</v>
      </c>
      <c r="S1955" s="53" t="s">
        <v>384</v>
      </c>
      <c r="T1955" s="69">
        <v>1</v>
      </c>
      <c r="U1955" s="53">
        <v>2</v>
      </c>
      <c r="V1955" s="53" t="s">
        <v>385</v>
      </c>
      <c r="W1955" s="53"/>
      <c r="X1955" s="63">
        <v>10.245966184200304</v>
      </c>
      <c r="Y1955" s="63">
        <v>1635.5054504026309</v>
      </c>
      <c r="Z1955" s="53"/>
      <c r="AA1955" s="65" t="s">
        <v>4387</v>
      </c>
      <c r="AB1955" s="180" t="s">
        <v>2123</v>
      </c>
      <c r="AC1955" s="75">
        <v>631648.56000000006</v>
      </c>
      <c r="AD1955" s="53"/>
      <c r="AE1955" s="69">
        <v>386.21</v>
      </c>
      <c r="AF1955" s="79"/>
      <c r="AG1955" s="63"/>
      <c r="AH1955" s="69" t="s">
        <v>4388</v>
      </c>
      <c r="AI1955" s="53" t="s">
        <v>2179</v>
      </c>
      <c r="AJ1955" s="149">
        <v>2</v>
      </c>
      <c r="AK1955" s="374">
        <v>2</v>
      </c>
    </row>
    <row r="1956" spans="1:37" s="149" customFormat="1" ht="75" customHeight="1">
      <c r="A1956" s="52" t="s">
        <v>827</v>
      </c>
      <c r="B1956" s="60">
        <v>21058</v>
      </c>
      <c r="C1956" s="69">
        <v>3000583</v>
      </c>
      <c r="D1956" s="52" t="s">
        <v>833</v>
      </c>
      <c r="E1956" s="53" t="s">
        <v>332</v>
      </c>
      <c r="F1956" s="55">
        <v>41365</v>
      </c>
      <c r="G1956" s="55">
        <v>41379</v>
      </c>
      <c r="H1956" s="53" t="s">
        <v>102</v>
      </c>
      <c r="I1956" s="57">
        <v>640.15700000000004</v>
      </c>
      <c r="J1956" s="56">
        <v>627.15289160269458</v>
      </c>
      <c r="K1956" s="56">
        <v>627.15200000000004</v>
      </c>
      <c r="L1956" s="59">
        <v>41399</v>
      </c>
      <c r="M1956" s="60">
        <v>2013</v>
      </c>
      <c r="N1956" s="61">
        <v>41404</v>
      </c>
      <c r="O1956" s="60">
        <v>2013</v>
      </c>
      <c r="P1956" s="61">
        <v>41445</v>
      </c>
      <c r="Q1956" s="53" t="s">
        <v>340</v>
      </c>
      <c r="R1956" s="53" t="s">
        <v>5214</v>
      </c>
      <c r="S1956" s="53" t="s">
        <v>384</v>
      </c>
      <c r="T1956" s="69">
        <v>1</v>
      </c>
      <c r="U1956" s="53">
        <v>2</v>
      </c>
      <c r="V1956" s="53" t="s">
        <v>385</v>
      </c>
      <c r="W1956" s="53"/>
      <c r="X1956" s="63">
        <v>1.9161579451593693</v>
      </c>
      <c r="Y1956" s="63">
        <v>1635.5054504026309</v>
      </c>
      <c r="Z1956" s="53"/>
      <c r="AA1956" s="65" t="s">
        <v>4387</v>
      </c>
      <c r="AB1956" s="180" t="s">
        <v>2123</v>
      </c>
      <c r="AC1956" s="75">
        <v>631648.56000000006</v>
      </c>
      <c r="AD1956" s="53"/>
      <c r="AE1956" s="69">
        <v>386.21</v>
      </c>
      <c r="AF1956" s="79"/>
      <c r="AG1956" s="79"/>
      <c r="AH1956" s="69" t="s">
        <v>4388</v>
      </c>
      <c r="AI1956" s="53" t="s">
        <v>2179</v>
      </c>
      <c r="AJ1956" s="149">
        <v>2</v>
      </c>
      <c r="AK1956" s="374">
        <v>2</v>
      </c>
    </row>
    <row r="1957" spans="1:37" s="149" customFormat="1" ht="75" customHeight="1">
      <c r="A1957" s="52" t="s">
        <v>827</v>
      </c>
      <c r="B1957" s="60">
        <v>21059</v>
      </c>
      <c r="C1957" s="69">
        <v>3000583</v>
      </c>
      <c r="D1957" s="52" t="s">
        <v>833</v>
      </c>
      <c r="E1957" s="53" t="s">
        <v>332</v>
      </c>
      <c r="F1957" s="55">
        <v>41379</v>
      </c>
      <c r="G1957" s="55">
        <v>41404</v>
      </c>
      <c r="H1957" s="53" t="s">
        <v>102</v>
      </c>
      <c r="I1957" s="57">
        <v>623.44979999999998</v>
      </c>
      <c r="J1957" s="56">
        <v>660.30876438629775</v>
      </c>
      <c r="K1957" s="56">
        <v>623.44899999999996</v>
      </c>
      <c r="L1957" s="59">
        <v>41409</v>
      </c>
      <c r="M1957" s="60">
        <v>2013</v>
      </c>
      <c r="N1957" s="61">
        <v>41414</v>
      </c>
      <c r="O1957" s="60">
        <v>2013</v>
      </c>
      <c r="P1957" s="61">
        <v>41628</v>
      </c>
      <c r="Q1957" s="53" t="s">
        <v>340</v>
      </c>
      <c r="R1957" s="53" t="s">
        <v>5215</v>
      </c>
      <c r="S1957" s="53" t="s">
        <v>384</v>
      </c>
      <c r="T1957" s="69">
        <v>1</v>
      </c>
      <c r="U1957" s="53">
        <v>2</v>
      </c>
      <c r="V1957" s="53" t="s">
        <v>385</v>
      </c>
      <c r="W1957" s="53"/>
      <c r="X1957" s="63">
        <v>1.9048440485746096</v>
      </c>
      <c r="Y1957" s="63">
        <v>1635.5054504026309</v>
      </c>
      <c r="Z1957" s="53"/>
      <c r="AA1957" s="65" t="s">
        <v>4387</v>
      </c>
      <c r="AB1957" s="180" t="s">
        <v>2123</v>
      </c>
      <c r="AC1957" s="75">
        <v>631648.56000000006</v>
      </c>
      <c r="AD1957" s="53"/>
      <c r="AE1957" s="69">
        <v>386.21</v>
      </c>
      <c r="AF1957" s="53"/>
      <c r="AG1957" s="63"/>
      <c r="AH1957" s="69" t="s">
        <v>5216</v>
      </c>
      <c r="AI1957" s="53" t="s">
        <v>2179</v>
      </c>
      <c r="AJ1957" s="149">
        <v>2</v>
      </c>
      <c r="AK1957" s="374">
        <v>2</v>
      </c>
    </row>
    <row r="1958" spans="1:37" s="149" customFormat="1" ht="75" customHeight="1">
      <c r="A1958" s="52" t="s">
        <v>827</v>
      </c>
      <c r="B1958" s="60">
        <v>21060</v>
      </c>
      <c r="C1958" s="69">
        <v>3000583</v>
      </c>
      <c r="D1958" s="52" t="s">
        <v>833</v>
      </c>
      <c r="E1958" s="53" t="s">
        <v>332</v>
      </c>
      <c r="F1958" s="55">
        <v>41415</v>
      </c>
      <c r="G1958" s="55">
        <v>41446</v>
      </c>
      <c r="H1958" s="53" t="s">
        <v>102</v>
      </c>
      <c r="I1958" s="57">
        <v>9682.7497999999996</v>
      </c>
      <c r="J1958" s="56">
        <v>9532.7424392291323</v>
      </c>
      <c r="K1958" s="56">
        <v>9532.7420000000002</v>
      </c>
      <c r="L1958" s="59">
        <v>41465</v>
      </c>
      <c r="M1958" s="60">
        <v>2013</v>
      </c>
      <c r="N1958" s="61">
        <v>41470</v>
      </c>
      <c r="O1958" s="60">
        <v>2013</v>
      </c>
      <c r="P1958" s="61">
        <v>41628</v>
      </c>
      <c r="Q1958" s="53" t="s">
        <v>340</v>
      </c>
      <c r="R1958" s="53" t="s">
        <v>4386</v>
      </c>
      <c r="S1958" s="53" t="s">
        <v>384</v>
      </c>
      <c r="T1958" s="69">
        <v>1</v>
      </c>
      <c r="U1958" s="53">
        <v>2</v>
      </c>
      <c r="V1958" s="53" t="s">
        <v>385</v>
      </c>
      <c r="W1958" s="53"/>
      <c r="X1958" s="63">
        <v>29.125697314932289</v>
      </c>
      <c r="Y1958" s="63">
        <v>1635.5054504026309</v>
      </c>
      <c r="Z1958" s="53"/>
      <c r="AA1958" s="65" t="s">
        <v>4387</v>
      </c>
      <c r="AB1958" s="180" t="s">
        <v>2123</v>
      </c>
      <c r="AC1958" s="75">
        <v>631648.56000000006</v>
      </c>
      <c r="AD1958" s="53"/>
      <c r="AE1958" s="69">
        <v>386.21</v>
      </c>
      <c r="AF1958" s="53"/>
      <c r="AG1958" s="63"/>
      <c r="AH1958" s="69" t="s">
        <v>5216</v>
      </c>
      <c r="AI1958" s="53" t="s">
        <v>2179</v>
      </c>
      <c r="AJ1958" s="149">
        <v>3</v>
      </c>
      <c r="AK1958" s="374">
        <v>2</v>
      </c>
    </row>
    <row r="1959" spans="1:37" s="149" customFormat="1" ht="75" customHeight="1">
      <c r="A1959" s="52" t="s">
        <v>827</v>
      </c>
      <c r="B1959" s="60">
        <v>21061</v>
      </c>
      <c r="C1959" s="69">
        <v>3000583</v>
      </c>
      <c r="D1959" s="52" t="s">
        <v>833</v>
      </c>
      <c r="E1959" s="53" t="s">
        <v>332</v>
      </c>
      <c r="F1959" s="55">
        <v>41379</v>
      </c>
      <c r="G1959" s="55">
        <v>41404</v>
      </c>
      <c r="H1959" s="53" t="s">
        <v>102</v>
      </c>
      <c r="I1959" s="57">
        <v>5260</v>
      </c>
      <c r="J1959" s="56">
        <v>5178.5108844127362</v>
      </c>
      <c r="K1959" s="56">
        <v>5178.51</v>
      </c>
      <c r="L1959" s="59">
        <v>41409</v>
      </c>
      <c r="M1959" s="60">
        <v>2013</v>
      </c>
      <c r="N1959" s="61">
        <v>41414</v>
      </c>
      <c r="O1959" s="60">
        <v>2013</v>
      </c>
      <c r="P1959" s="61">
        <v>41628</v>
      </c>
      <c r="Q1959" s="53" t="s">
        <v>340</v>
      </c>
      <c r="R1959" s="53" t="s">
        <v>4390</v>
      </c>
      <c r="S1959" s="53" t="s">
        <v>384</v>
      </c>
      <c r="T1959" s="69">
        <v>1</v>
      </c>
      <c r="U1959" s="53">
        <v>2</v>
      </c>
      <c r="V1959" s="53" t="s">
        <v>385</v>
      </c>
      <c r="W1959" s="53"/>
      <c r="X1959" s="63">
        <v>15.822070376220193</v>
      </c>
      <c r="Y1959" s="63">
        <v>1635.5054504026309</v>
      </c>
      <c r="Z1959" s="53"/>
      <c r="AA1959" s="65" t="s">
        <v>4387</v>
      </c>
      <c r="AB1959" s="180" t="s">
        <v>2123</v>
      </c>
      <c r="AC1959" s="75">
        <v>631648.56000000006</v>
      </c>
      <c r="AD1959" s="53"/>
      <c r="AE1959" s="69">
        <v>386.21</v>
      </c>
      <c r="AF1959" s="53"/>
      <c r="AG1959" s="63"/>
      <c r="AH1959" s="69" t="s">
        <v>5216</v>
      </c>
      <c r="AI1959" s="53" t="s">
        <v>2179</v>
      </c>
      <c r="AJ1959" s="149">
        <v>2</v>
      </c>
      <c r="AK1959" s="374">
        <v>2</v>
      </c>
    </row>
    <row r="1960" spans="1:37" s="149" customFormat="1" ht="75" customHeight="1">
      <c r="A1960" s="52" t="s">
        <v>827</v>
      </c>
      <c r="B1960" s="60">
        <v>21062</v>
      </c>
      <c r="C1960" s="69">
        <v>3000583</v>
      </c>
      <c r="D1960" s="52" t="s">
        <v>833</v>
      </c>
      <c r="E1960" s="53" t="s">
        <v>332</v>
      </c>
      <c r="F1960" s="55">
        <v>41415</v>
      </c>
      <c r="G1960" s="55">
        <v>41446</v>
      </c>
      <c r="H1960" s="53" t="s">
        <v>102</v>
      </c>
      <c r="I1960" s="57">
        <v>5350</v>
      </c>
      <c r="J1960" s="56">
        <v>5267.1165839559199</v>
      </c>
      <c r="K1960" s="56">
        <v>5267.116</v>
      </c>
      <c r="L1960" s="59">
        <v>41465</v>
      </c>
      <c r="M1960" s="60">
        <v>2013</v>
      </c>
      <c r="N1960" s="61">
        <v>41470</v>
      </c>
      <c r="O1960" s="60">
        <v>2013</v>
      </c>
      <c r="P1960" s="61">
        <v>41628</v>
      </c>
      <c r="Q1960" s="53" t="s">
        <v>340</v>
      </c>
      <c r="R1960" s="53" t="s">
        <v>4390</v>
      </c>
      <c r="S1960" s="53" t="s">
        <v>384</v>
      </c>
      <c r="T1960" s="69">
        <v>1</v>
      </c>
      <c r="U1960" s="53">
        <v>2</v>
      </c>
      <c r="V1960" s="53" t="s">
        <v>385</v>
      </c>
      <c r="W1960" s="53"/>
      <c r="X1960" s="63">
        <v>16.092791175785194</v>
      </c>
      <c r="Y1960" s="63">
        <v>1635.5054504026309</v>
      </c>
      <c r="Z1960" s="53"/>
      <c r="AA1960" s="65" t="s">
        <v>4387</v>
      </c>
      <c r="AB1960" s="180" t="s">
        <v>2123</v>
      </c>
      <c r="AC1960" s="75">
        <v>631648.56000000006</v>
      </c>
      <c r="AD1960" s="53"/>
      <c r="AE1960" s="69">
        <v>386.21</v>
      </c>
      <c r="AF1960" s="53"/>
      <c r="AG1960" s="63"/>
      <c r="AH1960" s="69" t="s">
        <v>5216</v>
      </c>
      <c r="AI1960" s="53" t="s">
        <v>2179</v>
      </c>
      <c r="AJ1960" s="149">
        <v>3</v>
      </c>
      <c r="AK1960" s="374">
        <v>2</v>
      </c>
    </row>
    <row r="1961" spans="1:37" s="149" customFormat="1" ht="75" customHeight="1">
      <c r="A1961" s="52" t="s">
        <v>827</v>
      </c>
      <c r="B1961" s="60">
        <v>21063</v>
      </c>
      <c r="C1961" s="69">
        <v>3000583</v>
      </c>
      <c r="D1961" s="52" t="s">
        <v>833</v>
      </c>
      <c r="E1961" s="53" t="s">
        <v>332</v>
      </c>
      <c r="F1961" s="55">
        <v>41379</v>
      </c>
      <c r="G1961" s="55">
        <v>41404</v>
      </c>
      <c r="H1961" s="53" t="s">
        <v>102</v>
      </c>
      <c r="I1961" s="57">
        <v>3068.43</v>
      </c>
      <c r="J1961" s="56">
        <v>3538.4206524865931</v>
      </c>
      <c r="K1961" s="56">
        <v>3068.43</v>
      </c>
      <c r="L1961" s="59">
        <v>41409</v>
      </c>
      <c r="M1961" s="60">
        <v>2013</v>
      </c>
      <c r="N1961" s="61">
        <v>41414</v>
      </c>
      <c r="O1961" s="60">
        <v>2013</v>
      </c>
      <c r="P1961" s="61">
        <v>41628</v>
      </c>
      <c r="Q1961" s="53" t="s">
        <v>340</v>
      </c>
      <c r="R1961" s="53" t="s">
        <v>5217</v>
      </c>
      <c r="S1961" s="53" t="s">
        <v>384</v>
      </c>
      <c r="T1961" s="69">
        <v>1</v>
      </c>
      <c r="U1961" s="53">
        <v>2</v>
      </c>
      <c r="V1961" s="53" t="s">
        <v>385</v>
      </c>
      <c r="W1961" s="53"/>
      <c r="X1961" s="63">
        <v>9.3750741824396044</v>
      </c>
      <c r="Y1961" s="63">
        <v>1635.5054504026309</v>
      </c>
      <c r="Z1961" s="53"/>
      <c r="AA1961" s="65" t="s">
        <v>4387</v>
      </c>
      <c r="AB1961" s="180" t="s">
        <v>2123</v>
      </c>
      <c r="AC1961" s="75">
        <v>631648.56000000006</v>
      </c>
      <c r="AD1961" s="53"/>
      <c r="AE1961" s="69">
        <v>386.21</v>
      </c>
      <c r="AF1961" s="53"/>
      <c r="AG1961" s="63"/>
      <c r="AH1961" s="69" t="s">
        <v>5216</v>
      </c>
      <c r="AI1961" s="53" t="s">
        <v>2179</v>
      </c>
      <c r="AJ1961" s="149">
        <v>2</v>
      </c>
      <c r="AK1961" s="374">
        <v>2</v>
      </c>
    </row>
    <row r="1962" spans="1:37" s="149" customFormat="1" ht="75" customHeight="1">
      <c r="A1962" s="52" t="s">
        <v>827</v>
      </c>
      <c r="B1962" s="60">
        <v>21064</v>
      </c>
      <c r="C1962" s="69">
        <v>3000583</v>
      </c>
      <c r="D1962" s="52" t="s">
        <v>833</v>
      </c>
      <c r="E1962" s="53" t="s">
        <v>332</v>
      </c>
      <c r="F1962" s="55">
        <v>41415</v>
      </c>
      <c r="G1962" s="55">
        <v>41446</v>
      </c>
      <c r="H1962" s="53" t="s">
        <v>102</v>
      </c>
      <c r="I1962" s="57">
        <v>8982.3279999999995</v>
      </c>
      <c r="J1962" s="56">
        <v>8814.4010996041179</v>
      </c>
      <c r="K1962" s="56">
        <v>8814.4009999999998</v>
      </c>
      <c r="L1962" s="59">
        <v>41465</v>
      </c>
      <c r="M1962" s="60">
        <v>2013</v>
      </c>
      <c r="N1962" s="61">
        <v>41470</v>
      </c>
      <c r="O1962" s="60">
        <v>2013</v>
      </c>
      <c r="P1962" s="61">
        <v>41628</v>
      </c>
      <c r="Q1962" s="53" t="s">
        <v>340</v>
      </c>
      <c r="R1962" s="53" t="s">
        <v>5218</v>
      </c>
      <c r="S1962" s="53" t="s">
        <v>384</v>
      </c>
      <c r="T1962" s="69">
        <v>1</v>
      </c>
      <c r="U1962" s="53">
        <v>2</v>
      </c>
      <c r="V1962" s="53" t="s">
        <v>385</v>
      </c>
      <c r="W1962" s="53"/>
      <c r="X1962" s="63">
        <v>26.930926646125165</v>
      </c>
      <c r="Y1962" s="63">
        <v>1635.5054504026309</v>
      </c>
      <c r="Z1962" s="53"/>
      <c r="AA1962" s="65" t="s">
        <v>4387</v>
      </c>
      <c r="AB1962" s="180" t="s">
        <v>2123</v>
      </c>
      <c r="AC1962" s="75">
        <v>631648.56000000006</v>
      </c>
      <c r="AD1962" s="53"/>
      <c r="AE1962" s="69">
        <v>386.21</v>
      </c>
      <c r="AF1962" s="53"/>
      <c r="AG1962" s="63"/>
      <c r="AH1962" s="69" t="s">
        <v>5216</v>
      </c>
      <c r="AI1962" s="53" t="s">
        <v>2179</v>
      </c>
      <c r="AJ1962" s="149">
        <v>3</v>
      </c>
      <c r="AK1962" s="374">
        <v>2</v>
      </c>
    </row>
    <row r="1963" spans="1:37" s="149" customFormat="1" ht="75" customHeight="1">
      <c r="A1963" s="52" t="s">
        <v>827</v>
      </c>
      <c r="B1963" s="60">
        <v>21065</v>
      </c>
      <c r="C1963" s="69">
        <v>3000583</v>
      </c>
      <c r="D1963" s="52" t="s">
        <v>833</v>
      </c>
      <c r="E1963" s="53" t="s">
        <v>332</v>
      </c>
      <c r="F1963" s="55">
        <v>41379</v>
      </c>
      <c r="G1963" s="55">
        <v>41404</v>
      </c>
      <c r="H1963" s="53" t="s">
        <v>102</v>
      </c>
      <c r="I1963" s="57">
        <v>8770.2530000000006</v>
      </c>
      <c r="J1963" s="56">
        <v>8604.4500154410071</v>
      </c>
      <c r="K1963" s="56">
        <v>8604.4500000000007</v>
      </c>
      <c r="L1963" s="59">
        <v>41409</v>
      </c>
      <c r="M1963" s="60">
        <v>2013</v>
      </c>
      <c r="N1963" s="61">
        <v>41414</v>
      </c>
      <c r="O1963" s="60">
        <v>2013</v>
      </c>
      <c r="P1963" s="61">
        <v>41445</v>
      </c>
      <c r="Q1963" s="53" t="s">
        <v>340</v>
      </c>
      <c r="R1963" s="53" t="s">
        <v>5219</v>
      </c>
      <c r="S1963" s="53" t="s">
        <v>384</v>
      </c>
      <c r="T1963" s="69">
        <v>1</v>
      </c>
      <c r="U1963" s="53">
        <v>2</v>
      </c>
      <c r="V1963" s="53" t="s">
        <v>385</v>
      </c>
      <c r="W1963" s="53"/>
      <c r="X1963" s="63">
        <v>26.289456513295878</v>
      </c>
      <c r="Y1963" s="63">
        <v>1635.5054504026309</v>
      </c>
      <c r="Z1963" s="53"/>
      <c r="AA1963" s="65" t="s">
        <v>4387</v>
      </c>
      <c r="AB1963" s="180" t="s">
        <v>2123</v>
      </c>
      <c r="AC1963" s="75">
        <v>631648.56000000006</v>
      </c>
      <c r="AD1963" s="53"/>
      <c r="AE1963" s="69">
        <v>386.21</v>
      </c>
      <c r="AF1963" s="53" t="s">
        <v>9</v>
      </c>
      <c r="AG1963" s="63"/>
      <c r="AH1963" s="69" t="s">
        <v>5216</v>
      </c>
      <c r="AI1963" s="53" t="s">
        <v>2179</v>
      </c>
      <c r="AJ1963" s="149">
        <v>2</v>
      </c>
      <c r="AK1963" s="374">
        <v>2</v>
      </c>
    </row>
    <row r="1964" spans="1:37" s="149" customFormat="1" ht="75" customHeight="1">
      <c r="A1964" s="52" t="s">
        <v>827</v>
      </c>
      <c r="B1964" s="60">
        <v>21066</v>
      </c>
      <c r="C1964" s="69">
        <v>3000583</v>
      </c>
      <c r="D1964" s="52" t="s">
        <v>833</v>
      </c>
      <c r="E1964" s="53" t="s">
        <v>332</v>
      </c>
      <c r="F1964" s="55">
        <v>41379</v>
      </c>
      <c r="G1964" s="55">
        <v>41404</v>
      </c>
      <c r="H1964" s="53" t="s">
        <v>102</v>
      </c>
      <c r="I1964" s="57">
        <v>8928.83</v>
      </c>
      <c r="J1964" s="56">
        <v>8761.8066908266974</v>
      </c>
      <c r="K1964" s="56">
        <v>8761.8060000000005</v>
      </c>
      <c r="L1964" s="59">
        <v>41409</v>
      </c>
      <c r="M1964" s="60">
        <v>2013</v>
      </c>
      <c r="N1964" s="61">
        <v>41414</v>
      </c>
      <c r="O1964" s="60">
        <v>2013</v>
      </c>
      <c r="P1964" s="61">
        <v>41455</v>
      </c>
      <c r="Q1964" s="53" t="s">
        <v>340</v>
      </c>
      <c r="R1964" s="53" t="s">
        <v>5220</v>
      </c>
      <c r="S1964" s="53" t="s">
        <v>384</v>
      </c>
      <c r="T1964" s="69">
        <v>1</v>
      </c>
      <c r="U1964" s="53">
        <v>2</v>
      </c>
      <c r="V1964" s="53" t="s">
        <v>385</v>
      </c>
      <c r="W1964" s="53"/>
      <c r="X1964" s="63">
        <v>26.770231428497453</v>
      </c>
      <c r="Y1964" s="63">
        <v>1635.5054504026309</v>
      </c>
      <c r="Z1964" s="53"/>
      <c r="AA1964" s="65" t="s">
        <v>4387</v>
      </c>
      <c r="AB1964" s="180" t="s">
        <v>2123</v>
      </c>
      <c r="AC1964" s="75">
        <v>631648.56000000006</v>
      </c>
      <c r="AD1964" s="53"/>
      <c r="AE1964" s="69">
        <v>386.21</v>
      </c>
      <c r="AF1964" s="53" t="s">
        <v>9</v>
      </c>
      <c r="AG1964" s="63"/>
      <c r="AH1964" s="69" t="s">
        <v>5216</v>
      </c>
      <c r="AI1964" s="53" t="s">
        <v>2179</v>
      </c>
      <c r="AJ1964" s="149">
        <v>2</v>
      </c>
      <c r="AK1964" s="374">
        <v>2</v>
      </c>
    </row>
    <row r="1965" spans="1:37" s="149" customFormat="1" ht="75" customHeight="1">
      <c r="A1965" s="52" t="s">
        <v>827</v>
      </c>
      <c r="B1965" s="60">
        <v>21067</v>
      </c>
      <c r="C1965" s="69">
        <v>3000583</v>
      </c>
      <c r="D1965" s="52" t="s">
        <v>833</v>
      </c>
      <c r="E1965" s="53" t="s">
        <v>332</v>
      </c>
      <c r="F1965" s="55">
        <v>41379</v>
      </c>
      <c r="G1965" s="55">
        <v>41404</v>
      </c>
      <c r="H1965" s="53" t="s">
        <v>102</v>
      </c>
      <c r="I1965" s="57">
        <v>8985.27</v>
      </c>
      <c r="J1965" s="56">
        <v>8846.0681548264674</v>
      </c>
      <c r="K1965" s="56">
        <v>8846.0679999999993</v>
      </c>
      <c r="L1965" s="59">
        <v>41409</v>
      </c>
      <c r="M1965" s="60">
        <v>2013</v>
      </c>
      <c r="N1965" s="61">
        <v>41414</v>
      </c>
      <c r="O1965" s="60">
        <v>2013</v>
      </c>
      <c r="P1965" s="61">
        <v>41628</v>
      </c>
      <c r="Q1965" s="53" t="s">
        <v>340</v>
      </c>
      <c r="R1965" s="53" t="s">
        <v>5221</v>
      </c>
      <c r="S1965" s="53" t="s">
        <v>384</v>
      </c>
      <c r="T1965" s="69">
        <v>1</v>
      </c>
      <c r="U1965" s="53">
        <v>2</v>
      </c>
      <c r="V1965" s="53" t="s">
        <v>385</v>
      </c>
      <c r="W1965" s="53"/>
      <c r="X1965" s="63">
        <v>27.02767986328681</v>
      </c>
      <c r="Y1965" s="63">
        <v>1635.5054504026309</v>
      </c>
      <c r="Z1965" s="53"/>
      <c r="AA1965" s="65" t="s">
        <v>4387</v>
      </c>
      <c r="AB1965" s="180" t="s">
        <v>2123</v>
      </c>
      <c r="AC1965" s="75">
        <v>631648.56000000006</v>
      </c>
      <c r="AD1965" s="53"/>
      <c r="AE1965" s="69">
        <v>386.21</v>
      </c>
      <c r="AF1965" s="53"/>
      <c r="AG1965" s="63"/>
      <c r="AH1965" s="69" t="s">
        <v>5216</v>
      </c>
      <c r="AI1965" s="53" t="s">
        <v>2179</v>
      </c>
      <c r="AJ1965" s="149">
        <v>2</v>
      </c>
      <c r="AK1965" s="374">
        <v>2</v>
      </c>
    </row>
    <row r="1966" spans="1:37" s="149" customFormat="1" ht="75" customHeight="1">
      <c r="A1966" s="52" t="s">
        <v>827</v>
      </c>
      <c r="B1966" s="60">
        <v>21068</v>
      </c>
      <c r="C1966" s="69">
        <v>3000583</v>
      </c>
      <c r="D1966" s="52" t="s">
        <v>833</v>
      </c>
      <c r="E1966" s="53" t="s">
        <v>332</v>
      </c>
      <c r="F1966" s="55">
        <v>41379</v>
      </c>
      <c r="G1966" s="55">
        <v>41404</v>
      </c>
      <c r="H1966" s="53" t="s">
        <v>102</v>
      </c>
      <c r="I1966" s="57">
        <v>9694.1939999999995</v>
      </c>
      <c r="J1966" s="56">
        <v>9544.0093430814904</v>
      </c>
      <c r="K1966" s="56">
        <v>9544.009</v>
      </c>
      <c r="L1966" s="59">
        <v>41409</v>
      </c>
      <c r="M1966" s="60">
        <v>2013</v>
      </c>
      <c r="N1966" s="61">
        <v>41414</v>
      </c>
      <c r="O1966" s="60">
        <v>2013</v>
      </c>
      <c r="P1966" s="61">
        <v>41628</v>
      </c>
      <c r="Q1966" s="53" t="s">
        <v>340</v>
      </c>
      <c r="R1966" s="53" t="s">
        <v>4393</v>
      </c>
      <c r="S1966" s="53" t="s">
        <v>384</v>
      </c>
      <c r="T1966" s="69">
        <v>1</v>
      </c>
      <c r="U1966" s="53">
        <v>2</v>
      </c>
      <c r="V1966" s="53" t="s">
        <v>385</v>
      </c>
      <c r="W1966" s="53"/>
      <c r="X1966" s="63">
        <v>29.160121747235959</v>
      </c>
      <c r="Y1966" s="63">
        <v>1635.5054504026309</v>
      </c>
      <c r="Z1966" s="53"/>
      <c r="AA1966" s="65" t="s">
        <v>4387</v>
      </c>
      <c r="AB1966" s="180" t="s">
        <v>2123</v>
      </c>
      <c r="AC1966" s="75">
        <v>631648.56000000006</v>
      </c>
      <c r="AD1966" s="53"/>
      <c r="AE1966" s="69">
        <v>386.21</v>
      </c>
      <c r="AF1966" s="53"/>
      <c r="AG1966" s="63"/>
      <c r="AH1966" s="69" t="s">
        <v>5216</v>
      </c>
      <c r="AI1966" s="53" t="s">
        <v>2179</v>
      </c>
      <c r="AJ1966" s="149">
        <v>2</v>
      </c>
      <c r="AK1966" s="374">
        <v>2</v>
      </c>
    </row>
    <row r="1967" spans="1:37" s="149" customFormat="1" ht="75" customHeight="1">
      <c r="A1967" s="52" t="s">
        <v>827</v>
      </c>
      <c r="B1967" s="60">
        <v>21069</v>
      </c>
      <c r="C1967" s="69">
        <v>3000583</v>
      </c>
      <c r="D1967" s="52" t="s">
        <v>833</v>
      </c>
      <c r="E1967" s="53" t="s">
        <v>332</v>
      </c>
      <c r="F1967" s="55">
        <v>41379</v>
      </c>
      <c r="G1967" s="55">
        <v>41404</v>
      </c>
      <c r="H1967" s="53" t="s">
        <v>102</v>
      </c>
      <c r="I1967" s="57">
        <v>579.87</v>
      </c>
      <c r="J1967" s="56">
        <v>906.83828488051222</v>
      </c>
      <c r="K1967" s="56">
        <v>579.87</v>
      </c>
      <c r="L1967" s="59">
        <v>41409</v>
      </c>
      <c r="M1967" s="60">
        <v>2013</v>
      </c>
      <c r="N1967" s="61">
        <v>41414</v>
      </c>
      <c r="O1967" s="60">
        <v>2013</v>
      </c>
      <c r="P1967" s="61">
        <v>41547</v>
      </c>
      <c r="Q1967" s="53" t="s">
        <v>340</v>
      </c>
      <c r="R1967" s="53" t="s">
        <v>5222</v>
      </c>
      <c r="S1967" s="53" t="s">
        <v>384</v>
      </c>
      <c r="T1967" s="69">
        <v>1</v>
      </c>
      <c r="U1967" s="53">
        <v>2</v>
      </c>
      <c r="V1967" s="53" t="s">
        <v>385</v>
      </c>
      <c r="W1967" s="53"/>
      <c r="X1967" s="63">
        <v>1.7716957095880479</v>
      </c>
      <c r="Y1967" s="63">
        <v>1635.5054504026309</v>
      </c>
      <c r="Z1967" s="53"/>
      <c r="AA1967" s="65" t="s">
        <v>4387</v>
      </c>
      <c r="AB1967" s="180" t="s">
        <v>2123</v>
      </c>
      <c r="AC1967" s="75">
        <v>631648.56000000006</v>
      </c>
      <c r="AD1967" s="53"/>
      <c r="AE1967" s="69">
        <v>386.21</v>
      </c>
      <c r="AF1967" s="53"/>
      <c r="AG1967" s="63"/>
      <c r="AH1967" s="69" t="s">
        <v>5216</v>
      </c>
      <c r="AI1967" s="53" t="s">
        <v>2179</v>
      </c>
      <c r="AJ1967" s="149">
        <v>2</v>
      </c>
      <c r="AK1967" s="374">
        <v>2</v>
      </c>
    </row>
    <row r="1968" spans="1:37" s="149" customFormat="1" ht="75" customHeight="1">
      <c r="A1968" s="52" t="s">
        <v>827</v>
      </c>
      <c r="B1968" s="60">
        <v>21070</v>
      </c>
      <c r="C1968" s="69">
        <v>3000583</v>
      </c>
      <c r="D1968" s="52" t="s">
        <v>833</v>
      </c>
      <c r="E1968" s="53" t="s">
        <v>332</v>
      </c>
      <c r="F1968" s="55">
        <v>41379</v>
      </c>
      <c r="G1968" s="55">
        <v>41404</v>
      </c>
      <c r="H1968" s="53" t="s">
        <v>102</v>
      </c>
      <c r="I1968" s="57">
        <v>9562.06</v>
      </c>
      <c r="J1968" s="56">
        <v>14063.833828284945</v>
      </c>
      <c r="K1968" s="56">
        <v>9562.06</v>
      </c>
      <c r="L1968" s="59">
        <v>41409</v>
      </c>
      <c r="M1968" s="60">
        <v>2013</v>
      </c>
      <c r="N1968" s="61">
        <v>41414</v>
      </c>
      <c r="O1968" s="60">
        <v>2013</v>
      </c>
      <c r="P1968" s="61">
        <v>41628</v>
      </c>
      <c r="Q1968" s="53" t="s">
        <v>340</v>
      </c>
      <c r="R1968" s="53" t="s">
        <v>5223</v>
      </c>
      <c r="S1968" s="53" t="s">
        <v>384</v>
      </c>
      <c r="T1968" s="69">
        <v>1</v>
      </c>
      <c r="U1968" s="53">
        <v>2</v>
      </c>
      <c r="V1968" s="53" t="s">
        <v>385</v>
      </c>
      <c r="W1968" s="53"/>
      <c r="X1968" s="63">
        <v>29.215273555837499</v>
      </c>
      <c r="Y1968" s="63">
        <v>1635.5054504026309</v>
      </c>
      <c r="Z1968" s="53"/>
      <c r="AA1968" s="65" t="s">
        <v>4387</v>
      </c>
      <c r="AB1968" s="180" t="s">
        <v>2123</v>
      </c>
      <c r="AC1968" s="75">
        <v>631648.56000000006</v>
      </c>
      <c r="AD1968" s="53"/>
      <c r="AE1968" s="69">
        <v>386.21</v>
      </c>
      <c r="AF1968" s="53"/>
      <c r="AG1968" s="63"/>
      <c r="AH1968" s="69" t="s">
        <v>5216</v>
      </c>
      <c r="AI1968" s="53" t="s">
        <v>2179</v>
      </c>
      <c r="AJ1968" s="149">
        <v>2</v>
      </c>
      <c r="AK1968" s="374">
        <v>2</v>
      </c>
    </row>
    <row r="1969" spans="1:37" s="149" customFormat="1" ht="75" customHeight="1">
      <c r="A1969" s="52" t="s">
        <v>827</v>
      </c>
      <c r="B1969" s="60">
        <v>21071</v>
      </c>
      <c r="C1969" s="69">
        <v>3000583</v>
      </c>
      <c r="D1969" s="52" t="s">
        <v>833</v>
      </c>
      <c r="E1969" s="53" t="s">
        <v>332</v>
      </c>
      <c r="F1969" s="55">
        <v>41379</v>
      </c>
      <c r="G1969" s="55">
        <v>41404</v>
      </c>
      <c r="H1969" s="53" t="s">
        <v>102</v>
      </c>
      <c r="I1969" s="57">
        <v>9885</v>
      </c>
      <c r="J1969" s="56">
        <v>9731.8593331596749</v>
      </c>
      <c r="K1969" s="56">
        <v>9731.8590000000004</v>
      </c>
      <c r="L1969" s="59">
        <v>41409</v>
      </c>
      <c r="M1969" s="60">
        <v>2013</v>
      </c>
      <c r="N1969" s="61">
        <v>41414</v>
      </c>
      <c r="O1969" s="60">
        <v>2013</v>
      </c>
      <c r="P1969" s="61">
        <v>41628</v>
      </c>
      <c r="Q1969" s="53" t="s">
        <v>340</v>
      </c>
      <c r="R1969" s="53" t="s">
        <v>4393</v>
      </c>
      <c r="S1969" s="53" t="s">
        <v>384</v>
      </c>
      <c r="T1969" s="69">
        <v>1</v>
      </c>
      <c r="U1969" s="53">
        <v>2</v>
      </c>
      <c r="V1969" s="53" t="s">
        <v>385</v>
      </c>
      <c r="W1969" s="53"/>
      <c r="X1969" s="63">
        <v>29.73406597446985</v>
      </c>
      <c r="Y1969" s="63">
        <v>1635.5054504026309</v>
      </c>
      <c r="Z1969" s="53"/>
      <c r="AA1969" s="65" t="s">
        <v>4387</v>
      </c>
      <c r="AB1969" s="180" t="s">
        <v>2123</v>
      </c>
      <c r="AC1969" s="75">
        <v>631648.56000000006</v>
      </c>
      <c r="AD1969" s="53"/>
      <c r="AE1969" s="69">
        <v>386.21</v>
      </c>
      <c r="AF1969" s="53"/>
      <c r="AG1969" s="63"/>
      <c r="AH1969" s="69" t="s">
        <v>5216</v>
      </c>
      <c r="AI1969" s="53" t="s">
        <v>2179</v>
      </c>
      <c r="AJ1969" s="149">
        <v>2</v>
      </c>
      <c r="AK1969" s="374">
        <v>2</v>
      </c>
    </row>
    <row r="1970" spans="1:37" s="149" customFormat="1" ht="75" customHeight="1">
      <c r="A1970" s="52" t="s">
        <v>827</v>
      </c>
      <c r="B1970" s="60">
        <v>21072</v>
      </c>
      <c r="C1970" s="69">
        <v>3000583</v>
      </c>
      <c r="D1970" s="52" t="s">
        <v>833</v>
      </c>
      <c r="E1970" s="53" t="s">
        <v>332</v>
      </c>
      <c r="F1970" s="55">
        <v>41379</v>
      </c>
      <c r="G1970" s="55">
        <v>41404</v>
      </c>
      <c r="H1970" s="53" t="s">
        <v>102</v>
      </c>
      <c r="I1970" s="57">
        <v>9619.473</v>
      </c>
      <c r="J1970" s="56">
        <v>9421.4846563263964</v>
      </c>
      <c r="K1970" s="56">
        <v>9421.4840000000004</v>
      </c>
      <c r="L1970" s="59">
        <v>41409</v>
      </c>
      <c r="M1970" s="60">
        <v>2013</v>
      </c>
      <c r="N1970" s="61">
        <v>41414</v>
      </c>
      <c r="O1970" s="60">
        <v>2013</v>
      </c>
      <c r="P1970" s="61">
        <v>41447</v>
      </c>
      <c r="Q1970" s="53" t="s">
        <v>340</v>
      </c>
      <c r="R1970" s="53" t="s">
        <v>5224</v>
      </c>
      <c r="S1970" s="53" t="s">
        <v>384</v>
      </c>
      <c r="T1970" s="69">
        <v>1</v>
      </c>
      <c r="U1970" s="53">
        <v>2</v>
      </c>
      <c r="V1970" s="53" t="s">
        <v>385</v>
      </c>
      <c r="W1970" s="53"/>
      <c r="X1970" s="63">
        <v>28.785767121514201</v>
      </c>
      <c r="Y1970" s="63">
        <v>1635.5054504026309</v>
      </c>
      <c r="Z1970" s="53"/>
      <c r="AA1970" s="65" t="s">
        <v>4387</v>
      </c>
      <c r="AB1970" s="180" t="s">
        <v>2123</v>
      </c>
      <c r="AC1970" s="75">
        <v>631648.56000000006</v>
      </c>
      <c r="AD1970" s="53"/>
      <c r="AE1970" s="69">
        <v>386.21</v>
      </c>
      <c r="AF1970" s="53"/>
      <c r="AG1970" s="63"/>
      <c r="AH1970" s="69" t="s">
        <v>5216</v>
      </c>
      <c r="AI1970" s="53" t="s">
        <v>2179</v>
      </c>
      <c r="AJ1970" s="149">
        <v>2</v>
      </c>
      <c r="AK1970" s="374">
        <v>2</v>
      </c>
    </row>
    <row r="1971" spans="1:37" s="149" customFormat="1" ht="75" customHeight="1">
      <c r="A1971" s="52" t="s">
        <v>827</v>
      </c>
      <c r="B1971" s="60">
        <v>21073</v>
      </c>
      <c r="C1971" s="69">
        <v>3000583</v>
      </c>
      <c r="D1971" s="52" t="s">
        <v>833</v>
      </c>
      <c r="E1971" s="53" t="s">
        <v>332</v>
      </c>
      <c r="F1971" s="55">
        <v>41379</v>
      </c>
      <c r="G1971" s="55">
        <v>41404</v>
      </c>
      <c r="H1971" s="53" t="s">
        <v>102</v>
      </c>
      <c r="I1971" s="57">
        <v>9885</v>
      </c>
      <c r="J1971" s="56">
        <v>9731.8593331596749</v>
      </c>
      <c r="K1971" s="56">
        <v>9731.8590000000004</v>
      </c>
      <c r="L1971" s="59">
        <v>41409</v>
      </c>
      <c r="M1971" s="60">
        <v>2013</v>
      </c>
      <c r="N1971" s="61">
        <v>41414</v>
      </c>
      <c r="O1971" s="60">
        <v>2013</v>
      </c>
      <c r="P1971" s="61">
        <v>41628</v>
      </c>
      <c r="Q1971" s="53" t="s">
        <v>340</v>
      </c>
      <c r="R1971" s="53" t="s">
        <v>4393</v>
      </c>
      <c r="S1971" s="53" t="s">
        <v>384</v>
      </c>
      <c r="T1971" s="69">
        <v>1</v>
      </c>
      <c r="U1971" s="53">
        <v>2</v>
      </c>
      <c r="V1971" s="53" t="s">
        <v>385</v>
      </c>
      <c r="W1971" s="53"/>
      <c r="X1971" s="63">
        <v>29.73406597446985</v>
      </c>
      <c r="Y1971" s="63">
        <v>1635.5054504026309</v>
      </c>
      <c r="Z1971" s="53"/>
      <c r="AA1971" s="65" t="s">
        <v>4387</v>
      </c>
      <c r="AB1971" s="180" t="s">
        <v>2123</v>
      </c>
      <c r="AC1971" s="75">
        <v>631648.56000000006</v>
      </c>
      <c r="AD1971" s="53"/>
      <c r="AE1971" s="69">
        <v>386.21</v>
      </c>
      <c r="AF1971" s="53"/>
      <c r="AG1971" s="63"/>
      <c r="AH1971" s="69" t="s">
        <v>5216</v>
      </c>
      <c r="AI1971" s="53" t="s">
        <v>2179</v>
      </c>
      <c r="AJ1971" s="149">
        <v>2</v>
      </c>
      <c r="AK1971" s="374">
        <v>2</v>
      </c>
    </row>
    <row r="1972" spans="1:37" s="149" customFormat="1" ht="75" customHeight="1">
      <c r="A1972" s="52" t="s">
        <v>827</v>
      </c>
      <c r="B1972" s="60">
        <v>21074</v>
      </c>
      <c r="C1972" s="69">
        <v>3000583</v>
      </c>
      <c r="D1972" s="52" t="s">
        <v>833</v>
      </c>
      <c r="E1972" s="53" t="s">
        <v>332</v>
      </c>
      <c r="F1972" s="55">
        <v>41379</v>
      </c>
      <c r="G1972" s="55">
        <v>41404</v>
      </c>
      <c r="H1972" s="53" t="s">
        <v>102</v>
      </c>
      <c r="I1972" s="57">
        <v>9294.94</v>
      </c>
      <c r="J1972" s="56">
        <v>9996.0589373348757</v>
      </c>
      <c r="K1972" s="56">
        <v>9294.94</v>
      </c>
      <c r="L1972" s="59">
        <v>41409</v>
      </c>
      <c r="M1972" s="60">
        <v>2013</v>
      </c>
      <c r="N1972" s="61">
        <v>41414</v>
      </c>
      <c r="O1972" s="60">
        <v>2013</v>
      </c>
      <c r="P1972" s="61">
        <v>41628</v>
      </c>
      <c r="Q1972" s="53" t="s">
        <v>340</v>
      </c>
      <c r="R1972" s="53" t="s">
        <v>5225</v>
      </c>
      <c r="S1972" s="53" t="s">
        <v>384</v>
      </c>
      <c r="T1972" s="69">
        <v>1</v>
      </c>
      <c r="U1972" s="53">
        <v>2</v>
      </c>
      <c r="V1972" s="53" t="s">
        <v>385</v>
      </c>
      <c r="W1972" s="53"/>
      <c r="X1972" s="63">
        <v>28.39913311410891</v>
      </c>
      <c r="Y1972" s="63">
        <v>1635.5054504026309</v>
      </c>
      <c r="Z1972" s="53"/>
      <c r="AA1972" s="65" t="s">
        <v>4387</v>
      </c>
      <c r="AB1972" s="180" t="s">
        <v>2123</v>
      </c>
      <c r="AC1972" s="75">
        <v>631648.56000000006</v>
      </c>
      <c r="AD1972" s="53"/>
      <c r="AE1972" s="69">
        <v>386.21</v>
      </c>
      <c r="AF1972" s="53"/>
      <c r="AG1972" s="63"/>
      <c r="AH1972" s="69" t="s">
        <v>5216</v>
      </c>
      <c r="AI1972" s="53" t="s">
        <v>2179</v>
      </c>
      <c r="AJ1972" s="149">
        <v>2</v>
      </c>
      <c r="AK1972" s="374">
        <v>2</v>
      </c>
    </row>
    <row r="1973" spans="1:37" s="149" customFormat="1" ht="75" customHeight="1">
      <c r="A1973" s="52" t="s">
        <v>827</v>
      </c>
      <c r="B1973" s="60">
        <v>21075</v>
      </c>
      <c r="C1973" s="69">
        <v>3000583</v>
      </c>
      <c r="D1973" s="52" t="s">
        <v>833</v>
      </c>
      <c r="E1973" s="53" t="s">
        <v>332</v>
      </c>
      <c r="F1973" s="55">
        <v>41379</v>
      </c>
      <c r="G1973" s="55">
        <v>41404</v>
      </c>
      <c r="H1973" s="53" t="s">
        <v>102</v>
      </c>
      <c r="I1973" s="57">
        <v>4984.7003999999997</v>
      </c>
      <c r="J1973" s="56">
        <v>5465.1440484354016</v>
      </c>
      <c r="K1973" s="56">
        <v>4984.7</v>
      </c>
      <c r="L1973" s="59">
        <v>41409</v>
      </c>
      <c r="M1973" s="60">
        <v>2013</v>
      </c>
      <c r="N1973" s="61">
        <v>41414</v>
      </c>
      <c r="O1973" s="60">
        <v>2013</v>
      </c>
      <c r="P1973" s="61">
        <v>41628</v>
      </c>
      <c r="Q1973" s="53" t="s">
        <v>340</v>
      </c>
      <c r="R1973" s="53" t="s">
        <v>5226</v>
      </c>
      <c r="S1973" s="53" t="s">
        <v>384</v>
      </c>
      <c r="T1973" s="69">
        <v>1</v>
      </c>
      <c r="U1973" s="53">
        <v>2</v>
      </c>
      <c r="V1973" s="53" t="s">
        <v>385</v>
      </c>
      <c r="W1973" s="53"/>
      <c r="X1973" s="63">
        <v>15.229916366743483</v>
      </c>
      <c r="Y1973" s="63">
        <v>1635.5054504026309</v>
      </c>
      <c r="Z1973" s="53"/>
      <c r="AA1973" s="65" t="s">
        <v>4387</v>
      </c>
      <c r="AB1973" s="180" t="s">
        <v>2123</v>
      </c>
      <c r="AC1973" s="75">
        <v>631648.56000000006</v>
      </c>
      <c r="AD1973" s="53"/>
      <c r="AE1973" s="69">
        <v>386.21</v>
      </c>
      <c r="AF1973" s="53"/>
      <c r="AG1973" s="63"/>
      <c r="AH1973" s="69" t="s">
        <v>5216</v>
      </c>
      <c r="AI1973" s="53" t="s">
        <v>2179</v>
      </c>
      <c r="AJ1973" s="149">
        <v>2</v>
      </c>
      <c r="AK1973" s="374">
        <v>2</v>
      </c>
    </row>
    <row r="1974" spans="1:37" s="149" customFormat="1" ht="105" customHeight="1">
      <c r="A1974" s="52" t="s">
        <v>827</v>
      </c>
      <c r="B1974" s="60">
        <v>21076</v>
      </c>
      <c r="C1974" s="69">
        <v>3000583</v>
      </c>
      <c r="D1974" s="52" t="s">
        <v>833</v>
      </c>
      <c r="E1974" s="53" t="s">
        <v>332</v>
      </c>
      <c r="F1974" s="55">
        <v>41379</v>
      </c>
      <c r="G1974" s="55">
        <v>41404</v>
      </c>
      <c r="H1974" s="53" t="s">
        <v>102</v>
      </c>
      <c r="I1974" s="57">
        <v>4998.1949999999997</v>
      </c>
      <c r="J1974" s="56">
        <v>7448.6932990771411</v>
      </c>
      <c r="K1974" s="56">
        <v>4998.1949999999997</v>
      </c>
      <c r="L1974" s="59">
        <v>41409</v>
      </c>
      <c r="M1974" s="60">
        <v>2013</v>
      </c>
      <c r="N1974" s="61">
        <v>41414</v>
      </c>
      <c r="O1974" s="60">
        <v>2013</v>
      </c>
      <c r="P1974" s="61">
        <v>41455</v>
      </c>
      <c r="Q1974" s="53" t="s">
        <v>340</v>
      </c>
      <c r="R1974" s="53" t="s">
        <v>5227</v>
      </c>
      <c r="S1974" s="53" t="s">
        <v>384</v>
      </c>
      <c r="T1974" s="69">
        <v>1</v>
      </c>
      <c r="U1974" s="53">
        <v>2</v>
      </c>
      <c r="V1974" s="53" t="s">
        <v>385</v>
      </c>
      <c r="W1974" s="53"/>
      <c r="X1974" s="63">
        <v>15.271148080060069</v>
      </c>
      <c r="Y1974" s="63">
        <v>1635.5054504026309</v>
      </c>
      <c r="Z1974" s="53"/>
      <c r="AA1974" s="65" t="s">
        <v>4387</v>
      </c>
      <c r="AB1974" s="180" t="s">
        <v>2123</v>
      </c>
      <c r="AC1974" s="75">
        <v>631648.56000000006</v>
      </c>
      <c r="AD1974" s="53"/>
      <c r="AE1974" s="69">
        <v>386.21</v>
      </c>
      <c r="AF1974" s="53"/>
      <c r="AG1974" s="63"/>
      <c r="AH1974" s="69" t="s">
        <v>5216</v>
      </c>
      <c r="AI1974" s="53" t="s">
        <v>2179</v>
      </c>
      <c r="AJ1974" s="149">
        <v>2</v>
      </c>
      <c r="AK1974" s="374">
        <v>2</v>
      </c>
    </row>
    <row r="1975" spans="1:37" s="149" customFormat="1" ht="75" customHeight="1">
      <c r="A1975" s="52" t="s">
        <v>827</v>
      </c>
      <c r="B1975" s="60">
        <v>21077</v>
      </c>
      <c r="C1975" s="69">
        <v>3000583</v>
      </c>
      <c r="D1975" s="52" t="s">
        <v>833</v>
      </c>
      <c r="E1975" s="53" t="s">
        <v>332</v>
      </c>
      <c r="F1975" s="55">
        <v>41379</v>
      </c>
      <c r="G1975" s="55">
        <v>41404</v>
      </c>
      <c r="H1975" s="53" t="s">
        <v>102</v>
      </c>
      <c r="I1975" s="57">
        <v>9994.81</v>
      </c>
      <c r="J1975" s="56">
        <v>9839.968131680087</v>
      </c>
      <c r="K1975" s="56">
        <v>9839.9680000000008</v>
      </c>
      <c r="L1975" s="59">
        <v>41409</v>
      </c>
      <c r="M1975" s="60">
        <v>2013</v>
      </c>
      <c r="N1975" s="61">
        <v>41414</v>
      </c>
      <c r="O1975" s="60">
        <v>2013</v>
      </c>
      <c r="P1975" s="61">
        <v>41628</v>
      </c>
      <c r="Q1975" s="53" t="s">
        <v>340</v>
      </c>
      <c r="R1975" s="53" t="s">
        <v>4393</v>
      </c>
      <c r="S1975" s="53" t="s">
        <v>384</v>
      </c>
      <c r="T1975" s="69">
        <v>1</v>
      </c>
      <c r="U1975" s="53">
        <v>2</v>
      </c>
      <c r="V1975" s="53" t="s">
        <v>385</v>
      </c>
      <c r="W1975" s="53"/>
      <c r="X1975" s="63">
        <v>30.064374925558635</v>
      </c>
      <c r="Y1975" s="63">
        <v>1635.5054504026309</v>
      </c>
      <c r="Z1975" s="53"/>
      <c r="AA1975" s="65" t="s">
        <v>4387</v>
      </c>
      <c r="AB1975" s="180" t="s">
        <v>2123</v>
      </c>
      <c r="AC1975" s="75">
        <v>631648.56000000006</v>
      </c>
      <c r="AD1975" s="53"/>
      <c r="AE1975" s="69">
        <v>386.21</v>
      </c>
      <c r="AF1975" s="53"/>
      <c r="AG1975" s="63"/>
      <c r="AH1975" s="69" t="s">
        <v>5216</v>
      </c>
      <c r="AI1975" s="53" t="s">
        <v>2179</v>
      </c>
      <c r="AJ1975" s="149">
        <v>2</v>
      </c>
      <c r="AK1975" s="374">
        <v>2</v>
      </c>
    </row>
    <row r="1976" spans="1:37" s="149" customFormat="1" ht="75" customHeight="1">
      <c r="A1976" s="52" t="s">
        <v>827</v>
      </c>
      <c r="B1976" s="60">
        <v>21078</v>
      </c>
      <c r="C1976" s="69">
        <v>3000583</v>
      </c>
      <c r="D1976" s="52" t="s">
        <v>833</v>
      </c>
      <c r="E1976" s="53" t="s">
        <v>332</v>
      </c>
      <c r="F1976" s="55">
        <v>41415</v>
      </c>
      <c r="G1976" s="55">
        <v>41446</v>
      </c>
      <c r="H1976" s="53" t="s">
        <v>102</v>
      </c>
      <c r="I1976" s="57">
        <v>9953</v>
      </c>
      <c r="J1976" s="56">
        <v>9798.8058617034148</v>
      </c>
      <c r="K1976" s="56">
        <v>9798.8050000000003</v>
      </c>
      <c r="L1976" s="59">
        <v>41465</v>
      </c>
      <c r="M1976" s="60">
        <v>2013</v>
      </c>
      <c r="N1976" s="61">
        <v>41470</v>
      </c>
      <c r="O1976" s="60">
        <v>2013</v>
      </c>
      <c r="P1976" s="61">
        <v>41628</v>
      </c>
      <c r="Q1976" s="53" t="s">
        <v>340</v>
      </c>
      <c r="R1976" s="53" t="s">
        <v>4393</v>
      </c>
      <c r="S1976" s="53" t="s">
        <v>384</v>
      </c>
      <c r="T1976" s="69">
        <v>1</v>
      </c>
      <c r="U1976" s="53">
        <v>2</v>
      </c>
      <c r="V1976" s="53" t="s">
        <v>385</v>
      </c>
      <c r="W1976" s="53"/>
      <c r="X1976" s="63">
        <v>29.938608270112113</v>
      </c>
      <c r="Y1976" s="63">
        <v>1635.5054504026309</v>
      </c>
      <c r="Z1976" s="53"/>
      <c r="AA1976" s="65" t="s">
        <v>4387</v>
      </c>
      <c r="AB1976" s="180" t="s">
        <v>2123</v>
      </c>
      <c r="AC1976" s="75">
        <v>631648.56000000006</v>
      </c>
      <c r="AD1976" s="53"/>
      <c r="AE1976" s="69">
        <v>386.21</v>
      </c>
      <c r="AF1976" s="53"/>
      <c r="AG1976" s="63"/>
      <c r="AH1976" s="69" t="s">
        <v>5216</v>
      </c>
      <c r="AI1976" s="53" t="s">
        <v>2179</v>
      </c>
      <c r="AJ1976" s="149">
        <v>3</v>
      </c>
      <c r="AK1976" s="374">
        <v>2</v>
      </c>
    </row>
    <row r="1977" spans="1:37" s="149" customFormat="1" ht="75" customHeight="1">
      <c r="A1977" s="52" t="s">
        <v>827</v>
      </c>
      <c r="B1977" s="60">
        <v>21079</v>
      </c>
      <c r="C1977" s="69">
        <v>3000583</v>
      </c>
      <c r="D1977" s="52" t="s">
        <v>833</v>
      </c>
      <c r="E1977" s="53" t="s">
        <v>332</v>
      </c>
      <c r="F1977" s="55">
        <v>41415</v>
      </c>
      <c r="G1977" s="55">
        <v>41446</v>
      </c>
      <c r="H1977" s="53" t="s">
        <v>102</v>
      </c>
      <c r="I1977" s="57">
        <v>9962</v>
      </c>
      <c r="J1977" s="56">
        <v>9807.6664316577335</v>
      </c>
      <c r="K1977" s="56">
        <v>9807.6659999999993</v>
      </c>
      <c r="L1977" s="59">
        <v>41465</v>
      </c>
      <c r="M1977" s="60">
        <v>2013</v>
      </c>
      <c r="N1977" s="61">
        <v>41470</v>
      </c>
      <c r="O1977" s="60">
        <v>2013</v>
      </c>
      <c r="P1977" s="61">
        <v>41628</v>
      </c>
      <c r="Q1977" s="53" t="s">
        <v>340</v>
      </c>
      <c r="R1977" s="53" t="s">
        <v>4393</v>
      </c>
      <c r="S1977" s="53" t="s">
        <v>384</v>
      </c>
      <c r="T1977" s="69">
        <v>1</v>
      </c>
      <c r="U1977" s="53">
        <v>2</v>
      </c>
      <c r="V1977" s="53" t="s">
        <v>385</v>
      </c>
      <c r="W1977" s="53"/>
      <c r="X1977" s="63">
        <v>29.96568157220165</v>
      </c>
      <c r="Y1977" s="63">
        <v>1635.5054504026309</v>
      </c>
      <c r="Z1977" s="53"/>
      <c r="AA1977" s="65" t="s">
        <v>4387</v>
      </c>
      <c r="AB1977" s="180" t="s">
        <v>2123</v>
      </c>
      <c r="AC1977" s="75">
        <v>631648.56000000006</v>
      </c>
      <c r="AD1977" s="53"/>
      <c r="AE1977" s="69">
        <v>386.21</v>
      </c>
      <c r="AF1977" s="53"/>
      <c r="AG1977" s="63"/>
      <c r="AH1977" s="69" t="s">
        <v>5216</v>
      </c>
      <c r="AI1977" s="53" t="s">
        <v>2179</v>
      </c>
      <c r="AJ1977" s="149">
        <v>3</v>
      </c>
      <c r="AK1977" s="374">
        <v>2</v>
      </c>
    </row>
    <row r="1978" spans="1:37" s="149" customFormat="1" ht="75" customHeight="1">
      <c r="A1978" s="52" t="s">
        <v>827</v>
      </c>
      <c r="B1978" s="60">
        <v>21080</v>
      </c>
      <c r="C1978" s="69">
        <v>3000583</v>
      </c>
      <c r="D1978" s="52" t="s">
        <v>833</v>
      </c>
      <c r="E1978" s="53" t="s">
        <v>332</v>
      </c>
      <c r="F1978" s="55">
        <v>41415</v>
      </c>
      <c r="G1978" s="55">
        <v>41446</v>
      </c>
      <c r="H1978" s="53" t="s">
        <v>102</v>
      </c>
      <c r="I1978" s="57">
        <v>5399.6157000000003</v>
      </c>
      <c r="J1978" s="56">
        <v>5781.6182272632213</v>
      </c>
      <c r="K1978" s="56">
        <v>5399.6149999999998</v>
      </c>
      <c r="L1978" s="59">
        <v>41465</v>
      </c>
      <c r="M1978" s="60">
        <v>2013</v>
      </c>
      <c r="N1978" s="61">
        <v>41470</v>
      </c>
      <c r="O1978" s="60">
        <v>2013</v>
      </c>
      <c r="P1978" s="61">
        <v>41628</v>
      </c>
      <c r="Q1978" s="53" t="s">
        <v>340</v>
      </c>
      <c r="R1978" s="53" t="s">
        <v>5228</v>
      </c>
      <c r="S1978" s="53" t="s">
        <v>384</v>
      </c>
      <c r="T1978" s="69">
        <v>1</v>
      </c>
      <c r="U1978" s="53">
        <v>2</v>
      </c>
      <c r="V1978" s="53" t="s">
        <v>385</v>
      </c>
      <c r="W1978" s="53"/>
      <c r="X1978" s="63">
        <v>16.497619688770357</v>
      </c>
      <c r="Y1978" s="63">
        <v>1635.5054504026309</v>
      </c>
      <c r="Z1978" s="53"/>
      <c r="AA1978" s="65" t="s">
        <v>4387</v>
      </c>
      <c r="AB1978" s="180" t="s">
        <v>2123</v>
      </c>
      <c r="AC1978" s="75">
        <v>631648.56000000006</v>
      </c>
      <c r="AD1978" s="53"/>
      <c r="AE1978" s="69">
        <v>386.21</v>
      </c>
      <c r="AF1978" s="53"/>
      <c r="AG1978" s="63"/>
      <c r="AH1978" s="69" t="s">
        <v>5216</v>
      </c>
      <c r="AI1978" s="53" t="s">
        <v>2179</v>
      </c>
      <c r="AJ1978" s="149">
        <v>3</v>
      </c>
      <c r="AK1978" s="374">
        <v>2</v>
      </c>
    </row>
    <row r="1979" spans="1:37" s="149" customFormat="1" ht="75" customHeight="1">
      <c r="A1979" s="52" t="s">
        <v>827</v>
      </c>
      <c r="B1979" s="60">
        <v>21081</v>
      </c>
      <c r="C1979" s="69">
        <v>3000583</v>
      </c>
      <c r="D1979" s="52" t="s">
        <v>833</v>
      </c>
      <c r="E1979" s="53" t="s">
        <v>332</v>
      </c>
      <c r="F1979" s="55">
        <v>41415</v>
      </c>
      <c r="G1979" s="55">
        <v>41446</v>
      </c>
      <c r="H1979" s="53" t="s">
        <v>102</v>
      </c>
      <c r="I1979" s="57">
        <v>9979.4310000000005</v>
      </c>
      <c r="J1979" s="56">
        <v>9824.827386643703</v>
      </c>
      <c r="K1979" s="56">
        <v>9824.8269999999993</v>
      </c>
      <c r="L1979" s="59">
        <v>41465</v>
      </c>
      <c r="M1979" s="60">
        <v>2013</v>
      </c>
      <c r="N1979" s="61">
        <v>41470</v>
      </c>
      <c r="O1979" s="60">
        <v>2013</v>
      </c>
      <c r="P1979" s="61">
        <v>41628</v>
      </c>
      <c r="Q1979" s="53" t="s">
        <v>340</v>
      </c>
      <c r="R1979" s="53" t="s">
        <v>4393</v>
      </c>
      <c r="S1979" s="53" t="s">
        <v>384</v>
      </c>
      <c r="T1979" s="69">
        <v>1</v>
      </c>
      <c r="U1979" s="53">
        <v>2</v>
      </c>
      <c r="V1979" s="53" t="s">
        <v>385</v>
      </c>
      <c r="W1979" s="53"/>
      <c r="X1979" s="63">
        <v>30.018114134797127</v>
      </c>
      <c r="Y1979" s="63">
        <v>1635.5054504026309</v>
      </c>
      <c r="Z1979" s="53"/>
      <c r="AA1979" s="65" t="s">
        <v>4387</v>
      </c>
      <c r="AB1979" s="180" t="s">
        <v>2123</v>
      </c>
      <c r="AC1979" s="75">
        <v>631648.56000000006</v>
      </c>
      <c r="AD1979" s="53"/>
      <c r="AE1979" s="69">
        <v>386.21</v>
      </c>
      <c r="AF1979" s="53"/>
      <c r="AG1979" s="63"/>
      <c r="AH1979" s="69" t="s">
        <v>5216</v>
      </c>
      <c r="AI1979" s="53" t="s">
        <v>2179</v>
      </c>
      <c r="AJ1979" s="149">
        <v>3</v>
      </c>
      <c r="AK1979" s="374">
        <v>2</v>
      </c>
    </row>
    <row r="1980" spans="1:37" s="149" customFormat="1" ht="75" customHeight="1">
      <c r="A1980" s="52" t="s">
        <v>827</v>
      </c>
      <c r="B1980" s="60">
        <v>21082</v>
      </c>
      <c r="C1980" s="69" t="s">
        <v>544</v>
      </c>
      <c r="D1980" s="52" t="s">
        <v>855</v>
      </c>
      <c r="E1980" s="53" t="s">
        <v>80</v>
      </c>
      <c r="F1980" s="55">
        <v>41456</v>
      </c>
      <c r="G1980" s="55">
        <v>41518</v>
      </c>
      <c r="H1980" s="53" t="s">
        <v>94</v>
      </c>
      <c r="I1980" s="57">
        <v>27966.10169</v>
      </c>
      <c r="J1980" s="56">
        <v>27966.056756135047</v>
      </c>
      <c r="K1980" s="56">
        <v>27966.056</v>
      </c>
      <c r="L1980" s="59">
        <v>41537</v>
      </c>
      <c r="M1980" s="60">
        <v>2013</v>
      </c>
      <c r="N1980" s="61">
        <v>41537</v>
      </c>
      <c r="O1980" s="60">
        <v>2014</v>
      </c>
      <c r="P1980" s="61">
        <v>41690</v>
      </c>
      <c r="Q1980" s="53" t="s">
        <v>337</v>
      </c>
      <c r="R1980" s="52" t="s">
        <v>5229</v>
      </c>
      <c r="S1980" s="53" t="s">
        <v>419</v>
      </c>
      <c r="T1980" s="53" t="s">
        <v>9</v>
      </c>
      <c r="U1980" s="53">
        <v>2</v>
      </c>
      <c r="V1980" s="53" t="s">
        <v>385</v>
      </c>
      <c r="W1980" s="53"/>
      <c r="X1980" s="63">
        <v>32999.946080000002</v>
      </c>
      <c r="Y1980" s="63">
        <v>35400</v>
      </c>
      <c r="Z1980" s="53"/>
      <c r="AA1980" s="74" t="s">
        <v>5230</v>
      </c>
      <c r="AB1980" s="66">
        <v>40709</v>
      </c>
      <c r="AC1980" s="57">
        <v>35400</v>
      </c>
      <c r="AD1980" s="53"/>
      <c r="AE1980" s="53"/>
      <c r="AF1980" s="53" t="s">
        <v>9</v>
      </c>
      <c r="AG1980" s="63"/>
      <c r="AH1980" s="53" t="s">
        <v>2095</v>
      </c>
      <c r="AI1980" s="53" t="s">
        <v>701</v>
      </c>
      <c r="AJ1980" s="149">
        <v>3</v>
      </c>
      <c r="AK1980" s="374">
        <v>2</v>
      </c>
    </row>
    <row r="1981" spans="1:37" s="149" customFormat="1" ht="75" customHeight="1">
      <c r="A1981" s="52" t="s">
        <v>827</v>
      </c>
      <c r="B1981" s="60">
        <v>21083</v>
      </c>
      <c r="C1981" s="69" t="s">
        <v>544</v>
      </c>
      <c r="D1981" s="52" t="s">
        <v>855</v>
      </c>
      <c r="E1981" s="53" t="s">
        <v>80</v>
      </c>
      <c r="F1981" s="55">
        <v>41548</v>
      </c>
      <c r="G1981" s="55">
        <v>41609</v>
      </c>
      <c r="H1981" s="53" t="s">
        <v>94</v>
      </c>
      <c r="I1981" s="57">
        <v>44067.796000000002</v>
      </c>
      <c r="J1981" s="56">
        <v>44067.282969683525</v>
      </c>
      <c r="K1981" s="56">
        <v>44067.281999999999</v>
      </c>
      <c r="L1981" s="59">
        <v>41628</v>
      </c>
      <c r="M1981" s="60">
        <v>2013</v>
      </c>
      <c r="N1981" s="61">
        <v>41628</v>
      </c>
      <c r="O1981" s="60">
        <v>2014</v>
      </c>
      <c r="P1981" s="61">
        <v>41749</v>
      </c>
      <c r="Q1981" s="53" t="s">
        <v>337</v>
      </c>
      <c r="R1981" s="52" t="s">
        <v>5231</v>
      </c>
      <c r="S1981" s="53" t="s">
        <v>419</v>
      </c>
      <c r="T1981" s="53" t="s">
        <v>708</v>
      </c>
      <c r="U1981" s="53">
        <v>2</v>
      </c>
      <c r="V1981" s="53" t="s">
        <v>385</v>
      </c>
      <c r="W1981" s="53"/>
      <c r="X1981" s="63">
        <v>51999.392759999995</v>
      </c>
      <c r="Y1981" s="63">
        <v>158990.91</v>
      </c>
      <c r="Z1981" s="53"/>
      <c r="AA1981" s="74" t="s">
        <v>5203</v>
      </c>
      <c r="AB1981" s="53" t="s">
        <v>2188</v>
      </c>
      <c r="AC1981" s="57">
        <v>158990.91</v>
      </c>
      <c r="AD1981" s="53"/>
      <c r="AE1981" s="53"/>
      <c r="AF1981" s="53" t="s">
        <v>9</v>
      </c>
      <c r="AG1981" s="63"/>
      <c r="AH1981" s="53" t="s">
        <v>2095</v>
      </c>
      <c r="AI1981" s="53" t="s">
        <v>701</v>
      </c>
      <c r="AJ1981" s="149">
        <v>4</v>
      </c>
      <c r="AK1981" s="374">
        <v>2</v>
      </c>
    </row>
    <row r="1982" spans="1:37" s="149" customFormat="1" ht="75" customHeight="1">
      <c r="A1982" s="52" t="s">
        <v>827</v>
      </c>
      <c r="B1982" s="60">
        <v>21084</v>
      </c>
      <c r="C1982" s="69" t="s">
        <v>544</v>
      </c>
      <c r="D1982" s="52" t="s">
        <v>855</v>
      </c>
      <c r="E1982" s="53" t="s">
        <v>80</v>
      </c>
      <c r="F1982" s="55">
        <v>41548</v>
      </c>
      <c r="G1982" s="55">
        <v>41609</v>
      </c>
      <c r="H1982" s="53" t="s">
        <v>94</v>
      </c>
      <c r="I1982" s="57">
        <v>10000</v>
      </c>
      <c r="J1982" s="56">
        <v>9999.9994556032161</v>
      </c>
      <c r="K1982" s="56">
        <v>9999.9989999999998</v>
      </c>
      <c r="L1982" s="59">
        <v>41623</v>
      </c>
      <c r="M1982" s="60">
        <v>2013</v>
      </c>
      <c r="N1982" s="61">
        <v>41623</v>
      </c>
      <c r="O1982" s="60">
        <v>2014</v>
      </c>
      <c r="P1982" s="61">
        <v>41744</v>
      </c>
      <c r="Q1982" s="53" t="s">
        <v>337</v>
      </c>
      <c r="R1982" s="52" t="s">
        <v>5232</v>
      </c>
      <c r="S1982" s="53" t="s">
        <v>419</v>
      </c>
      <c r="T1982" s="53" t="s">
        <v>9</v>
      </c>
      <c r="U1982" s="53">
        <v>2</v>
      </c>
      <c r="V1982" s="53" t="s">
        <v>385</v>
      </c>
      <c r="W1982" s="53"/>
      <c r="X1982" s="63">
        <v>11799.998819999999</v>
      </c>
      <c r="Y1982" s="63">
        <v>21240</v>
      </c>
      <c r="Z1982" s="53"/>
      <c r="AA1982" s="74" t="s">
        <v>5202</v>
      </c>
      <c r="AB1982" s="53" t="s">
        <v>2188</v>
      </c>
      <c r="AC1982" s="57">
        <v>21240</v>
      </c>
      <c r="AD1982" s="53"/>
      <c r="AE1982" s="53"/>
      <c r="AF1982" s="53" t="s">
        <v>9</v>
      </c>
      <c r="AG1982" s="63"/>
      <c r="AH1982" s="53" t="s">
        <v>2095</v>
      </c>
      <c r="AI1982" s="53" t="s">
        <v>701</v>
      </c>
      <c r="AJ1982" s="149">
        <v>4</v>
      </c>
      <c r="AK1982" s="374">
        <v>2</v>
      </c>
    </row>
    <row r="1983" spans="1:37" s="149" customFormat="1" ht="75" customHeight="1">
      <c r="A1983" s="52" t="s">
        <v>827</v>
      </c>
      <c r="B1983" s="60">
        <v>21085</v>
      </c>
      <c r="C1983" s="69" t="s">
        <v>544</v>
      </c>
      <c r="D1983" s="52" t="s">
        <v>855</v>
      </c>
      <c r="E1983" s="53" t="s">
        <v>80</v>
      </c>
      <c r="F1983" s="55">
        <v>41456</v>
      </c>
      <c r="G1983" s="55">
        <v>41518</v>
      </c>
      <c r="H1983" s="53" t="s">
        <v>94</v>
      </c>
      <c r="I1983" s="57">
        <v>44067.796609999998</v>
      </c>
      <c r="J1983" s="56">
        <v>44067.282969683525</v>
      </c>
      <c r="K1983" s="56">
        <v>44067.281999999999</v>
      </c>
      <c r="L1983" s="59">
        <v>41537</v>
      </c>
      <c r="M1983" s="60">
        <v>2013</v>
      </c>
      <c r="N1983" s="61">
        <v>41537</v>
      </c>
      <c r="O1983" s="60">
        <v>2014</v>
      </c>
      <c r="P1983" s="61">
        <v>41690</v>
      </c>
      <c r="Q1983" s="53" t="s">
        <v>337</v>
      </c>
      <c r="R1983" s="52" t="s">
        <v>5231</v>
      </c>
      <c r="S1983" s="53" t="s">
        <v>419</v>
      </c>
      <c r="T1983" s="53" t="s">
        <v>708</v>
      </c>
      <c r="U1983" s="53">
        <v>2</v>
      </c>
      <c r="V1983" s="53" t="s">
        <v>385</v>
      </c>
      <c r="W1983" s="53"/>
      <c r="X1983" s="63">
        <v>51999.392759999995</v>
      </c>
      <c r="Y1983" s="63">
        <v>82600</v>
      </c>
      <c r="Z1983" s="53"/>
      <c r="AA1983" s="74" t="s">
        <v>5233</v>
      </c>
      <c r="AB1983" s="66">
        <v>40891</v>
      </c>
      <c r="AC1983" s="57">
        <v>82600</v>
      </c>
      <c r="AD1983" s="53"/>
      <c r="AE1983" s="53"/>
      <c r="AF1983" s="53" t="s">
        <v>9</v>
      </c>
      <c r="AG1983" s="63"/>
      <c r="AH1983" s="53" t="s">
        <v>2095</v>
      </c>
      <c r="AI1983" s="53" t="s">
        <v>701</v>
      </c>
      <c r="AJ1983" s="149">
        <v>3</v>
      </c>
      <c r="AK1983" s="374">
        <v>2</v>
      </c>
    </row>
    <row r="1984" spans="1:37" s="149" customFormat="1" ht="75" customHeight="1">
      <c r="A1984" s="52" t="s">
        <v>827</v>
      </c>
      <c r="B1984" s="60">
        <v>21086</v>
      </c>
      <c r="C1984" s="54">
        <v>3000560</v>
      </c>
      <c r="D1984" s="52" t="s">
        <v>468</v>
      </c>
      <c r="E1984" s="53" t="s">
        <v>332</v>
      </c>
      <c r="F1984" s="55">
        <v>41365</v>
      </c>
      <c r="G1984" s="55">
        <v>41384</v>
      </c>
      <c r="H1984" s="53" t="s">
        <v>102</v>
      </c>
      <c r="I1984" s="57">
        <v>2393.1570000000002</v>
      </c>
      <c r="J1984" s="56">
        <v>2286.0241925658629</v>
      </c>
      <c r="K1984" s="56">
        <v>2286.0239999999999</v>
      </c>
      <c r="L1984" s="59">
        <v>41404</v>
      </c>
      <c r="M1984" s="60">
        <v>2013</v>
      </c>
      <c r="N1984" s="61">
        <v>41416</v>
      </c>
      <c r="O1984" s="60">
        <v>2013</v>
      </c>
      <c r="P1984" s="61">
        <v>41440</v>
      </c>
      <c r="Q1984" s="53" t="s">
        <v>337</v>
      </c>
      <c r="R1984" s="69" t="s">
        <v>5234</v>
      </c>
      <c r="S1984" s="53" t="s">
        <v>384</v>
      </c>
      <c r="T1984" s="69">
        <v>1</v>
      </c>
      <c r="U1984" s="53">
        <v>2</v>
      </c>
      <c r="V1984" s="53" t="s">
        <v>385</v>
      </c>
      <c r="W1984" s="53"/>
      <c r="X1984" s="104">
        <v>2697.5083199999999</v>
      </c>
      <c r="Y1984" s="104">
        <v>53550.3</v>
      </c>
      <c r="Z1984" s="53"/>
      <c r="AA1984" s="74" t="s">
        <v>4418</v>
      </c>
      <c r="AB1984" s="180" t="s">
        <v>2094</v>
      </c>
      <c r="AC1984" s="104">
        <v>53550.3</v>
      </c>
      <c r="AD1984" s="69"/>
      <c r="AE1984" s="69"/>
      <c r="AF1984" s="69">
        <v>1</v>
      </c>
      <c r="AG1984" s="69"/>
      <c r="AH1984" s="69" t="s">
        <v>835</v>
      </c>
      <c r="AI1984" s="53" t="s">
        <v>2179</v>
      </c>
      <c r="AJ1984" s="149">
        <v>2</v>
      </c>
      <c r="AK1984" s="374">
        <v>2</v>
      </c>
    </row>
    <row r="1985" spans="1:37" s="149" customFormat="1" ht="75" customHeight="1">
      <c r="A1985" s="52" t="s">
        <v>827</v>
      </c>
      <c r="B1985" s="60">
        <v>21087</v>
      </c>
      <c r="C1985" s="54">
        <v>3000560</v>
      </c>
      <c r="D1985" s="52" t="s">
        <v>468</v>
      </c>
      <c r="E1985" s="53" t="s">
        <v>332</v>
      </c>
      <c r="F1985" s="55">
        <v>41365</v>
      </c>
      <c r="G1985" s="55">
        <v>41384</v>
      </c>
      <c r="H1985" s="53" t="s">
        <v>102</v>
      </c>
      <c r="I1985" s="57">
        <v>3095.8760000000002</v>
      </c>
      <c r="J1985" s="56">
        <v>2951.4323848028553</v>
      </c>
      <c r="K1985" s="56">
        <v>2951.4319999999998</v>
      </c>
      <c r="L1985" s="59">
        <v>41404</v>
      </c>
      <c r="M1985" s="60">
        <v>2013</v>
      </c>
      <c r="N1985" s="61">
        <v>41416</v>
      </c>
      <c r="O1985" s="60">
        <v>2013</v>
      </c>
      <c r="P1985" s="61">
        <v>41440</v>
      </c>
      <c r="Q1985" s="53" t="s">
        <v>337</v>
      </c>
      <c r="R1985" s="69" t="s">
        <v>5235</v>
      </c>
      <c r="S1985" s="53" t="s">
        <v>384</v>
      </c>
      <c r="T1985" s="69">
        <v>1</v>
      </c>
      <c r="U1985" s="53">
        <v>2</v>
      </c>
      <c r="V1985" s="53" t="s">
        <v>385</v>
      </c>
      <c r="W1985" s="53"/>
      <c r="X1985" s="104">
        <v>3482.6897599999998</v>
      </c>
      <c r="Y1985" s="104">
        <v>53550.3</v>
      </c>
      <c r="Z1985" s="53"/>
      <c r="AA1985" s="74" t="s">
        <v>4418</v>
      </c>
      <c r="AB1985" s="180" t="s">
        <v>2094</v>
      </c>
      <c r="AC1985" s="104">
        <v>53550.3</v>
      </c>
      <c r="AD1985" s="69"/>
      <c r="AE1985" s="69"/>
      <c r="AF1985" s="69">
        <v>1</v>
      </c>
      <c r="AG1985" s="69"/>
      <c r="AH1985" s="69" t="s">
        <v>835</v>
      </c>
      <c r="AI1985" s="53" t="s">
        <v>2179</v>
      </c>
      <c r="AJ1985" s="149">
        <v>2</v>
      </c>
      <c r="AK1985" s="374">
        <v>2</v>
      </c>
    </row>
    <row r="1986" spans="1:37" s="149" customFormat="1" ht="75" customHeight="1">
      <c r="A1986" s="52" t="s">
        <v>827</v>
      </c>
      <c r="B1986" s="60">
        <v>21088</v>
      </c>
      <c r="C1986" s="54">
        <v>3000560</v>
      </c>
      <c r="D1986" s="52" t="s">
        <v>468</v>
      </c>
      <c r="E1986" s="53" t="s">
        <v>332</v>
      </c>
      <c r="F1986" s="55">
        <v>41365</v>
      </c>
      <c r="G1986" s="55">
        <v>41384</v>
      </c>
      <c r="H1986" s="53" t="s">
        <v>102</v>
      </c>
      <c r="I1986" s="57">
        <v>3095.8760000000002</v>
      </c>
      <c r="J1986" s="56">
        <v>2951.4323848028553</v>
      </c>
      <c r="K1986" s="56">
        <v>2951.4319999999998</v>
      </c>
      <c r="L1986" s="59">
        <v>41404</v>
      </c>
      <c r="M1986" s="60">
        <v>2013</v>
      </c>
      <c r="N1986" s="61">
        <v>41416</v>
      </c>
      <c r="O1986" s="60">
        <v>2013</v>
      </c>
      <c r="P1986" s="61">
        <v>41501</v>
      </c>
      <c r="Q1986" s="53" t="s">
        <v>337</v>
      </c>
      <c r="R1986" s="69" t="s">
        <v>5236</v>
      </c>
      <c r="S1986" s="53" t="s">
        <v>384</v>
      </c>
      <c r="T1986" s="69">
        <v>1</v>
      </c>
      <c r="U1986" s="53">
        <v>2</v>
      </c>
      <c r="V1986" s="53" t="s">
        <v>385</v>
      </c>
      <c r="W1986" s="53"/>
      <c r="X1986" s="104">
        <v>3482.6897599999998</v>
      </c>
      <c r="Y1986" s="104">
        <v>53550.3</v>
      </c>
      <c r="Z1986" s="53"/>
      <c r="AA1986" s="74" t="s">
        <v>4418</v>
      </c>
      <c r="AB1986" s="180" t="s">
        <v>2094</v>
      </c>
      <c r="AC1986" s="104">
        <v>53550.3</v>
      </c>
      <c r="AD1986" s="69"/>
      <c r="AE1986" s="69"/>
      <c r="AF1986" s="69">
        <v>1</v>
      </c>
      <c r="AG1986" s="69"/>
      <c r="AH1986" s="69" t="s">
        <v>835</v>
      </c>
      <c r="AI1986" s="53" t="s">
        <v>2179</v>
      </c>
      <c r="AJ1986" s="149">
        <v>2</v>
      </c>
      <c r="AK1986" s="374">
        <v>2</v>
      </c>
    </row>
    <row r="1987" spans="1:37" s="149" customFormat="1" ht="75" customHeight="1">
      <c r="A1987" s="52" t="s">
        <v>827</v>
      </c>
      <c r="B1987" s="60">
        <v>21089</v>
      </c>
      <c r="C1987" s="54">
        <v>3000560</v>
      </c>
      <c r="D1987" s="52" t="s">
        <v>468</v>
      </c>
      <c r="E1987" s="53" t="s">
        <v>332</v>
      </c>
      <c r="F1987" s="55">
        <v>41365</v>
      </c>
      <c r="G1987" s="55">
        <v>41384</v>
      </c>
      <c r="H1987" s="53" t="s">
        <v>102</v>
      </c>
      <c r="I1987" s="57">
        <v>1547.9380000000001</v>
      </c>
      <c r="J1987" s="56">
        <v>1475.7161924014276</v>
      </c>
      <c r="K1987" s="56">
        <v>1475.7159999999999</v>
      </c>
      <c r="L1987" s="59">
        <v>41404</v>
      </c>
      <c r="M1987" s="60">
        <v>2013</v>
      </c>
      <c r="N1987" s="61">
        <v>41416</v>
      </c>
      <c r="O1987" s="60">
        <v>2013</v>
      </c>
      <c r="P1987" s="61">
        <v>41440</v>
      </c>
      <c r="Q1987" s="53" t="s">
        <v>337</v>
      </c>
      <c r="R1987" s="69" t="s">
        <v>5237</v>
      </c>
      <c r="S1987" s="53" t="s">
        <v>384</v>
      </c>
      <c r="T1987" s="69">
        <v>1</v>
      </c>
      <c r="U1987" s="53">
        <v>2</v>
      </c>
      <c r="V1987" s="53" t="s">
        <v>385</v>
      </c>
      <c r="W1987" s="53"/>
      <c r="X1987" s="104">
        <v>1741.3448799999999</v>
      </c>
      <c r="Y1987" s="104">
        <v>53550.3</v>
      </c>
      <c r="Z1987" s="53"/>
      <c r="AA1987" s="74" t="s">
        <v>4418</v>
      </c>
      <c r="AB1987" s="180" t="s">
        <v>2094</v>
      </c>
      <c r="AC1987" s="104">
        <v>53550.3</v>
      </c>
      <c r="AD1987" s="69"/>
      <c r="AE1987" s="69"/>
      <c r="AF1987" s="69">
        <v>1</v>
      </c>
      <c r="AG1987" s="69"/>
      <c r="AH1987" s="69" t="s">
        <v>835</v>
      </c>
      <c r="AI1987" s="53" t="s">
        <v>2179</v>
      </c>
      <c r="AJ1987" s="149">
        <v>2</v>
      </c>
      <c r="AK1987" s="374">
        <v>2</v>
      </c>
    </row>
    <row r="1988" spans="1:37" s="149" customFormat="1" ht="75" customHeight="1">
      <c r="A1988" s="52" t="s">
        <v>827</v>
      </c>
      <c r="B1988" s="60">
        <v>21090</v>
      </c>
      <c r="C1988" s="54">
        <v>3000560</v>
      </c>
      <c r="D1988" s="52" t="s">
        <v>468</v>
      </c>
      <c r="E1988" s="53" t="s">
        <v>332</v>
      </c>
      <c r="F1988" s="55">
        <v>41365</v>
      </c>
      <c r="G1988" s="55">
        <v>41384</v>
      </c>
      <c r="H1988" s="53" t="s">
        <v>102</v>
      </c>
      <c r="I1988" s="57">
        <v>880.33</v>
      </c>
      <c r="J1988" s="56">
        <v>865.50121007930909</v>
      </c>
      <c r="K1988" s="56">
        <v>865.50099999999998</v>
      </c>
      <c r="L1988" s="59">
        <v>41404</v>
      </c>
      <c r="M1988" s="60">
        <v>2013</v>
      </c>
      <c r="N1988" s="61">
        <v>41426</v>
      </c>
      <c r="O1988" s="60">
        <v>2013</v>
      </c>
      <c r="P1988" s="61">
        <v>41628</v>
      </c>
      <c r="Q1988" s="53" t="s">
        <v>337</v>
      </c>
      <c r="R1988" s="69" t="s">
        <v>5238</v>
      </c>
      <c r="S1988" s="53" t="s">
        <v>384</v>
      </c>
      <c r="T1988" s="69">
        <v>1</v>
      </c>
      <c r="U1988" s="53">
        <v>2</v>
      </c>
      <c r="V1988" s="53" t="s">
        <v>385</v>
      </c>
      <c r="W1988" s="53"/>
      <c r="X1988" s="104">
        <v>1021.2911799999999</v>
      </c>
      <c r="Y1988" s="104">
        <v>53550.3</v>
      </c>
      <c r="Z1988" s="53"/>
      <c r="AA1988" s="74" t="s">
        <v>4418</v>
      </c>
      <c r="AB1988" s="180" t="s">
        <v>2094</v>
      </c>
      <c r="AC1988" s="104">
        <v>53550.3</v>
      </c>
      <c r="AD1988" s="69"/>
      <c r="AE1988" s="69"/>
      <c r="AF1988" s="69">
        <v>1</v>
      </c>
      <c r="AG1988" s="69"/>
      <c r="AH1988" s="69" t="s">
        <v>835</v>
      </c>
      <c r="AI1988" s="53" t="s">
        <v>2179</v>
      </c>
      <c r="AJ1988" s="149">
        <v>2</v>
      </c>
      <c r="AK1988" s="374">
        <v>2</v>
      </c>
    </row>
    <row r="1989" spans="1:37" s="149" customFormat="1" ht="75" customHeight="1">
      <c r="A1989" s="52" t="s">
        <v>827</v>
      </c>
      <c r="B1989" s="60">
        <v>21091</v>
      </c>
      <c r="C1989" s="54">
        <v>3000560</v>
      </c>
      <c r="D1989" s="52" t="s">
        <v>468</v>
      </c>
      <c r="E1989" s="53" t="s">
        <v>332</v>
      </c>
      <c r="F1989" s="55">
        <v>41404</v>
      </c>
      <c r="G1989" s="55">
        <v>41426</v>
      </c>
      <c r="H1989" s="53" t="s">
        <v>102</v>
      </c>
      <c r="I1989" s="57">
        <v>3095.8760000000002</v>
      </c>
      <c r="J1989" s="56">
        <v>2951.4323848028553</v>
      </c>
      <c r="K1989" s="56">
        <v>2951.4319999999998</v>
      </c>
      <c r="L1989" s="59">
        <v>41435</v>
      </c>
      <c r="M1989" s="60">
        <v>2013</v>
      </c>
      <c r="N1989" s="61">
        <v>41440</v>
      </c>
      <c r="O1989" s="60">
        <v>2013</v>
      </c>
      <c r="P1989" s="61">
        <v>41628</v>
      </c>
      <c r="Q1989" s="53" t="s">
        <v>337</v>
      </c>
      <c r="R1989" s="69" t="s">
        <v>5239</v>
      </c>
      <c r="S1989" s="53" t="s">
        <v>384</v>
      </c>
      <c r="T1989" s="69">
        <v>1</v>
      </c>
      <c r="U1989" s="53">
        <v>2</v>
      </c>
      <c r="V1989" s="53" t="s">
        <v>385</v>
      </c>
      <c r="W1989" s="53"/>
      <c r="X1989" s="104">
        <v>3482.6897599999998</v>
      </c>
      <c r="Y1989" s="104">
        <v>53550.3</v>
      </c>
      <c r="Z1989" s="53"/>
      <c r="AA1989" s="74" t="s">
        <v>4418</v>
      </c>
      <c r="AB1989" s="180" t="s">
        <v>2094</v>
      </c>
      <c r="AC1989" s="104">
        <v>53550.3</v>
      </c>
      <c r="AD1989" s="69"/>
      <c r="AE1989" s="69"/>
      <c r="AF1989" s="69">
        <v>1</v>
      </c>
      <c r="AG1989" s="69"/>
      <c r="AH1989" s="69" t="s">
        <v>835</v>
      </c>
      <c r="AI1989" s="53" t="s">
        <v>2179</v>
      </c>
      <c r="AJ1989" s="149">
        <v>2</v>
      </c>
      <c r="AK1989" s="374">
        <v>2</v>
      </c>
    </row>
    <row r="1990" spans="1:37" s="149" customFormat="1" ht="75" customHeight="1">
      <c r="A1990" s="52" t="s">
        <v>827</v>
      </c>
      <c r="B1990" s="60">
        <v>21092</v>
      </c>
      <c r="C1990" s="54">
        <v>3000560</v>
      </c>
      <c r="D1990" s="52" t="s">
        <v>468</v>
      </c>
      <c r="E1990" s="53" t="s">
        <v>332</v>
      </c>
      <c r="F1990" s="55">
        <v>41404</v>
      </c>
      <c r="G1990" s="55">
        <v>41426</v>
      </c>
      <c r="H1990" s="53" t="s">
        <v>102</v>
      </c>
      <c r="I1990" s="57">
        <v>3095.8760000000002</v>
      </c>
      <c r="J1990" s="56">
        <v>2951.4323848028553</v>
      </c>
      <c r="K1990" s="56">
        <v>2951.4319999999998</v>
      </c>
      <c r="L1990" s="59">
        <v>41435</v>
      </c>
      <c r="M1990" s="60">
        <v>2013</v>
      </c>
      <c r="N1990" s="61">
        <v>41440</v>
      </c>
      <c r="O1990" s="60">
        <v>2013</v>
      </c>
      <c r="P1990" s="61">
        <v>41628</v>
      </c>
      <c r="Q1990" s="53" t="s">
        <v>337</v>
      </c>
      <c r="R1990" s="69" t="s">
        <v>5240</v>
      </c>
      <c r="S1990" s="53" t="s">
        <v>384</v>
      </c>
      <c r="T1990" s="69">
        <v>1</v>
      </c>
      <c r="U1990" s="53">
        <v>2</v>
      </c>
      <c r="V1990" s="53" t="s">
        <v>385</v>
      </c>
      <c r="W1990" s="53"/>
      <c r="X1990" s="104">
        <v>3482.6897599999998</v>
      </c>
      <c r="Y1990" s="104">
        <v>53550.3</v>
      </c>
      <c r="Z1990" s="53"/>
      <c r="AA1990" s="74" t="s">
        <v>4418</v>
      </c>
      <c r="AB1990" s="180" t="s">
        <v>2094</v>
      </c>
      <c r="AC1990" s="104">
        <v>53550.3</v>
      </c>
      <c r="AD1990" s="69"/>
      <c r="AE1990" s="69"/>
      <c r="AF1990" s="69">
        <v>1</v>
      </c>
      <c r="AG1990" s="69"/>
      <c r="AH1990" s="69" t="s">
        <v>835</v>
      </c>
      <c r="AI1990" s="53" t="s">
        <v>2179</v>
      </c>
      <c r="AJ1990" s="149">
        <v>2</v>
      </c>
      <c r="AK1990" s="374">
        <v>2</v>
      </c>
    </row>
    <row r="1991" spans="1:37" s="149" customFormat="1" ht="75" customHeight="1">
      <c r="A1991" s="52" t="s">
        <v>827</v>
      </c>
      <c r="B1991" s="60">
        <v>21093</v>
      </c>
      <c r="C1991" s="54">
        <v>3000560</v>
      </c>
      <c r="D1991" s="52" t="s">
        <v>468</v>
      </c>
      <c r="E1991" s="53" t="s">
        <v>332</v>
      </c>
      <c r="F1991" s="55">
        <v>41404</v>
      </c>
      <c r="G1991" s="55">
        <v>41426</v>
      </c>
      <c r="H1991" s="53" t="s">
        <v>102</v>
      </c>
      <c r="I1991" s="57">
        <v>4437.5940000000001</v>
      </c>
      <c r="J1991" s="56">
        <v>4368.8457850959412</v>
      </c>
      <c r="K1991" s="56">
        <v>4368.8450000000003</v>
      </c>
      <c r="L1991" s="59">
        <v>41435</v>
      </c>
      <c r="M1991" s="60">
        <v>2013</v>
      </c>
      <c r="N1991" s="61">
        <v>41440</v>
      </c>
      <c r="O1991" s="60">
        <v>2013</v>
      </c>
      <c r="P1991" s="61">
        <v>41628</v>
      </c>
      <c r="Q1991" s="53" t="s">
        <v>337</v>
      </c>
      <c r="R1991" s="69" t="s">
        <v>5241</v>
      </c>
      <c r="S1991" s="53" t="s">
        <v>384</v>
      </c>
      <c r="T1991" s="69">
        <v>1</v>
      </c>
      <c r="U1991" s="53">
        <v>2</v>
      </c>
      <c r="V1991" s="53" t="s">
        <v>385</v>
      </c>
      <c r="W1991" s="53"/>
      <c r="X1991" s="104">
        <v>5155.2371000000003</v>
      </c>
      <c r="Y1991" s="104">
        <v>53550.3</v>
      </c>
      <c r="Z1991" s="53"/>
      <c r="AA1991" s="74" t="s">
        <v>4418</v>
      </c>
      <c r="AB1991" s="180" t="s">
        <v>2094</v>
      </c>
      <c r="AC1991" s="104">
        <v>53550.3</v>
      </c>
      <c r="AD1991" s="69"/>
      <c r="AE1991" s="69"/>
      <c r="AF1991" s="69">
        <v>1</v>
      </c>
      <c r="AG1991" s="69"/>
      <c r="AH1991" s="69" t="s">
        <v>835</v>
      </c>
      <c r="AI1991" s="53" t="s">
        <v>2179</v>
      </c>
      <c r="AJ1991" s="149">
        <v>2</v>
      </c>
      <c r="AK1991" s="374">
        <v>2</v>
      </c>
    </row>
    <row r="1992" spans="1:37" s="149" customFormat="1" ht="75" customHeight="1">
      <c r="A1992" s="52" t="s">
        <v>827</v>
      </c>
      <c r="B1992" s="60">
        <v>21094</v>
      </c>
      <c r="C1992" s="54">
        <v>3000560</v>
      </c>
      <c r="D1992" s="52" t="s">
        <v>468</v>
      </c>
      <c r="E1992" s="53" t="s">
        <v>332</v>
      </c>
      <c r="F1992" s="55">
        <v>41404</v>
      </c>
      <c r="G1992" s="55">
        <v>41426</v>
      </c>
      <c r="H1992" s="53" t="s">
        <v>102</v>
      </c>
      <c r="I1992" s="57">
        <v>3771.73</v>
      </c>
      <c r="J1992" s="56">
        <v>4111.3304820501126</v>
      </c>
      <c r="K1992" s="56">
        <v>3771.73</v>
      </c>
      <c r="L1992" s="59">
        <v>41435</v>
      </c>
      <c r="M1992" s="60">
        <v>2013</v>
      </c>
      <c r="N1992" s="61">
        <v>41440</v>
      </c>
      <c r="O1992" s="60">
        <v>2013</v>
      </c>
      <c r="P1992" s="61">
        <v>41628</v>
      </c>
      <c r="Q1992" s="53" t="s">
        <v>337</v>
      </c>
      <c r="R1992" s="69" t="s">
        <v>5242</v>
      </c>
      <c r="S1992" s="53" t="s">
        <v>384</v>
      </c>
      <c r="T1992" s="69">
        <v>1</v>
      </c>
      <c r="U1992" s="53">
        <v>2</v>
      </c>
      <c r="V1992" s="53" t="s">
        <v>385</v>
      </c>
      <c r="W1992" s="53"/>
      <c r="X1992" s="104">
        <v>4450.6413999999995</v>
      </c>
      <c r="Y1992" s="104">
        <v>53550.3</v>
      </c>
      <c r="Z1992" s="53"/>
      <c r="AA1992" s="74" t="s">
        <v>4418</v>
      </c>
      <c r="AB1992" s="180" t="s">
        <v>2094</v>
      </c>
      <c r="AC1992" s="104">
        <v>53550.3</v>
      </c>
      <c r="AD1992" s="69"/>
      <c r="AE1992" s="69"/>
      <c r="AF1992" s="69">
        <v>1</v>
      </c>
      <c r="AG1992" s="69"/>
      <c r="AH1992" s="69" t="s">
        <v>835</v>
      </c>
      <c r="AI1992" s="53" t="s">
        <v>2179</v>
      </c>
      <c r="AJ1992" s="149">
        <v>2</v>
      </c>
      <c r="AK1992" s="374">
        <v>2</v>
      </c>
    </row>
    <row r="1993" spans="1:37" s="149" customFormat="1" ht="120" customHeight="1">
      <c r="A1993" s="52" t="s">
        <v>827</v>
      </c>
      <c r="B1993" s="60">
        <v>21095</v>
      </c>
      <c r="C1993" s="54">
        <v>3000560</v>
      </c>
      <c r="D1993" s="52" t="s">
        <v>468</v>
      </c>
      <c r="E1993" s="53" t="s">
        <v>59</v>
      </c>
      <c r="F1993" s="55">
        <v>41365</v>
      </c>
      <c r="G1993" s="55">
        <v>41382</v>
      </c>
      <c r="H1993" s="53" t="s">
        <v>102</v>
      </c>
      <c r="I1993" s="57">
        <v>509.93</v>
      </c>
      <c r="J1993" s="56">
        <v>496.83254989144331</v>
      </c>
      <c r="K1993" s="56">
        <v>496.83199999999999</v>
      </c>
      <c r="L1993" s="59">
        <v>41401</v>
      </c>
      <c r="M1993" s="60">
        <v>2013</v>
      </c>
      <c r="N1993" s="61">
        <v>41406</v>
      </c>
      <c r="O1993" s="60">
        <v>2013</v>
      </c>
      <c r="P1993" s="61">
        <v>41425</v>
      </c>
      <c r="Q1993" s="53" t="s">
        <v>337</v>
      </c>
      <c r="R1993" s="62"/>
      <c r="S1993" s="53" t="s">
        <v>384</v>
      </c>
      <c r="T1993" s="69">
        <v>1</v>
      </c>
      <c r="U1993" s="53">
        <v>2</v>
      </c>
      <c r="V1993" s="53" t="s">
        <v>385</v>
      </c>
      <c r="W1993" s="69" t="s">
        <v>5243</v>
      </c>
      <c r="X1993" s="64">
        <v>586.26175999999998</v>
      </c>
      <c r="Y1993" s="58">
        <v>601.71699999999998</v>
      </c>
      <c r="Z1993" s="53"/>
      <c r="AA1993" s="62" t="s">
        <v>5244</v>
      </c>
      <c r="AB1993" s="180" t="s">
        <v>2123</v>
      </c>
      <c r="AC1993" s="75">
        <v>601.71699999999998</v>
      </c>
      <c r="AD1993" s="53"/>
      <c r="AE1993" s="53"/>
      <c r="AF1993" s="69">
        <v>1</v>
      </c>
      <c r="AG1993" s="63"/>
      <c r="AH1993" s="69" t="s">
        <v>835</v>
      </c>
      <c r="AI1993" s="53" t="s">
        <v>701</v>
      </c>
      <c r="AJ1993" s="149">
        <v>2</v>
      </c>
      <c r="AK1993" s="374">
        <v>2</v>
      </c>
    </row>
    <row r="1994" spans="1:37" s="149" customFormat="1" ht="75" customHeight="1">
      <c r="A1994" s="52" t="s">
        <v>827</v>
      </c>
      <c r="B1994" s="60">
        <v>21096</v>
      </c>
      <c r="C1994" s="54">
        <v>3000560</v>
      </c>
      <c r="D1994" s="52" t="s">
        <v>468</v>
      </c>
      <c r="E1994" s="53" t="s">
        <v>59</v>
      </c>
      <c r="F1994" s="55">
        <v>41365</v>
      </c>
      <c r="G1994" s="55">
        <v>41382</v>
      </c>
      <c r="H1994" s="53" t="s">
        <v>102</v>
      </c>
      <c r="I1994" s="57">
        <v>761.92700000000002</v>
      </c>
      <c r="J1994" s="56">
        <v>758.50350054733451</v>
      </c>
      <c r="K1994" s="56">
        <v>758.50300000000004</v>
      </c>
      <c r="L1994" s="59">
        <v>41401</v>
      </c>
      <c r="M1994" s="60">
        <v>2013</v>
      </c>
      <c r="N1994" s="61">
        <v>41406</v>
      </c>
      <c r="O1994" s="60">
        <v>2013</v>
      </c>
      <c r="P1994" s="61">
        <v>41425</v>
      </c>
      <c r="Q1994" s="53" t="s">
        <v>337</v>
      </c>
      <c r="R1994" s="62"/>
      <c r="S1994" s="53" t="s">
        <v>384</v>
      </c>
      <c r="T1994" s="69">
        <v>1</v>
      </c>
      <c r="U1994" s="53">
        <v>2</v>
      </c>
      <c r="V1994" s="53" t="s">
        <v>385</v>
      </c>
      <c r="W1994" s="69" t="s">
        <v>5243</v>
      </c>
      <c r="X1994" s="64">
        <v>895.03354000000002</v>
      </c>
      <c r="Y1994" s="58">
        <v>899.07</v>
      </c>
      <c r="Z1994" s="53"/>
      <c r="AA1994" s="62" t="s">
        <v>5245</v>
      </c>
      <c r="AB1994" s="66">
        <v>41347</v>
      </c>
      <c r="AC1994" s="75">
        <v>899.07</v>
      </c>
      <c r="AD1994" s="53"/>
      <c r="AE1994" s="53"/>
      <c r="AF1994" s="69">
        <v>1</v>
      </c>
      <c r="AG1994" s="63"/>
      <c r="AH1994" s="69" t="s">
        <v>835</v>
      </c>
      <c r="AI1994" s="53" t="s">
        <v>701</v>
      </c>
      <c r="AJ1994" s="149">
        <v>2</v>
      </c>
      <c r="AK1994" s="374">
        <v>2</v>
      </c>
    </row>
    <row r="1995" spans="1:37" s="149" customFormat="1" ht="75" customHeight="1">
      <c r="A1995" s="52" t="s">
        <v>827</v>
      </c>
      <c r="B1995" s="60">
        <v>21097</v>
      </c>
      <c r="C1995" s="69" t="s">
        <v>444</v>
      </c>
      <c r="D1995" s="52" t="s">
        <v>418</v>
      </c>
      <c r="E1995" s="53" t="s">
        <v>59</v>
      </c>
      <c r="F1995" s="55">
        <v>41365</v>
      </c>
      <c r="G1995" s="55">
        <v>41395</v>
      </c>
      <c r="H1995" s="53" t="s">
        <v>102</v>
      </c>
      <c r="I1995" s="57">
        <v>700</v>
      </c>
      <c r="J1995" s="56">
        <v>699.99999037021269</v>
      </c>
      <c r="K1995" s="56">
        <v>699.99900000000002</v>
      </c>
      <c r="L1995" s="59">
        <v>41409</v>
      </c>
      <c r="M1995" s="60">
        <v>2013</v>
      </c>
      <c r="N1995" s="61">
        <v>41456</v>
      </c>
      <c r="O1995" s="60">
        <v>2013</v>
      </c>
      <c r="P1995" s="61">
        <v>41485</v>
      </c>
      <c r="Q1995" s="53" t="s">
        <v>337</v>
      </c>
      <c r="R1995" s="53" t="s">
        <v>5246</v>
      </c>
      <c r="S1995" s="53" t="s">
        <v>419</v>
      </c>
      <c r="T1995" s="69">
        <v>10</v>
      </c>
      <c r="U1995" s="53">
        <v>2</v>
      </c>
      <c r="V1995" s="53" t="s">
        <v>385</v>
      </c>
      <c r="W1995" s="53"/>
      <c r="X1995" s="63">
        <v>82.599882000000008</v>
      </c>
      <c r="Y1995" s="63">
        <v>1338.7570000000001</v>
      </c>
      <c r="Z1995" s="53"/>
      <c r="AA1995" s="65" t="s">
        <v>4423</v>
      </c>
      <c r="AB1995" s="180" t="s">
        <v>2123</v>
      </c>
      <c r="AC1995" s="75">
        <v>13387.57</v>
      </c>
      <c r="AD1995" s="69"/>
      <c r="AE1995" s="69"/>
      <c r="AF1995" s="69">
        <v>10</v>
      </c>
      <c r="AG1995" s="69"/>
      <c r="AH1995" s="69" t="s">
        <v>835</v>
      </c>
      <c r="AI1995" s="53" t="s">
        <v>701</v>
      </c>
      <c r="AJ1995" s="149">
        <v>2</v>
      </c>
      <c r="AK1995" s="374">
        <v>2</v>
      </c>
    </row>
    <row r="1996" spans="1:37" s="149" customFormat="1" ht="75" customHeight="1">
      <c r="A1996" s="52" t="s">
        <v>827</v>
      </c>
      <c r="B1996" s="60">
        <v>21098</v>
      </c>
      <c r="C1996" s="69" t="s">
        <v>444</v>
      </c>
      <c r="D1996" s="52" t="s">
        <v>418</v>
      </c>
      <c r="E1996" s="53" t="s">
        <v>59</v>
      </c>
      <c r="F1996" s="55">
        <v>41365</v>
      </c>
      <c r="G1996" s="55">
        <v>41395</v>
      </c>
      <c r="H1996" s="53" t="s">
        <v>102</v>
      </c>
      <c r="I1996" s="57">
        <v>896</v>
      </c>
      <c r="J1996" s="56">
        <v>896.00003076254029</v>
      </c>
      <c r="K1996" s="56">
        <v>896</v>
      </c>
      <c r="L1996" s="59">
        <v>41409</v>
      </c>
      <c r="M1996" s="60">
        <v>2013</v>
      </c>
      <c r="N1996" s="61">
        <v>41456</v>
      </c>
      <c r="O1996" s="60">
        <v>2013</v>
      </c>
      <c r="P1996" s="61">
        <v>41485</v>
      </c>
      <c r="Q1996" s="53" t="s">
        <v>337</v>
      </c>
      <c r="R1996" s="69" t="s">
        <v>5247</v>
      </c>
      <c r="S1996" s="53" t="s">
        <v>419</v>
      </c>
      <c r="T1996" s="69">
        <v>16</v>
      </c>
      <c r="U1996" s="53">
        <v>2</v>
      </c>
      <c r="V1996" s="53" t="s">
        <v>385</v>
      </c>
      <c r="W1996" s="53"/>
      <c r="X1996" s="63">
        <v>66.08</v>
      </c>
      <c r="Y1996" s="63">
        <v>836.72312499999998</v>
      </c>
      <c r="Z1996" s="53"/>
      <c r="AA1996" s="65" t="s">
        <v>4423</v>
      </c>
      <c r="AB1996" s="180" t="s">
        <v>2123</v>
      </c>
      <c r="AC1996" s="75">
        <v>13387.57</v>
      </c>
      <c r="AD1996" s="69"/>
      <c r="AE1996" s="69"/>
      <c r="AF1996" s="69">
        <v>16</v>
      </c>
      <c r="AG1996" s="69"/>
      <c r="AH1996" s="69" t="s">
        <v>835</v>
      </c>
      <c r="AI1996" s="53" t="s">
        <v>701</v>
      </c>
      <c r="AJ1996" s="149">
        <v>2</v>
      </c>
      <c r="AK1996" s="374">
        <v>2</v>
      </c>
    </row>
    <row r="1997" spans="1:37" s="149" customFormat="1" ht="75" customHeight="1">
      <c r="A1997" s="52" t="s">
        <v>827</v>
      </c>
      <c r="B1997" s="60">
        <v>21099</v>
      </c>
      <c r="C1997" s="69" t="s">
        <v>518</v>
      </c>
      <c r="D1997" s="52" t="s">
        <v>417</v>
      </c>
      <c r="E1997" s="53" t="s">
        <v>59</v>
      </c>
      <c r="F1997" s="55">
        <v>41365</v>
      </c>
      <c r="G1997" s="55">
        <v>41395</v>
      </c>
      <c r="H1997" s="53" t="s">
        <v>102</v>
      </c>
      <c r="I1997" s="57">
        <v>847.45762999999999</v>
      </c>
      <c r="J1997" s="56">
        <v>847.45799714644295</v>
      </c>
      <c r="K1997" s="56">
        <v>847.45699999999999</v>
      </c>
      <c r="L1997" s="59">
        <v>41404</v>
      </c>
      <c r="M1997" s="60">
        <v>2013</v>
      </c>
      <c r="N1997" s="61">
        <v>41426</v>
      </c>
      <c r="O1997" s="60">
        <v>2013</v>
      </c>
      <c r="P1997" s="61">
        <v>41460</v>
      </c>
      <c r="Q1997" s="53" t="s">
        <v>340</v>
      </c>
      <c r="R1997" s="53" t="s">
        <v>5248</v>
      </c>
      <c r="S1997" s="53" t="s">
        <v>419</v>
      </c>
      <c r="T1997" s="69">
        <v>4</v>
      </c>
      <c r="U1997" s="53">
        <v>2</v>
      </c>
      <c r="V1997" s="53" t="s">
        <v>389</v>
      </c>
      <c r="W1997" s="53"/>
      <c r="X1997" s="63">
        <v>249.99981499999998</v>
      </c>
      <c r="Y1997" s="63">
        <v>3346.8924999999999</v>
      </c>
      <c r="Z1997" s="53"/>
      <c r="AA1997" s="65" t="s">
        <v>4423</v>
      </c>
      <c r="AB1997" s="180" t="s">
        <v>2123</v>
      </c>
      <c r="AC1997" s="75">
        <v>13387.57</v>
      </c>
      <c r="AD1997" s="53"/>
      <c r="AE1997" s="69"/>
      <c r="AF1997" s="69">
        <v>4</v>
      </c>
      <c r="AG1997" s="63"/>
      <c r="AH1997" s="69" t="s">
        <v>835</v>
      </c>
      <c r="AI1997" s="53" t="s">
        <v>701</v>
      </c>
      <c r="AJ1997" s="149">
        <v>2</v>
      </c>
      <c r="AK1997" s="374">
        <v>2</v>
      </c>
    </row>
    <row r="1998" spans="1:37" s="149" customFormat="1" ht="75" customHeight="1">
      <c r="A1998" s="52" t="s">
        <v>827</v>
      </c>
      <c r="B1998" s="60">
        <v>21100</v>
      </c>
      <c r="C1998" s="69" t="s">
        <v>427</v>
      </c>
      <c r="D1998" s="52" t="s">
        <v>406</v>
      </c>
      <c r="E1998" s="53" t="s">
        <v>59</v>
      </c>
      <c r="F1998" s="55">
        <v>41365</v>
      </c>
      <c r="G1998" s="55">
        <v>41395</v>
      </c>
      <c r="H1998" s="53" t="s">
        <v>102</v>
      </c>
      <c r="I1998" s="57">
        <v>351</v>
      </c>
      <c r="J1998" s="56">
        <v>651</v>
      </c>
      <c r="K1998" s="56">
        <v>351</v>
      </c>
      <c r="L1998" s="59">
        <v>41404</v>
      </c>
      <c r="M1998" s="60">
        <v>2013</v>
      </c>
      <c r="N1998" s="61">
        <v>41426</v>
      </c>
      <c r="O1998" s="60">
        <v>2013</v>
      </c>
      <c r="P1998" s="61">
        <v>41455</v>
      </c>
      <c r="Q1998" s="53" t="s">
        <v>340</v>
      </c>
      <c r="R1998" s="53" t="s">
        <v>5249</v>
      </c>
      <c r="S1998" s="53" t="s">
        <v>419</v>
      </c>
      <c r="T1998" s="53" t="s">
        <v>677</v>
      </c>
      <c r="U1998" s="53">
        <v>2</v>
      </c>
      <c r="V1998" s="53" t="s">
        <v>389</v>
      </c>
      <c r="W1998" s="53"/>
      <c r="X1998" s="63">
        <v>138.05999999999997</v>
      </c>
      <c r="Y1998" s="63">
        <v>4462.5233333333335</v>
      </c>
      <c r="Z1998" s="53"/>
      <c r="AA1998" s="65" t="s">
        <v>4423</v>
      </c>
      <c r="AB1998" s="180" t="s">
        <v>2123</v>
      </c>
      <c r="AC1998" s="75">
        <v>13387.57</v>
      </c>
      <c r="AD1998" s="53"/>
      <c r="AE1998" s="53"/>
      <c r="AF1998" s="53" t="s">
        <v>677</v>
      </c>
      <c r="AG1998" s="63"/>
      <c r="AH1998" s="69" t="s">
        <v>835</v>
      </c>
      <c r="AI1998" s="53" t="s">
        <v>701</v>
      </c>
      <c r="AJ1998" s="149">
        <v>2</v>
      </c>
      <c r="AK1998" s="374">
        <v>2</v>
      </c>
    </row>
    <row r="1999" spans="1:37" s="150" customFormat="1" ht="75" customHeight="1">
      <c r="A1999" s="53" t="s">
        <v>1240</v>
      </c>
      <c r="B1999" s="60">
        <v>21101</v>
      </c>
      <c r="C1999" s="53">
        <v>3000560</v>
      </c>
      <c r="D1999" s="52" t="s">
        <v>468</v>
      </c>
      <c r="E1999" s="53" t="s">
        <v>81</v>
      </c>
      <c r="F1999" s="55">
        <v>41404</v>
      </c>
      <c r="G1999" s="55">
        <v>41455</v>
      </c>
      <c r="H1999" s="53" t="s">
        <v>102</v>
      </c>
      <c r="I1999" s="57">
        <v>25742</v>
      </c>
      <c r="J1999" s="56">
        <v>25125.758396115296</v>
      </c>
      <c r="K1999" s="56">
        <v>25125.758000000002</v>
      </c>
      <c r="L1999" s="59">
        <v>41475</v>
      </c>
      <c r="M1999" s="60">
        <v>2013</v>
      </c>
      <c r="N1999" s="61">
        <v>41487</v>
      </c>
      <c r="O1999" s="60">
        <v>2014</v>
      </c>
      <c r="P1999" s="61">
        <v>41789</v>
      </c>
      <c r="Q1999" s="53" t="s">
        <v>337</v>
      </c>
      <c r="R1999" s="53" t="s">
        <v>4543</v>
      </c>
      <c r="S1999" s="53" t="s">
        <v>419</v>
      </c>
      <c r="T1999" s="63">
        <v>1</v>
      </c>
      <c r="U1999" s="53">
        <v>2</v>
      </c>
      <c r="V1999" s="53" t="s">
        <v>385</v>
      </c>
      <c r="W1999" s="53"/>
      <c r="X1999" s="63">
        <v>29648.39444</v>
      </c>
      <c r="Y1999" s="63">
        <v>87006.12</v>
      </c>
      <c r="Z1999" s="53"/>
      <c r="AA1999" s="53" t="s">
        <v>4543</v>
      </c>
      <c r="AB1999" s="72">
        <v>40515</v>
      </c>
      <c r="AC1999" s="57">
        <v>87006.12</v>
      </c>
      <c r="AD1999" s="63"/>
      <c r="AE1999" s="63"/>
      <c r="AF1999" s="63">
        <v>1</v>
      </c>
      <c r="AG1999" s="63">
        <v>0</v>
      </c>
      <c r="AH1999" s="53" t="s">
        <v>1242</v>
      </c>
      <c r="AI1999" s="53" t="s">
        <v>2179</v>
      </c>
      <c r="AJ1999" s="149">
        <v>3</v>
      </c>
      <c r="AK1999" s="374">
        <v>2</v>
      </c>
    </row>
    <row r="2000" spans="1:37" s="150" customFormat="1" ht="75" customHeight="1">
      <c r="A2000" s="53" t="s">
        <v>1240</v>
      </c>
      <c r="B2000" s="60">
        <v>21102</v>
      </c>
      <c r="C2000" s="53">
        <v>3000560</v>
      </c>
      <c r="D2000" s="52" t="s">
        <v>468</v>
      </c>
      <c r="E2000" s="53" t="s">
        <v>81</v>
      </c>
      <c r="F2000" s="55">
        <v>41557</v>
      </c>
      <c r="G2000" s="55">
        <v>41608</v>
      </c>
      <c r="H2000" s="53" t="s">
        <v>94</v>
      </c>
      <c r="I2000" s="57">
        <v>11490</v>
      </c>
      <c r="J2000" s="56">
        <v>11214.939164453608</v>
      </c>
      <c r="K2000" s="56">
        <v>11214.939</v>
      </c>
      <c r="L2000" s="59">
        <v>41628</v>
      </c>
      <c r="M2000" s="60">
        <v>2014</v>
      </c>
      <c r="N2000" s="61">
        <v>41671</v>
      </c>
      <c r="O2000" s="60">
        <v>2014</v>
      </c>
      <c r="P2000" s="61">
        <v>41942</v>
      </c>
      <c r="Q2000" s="53" t="s">
        <v>337</v>
      </c>
      <c r="R2000" s="53" t="s">
        <v>5250</v>
      </c>
      <c r="S2000" s="53" t="s">
        <v>2024</v>
      </c>
      <c r="T2000" s="63">
        <v>0.25</v>
      </c>
      <c r="U2000" s="53">
        <v>2</v>
      </c>
      <c r="V2000" s="53" t="s">
        <v>385</v>
      </c>
      <c r="W2000" s="53"/>
      <c r="X2000" s="63">
        <v>52934.51208</v>
      </c>
      <c r="Y2000" s="63">
        <v>54232.799999999996</v>
      </c>
      <c r="Z2000" s="53"/>
      <c r="AA2000" s="53" t="s">
        <v>5250</v>
      </c>
      <c r="AB2000" s="72">
        <v>41336</v>
      </c>
      <c r="AC2000" s="57">
        <v>13558.199999999999</v>
      </c>
      <c r="AD2000" s="63"/>
      <c r="AE2000" s="63">
        <v>0.25</v>
      </c>
      <c r="AF2000" s="63"/>
      <c r="AG2000" s="63">
        <v>0</v>
      </c>
      <c r="AH2000" s="53" t="s">
        <v>94</v>
      </c>
      <c r="AI2000" s="53" t="s">
        <v>701</v>
      </c>
      <c r="AJ2000" s="149">
        <v>4</v>
      </c>
      <c r="AK2000" s="374">
        <v>2</v>
      </c>
    </row>
    <row r="2001" spans="1:37" s="150" customFormat="1" ht="75" customHeight="1">
      <c r="A2001" s="53" t="s">
        <v>1240</v>
      </c>
      <c r="B2001" s="60">
        <v>21103</v>
      </c>
      <c r="C2001" s="53">
        <v>3000560</v>
      </c>
      <c r="D2001" s="52" t="s">
        <v>468</v>
      </c>
      <c r="E2001" s="53" t="s">
        <v>81</v>
      </c>
      <c r="F2001" s="55">
        <v>41557</v>
      </c>
      <c r="G2001" s="55">
        <v>41608</v>
      </c>
      <c r="H2001" s="53" t="s">
        <v>94</v>
      </c>
      <c r="I2001" s="57">
        <v>33778</v>
      </c>
      <c r="J2001" s="56">
        <v>34097.825042884106</v>
      </c>
      <c r="K2001" s="56">
        <v>33778</v>
      </c>
      <c r="L2001" s="59">
        <v>41628</v>
      </c>
      <c r="M2001" s="60">
        <v>2014</v>
      </c>
      <c r="N2001" s="61">
        <v>41791</v>
      </c>
      <c r="O2001" s="60">
        <v>2014</v>
      </c>
      <c r="P2001" s="61">
        <v>41912</v>
      </c>
      <c r="Q2001" s="53" t="s">
        <v>337</v>
      </c>
      <c r="R2001" s="53" t="s">
        <v>5251</v>
      </c>
      <c r="S2001" s="53" t="s">
        <v>7</v>
      </c>
      <c r="T2001" s="63">
        <v>32</v>
      </c>
      <c r="U2001" s="53">
        <v>2</v>
      </c>
      <c r="V2001" s="53" t="s">
        <v>385</v>
      </c>
      <c r="W2001" s="53"/>
      <c r="X2001" s="63">
        <v>1245.56375</v>
      </c>
      <c r="Y2001" s="63">
        <v>2480.1387500000001</v>
      </c>
      <c r="Z2001" s="53"/>
      <c r="AA2001" s="53" t="s">
        <v>5251</v>
      </c>
      <c r="AB2001" s="72">
        <v>41336</v>
      </c>
      <c r="AC2001" s="57">
        <v>79364.44</v>
      </c>
      <c r="AD2001" s="63">
        <v>32</v>
      </c>
      <c r="AE2001" s="63"/>
      <c r="AF2001" s="63"/>
      <c r="AG2001" s="63">
        <v>0</v>
      </c>
      <c r="AH2001" s="53" t="s">
        <v>94</v>
      </c>
      <c r="AI2001" s="53" t="s">
        <v>701</v>
      </c>
      <c r="AJ2001" s="149">
        <v>4</v>
      </c>
      <c r="AK2001" s="374">
        <v>2</v>
      </c>
    </row>
    <row r="2002" spans="1:37" s="150" customFormat="1" ht="75" customHeight="1">
      <c r="A2002" s="53" t="s">
        <v>1240</v>
      </c>
      <c r="B2002" s="60">
        <v>21104</v>
      </c>
      <c r="C2002" s="53" t="s">
        <v>544</v>
      </c>
      <c r="D2002" s="52" t="s">
        <v>855</v>
      </c>
      <c r="E2002" s="53" t="s">
        <v>80</v>
      </c>
      <c r="F2002" s="55">
        <v>41557</v>
      </c>
      <c r="G2002" s="55">
        <v>41608</v>
      </c>
      <c r="H2002" s="53" t="s">
        <v>94</v>
      </c>
      <c r="I2002" s="57">
        <v>30130</v>
      </c>
      <c r="J2002" s="56">
        <v>33690.754129305606</v>
      </c>
      <c r="K2002" s="56">
        <v>30130</v>
      </c>
      <c r="L2002" s="59">
        <v>41628</v>
      </c>
      <c r="M2002" s="60">
        <v>2014</v>
      </c>
      <c r="N2002" s="61">
        <v>41730</v>
      </c>
      <c r="O2002" s="60">
        <v>2014</v>
      </c>
      <c r="P2002" s="61">
        <v>41789</v>
      </c>
      <c r="Q2002" s="53" t="s">
        <v>337</v>
      </c>
      <c r="R2002" s="53" t="s">
        <v>5251</v>
      </c>
      <c r="S2002" s="53" t="s">
        <v>419</v>
      </c>
      <c r="T2002" s="63">
        <v>2</v>
      </c>
      <c r="U2002" s="53">
        <v>2</v>
      </c>
      <c r="V2002" s="53" t="s">
        <v>385</v>
      </c>
      <c r="W2002" s="53"/>
      <c r="X2002" s="63">
        <v>17776.7</v>
      </c>
      <c r="Y2002" s="63">
        <v>2480.1387500000001</v>
      </c>
      <c r="Z2002" s="53"/>
      <c r="AA2002" s="53" t="s">
        <v>5251</v>
      </c>
      <c r="AB2002" s="72">
        <v>41336</v>
      </c>
      <c r="AC2002" s="57">
        <v>79364.44</v>
      </c>
      <c r="AD2002" s="63">
        <v>32</v>
      </c>
      <c r="AE2002" s="63"/>
      <c r="AF2002" s="63"/>
      <c r="AG2002" s="63">
        <v>0</v>
      </c>
      <c r="AH2002" s="53" t="s">
        <v>94</v>
      </c>
      <c r="AI2002" s="53" t="s">
        <v>701</v>
      </c>
      <c r="AJ2002" s="149">
        <v>4</v>
      </c>
      <c r="AK2002" s="374">
        <v>2</v>
      </c>
    </row>
    <row r="2003" spans="1:37" s="150" customFormat="1" ht="75" customHeight="1">
      <c r="A2003" s="53" t="s">
        <v>1240</v>
      </c>
      <c r="B2003" s="60">
        <v>21105</v>
      </c>
      <c r="C2003" s="53" t="s">
        <v>635</v>
      </c>
      <c r="D2003" s="52" t="s">
        <v>715</v>
      </c>
      <c r="E2003" s="53" t="s">
        <v>80</v>
      </c>
      <c r="F2003" s="55">
        <v>41557</v>
      </c>
      <c r="G2003" s="55">
        <v>41608</v>
      </c>
      <c r="H2003" s="53" t="s">
        <v>94</v>
      </c>
      <c r="I2003" s="57">
        <v>460</v>
      </c>
      <c r="J2003" s="56">
        <v>507.7987459200001</v>
      </c>
      <c r="K2003" s="56">
        <v>460</v>
      </c>
      <c r="L2003" s="59">
        <v>41628</v>
      </c>
      <c r="M2003" s="60">
        <v>2014</v>
      </c>
      <c r="N2003" s="61">
        <v>41730</v>
      </c>
      <c r="O2003" s="60">
        <v>2014</v>
      </c>
      <c r="P2003" s="61">
        <v>41789</v>
      </c>
      <c r="Q2003" s="53" t="s">
        <v>337</v>
      </c>
      <c r="R2003" s="53" t="s">
        <v>5251</v>
      </c>
      <c r="S2003" s="53" t="s">
        <v>419</v>
      </c>
      <c r="T2003" s="63">
        <v>2</v>
      </c>
      <c r="U2003" s="53">
        <v>2</v>
      </c>
      <c r="V2003" s="53" t="s">
        <v>385</v>
      </c>
      <c r="W2003" s="53"/>
      <c r="X2003" s="63">
        <v>271.39999999999998</v>
      </c>
      <c r="Y2003" s="63">
        <v>2480.1387500000001</v>
      </c>
      <c r="Z2003" s="53"/>
      <c r="AA2003" s="53" t="s">
        <v>5251</v>
      </c>
      <c r="AB2003" s="72">
        <v>41336</v>
      </c>
      <c r="AC2003" s="57">
        <v>79364.44</v>
      </c>
      <c r="AD2003" s="63">
        <v>32</v>
      </c>
      <c r="AE2003" s="63"/>
      <c r="AF2003" s="63"/>
      <c r="AG2003" s="63">
        <v>0</v>
      </c>
      <c r="AH2003" s="53" t="s">
        <v>94</v>
      </c>
      <c r="AI2003" s="53" t="s">
        <v>701</v>
      </c>
      <c r="AJ2003" s="149">
        <v>4</v>
      </c>
      <c r="AK2003" s="374">
        <v>2</v>
      </c>
    </row>
    <row r="2004" spans="1:37" s="150" customFormat="1" ht="75" customHeight="1">
      <c r="A2004" s="53" t="s">
        <v>1240</v>
      </c>
      <c r="B2004" s="60">
        <v>21106</v>
      </c>
      <c r="C2004" s="53" t="s">
        <v>858</v>
      </c>
      <c r="D2004" s="52" t="s">
        <v>859</v>
      </c>
      <c r="E2004" s="53" t="s">
        <v>80</v>
      </c>
      <c r="F2004" s="55">
        <v>41557</v>
      </c>
      <c r="G2004" s="55">
        <v>41608</v>
      </c>
      <c r="H2004" s="53" t="s">
        <v>94</v>
      </c>
      <c r="I2004" s="57">
        <v>20</v>
      </c>
      <c r="J2004" s="56">
        <v>20.311949836800004</v>
      </c>
      <c r="K2004" s="56">
        <v>20</v>
      </c>
      <c r="L2004" s="59">
        <v>41628</v>
      </c>
      <c r="M2004" s="60">
        <v>2014</v>
      </c>
      <c r="N2004" s="61">
        <v>41730</v>
      </c>
      <c r="O2004" s="60">
        <v>2014</v>
      </c>
      <c r="P2004" s="61">
        <v>41789</v>
      </c>
      <c r="Q2004" s="53" t="s">
        <v>337</v>
      </c>
      <c r="R2004" s="53" t="s">
        <v>5251</v>
      </c>
      <c r="S2004" s="53" t="s">
        <v>419</v>
      </c>
      <c r="T2004" s="63">
        <v>2</v>
      </c>
      <c r="U2004" s="53">
        <v>2</v>
      </c>
      <c r="V2004" s="53" t="s">
        <v>385</v>
      </c>
      <c r="W2004" s="53"/>
      <c r="X2004" s="63">
        <v>11.799999999999999</v>
      </c>
      <c r="Y2004" s="63">
        <v>2480.1387500000001</v>
      </c>
      <c r="Z2004" s="53"/>
      <c r="AA2004" s="53" t="s">
        <v>5251</v>
      </c>
      <c r="AB2004" s="72">
        <v>41336</v>
      </c>
      <c r="AC2004" s="57">
        <v>79364.44</v>
      </c>
      <c r="AD2004" s="63">
        <v>32</v>
      </c>
      <c r="AE2004" s="63"/>
      <c r="AF2004" s="63"/>
      <c r="AG2004" s="63">
        <v>0</v>
      </c>
      <c r="AH2004" s="53" t="s">
        <v>94</v>
      </c>
      <c r="AI2004" s="53" t="s">
        <v>701</v>
      </c>
      <c r="AJ2004" s="149">
        <v>4</v>
      </c>
      <c r="AK2004" s="374">
        <v>2</v>
      </c>
    </row>
    <row r="2005" spans="1:37" s="150" customFormat="1" ht="75" customHeight="1">
      <c r="A2005" s="53" t="s">
        <v>1240</v>
      </c>
      <c r="B2005" s="60">
        <v>21107</v>
      </c>
      <c r="C2005" s="53" t="s">
        <v>630</v>
      </c>
      <c r="D2005" s="52" t="s">
        <v>631</v>
      </c>
      <c r="E2005" s="53" t="s">
        <v>80</v>
      </c>
      <c r="F2005" s="55">
        <v>41557</v>
      </c>
      <c r="G2005" s="55">
        <v>41608</v>
      </c>
      <c r="H2005" s="53" t="s">
        <v>94</v>
      </c>
      <c r="I2005" s="57">
        <v>147</v>
      </c>
      <c r="J2005" s="56">
        <v>163.62404035200004</v>
      </c>
      <c r="K2005" s="56">
        <v>147</v>
      </c>
      <c r="L2005" s="59">
        <v>41628</v>
      </c>
      <c r="M2005" s="60">
        <v>2014</v>
      </c>
      <c r="N2005" s="61">
        <v>41730</v>
      </c>
      <c r="O2005" s="60">
        <v>2014</v>
      </c>
      <c r="P2005" s="61">
        <v>41789</v>
      </c>
      <c r="Q2005" s="53" t="s">
        <v>337</v>
      </c>
      <c r="R2005" s="53" t="s">
        <v>5251</v>
      </c>
      <c r="S2005" s="53" t="s">
        <v>419</v>
      </c>
      <c r="T2005" s="63">
        <v>6</v>
      </c>
      <c r="U2005" s="53">
        <v>2</v>
      </c>
      <c r="V2005" s="53" t="s">
        <v>385</v>
      </c>
      <c r="W2005" s="53"/>
      <c r="X2005" s="63">
        <v>28.909999999999997</v>
      </c>
      <c r="Y2005" s="63">
        <v>2480.1387500000001</v>
      </c>
      <c r="Z2005" s="53"/>
      <c r="AA2005" s="53" t="s">
        <v>5251</v>
      </c>
      <c r="AB2005" s="72">
        <v>41336</v>
      </c>
      <c r="AC2005" s="57">
        <v>79364.44</v>
      </c>
      <c r="AD2005" s="63">
        <v>32</v>
      </c>
      <c r="AE2005" s="63"/>
      <c r="AF2005" s="63"/>
      <c r="AG2005" s="63">
        <v>0</v>
      </c>
      <c r="AH2005" s="53" t="s">
        <v>94</v>
      </c>
      <c r="AI2005" s="53" t="s">
        <v>701</v>
      </c>
      <c r="AJ2005" s="149">
        <v>4</v>
      </c>
      <c r="AK2005" s="374">
        <v>2</v>
      </c>
    </row>
    <row r="2006" spans="1:37" s="150" customFormat="1" ht="75" customHeight="1">
      <c r="A2006" s="53" t="s">
        <v>1240</v>
      </c>
      <c r="B2006" s="60">
        <v>21108</v>
      </c>
      <c r="C2006" s="53" t="s">
        <v>640</v>
      </c>
      <c r="D2006" s="52" t="s">
        <v>641</v>
      </c>
      <c r="E2006" s="53" t="s">
        <v>80</v>
      </c>
      <c r="F2006" s="55">
        <v>41557</v>
      </c>
      <c r="G2006" s="55">
        <v>41608</v>
      </c>
      <c r="H2006" s="53" t="s">
        <v>94</v>
      </c>
      <c r="I2006" s="57">
        <v>47</v>
      </c>
      <c r="J2006" s="56">
        <v>50.779874592000013</v>
      </c>
      <c r="K2006" s="56">
        <v>47</v>
      </c>
      <c r="L2006" s="59">
        <v>41628</v>
      </c>
      <c r="M2006" s="60">
        <v>2014</v>
      </c>
      <c r="N2006" s="61">
        <v>41730</v>
      </c>
      <c r="O2006" s="60">
        <v>2014</v>
      </c>
      <c r="P2006" s="61">
        <v>41789</v>
      </c>
      <c r="Q2006" s="53" t="s">
        <v>337</v>
      </c>
      <c r="R2006" s="53" t="s">
        <v>5251</v>
      </c>
      <c r="S2006" s="53" t="s">
        <v>419</v>
      </c>
      <c r="T2006" s="63">
        <v>6</v>
      </c>
      <c r="U2006" s="53">
        <v>2</v>
      </c>
      <c r="V2006" s="53" t="s">
        <v>385</v>
      </c>
      <c r="W2006" s="53"/>
      <c r="X2006" s="63">
        <v>9.2433333333333323</v>
      </c>
      <c r="Y2006" s="63">
        <v>2480.1387500000001</v>
      </c>
      <c r="Z2006" s="53"/>
      <c r="AA2006" s="53" t="s">
        <v>5251</v>
      </c>
      <c r="AB2006" s="72">
        <v>41336</v>
      </c>
      <c r="AC2006" s="57">
        <v>79364.44</v>
      </c>
      <c r="AD2006" s="63">
        <v>32</v>
      </c>
      <c r="AE2006" s="63"/>
      <c r="AF2006" s="63"/>
      <c r="AG2006" s="63">
        <v>0</v>
      </c>
      <c r="AH2006" s="53" t="s">
        <v>94</v>
      </c>
      <c r="AI2006" s="53" t="s">
        <v>701</v>
      </c>
      <c r="AJ2006" s="149">
        <v>4</v>
      </c>
      <c r="AK2006" s="374">
        <v>2</v>
      </c>
    </row>
    <row r="2007" spans="1:37" s="150" customFormat="1" ht="75" customHeight="1">
      <c r="A2007" s="53" t="s">
        <v>1240</v>
      </c>
      <c r="B2007" s="60">
        <v>21109</v>
      </c>
      <c r="C2007" s="53" t="s">
        <v>541</v>
      </c>
      <c r="D2007" s="52" t="s">
        <v>469</v>
      </c>
      <c r="E2007" s="53" t="s">
        <v>81</v>
      </c>
      <c r="F2007" s="55">
        <v>41557</v>
      </c>
      <c r="G2007" s="55">
        <v>41608</v>
      </c>
      <c r="H2007" s="53" t="s">
        <v>94</v>
      </c>
      <c r="I2007" s="57">
        <v>2486</v>
      </c>
      <c r="J2007" s="56">
        <v>2617.9846456320006</v>
      </c>
      <c r="K2007" s="56">
        <v>2486</v>
      </c>
      <c r="L2007" s="59">
        <v>41628</v>
      </c>
      <c r="M2007" s="60">
        <v>2014</v>
      </c>
      <c r="N2007" s="61">
        <v>41730</v>
      </c>
      <c r="O2007" s="60">
        <v>2014</v>
      </c>
      <c r="P2007" s="61">
        <v>41789</v>
      </c>
      <c r="Q2007" s="53" t="s">
        <v>337</v>
      </c>
      <c r="R2007" s="53" t="s">
        <v>5251</v>
      </c>
      <c r="S2007" s="53" t="s">
        <v>419</v>
      </c>
      <c r="T2007" s="63">
        <v>6</v>
      </c>
      <c r="U2007" s="53">
        <v>2</v>
      </c>
      <c r="V2007" s="53" t="s">
        <v>385</v>
      </c>
      <c r="W2007" s="53"/>
      <c r="X2007" s="63">
        <v>488.9133333333333</v>
      </c>
      <c r="Y2007" s="63">
        <v>2480.1387500000001</v>
      </c>
      <c r="Z2007" s="53"/>
      <c r="AA2007" s="53" t="s">
        <v>5251</v>
      </c>
      <c r="AB2007" s="72">
        <v>41336</v>
      </c>
      <c r="AC2007" s="57">
        <v>79364.44</v>
      </c>
      <c r="AD2007" s="63">
        <v>32</v>
      </c>
      <c r="AE2007" s="63"/>
      <c r="AF2007" s="63"/>
      <c r="AG2007" s="63">
        <v>0</v>
      </c>
      <c r="AH2007" s="53" t="s">
        <v>94</v>
      </c>
      <c r="AI2007" s="53" t="s">
        <v>701</v>
      </c>
      <c r="AJ2007" s="149">
        <v>4</v>
      </c>
      <c r="AK2007" s="374">
        <v>2</v>
      </c>
    </row>
    <row r="2008" spans="1:37" s="150" customFormat="1" ht="75" customHeight="1">
      <c r="A2008" s="53" t="s">
        <v>1240</v>
      </c>
      <c r="B2008" s="60">
        <v>21110</v>
      </c>
      <c r="C2008" s="53" t="s">
        <v>1133</v>
      </c>
      <c r="D2008" s="52" t="s">
        <v>1134</v>
      </c>
      <c r="E2008" s="53" t="s">
        <v>80</v>
      </c>
      <c r="F2008" s="55">
        <v>41557</v>
      </c>
      <c r="G2008" s="55">
        <v>41608</v>
      </c>
      <c r="H2008" s="53" t="s">
        <v>94</v>
      </c>
      <c r="I2008" s="57">
        <v>190</v>
      </c>
      <c r="J2008" s="56">
        <v>191.83508179200004</v>
      </c>
      <c r="K2008" s="56">
        <v>190</v>
      </c>
      <c r="L2008" s="59">
        <v>41628</v>
      </c>
      <c r="M2008" s="60">
        <v>2014</v>
      </c>
      <c r="N2008" s="61">
        <v>41730</v>
      </c>
      <c r="O2008" s="60">
        <v>2014</v>
      </c>
      <c r="P2008" s="61">
        <v>41789</v>
      </c>
      <c r="Q2008" s="53" t="s">
        <v>337</v>
      </c>
      <c r="R2008" s="53" t="s">
        <v>5251</v>
      </c>
      <c r="S2008" s="53" t="s">
        <v>419</v>
      </c>
      <c r="T2008" s="63">
        <v>77</v>
      </c>
      <c r="U2008" s="53">
        <v>2</v>
      </c>
      <c r="V2008" s="53" t="s">
        <v>385</v>
      </c>
      <c r="W2008" s="53"/>
      <c r="X2008" s="63">
        <v>2.9116883116883119</v>
      </c>
      <c r="Y2008" s="63">
        <v>2480.1387500000001</v>
      </c>
      <c r="Z2008" s="53"/>
      <c r="AA2008" s="53" t="s">
        <v>5251</v>
      </c>
      <c r="AB2008" s="72">
        <v>41336</v>
      </c>
      <c r="AC2008" s="57">
        <v>79364.44</v>
      </c>
      <c r="AD2008" s="63">
        <v>32</v>
      </c>
      <c r="AE2008" s="63"/>
      <c r="AF2008" s="63"/>
      <c r="AG2008" s="63">
        <v>0</v>
      </c>
      <c r="AH2008" s="53" t="s">
        <v>94</v>
      </c>
      <c r="AI2008" s="53" t="s">
        <v>701</v>
      </c>
      <c r="AJ2008" s="149">
        <v>4</v>
      </c>
      <c r="AK2008" s="374">
        <v>2</v>
      </c>
    </row>
    <row r="2009" spans="1:37" s="150" customFormat="1" ht="75" customHeight="1">
      <c r="A2009" s="53" t="s">
        <v>1240</v>
      </c>
      <c r="B2009" s="60">
        <v>21111</v>
      </c>
      <c r="C2009" s="53">
        <v>3000560</v>
      </c>
      <c r="D2009" s="52" t="s">
        <v>468</v>
      </c>
      <c r="E2009" s="53" t="s">
        <v>332</v>
      </c>
      <c r="F2009" s="55">
        <v>41557</v>
      </c>
      <c r="G2009" s="55">
        <v>41598</v>
      </c>
      <c r="H2009" s="53" t="s">
        <v>94</v>
      </c>
      <c r="I2009" s="57">
        <v>49859</v>
      </c>
      <c r="J2009" s="56">
        <v>48665.417911270015</v>
      </c>
      <c r="K2009" s="56">
        <v>48665.417000000001</v>
      </c>
      <c r="L2009" s="59">
        <v>41628</v>
      </c>
      <c r="M2009" s="60">
        <v>2014</v>
      </c>
      <c r="N2009" s="61">
        <v>41760</v>
      </c>
      <c r="O2009" s="60">
        <v>2014</v>
      </c>
      <c r="P2009" s="61">
        <v>41942</v>
      </c>
      <c r="Q2009" s="53" t="s">
        <v>337</v>
      </c>
      <c r="R2009" s="53" t="s">
        <v>5252</v>
      </c>
      <c r="S2009" s="53" t="s">
        <v>2024</v>
      </c>
      <c r="T2009" s="63">
        <v>38.450000000000003</v>
      </c>
      <c r="U2009" s="53">
        <v>2</v>
      </c>
      <c r="V2009" s="53" t="s">
        <v>385</v>
      </c>
      <c r="W2009" s="53"/>
      <c r="X2009" s="63">
        <v>1493.5030444733418</v>
      </c>
      <c r="Y2009" s="63">
        <v>1530.1331599479843</v>
      </c>
      <c r="Z2009" s="53"/>
      <c r="AA2009" s="53" t="s">
        <v>5253</v>
      </c>
      <c r="AB2009" s="72">
        <v>40940</v>
      </c>
      <c r="AC2009" s="57">
        <v>58833.619999999995</v>
      </c>
      <c r="AD2009" s="63"/>
      <c r="AE2009" s="63">
        <v>38.450000000000003</v>
      </c>
      <c r="AF2009" s="63"/>
      <c r="AG2009" s="63">
        <v>0</v>
      </c>
      <c r="AH2009" s="53" t="s">
        <v>94</v>
      </c>
      <c r="AI2009" s="53" t="s">
        <v>701</v>
      </c>
      <c r="AJ2009" s="149">
        <v>4</v>
      </c>
      <c r="AK2009" s="374">
        <v>2</v>
      </c>
    </row>
    <row r="2010" spans="1:37" s="150" customFormat="1" ht="75" customHeight="1">
      <c r="A2010" s="53" t="s">
        <v>1240</v>
      </c>
      <c r="B2010" s="60">
        <v>21112</v>
      </c>
      <c r="C2010" s="53">
        <v>3000560</v>
      </c>
      <c r="D2010" s="52" t="s">
        <v>468</v>
      </c>
      <c r="E2010" s="53" t="s">
        <v>332</v>
      </c>
      <c r="F2010" s="55">
        <v>41557</v>
      </c>
      <c r="G2010" s="55">
        <v>41598</v>
      </c>
      <c r="H2010" s="53" t="s">
        <v>94</v>
      </c>
      <c r="I2010" s="57">
        <v>5457</v>
      </c>
      <c r="J2010" s="56">
        <v>5326.3640574780975</v>
      </c>
      <c r="K2010" s="56">
        <v>5326.3639999999996</v>
      </c>
      <c r="L2010" s="59">
        <v>41628</v>
      </c>
      <c r="M2010" s="60">
        <v>2014</v>
      </c>
      <c r="N2010" s="61">
        <v>41760</v>
      </c>
      <c r="O2010" s="60">
        <v>2014</v>
      </c>
      <c r="P2010" s="61">
        <v>41942</v>
      </c>
      <c r="Q2010" s="53" t="s">
        <v>337</v>
      </c>
      <c r="R2010" s="53" t="s">
        <v>5254</v>
      </c>
      <c r="S2010" s="53" t="s">
        <v>419</v>
      </c>
      <c r="T2010" s="63">
        <v>2</v>
      </c>
      <c r="U2010" s="53">
        <v>2</v>
      </c>
      <c r="V2010" s="53" t="s">
        <v>385</v>
      </c>
      <c r="W2010" s="53"/>
      <c r="X2010" s="63">
        <v>3142.5547599999995</v>
      </c>
      <c r="Y2010" s="63">
        <v>3219.6299999999997</v>
      </c>
      <c r="Z2010" s="53"/>
      <c r="AA2010" s="53" t="s">
        <v>5254</v>
      </c>
      <c r="AB2010" s="72">
        <v>40940</v>
      </c>
      <c r="AC2010" s="57">
        <v>6439.2599999999993</v>
      </c>
      <c r="AD2010" s="63">
        <v>1.6</v>
      </c>
      <c r="AE2010" s="63"/>
      <c r="AF2010" s="63">
        <v>2</v>
      </c>
      <c r="AG2010" s="63">
        <v>0</v>
      </c>
      <c r="AH2010" s="53" t="s">
        <v>94</v>
      </c>
      <c r="AI2010" s="53" t="s">
        <v>701</v>
      </c>
      <c r="AJ2010" s="149">
        <v>4</v>
      </c>
      <c r="AK2010" s="374">
        <v>2</v>
      </c>
    </row>
    <row r="2011" spans="1:37" s="150" customFormat="1" ht="75" customHeight="1">
      <c r="A2011" s="53" t="s">
        <v>1240</v>
      </c>
      <c r="B2011" s="60">
        <v>21113</v>
      </c>
      <c r="C2011" s="53" t="s">
        <v>4532</v>
      </c>
      <c r="D2011" s="52" t="s">
        <v>4533</v>
      </c>
      <c r="E2011" s="53" t="s">
        <v>59</v>
      </c>
      <c r="F2011" s="55">
        <v>41557</v>
      </c>
      <c r="G2011" s="55">
        <v>41598</v>
      </c>
      <c r="H2011" s="53" t="s">
        <v>94</v>
      </c>
      <c r="I2011" s="57">
        <v>4250</v>
      </c>
      <c r="J2011" s="56">
        <v>3957.5497252569949</v>
      </c>
      <c r="K2011" s="56">
        <v>3957.549</v>
      </c>
      <c r="L2011" s="59">
        <v>41628</v>
      </c>
      <c r="M2011" s="60">
        <v>2014</v>
      </c>
      <c r="N2011" s="61">
        <v>41699</v>
      </c>
      <c r="O2011" s="60">
        <v>2014</v>
      </c>
      <c r="P2011" s="61">
        <v>41820</v>
      </c>
      <c r="Q2011" s="53" t="s">
        <v>337</v>
      </c>
      <c r="R2011" s="53" t="s">
        <v>4534</v>
      </c>
      <c r="S2011" s="53" t="s">
        <v>419</v>
      </c>
      <c r="T2011" s="63">
        <v>4</v>
      </c>
      <c r="U2011" s="53">
        <v>2</v>
      </c>
      <c r="V2011" s="53" t="s">
        <v>385</v>
      </c>
      <c r="W2011" s="53"/>
      <c r="X2011" s="63">
        <v>1167.4769549999999</v>
      </c>
      <c r="Y2011" s="63">
        <v>1253.75</v>
      </c>
      <c r="Z2011" s="53"/>
      <c r="AA2011" s="53" t="s">
        <v>4535</v>
      </c>
      <c r="AB2011" s="72" t="s">
        <v>2098</v>
      </c>
      <c r="AC2011" s="57">
        <v>5015</v>
      </c>
      <c r="AD2011" s="63"/>
      <c r="AE2011" s="63"/>
      <c r="AF2011" s="63">
        <v>4</v>
      </c>
      <c r="AG2011" s="63">
        <v>0</v>
      </c>
      <c r="AH2011" s="53" t="s">
        <v>94</v>
      </c>
      <c r="AI2011" s="53" t="s">
        <v>701</v>
      </c>
      <c r="AJ2011" s="149">
        <v>4</v>
      </c>
      <c r="AK2011" s="374">
        <v>2</v>
      </c>
    </row>
    <row r="2012" spans="1:37" s="150" customFormat="1" ht="75" customHeight="1">
      <c r="A2012" s="53" t="s">
        <v>1240</v>
      </c>
      <c r="B2012" s="60">
        <v>21114</v>
      </c>
      <c r="C2012" s="53" t="s">
        <v>421</v>
      </c>
      <c r="D2012" s="52" t="s">
        <v>422</v>
      </c>
      <c r="E2012" s="53" t="s">
        <v>81</v>
      </c>
      <c r="F2012" s="55">
        <v>41557</v>
      </c>
      <c r="G2012" s="55">
        <v>41618</v>
      </c>
      <c r="H2012" s="53" t="s">
        <v>94</v>
      </c>
      <c r="I2012" s="57">
        <v>46179</v>
      </c>
      <c r="J2012" s="56">
        <v>46298.940677986539</v>
      </c>
      <c r="K2012" s="56">
        <v>46179</v>
      </c>
      <c r="L2012" s="59">
        <v>41628</v>
      </c>
      <c r="M2012" s="60">
        <v>2014</v>
      </c>
      <c r="N2012" s="61">
        <v>41821</v>
      </c>
      <c r="O2012" s="60">
        <v>2014</v>
      </c>
      <c r="P2012" s="61">
        <v>41912</v>
      </c>
      <c r="Q2012" s="53" t="s">
        <v>337</v>
      </c>
      <c r="R2012" s="53" t="s">
        <v>184</v>
      </c>
      <c r="S2012" s="53" t="s">
        <v>419</v>
      </c>
      <c r="T2012" s="63">
        <v>25</v>
      </c>
      <c r="U2012" s="53">
        <v>2</v>
      </c>
      <c r="V2012" s="53" t="s">
        <v>385</v>
      </c>
      <c r="W2012" s="53"/>
      <c r="X2012" s="63">
        <v>2179.6487999999999</v>
      </c>
      <c r="Y2012" s="63">
        <v>2179.6487999999999</v>
      </c>
      <c r="Z2012" s="53"/>
      <c r="AA2012" s="53" t="s">
        <v>184</v>
      </c>
      <c r="AB2012" s="72" t="s">
        <v>2098</v>
      </c>
      <c r="AC2012" s="57">
        <v>54491.219999999994</v>
      </c>
      <c r="AD2012" s="63"/>
      <c r="AE2012" s="63"/>
      <c r="AF2012" s="63">
        <v>25</v>
      </c>
      <c r="AG2012" s="63">
        <v>0</v>
      </c>
      <c r="AH2012" s="53" t="s">
        <v>94</v>
      </c>
      <c r="AI2012" s="53" t="s">
        <v>701</v>
      </c>
      <c r="AJ2012" s="149">
        <v>4</v>
      </c>
      <c r="AK2012" s="374">
        <v>2</v>
      </c>
    </row>
    <row r="2013" spans="1:37" s="150" customFormat="1" ht="75" customHeight="1">
      <c r="A2013" s="53" t="s">
        <v>1240</v>
      </c>
      <c r="B2013" s="60">
        <v>21115</v>
      </c>
      <c r="C2013" s="53">
        <v>3000560</v>
      </c>
      <c r="D2013" s="52" t="s">
        <v>468</v>
      </c>
      <c r="E2013" s="53" t="s">
        <v>81</v>
      </c>
      <c r="F2013" s="55">
        <v>41557</v>
      </c>
      <c r="G2013" s="55">
        <v>41618</v>
      </c>
      <c r="H2013" s="53" t="s">
        <v>94</v>
      </c>
      <c r="I2013" s="57">
        <v>1118</v>
      </c>
      <c r="J2013" s="56">
        <v>1091.2360301008821</v>
      </c>
      <c r="K2013" s="56">
        <v>1091.2360000000001</v>
      </c>
      <c r="L2013" s="59">
        <v>41628</v>
      </c>
      <c r="M2013" s="60">
        <v>2014</v>
      </c>
      <c r="N2013" s="61">
        <v>41671</v>
      </c>
      <c r="O2013" s="60">
        <v>2014</v>
      </c>
      <c r="P2013" s="61">
        <v>42003</v>
      </c>
      <c r="Q2013" s="53" t="s">
        <v>337</v>
      </c>
      <c r="R2013" s="53" t="s">
        <v>5255</v>
      </c>
      <c r="S2013" s="53" t="s">
        <v>419</v>
      </c>
      <c r="T2013" s="63">
        <v>57</v>
      </c>
      <c r="U2013" s="53">
        <v>2</v>
      </c>
      <c r="V2013" s="53" t="s">
        <v>385</v>
      </c>
      <c r="W2013" s="53"/>
      <c r="X2013" s="63">
        <v>22.590499649122808</v>
      </c>
      <c r="Y2013" s="63">
        <v>23.144561403508771</v>
      </c>
      <c r="Z2013" s="53"/>
      <c r="AA2013" s="53" t="s">
        <v>4487</v>
      </c>
      <c r="AB2013" s="72" t="s">
        <v>2098</v>
      </c>
      <c r="AC2013" s="57">
        <v>1319.24</v>
      </c>
      <c r="AD2013" s="63"/>
      <c r="AE2013" s="63"/>
      <c r="AF2013" s="63">
        <v>57</v>
      </c>
      <c r="AG2013" s="63">
        <v>0</v>
      </c>
      <c r="AH2013" s="53" t="s">
        <v>94</v>
      </c>
      <c r="AI2013" s="53" t="s">
        <v>701</v>
      </c>
      <c r="AJ2013" s="149">
        <v>4</v>
      </c>
      <c r="AK2013" s="374">
        <v>2</v>
      </c>
    </row>
    <row r="2014" spans="1:37" s="150" customFormat="1" ht="75" customHeight="1">
      <c r="A2014" s="53" t="s">
        <v>1240</v>
      </c>
      <c r="B2014" s="60">
        <v>21116</v>
      </c>
      <c r="C2014" s="53">
        <v>3000560</v>
      </c>
      <c r="D2014" s="52" t="s">
        <v>468</v>
      </c>
      <c r="E2014" s="53" t="s">
        <v>81</v>
      </c>
      <c r="F2014" s="55">
        <v>41557</v>
      </c>
      <c r="G2014" s="55">
        <v>41618</v>
      </c>
      <c r="H2014" s="53" t="s">
        <v>94</v>
      </c>
      <c r="I2014" s="57">
        <v>5203</v>
      </c>
      <c r="J2014" s="56">
        <v>5078.4446016233351</v>
      </c>
      <c r="K2014" s="56">
        <v>5078.4440000000004</v>
      </c>
      <c r="L2014" s="59">
        <v>41628</v>
      </c>
      <c r="M2014" s="60">
        <v>2014</v>
      </c>
      <c r="N2014" s="61">
        <v>41671</v>
      </c>
      <c r="O2014" s="60">
        <v>2014</v>
      </c>
      <c r="P2014" s="61">
        <v>42003</v>
      </c>
      <c r="Q2014" s="53" t="s">
        <v>337</v>
      </c>
      <c r="R2014" s="53" t="s">
        <v>5256</v>
      </c>
      <c r="S2014" s="53" t="s">
        <v>419</v>
      </c>
      <c r="T2014" s="63">
        <v>2530</v>
      </c>
      <c r="U2014" s="53">
        <v>2</v>
      </c>
      <c r="V2014" s="53" t="s">
        <v>385</v>
      </c>
      <c r="W2014" s="53"/>
      <c r="X2014" s="63">
        <v>2.3686023399209488</v>
      </c>
      <c r="Y2014" s="63">
        <v>2.4266956521739131</v>
      </c>
      <c r="Z2014" s="53"/>
      <c r="AA2014" s="53" t="s">
        <v>4487</v>
      </c>
      <c r="AB2014" s="72" t="s">
        <v>2098</v>
      </c>
      <c r="AC2014" s="57">
        <v>6139.54</v>
      </c>
      <c r="AD2014" s="63"/>
      <c r="AE2014" s="63"/>
      <c r="AF2014" s="63">
        <v>2530</v>
      </c>
      <c r="AG2014" s="63">
        <v>0</v>
      </c>
      <c r="AH2014" s="53" t="s">
        <v>94</v>
      </c>
      <c r="AI2014" s="53" t="s">
        <v>701</v>
      </c>
      <c r="AJ2014" s="149">
        <v>4</v>
      </c>
      <c r="AK2014" s="374">
        <v>2</v>
      </c>
    </row>
    <row r="2015" spans="1:37" s="150" customFormat="1" ht="75" customHeight="1">
      <c r="A2015" s="53" t="s">
        <v>1240</v>
      </c>
      <c r="B2015" s="60">
        <v>21117</v>
      </c>
      <c r="C2015" s="53">
        <v>3000560</v>
      </c>
      <c r="D2015" s="52" t="s">
        <v>468</v>
      </c>
      <c r="E2015" s="53" t="s">
        <v>81</v>
      </c>
      <c r="F2015" s="55">
        <v>41557</v>
      </c>
      <c r="G2015" s="55">
        <v>41618</v>
      </c>
      <c r="H2015" s="53" t="s">
        <v>94</v>
      </c>
      <c r="I2015" s="57">
        <v>43579</v>
      </c>
      <c r="J2015" s="56">
        <v>42535.755774388497</v>
      </c>
      <c r="K2015" s="56">
        <v>42535.754999999997</v>
      </c>
      <c r="L2015" s="59">
        <v>41628</v>
      </c>
      <c r="M2015" s="60">
        <v>2014</v>
      </c>
      <c r="N2015" s="61">
        <v>41671</v>
      </c>
      <c r="O2015" s="60">
        <v>2014</v>
      </c>
      <c r="P2015" s="61">
        <v>42003</v>
      </c>
      <c r="Q2015" s="53" t="s">
        <v>337</v>
      </c>
      <c r="R2015" s="53" t="s">
        <v>5257</v>
      </c>
      <c r="S2015" s="53" t="s">
        <v>419</v>
      </c>
      <c r="T2015" s="63">
        <v>4143</v>
      </c>
      <c r="U2015" s="53">
        <v>2</v>
      </c>
      <c r="V2015" s="53" t="s">
        <v>385</v>
      </c>
      <c r="W2015" s="53"/>
      <c r="X2015" s="63">
        <v>12.114938667632149</v>
      </c>
      <c r="Y2015" s="63">
        <v>12.412073376780109</v>
      </c>
      <c r="Z2015" s="53"/>
      <c r="AA2015" s="53" t="s">
        <v>4487</v>
      </c>
      <c r="AB2015" s="72" t="s">
        <v>2098</v>
      </c>
      <c r="AC2015" s="57">
        <v>51423.219999999994</v>
      </c>
      <c r="AD2015" s="63"/>
      <c r="AE2015" s="63"/>
      <c r="AF2015" s="63">
        <v>4143</v>
      </c>
      <c r="AG2015" s="63">
        <v>0</v>
      </c>
      <c r="AH2015" s="53" t="s">
        <v>94</v>
      </c>
      <c r="AI2015" s="53" t="s">
        <v>701</v>
      </c>
      <c r="AJ2015" s="149">
        <v>4</v>
      </c>
      <c r="AK2015" s="374">
        <v>2</v>
      </c>
    </row>
    <row r="2016" spans="1:37" s="150" customFormat="1" ht="90" customHeight="1">
      <c r="A2016" s="53" t="s">
        <v>1240</v>
      </c>
      <c r="B2016" s="60">
        <v>21118</v>
      </c>
      <c r="C2016" s="53">
        <v>3000560</v>
      </c>
      <c r="D2016" s="52" t="s">
        <v>468</v>
      </c>
      <c r="E2016" s="53" t="s">
        <v>332</v>
      </c>
      <c r="F2016" s="55">
        <v>41557</v>
      </c>
      <c r="G2016" s="55">
        <v>41598</v>
      </c>
      <c r="H2016" s="53" t="s">
        <v>106</v>
      </c>
      <c r="I2016" s="57">
        <v>5000</v>
      </c>
      <c r="J2016" s="56">
        <v>5271.842451559105</v>
      </c>
      <c r="K2016" s="56">
        <v>5000</v>
      </c>
      <c r="L2016" s="59">
        <v>41628</v>
      </c>
      <c r="M2016" s="60">
        <v>2014</v>
      </c>
      <c r="N2016" s="61">
        <v>41649</v>
      </c>
      <c r="O2016" s="60">
        <v>2014</v>
      </c>
      <c r="P2016" s="61">
        <v>41728</v>
      </c>
      <c r="Q2016" s="53" t="s">
        <v>337</v>
      </c>
      <c r="R2016" s="53" t="s">
        <v>5258</v>
      </c>
      <c r="S2016" s="53" t="s">
        <v>2024</v>
      </c>
      <c r="T2016" s="63">
        <v>5</v>
      </c>
      <c r="U2016" s="53">
        <v>2</v>
      </c>
      <c r="V2016" s="53" t="s">
        <v>385</v>
      </c>
      <c r="W2016" s="53"/>
      <c r="X2016" s="63">
        <v>1180</v>
      </c>
      <c r="Y2016" s="63">
        <v>1180</v>
      </c>
      <c r="Z2016" s="53"/>
      <c r="AA2016" s="53" t="s">
        <v>5259</v>
      </c>
      <c r="AB2016" s="72" t="s">
        <v>2098</v>
      </c>
      <c r="AC2016" s="57">
        <v>5900</v>
      </c>
      <c r="AD2016" s="63"/>
      <c r="AE2016" s="63">
        <v>26.2</v>
      </c>
      <c r="AF2016" s="63"/>
      <c r="AG2016" s="63">
        <v>0</v>
      </c>
      <c r="AH2016" s="53" t="s">
        <v>94</v>
      </c>
      <c r="AI2016" s="53" t="s">
        <v>2179</v>
      </c>
      <c r="AJ2016" s="149">
        <v>4</v>
      </c>
      <c r="AK2016" s="374">
        <v>2</v>
      </c>
    </row>
    <row r="2017" spans="1:37" s="150" customFormat="1" ht="90" customHeight="1">
      <c r="A2017" s="53" t="s">
        <v>1240</v>
      </c>
      <c r="B2017" s="60">
        <v>21119</v>
      </c>
      <c r="C2017" s="53">
        <v>3000560</v>
      </c>
      <c r="D2017" s="52" t="s">
        <v>468</v>
      </c>
      <c r="E2017" s="53" t="s">
        <v>332</v>
      </c>
      <c r="F2017" s="55">
        <v>41557</v>
      </c>
      <c r="G2017" s="55">
        <v>41598</v>
      </c>
      <c r="H2017" s="53" t="s">
        <v>106</v>
      </c>
      <c r="I2017" s="57">
        <v>5000</v>
      </c>
      <c r="J2017" s="56">
        <v>5271.842451559105</v>
      </c>
      <c r="K2017" s="56">
        <v>5000</v>
      </c>
      <c r="L2017" s="59">
        <v>41628</v>
      </c>
      <c r="M2017" s="60">
        <v>2014</v>
      </c>
      <c r="N2017" s="61">
        <v>41649</v>
      </c>
      <c r="O2017" s="60">
        <v>2014</v>
      </c>
      <c r="P2017" s="61">
        <v>41728</v>
      </c>
      <c r="Q2017" s="53" t="s">
        <v>337</v>
      </c>
      <c r="R2017" s="53" t="s">
        <v>5260</v>
      </c>
      <c r="S2017" s="53" t="s">
        <v>2024</v>
      </c>
      <c r="T2017" s="63">
        <v>5</v>
      </c>
      <c r="U2017" s="53">
        <v>2</v>
      </c>
      <c r="V2017" s="53" t="s">
        <v>385</v>
      </c>
      <c r="W2017" s="53"/>
      <c r="X2017" s="63">
        <v>1180</v>
      </c>
      <c r="Y2017" s="63">
        <v>1180</v>
      </c>
      <c r="Z2017" s="53"/>
      <c r="AA2017" s="53" t="s">
        <v>5259</v>
      </c>
      <c r="AB2017" s="72" t="s">
        <v>2098</v>
      </c>
      <c r="AC2017" s="57">
        <v>5900</v>
      </c>
      <c r="AD2017" s="63"/>
      <c r="AE2017" s="63">
        <v>26.2</v>
      </c>
      <c r="AF2017" s="63"/>
      <c r="AG2017" s="63">
        <v>0</v>
      </c>
      <c r="AH2017" s="53" t="s">
        <v>94</v>
      </c>
      <c r="AI2017" s="53" t="s">
        <v>2179</v>
      </c>
      <c r="AJ2017" s="149">
        <v>4</v>
      </c>
      <c r="AK2017" s="374">
        <v>2</v>
      </c>
    </row>
    <row r="2018" spans="1:37" s="150" customFormat="1" ht="90" customHeight="1">
      <c r="A2018" s="53" t="s">
        <v>1240</v>
      </c>
      <c r="B2018" s="60">
        <v>21120</v>
      </c>
      <c r="C2018" s="53">
        <v>3000560</v>
      </c>
      <c r="D2018" s="52" t="s">
        <v>468</v>
      </c>
      <c r="E2018" s="53" t="s">
        <v>332</v>
      </c>
      <c r="F2018" s="55">
        <v>41557</v>
      </c>
      <c r="G2018" s="55">
        <v>41598</v>
      </c>
      <c r="H2018" s="53" t="s">
        <v>106</v>
      </c>
      <c r="I2018" s="57">
        <v>5000</v>
      </c>
      <c r="J2018" s="56">
        <v>5271.842451559105</v>
      </c>
      <c r="K2018" s="56">
        <v>5000</v>
      </c>
      <c r="L2018" s="59">
        <v>41628</v>
      </c>
      <c r="M2018" s="60">
        <v>2014</v>
      </c>
      <c r="N2018" s="61">
        <v>41739</v>
      </c>
      <c r="O2018" s="60">
        <v>2014</v>
      </c>
      <c r="P2018" s="61">
        <v>41820</v>
      </c>
      <c r="Q2018" s="53" t="s">
        <v>337</v>
      </c>
      <c r="R2018" s="53" t="s">
        <v>5261</v>
      </c>
      <c r="S2018" s="53" t="s">
        <v>2024</v>
      </c>
      <c r="T2018" s="63">
        <v>5</v>
      </c>
      <c r="U2018" s="53">
        <v>2</v>
      </c>
      <c r="V2018" s="53" t="s">
        <v>385</v>
      </c>
      <c r="W2018" s="53"/>
      <c r="X2018" s="63">
        <v>1180</v>
      </c>
      <c r="Y2018" s="63">
        <v>1180</v>
      </c>
      <c r="Z2018" s="53"/>
      <c r="AA2018" s="53" t="s">
        <v>5259</v>
      </c>
      <c r="AB2018" s="72" t="s">
        <v>2098</v>
      </c>
      <c r="AC2018" s="57">
        <v>5900</v>
      </c>
      <c r="AD2018" s="63"/>
      <c r="AE2018" s="63">
        <v>26.2</v>
      </c>
      <c r="AF2018" s="63"/>
      <c r="AG2018" s="63">
        <v>0</v>
      </c>
      <c r="AH2018" s="53" t="s">
        <v>94</v>
      </c>
      <c r="AI2018" s="53" t="s">
        <v>2179</v>
      </c>
      <c r="AJ2018" s="149">
        <v>4</v>
      </c>
      <c r="AK2018" s="374">
        <v>2</v>
      </c>
    </row>
    <row r="2019" spans="1:37" s="150" customFormat="1" ht="90" customHeight="1">
      <c r="A2019" s="53" t="s">
        <v>1240</v>
      </c>
      <c r="B2019" s="60">
        <v>21121</v>
      </c>
      <c r="C2019" s="53" t="s">
        <v>2164</v>
      </c>
      <c r="D2019" s="52" t="s">
        <v>383</v>
      </c>
      <c r="E2019" s="53" t="s">
        <v>59</v>
      </c>
      <c r="F2019" s="55">
        <v>41557</v>
      </c>
      <c r="G2019" s="55">
        <v>41598</v>
      </c>
      <c r="H2019" s="53" t="s">
        <v>106</v>
      </c>
      <c r="I2019" s="57">
        <v>3441</v>
      </c>
      <c r="J2019" s="56">
        <v>3394.8852061729081</v>
      </c>
      <c r="K2019" s="56">
        <v>3394.8850000000002</v>
      </c>
      <c r="L2019" s="59">
        <v>41628</v>
      </c>
      <c r="M2019" s="60">
        <v>2014</v>
      </c>
      <c r="N2019" s="61">
        <v>41680</v>
      </c>
      <c r="O2019" s="60">
        <v>2014</v>
      </c>
      <c r="P2019" s="61">
        <v>41820</v>
      </c>
      <c r="Q2019" s="53" t="s">
        <v>337</v>
      </c>
      <c r="R2019" s="53" t="s">
        <v>5262</v>
      </c>
      <c r="S2019" s="53" t="s">
        <v>419</v>
      </c>
      <c r="T2019" s="63">
        <v>1</v>
      </c>
      <c r="U2019" s="53">
        <v>2</v>
      </c>
      <c r="V2019" s="53" t="s">
        <v>385</v>
      </c>
      <c r="W2019" s="53"/>
      <c r="X2019" s="63">
        <v>4005.9643000000001</v>
      </c>
      <c r="Y2019" s="63">
        <v>4060.3799999999997</v>
      </c>
      <c r="Z2019" s="53"/>
      <c r="AA2019" s="53" t="s">
        <v>5263</v>
      </c>
      <c r="AB2019" s="72" t="s">
        <v>2098</v>
      </c>
      <c r="AC2019" s="57">
        <v>4060.3799999999997</v>
      </c>
      <c r="AD2019" s="63"/>
      <c r="AE2019" s="63"/>
      <c r="AF2019" s="63">
        <v>1</v>
      </c>
      <c r="AG2019" s="63">
        <v>0</v>
      </c>
      <c r="AH2019" s="53" t="s">
        <v>94</v>
      </c>
      <c r="AI2019" s="53" t="s">
        <v>2179</v>
      </c>
      <c r="AJ2019" s="149">
        <v>4</v>
      </c>
      <c r="AK2019" s="374">
        <v>2</v>
      </c>
    </row>
    <row r="2020" spans="1:37" s="150" customFormat="1" ht="75" customHeight="1">
      <c r="A2020" s="53" t="s">
        <v>1240</v>
      </c>
      <c r="B2020" s="60">
        <v>21122</v>
      </c>
      <c r="C2020" s="53" t="s">
        <v>2164</v>
      </c>
      <c r="D2020" s="52" t="s">
        <v>383</v>
      </c>
      <c r="E2020" s="53" t="s">
        <v>59</v>
      </c>
      <c r="F2020" s="55">
        <v>41404</v>
      </c>
      <c r="G2020" s="55">
        <v>41445</v>
      </c>
      <c r="H2020" s="53" t="s">
        <v>94</v>
      </c>
      <c r="I2020" s="57">
        <v>366</v>
      </c>
      <c r="J2020" s="56">
        <v>361.09502628866147</v>
      </c>
      <c r="K2020" s="56">
        <v>361.09500000000003</v>
      </c>
      <c r="L2020" s="59">
        <v>41450</v>
      </c>
      <c r="M2020" s="60">
        <v>2013</v>
      </c>
      <c r="N2020" s="61">
        <v>41455</v>
      </c>
      <c r="O2020" s="60">
        <v>2013</v>
      </c>
      <c r="P2020" s="61">
        <v>41516</v>
      </c>
      <c r="Q2020" s="53" t="s">
        <v>337</v>
      </c>
      <c r="R2020" s="53" t="s">
        <v>5264</v>
      </c>
      <c r="S2020" s="53" t="s">
        <v>419</v>
      </c>
      <c r="T2020" s="63">
        <v>1</v>
      </c>
      <c r="U2020" s="53">
        <v>2</v>
      </c>
      <c r="V2020" s="53" t="s">
        <v>385</v>
      </c>
      <c r="W2020" s="53"/>
      <c r="X2020" s="63">
        <v>426.09210000000002</v>
      </c>
      <c r="Y2020" s="63">
        <v>431.88</v>
      </c>
      <c r="Z2020" s="53"/>
      <c r="AA2020" s="53" t="s">
        <v>5265</v>
      </c>
      <c r="AB2020" s="72" t="s">
        <v>2098</v>
      </c>
      <c r="AC2020" s="57">
        <v>431.88</v>
      </c>
      <c r="AD2020" s="63"/>
      <c r="AE2020" s="63"/>
      <c r="AF2020" s="63">
        <v>1</v>
      </c>
      <c r="AG2020" s="63">
        <v>0</v>
      </c>
      <c r="AH2020" s="53" t="s">
        <v>94</v>
      </c>
      <c r="AI2020" s="53" t="s">
        <v>701</v>
      </c>
      <c r="AJ2020" s="149">
        <v>2</v>
      </c>
      <c r="AK2020" s="374">
        <v>2</v>
      </c>
    </row>
    <row r="2021" spans="1:37" s="150" customFormat="1" ht="75" customHeight="1">
      <c r="A2021" s="53" t="s">
        <v>1240</v>
      </c>
      <c r="B2021" s="60">
        <v>21123</v>
      </c>
      <c r="C2021" s="53">
        <v>3000560</v>
      </c>
      <c r="D2021" s="52" t="s">
        <v>468</v>
      </c>
      <c r="E2021" s="53" t="s">
        <v>59</v>
      </c>
      <c r="F2021" s="55">
        <v>41557</v>
      </c>
      <c r="G2021" s="55">
        <v>41598</v>
      </c>
      <c r="H2021" s="53" t="s">
        <v>94</v>
      </c>
      <c r="I2021" s="57">
        <v>2411</v>
      </c>
      <c r="J2021" s="56">
        <v>2353.2827089205962</v>
      </c>
      <c r="K2021" s="56">
        <v>2353.2820000000002</v>
      </c>
      <c r="L2021" s="59">
        <v>41628</v>
      </c>
      <c r="M2021" s="60">
        <v>2014</v>
      </c>
      <c r="N2021" s="61">
        <v>41769</v>
      </c>
      <c r="O2021" s="60">
        <v>2014</v>
      </c>
      <c r="P2021" s="61">
        <v>41881</v>
      </c>
      <c r="Q2021" s="53" t="s">
        <v>337</v>
      </c>
      <c r="R2021" s="53" t="s">
        <v>5266</v>
      </c>
      <c r="S2021" s="53" t="s">
        <v>419</v>
      </c>
      <c r="T2021" s="63">
        <v>1</v>
      </c>
      <c r="U2021" s="53">
        <v>2</v>
      </c>
      <c r="V2021" s="53" t="s">
        <v>385</v>
      </c>
      <c r="W2021" s="53"/>
      <c r="X2021" s="63">
        <v>2776.8727600000002</v>
      </c>
      <c r="Y2021" s="63">
        <v>9404.6</v>
      </c>
      <c r="Z2021" s="53"/>
      <c r="AA2021" s="53" t="s">
        <v>5266</v>
      </c>
      <c r="AB2021" s="72">
        <v>41363</v>
      </c>
      <c r="AC2021" s="57">
        <v>9404.6</v>
      </c>
      <c r="AD2021" s="63"/>
      <c r="AE2021" s="63"/>
      <c r="AF2021" s="63">
        <v>1</v>
      </c>
      <c r="AG2021" s="63">
        <v>0</v>
      </c>
      <c r="AH2021" s="53" t="s">
        <v>94</v>
      </c>
      <c r="AI2021" s="53" t="s">
        <v>701</v>
      </c>
      <c r="AJ2021" s="149">
        <v>4</v>
      </c>
      <c r="AK2021" s="374">
        <v>2</v>
      </c>
    </row>
    <row r="2022" spans="1:37" s="150" customFormat="1" ht="75" customHeight="1">
      <c r="A2022" s="53" t="s">
        <v>1240</v>
      </c>
      <c r="B2022" s="60">
        <v>21124</v>
      </c>
      <c r="C2022" s="53" t="s">
        <v>858</v>
      </c>
      <c r="D2022" s="52" t="s">
        <v>859</v>
      </c>
      <c r="E2022" s="53" t="s">
        <v>80</v>
      </c>
      <c r="F2022" s="55">
        <v>41557</v>
      </c>
      <c r="G2022" s="55">
        <v>41598</v>
      </c>
      <c r="H2022" s="53" t="s">
        <v>94</v>
      </c>
      <c r="I2022" s="57">
        <v>1128</v>
      </c>
      <c r="J2022" s="56">
        <v>1078.3224768282532</v>
      </c>
      <c r="K2022" s="56">
        <v>1078.3219999999999</v>
      </c>
      <c r="L2022" s="59">
        <v>41628</v>
      </c>
      <c r="M2022" s="60">
        <v>2014</v>
      </c>
      <c r="N2022" s="61">
        <v>41739</v>
      </c>
      <c r="O2022" s="60">
        <v>2014</v>
      </c>
      <c r="P2022" s="61">
        <v>41759</v>
      </c>
      <c r="Q2022" s="53" t="s">
        <v>337</v>
      </c>
      <c r="R2022" s="53" t="s">
        <v>5266</v>
      </c>
      <c r="S2022" s="53" t="s">
        <v>419</v>
      </c>
      <c r="T2022" s="63">
        <v>3</v>
      </c>
      <c r="U2022" s="53">
        <v>2</v>
      </c>
      <c r="V2022" s="53" t="s">
        <v>385</v>
      </c>
      <c r="W2022" s="53"/>
      <c r="X2022" s="63">
        <v>424.13998666666657</v>
      </c>
      <c r="Y2022" s="63">
        <v>3134.8666666666668</v>
      </c>
      <c r="Z2022" s="53"/>
      <c r="AA2022" s="53" t="s">
        <v>5266</v>
      </c>
      <c r="AB2022" s="72">
        <v>41363</v>
      </c>
      <c r="AC2022" s="57">
        <v>9404.6</v>
      </c>
      <c r="AD2022" s="63"/>
      <c r="AE2022" s="63"/>
      <c r="AF2022" s="63">
        <v>3</v>
      </c>
      <c r="AG2022" s="63">
        <v>0</v>
      </c>
      <c r="AH2022" s="53" t="s">
        <v>94</v>
      </c>
      <c r="AI2022" s="53" t="s">
        <v>701</v>
      </c>
      <c r="AJ2022" s="149">
        <v>4</v>
      </c>
      <c r="AK2022" s="374">
        <v>2</v>
      </c>
    </row>
    <row r="2023" spans="1:37" s="150" customFormat="1" ht="75" customHeight="1">
      <c r="A2023" s="53" t="s">
        <v>1240</v>
      </c>
      <c r="B2023" s="60">
        <v>21125</v>
      </c>
      <c r="C2023" s="53" t="s">
        <v>596</v>
      </c>
      <c r="D2023" s="52" t="s">
        <v>1086</v>
      </c>
      <c r="E2023" s="53" t="s">
        <v>81</v>
      </c>
      <c r="F2023" s="55">
        <v>41456</v>
      </c>
      <c r="G2023" s="55">
        <v>41518</v>
      </c>
      <c r="H2023" s="53" t="s">
        <v>94</v>
      </c>
      <c r="I2023" s="57">
        <v>4431</v>
      </c>
      <c r="J2023" s="56">
        <v>4235.857176264175</v>
      </c>
      <c r="K2023" s="56">
        <v>4235.857</v>
      </c>
      <c r="L2023" s="59">
        <v>41538</v>
      </c>
      <c r="M2023" s="60">
        <v>2014</v>
      </c>
      <c r="N2023" s="61">
        <v>41739</v>
      </c>
      <c r="O2023" s="60">
        <v>2014</v>
      </c>
      <c r="P2023" s="61">
        <v>41759</v>
      </c>
      <c r="Q2023" s="53" t="s">
        <v>337</v>
      </c>
      <c r="R2023" s="53" t="s">
        <v>5266</v>
      </c>
      <c r="S2023" s="53" t="s">
        <v>419</v>
      </c>
      <c r="T2023" s="63">
        <v>3</v>
      </c>
      <c r="U2023" s="53">
        <v>2</v>
      </c>
      <c r="V2023" s="53" t="s">
        <v>385</v>
      </c>
      <c r="W2023" s="53"/>
      <c r="X2023" s="63">
        <v>1666.1037533333331</v>
      </c>
      <c r="Y2023" s="63">
        <v>3134.8666666666668</v>
      </c>
      <c r="Z2023" s="53"/>
      <c r="AA2023" s="53" t="s">
        <v>5266</v>
      </c>
      <c r="AB2023" s="72">
        <v>41363</v>
      </c>
      <c r="AC2023" s="57">
        <v>9404.6</v>
      </c>
      <c r="AD2023" s="63"/>
      <c r="AE2023" s="63"/>
      <c r="AF2023" s="63">
        <v>3</v>
      </c>
      <c r="AG2023" s="63">
        <v>0</v>
      </c>
      <c r="AH2023" s="53" t="s">
        <v>94</v>
      </c>
      <c r="AI2023" s="53" t="s">
        <v>701</v>
      </c>
      <c r="AJ2023" s="149">
        <v>3</v>
      </c>
      <c r="AK2023" s="374">
        <v>2</v>
      </c>
    </row>
    <row r="2024" spans="1:37" s="149" customFormat="1" ht="75" customHeight="1">
      <c r="A2024" s="52" t="s">
        <v>1349</v>
      </c>
      <c r="B2024" s="60">
        <v>21126</v>
      </c>
      <c r="C2024" s="54">
        <v>3000560</v>
      </c>
      <c r="D2024" s="52" t="s">
        <v>468</v>
      </c>
      <c r="E2024" s="53" t="s">
        <v>59</v>
      </c>
      <c r="F2024" s="76">
        <v>41389</v>
      </c>
      <c r="G2024" s="76">
        <v>41434</v>
      </c>
      <c r="H2024" s="53" t="s">
        <v>102</v>
      </c>
      <c r="I2024" s="57">
        <v>500.09</v>
      </c>
      <c r="J2024" s="56">
        <v>468.0098930730241</v>
      </c>
      <c r="K2024" s="56">
        <v>468.00900000000001</v>
      </c>
      <c r="L2024" s="77">
        <v>41454</v>
      </c>
      <c r="M2024" s="60">
        <v>2013</v>
      </c>
      <c r="N2024" s="78">
        <v>41454</v>
      </c>
      <c r="O2024" s="60">
        <v>2013</v>
      </c>
      <c r="P2024" s="78">
        <v>41514</v>
      </c>
      <c r="Q2024" s="52" t="s">
        <v>337</v>
      </c>
      <c r="R2024" s="54" t="s">
        <v>5267</v>
      </c>
      <c r="S2024" s="53" t="s">
        <v>384</v>
      </c>
      <c r="T2024" s="53" t="s">
        <v>9</v>
      </c>
      <c r="U2024" s="53">
        <v>2</v>
      </c>
      <c r="V2024" s="53" t="s">
        <v>385</v>
      </c>
      <c r="W2024" s="88"/>
      <c r="X2024" s="63">
        <v>552.25062000000003</v>
      </c>
      <c r="Y2024" s="63">
        <v>85949.78</v>
      </c>
      <c r="Z2024" s="53"/>
      <c r="AA2024" s="53" t="s">
        <v>4555</v>
      </c>
      <c r="AB2024" s="181">
        <v>41352</v>
      </c>
      <c r="AC2024" s="385">
        <v>85949.78</v>
      </c>
      <c r="AD2024" s="53"/>
      <c r="AE2024" s="53"/>
      <c r="AF2024" s="53" t="s">
        <v>2432</v>
      </c>
      <c r="AG2024" s="63">
        <v>0</v>
      </c>
      <c r="AH2024" s="79" t="s">
        <v>94</v>
      </c>
      <c r="AI2024" s="53" t="s">
        <v>386</v>
      </c>
      <c r="AJ2024" s="149">
        <v>2</v>
      </c>
      <c r="AK2024" s="374">
        <v>2</v>
      </c>
    </row>
    <row r="2025" spans="1:37" s="149" customFormat="1" ht="75" customHeight="1">
      <c r="A2025" s="52" t="s">
        <v>1349</v>
      </c>
      <c r="B2025" s="60">
        <v>21127</v>
      </c>
      <c r="C2025" s="54">
        <v>3000560</v>
      </c>
      <c r="D2025" s="52" t="s">
        <v>468</v>
      </c>
      <c r="E2025" s="53" t="s">
        <v>59</v>
      </c>
      <c r="F2025" s="76">
        <v>41379</v>
      </c>
      <c r="G2025" s="76">
        <v>41419</v>
      </c>
      <c r="H2025" s="53" t="s">
        <v>102</v>
      </c>
      <c r="I2025" s="57">
        <v>1434.377</v>
      </c>
      <c r="J2025" s="56">
        <v>1351.9295278876803</v>
      </c>
      <c r="K2025" s="56">
        <v>1351.9290000000001</v>
      </c>
      <c r="L2025" s="77">
        <v>41439</v>
      </c>
      <c r="M2025" s="60">
        <v>2013</v>
      </c>
      <c r="N2025" s="78">
        <v>41439</v>
      </c>
      <c r="O2025" s="60">
        <v>2013</v>
      </c>
      <c r="P2025" s="78">
        <v>41547</v>
      </c>
      <c r="Q2025" s="52" t="s">
        <v>337</v>
      </c>
      <c r="R2025" s="54" t="s">
        <v>5268</v>
      </c>
      <c r="S2025" s="53" t="s">
        <v>384</v>
      </c>
      <c r="T2025" s="53" t="s">
        <v>9</v>
      </c>
      <c r="U2025" s="53">
        <v>2</v>
      </c>
      <c r="V2025" s="53" t="s">
        <v>385</v>
      </c>
      <c r="W2025" s="53"/>
      <c r="X2025" s="63">
        <v>1595.27622</v>
      </c>
      <c r="Y2025" s="63">
        <v>10899.66</v>
      </c>
      <c r="Z2025" s="53"/>
      <c r="AA2025" s="53" t="s">
        <v>5269</v>
      </c>
      <c r="AB2025" s="72" t="s">
        <v>3845</v>
      </c>
      <c r="AC2025" s="385">
        <v>10899.66</v>
      </c>
      <c r="AD2025" s="53"/>
      <c r="AE2025" s="53"/>
      <c r="AF2025" s="53" t="s">
        <v>2432</v>
      </c>
      <c r="AG2025" s="63">
        <v>0</v>
      </c>
      <c r="AH2025" s="79" t="s">
        <v>102</v>
      </c>
      <c r="AI2025" s="53" t="s">
        <v>386</v>
      </c>
      <c r="AJ2025" s="149">
        <v>2</v>
      </c>
      <c r="AK2025" s="374">
        <v>2</v>
      </c>
    </row>
    <row r="2026" spans="1:37" s="149" customFormat="1" ht="75" customHeight="1">
      <c r="A2026" s="52" t="s">
        <v>1349</v>
      </c>
      <c r="B2026" s="60">
        <v>21128</v>
      </c>
      <c r="C2026" s="54">
        <v>3000560</v>
      </c>
      <c r="D2026" s="52" t="s">
        <v>468</v>
      </c>
      <c r="E2026" s="53" t="s">
        <v>59</v>
      </c>
      <c r="F2026" s="76">
        <v>41379</v>
      </c>
      <c r="G2026" s="76">
        <v>41419</v>
      </c>
      <c r="H2026" s="53" t="s">
        <v>102</v>
      </c>
      <c r="I2026" s="57">
        <v>3139.29</v>
      </c>
      <c r="J2026" s="56">
        <v>2990.5509433052166</v>
      </c>
      <c r="K2026" s="56">
        <v>2990.55</v>
      </c>
      <c r="L2026" s="77">
        <v>41439</v>
      </c>
      <c r="M2026" s="60">
        <v>2013</v>
      </c>
      <c r="N2026" s="78">
        <v>41439</v>
      </c>
      <c r="O2026" s="60">
        <v>2013</v>
      </c>
      <c r="P2026" s="78">
        <v>41517</v>
      </c>
      <c r="Q2026" s="52" t="s">
        <v>337</v>
      </c>
      <c r="R2026" s="54" t="s">
        <v>5270</v>
      </c>
      <c r="S2026" s="53" t="s">
        <v>384</v>
      </c>
      <c r="T2026" s="53" t="s">
        <v>9</v>
      </c>
      <c r="U2026" s="53">
        <v>2</v>
      </c>
      <c r="V2026" s="53" t="s">
        <v>385</v>
      </c>
      <c r="W2026" s="53"/>
      <c r="X2026" s="63">
        <v>3528.8490000000002</v>
      </c>
      <c r="Y2026" s="63">
        <v>33154.07</v>
      </c>
      <c r="Z2026" s="53"/>
      <c r="AA2026" s="53" t="s">
        <v>5271</v>
      </c>
      <c r="AB2026" s="72" t="s">
        <v>3845</v>
      </c>
      <c r="AC2026" s="385">
        <v>33154.07</v>
      </c>
      <c r="AD2026" s="53"/>
      <c r="AE2026" s="53"/>
      <c r="AF2026" s="53" t="s">
        <v>9</v>
      </c>
      <c r="AG2026" s="63">
        <v>492.68</v>
      </c>
      <c r="AH2026" s="79" t="s">
        <v>102</v>
      </c>
      <c r="AI2026" s="53" t="s">
        <v>386</v>
      </c>
      <c r="AJ2026" s="149">
        <v>2</v>
      </c>
      <c r="AK2026" s="374">
        <v>2</v>
      </c>
    </row>
    <row r="2027" spans="1:37" s="149" customFormat="1" ht="75" customHeight="1">
      <c r="A2027" s="52" t="s">
        <v>1349</v>
      </c>
      <c r="B2027" s="60">
        <v>21129</v>
      </c>
      <c r="C2027" s="54">
        <v>3000560</v>
      </c>
      <c r="D2027" s="52" t="s">
        <v>468</v>
      </c>
      <c r="E2027" s="53" t="s">
        <v>59</v>
      </c>
      <c r="F2027" s="76">
        <v>41379</v>
      </c>
      <c r="G2027" s="76">
        <v>41419</v>
      </c>
      <c r="H2027" s="53" t="s">
        <v>102</v>
      </c>
      <c r="I2027" s="57">
        <v>1609.07</v>
      </c>
      <c r="J2027" s="56">
        <v>1552.0812246961925</v>
      </c>
      <c r="K2027" s="56">
        <v>1552.0809999999999</v>
      </c>
      <c r="L2027" s="77">
        <v>41439</v>
      </c>
      <c r="M2027" s="60">
        <v>2013</v>
      </c>
      <c r="N2027" s="78">
        <v>41439</v>
      </c>
      <c r="O2027" s="60">
        <v>2013</v>
      </c>
      <c r="P2027" s="78">
        <v>41517</v>
      </c>
      <c r="Q2027" s="52" t="s">
        <v>337</v>
      </c>
      <c r="R2027" s="54" t="s">
        <v>5272</v>
      </c>
      <c r="S2027" s="53" t="s">
        <v>384</v>
      </c>
      <c r="T2027" s="53" t="s">
        <v>9</v>
      </c>
      <c r="U2027" s="53">
        <v>2</v>
      </c>
      <c r="V2027" s="53" t="s">
        <v>385</v>
      </c>
      <c r="W2027" s="53"/>
      <c r="X2027" s="63">
        <v>1831.4555799999998</v>
      </c>
      <c r="Y2027" s="63">
        <v>9912.06</v>
      </c>
      <c r="Z2027" s="53"/>
      <c r="AA2027" s="53" t="s">
        <v>5273</v>
      </c>
      <c r="AB2027" s="72">
        <v>41190</v>
      </c>
      <c r="AC2027" s="385">
        <v>9912.06</v>
      </c>
      <c r="AD2027" s="53"/>
      <c r="AE2027" s="53"/>
      <c r="AF2027" s="53" t="s">
        <v>2432</v>
      </c>
      <c r="AG2027" s="63">
        <v>1398.3</v>
      </c>
      <c r="AH2027" s="79" t="s">
        <v>102</v>
      </c>
      <c r="AI2027" s="53" t="s">
        <v>386</v>
      </c>
      <c r="AJ2027" s="149">
        <v>2</v>
      </c>
      <c r="AK2027" s="374">
        <v>2</v>
      </c>
    </row>
    <row r="2028" spans="1:37" s="149" customFormat="1" ht="75" customHeight="1">
      <c r="A2028" s="52" t="s">
        <v>1349</v>
      </c>
      <c r="B2028" s="60">
        <v>21130</v>
      </c>
      <c r="C2028" s="54">
        <v>3000560</v>
      </c>
      <c r="D2028" s="52" t="s">
        <v>468</v>
      </c>
      <c r="E2028" s="53" t="s">
        <v>59</v>
      </c>
      <c r="F2028" s="76">
        <v>41379</v>
      </c>
      <c r="G2028" s="76">
        <v>41419</v>
      </c>
      <c r="H2028" s="53" t="s">
        <v>102</v>
      </c>
      <c r="I2028" s="57">
        <v>1087.6199999999999</v>
      </c>
      <c r="J2028" s="56">
        <v>1014.2997839337603</v>
      </c>
      <c r="K2028" s="56">
        <v>1014.299</v>
      </c>
      <c r="L2028" s="77">
        <v>41439</v>
      </c>
      <c r="M2028" s="60">
        <v>2013</v>
      </c>
      <c r="N2028" s="78">
        <v>41439</v>
      </c>
      <c r="O2028" s="60">
        <v>2013</v>
      </c>
      <c r="P2028" s="78">
        <v>41517</v>
      </c>
      <c r="Q2028" s="52" t="s">
        <v>337</v>
      </c>
      <c r="R2028" s="54" t="s">
        <v>5274</v>
      </c>
      <c r="S2028" s="53" t="s">
        <v>384</v>
      </c>
      <c r="T2028" s="53" t="s">
        <v>9</v>
      </c>
      <c r="U2028" s="53">
        <v>2</v>
      </c>
      <c r="V2028" s="53" t="s">
        <v>385</v>
      </c>
      <c r="W2028" s="53"/>
      <c r="X2028" s="63">
        <v>1196.8728199999998</v>
      </c>
      <c r="Y2028" s="63">
        <v>1357</v>
      </c>
      <c r="Z2028" s="53"/>
      <c r="AA2028" s="53" t="s">
        <v>5275</v>
      </c>
      <c r="AB2028" s="72">
        <v>41312</v>
      </c>
      <c r="AC2028" s="385">
        <v>1357</v>
      </c>
      <c r="AD2028" s="53"/>
      <c r="AE2028" s="53"/>
      <c r="AF2028" s="53" t="s">
        <v>9</v>
      </c>
      <c r="AG2028" s="63">
        <v>0</v>
      </c>
      <c r="AH2028" s="79" t="s">
        <v>102</v>
      </c>
      <c r="AI2028" s="53" t="s">
        <v>386</v>
      </c>
      <c r="AJ2028" s="149">
        <v>2</v>
      </c>
      <c r="AK2028" s="374">
        <v>2</v>
      </c>
    </row>
    <row r="2029" spans="1:37" s="149" customFormat="1" ht="75" customHeight="1">
      <c r="A2029" s="52" t="s">
        <v>1349</v>
      </c>
      <c r="B2029" s="60">
        <v>21131</v>
      </c>
      <c r="C2029" s="54">
        <v>3000560</v>
      </c>
      <c r="D2029" s="52" t="s">
        <v>468</v>
      </c>
      <c r="E2029" s="53" t="s">
        <v>81</v>
      </c>
      <c r="F2029" s="76">
        <v>41533</v>
      </c>
      <c r="G2029" s="76">
        <v>41613</v>
      </c>
      <c r="H2029" s="53" t="s">
        <v>102</v>
      </c>
      <c r="I2029" s="57">
        <v>12960</v>
      </c>
      <c r="J2029" s="56">
        <v>11191.150872999364</v>
      </c>
      <c r="K2029" s="56">
        <v>11191.15</v>
      </c>
      <c r="L2029" s="77">
        <v>41633</v>
      </c>
      <c r="M2029" s="60">
        <v>2014</v>
      </c>
      <c r="N2029" s="78">
        <v>41671</v>
      </c>
      <c r="O2029" s="60">
        <v>2014</v>
      </c>
      <c r="P2029" s="78">
        <v>41882</v>
      </c>
      <c r="Q2029" s="52" t="s">
        <v>337</v>
      </c>
      <c r="R2029" s="54" t="s">
        <v>5276</v>
      </c>
      <c r="S2029" s="53" t="s">
        <v>384</v>
      </c>
      <c r="T2029" s="53" t="s">
        <v>9</v>
      </c>
      <c r="U2029" s="53">
        <v>2</v>
      </c>
      <c r="V2029" s="53" t="s">
        <v>385</v>
      </c>
      <c r="W2029" s="53"/>
      <c r="X2029" s="63">
        <v>13205.556999999999</v>
      </c>
      <c r="Y2029" s="63">
        <v>4720</v>
      </c>
      <c r="Z2029" s="53"/>
      <c r="AA2029" s="53" t="s">
        <v>5277</v>
      </c>
      <c r="AB2029" s="72" t="s">
        <v>3845</v>
      </c>
      <c r="AC2029" s="385">
        <v>14160</v>
      </c>
      <c r="AD2029" s="53"/>
      <c r="AE2029" s="53"/>
      <c r="AF2029" s="53" t="s">
        <v>2432</v>
      </c>
      <c r="AG2029" s="63">
        <v>0</v>
      </c>
      <c r="AH2029" s="53" t="s">
        <v>835</v>
      </c>
      <c r="AI2029" s="53" t="s">
        <v>386</v>
      </c>
      <c r="AJ2029" s="149">
        <v>4</v>
      </c>
      <c r="AK2029" s="374">
        <v>2</v>
      </c>
    </row>
    <row r="2030" spans="1:37" s="149" customFormat="1" ht="75" customHeight="1">
      <c r="A2030" s="52" t="s">
        <v>1349</v>
      </c>
      <c r="B2030" s="60">
        <v>21132</v>
      </c>
      <c r="C2030" s="54">
        <v>3000560</v>
      </c>
      <c r="D2030" s="52" t="s">
        <v>468</v>
      </c>
      <c r="E2030" s="53" t="s">
        <v>59</v>
      </c>
      <c r="F2030" s="76">
        <v>41553</v>
      </c>
      <c r="G2030" s="76">
        <v>41613</v>
      </c>
      <c r="H2030" s="53" t="s">
        <v>102</v>
      </c>
      <c r="I2030" s="57">
        <v>2380.9899999999998</v>
      </c>
      <c r="J2030" s="56">
        <v>2005.0715593065604</v>
      </c>
      <c r="K2030" s="56">
        <v>2005.0709999999999</v>
      </c>
      <c r="L2030" s="77">
        <v>41633</v>
      </c>
      <c r="M2030" s="60">
        <v>2014</v>
      </c>
      <c r="N2030" s="78">
        <v>41671</v>
      </c>
      <c r="O2030" s="60">
        <v>2014</v>
      </c>
      <c r="P2030" s="78">
        <v>41882</v>
      </c>
      <c r="Q2030" s="52" t="s">
        <v>337</v>
      </c>
      <c r="R2030" s="54" t="s">
        <v>5278</v>
      </c>
      <c r="S2030" s="53" t="s">
        <v>384</v>
      </c>
      <c r="T2030" s="53" t="s">
        <v>9</v>
      </c>
      <c r="U2030" s="53">
        <v>2</v>
      </c>
      <c r="V2030" s="53" t="s">
        <v>385</v>
      </c>
      <c r="W2030" s="53"/>
      <c r="X2030" s="63">
        <v>2365.9837799999996</v>
      </c>
      <c r="Y2030" s="63">
        <v>547.52</v>
      </c>
      <c r="Z2030" s="53"/>
      <c r="AA2030" s="53" t="s">
        <v>5279</v>
      </c>
      <c r="AB2030" s="72" t="s">
        <v>3845</v>
      </c>
      <c r="AC2030" s="385">
        <v>2737.6</v>
      </c>
      <c r="AD2030" s="53"/>
      <c r="AE2030" s="53"/>
      <c r="AF2030" s="53" t="s">
        <v>2432</v>
      </c>
      <c r="AG2030" s="63">
        <v>0</v>
      </c>
      <c r="AH2030" s="53" t="s">
        <v>835</v>
      </c>
      <c r="AI2030" s="53" t="s">
        <v>386</v>
      </c>
      <c r="AJ2030" s="149">
        <v>4</v>
      </c>
      <c r="AK2030" s="374">
        <v>2</v>
      </c>
    </row>
    <row r="2031" spans="1:37" s="149" customFormat="1" ht="75" customHeight="1">
      <c r="A2031" s="52" t="s">
        <v>1349</v>
      </c>
      <c r="B2031" s="60">
        <v>21133</v>
      </c>
      <c r="C2031" s="54">
        <v>3000560</v>
      </c>
      <c r="D2031" s="52" t="s">
        <v>468</v>
      </c>
      <c r="E2031" s="53" t="s">
        <v>59</v>
      </c>
      <c r="F2031" s="76">
        <v>41553</v>
      </c>
      <c r="G2031" s="76">
        <v>41613</v>
      </c>
      <c r="H2031" s="53" t="s">
        <v>102</v>
      </c>
      <c r="I2031" s="57">
        <v>1273.55</v>
      </c>
      <c r="J2031" s="56">
        <v>1072.4822357996163</v>
      </c>
      <c r="K2031" s="56">
        <v>1072.482</v>
      </c>
      <c r="L2031" s="77">
        <v>41633</v>
      </c>
      <c r="M2031" s="60">
        <v>2014</v>
      </c>
      <c r="N2031" s="78">
        <v>41671</v>
      </c>
      <c r="O2031" s="60">
        <v>2014</v>
      </c>
      <c r="P2031" s="78">
        <v>41882</v>
      </c>
      <c r="Q2031" s="52" t="s">
        <v>337</v>
      </c>
      <c r="R2031" s="54" t="s">
        <v>5280</v>
      </c>
      <c r="S2031" s="53" t="s">
        <v>384</v>
      </c>
      <c r="T2031" s="53" t="s">
        <v>9</v>
      </c>
      <c r="U2031" s="53">
        <v>2</v>
      </c>
      <c r="V2031" s="53" t="s">
        <v>385</v>
      </c>
      <c r="W2031" s="53"/>
      <c r="X2031" s="63">
        <v>1265.5287599999999</v>
      </c>
      <c r="Y2031" s="63">
        <v>1492.7</v>
      </c>
      <c r="Z2031" s="53"/>
      <c r="AA2031" s="53" t="s">
        <v>5281</v>
      </c>
      <c r="AB2031" s="72" t="s">
        <v>3845</v>
      </c>
      <c r="AC2031" s="385">
        <v>1492.7</v>
      </c>
      <c r="AD2031" s="53"/>
      <c r="AE2031" s="53"/>
      <c r="AF2031" s="53" t="s">
        <v>2432</v>
      </c>
      <c r="AG2031" s="63">
        <v>0</v>
      </c>
      <c r="AH2031" s="53" t="s">
        <v>835</v>
      </c>
      <c r="AI2031" s="53" t="s">
        <v>386</v>
      </c>
      <c r="AJ2031" s="149">
        <v>4</v>
      </c>
      <c r="AK2031" s="374">
        <v>2</v>
      </c>
    </row>
    <row r="2032" spans="1:37" s="149" customFormat="1" ht="90" customHeight="1">
      <c r="A2032" s="52" t="s">
        <v>1349</v>
      </c>
      <c r="B2032" s="60">
        <v>21134</v>
      </c>
      <c r="C2032" s="54">
        <v>3000560</v>
      </c>
      <c r="D2032" s="52" t="s">
        <v>468</v>
      </c>
      <c r="E2032" s="53" t="s">
        <v>81</v>
      </c>
      <c r="F2032" s="76">
        <v>41533</v>
      </c>
      <c r="G2032" s="76">
        <v>41613</v>
      </c>
      <c r="H2032" s="53" t="s">
        <v>102</v>
      </c>
      <c r="I2032" s="57">
        <v>12744</v>
      </c>
      <c r="J2032" s="56">
        <v>11380.277694813123</v>
      </c>
      <c r="K2032" s="56">
        <v>11380.277</v>
      </c>
      <c r="L2032" s="77">
        <v>41633</v>
      </c>
      <c r="M2032" s="60">
        <v>2014</v>
      </c>
      <c r="N2032" s="78">
        <v>41671</v>
      </c>
      <c r="O2032" s="60">
        <v>2014</v>
      </c>
      <c r="P2032" s="78">
        <v>41882</v>
      </c>
      <c r="Q2032" s="52" t="s">
        <v>337</v>
      </c>
      <c r="R2032" s="54" t="s">
        <v>5282</v>
      </c>
      <c r="S2032" s="53" t="s">
        <v>384</v>
      </c>
      <c r="T2032" s="53" t="s">
        <v>9</v>
      </c>
      <c r="U2032" s="53">
        <v>2</v>
      </c>
      <c r="V2032" s="53" t="s">
        <v>385</v>
      </c>
      <c r="W2032" s="53"/>
      <c r="X2032" s="63">
        <v>13428.726859999999</v>
      </c>
      <c r="Y2032" s="63">
        <v>4641.333333333333</v>
      </c>
      <c r="Z2032" s="53"/>
      <c r="AA2032" s="53" t="s">
        <v>5283</v>
      </c>
      <c r="AB2032" s="72" t="s">
        <v>3845</v>
      </c>
      <c r="AC2032" s="385">
        <v>13924</v>
      </c>
      <c r="AD2032" s="53"/>
      <c r="AE2032" s="53"/>
      <c r="AF2032" s="53" t="s">
        <v>677</v>
      </c>
      <c r="AG2032" s="63">
        <v>0</v>
      </c>
      <c r="AH2032" s="53" t="s">
        <v>835</v>
      </c>
      <c r="AI2032" s="53" t="s">
        <v>386</v>
      </c>
      <c r="AJ2032" s="149">
        <v>4</v>
      </c>
      <c r="AK2032" s="374">
        <v>2</v>
      </c>
    </row>
    <row r="2033" spans="1:37" s="149" customFormat="1" ht="75" customHeight="1">
      <c r="A2033" s="52" t="s">
        <v>1349</v>
      </c>
      <c r="B2033" s="60">
        <v>21135</v>
      </c>
      <c r="C2033" s="54">
        <v>3000560</v>
      </c>
      <c r="D2033" s="52" t="s">
        <v>468</v>
      </c>
      <c r="E2033" s="53" t="s">
        <v>59</v>
      </c>
      <c r="F2033" s="76">
        <v>41553</v>
      </c>
      <c r="G2033" s="76">
        <v>41613</v>
      </c>
      <c r="H2033" s="53" t="s">
        <v>102</v>
      </c>
      <c r="I2033" s="57">
        <v>1085.28</v>
      </c>
      <c r="J2033" s="56">
        <v>913.93618290681616</v>
      </c>
      <c r="K2033" s="56">
        <v>913.93600000000004</v>
      </c>
      <c r="L2033" s="77">
        <v>41633</v>
      </c>
      <c r="M2033" s="60">
        <v>2014</v>
      </c>
      <c r="N2033" s="78">
        <v>41671</v>
      </c>
      <c r="O2033" s="60">
        <v>2014</v>
      </c>
      <c r="P2033" s="78">
        <v>41882</v>
      </c>
      <c r="Q2033" s="52" t="s">
        <v>337</v>
      </c>
      <c r="R2033" s="54" t="s">
        <v>5284</v>
      </c>
      <c r="S2033" s="53" t="s">
        <v>384</v>
      </c>
      <c r="T2033" s="53" t="s">
        <v>9</v>
      </c>
      <c r="U2033" s="53">
        <v>2</v>
      </c>
      <c r="V2033" s="53" t="s">
        <v>385</v>
      </c>
      <c r="W2033" s="53"/>
      <c r="X2033" s="63">
        <v>1078.4444799999999</v>
      </c>
      <c r="Y2033" s="63">
        <v>1522.2</v>
      </c>
      <c r="Z2033" s="53"/>
      <c r="AA2033" s="53" t="s">
        <v>5285</v>
      </c>
      <c r="AB2033" s="72" t="s">
        <v>3845</v>
      </c>
      <c r="AC2033" s="385">
        <v>1522.2</v>
      </c>
      <c r="AD2033" s="53"/>
      <c r="AE2033" s="53"/>
      <c r="AF2033" s="53" t="s">
        <v>9</v>
      </c>
      <c r="AG2033" s="63">
        <v>0</v>
      </c>
      <c r="AH2033" s="53" t="s">
        <v>835</v>
      </c>
      <c r="AI2033" s="53" t="s">
        <v>386</v>
      </c>
      <c r="AJ2033" s="149">
        <v>4</v>
      </c>
      <c r="AK2033" s="374">
        <v>2</v>
      </c>
    </row>
    <row r="2034" spans="1:37" s="149" customFormat="1" ht="75" customHeight="1">
      <c r="A2034" s="52" t="s">
        <v>1349</v>
      </c>
      <c r="B2034" s="60">
        <v>21136</v>
      </c>
      <c r="C2034" s="54">
        <v>3000560</v>
      </c>
      <c r="D2034" s="52" t="s">
        <v>468</v>
      </c>
      <c r="E2034" s="53" t="s">
        <v>59</v>
      </c>
      <c r="F2034" s="76">
        <v>41553</v>
      </c>
      <c r="G2034" s="76">
        <v>41613</v>
      </c>
      <c r="H2034" s="53" t="s">
        <v>102</v>
      </c>
      <c r="I2034" s="57">
        <v>7876.76</v>
      </c>
      <c r="J2034" s="56">
        <v>6633.1831828711702</v>
      </c>
      <c r="K2034" s="56">
        <v>6633.183</v>
      </c>
      <c r="L2034" s="77">
        <v>41633</v>
      </c>
      <c r="M2034" s="60">
        <v>2014</v>
      </c>
      <c r="N2034" s="78">
        <v>41671</v>
      </c>
      <c r="O2034" s="60">
        <v>2014</v>
      </c>
      <c r="P2034" s="78">
        <v>41943</v>
      </c>
      <c r="Q2034" s="52" t="s">
        <v>337</v>
      </c>
      <c r="R2034" s="54" t="s">
        <v>5286</v>
      </c>
      <c r="S2034" s="53" t="s">
        <v>384</v>
      </c>
      <c r="T2034" s="53" t="s">
        <v>9</v>
      </c>
      <c r="U2034" s="53">
        <v>2</v>
      </c>
      <c r="V2034" s="53" t="s">
        <v>385</v>
      </c>
      <c r="W2034" s="53"/>
      <c r="X2034" s="63">
        <v>7827.1559399999996</v>
      </c>
      <c r="Y2034" s="63">
        <v>16.108645418326692</v>
      </c>
      <c r="Z2034" s="53"/>
      <c r="AA2034" s="53" t="s">
        <v>5287</v>
      </c>
      <c r="AB2034" s="72" t="s">
        <v>3845</v>
      </c>
      <c r="AC2034" s="385">
        <v>16173.08</v>
      </c>
      <c r="AD2034" s="53"/>
      <c r="AE2034" s="53"/>
      <c r="AF2034" s="53">
        <v>1004</v>
      </c>
      <c r="AG2034" s="63">
        <v>0</v>
      </c>
      <c r="AH2034" s="53" t="s">
        <v>835</v>
      </c>
      <c r="AI2034" s="53" t="s">
        <v>386</v>
      </c>
      <c r="AJ2034" s="149">
        <v>4</v>
      </c>
      <c r="AK2034" s="374">
        <v>2</v>
      </c>
    </row>
    <row r="2035" spans="1:37" s="149" customFormat="1" ht="75" customHeight="1">
      <c r="A2035" s="52" t="s">
        <v>1349</v>
      </c>
      <c r="B2035" s="60">
        <v>21137</v>
      </c>
      <c r="C2035" s="54">
        <v>3000560</v>
      </c>
      <c r="D2035" s="52" t="s">
        <v>468</v>
      </c>
      <c r="E2035" s="53" t="s">
        <v>59</v>
      </c>
      <c r="F2035" s="76">
        <v>41553</v>
      </c>
      <c r="G2035" s="76">
        <v>41613</v>
      </c>
      <c r="H2035" s="53" t="s">
        <v>102</v>
      </c>
      <c r="I2035" s="57">
        <v>3804.47</v>
      </c>
      <c r="J2035" s="56">
        <v>3203.8264165916166</v>
      </c>
      <c r="K2035" s="56">
        <v>3203.826</v>
      </c>
      <c r="L2035" s="77">
        <v>41633</v>
      </c>
      <c r="M2035" s="60">
        <v>2014</v>
      </c>
      <c r="N2035" s="78">
        <v>41671</v>
      </c>
      <c r="O2035" s="60">
        <v>2014</v>
      </c>
      <c r="P2035" s="78">
        <v>41943</v>
      </c>
      <c r="Q2035" s="52" t="s">
        <v>337</v>
      </c>
      <c r="R2035" s="54" t="s">
        <v>5288</v>
      </c>
      <c r="S2035" s="53" t="s">
        <v>384</v>
      </c>
      <c r="T2035" s="53" t="s">
        <v>9</v>
      </c>
      <c r="U2035" s="53">
        <v>2</v>
      </c>
      <c r="V2035" s="53" t="s">
        <v>385</v>
      </c>
      <c r="W2035" s="53"/>
      <c r="X2035" s="63">
        <v>3780.5146799999998</v>
      </c>
      <c r="Y2035" s="63">
        <v>1.9127326150832518</v>
      </c>
      <c r="Z2035" s="53"/>
      <c r="AA2035" s="53" t="s">
        <v>5289</v>
      </c>
      <c r="AB2035" s="72" t="s">
        <v>3845</v>
      </c>
      <c r="AC2035" s="385">
        <v>7811.6</v>
      </c>
      <c r="AD2035" s="53"/>
      <c r="AE2035" s="53"/>
      <c r="AF2035" s="53" t="s">
        <v>5290</v>
      </c>
      <c r="AG2035" s="63">
        <v>0</v>
      </c>
      <c r="AH2035" s="53" t="s">
        <v>835</v>
      </c>
      <c r="AI2035" s="53" t="s">
        <v>386</v>
      </c>
      <c r="AJ2035" s="149">
        <v>4</v>
      </c>
      <c r="AK2035" s="374">
        <v>2</v>
      </c>
    </row>
    <row r="2036" spans="1:37" s="149" customFormat="1" ht="75" customHeight="1">
      <c r="A2036" s="52" t="s">
        <v>1349</v>
      </c>
      <c r="B2036" s="60">
        <v>21138</v>
      </c>
      <c r="C2036" s="54">
        <v>3000560</v>
      </c>
      <c r="D2036" s="52" t="s">
        <v>468</v>
      </c>
      <c r="E2036" s="53" t="s">
        <v>81</v>
      </c>
      <c r="F2036" s="76">
        <v>41533</v>
      </c>
      <c r="G2036" s="76">
        <v>41613</v>
      </c>
      <c r="H2036" s="53" t="s">
        <v>102</v>
      </c>
      <c r="I2036" s="57">
        <v>24499.86</v>
      </c>
      <c r="J2036" s="56">
        <v>20631.84047789645</v>
      </c>
      <c r="K2036" s="56">
        <v>20631.84</v>
      </c>
      <c r="L2036" s="77">
        <v>41633</v>
      </c>
      <c r="M2036" s="60">
        <v>2014</v>
      </c>
      <c r="N2036" s="78">
        <v>41671</v>
      </c>
      <c r="O2036" s="60">
        <v>2014</v>
      </c>
      <c r="P2036" s="78">
        <v>41943</v>
      </c>
      <c r="Q2036" s="52" t="s">
        <v>337</v>
      </c>
      <c r="R2036" s="54" t="s">
        <v>5291</v>
      </c>
      <c r="S2036" s="53" t="s">
        <v>384</v>
      </c>
      <c r="T2036" s="53" t="s">
        <v>9</v>
      </c>
      <c r="U2036" s="53">
        <v>2</v>
      </c>
      <c r="V2036" s="53" t="s">
        <v>385</v>
      </c>
      <c r="W2036" s="53"/>
      <c r="X2036" s="63">
        <v>24345.571199999998</v>
      </c>
      <c r="Y2036" s="63">
        <v>16.32739370334307</v>
      </c>
      <c r="Z2036" s="53"/>
      <c r="AA2036" s="53" t="s">
        <v>5292</v>
      </c>
      <c r="AB2036" s="72" t="s">
        <v>3845</v>
      </c>
      <c r="AC2036" s="385">
        <v>50304.7</v>
      </c>
      <c r="AD2036" s="53"/>
      <c r="AE2036" s="53"/>
      <c r="AF2036" s="53">
        <v>3081</v>
      </c>
      <c r="AG2036" s="63">
        <v>0</v>
      </c>
      <c r="AH2036" s="53" t="s">
        <v>835</v>
      </c>
      <c r="AI2036" s="53" t="s">
        <v>386</v>
      </c>
      <c r="AJ2036" s="149">
        <v>4</v>
      </c>
      <c r="AK2036" s="374">
        <v>2</v>
      </c>
    </row>
    <row r="2037" spans="1:37" s="149" customFormat="1" ht="75" customHeight="1">
      <c r="A2037" s="52" t="s">
        <v>1349</v>
      </c>
      <c r="B2037" s="60">
        <v>21139</v>
      </c>
      <c r="C2037" s="54">
        <v>3000560</v>
      </c>
      <c r="D2037" s="52" t="s">
        <v>468</v>
      </c>
      <c r="E2037" s="53" t="s">
        <v>59</v>
      </c>
      <c r="F2037" s="76">
        <v>41499</v>
      </c>
      <c r="G2037" s="76">
        <v>41559</v>
      </c>
      <c r="H2037" s="53" t="s">
        <v>94</v>
      </c>
      <c r="I2037" s="57">
        <v>8730</v>
      </c>
      <c r="J2037" s="56">
        <v>7554.025428722498</v>
      </c>
      <c r="K2037" s="56">
        <v>7554.0249999999996</v>
      </c>
      <c r="L2037" s="77">
        <v>41579</v>
      </c>
      <c r="M2037" s="60">
        <v>2013</v>
      </c>
      <c r="N2037" s="78">
        <v>41579</v>
      </c>
      <c r="O2037" s="60">
        <v>2014</v>
      </c>
      <c r="P2037" s="78">
        <v>41943</v>
      </c>
      <c r="Q2037" s="52" t="s">
        <v>337</v>
      </c>
      <c r="R2037" s="54" t="s">
        <v>5293</v>
      </c>
      <c r="S2037" s="53" t="s">
        <v>8</v>
      </c>
      <c r="T2037" s="53" t="s">
        <v>5294</v>
      </c>
      <c r="U2037" s="53">
        <v>2</v>
      </c>
      <c r="V2037" s="53" t="s">
        <v>385</v>
      </c>
      <c r="W2037" s="53"/>
      <c r="X2037" s="63">
        <v>0.21576659324167313</v>
      </c>
      <c r="Y2037" s="63">
        <v>96.247960848287107</v>
      </c>
      <c r="Z2037" s="53"/>
      <c r="AA2037" s="53" t="s">
        <v>5295</v>
      </c>
      <c r="AB2037" s="72" t="s">
        <v>3845</v>
      </c>
      <c r="AC2037" s="385">
        <v>483.8</v>
      </c>
      <c r="AD2037" s="53" t="s">
        <v>2432</v>
      </c>
      <c r="AE2037" s="53"/>
      <c r="AF2037" s="53"/>
      <c r="AG2037" s="63">
        <v>0</v>
      </c>
      <c r="AH2037" s="53" t="s">
        <v>2222</v>
      </c>
      <c r="AI2037" s="53" t="s">
        <v>386</v>
      </c>
      <c r="AJ2037" s="149">
        <v>4</v>
      </c>
      <c r="AK2037" s="374">
        <v>2</v>
      </c>
    </row>
    <row r="2038" spans="1:37" s="149" customFormat="1" ht="75" customHeight="1">
      <c r="A2038" s="52" t="s">
        <v>1349</v>
      </c>
      <c r="B2038" s="60">
        <v>21140</v>
      </c>
      <c r="C2038" s="54">
        <v>3000560</v>
      </c>
      <c r="D2038" s="52" t="s">
        <v>468</v>
      </c>
      <c r="E2038" s="53" t="s">
        <v>81</v>
      </c>
      <c r="F2038" s="76">
        <v>41479</v>
      </c>
      <c r="G2038" s="76">
        <v>41559</v>
      </c>
      <c r="H2038" s="53" t="s">
        <v>94</v>
      </c>
      <c r="I2038" s="57">
        <v>38023</v>
      </c>
      <c r="J2038" s="56">
        <v>32920.649120076487</v>
      </c>
      <c r="K2038" s="56">
        <v>32920.648999999998</v>
      </c>
      <c r="L2038" s="77">
        <v>41579</v>
      </c>
      <c r="M2038" s="60">
        <v>2013</v>
      </c>
      <c r="N2038" s="78">
        <v>41579</v>
      </c>
      <c r="O2038" s="60">
        <v>2014</v>
      </c>
      <c r="P2038" s="78">
        <v>41943</v>
      </c>
      <c r="Q2038" s="52" t="s">
        <v>337</v>
      </c>
      <c r="R2038" s="54" t="s">
        <v>5296</v>
      </c>
      <c r="S2038" s="53" t="s">
        <v>8</v>
      </c>
      <c r="T2038" s="53" t="s">
        <v>5297</v>
      </c>
      <c r="U2038" s="53">
        <v>2</v>
      </c>
      <c r="V2038" s="53" t="s">
        <v>385</v>
      </c>
      <c r="W2038" s="53"/>
      <c r="X2038" s="63">
        <v>1286.3035039735096</v>
      </c>
      <c r="Y2038" s="63">
        <v>62.142429682824655</v>
      </c>
      <c r="Z2038" s="53"/>
      <c r="AA2038" s="53" t="s">
        <v>5298</v>
      </c>
      <c r="AB2038" s="72" t="s">
        <v>3845</v>
      </c>
      <c r="AC2038" s="385">
        <v>2076.8000000000002</v>
      </c>
      <c r="AD2038" s="53" t="s">
        <v>2432</v>
      </c>
      <c r="AE2038" s="53" t="s">
        <v>5299</v>
      </c>
      <c r="AF2038" s="53"/>
      <c r="AG2038" s="63">
        <v>0</v>
      </c>
      <c r="AH2038" s="53" t="s">
        <v>2222</v>
      </c>
      <c r="AI2038" s="53" t="s">
        <v>386</v>
      </c>
      <c r="AJ2038" s="149">
        <v>4</v>
      </c>
      <c r="AK2038" s="374">
        <v>2</v>
      </c>
    </row>
    <row r="2039" spans="1:37" s="149" customFormat="1" ht="75" customHeight="1">
      <c r="A2039" s="52" t="s">
        <v>1349</v>
      </c>
      <c r="B2039" s="60">
        <v>21141</v>
      </c>
      <c r="C2039" s="54">
        <v>3000560</v>
      </c>
      <c r="D2039" s="52" t="s">
        <v>468</v>
      </c>
      <c r="E2039" s="53" t="s">
        <v>59</v>
      </c>
      <c r="F2039" s="76">
        <v>41499</v>
      </c>
      <c r="G2039" s="76">
        <v>41559</v>
      </c>
      <c r="H2039" s="53" t="s">
        <v>94</v>
      </c>
      <c r="I2039" s="57">
        <v>1735</v>
      </c>
      <c r="J2039" s="56">
        <v>1580.0440089715205</v>
      </c>
      <c r="K2039" s="56">
        <v>1580.0440000000001</v>
      </c>
      <c r="L2039" s="77">
        <v>41579</v>
      </c>
      <c r="M2039" s="60">
        <v>2013</v>
      </c>
      <c r="N2039" s="78">
        <v>41579</v>
      </c>
      <c r="O2039" s="60">
        <v>2014</v>
      </c>
      <c r="P2039" s="78">
        <v>41943</v>
      </c>
      <c r="Q2039" s="52" t="s">
        <v>337</v>
      </c>
      <c r="R2039" s="54" t="s">
        <v>5300</v>
      </c>
      <c r="S2039" s="53" t="s">
        <v>384</v>
      </c>
      <c r="T2039" s="53" t="s">
        <v>9</v>
      </c>
      <c r="U2039" s="53">
        <v>2</v>
      </c>
      <c r="V2039" s="53" t="s">
        <v>385</v>
      </c>
      <c r="W2039" s="53"/>
      <c r="X2039" s="63">
        <v>1864.45192</v>
      </c>
      <c r="Y2039" s="63">
        <v>782.68111111111114</v>
      </c>
      <c r="Z2039" s="53"/>
      <c r="AA2039" s="53" t="s">
        <v>5301</v>
      </c>
      <c r="AB2039" s="72" t="s">
        <v>3845</v>
      </c>
      <c r="AC2039" s="385">
        <v>14088.26</v>
      </c>
      <c r="AD2039" s="53">
        <v>0</v>
      </c>
      <c r="AE2039" s="53" t="s">
        <v>5302</v>
      </c>
      <c r="AF2039" s="53">
        <v>18</v>
      </c>
      <c r="AG2039" s="63">
        <v>0</v>
      </c>
      <c r="AH2039" s="53" t="s">
        <v>2222</v>
      </c>
      <c r="AI2039" s="53" t="s">
        <v>386</v>
      </c>
      <c r="AJ2039" s="149">
        <v>4</v>
      </c>
      <c r="AK2039" s="374">
        <v>2</v>
      </c>
    </row>
    <row r="2040" spans="1:37" s="149" customFormat="1" ht="75" customHeight="1">
      <c r="A2040" s="52" t="s">
        <v>1349</v>
      </c>
      <c r="B2040" s="60">
        <v>21142</v>
      </c>
      <c r="C2040" s="54">
        <v>3000559</v>
      </c>
      <c r="D2040" s="52" t="s">
        <v>383</v>
      </c>
      <c r="E2040" s="53" t="s">
        <v>59</v>
      </c>
      <c r="F2040" s="76">
        <v>41389</v>
      </c>
      <c r="G2040" s="76">
        <v>41429</v>
      </c>
      <c r="H2040" s="53" t="s">
        <v>94</v>
      </c>
      <c r="I2040" s="57">
        <v>1915.89</v>
      </c>
      <c r="J2040" s="56">
        <v>1891.8437233829763</v>
      </c>
      <c r="K2040" s="56">
        <v>1891.8430000000001</v>
      </c>
      <c r="L2040" s="77">
        <v>41449</v>
      </c>
      <c r="M2040" s="60">
        <v>2013</v>
      </c>
      <c r="N2040" s="78">
        <v>41449</v>
      </c>
      <c r="O2040" s="60">
        <v>2013</v>
      </c>
      <c r="P2040" s="78">
        <v>41578</v>
      </c>
      <c r="Q2040" s="52" t="s">
        <v>337</v>
      </c>
      <c r="R2040" s="54" t="s">
        <v>5303</v>
      </c>
      <c r="S2040" s="53" t="s">
        <v>384</v>
      </c>
      <c r="T2040" s="53" t="s">
        <v>9</v>
      </c>
      <c r="U2040" s="53">
        <v>2</v>
      </c>
      <c r="V2040" s="53" t="s">
        <v>385</v>
      </c>
      <c r="W2040" s="53"/>
      <c r="X2040" s="63">
        <v>2232.3747399999997</v>
      </c>
      <c r="Y2040" s="63">
        <v>1544.1142857142856</v>
      </c>
      <c r="Z2040" s="53"/>
      <c r="AA2040" s="53" t="s">
        <v>5304</v>
      </c>
      <c r="AB2040" s="72" t="s">
        <v>3845</v>
      </c>
      <c r="AC2040" s="385">
        <v>21617.599999999999</v>
      </c>
      <c r="AD2040" s="53">
        <v>14</v>
      </c>
      <c r="AE2040" s="53"/>
      <c r="AF2040" s="53"/>
      <c r="AG2040" s="63">
        <v>0</v>
      </c>
      <c r="AH2040" s="53" t="s">
        <v>2222</v>
      </c>
      <c r="AI2040" s="53" t="s">
        <v>386</v>
      </c>
      <c r="AJ2040" s="149">
        <v>2</v>
      </c>
      <c r="AK2040" s="374">
        <v>2</v>
      </c>
    </row>
    <row r="2041" spans="1:37" s="149" customFormat="1" ht="75" customHeight="1">
      <c r="A2041" s="52" t="s">
        <v>1349</v>
      </c>
      <c r="B2041" s="60">
        <v>21143</v>
      </c>
      <c r="C2041" s="54">
        <v>3000560</v>
      </c>
      <c r="D2041" s="52" t="s">
        <v>468</v>
      </c>
      <c r="E2041" s="53" t="s">
        <v>81</v>
      </c>
      <c r="F2041" s="76">
        <v>41533</v>
      </c>
      <c r="G2041" s="76">
        <v>41613</v>
      </c>
      <c r="H2041" s="53" t="s">
        <v>94</v>
      </c>
      <c r="I2041" s="57">
        <v>18073.38</v>
      </c>
      <c r="J2041" s="56">
        <v>15219.969701045764</v>
      </c>
      <c r="K2041" s="56">
        <v>15219.968999999999</v>
      </c>
      <c r="L2041" s="77">
        <v>41633</v>
      </c>
      <c r="M2041" s="60">
        <v>2014</v>
      </c>
      <c r="N2041" s="78">
        <v>41671</v>
      </c>
      <c r="O2041" s="60">
        <v>2014</v>
      </c>
      <c r="P2041" s="78">
        <v>41882</v>
      </c>
      <c r="Q2041" s="52" t="s">
        <v>337</v>
      </c>
      <c r="R2041" s="54" t="s">
        <v>5305</v>
      </c>
      <c r="S2041" s="53" t="s">
        <v>8</v>
      </c>
      <c r="T2041" s="53">
        <v>14</v>
      </c>
      <c r="U2041" s="53">
        <v>2</v>
      </c>
      <c r="V2041" s="53" t="s">
        <v>385</v>
      </c>
      <c r="W2041" s="53"/>
      <c r="X2041" s="63">
        <v>1282.8259585714284</v>
      </c>
      <c r="Y2041" s="63">
        <v>1544.1142857142856</v>
      </c>
      <c r="Z2041" s="53"/>
      <c r="AA2041" s="53" t="s">
        <v>5304</v>
      </c>
      <c r="AB2041" s="72" t="s">
        <v>3845</v>
      </c>
      <c r="AC2041" s="385">
        <v>21617.599999999999</v>
      </c>
      <c r="AD2041" s="53">
        <v>14</v>
      </c>
      <c r="AE2041" s="53"/>
      <c r="AF2041" s="53"/>
      <c r="AG2041" s="63">
        <v>0</v>
      </c>
      <c r="AH2041" s="53" t="s">
        <v>2222</v>
      </c>
      <c r="AI2041" s="53" t="s">
        <v>386</v>
      </c>
      <c r="AJ2041" s="149">
        <v>4</v>
      </c>
      <c r="AK2041" s="374">
        <v>2</v>
      </c>
    </row>
    <row r="2042" spans="1:37" s="149" customFormat="1" ht="75" customHeight="1">
      <c r="A2042" s="52" t="s">
        <v>1349</v>
      </c>
      <c r="B2042" s="60">
        <v>21144</v>
      </c>
      <c r="C2042" s="54">
        <v>3000560</v>
      </c>
      <c r="D2042" s="52" t="s">
        <v>468</v>
      </c>
      <c r="E2042" s="53" t="s">
        <v>59</v>
      </c>
      <c r="F2042" s="76">
        <v>41553</v>
      </c>
      <c r="G2042" s="76">
        <v>41613</v>
      </c>
      <c r="H2042" s="53" t="s">
        <v>94</v>
      </c>
      <c r="I2042" s="57">
        <v>8660.16</v>
      </c>
      <c r="J2042" s="56">
        <v>7292.8927447372816</v>
      </c>
      <c r="K2042" s="56">
        <v>7292.8919999999998</v>
      </c>
      <c r="L2042" s="77">
        <v>41633</v>
      </c>
      <c r="M2042" s="60">
        <v>2014</v>
      </c>
      <c r="N2042" s="78">
        <v>41671</v>
      </c>
      <c r="O2042" s="60">
        <v>2014</v>
      </c>
      <c r="P2042" s="78">
        <v>41882</v>
      </c>
      <c r="Q2042" s="52" t="s">
        <v>337</v>
      </c>
      <c r="R2042" s="54" t="s">
        <v>5306</v>
      </c>
      <c r="S2042" s="53" t="s">
        <v>8</v>
      </c>
      <c r="T2042" s="53">
        <v>6.43</v>
      </c>
      <c r="U2042" s="53">
        <v>2</v>
      </c>
      <c r="V2042" s="53" t="s">
        <v>385</v>
      </c>
      <c r="W2042" s="53"/>
      <c r="X2042" s="63">
        <v>1338.3534307931568</v>
      </c>
      <c r="Y2042" s="63">
        <v>1471.7884914463455</v>
      </c>
      <c r="Z2042" s="53"/>
      <c r="AA2042" s="53" t="s">
        <v>5307</v>
      </c>
      <c r="AB2042" s="72" t="s">
        <v>3845</v>
      </c>
      <c r="AC2042" s="385">
        <v>9463.6</v>
      </c>
      <c r="AD2042" s="53">
        <v>6.43</v>
      </c>
      <c r="AE2042" s="53"/>
      <c r="AF2042" s="53"/>
      <c r="AG2042" s="63">
        <v>0</v>
      </c>
      <c r="AH2042" s="53" t="s">
        <v>2222</v>
      </c>
      <c r="AI2042" s="53" t="s">
        <v>386</v>
      </c>
      <c r="AJ2042" s="149">
        <v>4</v>
      </c>
      <c r="AK2042" s="374">
        <v>2</v>
      </c>
    </row>
    <row r="2043" spans="1:37" s="149" customFormat="1" ht="75" customHeight="1">
      <c r="A2043" s="52" t="s">
        <v>1349</v>
      </c>
      <c r="B2043" s="60">
        <v>21145</v>
      </c>
      <c r="C2043" s="54">
        <v>3000559</v>
      </c>
      <c r="D2043" s="52" t="s">
        <v>383</v>
      </c>
      <c r="E2043" s="53" t="s">
        <v>59</v>
      </c>
      <c r="F2043" s="76">
        <v>41553</v>
      </c>
      <c r="G2043" s="76">
        <v>41613</v>
      </c>
      <c r="H2043" s="53" t="s">
        <v>94</v>
      </c>
      <c r="I2043" s="57">
        <v>5817.2727272727298</v>
      </c>
      <c r="J2043" s="56">
        <v>4862.5576882036376</v>
      </c>
      <c r="K2043" s="56">
        <v>4862.5569999999998</v>
      </c>
      <c r="L2043" s="77">
        <v>41633</v>
      </c>
      <c r="M2043" s="60">
        <v>2014</v>
      </c>
      <c r="N2043" s="78">
        <v>41650</v>
      </c>
      <c r="O2043" s="60">
        <v>2014</v>
      </c>
      <c r="P2043" s="78">
        <v>41820</v>
      </c>
      <c r="Q2043" s="52" t="s">
        <v>337</v>
      </c>
      <c r="R2043" s="54" t="s">
        <v>5308</v>
      </c>
      <c r="S2043" s="53" t="s">
        <v>384</v>
      </c>
      <c r="T2043" s="53" t="s">
        <v>9</v>
      </c>
      <c r="U2043" s="53">
        <v>2</v>
      </c>
      <c r="V2043" s="53" t="s">
        <v>385</v>
      </c>
      <c r="W2043" s="53"/>
      <c r="X2043" s="63">
        <v>5737.8172599999998</v>
      </c>
      <c r="Y2043" s="63">
        <v>17463.759999999998</v>
      </c>
      <c r="Z2043" s="53"/>
      <c r="AA2043" s="53" t="s">
        <v>4569</v>
      </c>
      <c r="AB2043" s="72" t="s">
        <v>5309</v>
      </c>
      <c r="AC2043" s="385">
        <v>17463.759999999998</v>
      </c>
      <c r="AD2043" s="53"/>
      <c r="AE2043" s="53"/>
      <c r="AF2043" s="53" t="s">
        <v>2432</v>
      </c>
      <c r="AG2043" s="63">
        <v>0</v>
      </c>
      <c r="AH2043" s="53" t="s">
        <v>2222</v>
      </c>
      <c r="AI2043" s="53" t="s">
        <v>386</v>
      </c>
      <c r="AJ2043" s="149">
        <v>4</v>
      </c>
      <c r="AK2043" s="374">
        <v>2</v>
      </c>
    </row>
    <row r="2044" spans="1:37" s="149" customFormat="1" ht="75" customHeight="1">
      <c r="A2044" s="52" t="s">
        <v>1349</v>
      </c>
      <c r="B2044" s="60">
        <v>21146</v>
      </c>
      <c r="C2044" s="54">
        <v>3000560</v>
      </c>
      <c r="D2044" s="52" t="s">
        <v>468</v>
      </c>
      <c r="E2044" s="53" t="s">
        <v>81</v>
      </c>
      <c r="F2044" s="76">
        <v>41533</v>
      </c>
      <c r="G2044" s="76">
        <v>41613</v>
      </c>
      <c r="H2044" s="53" t="s">
        <v>94</v>
      </c>
      <c r="I2044" s="57">
        <v>28681.798760330599</v>
      </c>
      <c r="J2044" s="56">
        <v>23974.619656338567</v>
      </c>
      <c r="K2044" s="56">
        <v>23974.618999999999</v>
      </c>
      <c r="L2044" s="77">
        <v>41633</v>
      </c>
      <c r="M2044" s="60">
        <v>2014</v>
      </c>
      <c r="N2044" s="78">
        <v>41699</v>
      </c>
      <c r="O2044" s="60">
        <v>2014</v>
      </c>
      <c r="P2044" s="78">
        <v>41882</v>
      </c>
      <c r="Q2044" s="52" t="s">
        <v>337</v>
      </c>
      <c r="R2044" s="54" t="s">
        <v>5310</v>
      </c>
      <c r="S2044" s="53" t="s">
        <v>384</v>
      </c>
      <c r="T2044" s="53" t="s">
        <v>9</v>
      </c>
      <c r="U2044" s="53">
        <v>2</v>
      </c>
      <c r="V2044" s="53" t="s">
        <v>385</v>
      </c>
      <c r="W2044" s="53"/>
      <c r="X2044" s="63">
        <v>28290.050419999996</v>
      </c>
      <c r="Y2044" s="63">
        <v>6419.9066666666668</v>
      </c>
      <c r="Z2044" s="53"/>
      <c r="AA2044" s="53" t="s">
        <v>5311</v>
      </c>
      <c r="AB2044" s="72" t="s">
        <v>3845</v>
      </c>
      <c r="AC2044" s="385">
        <v>77038.880000000005</v>
      </c>
      <c r="AD2044" s="53"/>
      <c r="AE2044" s="53"/>
      <c r="AF2044" s="53" t="s">
        <v>685</v>
      </c>
      <c r="AG2044" s="63">
        <v>0</v>
      </c>
      <c r="AH2044" s="53" t="s">
        <v>2222</v>
      </c>
      <c r="AI2044" s="53" t="s">
        <v>386</v>
      </c>
      <c r="AJ2044" s="149">
        <v>4</v>
      </c>
      <c r="AK2044" s="374">
        <v>2</v>
      </c>
    </row>
    <row r="2045" spans="1:37" s="149" customFormat="1" ht="75" customHeight="1">
      <c r="A2045" s="52" t="s">
        <v>1349</v>
      </c>
      <c r="B2045" s="60">
        <v>21147</v>
      </c>
      <c r="C2045" s="54">
        <v>3000560</v>
      </c>
      <c r="D2045" s="52" t="s">
        <v>468</v>
      </c>
      <c r="E2045" s="53" t="s">
        <v>59</v>
      </c>
      <c r="F2045" s="76">
        <v>41553</v>
      </c>
      <c r="G2045" s="76">
        <v>41613</v>
      </c>
      <c r="H2045" s="53" t="s">
        <v>94</v>
      </c>
      <c r="I2045" s="57">
        <v>1874.60330578512</v>
      </c>
      <c r="J2045" s="56">
        <v>1566.948490164893</v>
      </c>
      <c r="K2045" s="56">
        <v>1566.9480000000001</v>
      </c>
      <c r="L2045" s="77">
        <v>41633</v>
      </c>
      <c r="M2045" s="60">
        <v>2014</v>
      </c>
      <c r="N2045" s="78">
        <v>41699</v>
      </c>
      <c r="O2045" s="60">
        <v>2014</v>
      </c>
      <c r="P2045" s="78">
        <v>41882</v>
      </c>
      <c r="Q2045" s="52" t="s">
        <v>337</v>
      </c>
      <c r="R2045" s="54" t="s">
        <v>5312</v>
      </c>
      <c r="S2045" s="53" t="s">
        <v>384</v>
      </c>
      <c r="T2045" s="53" t="s">
        <v>9</v>
      </c>
      <c r="U2045" s="53">
        <v>2</v>
      </c>
      <c r="V2045" s="53" t="s">
        <v>385</v>
      </c>
      <c r="W2045" s="53"/>
      <c r="X2045" s="63">
        <v>1848.99864</v>
      </c>
      <c r="Y2045" s="63">
        <v>5032.8500000000004</v>
      </c>
      <c r="Z2045" s="53"/>
      <c r="AA2045" s="53" t="s">
        <v>5313</v>
      </c>
      <c r="AB2045" s="72" t="s">
        <v>3845</v>
      </c>
      <c r="AC2045" s="385">
        <v>5032.8500000000004</v>
      </c>
      <c r="AD2045" s="53"/>
      <c r="AE2045" s="53"/>
      <c r="AF2045" s="53" t="s">
        <v>9</v>
      </c>
      <c r="AG2045" s="63">
        <v>0</v>
      </c>
      <c r="AH2045" s="53" t="s">
        <v>2222</v>
      </c>
      <c r="AI2045" s="53" t="s">
        <v>386</v>
      </c>
      <c r="AJ2045" s="149">
        <v>4</v>
      </c>
      <c r="AK2045" s="374">
        <v>2</v>
      </c>
    </row>
    <row r="2046" spans="1:37" s="149" customFormat="1" ht="75" customHeight="1">
      <c r="A2046" s="52" t="s">
        <v>1349</v>
      </c>
      <c r="B2046" s="60">
        <v>21148</v>
      </c>
      <c r="C2046" s="54">
        <v>3000560</v>
      </c>
      <c r="D2046" s="52" t="s">
        <v>468</v>
      </c>
      <c r="E2046" s="53" t="s">
        <v>81</v>
      </c>
      <c r="F2046" s="76">
        <v>41557</v>
      </c>
      <c r="G2046" s="76">
        <v>41617</v>
      </c>
      <c r="H2046" s="53" t="s">
        <v>102</v>
      </c>
      <c r="I2046" s="57">
        <v>58048.639999999999</v>
      </c>
      <c r="J2046" s="56">
        <v>50626.846618812873</v>
      </c>
      <c r="K2046" s="56">
        <v>50626.845999999998</v>
      </c>
      <c r="L2046" s="77">
        <v>41637</v>
      </c>
      <c r="M2046" s="60">
        <v>2014</v>
      </c>
      <c r="N2046" s="78">
        <v>41699</v>
      </c>
      <c r="O2046" s="60">
        <v>2015</v>
      </c>
      <c r="P2046" s="78">
        <v>42185</v>
      </c>
      <c r="Q2046" s="52" t="s">
        <v>337</v>
      </c>
      <c r="R2046" s="54" t="s">
        <v>5314</v>
      </c>
      <c r="S2046" s="53" t="s">
        <v>384</v>
      </c>
      <c r="T2046" s="53" t="s">
        <v>9</v>
      </c>
      <c r="U2046" s="53">
        <v>2</v>
      </c>
      <c r="V2046" s="53" t="s">
        <v>385</v>
      </c>
      <c r="W2046" s="53"/>
      <c r="X2046" s="63">
        <v>59739.678279999993</v>
      </c>
      <c r="Y2046" s="63">
        <v>4285.9914285714285</v>
      </c>
      <c r="Z2046" s="53"/>
      <c r="AA2046" s="53" t="s">
        <v>5315</v>
      </c>
      <c r="AB2046" s="72">
        <v>41344</v>
      </c>
      <c r="AC2046" s="385">
        <v>270017.46000000002</v>
      </c>
      <c r="AD2046" s="53" t="s">
        <v>847</v>
      </c>
      <c r="AE2046" s="53"/>
      <c r="AF2046" s="53"/>
      <c r="AG2046" s="63">
        <v>0</v>
      </c>
      <c r="AH2046" s="53" t="s">
        <v>835</v>
      </c>
      <c r="AI2046" s="53" t="s">
        <v>386</v>
      </c>
      <c r="AJ2046" s="149">
        <v>4</v>
      </c>
      <c r="AK2046" s="374">
        <v>2</v>
      </c>
    </row>
    <row r="2047" spans="1:37" s="149" customFormat="1" ht="75" customHeight="1">
      <c r="A2047" s="52" t="s">
        <v>1349</v>
      </c>
      <c r="B2047" s="60">
        <v>21149</v>
      </c>
      <c r="C2047" s="52" t="s">
        <v>545</v>
      </c>
      <c r="D2047" s="52" t="s">
        <v>546</v>
      </c>
      <c r="E2047" s="53" t="s">
        <v>81</v>
      </c>
      <c r="F2047" s="76">
        <v>41423</v>
      </c>
      <c r="G2047" s="76">
        <v>41483</v>
      </c>
      <c r="H2047" s="53" t="s">
        <v>94</v>
      </c>
      <c r="I2047" s="57">
        <v>10099.08481</v>
      </c>
      <c r="J2047" s="56">
        <v>9916.2067269232957</v>
      </c>
      <c r="K2047" s="56">
        <v>9916.2060000000001</v>
      </c>
      <c r="L2047" s="77">
        <v>41503</v>
      </c>
      <c r="M2047" s="60">
        <v>2013</v>
      </c>
      <c r="N2047" s="78">
        <v>41548</v>
      </c>
      <c r="O2047" s="60">
        <v>2014</v>
      </c>
      <c r="P2047" s="78">
        <v>41698</v>
      </c>
      <c r="Q2047" s="52" t="s">
        <v>337</v>
      </c>
      <c r="R2047" s="54" t="s">
        <v>5316</v>
      </c>
      <c r="S2047" s="53" t="s">
        <v>419</v>
      </c>
      <c r="T2047" s="53" t="s">
        <v>691</v>
      </c>
      <c r="U2047" s="53">
        <v>2</v>
      </c>
      <c r="V2047" s="53" t="s">
        <v>385</v>
      </c>
      <c r="W2047" s="53"/>
      <c r="X2047" s="63">
        <v>585.05615399999999</v>
      </c>
      <c r="Y2047" s="63">
        <v>782.68111111111114</v>
      </c>
      <c r="Z2047" s="53"/>
      <c r="AA2047" s="53" t="s">
        <v>5301</v>
      </c>
      <c r="AB2047" s="72" t="s">
        <v>3845</v>
      </c>
      <c r="AC2047" s="385">
        <v>14088.26</v>
      </c>
      <c r="AD2047" s="53">
        <v>0</v>
      </c>
      <c r="AE2047" s="53" t="s">
        <v>5302</v>
      </c>
      <c r="AF2047" s="53">
        <v>18</v>
      </c>
      <c r="AG2047" s="63">
        <v>0</v>
      </c>
      <c r="AH2047" s="53" t="s">
        <v>2222</v>
      </c>
      <c r="AI2047" s="53" t="s">
        <v>386</v>
      </c>
      <c r="AJ2047" s="149">
        <v>3</v>
      </c>
      <c r="AK2047" s="374">
        <v>2</v>
      </c>
    </row>
    <row r="2048" spans="1:37" s="149" customFormat="1" ht="75" customHeight="1">
      <c r="A2048" s="52" t="s">
        <v>1349</v>
      </c>
      <c r="B2048" s="60">
        <v>21150</v>
      </c>
      <c r="C2048" s="52" t="s">
        <v>635</v>
      </c>
      <c r="D2048" s="52" t="s">
        <v>715</v>
      </c>
      <c r="E2048" s="53" t="s">
        <v>80</v>
      </c>
      <c r="F2048" s="76">
        <v>41587</v>
      </c>
      <c r="G2048" s="76">
        <v>41617</v>
      </c>
      <c r="H2048" s="53" t="s">
        <v>94</v>
      </c>
      <c r="I2048" s="57">
        <v>10090</v>
      </c>
      <c r="J2048" s="56">
        <v>9863.1475807336083</v>
      </c>
      <c r="K2048" s="56">
        <v>9863.1470000000008</v>
      </c>
      <c r="L2048" s="77">
        <v>41637</v>
      </c>
      <c r="M2048" s="60">
        <v>2014</v>
      </c>
      <c r="N2048" s="78">
        <v>41730</v>
      </c>
      <c r="O2048" s="60">
        <v>2014</v>
      </c>
      <c r="P2048" s="78">
        <v>41879</v>
      </c>
      <c r="Q2048" s="52" t="s">
        <v>337</v>
      </c>
      <c r="R2048" s="54" t="s">
        <v>5317</v>
      </c>
      <c r="S2048" s="53" t="s">
        <v>419</v>
      </c>
      <c r="T2048" s="53" t="s">
        <v>725</v>
      </c>
      <c r="U2048" s="53">
        <v>2</v>
      </c>
      <c r="V2048" s="53" t="s">
        <v>385</v>
      </c>
      <c r="W2048" s="54"/>
      <c r="X2048" s="63">
        <v>171.15460970588239</v>
      </c>
      <c r="Y2048" s="63">
        <v>6419.9066666666668</v>
      </c>
      <c r="Z2048" s="53"/>
      <c r="AA2048" s="53" t="s">
        <v>5311</v>
      </c>
      <c r="AB2048" s="72" t="s">
        <v>3845</v>
      </c>
      <c r="AC2048" s="385">
        <v>77038.880000000005</v>
      </c>
      <c r="AD2048" s="53"/>
      <c r="AE2048" s="53"/>
      <c r="AF2048" s="53" t="s">
        <v>685</v>
      </c>
      <c r="AG2048" s="63">
        <v>0</v>
      </c>
      <c r="AH2048" s="53" t="s">
        <v>2222</v>
      </c>
      <c r="AI2048" s="53" t="s">
        <v>386</v>
      </c>
      <c r="AJ2048" s="149">
        <v>4</v>
      </c>
      <c r="AK2048" s="374">
        <v>2</v>
      </c>
    </row>
    <row r="2049" spans="1:37" s="149" customFormat="1" ht="75" customHeight="1">
      <c r="A2049" s="52" t="s">
        <v>1349</v>
      </c>
      <c r="B2049" s="60">
        <v>21151</v>
      </c>
      <c r="C2049" s="52" t="s">
        <v>4074</v>
      </c>
      <c r="D2049" s="52" t="s">
        <v>4075</v>
      </c>
      <c r="E2049" s="53" t="s">
        <v>81</v>
      </c>
      <c r="F2049" s="55">
        <v>41456</v>
      </c>
      <c r="G2049" s="55">
        <v>41527</v>
      </c>
      <c r="H2049" s="53" t="s">
        <v>94</v>
      </c>
      <c r="I2049" s="57">
        <v>14728.9082</v>
      </c>
      <c r="J2049" s="56">
        <v>14397.759688186125</v>
      </c>
      <c r="K2049" s="56">
        <v>14397.759</v>
      </c>
      <c r="L2049" s="59">
        <v>41547</v>
      </c>
      <c r="M2049" s="60">
        <v>2014</v>
      </c>
      <c r="N2049" s="78">
        <v>41730</v>
      </c>
      <c r="O2049" s="60">
        <v>2014</v>
      </c>
      <c r="P2049" s="78">
        <v>41879</v>
      </c>
      <c r="Q2049" s="52" t="s">
        <v>337</v>
      </c>
      <c r="R2049" s="54" t="s">
        <v>5318</v>
      </c>
      <c r="S2049" s="53" t="s">
        <v>419</v>
      </c>
      <c r="T2049" s="53" t="s">
        <v>683</v>
      </c>
      <c r="U2049" s="53">
        <v>2</v>
      </c>
      <c r="V2049" s="53" t="s">
        <v>385</v>
      </c>
      <c r="W2049" s="53"/>
      <c r="X2049" s="63">
        <v>1698.9355619999997</v>
      </c>
      <c r="Y2049" s="63">
        <v>6419.9066666666668</v>
      </c>
      <c r="Z2049" s="53"/>
      <c r="AA2049" s="53" t="s">
        <v>5311</v>
      </c>
      <c r="AB2049" s="72" t="s">
        <v>3845</v>
      </c>
      <c r="AC2049" s="385">
        <v>77038.880000000005</v>
      </c>
      <c r="AD2049" s="53"/>
      <c r="AE2049" s="53"/>
      <c r="AF2049" s="53" t="s">
        <v>685</v>
      </c>
      <c r="AG2049" s="63">
        <v>0</v>
      </c>
      <c r="AH2049" s="53" t="s">
        <v>2222</v>
      </c>
      <c r="AI2049" s="53" t="s">
        <v>386</v>
      </c>
      <c r="AJ2049" s="149">
        <v>3</v>
      </c>
      <c r="AK2049" s="374">
        <v>2</v>
      </c>
    </row>
    <row r="2050" spans="1:37" s="149" customFormat="1" ht="75" customHeight="1">
      <c r="A2050" s="52" t="s">
        <v>1349</v>
      </c>
      <c r="B2050" s="60">
        <v>21152</v>
      </c>
      <c r="C2050" s="52" t="s">
        <v>598</v>
      </c>
      <c r="D2050" s="52" t="s">
        <v>716</v>
      </c>
      <c r="E2050" s="53" t="s">
        <v>81</v>
      </c>
      <c r="F2050" s="76">
        <v>41577</v>
      </c>
      <c r="G2050" s="76">
        <v>41627</v>
      </c>
      <c r="H2050" s="53" t="s">
        <v>94</v>
      </c>
      <c r="I2050" s="57">
        <v>5490</v>
      </c>
      <c r="J2050" s="56">
        <v>5389.1377554375076</v>
      </c>
      <c r="K2050" s="56">
        <v>5389.1369999999997</v>
      </c>
      <c r="L2050" s="77">
        <v>41637</v>
      </c>
      <c r="M2050" s="60">
        <v>2014</v>
      </c>
      <c r="N2050" s="78">
        <v>41730</v>
      </c>
      <c r="O2050" s="60">
        <v>2014</v>
      </c>
      <c r="P2050" s="78">
        <v>41879</v>
      </c>
      <c r="Q2050" s="52" t="s">
        <v>337</v>
      </c>
      <c r="R2050" s="54" t="s">
        <v>5319</v>
      </c>
      <c r="S2050" s="53" t="s">
        <v>419</v>
      </c>
      <c r="T2050" s="53" t="s">
        <v>677</v>
      </c>
      <c r="U2050" s="53">
        <v>2</v>
      </c>
      <c r="V2050" s="53" t="s">
        <v>385</v>
      </c>
      <c r="W2050" s="53"/>
      <c r="X2050" s="63">
        <v>2119.7272199999998</v>
      </c>
      <c r="Y2050" s="63">
        <v>6419.9066666666668</v>
      </c>
      <c r="Z2050" s="53"/>
      <c r="AA2050" s="53" t="s">
        <v>5311</v>
      </c>
      <c r="AB2050" s="72" t="s">
        <v>3845</v>
      </c>
      <c r="AC2050" s="385">
        <v>77038.880000000005</v>
      </c>
      <c r="AD2050" s="53"/>
      <c r="AE2050" s="53"/>
      <c r="AF2050" s="53" t="s">
        <v>685</v>
      </c>
      <c r="AG2050" s="63">
        <v>0</v>
      </c>
      <c r="AH2050" s="53" t="s">
        <v>2222</v>
      </c>
      <c r="AI2050" s="53" t="s">
        <v>386</v>
      </c>
      <c r="AJ2050" s="149">
        <v>4</v>
      </c>
      <c r="AK2050" s="374">
        <v>2</v>
      </c>
    </row>
    <row r="2051" spans="1:37" s="149" customFormat="1" ht="75" customHeight="1">
      <c r="A2051" s="52" t="s">
        <v>1349</v>
      </c>
      <c r="B2051" s="60">
        <v>21153</v>
      </c>
      <c r="C2051" s="52" t="s">
        <v>541</v>
      </c>
      <c r="D2051" s="52" t="s">
        <v>469</v>
      </c>
      <c r="E2051" s="53" t="s">
        <v>81</v>
      </c>
      <c r="F2051" s="76">
        <v>41577</v>
      </c>
      <c r="G2051" s="76">
        <v>41627</v>
      </c>
      <c r="H2051" s="53" t="s">
        <v>94</v>
      </c>
      <c r="I2051" s="57">
        <v>5832</v>
      </c>
      <c r="J2051" s="56">
        <v>5700.8798064802613</v>
      </c>
      <c r="K2051" s="56">
        <v>5700.8789999999999</v>
      </c>
      <c r="L2051" s="77">
        <v>41637</v>
      </c>
      <c r="M2051" s="60">
        <v>2014</v>
      </c>
      <c r="N2051" s="78">
        <v>41730</v>
      </c>
      <c r="O2051" s="60">
        <v>2014</v>
      </c>
      <c r="P2051" s="78">
        <v>41879</v>
      </c>
      <c r="Q2051" s="52" t="s">
        <v>337</v>
      </c>
      <c r="R2051" s="54" t="s">
        <v>5320</v>
      </c>
      <c r="S2051" s="53" t="s">
        <v>419</v>
      </c>
      <c r="T2051" s="53" t="s">
        <v>2119</v>
      </c>
      <c r="U2051" s="53">
        <v>2</v>
      </c>
      <c r="V2051" s="53" t="s">
        <v>385</v>
      </c>
      <c r="W2051" s="53"/>
      <c r="X2051" s="63">
        <v>54.250300161290312</v>
      </c>
      <c r="Y2051" s="63">
        <v>6419.9066666666668</v>
      </c>
      <c r="Z2051" s="53"/>
      <c r="AA2051" s="53" t="s">
        <v>5311</v>
      </c>
      <c r="AB2051" s="72" t="s">
        <v>3845</v>
      </c>
      <c r="AC2051" s="385">
        <v>77038.880000000005</v>
      </c>
      <c r="AD2051" s="53"/>
      <c r="AE2051" s="53"/>
      <c r="AF2051" s="53" t="s">
        <v>685</v>
      </c>
      <c r="AG2051" s="63">
        <v>0</v>
      </c>
      <c r="AH2051" s="53" t="s">
        <v>2222</v>
      </c>
      <c r="AI2051" s="53" t="s">
        <v>386</v>
      </c>
      <c r="AJ2051" s="149">
        <v>4</v>
      </c>
      <c r="AK2051" s="374">
        <v>2</v>
      </c>
    </row>
    <row r="2052" spans="1:37" s="149" customFormat="1" ht="75" customHeight="1">
      <c r="A2052" s="52" t="s">
        <v>1349</v>
      </c>
      <c r="B2052" s="60">
        <v>21154</v>
      </c>
      <c r="C2052" s="52" t="s">
        <v>635</v>
      </c>
      <c r="D2052" s="52" t="s">
        <v>715</v>
      </c>
      <c r="E2052" s="53" t="s">
        <v>80</v>
      </c>
      <c r="F2052" s="76">
        <v>41587</v>
      </c>
      <c r="G2052" s="76">
        <v>41617</v>
      </c>
      <c r="H2052" s="53" t="s">
        <v>94</v>
      </c>
      <c r="I2052" s="57">
        <v>1470</v>
      </c>
      <c r="J2052" s="56">
        <v>1436.9501590729001</v>
      </c>
      <c r="K2052" s="56">
        <v>1436.95</v>
      </c>
      <c r="L2052" s="77">
        <v>41637</v>
      </c>
      <c r="M2052" s="60">
        <v>2014</v>
      </c>
      <c r="N2052" s="78">
        <v>41730</v>
      </c>
      <c r="O2052" s="60">
        <v>2014</v>
      </c>
      <c r="P2052" s="78">
        <v>41879</v>
      </c>
      <c r="Q2052" s="52" t="s">
        <v>337</v>
      </c>
      <c r="R2052" s="54" t="s">
        <v>5321</v>
      </c>
      <c r="S2052" s="53" t="s">
        <v>419</v>
      </c>
      <c r="T2052" s="53" t="s">
        <v>673</v>
      </c>
      <c r="U2052" s="53">
        <v>2</v>
      </c>
      <c r="V2052" s="53" t="s">
        <v>385</v>
      </c>
      <c r="W2052" s="53"/>
      <c r="X2052" s="63">
        <v>211.95012500000001</v>
      </c>
      <c r="Y2052" s="63">
        <v>5032.8500000000004</v>
      </c>
      <c r="Z2052" s="53"/>
      <c r="AA2052" s="53" t="s">
        <v>5313</v>
      </c>
      <c r="AB2052" s="72" t="s">
        <v>3845</v>
      </c>
      <c r="AC2052" s="385">
        <v>5032.8500000000004</v>
      </c>
      <c r="AD2052" s="53"/>
      <c r="AE2052" s="53"/>
      <c r="AF2052" s="53" t="s">
        <v>9</v>
      </c>
      <c r="AG2052" s="63">
        <v>0</v>
      </c>
      <c r="AH2052" s="53" t="s">
        <v>2222</v>
      </c>
      <c r="AI2052" s="53" t="s">
        <v>386</v>
      </c>
      <c r="AJ2052" s="149">
        <v>4</v>
      </c>
      <c r="AK2052" s="374">
        <v>2</v>
      </c>
    </row>
    <row r="2053" spans="1:37" s="149" customFormat="1" ht="75" customHeight="1">
      <c r="A2053" s="52" t="s">
        <v>1349</v>
      </c>
      <c r="B2053" s="60">
        <v>21155</v>
      </c>
      <c r="C2053" s="52" t="s">
        <v>541</v>
      </c>
      <c r="D2053" s="52" t="s">
        <v>469</v>
      </c>
      <c r="E2053" s="53" t="s">
        <v>59</v>
      </c>
      <c r="F2053" s="76">
        <v>41577</v>
      </c>
      <c r="G2053" s="76">
        <v>41617</v>
      </c>
      <c r="H2053" s="53" t="s">
        <v>94</v>
      </c>
      <c r="I2053" s="57">
        <v>640</v>
      </c>
      <c r="J2053" s="56">
        <v>625.61098892174994</v>
      </c>
      <c r="K2053" s="56">
        <v>625.61</v>
      </c>
      <c r="L2053" s="77">
        <v>41637</v>
      </c>
      <c r="M2053" s="60">
        <v>2014</v>
      </c>
      <c r="N2053" s="78">
        <v>41730</v>
      </c>
      <c r="O2053" s="60">
        <v>2014</v>
      </c>
      <c r="P2053" s="78">
        <v>41879</v>
      </c>
      <c r="Q2053" s="52" t="s">
        <v>337</v>
      </c>
      <c r="R2053" s="54" t="s">
        <v>5322</v>
      </c>
      <c r="S2053" s="53" t="s">
        <v>419</v>
      </c>
      <c r="T2053" s="53" t="s">
        <v>688</v>
      </c>
      <c r="U2053" s="53">
        <v>2</v>
      </c>
      <c r="V2053" s="53" t="s">
        <v>385</v>
      </c>
      <c r="W2053" s="53"/>
      <c r="X2053" s="63">
        <v>46.138737499999998</v>
      </c>
      <c r="Y2053" s="63">
        <v>5032.8500000000004</v>
      </c>
      <c r="Z2053" s="53"/>
      <c r="AA2053" s="53" t="s">
        <v>5313</v>
      </c>
      <c r="AB2053" s="72" t="s">
        <v>3845</v>
      </c>
      <c r="AC2053" s="385">
        <v>5032.8500000000004</v>
      </c>
      <c r="AD2053" s="53"/>
      <c r="AE2053" s="53"/>
      <c r="AF2053" s="53" t="s">
        <v>9</v>
      </c>
      <c r="AG2053" s="63">
        <v>0</v>
      </c>
      <c r="AH2053" s="53" t="s">
        <v>2222</v>
      </c>
      <c r="AI2053" s="53" t="s">
        <v>386</v>
      </c>
      <c r="AJ2053" s="149">
        <v>4</v>
      </c>
      <c r="AK2053" s="374">
        <v>2</v>
      </c>
    </row>
    <row r="2054" spans="1:37" s="149" customFormat="1" ht="75" customHeight="1">
      <c r="A2054" s="52" t="s">
        <v>1349</v>
      </c>
      <c r="B2054" s="60">
        <v>21156</v>
      </c>
      <c r="C2054" s="52" t="s">
        <v>545</v>
      </c>
      <c r="D2054" s="52" t="s">
        <v>546</v>
      </c>
      <c r="E2054" s="53" t="s">
        <v>81</v>
      </c>
      <c r="F2054" s="76">
        <v>41544</v>
      </c>
      <c r="G2054" s="76">
        <v>41594</v>
      </c>
      <c r="H2054" s="53" t="s">
        <v>102</v>
      </c>
      <c r="I2054" s="57">
        <v>25652.52305</v>
      </c>
      <c r="J2054" s="56">
        <v>24881.205328829168</v>
      </c>
      <c r="K2054" s="56">
        <v>24881.205000000002</v>
      </c>
      <c r="L2054" s="77">
        <v>41604</v>
      </c>
      <c r="M2054" s="60">
        <v>2014</v>
      </c>
      <c r="N2054" s="78">
        <v>41649</v>
      </c>
      <c r="O2054" s="60">
        <v>2014</v>
      </c>
      <c r="P2054" s="78">
        <v>41759</v>
      </c>
      <c r="Q2054" s="52" t="s">
        <v>337</v>
      </c>
      <c r="R2054" s="54" t="s">
        <v>5323</v>
      </c>
      <c r="S2054" s="53" t="s">
        <v>419</v>
      </c>
      <c r="T2054" s="53" t="s">
        <v>9</v>
      </c>
      <c r="U2054" s="53">
        <v>2</v>
      </c>
      <c r="V2054" s="53" t="s">
        <v>385</v>
      </c>
      <c r="W2054" s="53"/>
      <c r="X2054" s="63">
        <v>29359.821899999999</v>
      </c>
      <c r="Y2054" s="63">
        <v>4285.9914285714285</v>
      </c>
      <c r="Z2054" s="53"/>
      <c r="AA2054" s="53" t="s">
        <v>5315</v>
      </c>
      <c r="AB2054" s="72">
        <v>41344</v>
      </c>
      <c r="AC2054" s="385">
        <v>270017.46000000002</v>
      </c>
      <c r="AD2054" s="53" t="s">
        <v>847</v>
      </c>
      <c r="AE2054" s="53"/>
      <c r="AF2054" s="53"/>
      <c r="AG2054" s="63">
        <v>0</v>
      </c>
      <c r="AH2054" s="53" t="s">
        <v>835</v>
      </c>
      <c r="AI2054" s="53" t="s">
        <v>386</v>
      </c>
      <c r="AJ2054" s="149">
        <v>4</v>
      </c>
      <c r="AK2054" s="374">
        <v>2</v>
      </c>
    </row>
    <row r="2055" spans="1:37" s="149" customFormat="1" ht="75" customHeight="1">
      <c r="A2055" s="52" t="s">
        <v>1349</v>
      </c>
      <c r="B2055" s="60">
        <v>21157</v>
      </c>
      <c r="C2055" s="52" t="s">
        <v>545</v>
      </c>
      <c r="D2055" s="52" t="s">
        <v>546</v>
      </c>
      <c r="E2055" s="53" t="s">
        <v>81</v>
      </c>
      <c r="F2055" s="76">
        <v>41544</v>
      </c>
      <c r="G2055" s="76">
        <v>41594</v>
      </c>
      <c r="H2055" s="53" t="s">
        <v>102</v>
      </c>
      <c r="I2055" s="57">
        <v>9549.3595000000005</v>
      </c>
      <c r="J2055" s="56">
        <v>9262.2299420726231</v>
      </c>
      <c r="K2055" s="56">
        <v>9262.2289999999994</v>
      </c>
      <c r="L2055" s="77">
        <v>41604</v>
      </c>
      <c r="M2055" s="60">
        <v>2014</v>
      </c>
      <c r="N2055" s="78">
        <v>41649</v>
      </c>
      <c r="O2055" s="60">
        <v>2014</v>
      </c>
      <c r="P2055" s="78">
        <v>41759</v>
      </c>
      <c r="Q2055" s="52" t="s">
        <v>337</v>
      </c>
      <c r="R2055" s="54" t="s">
        <v>5324</v>
      </c>
      <c r="S2055" s="53" t="s">
        <v>419</v>
      </c>
      <c r="T2055" s="53" t="s">
        <v>9</v>
      </c>
      <c r="U2055" s="53">
        <v>2</v>
      </c>
      <c r="V2055" s="53" t="s">
        <v>385</v>
      </c>
      <c r="W2055" s="53"/>
      <c r="X2055" s="63">
        <v>10929.430219999998</v>
      </c>
      <c r="Y2055" s="63">
        <v>4285.9914285714285</v>
      </c>
      <c r="Z2055" s="53"/>
      <c r="AA2055" s="53" t="s">
        <v>5315</v>
      </c>
      <c r="AB2055" s="72">
        <v>41344</v>
      </c>
      <c r="AC2055" s="385">
        <v>270017.46000000002</v>
      </c>
      <c r="AD2055" s="53" t="s">
        <v>847</v>
      </c>
      <c r="AE2055" s="53"/>
      <c r="AF2055" s="53"/>
      <c r="AG2055" s="63">
        <v>0</v>
      </c>
      <c r="AH2055" s="53" t="s">
        <v>835</v>
      </c>
      <c r="AI2055" s="53" t="s">
        <v>386</v>
      </c>
      <c r="AJ2055" s="149">
        <v>4</v>
      </c>
      <c r="AK2055" s="374">
        <v>2</v>
      </c>
    </row>
    <row r="2056" spans="1:37" s="149" customFormat="1" ht="75" customHeight="1">
      <c r="A2056" s="52" t="s">
        <v>1349</v>
      </c>
      <c r="B2056" s="60">
        <v>21158</v>
      </c>
      <c r="C2056" s="52" t="s">
        <v>541</v>
      </c>
      <c r="D2056" s="52" t="s">
        <v>469</v>
      </c>
      <c r="E2056" s="53" t="s">
        <v>81</v>
      </c>
      <c r="F2056" s="76">
        <v>41544</v>
      </c>
      <c r="G2056" s="76">
        <v>41594</v>
      </c>
      <c r="H2056" s="53" t="s">
        <v>102</v>
      </c>
      <c r="I2056" s="57">
        <v>40706.9755</v>
      </c>
      <c r="J2056" s="56">
        <v>39483.002276983418</v>
      </c>
      <c r="K2056" s="56">
        <v>39483.002</v>
      </c>
      <c r="L2056" s="77">
        <v>41604</v>
      </c>
      <c r="M2056" s="60">
        <v>2014</v>
      </c>
      <c r="N2056" s="78">
        <v>41649</v>
      </c>
      <c r="O2056" s="60">
        <v>2014</v>
      </c>
      <c r="P2056" s="78">
        <v>41759</v>
      </c>
      <c r="Q2056" s="52" t="s">
        <v>337</v>
      </c>
      <c r="R2056" s="54" t="s">
        <v>5325</v>
      </c>
      <c r="S2056" s="53" t="s">
        <v>419</v>
      </c>
      <c r="T2056" s="53" t="s">
        <v>708</v>
      </c>
      <c r="U2056" s="53">
        <v>2</v>
      </c>
      <c r="V2056" s="53" t="s">
        <v>385</v>
      </c>
      <c r="W2056" s="53"/>
      <c r="X2056" s="63">
        <v>23294.97118</v>
      </c>
      <c r="Y2056" s="63">
        <v>4285.9914285714285</v>
      </c>
      <c r="Z2056" s="53"/>
      <c r="AA2056" s="53" t="s">
        <v>5315</v>
      </c>
      <c r="AB2056" s="72">
        <v>41344</v>
      </c>
      <c r="AC2056" s="385">
        <v>270017.46000000002</v>
      </c>
      <c r="AD2056" s="53" t="s">
        <v>847</v>
      </c>
      <c r="AE2056" s="53"/>
      <c r="AF2056" s="53"/>
      <c r="AG2056" s="63">
        <v>0</v>
      </c>
      <c r="AH2056" s="53" t="s">
        <v>835</v>
      </c>
      <c r="AI2056" s="53" t="s">
        <v>386</v>
      </c>
      <c r="AJ2056" s="149">
        <v>4</v>
      </c>
      <c r="AK2056" s="374">
        <v>2</v>
      </c>
    </row>
    <row r="2057" spans="1:37" s="149" customFormat="1" ht="75" customHeight="1">
      <c r="A2057" s="52" t="s">
        <v>1349</v>
      </c>
      <c r="B2057" s="60">
        <v>21159</v>
      </c>
      <c r="C2057" s="53" t="s">
        <v>633</v>
      </c>
      <c r="D2057" s="52" t="s">
        <v>5326</v>
      </c>
      <c r="E2057" s="53" t="s">
        <v>80</v>
      </c>
      <c r="F2057" s="76">
        <v>41554</v>
      </c>
      <c r="G2057" s="76">
        <v>41584</v>
      </c>
      <c r="H2057" s="53" t="s">
        <v>102</v>
      </c>
      <c r="I2057" s="57">
        <v>32.776910000000001</v>
      </c>
      <c r="J2057" s="56">
        <v>31.791586819564806</v>
      </c>
      <c r="K2057" s="56">
        <v>31.791</v>
      </c>
      <c r="L2057" s="77">
        <v>41604</v>
      </c>
      <c r="M2057" s="60">
        <v>2014</v>
      </c>
      <c r="N2057" s="78">
        <v>41649</v>
      </c>
      <c r="O2057" s="60">
        <v>2014</v>
      </c>
      <c r="P2057" s="78">
        <v>41759</v>
      </c>
      <c r="Q2057" s="52" t="s">
        <v>337</v>
      </c>
      <c r="R2057" s="54" t="s">
        <v>5327</v>
      </c>
      <c r="S2057" s="53" t="s">
        <v>419</v>
      </c>
      <c r="T2057" s="53" t="s">
        <v>9</v>
      </c>
      <c r="U2057" s="53">
        <v>2</v>
      </c>
      <c r="V2057" s="53" t="s">
        <v>385</v>
      </c>
      <c r="W2057" s="53"/>
      <c r="X2057" s="63">
        <v>37.513379999999998</v>
      </c>
      <c r="Y2057" s="63">
        <v>4285.9914285714285</v>
      </c>
      <c r="Z2057" s="53"/>
      <c r="AA2057" s="53" t="s">
        <v>5315</v>
      </c>
      <c r="AB2057" s="72">
        <v>41344</v>
      </c>
      <c r="AC2057" s="385">
        <v>270017.46000000002</v>
      </c>
      <c r="AD2057" s="53" t="s">
        <v>847</v>
      </c>
      <c r="AE2057" s="53"/>
      <c r="AF2057" s="53"/>
      <c r="AG2057" s="63">
        <v>0</v>
      </c>
      <c r="AH2057" s="53" t="s">
        <v>835</v>
      </c>
      <c r="AI2057" s="53" t="s">
        <v>386</v>
      </c>
      <c r="AJ2057" s="149">
        <v>4</v>
      </c>
      <c r="AK2057" s="374">
        <v>2</v>
      </c>
    </row>
    <row r="2058" spans="1:37" s="149" customFormat="1" ht="75" customHeight="1">
      <c r="A2058" s="52" t="s">
        <v>1349</v>
      </c>
      <c r="B2058" s="60">
        <v>21160</v>
      </c>
      <c r="C2058" s="53" t="s">
        <v>4305</v>
      </c>
      <c r="D2058" s="52" t="s">
        <v>4306</v>
      </c>
      <c r="E2058" s="53" t="s">
        <v>81</v>
      </c>
      <c r="F2058" s="55">
        <v>41456</v>
      </c>
      <c r="G2058" s="55">
        <v>41518</v>
      </c>
      <c r="H2058" s="53" t="s">
        <v>102</v>
      </c>
      <c r="I2058" s="57">
        <v>581.822</v>
      </c>
      <c r="J2058" s="56">
        <v>564.32690231581455</v>
      </c>
      <c r="K2058" s="56">
        <v>564.32600000000002</v>
      </c>
      <c r="L2058" s="77">
        <v>41538</v>
      </c>
      <c r="M2058" s="60">
        <v>2014</v>
      </c>
      <c r="N2058" s="78">
        <v>41649</v>
      </c>
      <c r="O2058" s="60">
        <v>2014</v>
      </c>
      <c r="P2058" s="78">
        <v>41759</v>
      </c>
      <c r="Q2058" s="52" t="s">
        <v>337</v>
      </c>
      <c r="R2058" s="54" t="s">
        <v>5327</v>
      </c>
      <c r="S2058" s="53" t="s">
        <v>419</v>
      </c>
      <c r="T2058" s="53" t="s">
        <v>9</v>
      </c>
      <c r="U2058" s="53">
        <v>2</v>
      </c>
      <c r="V2058" s="53" t="s">
        <v>385</v>
      </c>
      <c r="W2058" s="53"/>
      <c r="X2058" s="63">
        <v>665.90467999999998</v>
      </c>
      <c r="Y2058" s="63">
        <v>4285.9914285714285</v>
      </c>
      <c r="Z2058" s="53"/>
      <c r="AA2058" s="53" t="s">
        <v>5315</v>
      </c>
      <c r="AB2058" s="72">
        <v>41344</v>
      </c>
      <c r="AC2058" s="385">
        <v>270017.46000000002</v>
      </c>
      <c r="AD2058" s="53" t="s">
        <v>847</v>
      </c>
      <c r="AE2058" s="53"/>
      <c r="AF2058" s="53"/>
      <c r="AG2058" s="63">
        <v>0</v>
      </c>
      <c r="AH2058" s="53" t="s">
        <v>835</v>
      </c>
      <c r="AI2058" s="53" t="s">
        <v>386</v>
      </c>
      <c r="AJ2058" s="149">
        <v>3</v>
      </c>
      <c r="AK2058" s="374">
        <v>2</v>
      </c>
    </row>
    <row r="2059" spans="1:37" s="149" customFormat="1" ht="75" customHeight="1">
      <c r="A2059" s="52" t="s">
        <v>1349</v>
      </c>
      <c r="B2059" s="60">
        <v>21161</v>
      </c>
      <c r="C2059" s="53" t="s">
        <v>634</v>
      </c>
      <c r="D2059" s="52" t="s">
        <v>1383</v>
      </c>
      <c r="E2059" s="53" t="s">
        <v>59</v>
      </c>
      <c r="F2059" s="76">
        <v>41544</v>
      </c>
      <c r="G2059" s="76">
        <v>41584</v>
      </c>
      <c r="H2059" s="53" t="s">
        <v>102</v>
      </c>
      <c r="I2059" s="57">
        <v>413.89821000000001</v>
      </c>
      <c r="J2059" s="56">
        <v>401.45327566611849</v>
      </c>
      <c r="K2059" s="56">
        <v>401.45299999999997</v>
      </c>
      <c r="L2059" s="77">
        <v>41604</v>
      </c>
      <c r="M2059" s="60">
        <v>2014</v>
      </c>
      <c r="N2059" s="78">
        <v>41649</v>
      </c>
      <c r="O2059" s="60">
        <v>2014</v>
      </c>
      <c r="P2059" s="78">
        <v>41759</v>
      </c>
      <c r="Q2059" s="52" t="s">
        <v>337</v>
      </c>
      <c r="R2059" s="54" t="s">
        <v>5327</v>
      </c>
      <c r="S2059" s="53" t="s">
        <v>419</v>
      </c>
      <c r="T2059" s="53" t="s">
        <v>708</v>
      </c>
      <c r="U2059" s="53">
        <v>2</v>
      </c>
      <c r="V2059" s="53" t="s">
        <v>385</v>
      </c>
      <c r="W2059" s="53"/>
      <c r="X2059" s="63">
        <v>236.85726999999997</v>
      </c>
      <c r="Y2059" s="63">
        <v>4285.9914285714285</v>
      </c>
      <c r="Z2059" s="53"/>
      <c r="AA2059" s="53" t="s">
        <v>5315</v>
      </c>
      <c r="AB2059" s="72">
        <v>41344</v>
      </c>
      <c r="AC2059" s="385">
        <v>270017.46000000002</v>
      </c>
      <c r="AD2059" s="53" t="s">
        <v>847</v>
      </c>
      <c r="AE2059" s="53"/>
      <c r="AF2059" s="53"/>
      <c r="AG2059" s="63">
        <v>0</v>
      </c>
      <c r="AH2059" s="53" t="s">
        <v>835</v>
      </c>
      <c r="AI2059" s="53" t="s">
        <v>386</v>
      </c>
      <c r="AJ2059" s="149">
        <v>4</v>
      </c>
      <c r="AK2059" s="374">
        <v>2</v>
      </c>
    </row>
    <row r="2060" spans="1:37" s="149" customFormat="1" ht="75" customHeight="1">
      <c r="A2060" s="52" t="s">
        <v>1349</v>
      </c>
      <c r="B2060" s="60">
        <v>21162</v>
      </c>
      <c r="C2060" s="53" t="s">
        <v>595</v>
      </c>
      <c r="D2060" s="52" t="s">
        <v>832</v>
      </c>
      <c r="E2060" s="53" t="s">
        <v>80</v>
      </c>
      <c r="F2060" s="76">
        <v>41544</v>
      </c>
      <c r="G2060" s="76">
        <v>41594</v>
      </c>
      <c r="H2060" s="53" t="s">
        <v>102</v>
      </c>
      <c r="I2060" s="57">
        <v>576.29848000000004</v>
      </c>
      <c r="J2060" s="56">
        <v>558.97018976718732</v>
      </c>
      <c r="K2060" s="56">
        <v>558.97</v>
      </c>
      <c r="L2060" s="77">
        <v>41604</v>
      </c>
      <c r="M2060" s="60">
        <v>2014</v>
      </c>
      <c r="N2060" s="78">
        <v>41649</v>
      </c>
      <c r="O2060" s="60">
        <v>2014</v>
      </c>
      <c r="P2060" s="78">
        <v>41759</v>
      </c>
      <c r="Q2060" s="52" t="s">
        <v>337</v>
      </c>
      <c r="R2060" s="54" t="s">
        <v>5327</v>
      </c>
      <c r="S2060" s="53" t="s">
        <v>419</v>
      </c>
      <c r="T2060" s="53" t="s">
        <v>9</v>
      </c>
      <c r="U2060" s="53">
        <v>2</v>
      </c>
      <c r="V2060" s="53" t="s">
        <v>385</v>
      </c>
      <c r="W2060" s="53"/>
      <c r="X2060" s="63">
        <v>659.58460000000002</v>
      </c>
      <c r="Y2060" s="63">
        <v>4285.9914285714285</v>
      </c>
      <c r="Z2060" s="53"/>
      <c r="AA2060" s="53" t="s">
        <v>5315</v>
      </c>
      <c r="AB2060" s="72">
        <v>41344</v>
      </c>
      <c r="AC2060" s="385">
        <v>270017.46000000002</v>
      </c>
      <c r="AD2060" s="53" t="s">
        <v>847</v>
      </c>
      <c r="AE2060" s="53"/>
      <c r="AF2060" s="53"/>
      <c r="AG2060" s="63">
        <v>0</v>
      </c>
      <c r="AH2060" s="53" t="s">
        <v>835</v>
      </c>
      <c r="AI2060" s="53" t="s">
        <v>386</v>
      </c>
      <c r="AJ2060" s="149">
        <v>4</v>
      </c>
      <c r="AK2060" s="374">
        <v>2</v>
      </c>
    </row>
    <row r="2061" spans="1:37" s="149" customFormat="1" ht="75" customHeight="1">
      <c r="A2061" s="52" t="s">
        <v>1349</v>
      </c>
      <c r="B2061" s="60">
        <v>21163</v>
      </c>
      <c r="C2061" s="53" t="s">
        <v>636</v>
      </c>
      <c r="D2061" s="52" t="s">
        <v>599</v>
      </c>
      <c r="E2061" s="53" t="s">
        <v>59</v>
      </c>
      <c r="F2061" s="76">
        <v>41544</v>
      </c>
      <c r="G2061" s="76">
        <v>41584</v>
      </c>
      <c r="H2061" s="53" t="s">
        <v>102</v>
      </c>
      <c r="I2061" s="57">
        <v>54</v>
      </c>
      <c r="J2061" s="56">
        <v>52.376619537504013</v>
      </c>
      <c r="K2061" s="56">
        <v>52.375999999999998</v>
      </c>
      <c r="L2061" s="77">
        <v>41604</v>
      </c>
      <c r="M2061" s="60">
        <v>2014</v>
      </c>
      <c r="N2061" s="78">
        <v>41649</v>
      </c>
      <c r="O2061" s="60">
        <v>2014</v>
      </c>
      <c r="P2061" s="78">
        <v>41759</v>
      </c>
      <c r="Q2061" s="52" t="s">
        <v>337</v>
      </c>
      <c r="R2061" s="54" t="s">
        <v>5327</v>
      </c>
      <c r="S2061" s="53" t="s">
        <v>419</v>
      </c>
      <c r="T2061" s="53" t="s">
        <v>9</v>
      </c>
      <c r="U2061" s="53">
        <v>2</v>
      </c>
      <c r="V2061" s="53" t="s">
        <v>385</v>
      </c>
      <c r="W2061" s="53"/>
      <c r="X2061" s="63">
        <v>61.803679999999993</v>
      </c>
      <c r="Y2061" s="63">
        <v>4285.9914285714285</v>
      </c>
      <c r="Z2061" s="53"/>
      <c r="AA2061" s="53" t="s">
        <v>5315</v>
      </c>
      <c r="AB2061" s="72">
        <v>41344</v>
      </c>
      <c r="AC2061" s="385">
        <v>270017.46000000002</v>
      </c>
      <c r="AD2061" s="53" t="s">
        <v>847</v>
      </c>
      <c r="AE2061" s="53"/>
      <c r="AF2061" s="53"/>
      <c r="AG2061" s="63">
        <v>0</v>
      </c>
      <c r="AH2061" s="53" t="s">
        <v>835</v>
      </c>
      <c r="AI2061" s="53" t="s">
        <v>386</v>
      </c>
      <c r="AJ2061" s="149">
        <v>4</v>
      </c>
      <c r="AK2061" s="374">
        <v>2</v>
      </c>
    </row>
    <row r="2062" spans="1:37" s="149" customFormat="1" ht="75" customHeight="1">
      <c r="A2062" s="52" t="s">
        <v>1349</v>
      </c>
      <c r="B2062" s="60">
        <v>21164</v>
      </c>
      <c r="C2062" s="53" t="s">
        <v>637</v>
      </c>
      <c r="D2062" s="52" t="s">
        <v>638</v>
      </c>
      <c r="E2062" s="53" t="s">
        <v>59</v>
      </c>
      <c r="F2062" s="76">
        <v>41544</v>
      </c>
      <c r="G2062" s="76">
        <v>41584</v>
      </c>
      <c r="H2062" s="53" t="s">
        <v>102</v>
      </c>
      <c r="I2062" s="57">
        <v>129.71292</v>
      </c>
      <c r="J2062" s="56">
        <v>125.81278150996803</v>
      </c>
      <c r="K2062" s="56">
        <v>125.812</v>
      </c>
      <c r="L2062" s="77">
        <v>41604</v>
      </c>
      <c r="M2062" s="60">
        <v>2014</v>
      </c>
      <c r="N2062" s="78">
        <v>41649</v>
      </c>
      <c r="O2062" s="60">
        <v>2014</v>
      </c>
      <c r="P2062" s="78">
        <v>41759</v>
      </c>
      <c r="Q2062" s="52" t="s">
        <v>337</v>
      </c>
      <c r="R2062" s="54" t="s">
        <v>5327</v>
      </c>
      <c r="S2062" s="53" t="s">
        <v>419</v>
      </c>
      <c r="T2062" s="53" t="s">
        <v>9</v>
      </c>
      <c r="U2062" s="53">
        <v>2</v>
      </c>
      <c r="V2062" s="53" t="s">
        <v>385</v>
      </c>
      <c r="W2062" s="53"/>
      <c r="X2062" s="63">
        <v>148.45815999999999</v>
      </c>
      <c r="Y2062" s="63">
        <v>4285.9914285714285</v>
      </c>
      <c r="Z2062" s="53"/>
      <c r="AA2062" s="53" t="s">
        <v>5315</v>
      </c>
      <c r="AB2062" s="72">
        <v>41344</v>
      </c>
      <c r="AC2062" s="385">
        <v>270017.46000000002</v>
      </c>
      <c r="AD2062" s="53" t="s">
        <v>847</v>
      </c>
      <c r="AE2062" s="53"/>
      <c r="AF2062" s="53"/>
      <c r="AG2062" s="63">
        <v>0</v>
      </c>
      <c r="AH2062" s="53" t="s">
        <v>835</v>
      </c>
      <c r="AI2062" s="53" t="s">
        <v>386</v>
      </c>
      <c r="AJ2062" s="149">
        <v>4</v>
      </c>
      <c r="AK2062" s="374">
        <v>2</v>
      </c>
    </row>
    <row r="2063" spans="1:37" s="149" customFormat="1" ht="75" customHeight="1">
      <c r="A2063" s="52" t="s">
        <v>1349</v>
      </c>
      <c r="B2063" s="60">
        <v>21165</v>
      </c>
      <c r="C2063" s="53" t="s">
        <v>640</v>
      </c>
      <c r="D2063" s="52" t="s">
        <v>641</v>
      </c>
      <c r="E2063" s="53" t="s">
        <v>80</v>
      </c>
      <c r="F2063" s="76">
        <v>41554</v>
      </c>
      <c r="G2063" s="76">
        <v>41584</v>
      </c>
      <c r="H2063" s="53" t="s">
        <v>102</v>
      </c>
      <c r="I2063" s="57">
        <v>29.89432</v>
      </c>
      <c r="J2063" s="56">
        <v>28.995308392032008</v>
      </c>
      <c r="K2063" s="56">
        <v>28.995000000000001</v>
      </c>
      <c r="L2063" s="77">
        <v>41604</v>
      </c>
      <c r="M2063" s="60">
        <v>2014</v>
      </c>
      <c r="N2063" s="78">
        <v>41649</v>
      </c>
      <c r="O2063" s="60">
        <v>2014</v>
      </c>
      <c r="P2063" s="78">
        <v>41759</v>
      </c>
      <c r="Q2063" s="52" t="s">
        <v>337</v>
      </c>
      <c r="R2063" s="54" t="s">
        <v>5327</v>
      </c>
      <c r="S2063" s="53" t="s">
        <v>419</v>
      </c>
      <c r="T2063" s="53" t="s">
        <v>708</v>
      </c>
      <c r="U2063" s="53">
        <v>2</v>
      </c>
      <c r="V2063" s="53" t="s">
        <v>385</v>
      </c>
      <c r="W2063" s="53"/>
      <c r="X2063" s="63">
        <v>17.107050000000001</v>
      </c>
      <c r="Y2063" s="63">
        <v>4285.9914285714285</v>
      </c>
      <c r="Z2063" s="53"/>
      <c r="AA2063" s="53" t="s">
        <v>5315</v>
      </c>
      <c r="AB2063" s="72">
        <v>41344</v>
      </c>
      <c r="AC2063" s="385">
        <v>270017.46000000002</v>
      </c>
      <c r="AD2063" s="53" t="s">
        <v>847</v>
      </c>
      <c r="AE2063" s="53"/>
      <c r="AF2063" s="53"/>
      <c r="AG2063" s="63">
        <v>0</v>
      </c>
      <c r="AH2063" s="53" t="s">
        <v>835</v>
      </c>
      <c r="AI2063" s="53" t="s">
        <v>386</v>
      </c>
      <c r="AJ2063" s="149">
        <v>4</v>
      </c>
      <c r="AK2063" s="374">
        <v>2</v>
      </c>
    </row>
    <row r="2064" spans="1:37" s="149" customFormat="1" ht="75" customHeight="1">
      <c r="A2064" s="52" t="s">
        <v>1349</v>
      </c>
      <c r="B2064" s="60">
        <v>21166</v>
      </c>
      <c r="C2064" s="53" t="s">
        <v>1523</v>
      </c>
      <c r="D2064" s="52" t="s">
        <v>3872</v>
      </c>
      <c r="E2064" s="53" t="s">
        <v>80</v>
      </c>
      <c r="F2064" s="76">
        <v>41554</v>
      </c>
      <c r="G2064" s="76">
        <v>41584</v>
      </c>
      <c r="H2064" s="53" t="s">
        <v>102</v>
      </c>
      <c r="I2064" s="57">
        <v>1267.4011599999999</v>
      </c>
      <c r="J2064" s="56">
        <v>1229.2927454230276</v>
      </c>
      <c r="K2064" s="56">
        <v>1229.2919999999999</v>
      </c>
      <c r="L2064" s="77">
        <v>41604</v>
      </c>
      <c r="M2064" s="60">
        <v>2014</v>
      </c>
      <c r="N2064" s="78">
        <v>41649</v>
      </c>
      <c r="O2064" s="60">
        <v>2014</v>
      </c>
      <c r="P2064" s="78">
        <v>41759</v>
      </c>
      <c r="Q2064" s="52" t="s">
        <v>337</v>
      </c>
      <c r="R2064" s="54" t="s">
        <v>5327</v>
      </c>
      <c r="S2064" s="53" t="s">
        <v>419</v>
      </c>
      <c r="T2064" s="53" t="s">
        <v>9</v>
      </c>
      <c r="U2064" s="53">
        <v>2</v>
      </c>
      <c r="V2064" s="53" t="s">
        <v>385</v>
      </c>
      <c r="W2064" s="53"/>
      <c r="X2064" s="63">
        <v>1450.5645599999998</v>
      </c>
      <c r="Y2064" s="63">
        <v>4285.9914285714285</v>
      </c>
      <c r="Z2064" s="53"/>
      <c r="AA2064" s="53" t="s">
        <v>5315</v>
      </c>
      <c r="AB2064" s="72">
        <v>41344</v>
      </c>
      <c r="AC2064" s="385">
        <v>270017.46000000002</v>
      </c>
      <c r="AD2064" s="53" t="s">
        <v>847</v>
      </c>
      <c r="AE2064" s="53"/>
      <c r="AF2064" s="53"/>
      <c r="AG2064" s="63">
        <v>0</v>
      </c>
      <c r="AH2064" s="53" t="s">
        <v>835</v>
      </c>
      <c r="AI2064" s="53" t="s">
        <v>386</v>
      </c>
      <c r="AJ2064" s="149">
        <v>4</v>
      </c>
      <c r="AK2064" s="374">
        <v>2</v>
      </c>
    </row>
    <row r="2065" spans="1:37" s="149" customFormat="1" ht="75" customHeight="1">
      <c r="A2065" s="52" t="s">
        <v>1349</v>
      </c>
      <c r="B2065" s="60">
        <v>21167</v>
      </c>
      <c r="C2065" s="52" t="s">
        <v>4074</v>
      </c>
      <c r="D2065" s="52" t="s">
        <v>4075</v>
      </c>
      <c r="E2065" s="53" t="s">
        <v>81</v>
      </c>
      <c r="F2065" s="55">
        <v>41456</v>
      </c>
      <c r="G2065" s="55">
        <v>41527</v>
      </c>
      <c r="H2065" s="53" t="s">
        <v>102</v>
      </c>
      <c r="I2065" s="57">
        <v>1472.8907200000001</v>
      </c>
      <c r="J2065" s="56">
        <v>1428.6037531966276</v>
      </c>
      <c r="K2065" s="56">
        <v>1428.6030000000001</v>
      </c>
      <c r="L2065" s="59">
        <v>41547</v>
      </c>
      <c r="M2065" s="60">
        <v>2014</v>
      </c>
      <c r="N2065" s="78">
        <v>41649</v>
      </c>
      <c r="O2065" s="60">
        <v>2014</v>
      </c>
      <c r="P2065" s="78">
        <v>41759</v>
      </c>
      <c r="Q2065" s="52" t="s">
        <v>337</v>
      </c>
      <c r="R2065" s="54" t="s">
        <v>5327</v>
      </c>
      <c r="S2065" s="53" t="s">
        <v>419</v>
      </c>
      <c r="T2065" s="53" t="s">
        <v>9</v>
      </c>
      <c r="U2065" s="53">
        <v>2</v>
      </c>
      <c r="V2065" s="53" t="s">
        <v>385</v>
      </c>
      <c r="W2065" s="53"/>
      <c r="X2065" s="63">
        <v>1685.75154</v>
      </c>
      <c r="Y2065" s="63">
        <v>4285.9914285714285</v>
      </c>
      <c r="Z2065" s="53"/>
      <c r="AA2065" s="53" t="s">
        <v>5315</v>
      </c>
      <c r="AB2065" s="72">
        <v>41344</v>
      </c>
      <c r="AC2065" s="385">
        <v>270017.46000000002</v>
      </c>
      <c r="AD2065" s="53" t="s">
        <v>847</v>
      </c>
      <c r="AE2065" s="53"/>
      <c r="AF2065" s="53"/>
      <c r="AG2065" s="63">
        <v>0</v>
      </c>
      <c r="AH2065" s="53" t="s">
        <v>835</v>
      </c>
      <c r="AI2065" s="53" t="s">
        <v>386</v>
      </c>
      <c r="AJ2065" s="149">
        <v>3</v>
      </c>
      <c r="AK2065" s="374">
        <v>2</v>
      </c>
    </row>
    <row r="2066" spans="1:37" s="149" customFormat="1" ht="75" customHeight="1">
      <c r="A2066" s="52" t="s">
        <v>1349</v>
      </c>
      <c r="B2066" s="60">
        <v>21168</v>
      </c>
      <c r="C2066" s="53" t="s">
        <v>858</v>
      </c>
      <c r="D2066" s="52" t="s">
        <v>859</v>
      </c>
      <c r="E2066" s="53" t="s">
        <v>80</v>
      </c>
      <c r="F2066" s="76">
        <v>41554</v>
      </c>
      <c r="G2066" s="76">
        <v>41584</v>
      </c>
      <c r="H2066" s="53" t="s">
        <v>102</v>
      </c>
      <c r="I2066" s="57">
        <v>1744.2328399999999</v>
      </c>
      <c r="J2066" s="56">
        <v>1691.7873798945316</v>
      </c>
      <c r="K2066" s="56">
        <v>1691.787</v>
      </c>
      <c r="L2066" s="77">
        <v>41604</v>
      </c>
      <c r="M2066" s="60">
        <v>2014</v>
      </c>
      <c r="N2066" s="78">
        <v>41649</v>
      </c>
      <c r="O2066" s="60">
        <v>2014</v>
      </c>
      <c r="P2066" s="78">
        <v>41759</v>
      </c>
      <c r="Q2066" s="52" t="s">
        <v>337</v>
      </c>
      <c r="R2066" s="54" t="s">
        <v>5327</v>
      </c>
      <c r="S2066" s="53" t="s">
        <v>419</v>
      </c>
      <c r="T2066" s="53" t="s">
        <v>678</v>
      </c>
      <c r="U2066" s="53">
        <v>2</v>
      </c>
      <c r="V2066" s="53" t="s">
        <v>385</v>
      </c>
      <c r="W2066" s="53"/>
      <c r="X2066" s="63">
        <v>499.07716499999998</v>
      </c>
      <c r="Y2066" s="63">
        <v>4285.9914285714285</v>
      </c>
      <c r="Z2066" s="53"/>
      <c r="AA2066" s="53" t="s">
        <v>5315</v>
      </c>
      <c r="AB2066" s="72">
        <v>41344</v>
      </c>
      <c r="AC2066" s="385">
        <v>270017.46000000002</v>
      </c>
      <c r="AD2066" s="53" t="s">
        <v>847</v>
      </c>
      <c r="AE2066" s="53"/>
      <c r="AF2066" s="53"/>
      <c r="AG2066" s="63">
        <v>0</v>
      </c>
      <c r="AH2066" s="53" t="s">
        <v>835</v>
      </c>
      <c r="AI2066" s="53" t="s">
        <v>386</v>
      </c>
      <c r="AJ2066" s="149">
        <v>4</v>
      </c>
      <c r="AK2066" s="374">
        <v>2</v>
      </c>
    </row>
    <row r="2067" spans="1:37" s="149" customFormat="1" ht="75" customHeight="1">
      <c r="A2067" s="52" t="s">
        <v>1349</v>
      </c>
      <c r="B2067" s="60">
        <v>21169</v>
      </c>
      <c r="C2067" s="52" t="s">
        <v>541</v>
      </c>
      <c r="D2067" s="52" t="s">
        <v>469</v>
      </c>
      <c r="E2067" s="53" t="s">
        <v>81</v>
      </c>
      <c r="F2067" s="76">
        <v>41544</v>
      </c>
      <c r="G2067" s="76">
        <v>41594</v>
      </c>
      <c r="H2067" s="53" t="s">
        <v>102</v>
      </c>
      <c r="I2067" s="57">
        <v>1934.74577</v>
      </c>
      <c r="J2067" s="56">
        <v>1876.5720710540124</v>
      </c>
      <c r="K2067" s="56">
        <v>1876.5719999999999</v>
      </c>
      <c r="L2067" s="77">
        <v>41604</v>
      </c>
      <c r="M2067" s="60">
        <v>2014</v>
      </c>
      <c r="N2067" s="78">
        <v>41649</v>
      </c>
      <c r="O2067" s="60">
        <v>2014</v>
      </c>
      <c r="P2067" s="78">
        <v>41759</v>
      </c>
      <c r="Q2067" s="52" t="s">
        <v>337</v>
      </c>
      <c r="R2067" s="54" t="s">
        <v>5327</v>
      </c>
      <c r="S2067" s="53" t="s">
        <v>419</v>
      </c>
      <c r="T2067" s="53" t="s">
        <v>708</v>
      </c>
      <c r="U2067" s="53">
        <v>2</v>
      </c>
      <c r="V2067" s="53" t="s">
        <v>385</v>
      </c>
      <c r="W2067" s="53"/>
      <c r="X2067" s="63">
        <v>1107.1774799999998</v>
      </c>
      <c r="Y2067" s="63">
        <v>4285.9914285714285</v>
      </c>
      <c r="Z2067" s="53"/>
      <c r="AA2067" s="53" t="s">
        <v>5315</v>
      </c>
      <c r="AB2067" s="72">
        <v>41344</v>
      </c>
      <c r="AC2067" s="385">
        <v>270017.46000000002</v>
      </c>
      <c r="AD2067" s="53" t="s">
        <v>847</v>
      </c>
      <c r="AE2067" s="53"/>
      <c r="AF2067" s="53"/>
      <c r="AG2067" s="63">
        <v>0</v>
      </c>
      <c r="AH2067" s="53" t="s">
        <v>835</v>
      </c>
      <c r="AI2067" s="53" t="s">
        <v>386</v>
      </c>
      <c r="AJ2067" s="149">
        <v>4</v>
      </c>
      <c r="AK2067" s="374">
        <v>2</v>
      </c>
    </row>
    <row r="2068" spans="1:37" s="149" customFormat="1" ht="75" customHeight="1">
      <c r="A2068" s="52" t="s">
        <v>1349</v>
      </c>
      <c r="B2068" s="60">
        <v>21170</v>
      </c>
      <c r="C2068" s="53" t="s">
        <v>441</v>
      </c>
      <c r="D2068" s="52" t="s">
        <v>440</v>
      </c>
      <c r="E2068" s="53" t="s">
        <v>81</v>
      </c>
      <c r="F2068" s="76">
        <v>41504</v>
      </c>
      <c r="G2068" s="76">
        <v>41584</v>
      </c>
      <c r="H2068" s="53" t="s">
        <v>102</v>
      </c>
      <c r="I2068" s="57">
        <v>17869.72</v>
      </c>
      <c r="J2068" s="56">
        <v>17332.414740956279</v>
      </c>
      <c r="K2068" s="56">
        <v>17332.414000000001</v>
      </c>
      <c r="L2068" s="77">
        <v>41604</v>
      </c>
      <c r="M2068" s="60">
        <v>2014</v>
      </c>
      <c r="N2068" s="78">
        <v>41649</v>
      </c>
      <c r="O2068" s="60">
        <v>2014</v>
      </c>
      <c r="P2068" s="78">
        <v>41759</v>
      </c>
      <c r="Q2068" s="52" t="s">
        <v>337</v>
      </c>
      <c r="R2068" s="54" t="s">
        <v>5328</v>
      </c>
      <c r="S2068" s="53" t="s">
        <v>419</v>
      </c>
      <c r="T2068" s="53" t="s">
        <v>9</v>
      </c>
      <c r="U2068" s="53">
        <v>2</v>
      </c>
      <c r="V2068" s="53" t="s">
        <v>385</v>
      </c>
      <c r="W2068" s="53"/>
      <c r="X2068" s="63">
        <v>20452.248520000001</v>
      </c>
      <c r="Y2068" s="63">
        <v>4285.9914285714285</v>
      </c>
      <c r="Z2068" s="53"/>
      <c r="AA2068" s="53" t="s">
        <v>5315</v>
      </c>
      <c r="AB2068" s="72">
        <v>41344</v>
      </c>
      <c r="AC2068" s="385">
        <v>270017.46000000002</v>
      </c>
      <c r="AD2068" s="53" t="s">
        <v>847</v>
      </c>
      <c r="AE2068" s="53"/>
      <c r="AF2068" s="53"/>
      <c r="AG2068" s="63">
        <v>0</v>
      </c>
      <c r="AH2068" s="53" t="s">
        <v>835</v>
      </c>
      <c r="AI2068" s="53" t="s">
        <v>386</v>
      </c>
      <c r="AJ2068" s="149">
        <v>4</v>
      </c>
      <c r="AK2068" s="374">
        <v>2</v>
      </c>
    </row>
    <row r="2069" spans="1:37" s="149" customFormat="1" ht="75" customHeight="1">
      <c r="A2069" s="52" t="s">
        <v>1349</v>
      </c>
      <c r="B2069" s="60">
        <v>21171</v>
      </c>
      <c r="C2069" s="53" t="s">
        <v>445</v>
      </c>
      <c r="D2069" s="52" t="s">
        <v>720</v>
      </c>
      <c r="E2069" s="53" t="s">
        <v>59</v>
      </c>
      <c r="F2069" s="76">
        <v>41544</v>
      </c>
      <c r="G2069" s="76">
        <v>41584</v>
      </c>
      <c r="H2069" s="53" t="s">
        <v>102</v>
      </c>
      <c r="I2069" s="57">
        <v>1443.9717000000001</v>
      </c>
      <c r="J2069" s="56">
        <v>1400.5540789136644</v>
      </c>
      <c r="K2069" s="56">
        <v>1400.5540000000001</v>
      </c>
      <c r="L2069" s="77">
        <v>41604</v>
      </c>
      <c r="M2069" s="60">
        <v>2014</v>
      </c>
      <c r="N2069" s="78">
        <v>41649</v>
      </c>
      <c r="O2069" s="60">
        <v>2014</v>
      </c>
      <c r="P2069" s="78">
        <v>41759</v>
      </c>
      <c r="Q2069" s="52" t="s">
        <v>337</v>
      </c>
      <c r="R2069" s="54" t="s">
        <v>5329</v>
      </c>
      <c r="S2069" s="53" t="s">
        <v>419</v>
      </c>
      <c r="T2069" s="53" t="s">
        <v>9</v>
      </c>
      <c r="U2069" s="53">
        <v>2</v>
      </c>
      <c r="V2069" s="53" t="s">
        <v>385</v>
      </c>
      <c r="W2069" s="53"/>
      <c r="X2069" s="63">
        <v>1652.65372</v>
      </c>
      <c r="Y2069" s="63">
        <v>4285.9914285714285</v>
      </c>
      <c r="Z2069" s="53"/>
      <c r="AA2069" s="53" t="s">
        <v>5315</v>
      </c>
      <c r="AB2069" s="72">
        <v>41344</v>
      </c>
      <c r="AC2069" s="385">
        <v>270017.46000000002</v>
      </c>
      <c r="AD2069" s="53" t="s">
        <v>847</v>
      </c>
      <c r="AE2069" s="53"/>
      <c r="AF2069" s="53"/>
      <c r="AG2069" s="63">
        <v>0</v>
      </c>
      <c r="AH2069" s="53" t="s">
        <v>835</v>
      </c>
      <c r="AI2069" s="53" t="s">
        <v>386</v>
      </c>
      <c r="AJ2069" s="149">
        <v>4</v>
      </c>
      <c r="AK2069" s="374">
        <v>2</v>
      </c>
    </row>
    <row r="2070" spans="1:37" s="149" customFormat="1" ht="75" customHeight="1">
      <c r="A2070" s="52" t="s">
        <v>1349</v>
      </c>
      <c r="B2070" s="60">
        <v>21172</v>
      </c>
      <c r="C2070" s="53" t="s">
        <v>4305</v>
      </c>
      <c r="D2070" s="52" t="s">
        <v>4306</v>
      </c>
      <c r="E2070" s="53" t="s">
        <v>81</v>
      </c>
      <c r="F2070" s="76">
        <v>41386</v>
      </c>
      <c r="G2070" s="76">
        <v>41446</v>
      </c>
      <c r="H2070" s="53" t="s">
        <v>102</v>
      </c>
      <c r="I2070" s="57">
        <v>1325</v>
      </c>
      <c r="J2070" s="56">
        <v>1301.5716904756227</v>
      </c>
      <c r="K2070" s="56">
        <v>1301.5709999999999</v>
      </c>
      <c r="L2070" s="77">
        <v>41466</v>
      </c>
      <c r="M2070" s="60">
        <v>2013</v>
      </c>
      <c r="N2070" s="78">
        <v>41496</v>
      </c>
      <c r="O2070" s="60">
        <v>2013</v>
      </c>
      <c r="P2070" s="78">
        <v>41517</v>
      </c>
      <c r="Q2070" s="52" t="s">
        <v>337</v>
      </c>
      <c r="R2070" s="54" t="s">
        <v>5330</v>
      </c>
      <c r="S2070" s="53" t="s">
        <v>419</v>
      </c>
      <c r="T2070" s="53" t="s">
        <v>679</v>
      </c>
      <c r="U2070" s="53">
        <v>2</v>
      </c>
      <c r="V2070" s="53" t="s">
        <v>385</v>
      </c>
      <c r="W2070" s="53"/>
      <c r="X2070" s="63">
        <v>307.17075599999998</v>
      </c>
      <c r="Y2070" s="63">
        <v>1770</v>
      </c>
      <c r="Z2070" s="53"/>
      <c r="AA2070" s="53" t="s">
        <v>5331</v>
      </c>
      <c r="AB2070" s="72">
        <v>41165</v>
      </c>
      <c r="AC2070" s="385">
        <v>1770</v>
      </c>
      <c r="AD2070" s="53"/>
      <c r="AE2070" s="53"/>
      <c r="AF2070" s="53" t="s">
        <v>2432</v>
      </c>
      <c r="AG2070" s="63">
        <v>0</v>
      </c>
      <c r="AH2070" s="53" t="s">
        <v>835</v>
      </c>
      <c r="AI2070" s="53" t="s">
        <v>386</v>
      </c>
      <c r="AJ2070" s="149">
        <v>3</v>
      </c>
      <c r="AK2070" s="374">
        <v>2</v>
      </c>
    </row>
    <row r="2071" spans="1:37" s="149" customFormat="1" ht="75" customHeight="1">
      <c r="A2071" s="52" t="s">
        <v>1349</v>
      </c>
      <c r="B2071" s="60">
        <v>21173</v>
      </c>
      <c r="C2071" s="53" t="s">
        <v>4305</v>
      </c>
      <c r="D2071" s="52" t="s">
        <v>4306</v>
      </c>
      <c r="E2071" s="53" t="s">
        <v>81</v>
      </c>
      <c r="F2071" s="76">
        <v>41386</v>
      </c>
      <c r="G2071" s="76">
        <v>41446</v>
      </c>
      <c r="H2071" s="53" t="s">
        <v>102</v>
      </c>
      <c r="I2071" s="57">
        <v>750</v>
      </c>
      <c r="J2071" s="56">
        <v>733.85518639312579</v>
      </c>
      <c r="K2071" s="56">
        <v>733.85500000000002</v>
      </c>
      <c r="L2071" s="77">
        <v>41466</v>
      </c>
      <c r="M2071" s="60">
        <v>2013</v>
      </c>
      <c r="N2071" s="78">
        <v>41496</v>
      </c>
      <c r="O2071" s="60">
        <v>2013</v>
      </c>
      <c r="P2071" s="78">
        <v>41517</v>
      </c>
      <c r="Q2071" s="52" t="s">
        <v>337</v>
      </c>
      <c r="R2071" s="54" t="s">
        <v>5332</v>
      </c>
      <c r="S2071" s="53" t="s">
        <v>419</v>
      </c>
      <c r="T2071" s="53" t="s">
        <v>677</v>
      </c>
      <c r="U2071" s="53">
        <v>2</v>
      </c>
      <c r="V2071" s="53" t="s">
        <v>385</v>
      </c>
      <c r="W2071" s="53"/>
      <c r="X2071" s="63">
        <v>288.64963333333338</v>
      </c>
      <c r="Y2071" s="63">
        <v>33154.07</v>
      </c>
      <c r="Z2071" s="53"/>
      <c r="AA2071" s="53" t="s">
        <v>5271</v>
      </c>
      <c r="AB2071" s="72" t="s">
        <v>3845</v>
      </c>
      <c r="AC2071" s="385">
        <v>33154.07</v>
      </c>
      <c r="AD2071" s="53"/>
      <c r="AE2071" s="53"/>
      <c r="AF2071" s="53" t="s">
        <v>9</v>
      </c>
      <c r="AG2071" s="63">
        <v>0</v>
      </c>
      <c r="AH2071" s="53" t="s">
        <v>835</v>
      </c>
      <c r="AI2071" s="53" t="s">
        <v>386</v>
      </c>
      <c r="AJ2071" s="149">
        <v>3</v>
      </c>
      <c r="AK2071" s="374">
        <v>2</v>
      </c>
    </row>
    <row r="2072" spans="1:37" s="149" customFormat="1" ht="75" customHeight="1">
      <c r="A2072" s="52" t="s">
        <v>1349</v>
      </c>
      <c r="B2072" s="60">
        <v>21174</v>
      </c>
      <c r="C2072" s="52" t="s">
        <v>4074</v>
      </c>
      <c r="D2072" s="52" t="s">
        <v>4075</v>
      </c>
      <c r="E2072" s="53" t="s">
        <v>81</v>
      </c>
      <c r="F2072" s="76">
        <v>41384</v>
      </c>
      <c r="G2072" s="76">
        <v>41444</v>
      </c>
      <c r="H2072" s="53" t="s">
        <v>102</v>
      </c>
      <c r="I2072" s="57">
        <v>1472.8907999999999</v>
      </c>
      <c r="J2072" s="56">
        <v>1441.1847605216265</v>
      </c>
      <c r="K2072" s="56">
        <v>1441.184</v>
      </c>
      <c r="L2072" s="77">
        <v>41464</v>
      </c>
      <c r="M2072" s="60">
        <v>2013</v>
      </c>
      <c r="N2072" s="78">
        <v>41494</v>
      </c>
      <c r="O2072" s="60">
        <v>2013</v>
      </c>
      <c r="P2072" s="78">
        <v>41517</v>
      </c>
      <c r="Q2072" s="52" t="s">
        <v>337</v>
      </c>
      <c r="R2072" s="54" t="s">
        <v>5332</v>
      </c>
      <c r="S2072" s="53" t="s">
        <v>419</v>
      </c>
      <c r="T2072" s="53" t="s">
        <v>9</v>
      </c>
      <c r="U2072" s="53">
        <v>2</v>
      </c>
      <c r="V2072" s="53" t="s">
        <v>385</v>
      </c>
      <c r="W2072" s="53"/>
      <c r="X2072" s="63">
        <v>1700.5971199999999</v>
      </c>
      <c r="Y2072" s="63">
        <v>33154.07</v>
      </c>
      <c r="Z2072" s="53"/>
      <c r="AA2072" s="53" t="s">
        <v>5271</v>
      </c>
      <c r="AB2072" s="72" t="s">
        <v>3845</v>
      </c>
      <c r="AC2072" s="385">
        <v>33154.07</v>
      </c>
      <c r="AD2072" s="53"/>
      <c r="AE2072" s="53"/>
      <c r="AF2072" s="53" t="s">
        <v>9</v>
      </c>
      <c r="AG2072" s="63">
        <v>0</v>
      </c>
      <c r="AH2072" s="53" t="s">
        <v>835</v>
      </c>
      <c r="AI2072" s="53" t="s">
        <v>386</v>
      </c>
      <c r="AJ2072" s="149">
        <v>3</v>
      </c>
      <c r="AK2072" s="374">
        <v>2</v>
      </c>
    </row>
    <row r="2073" spans="1:37" s="149" customFormat="1" ht="75" customHeight="1">
      <c r="A2073" s="52" t="s">
        <v>1349</v>
      </c>
      <c r="B2073" s="60">
        <v>21175</v>
      </c>
      <c r="C2073" s="53" t="s">
        <v>858</v>
      </c>
      <c r="D2073" s="52" t="s">
        <v>859</v>
      </c>
      <c r="E2073" s="53" t="s">
        <v>80</v>
      </c>
      <c r="F2073" s="76">
        <v>41384</v>
      </c>
      <c r="G2073" s="76">
        <v>41424</v>
      </c>
      <c r="H2073" s="53" t="s">
        <v>102</v>
      </c>
      <c r="I2073" s="57">
        <v>1920</v>
      </c>
      <c r="J2073" s="56">
        <v>1878.6691670304965</v>
      </c>
      <c r="K2073" s="56">
        <v>1878.6690000000001</v>
      </c>
      <c r="L2073" s="77">
        <v>41444</v>
      </c>
      <c r="M2073" s="60">
        <v>2013</v>
      </c>
      <c r="N2073" s="78">
        <v>41474</v>
      </c>
      <c r="O2073" s="60">
        <v>2013</v>
      </c>
      <c r="P2073" s="78">
        <v>41517</v>
      </c>
      <c r="Q2073" s="52" t="s">
        <v>337</v>
      </c>
      <c r="R2073" s="54" t="s">
        <v>5333</v>
      </c>
      <c r="S2073" s="53" t="s">
        <v>419</v>
      </c>
      <c r="T2073" s="53" t="s">
        <v>678</v>
      </c>
      <c r="U2073" s="53">
        <v>2</v>
      </c>
      <c r="V2073" s="53" t="s">
        <v>385</v>
      </c>
      <c r="W2073" s="53"/>
      <c r="X2073" s="63">
        <v>554.20735500000001</v>
      </c>
      <c r="Y2073" s="63">
        <v>33154.07</v>
      </c>
      <c r="Z2073" s="53"/>
      <c r="AA2073" s="53" t="s">
        <v>5271</v>
      </c>
      <c r="AB2073" s="72" t="s">
        <v>3845</v>
      </c>
      <c r="AC2073" s="385">
        <v>33154.07</v>
      </c>
      <c r="AD2073" s="53"/>
      <c r="AE2073" s="53"/>
      <c r="AF2073" s="53" t="s">
        <v>9</v>
      </c>
      <c r="AG2073" s="63">
        <v>0</v>
      </c>
      <c r="AH2073" s="53" t="s">
        <v>835</v>
      </c>
      <c r="AI2073" s="53" t="s">
        <v>386</v>
      </c>
      <c r="AJ2073" s="149">
        <v>2</v>
      </c>
      <c r="AK2073" s="374">
        <v>2</v>
      </c>
    </row>
    <row r="2074" spans="1:37" s="149" customFormat="1" ht="75" customHeight="1">
      <c r="A2074" s="52" t="s">
        <v>1349</v>
      </c>
      <c r="B2074" s="60">
        <v>21176</v>
      </c>
      <c r="C2074" s="53" t="s">
        <v>630</v>
      </c>
      <c r="D2074" s="52" t="s">
        <v>631</v>
      </c>
      <c r="E2074" s="53" t="s">
        <v>80</v>
      </c>
      <c r="F2074" s="76">
        <v>41587</v>
      </c>
      <c r="G2074" s="76">
        <v>41617</v>
      </c>
      <c r="H2074" s="53" t="s">
        <v>102</v>
      </c>
      <c r="I2074" s="57">
        <v>99.355919999999998</v>
      </c>
      <c r="J2074" s="56">
        <v>97.312294784793622</v>
      </c>
      <c r="K2074" s="56">
        <v>97.311999999999998</v>
      </c>
      <c r="L2074" s="77">
        <v>41637</v>
      </c>
      <c r="M2074" s="60">
        <v>2014</v>
      </c>
      <c r="N2074" s="78">
        <v>41730</v>
      </c>
      <c r="O2074" s="60">
        <v>2014</v>
      </c>
      <c r="P2074" s="78">
        <v>41879</v>
      </c>
      <c r="Q2074" s="52" t="s">
        <v>337</v>
      </c>
      <c r="R2074" s="54" t="s">
        <v>5334</v>
      </c>
      <c r="S2074" s="53" t="s">
        <v>419</v>
      </c>
      <c r="T2074" s="53" t="s">
        <v>680</v>
      </c>
      <c r="U2074" s="53">
        <v>2</v>
      </c>
      <c r="V2074" s="53" t="s">
        <v>385</v>
      </c>
      <c r="W2074" s="53"/>
      <c r="X2074" s="63">
        <v>19.138026666666669</v>
      </c>
      <c r="Y2074" s="63">
        <v>2681.98</v>
      </c>
      <c r="Z2074" s="53"/>
      <c r="AA2074" s="53" t="s">
        <v>5335</v>
      </c>
      <c r="AB2074" s="72" t="s">
        <v>3845</v>
      </c>
      <c r="AC2074" s="385">
        <v>2681.98</v>
      </c>
      <c r="AD2074" s="53"/>
      <c r="AE2074" s="53"/>
      <c r="AF2074" s="53" t="s">
        <v>2432</v>
      </c>
      <c r="AG2074" s="63">
        <v>0</v>
      </c>
      <c r="AH2074" s="53" t="s">
        <v>835</v>
      </c>
      <c r="AI2074" s="53" t="s">
        <v>386</v>
      </c>
      <c r="AJ2074" s="149">
        <v>4</v>
      </c>
      <c r="AK2074" s="374">
        <v>2</v>
      </c>
    </row>
    <row r="2075" spans="1:37" s="149" customFormat="1" ht="75" customHeight="1">
      <c r="A2075" s="52" t="s">
        <v>1349</v>
      </c>
      <c r="B2075" s="60">
        <v>21177</v>
      </c>
      <c r="C2075" s="53" t="s">
        <v>640</v>
      </c>
      <c r="D2075" s="52" t="s">
        <v>641</v>
      </c>
      <c r="E2075" s="53" t="s">
        <v>80</v>
      </c>
      <c r="F2075" s="76">
        <v>41587</v>
      </c>
      <c r="G2075" s="76">
        <v>41617</v>
      </c>
      <c r="H2075" s="53" t="s">
        <v>102</v>
      </c>
      <c r="I2075" s="57">
        <v>21.61017</v>
      </c>
      <c r="J2075" s="56">
        <v>21.166180171603205</v>
      </c>
      <c r="K2075" s="56">
        <v>21.166</v>
      </c>
      <c r="L2075" s="77">
        <v>41637</v>
      </c>
      <c r="M2075" s="60">
        <v>2014</v>
      </c>
      <c r="N2075" s="78">
        <v>41730</v>
      </c>
      <c r="O2075" s="60">
        <v>2014</v>
      </c>
      <c r="P2075" s="78">
        <v>41879</v>
      </c>
      <c r="Q2075" s="52" t="s">
        <v>337</v>
      </c>
      <c r="R2075" s="54" t="s">
        <v>5334</v>
      </c>
      <c r="S2075" s="53" t="s">
        <v>419</v>
      </c>
      <c r="T2075" s="53" t="s">
        <v>677</v>
      </c>
      <c r="U2075" s="53">
        <v>2</v>
      </c>
      <c r="V2075" s="53" t="s">
        <v>385</v>
      </c>
      <c r="W2075" s="53"/>
      <c r="X2075" s="63">
        <v>8.3252933333333328</v>
      </c>
      <c r="Y2075" s="63">
        <v>2681.98</v>
      </c>
      <c r="Z2075" s="53"/>
      <c r="AA2075" s="53" t="s">
        <v>5335</v>
      </c>
      <c r="AB2075" s="72" t="s">
        <v>3845</v>
      </c>
      <c r="AC2075" s="385">
        <v>2681.98</v>
      </c>
      <c r="AD2075" s="53"/>
      <c r="AE2075" s="53"/>
      <c r="AF2075" s="53" t="s">
        <v>2432</v>
      </c>
      <c r="AG2075" s="63">
        <v>0</v>
      </c>
      <c r="AH2075" s="53" t="s">
        <v>835</v>
      </c>
      <c r="AI2075" s="53" t="s">
        <v>386</v>
      </c>
      <c r="AJ2075" s="149">
        <v>4</v>
      </c>
      <c r="AK2075" s="374">
        <v>2</v>
      </c>
    </row>
    <row r="2076" spans="1:37" s="149" customFormat="1" ht="75" customHeight="1">
      <c r="A2076" s="52" t="s">
        <v>1349</v>
      </c>
      <c r="B2076" s="60">
        <v>21178</v>
      </c>
      <c r="C2076" s="52" t="s">
        <v>635</v>
      </c>
      <c r="D2076" s="52" t="s">
        <v>715</v>
      </c>
      <c r="E2076" s="53" t="s">
        <v>80</v>
      </c>
      <c r="F2076" s="76">
        <v>41587</v>
      </c>
      <c r="G2076" s="76">
        <v>41617</v>
      </c>
      <c r="H2076" s="53" t="s">
        <v>102</v>
      </c>
      <c r="I2076" s="57">
        <v>278.88</v>
      </c>
      <c r="J2076" s="56">
        <v>273.14381698871046</v>
      </c>
      <c r="K2076" s="56">
        <v>273.14299999999997</v>
      </c>
      <c r="L2076" s="77">
        <v>41637</v>
      </c>
      <c r="M2076" s="60">
        <v>2014</v>
      </c>
      <c r="N2076" s="78">
        <v>41730</v>
      </c>
      <c r="O2076" s="60">
        <v>2014</v>
      </c>
      <c r="P2076" s="78">
        <v>41879</v>
      </c>
      <c r="Q2076" s="52" t="s">
        <v>337</v>
      </c>
      <c r="R2076" s="54" t="s">
        <v>5334</v>
      </c>
      <c r="S2076" s="53" t="s">
        <v>419</v>
      </c>
      <c r="T2076" s="53" t="s">
        <v>708</v>
      </c>
      <c r="U2076" s="53">
        <v>2</v>
      </c>
      <c r="V2076" s="53" t="s">
        <v>385</v>
      </c>
      <c r="W2076" s="53"/>
      <c r="X2076" s="63">
        <v>161.15436999999997</v>
      </c>
      <c r="Y2076" s="63">
        <v>2681.98</v>
      </c>
      <c r="Z2076" s="53"/>
      <c r="AA2076" s="53" t="s">
        <v>5335</v>
      </c>
      <c r="AB2076" s="72" t="s">
        <v>3845</v>
      </c>
      <c r="AC2076" s="385">
        <v>2681.98</v>
      </c>
      <c r="AD2076" s="53"/>
      <c r="AE2076" s="53"/>
      <c r="AF2076" s="53" t="s">
        <v>2432</v>
      </c>
      <c r="AG2076" s="63">
        <v>0</v>
      </c>
      <c r="AH2076" s="53" t="s">
        <v>835</v>
      </c>
      <c r="AI2076" s="53" t="s">
        <v>386</v>
      </c>
      <c r="AJ2076" s="149">
        <v>4</v>
      </c>
      <c r="AK2076" s="374">
        <v>2</v>
      </c>
    </row>
    <row r="2077" spans="1:37" s="149" customFormat="1" ht="75" customHeight="1">
      <c r="A2077" s="52" t="s">
        <v>1349</v>
      </c>
      <c r="B2077" s="60">
        <v>21179</v>
      </c>
      <c r="C2077" s="53" t="s">
        <v>547</v>
      </c>
      <c r="D2077" s="52" t="s">
        <v>642</v>
      </c>
      <c r="E2077" s="53" t="s">
        <v>64</v>
      </c>
      <c r="F2077" s="76">
        <v>41577</v>
      </c>
      <c r="G2077" s="76">
        <v>41617</v>
      </c>
      <c r="H2077" s="53" t="s">
        <v>102</v>
      </c>
      <c r="I2077" s="57">
        <v>59.338999999999999</v>
      </c>
      <c r="J2077" s="56">
        <v>58.118130691372812</v>
      </c>
      <c r="K2077" s="56">
        <v>58.118000000000002</v>
      </c>
      <c r="L2077" s="77">
        <v>41637</v>
      </c>
      <c r="M2077" s="60">
        <v>2014</v>
      </c>
      <c r="N2077" s="78">
        <v>41730</v>
      </c>
      <c r="O2077" s="60">
        <v>2014</v>
      </c>
      <c r="P2077" s="78">
        <v>41879</v>
      </c>
      <c r="Q2077" s="52" t="s">
        <v>337</v>
      </c>
      <c r="R2077" s="54" t="s">
        <v>5334</v>
      </c>
      <c r="S2077" s="53" t="s">
        <v>419</v>
      </c>
      <c r="T2077" s="53" t="s">
        <v>678</v>
      </c>
      <c r="U2077" s="53">
        <v>2</v>
      </c>
      <c r="V2077" s="53" t="s">
        <v>385</v>
      </c>
      <c r="W2077" s="53"/>
      <c r="X2077" s="63">
        <v>17.14481</v>
      </c>
      <c r="Y2077" s="63">
        <v>2681.98</v>
      </c>
      <c r="Z2077" s="53"/>
      <c r="AA2077" s="53" t="s">
        <v>5335</v>
      </c>
      <c r="AB2077" s="72" t="s">
        <v>3845</v>
      </c>
      <c r="AC2077" s="385">
        <v>2681.98</v>
      </c>
      <c r="AD2077" s="53"/>
      <c r="AE2077" s="53"/>
      <c r="AF2077" s="53" t="s">
        <v>2432</v>
      </c>
      <c r="AG2077" s="63">
        <v>0</v>
      </c>
      <c r="AH2077" s="53" t="s">
        <v>835</v>
      </c>
      <c r="AI2077" s="53" t="s">
        <v>386</v>
      </c>
      <c r="AJ2077" s="149">
        <v>4</v>
      </c>
      <c r="AK2077" s="374">
        <v>2</v>
      </c>
    </row>
    <row r="2078" spans="1:37" s="149" customFormat="1" ht="75" customHeight="1">
      <c r="A2078" s="52" t="s">
        <v>1349</v>
      </c>
      <c r="B2078" s="60">
        <v>21180</v>
      </c>
      <c r="C2078" s="53" t="s">
        <v>421</v>
      </c>
      <c r="D2078" s="52" t="s">
        <v>422</v>
      </c>
      <c r="E2078" s="53" t="s">
        <v>81</v>
      </c>
      <c r="F2078" s="76">
        <v>41546</v>
      </c>
      <c r="G2078" s="76">
        <v>41616</v>
      </c>
      <c r="H2078" s="53" t="s">
        <v>102</v>
      </c>
      <c r="I2078" s="57">
        <v>470</v>
      </c>
      <c r="J2078" s="56">
        <v>470</v>
      </c>
      <c r="K2078" s="56">
        <v>470</v>
      </c>
      <c r="L2078" s="77">
        <v>41636</v>
      </c>
      <c r="M2078" s="60">
        <v>2014</v>
      </c>
      <c r="N2078" s="78">
        <v>41671</v>
      </c>
      <c r="O2078" s="60">
        <v>2014</v>
      </c>
      <c r="P2078" s="78">
        <v>41728</v>
      </c>
      <c r="Q2078" s="52" t="s">
        <v>337</v>
      </c>
      <c r="R2078" s="60" t="s">
        <v>5336</v>
      </c>
      <c r="S2078" s="53" t="s">
        <v>419</v>
      </c>
      <c r="T2078" s="53" t="s">
        <v>9</v>
      </c>
      <c r="U2078" s="53">
        <v>2</v>
      </c>
      <c r="V2078" s="53" t="s">
        <v>385</v>
      </c>
      <c r="W2078" s="53"/>
      <c r="X2078" s="63">
        <v>554.6</v>
      </c>
      <c r="Y2078" s="63">
        <v>13596.634285714286</v>
      </c>
      <c r="Z2078" s="53"/>
      <c r="AA2078" s="53" t="s">
        <v>4325</v>
      </c>
      <c r="AB2078" s="72" t="s">
        <v>2098</v>
      </c>
      <c r="AC2078" s="385">
        <v>190352.88</v>
      </c>
      <c r="AD2078" s="53"/>
      <c r="AE2078" s="53"/>
      <c r="AF2078" s="53" t="s">
        <v>2432</v>
      </c>
      <c r="AG2078" s="63">
        <v>0</v>
      </c>
      <c r="AH2078" s="53" t="s">
        <v>835</v>
      </c>
      <c r="AI2078" s="53" t="s">
        <v>386</v>
      </c>
      <c r="AJ2078" s="149">
        <v>4</v>
      </c>
      <c r="AK2078" s="374">
        <v>2</v>
      </c>
    </row>
    <row r="2079" spans="1:37" s="149" customFormat="1" ht="75" customHeight="1">
      <c r="A2079" s="52" t="s">
        <v>1349</v>
      </c>
      <c r="B2079" s="60">
        <v>21181</v>
      </c>
      <c r="C2079" s="53" t="s">
        <v>421</v>
      </c>
      <c r="D2079" s="52" t="s">
        <v>422</v>
      </c>
      <c r="E2079" s="53" t="s">
        <v>81</v>
      </c>
      <c r="F2079" s="76">
        <v>41546</v>
      </c>
      <c r="G2079" s="76">
        <v>41616</v>
      </c>
      <c r="H2079" s="53" t="s">
        <v>102</v>
      </c>
      <c r="I2079" s="57">
        <v>5530</v>
      </c>
      <c r="J2079" s="56">
        <v>5530</v>
      </c>
      <c r="K2079" s="56">
        <v>5530</v>
      </c>
      <c r="L2079" s="77">
        <v>41636</v>
      </c>
      <c r="M2079" s="60">
        <v>2014</v>
      </c>
      <c r="N2079" s="78">
        <v>41671</v>
      </c>
      <c r="O2079" s="60">
        <v>2014</v>
      </c>
      <c r="P2079" s="78">
        <v>41728</v>
      </c>
      <c r="Q2079" s="52" t="s">
        <v>337</v>
      </c>
      <c r="R2079" s="60" t="s">
        <v>5337</v>
      </c>
      <c r="S2079" s="53" t="s">
        <v>419</v>
      </c>
      <c r="T2079" s="53" t="s">
        <v>2043</v>
      </c>
      <c r="U2079" s="53">
        <v>2</v>
      </c>
      <c r="V2079" s="53" t="s">
        <v>385</v>
      </c>
      <c r="W2079" s="53"/>
      <c r="X2079" s="63">
        <v>501.95384615384614</v>
      </c>
      <c r="Y2079" s="63">
        <v>14642.529230769231</v>
      </c>
      <c r="Z2079" s="53"/>
      <c r="AA2079" s="53" t="s">
        <v>4325</v>
      </c>
      <c r="AB2079" s="72" t="s">
        <v>2098</v>
      </c>
      <c r="AC2079" s="385">
        <v>190352.88</v>
      </c>
      <c r="AD2079" s="53"/>
      <c r="AE2079" s="53"/>
      <c r="AF2079" s="53" t="s">
        <v>2432</v>
      </c>
      <c r="AG2079" s="63">
        <v>0</v>
      </c>
      <c r="AH2079" s="53" t="s">
        <v>835</v>
      </c>
      <c r="AI2079" s="53" t="s">
        <v>386</v>
      </c>
      <c r="AJ2079" s="149">
        <v>4</v>
      </c>
      <c r="AK2079" s="374">
        <v>2</v>
      </c>
    </row>
    <row r="2080" spans="1:37" s="149" customFormat="1" ht="75" customHeight="1">
      <c r="A2080" s="52" t="s">
        <v>1349</v>
      </c>
      <c r="B2080" s="60">
        <v>21182</v>
      </c>
      <c r="C2080" s="52" t="s">
        <v>635</v>
      </c>
      <c r="D2080" s="52" t="s">
        <v>715</v>
      </c>
      <c r="E2080" s="53" t="s">
        <v>80</v>
      </c>
      <c r="F2080" s="76">
        <v>41392</v>
      </c>
      <c r="G2080" s="76">
        <v>41422</v>
      </c>
      <c r="H2080" s="53" t="s">
        <v>94</v>
      </c>
      <c r="I2080" s="57">
        <v>725.46600000000001</v>
      </c>
      <c r="J2080" s="56">
        <v>700.88075574364814</v>
      </c>
      <c r="K2080" s="56">
        <v>700.88</v>
      </c>
      <c r="L2080" s="77">
        <v>41442</v>
      </c>
      <c r="M2080" s="60">
        <v>2013</v>
      </c>
      <c r="N2080" s="78">
        <v>41487</v>
      </c>
      <c r="O2080" s="60">
        <v>2013</v>
      </c>
      <c r="P2080" s="78">
        <v>41502</v>
      </c>
      <c r="Q2080" s="52" t="s">
        <v>337</v>
      </c>
      <c r="R2080" s="54" t="s">
        <v>5338</v>
      </c>
      <c r="S2080" s="53" t="s">
        <v>419</v>
      </c>
      <c r="T2080" s="53" t="s">
        <v>677</v>
      </c>
      <c r="U2080" s="53">
        <v>2</v>
      </c>
      <c r="V2080" s="53" t="s">
        <v>385</v>
      </c>
      <c r="W2080" s="53"/>
      <c r="X2080" s="63">
        <v>275.6794666666666</v>
      </c>
      <c r="Y2080" s="63">
        <v>1120.9425999999999</v>
      </c>
      <c r="Z2080" s="53"/>
      <c r="AA2080" s="53" t="s">
        <v>5339</v>
      </c>
      <c r="AB2080" s="72">
        <v>41190</v>
      </c>
      <c r="AC2080" s="385">
        <v>56047.13</v>
      </c>
      <c r="AD2080" s="53" t="s">
        <v>829</v>
      </c>
      <c r="AE2080" s="53"/>
      <c r="AF2080" s="53"/>
      <c r="AG2080" s="63">
        <v>43641.7</v>
      </c>
      <c r="AH2080" s="53" t="s">
        <v>2222</v>
      </c>
      <c r="AI2080" s="53" t="s">
        <v>701</v>
      </c>
      <c r="AJ2080" s="149">
        <v>2</v>
      </c>
      <c r="AK2080" s="374">
        <v>2</v>
      </c>
    </row>
    <row r="2081" spans="1:40" s="149" customFormat="1" ht="75" customHeight="1">
      <c r="A2081" s="52" t="s">
        <v>1349</v>
      </c>
      <c r="B2081" s="60">
        <v>21183</v>
      </c>
      <c r="C2081" s="53" t="s">
        <v>9</v>
      </c>
      <c r="D2081" s="52" t="s">
        <v>5340</v>
      </c>
      <c r="E2081" s="53" t="s">
        <v>59</v>
      </c>
      <c r="F2081" s="76">
        <v>41392</v>
      </c>
      <c r="G2081" s="76">
        <v>41432</v>
      </c>
      <c r="H2081" s="53" t="s">
        <v>94</v>
      </c>
      <c r="I2081" s="57">
        <v>1981.17525</v>
      </c>
      <c r="J2081" s="56">
        <v>1961.5596388986648</v>
      </c>
      <c r="K2081" s="56">
        <v>1961.559</v>
      </c>
      <c r="L2081" s="77">
        <v>41452</v>
      </c>
      <c r="M2081" s="60">
        <v>2013</v>
      </c>
      <c r="N2081" s="78">
        <v>41512</v>
      </c>
      <c r="O2081" s="60">
        <v>2013</v>
      </c>
      <c r="P2081" s="78">
        <v>41517</v>
      </c>
      <c r="Q2081" s="52" t="s">
        <v>337</v>
      </c>
      <c r="R2081" s="54" t="s">
        <v>5341</v>
      </c>
      <c r="S2081" s="53" t="s">
        <v>320</v>
      </c>
      <c r="T2081" s="53" t="s">
        <v>9</v>
      </c>
      <c r="U2081" s="53">
        <v>2</v>
      </c>
      <c r="V2081" s="53" t="s">
        <v>385</v>
      </c>
      <c r="W2081" s="53"/>
      <c r="X2081" s="63">
        <v>2314.6396199999999</v>
      </c>
      <c r="Y2081" s="63">
        <v>2360</v>
      </c>
      <c r="Z2081" s="53"/>
      <c r="AA2081" s="53" t="s">
        <v>5342</v>
      </c>
      <c r="AB2081" s="72">
        <v>41312</v>
      </c>
      <c r="AC2081" s="385">
        <v>2360</v>
      </c>
      <c r="AD2081" s="53"/>
      <c r="AE2081" s="53"/>
      <c r="AF2081" s="53" t="s">
        <v>2432</v>
      </c>
      <c r="AG2081" s="63">
        <v>0</v>
      </c>
      <c r="AH2081" s="53" t="s">
        <v>2222</v>
      </c>
      <c r="AI2081" s="53" t="s">
        <v>701</v>
      </c>
      <c r="AJ2081" s="149">
        <v>2</v>
      </c>
      <c r="AK2081" s="374">
        <v>2</v>
      </c>
    </row>
    <row r="2082" spans="1:40" s="149" customFormat="1" ht="75" customHeight="1">
      <c r="A2082" s="52" t="s">
        <v>1349</v>
      </c>
      <c r="B2082" s="60">
        <v>21184</v>
      </c>
      <c r="C2082" s="53" t="s">
        <v>445</v>
      </c>
      <c r="D2082" s="52" t="s">
        <v>720</v>
      </c>
      <c r="E2082" s="53" t="s">
        <v>59</v>
      </c>
      <c r="F2082" s="76">
        <v>41392</v>
      </c>
      <c r="G2082" s="76">
        <v>41432</v>
      </c>
      <c r="H2082" s="53" t="s">
        <v>102</v>
      </c>
      <c r="I2082" s="57">
        <v>1889.5920000000001</v>
      </c>
      <c r="J2082" s="56">
        <v>1861.9287350400004</v>
      </c>
      <c r="K2082" s="56">
        <v>1861.9280000000001</v>
      </c>
      <c r="L2082" s="77">
        <v>41452</v>
      </c>
      <c r="M2082" s="60">
        <v>2013</v>
      </c>
      <c r="N2082" s="78">
        <v>41512</v>
      </c>
      <c r="O2082" s="60">
        <v>2013</v>
      </c>
      <c r="P2082" s="78">
        <v>41517</v>
      </c>
      <c r="Q2082" s="52" t="s">
        <v>337</v>
      </c>
      <c r="R2082" s="54" t="s">
        <v>5343</v>
      </c>
      <c r="S2082" s="53" t="s">
        <v>320</v>
      </c>
      <c r="T2082" s="53" t="s">
        <v>9</v>
      </c>
      <c r="U2082" s="53">
        <v>2</v>
      </c>
      <c r="V2082" s="53" t="s">
        <v>385</v>
      </c>
      <c r="W2082" s="53"/>
      <c r="X2082" s="63">
        <v>2197.0750400000002</v>
      </c>
      <c r="Y2082" s="63">
        <v>3778</v>
      </c>
      <c r="Z2082" s="53"/>
      <c r="AA2082" s="53" t="s">
        <v>5344</v>
      </c>
      <c r="AB2082" s="72">
        <v>41058</v>
      </c>
      <c r="AC2082" s="400">
        <v>30224</v>
      </c>
      <c r="AD2082" s="53" t="s">
        <v>673</v>
      </c>
      <c r="AE2082" s="53"/>
      <c r="AF2082" s="53"/>
      <c r="AG2082" s="63">
        <v>15178</v>
      </c>
      <c r="AH2082" s="53" t="s">
        <v>835</v>
      </c>
      <c r="AI2082" s="53" t="s">
        <v>2179</v>
      </c>
      <c r="AJ2082" s="149">
        <v>2</v>
      </c>
      <c r="AK2082" s="374">
        <v>2</v>
      </c>
    </row>
    <row r="2083" spans="1:40" s="149" customFormat="1" ht="75" customHeight="1">
      <c r="A2083" s="52" t="s">
        <v>1349</v>
      </c>
      <c r="B2083" s="60">
        <v>21185</v>
      </c>
      <c r="C2083" s="53" t="s">
        <v>445</v>
      </c>
      <c r="D2083" s="52" t="s">
        <v>720</v>
      </c>
      <c r="E2083" s="53" t="s">
        <v>59</v>
      </c>
      <c r="F2083" s="76">
        <v>41392</v>
      </c>
      <c r="G2083" s="76">
        <v>41432</v>
      </c>
      <c r="H2083" s="53" t="s">
        <v>102</v>
      </c>
      <c r="I2083" s="57">
        <v>2755.03305</v>
      </c>
      <c r="J2083" s="56">
        <v>2703.6634404140154</v>
      </c>
      <c r="K2083" s="56">
        <v>2703.663</v>
      </c>
      <c r="L2083" s="77">
        <v>41452</v>
      </c>
      <c r="M2083" s="60">
        <v>2013</v>
      </c>
      <c r="N2083" s="78">
        <v>41512</v>
      </c>
      <c r="O2083" s="60">
        <v>2013</v>
      </c>
      <c r="P2083" s="78">
        <v>41517</v>
      </c>
      <c r="Q2083" s="52" t="s">
        <v>337</v>
      </c>
      <c r="R2083" s="54" t="s">
        <v>5345</v>
      </c>
      <c r="S2083" s="53" t="s">
        <v>320</v>
      </c>
      <c r="T2083" s="53" t="s">
        <v>9</v>
      </c>
      <c r="U2083" s="53">
        <v>2</v>
      </c>
      <c r="V2083" s="53" t="s">
        <v>385</v>
      </c>
      <c r="W2083" s="53"/>
      <c r="X2083" s="63">
        <v>3190.3223399999997</v>
      </c>
      <c r="Y2083" s="63">
        <v>7075.9075000000003</v>
      </c>
      <c r="Z2083" s="53"/>
      <c r="AA2083" s="53" t="s">
        <v>4567</v>
      </c>
      <c r="AB2083" s="55">
        <v>41073</v>
      </c>
      <c r="AC2083" s="400">
        <v>28303.63</v>
      </c>
      <c r="AD2083" s="53" t="s">
        <v>678</v>
      </c>
      <c r="AE2083" s="53"/>
      <c r="AF2083" s="53"/>
      <c r="AG2083" s="63">
        <v>2471.3000000000002</v>
      </c>
      <c r="AH2083" s="53" t="s">
        <v>835</v>
      </c>
      <c r="AI2083" s="53" t="s">
        <v>2179</v>
      </c>
      <c r="AJ2083" s="149">
        <v>2</v>
      </c>
      <c r="AK2083" s="374">
        <v>2</v>
      </c>
    </row>
    <row r="2084" spans="1:40" s="149" customFormat="1" ht="75" customHeight="1">
      <c r="A2084" s="53" t="s">
        <v>1450</v>
      </c>
      <c r="B2084" s="60">
        <v>21186</v>
      </c>
      <c r="C2084" s="81" t="s">
        <v>2164</v>
      </c>
      <c r="D2084" s="52" t="s">
        <v>383</v>
      </c>
      <c r="E2084" s="53" t="s">
        <v>80</v>
      </c>
      <c r="F2084" s="55">
        <v>41453</v>
      </c>
      <c r="G2084" s="55">
        <v>41483</v>
      </c>
      <c r="H2084" s="53" t="s">
        <v>94</v>
      </c>
      <c r="I2084" s="57">
        <v>400</v>
      </c>
      <c r="J2084" s="56">
        <v>394.6393729930727</v>
      </c>
      <c r="K2084" s="56">
        <v>394.63900000000001</v>
      </c>
      <c r="L2084" s="59">
        <v>41503</v>
      </c>
      <c r="M2084" s="60">
        <v>2013</v>
      </c>
      <c r="N2084" s="61">
        <v>41503</v>
      </c>
      <c r="O2084" s="60">
        <v>2013</v>
      </c>
      <c r="P2084" s="61">
        <v>41564</v>
      </c>
      <c r="Q2084" s="53" t="s">
        <v>337</v>
      </c>
      <c r="R2084" s="53"/>
      <c r="S2084" s="53" t="s">
        <v>384</v>
      </c>
      <c r="T2084" s="53" t="s">
        <v>9</v>
      </c>
      <c r="U2084" s="53">
        <v>2</v>
      </c>
      <c r="V2084" s="53" t="s">
        <v>385</v>
      </c>
      <c r="W2084" s="53"/>
      <c r="X2084" s="63">
        <v>465.67401999999998</v>
      </c>
      <c r="Y2084" s="63">
        <v>3663.8999999999992</v>
      </c>
      <c r="Z2084" s="71"/>
      <c r="AA2084" s="53" t="s">
        <v>5346</v>
      </c>
      <c r="AB2084" s="53" t="s">
        <v>2094</v>
      </c>
      <c r="AC2084" s="57">
        <v>3663.8999999999992</v>
      </c>
      <c r="AD2084" s="53"/>
      <c r="AE2084" s="53"/>
      <c r="AF2084" s="53" t="s">
        <v>9</v>
      </c>
      <c r="AG2084" s="63">
        <v>0</v>
      </c>
      <c r="AH2084" s="53" t="s">
        <v>2095</v>
      </c>
      <c r="AI2084" s="53" t="s">
        <v>701</v>
      </c>
      <c r="AJ2084" s="149">
        <v>3</v>
      </c>
      <c r="AK2084" s="374">
        <v>2</v>
      </c>
    </row>
    <row r="2085" spans="1:40" s="151" customFormat="1" ht="75" customHeight="1">
      <c r="A2085" s="53" t="s">
        <v>1450</v>
      </c>
      <c r="B2085" s="60">
        <v>21187</v>
      </c>
      <c r="C2085" s="81" t="s">
        <v>2164</v>
      </c>
      <c r="D2085" s="52" t="s">
        <v>383</v>
      </c>
      <c r="E2085" s="53" t="s">
        <v>80</v>
      </c>
      <c r="F2085" s="55">
        <v>41384</v>
      </c>
      <c r="G2085" s="55">
        <v>41414</v>
      </c>
      <c r="H2085" s="53" t="s">
        <v>94</v>
      </c>
      <c r="I2085" s="57">
        <v>1412.3261402159098</v>
      </c>
      <c r="J2085" s="56">
        <v>1418.8489054342547</v>
      </c>
      <c r="K2085" s="56">
        <v>1412.326</v>
      </c>
      <c r="L2085" s="59">
        <v>41434</v>
      </c>
      <c r="M2085" s="82">
        <v>2013</v>
      </c>
      <c r="N2085" s="61">
        <v>41434</v>
      </c>
      <c r="O2085" s="82">
        <v>2013</v>
      </c>
      <c r="P2085" s="61">
        <v>41473</v>
      </c>
      <c r="Q2085" s="53" t="s">
        <v>337</v>
      </c>
      <c r="R2085" s="53"/>
      <c r="S2085" s="53" t="s">
        <v>384</v>
      </c>
      <c r="T2085" s="60">
        <v>1</v>
      </c>
      <c r="U2085" s="53">
        <v>2</v>
      </c>
      <c r="V2085" s="53" t="s">
        <v>385</v>
      </c>
      <c r="W2085" s="53"/>
      <c r="X2085" s="63">
        <v>1666.54468</v>
      </c>
      <c r="Y2085" s="63">
        <v>61541.607498799989</v>
      </c>
      <c r="Z2085" s="53"/>
      <c r="AA2085" s="53" t="s">
        <v>5347</v>
      </c>
      <c r="AB2085" s="53" t="s">
        <v>2094</v>
      </c>
      <c r="AC2085" s="57">
        <v>61541.607498799989</v>
      </c>
      <c r="AD2085" s="53"/>
      <c r="AE2085" s="53"/>
      <c r="AF2085" s="60">
        <v>1</v>
      </c>
      <c r="AG2085" s="63">
        <v>0</v>
      </c>
      <c r="AH2085" s="53" t="s">
        <v>2095</v>
      </c>
      <c r="AI2085" s="53" t="s">
        <v>701</v>
      </c>
      <c r="AJ2085" s="149">
        <v>2</v>
      </c>
      <c r="AK2085" s="374">
        <v>2</v>
      </c>
    </row>
    <row r="2086" spans="1:40" s="149" customFormat="1" ht="75" customHeight="1">
      <c r="A2086" s="53" t="s">
        <v>1450</v>
      </c>
      <c r="B2086" s="60">
        <v>21188</v>
      </c>
      <c r="C2086" s="81" t="s">
        <v>2164</v>
      </c>
      <c r="D2086" s="52" t="s">
        <v>383</v>
      </c>
      <c r="E2086" s="53" t="s">
        <v>80</v>
      </c>
      <c r="F2086" s="55">
        <v>41470</v>
      </c>
      <c r="G2086" s="55">
        <v>41501</v>
      </c>
      <c r="H2086" s="53" t="s">
        <v>94</v>
      </c>
      <c r="I2086" s="57">
        <v>500</v>
      </c>
      <c r="J2086" s="56">
        <v>493.2992162413409</v>
      </c>
      <c r="K2086" s="56">
        <v>493.29899999999998</v>
      </c>
      <c r="L2086" s="59">
        <v>41521</v>
      </c>
      <c r="M2086" s="60">
        <v>2013</v>
      </c>
      <c r="N2086" s="61">
        <v>41521</v>
      </c>
      <c r="O2086" s="60">
        <v>2013</v>
      </c>
      <c r="P2086" s="61">
        <v>41623</v>
      </c>
      <c r="Q2086" s="53" t="s">
        <v>337</v>
      </c>
      <c r="R2086" s="53"/>
      <c r="S2086" s="53" t="s">
        <v>384</v>
      </c>
      <c r="T2086" s="53" t="s">
        <v>9</v>
      </c>
      <c r="U2086" s="53">
        <v>2</v>
      </c>
      <c r="V2086" s="53" t="s">
        <v>385</v>
      </c>
      <c r="W2086" s="53"/>
      <c r="X2086" s="63">
        <v>582.09281999999996</v>
      </c>
      <c r="Y2086" s="63">
        <v>27251.325035000002</v>
      </c>
      <c r="Z2086" s="71"/>
      <c r="AA2086" s="53" t="s">
        <v>5348</v>
      </c>
      <c r="AB2086" s="72" t="s">
        <v>2094</v>
      </c>
      <c r="AC2086" s="57">
        <v>27251.325035000002</v>
      </c>
      <c r="AD2086" s="53"/>
      <c r="AE2086" s="53"/>
      <c r="AF2086" s="53" t="s">
        <v>9</v>
      </c>
      <c r="AG2086" s="63">
        <v>0</v>
      </c>
      <c r="AH2086" s="53" t="s">
        <v>2095</v>
      </c>
      <c r="AI2086" s="53" t="s">
        <v>701</v>
      </c>
      <c r="AJ2086" s="149">
        <v>3</v>
      </c>
      <c r="AK2086" s="374">
        <v>2</v>
      </c>
    </row>
    <row r="2087" spans="1:40" s="151" customFormat="1" ht="75" customHeight="1">
      <c r="A2087" s="53" t="s">
        <v>1450</v>
      </c>
      <c r="B2087" s="60">
        <v>21189</v>
      </c>
      <c r="C2087" s="81" t="s">
        <v>2164</v>
      </c>
      <c r="D2087" s="52" t="s">
        <v>383</v>
      </c>
      <c r="E2087" s="53" t="s">
        <v>80</v>
      </c>
      <c r="F2087" s="55">
        <v>41470</v>
      </c>
      <c r="G2087" s="55">
        <v>41501</v>
      </c>
      <c r="H2087" s="53" t="s">
        <v>94</v>
      </c>
      <c r="I2087" s="57">
        <v>953.1</v>
      </c>
      <c r="J2087" s="56">
        <v>940.32696599924395</v>
      </c>
      <c r="K2087" s="56">
        <v>940.32600000000002</v>
      </c>
      <c r="L2087" s="59">
        <v>41521</v>
      </c>
      <c r="M2087" s="60">
        <v>2013</v>
      </c>
      <c r="N2087" s="61">
        <v>41521</v>
      </c>
      <c r="O2087" s="60">
        <v>2013</v>
      </c>
      <c r="P2087" s="61">
        <v>41609</v>
      </c>
      <c r="Q2087" s="53" t="s">
        <v>337</v>
      </c>
      <c r="R2087" s="53" t="s">
        <v>5349</v>
      </c>
      <c r="S2087" s="53" t="s">
        <v>384</v>
      </c>
      <c r="T2087" s="53" t="s">
        <v>9</v>
      </c>
      <c r="U2087" s="53">
        <v>2</v>
      </c>
      <c r="V2087" s="53" t="s">
        <v>385</v>
      </c>
      <c r="W2087" s="53"/>
      <c r="X2087" s="63">
        <v>1109.5846799999999</v>
      </c>
      <c r="Y2087" s="63">
        <v>30771.529851634303</v>
      </c>
      <c r="Z2087" s="71"/>
      <c r="AA2087" s="60" t="s">
        <v>5349</v>
      </c>
      <c r="AB2087" s="53" t="s">
        <v>2094</v>
      </c>
      <c r="AC2087" s="57">
        <v>30771.529851634303</v>
      </c>
      <c r="AD2087" s="53"/>
      <c r="AE2087" s="53"/>
      <c r="AF2087" s="53" t="s">
        <v>9</v>
      </c>
      <c r="AG2087" s="63">
        <v>0</v>
      </c>
      <c r="AH2087" s="53" t="s">
        <v>2095</v>
      </c>
      <c r="AI2087" s="53" t="s">
        <v>701</v>
      </c>
      <c r="AJ2087" s="149">
        <v>3</v>
      </c>
      <c r="AK2087" s="374">
        <v>2</v>
      </c>
    </row>
    <row r="2088" spans="1:40" s="151" customFormat="1" ht="75" customHeight="1">
      <c r="A2088" s="53" t="s">
        <v>1450</v>
      </c>
      <c r="B2088" s="60">
        <v>21190</v>
      </c>
      <c r="C2088" s="54">
        <v>3000560</v>
      </c>
      <c r="D2088" s="52" t="s">
        <v>468</v>
      </c>
      <c r="E2088" s="53" t="s">
        <v>81</v>
      </c>
      <c r="F2088" s="55">
        <v>41487</v>
      </c>
      <c r="G2088" s="55">
        <v>41548</v>
      </c>
      <c r="H2088" s="53" t="s">
        <v>94</v>
      </c>
      <c r="I2088" s="57">
        <v>48163.62885978409</v>
      </c>
      <c r="J2088" s="56">
        <v>48385.663312395067</v>
      </c>
      <c r="K2088" s="56">
        <v>48163.627999999997</v>
      </c>
      <c r="L2088" s="59">
        <v>41567</v>
      </c>
      <c r="M2088" s="82">
        <v>2013</v>
      </c>
      <c r="N2088" s="61">
        <v>41567</v>
      </c>
      <c r="O2088" s="82">
        <v>2013</v>
      </c>
      <c r="P2088" s="61">
        <v>41636</v>
      </c>
      <c r="Q2088" s="53" t="s">
        <v>337</v>
      </c>
      <c r="R2088" s="53" t="s">
        <v>2237</v>
      </c>
      <c r="S2088" s="53" t="s">
        <v>384</v>
      </c>
      <c r="T2088" s="60">
        <v>1</v>
      </c>
      <c r="U2088" s="53">
        <v>2</v>
      </c>
      <c r="V2088" s="53" t="s">
        <v>385</v>
      </c>
      <c r="W2088" s="53"/>
      <c r="X2088" s="63">
        <v>56833.08103999999</v>
      </c>
      <c r="Y2088" s="63">
        <v>61541.607498799989</v>
      </c>
      <c r="Z2088" s="53"/>
      <c r="AA2088" s="53" t="s">
        <v>5347</v>
      </c>
      <c r="AB2088" s="53" t="s">
        <v>2094</v>
      </c>
      <c r="AC2088" s="57">
        <v>61541.607498799989</v>
      </c>
      <c r="AD2088" s="53"/>
      <c r="AE2088" s="53"/>
      <c r="AF2088" s="60">
        <v>1</v>
      </c>
      <c r="AG2088" s="63">
        <v>0</v>
      </c>
      <c r="AH2088" s="53" t="s">
        <v>2095</v>
      </c>
      <c r="AI2088" s="53" t="s">
        <v>701</v>
      </c>
      <c r="AJ2088" s="149">
        <v>4</v>
      </c>
      <c r="AK2088" s="374">
        <v>2</v>
      </c>
    </row>
    <row r="2089" spans="1:40" s="376" customFormat="1" ht="123.75" customHeight="1">
      <c r="A2089" s="53" t="s">
        <v>1450</v>
      </c>
      <c r="B2089" s="60">
        <v>21191</v>
      </c>
      <c r="C2089" s="81">
        <v>3000560</v>
      </c>
      <c r="D2089" s="52" t="s">
        <v>468</v>
      </c>
      <c r="E2089" s="53" t="s">
        <v>80</v>
      </c>
      <c r="F2089" s="55">
        <v>41537</v>
      </c>
      <c r="G2089" s="55">
        <v>41567</v>
      </c>
      <c r="H2089" s="53" t="s">
        <v>94</v>
      </c>
      <c r="I2089" s="57">
        <v>53979.383500000004</v>
      </c>
      <c r="J2089" s="56">
        <v>52902.703016033971</v>
      </c>
      <c r="K2089" s="384">
        <v>52902.703000000001</v>
      </c>
      <c r="L2089" s="59">
        <v>41587</v>
      </c>
      <c r="M2089" s="53">
        <v>2013</v>
      </c>
      <c r="N2089" s="61">
        <v>41587</v>
      </c>
      <c r="O2089" s="53">
        <v>2013</v>
      </c>
      <c r="P2089" s="61">
        <v>41638</v>
      </c>
      <c r="Q2089" s="53" t="s">
        <v>337</v>
      </c>
      <c r="R2089" s="53" t="s">
        <v>2237</v>
      </c>
      <c r="S2089" s="53" t="s">
        <v>384</v>
      </c>
      <c r="T2089" s="60">
        <v>1</v>
      </c>
      <c r="U2089" s="53">
        <v>2</v>
      </c>
      <c r="V2089" s="53" t="s">
        <v>385</v>
      </c>
      <c r="W2089" s="375"/>
      <c r="X2089" s="58">
        <v>62425.189539999999</v>
      </c>
      <c r="Y2089" s="63">
        <v>1917.3456612515229</v>
      </c>
      <c r="Z2089" s="53"/>
      <c r="AA2089" s="53" t="s">
        <v>5350</v>
      </c>
      <c r="AB2089" s="72" t="s">
        <v>2098</v>
      </c>
      <c r="AC2089" s="57">
        <v>400739.5450073501</v>
      </c>
      <c r="AD2089" s="53"/>
      <c r="AE2089" s="53">
        <v>209.00745916924154</v>
      </c>
      <c r="AF2089" s="53"/>
      <c r="AG2089" s="63">
        <v>0</v>
      </c>
      <c r="AH2089" s="53" t="s">
        <v>5351</v>
      </c>
      <c r="AI2089" s="53" t="s">
        <v>2179</v>
      </c>
      <c r="AJ2089" s="149">
        <v>4</v>
      </c>
      <c r="AK2089" s="374">
        <v>2</v>
      </c>
      <c r="AL2089" s="68"/>
      <c r="AM2089" s="68"/>
      <c r="AN2089" s="68"/>
    </row>
    <row r="2090" spans="1:40" s="376" customFormat="1" ht="123.75" customHeight="1">
      <c r="A2090" s="53" t="s">
        <v>1450</v>
      </c>
      <c r="B2090" s="60" t="s">
        <v>7022</v>
      </c>
      <c r="C2090" s="81">
        <v>3000560</v>
      </c>
      <c r="D2090" s="52" t="s">
        <v>468</v>
      </c>
      <c r="E2090" s="53" t="s">
        <v>80</v>
      </c>
      <c r="F2090" s="55">
        <v>41409</v>
      </c>
      <c r="G2090" s="55">
        <v>41440</v>
      </c>
      <c r="H2090" s="53" t="s">
        <v>94</v>
      </c>
      <c r="I2090" s="57">
        <v>1184.4000000000001</v>
      </c>
      <c r="J2090" s="56">
        <v>1618.7010348359238</v>
      </c>
      <c r="K2090" s="384">
        <v>1184.4000000000001</v>
      </c>
      <c r="L2090" s="59">
        <v>41460</v>
      </c>
      <c r="M2090" s="53">
        <v>2013</v>
      </c>
      <c r="N2090" s="61">
        <v>41470</v>
      </c>
      <c r="O2090" s="53">
        <v>2013</v>
      </c>
      <c r="P2090" s="61">
        <v>41590</v>
      </c>
      <c r="Q2090" s="53" t="s">
        <v>337</v>
      </c>
      <c r="R2090" s="53" t="s">
        <v>7015</v>
      </c>
      <c r="S2090" s="53" t="s">
        <v>384</v>
      </c>
      <c r="T2090" s="60">
        <v>1</v>
      </c>
      <c r="U2090" s="53">
        <v>2</v>
      </c>
      <c r="V2090" s="53" t="s">
        <v>385</v>
      </c>
      <c r="W2090" s="375"/>
      <c r="X2090" s="58">
        <v>1397.5920000000001</v>
      </c>
      <c r="Y2090" s="63">
        <v>1917.3456612515229</v>
      </c>
      <c r="Z2090" s="53"/>
      <c r="AA2090" s="53" t="s">
        <v>5350</v>
      </c>
      <c r="AB2090" s="72" t="s">
        <v>2098</v>
      </c>
      <c r="AC2090" s="57">
        <v>400739.5450073501</v>
      </c>
      <c r="AD2090" s="53"/>
      <c r="AE2090" s="53">
        <v>209.00745916924154</v>
      </c>
      <c r="AF2090" s="53"/>
      <c r="AG2090" s="63">
        <v>0</v>
      </c>
      <c r="AH2090" s="53" t="s">
        <v>5351</v>
      </c>
      <c r="AI2090" s="53" t="s">
        <v>2179</v>
      </c>
      <c r="AJ2090" s="149">
        <v>3</v>
      </c>
      <c r="AK2090" s="374">
        <v>2</v>
      </c>
      <c r="AL2090" s="68"/>
      <c r="AM2090" s="68"/>
      <c r="AN2090" s="68"/>
    </row>
    <row r="2091" spans="1:40" s="376" customFormat="1" ht="123.75" customHeight="1">
      <c r="A2091" s="53" t="s">
        <v>1450</v>
      </c>
      <c r="B2091" s="60" t="s">
        <v>7023</v>
      </c>
      <c r="C2091" s="81">
        <v>3000560</v>
      </c>
      <c r="D2091" s="52" t="s">
        <v>468</v>
      </c>
      <c r="E2091" s="53" t="s">
        <v>80</v>
      </c>
      <c r="F2091" s="55">
        <v>41409</v>
      </c>
      <c r="G2091" s="55">
        <v>41440</v>
      </c>
      <c r="H2091" s="53" t="s">
        <v>94</v>
      </c>
      <c r="I2091" s="57">
        <v>1275.44</v>
      </c>
      <c r="J2091" s="56">
        <v>1918.3733867531523</v>
      </c>
      <c r="K2091" s="384">
        <v>1275.44</v>
      </c>
      <c r="L2091" s="59">
        <v>41460</v>
      </c>
      <c r="M2091" s="53">
        <v>2013</v>
      </c>
      <c r="N2091" s="61">
        <v>41470</v>
      </c>
      <c r="O2091" s="53">
        <v>2013</v>
      </c>
      <c r="P2091" s="61">
        <v>41590</v>
      </c>
      <c r="Q2091" s="53" t="s">
        <v>337</v>
      </c>
      <c r="R2091" s="53" t="s">
        <v>7017</v>
      </c>
      <c r="S2091" s="53" t="s">
        <v>384</v>
      </c>
      <c r="T2091" s="60">
        <v>1</v>
      </c>
      <c r="U2091" s="53">
        <v>2</v>
      </c>
      <c r="V2091" s="53" t="s">
        <v>385</v>
      </c>
      <c r="W2091" s="375"/>
      <c r="X2091" s="58">
        <v>1505.0192</v>
      </c>
      <c r="Y2091" s="63">
        <v>1917.3456612515229</v>
      </c>
      <c r="Z2091" s="53"/>
      <c r="AA2091" s="53" t="s">
        <v>5350</v>
      </c>
      <c r="AB2091" s="72" t="s">
        <v>2098</v>
      </c>
      <c r="AC2091" s="57">
        <v>400739.5450073501</v>
      </c>
      <c r="AD2091" s="53"/>
      <c r="AE2091" s="53">
        <v>209.00745916924154</v>
      </c>
      <c r="AF2091" s="53"/>
      <c r="AG2091" s="63">
        <v>0</v>
      </c>
      <c r="AH2091" s="53" t="s">
        <v>5351</v>
      </c>
      <c r="AI2091" s="53" t="s">
        <v>2179</v>
      </c>
      <c r="AJ2091" s="149">
        <v>3</v>
      </c>
      <c r="AK2091" s="374">
        <v>2</v>
      </c>
      <c r="AL2091" s="68"/>
      <c r="AM2091" s="68"/>
      <c r="AN2091" s="68"/>
    </row>
    <row r="2092" spans="1:40" s="376" customFormat="1" ht="123.75" customHeight="1">
      <c r="A2092" s="53" t="s">
        <v>1450</v>
      </c>
      <c r="B2092" s="60" t="s">
        <v>7024</v>
      </c>
      <c r="C2092" s="81">
        <v>3000560</v>
      </c>
      <c r="D2092" s="52" t="s">
        <v>468</v>
      </c>
      <c r="E2092" s="53" t="s">
        <v>80</v>
      </c>
      <c r="F2092" s="55">
        <v>41409</v>
      </c>
      <c r="G2092" s="55">
        <v>41440</v>
      </c>
      <c r="H2092" s="53" t="s">
        <v>94</v>
      </c>
      <c r="I2092" s="57">
        <v>651.35</v>
      </c>
      <c r="J2092" s="56">
        <v>914.46655048588821</v>
      </c>
      <c r="K2092" s="384">
        <v>651.35</v>
      </c>
      <c r="L2092" s="59">
        <v>41460</v>
      </c>
      <c r="M2092" s="53">
        <v>2013</v>
      </c>
      <c r="N2092" s="61">
        <v>41470</v>
      </c>
      <c r="O2092" s="53">
        <v>2013</v>
      </c>
      <c r="P2092" s="61">
        <v>41526</v>
      </c>
      <c r="Q2092" s="53" t="s">
        <v>337</v>
      </c>
      <c r="R2092" s="53" t="s">
        <v>7025</v>
      </c>
      <c r="S2092" s="53" t="s">
        <v>384</v>
      </c>
      <c r="T2092" s="60">
        <v>1</v>
      </c>
      <c r="U2092" s="53">
        <v>2</v>
      </c>
      <c r="V2092" s="53" t="s">
        <v>385</v>
      </c>
      <c r="W2092" s="375"/>
      <c r="X2092" s="58">
        <v>768.59299999999996</v>
      </c>
      <c r="Y2092" s="63">
        <v>1917.3456612515229</v>
      </c>
      <c r="Z2092" s="53"/>
      <c r="AA2092" s="53" t="s">
        <v>5350</v>
      </c>
      <c r="AB2092" s="72" t="s">
        <v>2098</v>
      </c>
      <c r="AC2092" s="57">
        <v>400739.5450073501</v>
      </c>
      <c r="AD2092" s="53"/>
      <c r="AE2092" s="53">
        <v>209.00745916924154</v>
      </c>
      <c r="AF2092" s="53"/>
      <c r="AG2092" s="63">
        <v>0</v>
      </c>
      <c r="AH2092" s="53" t="s">
        <v>5351</v>
      </c>
      <c r="AI2092" s="53" t="s">
        <v>2179</v>
      </c>
      <c r="AJ2092" s="149">
        <v>3</v>
      </c>
      <c r="AK2092" s="374">
        <v>2</v>
      </c>
      <c r="AL2092" s="68"/>
      <c r="AM2092" s="68"/>
      <c r="AN2092" s="68"/>
    </row>
    <row r="2093" spans="1:40" s="151" customFormat="1" ht="95.25" customHeight="1">
      <c r="A2093" s="53" t="s">
        <v>1450</v>
      </c>
      <c r="B2093" s="60">
        <v>21192</v>
      </c>
      <c r="C2093" s="81">
        <v>3000560</v>
      </c>
      <c r="D2093" s="52" t="s">
        <v>468</v>
      </c>
      <c r="E2093" s="53" t="s">
        <v>80</v>
      </c>
      <c r="F2093" s="55">
        <v>41537</v>
      </c>
      <c r="G2093" s="55">
        <v>41567</v>
      </c>
      <c r="H2093" s="53" t="s">
        <v>94</v>
      </c>
      <c r="I2093" s="57">
        <v>30000</v>
      </c>
      <c r="J2093" s="56">
        <v>30138.553777004068</v>
      </c>
      <c r="K2093" s="56">
        <v>30000</v>
      </c>
      <c r="L2093" s="59">
        <v>41587</v>
      </c>
      <c r="M2093" s="60">
        <v>2013</v>
      </c>
      <c r="N2093" s="61">
        <v>41587</v>
      </c>
      <c r="O2093" s="60">
        <v>2014</v>
      </c>
      <c r="P2093" s="61">
        <v>41791</v>
      </c>
      <c r="Q2093" s="53" t="s">
        <v>337</v>
      </c>
      <c r="R2093" s="53" t="s">
        <v>3883</v>
      </c>
      <c r="S2093" s="53" t="s">
        <v>384</v>
      </c>
      <c r="T2093" s="53" t="s">
        <v>9</v>
      </c>
      <c r="U2093" s="53">
        <v>2</v>
      </c>
      <c r="V2093" s="53" t="s">
        <v>385</v>
      </c>
      <c r="W2093" s="53"/>
      <c r="X2093" s="63">
        <v>35400</v>
      </c>
      <c r="Y2093" s="63">
        <v>2606.1318423270773</v>
      </c>
      <c r="Z2093" s="71"/>
      <c r="AA2093" s="53" t="s">
        <v>5352</v>
      </c>
      <c r="AB2093" s="72" t="s">
        <v>2098</v>
      </c>
      <c r="AC2093" s="57">
        <v>400392.22087028995</v>
      </c>
      <c r="AD2093" s="53"/>
      <c r="AE2093" s="53">
        <v>153.63467586995529</v>
      </c>
      <c r="AF2093" s="53"/>
      <c r="AG2093" s="63">
        <v>0</v>
      </c>
      <c r="AH2093" s="53" t="s">
        <v>5351</v>
      </c>
      <c r="AI2093" s="53" t="s">
        <v>2179</v>
      </c>
      <c r="AJ2093" s="149">
        <v>4</v>
      </c>
      <c r="AK2093" s="374">
        <v>2</v>
      </c>
    </row>
    <row r="2094" spans="1:40" s="151" customFormat="1" ht="75" customHeight="1">
      <c r="A2094" s="53" t="s">
        <v>1450</v>
      </c>
      <c r="B2094" s="60">
        <v>21193</v>
      </c>
      <c r="C2094" s="54">
        <v>3000560</v>
      </c>
      <c r="D2094" s="52" t="s">
        <v>468</v>
      </c>
      <c r="E2094" s="53" t="s">
        <v>59</v>
      </c>
      <c r="F2094" s="55">
        <v>41440</v>
      </c>
      <c r="G2094" s="55">
        <v>41470</v>
      </c>
      <c r="H2094" s="53" t="s">
        <v>94</v>
      </c>
      <c r="I2094" s="57">
        <v>3364.55</v>
      </c>
      <c r="J2094" s="56">
        <v>3380.0890035087368</v>
      </c>
      <c r="K2094" s="56">
        <v>3364.55</v>
      </c>
      <c r="L2094" s="59">
        <v>41490</v>
      </c>
      <c r="M2094" s="60">
        <v>2013</v>
      </c>
      <c r="N2094" s="61">
        <v>41490</v>
      </c>
      <c r="O2094" s="60">
        <v>2013</v>
      </c>
      <c r="P2094" s="61">
        <v>41638</v>
      </c>
      <c r="Q2094" s="53" t="s">
        <v>337</v>
      </c>
      <c r="R2094" s="53" t="s">
        <v>5353</v>
      </c>
      <c r="S2094" s="53" t="s">
        <v>384</v>
      </c>
      <c r="T2094" s="53" t="s">
        <v>9</v>
      </c>
      <c r="U2094" s="53">
        <v>2</v>
      </c>
      <c r="V2094" s="53" t="s">
        <v>385</v>
      </c>
      <c r="W2094" s="53"/>
      <c r="X2094" s="63">
        <v>3970.1689999999999</v>
      </c>
      <c r="Y2094" s="63">
        <v>7075.7520000000004</v>
      </c>
      <c r="Z2094" s="71"/>
      <c r="AA2094" s="53" t="s">
        <v>5354</v>
      </c>
      <c r="AB2094" s="53" t="s">
        <v>2094</v>
      </c>
      <c r="AC2094" s="57">
        <v>7075.7520000000004</v>
      </c>
      <c r="AD2094" s="53"/>
      <c r="AE2094" s="53"/>
      <c r="AF2094" s="53" t="s">
        <v>9</v>
      </c>
      <c r="AG2094" s="63">
        <v>0</v>
      </c>
      <c r="AH2094" s="53" t="s">
        <v>2095</v>
      </c>
      <c r="AI2094" s="53" t="s">
        <v>2179</v>
      </c>
      <c r="AJ2094" s="149">
        <v>3</v>
      </c>
      <c r="AK2094" s="374">
        <v>2</v>
      </c>
    </row>
    <row r="2095" spans="1:40" s="151" customFormat="1" ht="90" customHeight="1">
      <c r="A2095" s="53" t="s">
        <v>1450</v>
      </c>
      <c r="B2095" s="60">
        <v>21194</v>
      </c>
      <c r="C2095" s="54">
        <v>3000560</v>
      </c>
      <c r="D2095" s="52" t="s">
        <v>468</v>
      </c>
      <c r="E2095" s="53" t="s">
        <v>59</v>
      </c>
      <c r="F2095" s="55">
        <v>41440</v>
      </c>
      <c r="G2095" s="55">
        <v>41470</v>
      </c>
      <c r="H2095" s="53" t="s">
        <v>94</v>
      </c>
      <c r="I2095" s="57">
        <v>4460.0770000000002</v>
      </c>
      <c r="J2095" s="56">
        <v>4944.9575212869286</v>
      </c>
      <c r="K2095" s="56">
        <v>4460.0770000000002</v>
      </c>
      <c r="L2095" s="59">
        <v>41490</v>
      </c>
      <c r="M2095" s="60">
        <v>2013</v>
      </c>
      <c r="N2095" s="61">
        <v>41490</v>
      </c>
      <c r="O2095" s="60">
        <v>2013</v>
      </c>
      <c r="P2095" s="61">
        <v>41638</v>
      </c>
      <c r="Q2095" s="53" t="s">
        <v>337</v>
      </c>
      <c r="R2095" s="53" t="s">
        <v>5355</v>
      </c>
      <c r="S2095" s="53" t="s">
        <v>384</v>
      </c>
      <c r="T2095" s="53" t="s">
        <v>9</v>
      </c>
      <c r="U2095" s="53">
        <v>2</v>
      </c>
      <c r="V2095" s="53" t="s">
        <v>385</v>
      </c>
      <c r="W2095" s="53"/>
      <c r="X2095" s="63">
        <v>5262.8908600000004</v>
      </c>
      <c r="Y2095" s="63">
        <v>9055.8167847200002</v>
      </c>
      <c r="Z2095" s="71"/>
      <c r="AA2095" s="53" t="s">
        <v>5356</v>
      </c>
      <c r="AB2095" s="72">
        <v>41214</v>
      </c>
      <c r="AC2095" s="57">
        <v>9055.8167847200002</v>
      </c>
      <c r="AD2095" s="53"/>
      <c r="AE2095" s="53"/>
      <c r="AF2095" s="53" t="s">
        <v>9</v>
      </c>
      <c r="AG2095" s="63">
        <v>0</v>
      </c>
      <c r="AH2095" s="53" t="s">
        <v>2095</v>
      </c>
      <c r="AI2095" s="53" t="s">
        <v>701</v>
      </c>
      <c r="AJ2095" s="149">
        <v>3</v>
      </c>
      <c r="AK2095" s="374">
        <v>2</v>
      </c>
    </row>
    <row r="2096" spans="1:40" s="151" customFormat="1" ht="75" customHeight="1">
      <c r="A2096" s="53" t="s">
        <v>1450</v>
      </c>
      <c r="B2096" s="60">
        <v>21195</v>
      </c>
      <c r="C2096" s="54">
        <v>3000560</v>
      </c>
      <c r="D2096" s="52" t="s">
        <v>468</v>
      </c>
      <c r="E2096" s="53" t="s">
        <v>59</v>
      </c>
      <c r="F2096" s="55">
        <v>41440</v>
      </c>
      <c r="G2096" s="55">
        <v>41470</v>
      </c>
      <c r="H2096" s="53" t="s">
        <v>94</v>
      </c>
      <c r="I2096" s="57">
        <v>4450</v>
      </c>
      <c r="J2096" s="56">
        <v>4469.6156463688376</v>
      </c>
      <c r="K2096" s="56">
        <v>4450</v>
      </c>
      <c r="L2096" s="59">
        <v>41490</v>
      </c>
      <c r="M2096" s="60">
        <v>2013</v>
      </c>
      <c r="N2096" s="61">
        <v>41490</v>
      </c>
      <c r="O2096" s="60">
        <v>2013</v>
      </c>
      <c r="P2096" s="61">
        <v>41638</v>
      </c>
      <c r="Q2096" s="53" t="s">
        <v>337</v>
      </c>
      <c r="R2096" s="53" t="s">
        <v>2237</v>
      </c>
      <c r="S2096" s="53" t="s">
        <v>384</v>
      </c>
      <c r="T2096" s="53" t="s">
        <v>9</v>
      </c>
      <c r="U2096" s="53">
        <v>2</v>
      </c>
      <c r="V2096" s="53" t="s">
        <v>385</v>
      </c>
      <c r="W2096" s="53" t="s">
        <v>5357</v>
      </c>
      <c r="X2096" s="63">
        <v>5251</v>
      </c>
      <c r="Y2096" s="63">
        <v>5524.0520000000006</v>
      </c>
      <c r="Z2096" s="71"/>
      <c r="AA2096" s="53" t="s">
        <v>5358</v>
      </c>
      <c r="AB2096" s="72">
        <v>40878</v>
      </c>
      <c r="AC2096" s="57">
        <v>5524.0520000000006</v>
      </c>
      <c r="AD2096" s="53"/>
      <c r="AE2096" s="53"/>
      <c r="AF2096" s="53" t="s">
        <v>9</v>
      </c>
      <c r="AG2096" s="63">
        <v>0</v>
      </c>
      <c r="AH2096" s="53" t="s">
        <v>2095</v>
      </c>
      <c r="AI2096" s="53" t="s">
        <v>2179</v>
      </c>
      <c r="AJ2096" s="149">
        <v>3</v>
      </c>
      <c r="AK2096" s="374">
        <v>2</v>
      </c>
    </row>
    <row r="2097" spans="1:40" s="149" customFormat="1" ht="75" customHeight="1">
      <c r="A2097" s="53" t="s">
        <v>1522</v>
      </c>
      <c r="B2097" s="60">
        <v>21196</v>
      </c>
      <c r="C2097" s="54">
        <v>3000560</v>
      </c>
      <c r="D2097" s="52" t="s">
        <v>468</v>
      </c>
      <c r="E2097" s="53" t="s">
        <v>81</v>
      </c>
      <c r="F2097" s="55">
        <v>41394</v>
      </c>
      <c r="G2097" s="55">
        <v>41486</v>
      </c>
      <c r="H2097" s="53" t="s">
        <v>94</v>
      </c>
      <c r="I2097" s="57">
        <v>6869.28</v>
      </c>
      <c r="J2097" s="56">
        <v>7899.7009616951054</v>
      </c>
      <c r="K2097" s="56">
        <v>6869.28</v>
      </c>
      <c r="L2097" s="59">
        <v>41514</v>
      </c>
      <c r="M2097" s="60">
        <v>2013</v>
      </c>
      <c r="N2097" s="61">
        <v>41519</v>
      </c>
      <c r="O2097" s="60">
        <v>2013</v>
      </c>
      <c r="P2097" s="61">
        <v>41639</v>
      </c>
      <c r="Q2097" s="53" t="s">
        <v>337</v>
      </c>
      <c r="R2097" s="53" t="s">
        <v>5360</v>
      </c>
      <c r="S2097" s="53" t="s">
        <v>384</v>
      </c>
      <c r="T2097" s="60">
        <v>1</v>
      </c>
      <c r="U2097" s="53">
        <v>2</v>
      </c>
      <c r="V2097" s="53" t="s">
        <v>385</v>
      </c>
      <c r="W2097" s="53"/>
      <c r="X2097" s="63">
        <v>8105.750399999999</v>
      </c>
      <c r="Y2097" s="63">
        <v>18839.666666666668</v>
      </c>
      <c r="Z2097" s="53"/>
      <c r="AA2097" s="53" t="s">
        <v>4703</v>
      </c>
      <c r="AB2097" s="72">
        <v>41255</v>
      </c>
      <c r="AC2097" s="57">
        <v>56519</v>
      </c>
      <c r="AD2097" s="53"/>
      <c r="AE2097" s="53"/>
      <c r="AF2097" s="60">
        <v>3</v>
      </c>
      <c r="AG2097" s="63">
        <v>1062</v>
      </c>
      <c r="AH2097" s="53" t="s">
        <v>94</v>
      </c>
      <c r="AI2097" s="53" t="s">
        <v>701</v>
      </c>
      <c r="AJ2097" s="149">
        <v>3</v>
      </c>
      <c r="AK2097" s="374">
        <v>2</v>
      </c>
    </row>
    <row r="2098" spans="1:40" s="149" customFormat="1" ht="75" customHeight="1">
      <c r="A2098" s="53" t="s">
        <v>1522</v>
      </c>
      <c r="B2098" s="60">
        <v>21197</v>
      </c>
      <c r="C2098" s="60">
        <v>3000559</v>
      </c>
      <c r="D2098" s="52" t="s">
        <v>383</v>
      </c>
      <c r="E2098" s="53" t="s">
        <v>59</v>
      </c>
      <c r="F2098" s="55">
        <v>41394</v>
      </c>
      <c r="G2098" s="55">
        <v>41453</v>
      </c>
      <c r="H2098" s="53" t="s">
        <v>94</v>
      </c>
      <c r="I2098" s="57">
        <v>200</v>
      </c>
      <c r="J2098" s="56">
        <v>207.06904416960003</v>
      </c>
      <c r="K2098" s="56">
        <v>200</v>
      </c>
      <c r="L2098" s="59">
        <v>41481</v>
      </c>
      <c r="M2098" s="82">
        <v>2013</v>
      </c>
      <c r="N2098" s="61">
        <v>41487</v>
      </c>
      <c r="O2098" s="60">
        <v>2013</v>
      </c>
      <c r="P2098" s="61">
        <v>41578</v>
      </c>
      <c r="Q2098" s="53" t="s">
        <v>337</v>
      </c>
      <c r="R2098" s="177" t="s">
        <v>5374</v>
      </c>
      <c r="S2098" s="53" t="s">
        <v>384</v>
      </c>
      <c r="T2098" s="60">
        <v>1</v>
      </c>
      <c r="U2098" s="53">
        <v>2</v>
      </c>
      <c r="V2098" s="53" t="s">
        <v>385</v>
      </c>
      <c r="W2098" s="53"/>
      <c r="X2098" s="63">
        <v>236</v>
      </c>
      <c r="Y2098" s="63">
        <v>52564.28</v>
      </c>
      <c r="Z2098" s="53"/>
      <c r="AA2098" s="53" t="s">
        <v>4704</v>
      </c>
      <c r="AB2098" s="72" t="s">
        <v>2098</v>
      </c>
      <c r="AC2098" s="57">
        <v>52564.28</v>
      </c>
      <c r="AD2098" s="53"/>
      <c r="AE2098" s="53"/>
      <c r="AF2098" s="60">
        <v>1</v>
      </c>
      <c r="AG2098" s="63"/>
      <c r="AH2098" s="53" t="s">
        <v>94</v>
      </c>
      <c r="AI2098" s="53" t="s">
        <v>701</v>
      </c>
      <c r="AJ2098" s="149">
        <v>3</v>
      </c>
      <c r="AK2098" s="374">
        <v>2</v>
      </c>
    </row>
    <row r="2099" spans="1:40" s="149" customFormat="1" ht="75" customHeight="1">
      <c r="A2099" s="53" t="s">
        <v>1522</v>
      </c>
      <c r="B2099" s="60">
        <v>21198</v>
      </c>
      <c r="C2099" s="60">
        <v>3000559</v>
      </c>
      <c r="D2099" s="52" t="s">
        <v>383</v>
      </c>
      <c r="E2099" s="53" t="s">
        <v>59</v>
      </c>
      <c r="F2099" s="55">
        <v>41394</v>
      </c>
      <c r="G2099" s="55">
        <v>41453</v>
      </c>
      <c r="H2099" s="53" t="s">
        <v>94</v>
      </c>
      <c r="I2099" s="57">
        <v>1000</v>
      </c>
      <c r="J2099" s="56">
        <v>1054.5287290272001</v>
      </c>
      <c r="K2099" s="56">
        <v>1000</v>
      </c>
      <c r="L2099" s="59">
        <v>41481</v>
      </c>
      <c r="M2099" s="82">
        <v>2013</v>
      </c>
      <c r="N2099" s="61">
        <v>41487</v>
      </c>
      <c r="O2099" s="60">
        <v>2013</v>
      </c>
      <c r="P2099" s="61">
        <v>41578</v>
      </c>
      <c r="Q2099" s="53" t="s">
        <v>337</v>
      </c>
      <c r="R2099" s="177" t="s">
        <v>5375</v>
      </c>
      <c r="S2099" s="53" t="s">
        <v>384</v>
      </c>
      <c r="T2099" s="60">
        <v>1</v>
      </c>
      <c r="U2099" s="53">
        <v>2</v>
      </c>
      <c r="V2099" s="53" t="s">
        <v>385</v>
      </c>
      <c r="W2099" s="53"/>
      <c r="X2099" s="63">
        <v>1180</v>
      </c>
      <c r="Y2099" s="63">
        <v>25161</v>
      </c>
      <c r="Z2099" s="53"/>
      <c r="AA2099" s="53" t="s">
        <v>5376</v>
      </c>
      <c r="AB2099" s="72" t="s">
        <v>2098</v>
      </c>
      <c r="AC2099" s="57">
        <v>25161</v>
      </c>
      <c r="AD2099" s="53"/>
      <c r="AE2099" s="53"/>
      <c r="AF2099" s="60">
        <v>1</v>
      </c>
      <c r="AG2099" s="63"/>
      <c r="AH2099" s="53" t="s">
        <v>94</v>
      </c>
      <c r="AI2099" s="53" t="s">
        <v>701</v>
      </c>
      <c r="AJ2099" s="149">
        <v>3</v>
      </c>
      <c r="AK2099" s="374">
        <v>2</v>
      </c>
    </row>
    <row r="2100" spans="1:40" s="149" customFormat="1" ht="75" customHeight="1">
      <c r="A2100" s="53" t="s">
        <v>1522</v>
      </c>
      <c r="B2100" s="60">
        <v>21199</v>
      </c>
      <c r="C2100" s="60">
        <v>3000559</v>
      </c>
      <c r="D2100" s="52" t="s">
        <v>383</v>
      </c>
      <c r="E2100" s="53" t="s">
        <v>59</v>
      </c>
      <c r="F2100" s="55">
        <v>41394</v>
      </c>
      <c r="G2100" s="55">
        <v>41453</v>
      </c>
      <c r="H2100" s="53" t="s">
        <v>94</v>
      </c>
      <c r="I2100" s="57">
        <v>700</v>
      </c>
      <c r="J2100" s="56">
        <v>722.93614794144014</v>
      </c>
      <c r="K2100" s="56">
        <v>700</v>
      </c>
      <c r="L2100" s="59">
        <v>41481</v>
      </c>
      <c r="M2100" s="82">
        <v>2013</v>
      </c>
      <c r="N2100" s="61">
        <v>41487</v>
      </c>
      <c r="O2100" s="60">
        <v>2013</v>
      </c>
      <c r="P2100" s="61">
        <v>41578</v>
      </c>
      <c r="Q2100" s="53" t="s">
        <v>337</v>
      </c>
      <c r="R2100" s="177" t="s">
        <v>5377</v>
      </c>
      <c r="S2100" s="53" t="s">
        <v>384</v>
      </c>
      <c r="T2100" s="60">
        <v>1</v>
      </c>
      <c r="U2100" s="53">
        <v>2</v>
      </c>
      <c r="V2100" s="53" t="s">
        <v>385</v>
      </c>
      <c r="W2100" s="53"/>
      <c r="X2100" s="63">
        <v>826</v>
      </c>
      <c r="Y2100" s="63">
        <v>6490</v>
      </c>
      <c r="Z2100" s="53"/>
      <c r="AA2100" s="53" t="s">
        <v>5378</v>
      </c>
      <c r="AB2100" s="72" t="s">
        <v>2098</v>
      </c>
      <c r="AC2100" s="57">
        <v>6490</v>
      </c>
      <c r="AD2100" s="53"/>
      <c r="AE2100" s="53"/>
      <c r="AF2100" s="60">
        <v>1</v>
      </c>
      <c r="AG2100" s="63"/>
      <c r="AH2100" s="53" t="s">
        <v>94</v>
      </c>
      <c r="AI2100" s="53" t="s">
        <v>701</v>
      </c>
      <c r="AJ2100" s="149">
        <v>3</v>
      </c>
      <c r="AK2100" s="374">
        <v>2</v>
      </c>
    </row>
    <row r="2101" spans="1:40" s="376" customFormat="1" ht="123.75" customHeight="1">
      <c r="A2101" s="53" t="s">
        <v>1522</v>
      </c>
      <c r="B2101" s="60">
        <v>21200</v>
      </c>
      <c r="C2101" s="81">
        <v>3000559</v>
      </c>
      <c r="D2101" s="52" t="s">
        <v>383</v>
      </c>
      <c r="E2101" s="53" t="s">
        <v>59</v>
      </c>
      <c r="F2101" s="55">
        <v>41394</v>
      </c>
      <c r="G2101" s="55">
        <v>41453</v>
      </c>
      <c r="H2101" s="53" t="s">
        <v>94</v>
      </c>
      <c r="I2101" s="57">
        <v>899.99</v>
      </c>
      <c r="J2101" s="56">
        <v>904.15259373542426</v>
      </c>
      <c r="K2101" s="384">
        <v>899.99</v>
      </c>
      <c r="L2101" s="59">
        <v>41481</v>
      </c>
      <c r="M2101" s="53">
        <v>2013</v>
      </c>
      <c r="N2101" s="61">
        <v>41487</v>
      </c>
      <c r="O2101" s="53">
        <v>2013</v>
      </c>
      <c r="P2101" s="61">
        <v>41578</v>
      </c>
      <c r="Q2101" s="53" t="s">
        <v>337</v>
      </c>
      <c r="R2101" s="53" t="s">
        <v>5379</v>
      </c>
      <c r="S2101" s="53" t="s">
        <v>384</v>
      </c>
      <c r="T2101" s="380">
        <v>1</v>
      </c>
      <c r="U2101" s="53">
        <v>2</v>
      </c>
      <c r="V2101" s="53" t="s">
        <v>385</v>
      </c>
      <c r="W2101" s="375"/>
      <c r="X2101" s="58">
        <v>1062</v>
      </c>
      <c r="Y2101" s="63">
        <v>16385</v>
      </c>
      <c r="Z2101" s="53"/>
      <c r="AA2101" s="53" t="s">
        <v>5380</v>
      </c>
      <c r="AB2101" s="72" t="s">
        <v>2098</v>
      </c>
      <c r="AC2101" s="57">
        <v>16385</v>
      </c>
      <c r="AD2101" s="53"/>
      <c r="AE2101" s="53"/>
      <c r="AF2101" s="53">
        <v>1</v>
      </c>
      <c r="AG2101" s="63"/>
      <c r="AH2101" s="53" t="s">
        <v>94</v>
      </c>
      <c r="AI2101" s="53" t="s">
        <v>701</v>
      </c>
      <c r="AJ2101" s="149">
        <v>3</v>
      </c>
      <c r="AK2101" s="374">
        <v>2</v>
      </c>
      <c r="AL2101" s="68"/>
      <c r="AM2101" s="68"/>
      <c r="AN2101" s="68"/>
    </row>
    <row r="2102" spans="1:40" s="149" customFormat="1" ht="75" customHeight="1">
      <c r="A2102" s="53" t="s">
        <v>1522</v>
      </c>
      <c r="B2102" s="60">
        <v>21201</v>
      </c>
      <c r="C2102" s="60">
        <v>3000559</v>
      </c>
      <c r="D2102" s="52" t="s">
        <v>383</v>
      </c>
      <c r="E2102" s="53" t="s">
        <v>59</v>
      </c>
      <c r="F2102" s="55">
        <v>41394</v>
      </c>
      <c r="G2102" s="55">
        <v>41453</v>
      </c>
      <c r="H2102" s="53" t="s">
        <v>94</v>
      </c>
      <c r="I2102" s="57">
        <v>300</v>
      </c>
      <c r="J2102" s="56">
        <v>304.67924755200005</v>
      </c>
      <c r="K2102" s="56">
        <v>300</v>
      </c>
      <c r="L2102" s="59">
        <v>41481</v>
      </c>
      <c r="M2102" s="82">
        <v>2013</v>
      </c>
      <c r="N2102" s="61">
        <v>41487</v>
      </c>
      <c r="O2102" s="60">
        <v>2013</v>
      </c>
      <c r="P2102" s="61">
        <v>41578</v>
      </c>
      <c r="Q2102" s="53" t="s">
        <v>337</v>
      </c>
      <c r="R2102" s="177" t="s">
        <v>5381</v>
      </c>
      <c r="S2102" s="53" t="s">
        <v>384</v>
      </c>
      <c r="T2102" s="60">
        <v>1</v>
      </c>
      <c r="U2102" s="53">
        <v>2</v>
      </c>
      <c r="V2102" s="53" t="s">
        <v>385</v>
      </c>
      <c r="W2102" s="53"/>
      <c r="X2102" s="63">
        <v>354</v>
      </c>
      <c r="Y2102" s="63">
        <v>58480.800000000003</v>
      </c>
      <c r="Z2102" s="53"/>
      <c r="AA2102" s="53" t="s">
        <v>5382</v>
      </c>
      <c r="AB2102" s="72" t="s">
        <v>2098</v>
      </c>
      <c r="AC2102" s="57">
        <v>58480.800000000003</v>
      </c>
      <c r="AD2102" s="53"/>
      <c r="AE2102" s="53"/>
      <c r="AF2102" s="60">
        <v>1</v>
      </c>
      <c r="AG2102" s="63"/>
      <c r="AH2102" s="53" t="s">
        <v>94</v>
      </c>
      <c r="AI2102" s="53" t="s">
        <v>701</v>
      </c>
      <c r="AJ2102" s="149">
        <v>3</v>
      </c>
      <c r="AK2102" s="374">
        <v>2</v>
      </c>
    </row>
    <row r="2103" spans="1:40" s="149" customFormat="1" ht="75" customHeight="1">
      <c r="A2103" s="53" t="s">
        <v>1522</v>
      </c>
      <c r="B2103" s="60">
        <v>21202</v>
      </c>
      <c r="C2103" s="60">
        <v>3000559</v>
      </c>
      <c r="D2103" s="52" t="s">
        <v>383</v>
      </c>
      <c r="E2103" s="53" t="s">
        <v>59</v>
      </c>
      <c r="F2103" s="55">
        <v>41394</v>
      </c>
      <c r="G2103" s="55">
        <v>41453</v>
      </c>
      <c r="H2103" s="53" t="s">
        <v>94</v>
      </c>
      <c r="I2103" s="57">
        <v>228</v>
      </c>
      <c r="J2103" s="56">
        <v>213.27547328640006</v>
      </c>
      <c r="K2103" s="56">
        <v>213.27500000000001</v>
      </c>
      <c r="L2103" s="59">
        <v>41481</v>
      </c>
      <c r="M2103" s="82">
        <v>2013</v>
      </c>
      <c r="N2103" s="61">
        <v>41487</v>
      </c>
      <c r="O2103" s="60">
        <v>2013</v>
      </c>
      <c r="P2103" s="61">
        <v>41578</v>
      </c>
      <c r="Q2103" s="53" t="s">
        <v>337</v>
      </c>
      <c r="R2103" s="177" t="s">
        <v>5383</v>
      </c>
      <c r="S2103" s="53" t="s">
        <v>384</v>
      </c>
      <c r="T2103" s="60">
        <v>1</v>
      </c>
      <c r="U2103" s="53">
        <v>2</v>
      </c>
      <c r="V2103" s="53" t="s">
        <v>385</v>
      </c>
      <c r="W2103" s="53"/>
      <c r="X2103" s="63">
        <v>251.6645</v>
      </c>
      <c r="Y2103" s="63">
        <v>4153.6000000000004</v>
      </c>
      <c r="Z2103" s="53"/>
      <c r="AA2103" s="53" t="s">
        <v>5384</v>
      </c>
      <c r="AB2103" s="72" t="s">
        <v>2098</v>
      </c>
      <c r="AC2103" s="57">
        <v>4153.6000000000004</v>
      </c>
      <c r="AD2103" s="53"/>
      <c r="AE2103" s="53"/>
      <c r="AF2103" s="60">
        <v>1</v>
      </c>
      <c r="AG2103" s="63"/>
      <c r="AH2103" s="53" t="s">
        <v>94</v>
      </c>
      <c r="AI2103" s="53" t="s">
        <v>701</v>
      </c>
      <c r="AJ2103" s="149">
        <v>3</v>
      </c>
      <c r="AK2103" s="374">
        <v>2</v>
      </c>
    </row>
    <row r="2104" spans="1:40" s="149" customFormat="1" ht="75" customHeight="1">
      <c r="A2104" s="53" t="s">
        <v>1522</v>
      </c>
      <c r="B2104" s="60">
        <v>21203</v>
      </c>
      <c r="C2104" s="53">
        <v>3000583</v>
      </c>
      <c r="D2104" s="52" t="s">
        <v>833</v>
      </c>
      <c r="E2104" s="53" t="s">
        <v>80</v>
      </c>
      <c r="F2104" s="55">
        <v>41394</v>
      </c>
      <c r="G2104" s="55">
        <v>41453</v>
      </c>
      <c r="H2104" s="53" t="s">
        <v>94</v>
      </c>
      <c r="I2104" s="57">
        <v>23900</v>
      </c>
      <c r="J2104" s="56">
        <v>29775.061577433607</v>
      </c>
      <c r="K2104" s="56">
        <v>23900</v>
      </c>
      <c r="L2104" s="59">
        <v>41481</v>
      </c>
      <c r="M2104" s="82">
        <v>2013</v>
      </c>
      <c r="N2104" s="61">
        <v>41486</v>
      </c>
      <c r="O2104" s="60">
        <v>2013</v>
      </c>
      <c r="P2104" s="61">
        <v>41639</v>
      </c>
      <c r="Q2104" s="53" t="s">
        <v>337</v>
      </c>
      <c r="R2104" s="74" t="s">
        <v>5385</v>
      </c>
      <c r="S2104" s="53" t="s">
        <v>2024</v>
      </c>
      <c r="T2104" s="60">
        <v>24</v>
      </c>
      <c r="U2104" s="60">
        <v>2</v>
      </c>
      <c r="V2104" s="53" t="s">
        <v>385</v>
      </c>
      <c r="W2104" s="53"/>
      <c r="X2104" s="63">
        <v>1175.0833333333333</v>
      </c>
      <c r="Y2104" s="63">
        <v>1853.0916666666665</v>
      </c>
      <c r="Z2104" s="53"/>
      <c r="AA2104" s="74" t="s">
        <v>5386</v>
      </c>
      <c r="AB2104" s="72">
        <v>39507</v>
      </c>
      <c r="AC2104" s="57">
        <v>44474.2</v>
      </c>
      <c r="AD2104" s="53"/>
      <c r="AE2104" s="60">
        <v>24</v>
      </c>
      <c r="AF2104" s="53"/>
      <c r="AG2104" s="63"/>
      <c r="AH2104" s="53" t="s">
        <v>94</v>
      </c>
      <c r="AI2104" s="53" t="s">
        <v>701</v>
      </c>
      <c r="AJ2104" s="149">
        <v>3</v>
      </c>
      <c r="AK2104" s="374">
        <v>2</v>
      </c>
    </row>
    <row r="2105" spans="1:40" s="149" customFormat="1" ht="75" customHeight="1">
      <c r="A2105" s="53" t="s">
        <v>1522</v>
      </c>
      <c r="B2105" s="60">
        <v>21204</v>
      </c>
      <c r="C2105" s="54">
        <v>3000560</v>
      </c>
      <c r="D2105" s="52" t="s">
        <v>468</v>
      </c>
      <c r="E2105" s="53" t="s">
        <v>81</v>
      </c>
      <c r="F2105" s="55">
        <v>41394</v>
      </c>
      <c r="G2105" s="55">
        <v>41453</v>
      </c>
      <c r="H2105" s="53" t="s">
        <v>94</v>
      </c>
      <c r="I2105" s="57">
        <v>22059.879000000001</v>
      </c>
      <c r="J2105" s="56">
        <v>22399.566903360006</v>
      </c>
      <c r="K2105" s="56">
        <v>22059.879000000001</v>
      </c>
      <c r="L2105" s="59">
        <v>41481</v>
      </c>
      <c r="M2105" s="82">
        <v>2013</v>
      </c>
      <c r="N2105" s="61">
        <v>41485</v>
      </c>
      <c r="O2105" s="60">
        <v>2013</v>
      </c>
      <c r="P2105" s="61">
        <v>41639</v>
      </c>
      <c r="Q2105" s="53" t="s">
        <v>337</v>
      </c>
      <c r="R2105" s="74" t="s">
        <v>5387</v>
      </c>
      <c r="S2105" s="53" t="s">
        <v>384</v>
      </c>
      <c r="T2105" s="60">
        <v>1</v>
      </c>
      <c r="U2105" s="53">
        <v>2</v>
      </c>
      <c r="V2105" s="53" t="s">
        <v>385</v>
      </c>
      <c r="W2105" s="53"/>
      <c r="X2105" s="63">
        <v>26030.657220000001</v>
      </c>
      <c r="Y2105" s="63">
        <v>48138.1</v>
      </c>
      <c r="Z2105" s="53"/>
      <c r="AA2105" s="53" t="s">
        <v>5388</v>
      </c>
      <c r="AB2105" s="72" t="s">
        <v>2094</v>
      </c>
      <c r="AC2105" s="57">
        <v>48138.1</v>
      </c>
      <c r="AD2105" s="53"/>
      <c r="AE2105" s="53"/>
      <c r="AF2105" s="60">
        <v>1</v>
      </c>
      <c r="AG2105" s="63"/>
      <c r="AH2105" s="53" t="s">
        <v>94</v>
      </c>
      <c r="AI2105" s="53" t="s">
        <v>701</v>
      </c>
      <c r="AJ2105" s="149">
        <v>3</v>
      </c>
      <c r="AK2105" s="374">
        <v>2</v>
      </c>
    </row>
    <row r="2106" spans="1:40" s="149" customFormat="1" ht="75" customHeight="1">
      <c r="A2106" s="53" t="s">
        <v>1522</v>
      </c>
      <c r="B2106" s="60">
        <v>21205</v>
      </c>
      <c r="C2106" s="54">
        <v>3000560</v>
      </c>
      <c r="D2106" s="52" t="s">
        <v>468</v>
      </c>
      <c r="E2106" s="53" t="s">
        <v>81</v>
      </c>
      <c r="F2106" s="55">
        <v>41394</v>
      </c>
      <c r="G2106" s="55">
        <v>41453</v>
      </c>
      <c r="H2106" s="53" t="s">
        <v>94</v>
      </c>
      <c r="I2106" s="57">
        <v>14600.169</v>
      </c>
      <c r="J2106" s="56">
        <v>14782.585714560004</v>
      </c>
      <c r="K2106" s="56">
        <v>14600.169</v>
      </c>
      <c r="L2106" s="59">
        <v>41481</v>
      </c>
      <c r="M2106" s="82">
        <v>2013</v>
      </c>
      <c r="N2106" s="61">
        <v>41485</v>
      </c>
      <c r="O2106" s="60">
        <v>2013</v>
      </c>
      <c r="P2106" s="61">
        <v>41639</v>
      </c>
      <c r="Q2106" s="53" t="s">
        <v>337</v>
      </c>
      <c r="R2106" s="74" t="s">
        <v>5389</v>
      </c>
      <c r="S2106" s="53" t="s">
        <v>384</v>
      </c>
      <c r="T2106" s="60">
        <v>1</v>
      </c>
      <c r="U2106" s="53">
        <v>2</v>
      </c>
      <c r="V2106" s="53" t="s">
        <v>385</v>
      </c>
      <c r="W2106" s="53"/>
      <c r="X2106" s="63">
        <v>17228.199419999997</v>
      </c>
      <c r="Y2106" s="63">
        <v>63842</v>
      </c>
      <c r="Z2106" s="53"/>
      <c r="AA2106" s="53" t="s">
        <v>4725</v>
      </c>
      <c r="AB2106" s="72">
        <v>41317</v>
      </c>
      <c r="AC2106" s="57">
        <v>63842</v>
      </c>
      <c r="AD2106" s="53"/>
      <c r="AE2106" s="53"/>
      <c r="AF2106" s="60">
        <v>1</v>
      </c>
      <c r="AG2106" s="63">
        <v>2235</v>
      </c>
      <c r="AH2106" s="53" t="s">
        <v>94</v>
      </c>
      <c r="AI2106" s="53" t="s">
        <v>701</v>
      </c>
      <c r="AJ2106" s="149">
        <v>3</v>
      </c>
      <c r="AK2106" s="374">
        <v>2</v>
      </c>
    </row>
    <row r="2107" spans="1:40" s="149" customFormat="1" ht="75" customHeight="1">
      <c r="A2107" s="53" t="s">
        <v>1522</v>
      </c>
      <c r="B2107" s="60">
        <v>21206</v>
      </c>
      <c r="C2107" s="54">
        <v>3000560</v>
      </c>
      <c r="D2107" s="52" t="s">
        <v>468</v>
      </c>
      <c r="E2107" s="53" t="s">
        <v>59</v>
      </c>
      <c r="F2107" s="55">
        <v>41394</v>
      </c>
      <c r="G2107" s="55">
        <v>41453</v>
      </c>
      <c r="H2107" s="53" t="s">
        <v>94</v>
      </c>
      <c r="I2107" s="57">
        <v>3695.6320000000001</v>
      </c>
      <c r="J2107" s="56">
        <v>3746.4263032320009</v>
      </c>
      <c r="K2107" s="56">
        <v>3695.6320000000001</v>
      </c>
      <c r="L2107" s="59">
        <v>41481</v>
      </c>
      <c r="M2107" s="82">
        <v>2013</v>
      </c>
      <c r="N2107" s="61">
        <v>41485</v>
      </c>
      <c r="O2107" s="60">
        <v>2013</v>
      </c>
      <c r="P2107" s="61">
        <v>41639</v>
      </c>
      <c r="Q2107" s="53" t="s">
        <v>337</v>
      </c>
      <c r="R2107" s="129" t="s">
        <v>5390</v>
      </c>
      <c r="S2107" s="53" t="s">
        <v>384</v>
      </c>
      <c r="T2107" s="60">
        <v>1</v>
      </c>
      <c r="U2107" s="53">
        <v>2</v>
      </c>
      <c r="V2107" s="53" t="s">
        <v>385</v>
      </c>
      <c r="W2107" s="53"/>
      <c r="X2107" s="63">
        <v>4360.8457600000002</v>
      </c>
      <c r="Y2107" s="63">
        <v>17561.939999999999</v>
      </c>
      <c r="Z2107" s="53"/>
      <c r="AA2107" s="129" t="s">
        <v>5391</v>
      </c>
      <c r="AB2107" s="72">
        <v>41089</v>
      </c>
      <c r="AC2107" s="57">
        <v>17561.939999999999</v>
      </c>
      <c r="AD2107" s="53"/>
      <c r="AE2107" s="53"/>
      <c r="AF2107" s="60">
        <v>1</v>
      </c>
      <c r="AG2107" s="63"/>
      <c r="AH2107" s="53" t="s">
        <v>94</v>
      </c>
      <c r="AI2107" s="53" t="s">
        <v>701</v>
      </c>
      <c r="AJ2107" s="149">
        <v>3</v>
      </c>
      <c r="AK2107" s="374">
        <v>2</v>
      </c>
    </row>
    <row r="2108" spans="1:40" s="149" customFormat="1" ht="75" customHeight="1">
      <c r="A2108" s="53" t="s">
        <v>1522</v>
      </c>
      <c r="B2108" s="60">
        <v>21207</v>
      </c>
      <c r="C2108" s="53" t="s">
        <v>442</v>
      </c>
      <c r="D2108" s="52" t="s">
        <v>443</v>
      </c>
      <c r="E2108" s="53" t="s">
        <v>59</v>
      </c>
      <c r="F2108" s="55">
        <v>41394</v>
      </c>
      <c r="G2108" s="55">
        <v>41486</v>
      </c>
      <c r="H2108" s="53" t="s">
        <v>94</v>
      </c>
      <c r="I2108" s="57">
        <v>200</v>
      </c>
      <c r="J2108" s="56">
        <v>219.84014304000002</v>
      </c>
      <c r="K2108" s="56">
        <v>200</v>
      </c>
      <c r="L2108" s="59">
        <v>41508</v>
      </c>
      <c r="M2108" s="82">
        <v>2013</v>
      </c>
      <c r="N2108" s="61">
        <v>41509</v>
      </c>
      <c r="O2108" s="82">
        <v>2013</v>
      </c>
      <c r="P2108" s="61">
        <v>41639</v>
      </c>
      <c r="Q2108" s="53" t="s">
        <v>337</v>
      </c>
      <c r="R2108" s="53" t="s">
        <v>5392</v>
      </c>
      <c r="S2108" s="53" t="s">
        <v>419</v>
      </c>
      <c r="T2108" s="60">
        <v>2</v>
      </c>
      <c r="U2108" s="53">
        <v>2</v>
      </c>
      <c r="V2108" s="53" t="s">
        <v>385</v>
      </c>
      <c r="W2108" s="53"/>
      <c r="X2108" s="63">
        <v>118</v>
      </c>
      <c r="Y2108" s="63">
        <v>38521.1</v>
      </c>
      <c r="Z2108" s="53"/>
      <c r="AA2108" s="53" t="s">
        <v>4713</v>
      </c>
      <c r="AB2108" s="72" t="s">
        <v>2098</v>
      </c>
      <c r="AC2108" s="57">
        <v>38521.1</v>
      </c>
      <c r="AD2108" s="53"/>
      <c r="AE2108" s="53"/>
      <c r="AF2108" s="60">
        <v>1</v>
      </c>
      <c r="AG2108" s="63"/>
      <c r="AH2108" s="53" t="s">
        <v>94</v>
      </c>
      <c r="AI2108" s="53" t="s">
        <v>701</v>
      </c>
      <c r="AJ2108" s="149">
        <v>3</v>
      </c>
      <c r="AK2108" s="374">
        <v>2</v>
      </c>
    </row>
    <row r="2109" spans="1:40" s="149" customFormat="1" ht="75" customHeight="1">
      <c r="A2109" s="53" t="s">
        <v>1522</v>
      </c>
      <c r="B2109" s="60">
        <v>21208</v>
      </c>
      <c r="C2109" s="53" t="s">
        <v>444</v>
      </c>
      <c r="D2109" s="52" t="s">
        <v>418</v>
      </c>
      <c r="E2109" s="53" t="s">
        <v>59</v>
      </c>
      <c r="F2109" s="55">
        <v>41394</v>
      </c>
      <c r="G2109" s="55">
        <v>41486</v>
      </c>
      <c r="H2109" s="53" t="s">
        <v>94</v>
      </c>
      <c r="I2109" s="57">
        <v>124</v>
      </c>
      <c r="J2109" s="56">
        <v>123.99973348099681</v>
      </c>
      <c r="K2109" s="56">
        <v>123.999</v>
      </c>
      <c r="L2109" s="59">
        <v>41508</v>
      </c>
      <c r="M2109" s="82">
        <v>2013</v>
      </c>
      <c r="N2109" s="61">
        <v>41509</v>
      </c>
      <c r="O2109" s="82">
        <v>2013</v>
      </c>
      <c r="P2109" s="61">
        <v>41639</v>
      </c>
      <c r="Q2109" s="53" t="s">
        <v>337</v>
      </c>
      <c r="R2109" s="53" t="s">
        <v>5393</v>
      </c>
      <c r="S2109" s="53" t="s">
        <v>419</v>
      </c>
      <c r="T2109" s="60">
        <v>1</v>
      </c>
      <c r="U2109" s="53">
        <v>2</v>
      </c>
      <c r="V2109" s="53" t="s">
        <v>385</v>
      </c>
      <c r="W2109" s="53"/>
      <c r="X2109" s="63">
        <v>146.31881999999999</v>
      </c>
      <c r="Y2109" s="63">
        <v>38521.1</v>
      </c>
      <c r="Z2109" s="53"/>
      <c r="AA2109" s="53" t="s">
        <v>4713</v>
      </c>
      <c r="AB2109" s="72" t="s">
        <v>2098</v>
      </c>
      <c r="AC2109" s="57">
        <v>38521.1</v>
      </c>
      <c r="AD2109" s="53"/>
      <c r="AE2109" s="53"/>
      <c r="AF2109" s="60">
        <v>1</v>
      </c>
      <c r="AG2109" s="63"/>
      <c r="AH2109" s="53" t="s">
        <v>94</v>
      </c>
      <c r="AI2109" s="53" t="s">
        <v>701</v>
      </c>
      <c r="AJ2109" s="149">
        <v>3</v>
      </c>
      <c r="AK2109" s="374">
        <v>2</v>
      </c>
    </row>
    <row r="2110" spans="1:40" s="149" customFormat="1" ht="75" customHeight="1">
      <c r="A2110" s="53" t="s">
        <v>1522</v>
      </c>
      <c r="B2110" s="60">
        <v>21209</v>
      </c>
      <c r="C2110" s="60" t="s">
        <v>421</v>
      </c>
      <c r="D2110" s="52" t="s">
        <v>422</v>
      </c>
      <c r="E2110" s="53" t="s">
        <v>81</v>
      </c>
      <c r="F2110" s="55">
        <v>41394</v>
      </c>
      <c r="G2110" s="55">
        <v>41506</v>
      </c>
      <c r="H2110" s="53" t="s">
        <v>94</v>
      </c>
      <c r="I2110" s="57">
        <v>3100</v>
      </c>
      <c r="J2110" s="56">
        <v>3100</v>
      </c>
      <c r="K2110" s="56">
        <v>3100</v>
      </c>
      <c r="L2110" s="59">
        <v>41534</v>
      </c>
      <c r="M2110" s="82">
        <v>2013</v>
      </c>
      <c r="N2110" s="61">
        <v>41535</v>
      </c>
      <c r="O2110" s="60">
        <v>2013</v>
      </c>
      <c r="P2110" s="61">
        <v>41639</v>
      </c>
      <c r="Q2110" s="53" t="s">
        <v>337</v>
      </c>
      <c r="R2110" s="74" t="s">
        <v>5394</v>
      </c>
      <c r="S2110" s="53" t="s">
        <v>419</v>
      </c>
      <c r="T2110" s="60">
        <v>2</v>
      </c>
      <c r="U2110" s="53">
        <v>2</v>
      </c>
      <c r="V2110" s="53" t="s">
        <v>385</v>
      </c>
      <c r="W2110" s="53"/>
      <c r="X2110" s="63">
        <v>1829</v>
      </c>
      <c r="Y2110" s="63">
        <v>58175.18</v>
      </c>
      <c r="Z2110" s="53"/>
      <c r="AA2110" s="53" t="s">
        <v>4325</v>
      </c>
      <c r="AB2110" s="72" t="s">
        <v>2098</v>
      </c>
      <c r="AC2110" s="57">
        <v>116350.36</v>
      </c>
      <c r="AD2110" s="53"/>
      <c r="AE2110" s="53"/>
      <c r="AF2110" s="60">
        <v>2</v>
      </c>
      <c r="AG2110" s="63"/>
      <c r="AH2110" s="53" t="s">
        <v>94</v>
      </c>
      <c r="AI2110" s="53" t="s">
        <v>701</v>
      </c>
      <c r="AJ2110" s="149">
        <v>3</v>
      </c>
      <c r="AK2110" s="374">
        <v>2</v>
      </c>
    </row>
    <row r="2111" spans="1:40" s="149" customFormat="1" ht="75" customHeight="1">
      <c r="A2111" s="53" t="s">
        <v>1522</v>
      </c>
      <c r="B2111" s="60">
        <v>21210</v>
      </c>
      <c r="C2111" s="53" t="s">
        <v>446</v>
      </c>
      <c r="D2111" s="52" t="s">
        <v>447</v>
      </c>
      <c r="E2111" s="53" t="s">
        <v>59</v>
      </c>
      <c r="F2111" s="55">
        <v>41394</v>
      </c>
      <c r="G2111" s="55">
        <v>41486</v>
      </c>
      <c r="H2111" s="53" t="s">
        <v>94</v>
      </c>
      <c r="I2111" s="57">
        <v>90</v>
      </c>
      <c r="J2111" s="56">
        <v>90.00035615914561</v>
      </c>
      <c r="K2111" s="56">
        <v>90</v>
      </c>
      <c r="L2111" s="59">
        <v>41508</v>
      </c>
      <c r="M2111" s="82">
        <v>2013</v>
      </c>
      <c r="N2111" s="61">
        <v>41509</v>
      </c>
      <c r="O2111" s="82">
        <v>2013</v>
      </c>
      <c r="P2111" s="61">
        <v>41639</v>
      </c>
      <c r="Q2111" s="53" t="s">
        <v>337</v>
      </c>
      <c r="R2111" s="53" t="s">
        <v>5395</v>
      </c>
      <c r="S2111" s="53" t="s">
        <v>419</v>
      </c>
      <c r="T2111" s="60">
        <v>1</v>
      </c>
      <c r="U2111" s="53">
        <v>2</v>
      </c>
      <c r="V2111" s="53" t="s">
        <v>385</v>
      </c>
      <c r="W2111" s="53"/>
      <c r="X2111" s="63">
        <v>106.19999999999999</v>
      </c>
      <c r="Y2111" s="63">
        <v>38521.1</v>
      </c>
      <c r="Z2111" s="53"/>
      <c r="AA2111" s="53" t="s">
        <v>4713</v>
      </c>
      <c r="AB2111" s="72" t="s">
        <v>2098</v>
      </c>
      <c r="AC2111" s="57">
        <v>38521.1</v>
      </c>
      <c r="AD2111" s="53"/>
      <c r="AE2111" s="53"/>
      <c r="AF2111" s="60">
        <v>1</v>
      </c>
      <c r="AG2111" s="63"/>
      <c r="AH2111" s="53" t="s">
        <v>94</v>
      </c>
      <c r="AI2111" s="53" t="s">
        <v>701</v>
      </c>
      <c r="AJ2111" s="149">
        <v>3</v>
      </c>
      <c r="AK2111" s="374">
        <v>2</v>
      </c>
    </row>
    <row r="2112" spans="1:40" s="149" customFormat="1" ht="180" customHeight="1">
      <c r="A2112" s="53" t="s">
        <v>1522</v>
      </c>
      <c r="B2112" s="60">
        <v>21211</v>
      </c>
      <c r="C2112" s="53" t="s">
        <v>445</v>
      </c>
      <c r="D2112" s="52" t="s">
        <v>720</v>
      </c>
      <c r="E2112" s="53" t="s">
        <v>81</v>
      </c>
      <c r="F2112" s="55">
        <v>41394</v>
      </c>
      <c r="G2112" s="55">
        <v>41506</v>
      </c>
      <c r="H2112" s="53" t="s">
        <v>94</v>
      </c>
      <c r="I2112" s="57">
        <v>620</v>
      </c>
      <c r="J2112" s="56">
        <v>619.99976660569928</v>
      </c>
      <c r="K2112" s="56">
        <v>619.99900000000002</v>
      </c>
      <c r="L2112" s="59">
        <v>41544</v>
      </c>
      <c r="M2112" s="82">
        <v>2013</v>
      </c>
      <c r="N2112" s="61">
        <v>41547</v>
      </c>
      <c r="O2112" s="82">
        <v>2013</v>
      </c>
      <c r="P2112" s="61">
        <v>41639</v>
      </c>
      <c r="Q2112" s="53" t="s">
        <v>337</v>
      </c>
      <c r="R2112" s="53" t="s">
        <v>5396</v>
      </c>
      <c r="S2112" s="53" t="s">
        <v>419</v>
      </c>
      <c r="T2112" s="60">
        <v>1</v>
      </c>
      <c r="U2112" s="53">
        <v>2</v>
      </c>
      <c r="V2112" s="53" t="s">
        <v>385</v>
      </c>
      <c r="W2112" s="53"/>
      <c r="X2112" s="63">
        <v>731.59882000000005</v>
      </c>
      <c r="Y2112" s="63">
        <v>38521.1</v>
      </c>
      <c r="Z2112" s="53"/>
      <c r="AA2112" s="53" t="s">
        <v>4713</v>
      </c>
      <c r="AB2112" s="72" t="s">
        <v>2098</v>
      </c>
      <c r="AC2112" s="57">
        <v>38521.1</v>
      </c>
      <c r="AD2112" s="53"/>
      <c r="AE2112" s="53"/>
      <c r="AF2112" s="60">
        <v>1</v>
      </c>
      <c r="AG2112" s="63"/>
      <c r="AH2112" s="53" t="s">
        <v>94</v>
      </c>
      <c r="AI2112" s="53" t="s">
        <v>701</v>
      </c>
      <c r="AJ2112" s="149">
        <v>3</v>
      </c>
      <c r="AK2112" s="374">
        <v>2</v>
      </c>
    </row>
    <row r="2113" spans="1:37" s="149" customFormat="1" ht="75" customHeight="1">
      <c r="A2113" s="53" t="s">
        <v>1568</v>
      </c>
      <c r="B2113" s="60">
        <v>21212</v>
      </c>
      <c r="C2113" s="60">
        <v>3000559</v>
      </c>
      <c r="D2113" s="52" t="s">
        <v>383</v>
      </c>
      <c r="E2113" s="53" t="s">
        <v>80</v>
      </c>
      <c r="F2113" s="55">
        <v>41456</v>
      </c>
      <c r="G2113" s="55">
        <v>41487</v>
      </c>
      <c r="H2113" s="53" t="s">
        <v>94</v>
      </c>
      <c r="I2113" s="57">
        <v>1013.5</v>
      </c>
      <c r="J2113" s="56">
        <v>999.91751132119805</v>
      </c>
      <c r="K2113" s="56">
        <v>999.91700000000003</v>
      </c>
      <c r="L2113" s="59">
        <v>41507</v>
      </c>
      <c r="M2113" s="60">
        <v>2013</v>
      </c>
      <c r="N2113" s="61">
        <v>41507</v>
      </c>
      <c r="O2113" s="60">
        <v>2013</v>
      </c>
      <c r="P2113" s="61">
        <v>41603</v>
      </c>
      <c r="Q2113" s="53" t="s">
        <v>337</v>
      </c>
      <c r="R2113" s="53"/>
      <c r="S2113" s="53" t="s">
        <v>384</v>
      </c>
      <c r="T2113" s="60">
        <v>1</v>
      </c>
      <c r="U2113" s="53" t="s">
        <v>708</v>
      </c>
      <c r="V2113" s="53" t="s">
        <v>385</v>
      </c>
      <c r="W2113" s="53" t="s">
        <v>5397</v>
      </c>
      <c r="X2113" s="58">
        <v>1179.9020599999999</v>
      </c>
      <c r="Y2113" s="57">
        <v>20636.244728796399</v>
      </c>
      <c r="Z2113" s="53"/>
      <c r="AA2113" s="53" t="s">
        <v>5397</v>
      </c>
      <c r="AB2113" s="53" t="s">
        <v>2098</v>
      </c>
      <c r="AC2113" s="57">
        <v>20636.244728796399</v>
      </c>
      <c r="AD2113" s="53"/>
      <c r="AE2113" s="53"/>
      <c r="AF2113" s="60">
        <v>1</v>
      </c>
      <c r="AG2113" s="63">
        <v>0</v>
      </c>
      <c r="AH2113" s="53" t="s">
        <v>2429</v>
      </c>
      <c r="AI2113" s="53" t="s">
        <v>701</v>
      </c>
      <c r="AJ2113" s="149">
        <v>3</v>
      </c>
      <c r="AK2113" s="374" t="s">
        <v>708</v>
      </c>
    </row>
    <row r="2114" spans="1:37" s="149" customFormat="1" ht="75" customHeight="1">
      <c r="A2114" s="53" t="s">
        <v>1568</v>
      </c>
      <c r="B2114" s="60">
        <v>21213</v>
      </c>
      <c r="C2114" s="60">
        <v>3000559</v>
      </c>
      <c r="D2114" s="52" t="s">
        <v>383</v>
      </c>
      <c r="E2114" s="53" t="s">
        <v>80</v>
      </c>
      <c r="F2114" s="55">
        <v>41365</v>
      </c>
      <c r="G2114" s="55">
        <v>41395</v>
      </c>
      <c r="H2114" s="53" t="s">
        <v>94</v>
      </c>
      <c r="I2114" s="57">
        <v>202.5</v>
      </c>
      <c r="J2114" s="56">
        <v>199.78618257774306</v>
      </c>
      <c r="K2114" s="56">
        <v>199.786</v>
      </c>
      <c r="L2114" s="59">
        <v>41429</v>
      </c>
      <c r="M2114" s="82">
        <v>2013</v>
      </c>
      <c r="N2114" s="61">
        <v>41439</v>
      </c>
      <c r="O2114" s="60">
        <v>2013</v>
      </c>
      <c r="P2114" s="61">
        <v>41516</v>
      </c>
      <c r="Q2114" s="53" t="s">
        <v>337</v>
      </c>
      <c r="R2114" s="53"/>
      <c r="S2114" s="53" t="s">
        <v>384</v>
      </c>
      <c r="T2114" s="60">
        <v>1</v>
      </c>
      <c r="U2114" s="53">
        <v>2</v>
      </c>
      <c r="V2114" s="53" t="s">
        <v>385</v>
      </c>
      <c r="W2114" s="53" t="s">
        <v>5398</v>
      </c>
      <c r="X2114" s="58">
        <v>235.74747999999997</v>
      </c>
      <c r="Y2114" s="58">
        <v>2439.28184744181</v>
      </c>
      <c r="Z2114" s="53"/>
      <c r="AA2114" s="53" t="s">
        <v>5398</v>
      </c>
      <c r="AB2114" s="53" t="s">
        <v>2098</v>
      </c>
      <c r="AC2114" s="57">
        <v>2439.28184744181</v>
      </c>
      <c r="AD2114" s="53"/>
      <c r="AE2114" s="53"/>
      <c r="AF2114" s="60">
        <v>1</v>
      </c>
      <c r="AG2114" s="63">
        <v>0</v>
      </c>
      <c r="AH2114" s="53" t="s">
        <v>2429</v>
      </c>
      <c r="AI2114" s="53" t="s">
        <v>701</v>
      </c>
      <c r="AJ2114" s="149">
        <v>2</v>
      </c>
      <c r="AK2114" s="374">
        <v>2</v>
      </c>
    </row>
    <row r="2115" spans="1:37" s="149" customFormat="1" ht="75" customHeight="1">
      <c r="A2115" s="53" t="s">
        <v>1568</v>
      </c>
      <c r="B2115" s="60">
        <v>21214</v>
      </c>
      <c r="C2115" s="60">
        <v>3000559</v>
      </c>
      <c r="D2115" s="52" t="s">
        <v>383</v>
      </c>
      <c r="E2115" s="53" t="s">
        <v>80</v>
      </c>
      <c r="F2115" s="55">
        <v>41365</v>
      </c>
      <c r="G2115" s="55">
        <v>41395</v>
      </c>
      <c r="H2115" s="53" t="s">
        <v>94</v>
      </c>
      <c r="I2115" s="57">
        <v>253.37</v>
      </c>
      <c r="J2115" s="56">
        <v>249.97444483813703</v>
      </c>
      <c r="K2115" s="56">
        <v>249.97399999999999</v>
      </c>
      <c r="L2115" s="59">
        <v>41429</v>
      </c>
      <c r="M2115" s="82">
        <v>2013</v>
      </c>
      <c r="N2115" s="61">
        <v>41439</v>
      </c>
      <c r="O2115" s="60">
        <v>2013</v>
      </c>
      <c r="P2115" s="61">
        <v>41516</v>
      </c>
      <c r="Q2115" s="53" t="s">
        <v>337</v>
      </c>
      <c r="R2115" s="53"/>
      <c r="S2115" s="53" t="s">
        <v>384</v>
      </c>
      <c r="T2115" s="60">
        <v>1</v>
      </c>
      <c r="U2115" s="53">
        <v>2</v>
      </c>
      <c r="V2115" s="53" t="s">
        <v>385</v>
      </c>
      <c r="W2115" s="53" t="s">
        <v>5399</v>
      </c>
      <c r="X2115" s="58">
        <v>294.96931999999998</v>
      </c>
      <c r="Y2115" s="58">
        <v>6195</v>
      </c>
      <c r="Z2115" s="53"/>
      <c r="AA2115" s="53" t="s">
        <v>5399</v>
      </c>
      <c r="AB2115" s="53" t="s">
        <v>2098</v>
      </c>
      <c r="AC2115" s="57">
        <v>6195</v>
      </c>
      <c r="AD2115" s="53"/>
      <c r="AE2115" s="53"/>
      <c r="AF2115" s="60">
        <v>1</v>
      </c>
      <c r="AG2115" s="63">
        <v>0</v>
      </c>
      <c r="AH2115" s="53" t="s">
        <v>2429</v>
      </c>
      <c r="AI2115" s="53" t="s">
        <v>701</v>
      </c>
      <c r="AJ2115" s="149">
        <v>2</v>
      </c>
      <c r="AK2115" s="374">
        <v>2</v>
      </c>
    </row>
    <row r="2116" spans="1:37" s="149" customFormat="1" ht="75" customHeight="1">
      <c r="A2116" s="53" t="s">
        <v>1568</v>
      </c>
      <c r="B2116" s="60">
        <v>21215</v>
      </c>
      <c r="C2116" s="60">
        <v>3000559</v>
      </c>
      <c r="D2116" s="52" t="s">
        <v>383</v>
      </c>
      <c r="E2116" s="53" t="s">
        <v>59</v>
      </c>
      <c r="F2116" s="55">
        <v>41398</v>
      </c>
      <c r="G2116" s="55">
        <v>41429</v>
      </c>
      <c r="H2116" s="53" t="s">
        <v>94</v>
      </c>
      <c r="I2116" s="57">
        <v>1736.14</v>
      </c>
      <c r="J2116" s="56">
        <v>1712.8730025704831</v>
      </c>
      <c r="K2116" s="56">
        <v>1712.873</v>
      </c>
      <c r="L2116" s="59">
        <v>41455</v>
      </c>
      <c r="M2116" s="60">
        <v>2013</v>
      </c>
      <c r="N2116" s="61">
        <v>41455</v>
      </c>
      <c r="O2116" s="60">
        <v>2013</v>
      </c>
      <c r="P2116" s="61">
        <v>41485</v>
      </c>
      <c r="Q2116" s="53" t="s">
        <v>337</v>
      </c>
      <c r="R2116" s="53"/>
      <c r="S2116" s="53" t="s">
        <v>384</v>
      </c>
      <c r="T2116" s="60">
        <v>1</v>
      </c>
      <c r="U2116" s="53">
        <v>2</v>
      </c>
      <c r="V2116" s="53" t="s">
        <v>385</v>
      </c>
      <c r="W2116" s="53" t="s">
        <v>4782</v>
      </c>
      <c r="X2116" s="58">
        <v>2021.1901399999999</v>
      </c>
      <c r="Y2116" s="58">
        <v>2054</v>
      </c>
      <c r="Z2116" s="53"/>
      <c r="AA2116" s="53" t="s">
        <v>4782</v>
      </c>
      <c r="AB2116" s="53" t="s">
        <v>2098</v>
      </c>
      <c r="AC2116" s="57">
        <v>2054</v>
      </c>
      <c r="AD2116" s="53"/>
      <c r="AE2116" s="53"/>
      <c r="AF2116" s="60">
        <v>1</v>
      </c>
      <c r="AG2116" s="63">
        <v>0</v>
      </c>
      <c r="AH2116" s="53" t="s">
        <v>2429</v>
      </c>
      <c r="AI2116" s="53" t="s">
        <v>701</v>
      </c>
      <c r="AJ2116" s="149">
        <v>2</v>
      </c>
      <c r="AK2116" s="374">
        <v>2</v>
      </c>
    </row>
    <row r="2117" spans="1:37" s="149" customFormat="1" ht="75" customHeight="1">
      <c r="A2117" s="53" t="s">
        <v>1568</v>
      </c>
      <c r="B2117" s="60">
        <v>21216</v>
      </c>
      <c r="C2117" s="60">
        <v>3000559</v>
      </c>
      <c r="D2117" s="52" t="s">
        <v>383</v>
      </c>
      <c r="E2117" s="53" t="s">
        <v>80</v>
      </c>
      <c r="F2117" s="55">
        <v>41548</v>
      </c>
      <c r="G2117" s="55">
        <v>41579</v>
      </c>
      <c r="H2117" s="53" t="s">
        <v>94</v>
      </c>
      <c r="I2117" s="57">
        <v>4054</v>
      </c>
      <c r="J2117" s="56">
        <v>3999.6700452847917</v>
      </c>
      <c r="K2117" s="56">
        <v>3999.67</v>
      </c>
      <c r="L2117" s="59">
        <v>41593</v>
      </c>
      <c r="M2117" s="60">
        <v>2013</v>
      </c>
      <c r="N2117" s="61">
        <v>41593</v>
      </c>
      <c r="O2117" s="60">
        <v>2014</v>
      </c>
      <c r="P2117" s="61">
        <v>41695</v>
      </c>
      <c r="Q2117" s="53" t="s">
        <v>337</v>
      </c>
      <c r="R2117" s="53"/>
      <c r="S2117" s="53" t="s">
        <v>384</v>
      </c>
      <c r="T2117" s="60">
        <v>1</v>
      </c>
      <c r="U2117" s="53">
        <v>2</v>
      </c>
      <c r="V2117" s="53" t="s">
        <v>385</v>
      </c>
      <c r="W2117" s="53" t="s">
        <v>5400</v>
      </c>
      <c r="X2117" s="58">
        <v>4719.6106</v>
      </c>
      <c r="Y2117" s="58">
        <v>34835.96</v>
      </c>
      <c r="Z2117" s="53"/>
      <c r="AA2117" s="53" t="s">
        <v>5400</v>
      </c>
      <c r="AB2117" s="53" t="s">
        <v>2098</v>
      </c>
      <c r="AC2117" s="57">
        <v>34835.96</v>
      </c>
      <c r="AD2117" s="53"/>
      <c r="AE2117" s="53"/>
      <c r="AF2117" s="60">
        <v>1</v>
      </c>
      <c r="AG2117" s="63">
        <v>0</v>
      </c>
      <c r="AH2117" s="53" t="s">
        <v>2268</v>
      </c>
      <c r="AI2117" s="53" t="s">
        <v>701</v>
      </c>
      <c r="AJ2117" s="149">
        <v>4</v>
      </c>
      <c r="AK2117" s="374">
        <v>2</v>
      </c>
    </row>
    <row r="2118" spans="1:37" s="149" customFormat="1" ht="75" customHeight="1">
      <c r="A2118" s="53" t="s">
        <v>1568</v>
      </c>
      <c r="B2118" s="60">
        <v>21217</v>
      </c>
      <c r="C2118" s="60">
        <v>3000559</v>
      </c>
      <c r="D2118" s="52" t="s">
        <v>383</v>
      </c>
      <c r="E2118" s="53" t="s">
        <v>80</v>
      </c>
      <c r="F2118" s="55">
        <v>41548</v>
      </c>
      <c r="G2118" s="55">
        <v>41579</v>
      </c>
      <c r="H2118" s="53" t="s">
        <v>94</v>
      </c>
      <c r="I2118" s="57">
        <v>506.75</v>
      </c>
      <c r="J2118" s="56">
        <v>499.95875566059897</v>
      </c>
      <c r="K2118" s="56">
        <v>499.95800000000003</v>
      </c>
      <c r="L2118" s="59">
        <v>41593</v>
      </c>
      <c r="M2118" s="60">
        <v>2013</v>
      </c>
      <c r="N2118" s="61">
        <v>41593</v>
      </c>
      <c r="O2118" s="60">
        <v>2014</v>
      </c>
      <c r="P2118" s="61">
        <v>41695</v>
      </c>
      <c r="Q2118" s="53" t="s">
        <v>337</v>
      </c>
      <c r="R2118" s="53"/>
      <c r="S2118" s="53" t="s">
        <v>384</v>
      </c>
      <c r="T2118" s="60">
        <v>1</v>
      </c>
      <c r="U2118" s="53">
        <v>2</v>
      </c>
      <c r="V2118" s="53" t="s">
        <v>385</v>
      </c>
      <c r="W2118" s="53" t="s">
        <v>5399</v>
      </c>
      <c r="X2118" s="58">
        <v>589.95043999999996</v>
      </c>
      <c r="Y2118" s="58">
        <v>6195</v>
      </c>
      <c r="Z2118" s="53"/>
      <c r="AA2118" s="53" t="s">
        <v>5399</v>
      </c>
      <c r="AB2118" s="53" t="s">
        <v>2098</v>
      </c>
      <c r="AC2118" s="57">
        <v>6195</v>
      </c>
      <c r="AD2118" s="53"/>
      <c r="AE2118" s="53"/>
      <c r="AF2118" s="60">
        <v>1</v>
      </c>
      <c r="AG2118" s="63">
        <v>0</v>
      </c>
      <c r="AH2118" s="53" t="s">
        <v>2429</v>
      </c>
      <c r="AI2118" s="53" t="s">
        <v>701</v>
      </c>
      <c r="AJ2118" s="149">
        <v>4</v>
      </c>
      <c r="AK2118" s="374">
        <v>2</v>
      </c>
    </row>
    <row r="2119" spans="1:37" s="149" customFormat="1" ht="75" customHeight="1">
      <c r="A2119" s="53" t="s">
        <v>1568</v>
      </c>
      <c r="B2119" s="60">
        <v>21218</v>
      </c>
      <c r="C2119" s="60">
        <v>3000559</v>
      </c>
      <c r="D2119" s="52" t="s">
        <v>383</v>
      </c>
      <c r="E2119" s="53" t="s">
        <v>80</v>
      </c>
      <c r="F2119" s="55">
        <v>41548</v>
      </c>
      <c r="G2119" s="55">
        <v>41579</v>
      </c>
      <c r="H2119" s="53" t="s">
        <v>94</v>
      </c>
      <c r="I2119" s="57">
        <v>8426.5</v>
      </c>
      <c r="J2119" s="56">
        <v>8313.5716913153174</v>
      </c>
      <c r="K2119" s="56">
        <v>8313.5709999999999</v>
      </c>
      <c r="L2119" s="59">
        <v>41599</v>
      </c>
      <c r="M2119" s="60">
        <v>2013</v>
      </c>
      <c r="N2119" s="61">
        <v>41599</v>
      </c>
      <c r="O2119" s="60">
        <v>2014</v>
      </c>
      <c r="P2119" s="61">
        <v>41968</v>
      </c>
      <c r="Q2119" s="53" t="s">
        <v>337</v>
      </c>
      <c r="R2119" s="53" t="s">
        <v>4731</v>
      </c>
      <c r="S2119" s="53" t="s">
        <v>384</v>
      </c>
      <c r="T2119" s="60">
        <v>1</v>
      </c>
      <c r="U2119" s="53">
        <v>2</v>
      </c>
      <c r="V2119" s="53" t="s">
        <v>385</v>
      </c>
      <c r="W2119" s="53" t="s">
        <v>4732</v>
      </c>
      <c r="X2119" s="58">
        <v>9810.0137799999993</v>
      </c>
      <c r="Y2119" s="58">
        <v>20150.86</v>
      </c>
      <c r="Z2119" s="53"/>
      <c r="AA2119" s="53" t="s">
        <v>4732</v>
      </c>
      <c r="AB2119" s="53" t="s">
        <v>2098</v>
      </c>
      <c r="AC2119" s="57">
        <v>20150.86</v>
      </c>
      <c r="AD2119" s="53"/>
      <c r="AE2119" s="53"/>
      <c r="AF2119" s="60">
        <v>1</v>
      </c>
      <c r="AG2119" s="63">
        <v>0</v>
      </c>
      <c r="AH2119" s="53" t="s">
        <v>2268</v>
      </c>
      <c r="AI2119" s="53" t="s">
        <v>701</v>
      </c>
      <c r="AJ2119" s="149">
        <v>4</v>
      </c>
      <c r="AK2119" s="374">
        <v>2</v>
      </c>
    </row>
    <row r="2120" spans="1:37" s="149" customFormat="1" ht="90" customHeight="1">
      <c r="A2120" s="53" t="s">
        <v>1568</v>
      </c>
      <c r="B2120" s="60">
        <v>21219</v>
      </c>
      <c r="C2120" s="54">
        <v>3000560</v>
      </c>
      <c r="D2120" s="52" t="s">
        <v>468</v>
      </c>
      <c r="E2120" s="105" t="s">
        <v>81</v>
      </c>
      <c r="F2120" s="55">
        <v>41548</v>
      </c>
      <c r="G2120" s="55">
        <v>41628</v>
      </c>
      <c r="H2120" s="53" t="s">
        <v>102</v>
      </c>
      <c r="I2120" s="114">
        <v>5707.3519999999999</v>
      </c>
      <c r="J2120" s="67">
        <v>5978.5256543061332</v>
      </c>
      <c r="K2120" s="67">
        <v>5707.3519999999999</v>
      </c>
      <c r="L2120" s="59">
        <v>41633</v>
      </c>
      <c r="M2120" s="116">
        <v>2014</v>
      </c>
      <c r="N2120" s="61">
        <v>41654</v>
      </c>
      <c r="O2120" s="116">
        <v>2014</v>
      </c>
      <c r="P2120" s="61">
        <v>41784</v>
      </c>
      <c r="Q2120" s="105" t="s">
        <v>337</v>
      </c>
      <c r="R2120" s="53"/>
      <c r="S2120" s="53" t="s">
        <v>384</v>
      </c>
      <c r="T2120" s="60">
        <v>1</v>
      </c>
      <c r="U2120" s="53">
        <v>2</v>
      </c>
      <c r="V2120" s="53" t="s">
        <v>385</v>
      </c>
      <c r="W2120" s="53" t="s">
        <v>5401</v>
      </c>
      <c r="X2120" s="58">
        <v>6734.6753599999993</v>
      </c>
      <c r="Y2120" s="58">
        <v>4655.7757199999996</v>
      </c>
      <c r="Z2120" s="53" t="s">
        <v>1598</v>
      </c>
      <c r="AA2120" s="53" t="s">
        <v>5401</v>
      </c>
      <c r="AB2120" s="72">
        <v>41330</v>
      </c>
      <c r="AC2120" s="57">
        <v>9311.5514399999993</v>
      </c>
      <c r="AD2120" s="53"/>
      <c r="AE2120" s="53"/>
      <c r="AF2120" s="60">
        <v>2</v>
      </c>
      <c r="AG2120" s="63"/>
      <c r="AH2120" s="53" t="s">
        <v>1242</v>
      </c>
      <c r="AI2120" s="53" t="s">
        <v>701</v>
      </c>
      <c r="AJ2120" s="149">
        <v>4</v>
      </c>
      <c r="AK2120" s="374">
        <v>2</v>
      </c>
    </row>
    <row r="2121" spans="1:37" s="149" customFormat="1" ht="75" customHeight="1">
      <c r="A2121" s="53" t="s">
        <v>1568</v>
      </c>
      <c r="B2121" s="60">
        <v>21220</v>
      </c>
      <c r="C2121" s="54">
        <v>3000560</v>
      </c>
      <c r="D2121" s="52" t="s">
        <v>468</v>
      </c>
      <c r="E2121" s="53" t="s">
        <v>59</v>
      </c>
      <c r="F2121" s="55">
        <v>41365</v>
      </c>
      <c r="G2121" s="55">
        <v>41395</v>
      </c>
      <c r="H2121" s="53" t="s">
        <v>102</v>
      </c>
      <c r="I2121" s="57">
        <v>3709</v>
      </c>
      <c r="J2121" s="67">
        <v>3580.7891229628422</v>
      </c>
      <c r="K2121" s="67">
        <v>3580.7890000000002</v>
      </c>
      <c r="L2121" s="59">
        <v>41425</v>
      </c>
      <c r="M2121" s="60">
        <v>2013</v>
      </c>
      <c r="N2121" s="61">
        <v>41430</v>
      </c>
      <c r="O2121" s="60">
        <v>2013</v>
      </c>
      <c r="P2121" s="61">
        <v>41491</v>
      </c>
      <c r="Q2121" s="105" t="s">
        <v>337</v>
      </c>
      <c r="R2121" s="53"/>
      <c r="S2121" s="53" t="s">
        <v>384</v>
      </c>
      <c r="T2121" s="60">
        <v>1</v>
      </c>
      <c r="U2121" s="53">
        <v>2</v>
      </c>
      <c r="V2121" s="53" t="s">
        <v>385</v>
      </c>
      <c r="W2121" s="53" t="s">
        <v>5402</v>
      </c>
      <c r="X2121" s="109">
        <v>4225.3310199999996</v>
      </c>
      <c r="Y2121" s="58">
        <v>35901.112999999998</v>
      </c>
      <c r="Z2121" s="53" t="s">
        <v>4452</v>
      </c>
      <c r="AA2121" s="53" t="s">
        <v>5402</v>
      </c>
      <c r="AB2121" s="72">
        <v>41141</v>
      </c>
      <c r="AC2121" s="57">
        <v>35901.112999999998</v>
      </c>
      <c r="AD2121" s="53"/>
      <c r="AE2121" s="53"/>
      <c r="AF2121" s="60">
        <v>1</v>
      </c>
      <c r="AG2121" s="63"/>
      <c r="AH2121" s="53" t="s">
        <v>1242</v>
      </c>
      <c r="AI2121" s="53" t="s">
        <v>701</v>
      </c>
      <c r="AJ2121" s="149">
        <v>2</v>
      </c>
      <c r="AK2121" s="374">
        <v>2</v>
      </c>
    </row>
    <row r="2122" spans="1:37" s="149" customFormat="1" ht="75" customHeight="1">
      <c r="A2122" s="53" t="s">
        <v>1568</v>
      </c>
      <c r="B2122" s="60">
        <v>21221</v>
      </c>
      <c r="C2122" s="54">
        <v>3000559</v>
      </c>
      <c r="D2122" s="52" t="s">
        <v>383</v>
      </c>
      <c r="E2122" s="53" t="s">
        <v>59</v>
      </c>
      <c r="F2122" s="55">
        <v>41397</v>
      </c>
      <c r="G2122" s="55">
        <v>41427</v>
      </c>
      <c r="H2122" s="53" t="s">
        <v>102</v>
      </c>
      <c r="I2122" s="57">
        <v>3000</v>
      </c>
      <c r="J2122" s="67">
        <v>2959.7952659273287</v>
      </c>
      <c r="K2122" s="67">
        <v>2959.7950000000001</v>
      </c>
      <c r="L2122" s="59">
        <v>41445</v>
      </c>
      <c r="M2122" s="60">
        <v>2013</v>
      </c>
      <c r="N2122" s="61">
        <v>41445</v>
      </c>
      <c r="O2122" s="60">
        <v>2013</v>
      </c>
      <c r="P2122" s="61">
        <v>41547</v>
      </c>
      <c r="Q2122" s="105" t="s">
        <v>337</v>
      </c>
      <c r="R2122" s="53"/>
      <c r="S2122" s="53" t="s">
        <v>384</v>
      </c>
      <c r="T2122" s="60">
        <v>1</v>
      </c>
      <c r="U2122" s="53">
        <v>2</v>
      </c>
      <c r="V2122" s="53" t="s">
        <v>385</v>
      </c>
      <c r="W2122" s="53" t="s">
        <v>5403</v>
      </c>
      <c r="X2122" s="109">
        <v>3492.5580999999997</v>
      </c>
      <c r="Y2122" s="58">
        <v>8921.7833333333328</v>
      </c>
      <c r="Z2122" s="53" t="s">
        <v>1569</v>
      </c>
      <c r="AA2122" s="53" t="s">
        <v>5403</v>
      </c>
      <c r="AB2122" s="72" t="s">
        <v>2094</v>
      </c>
      <c r="AC2122" s="57">
        <v>53530.7</v>
      </c>
      <c r="AD2122" s="53"/>
      <c r="AE2122" s="53"/>
      <c r="AF2122" s="60">
        <v>6</v>
      </c>
      <c r="AG2122" s="63"/>
      <c r="AH2122" s="53" t="s">
        <v>1242</v>
      </c>
      <c r="AI2122" s="53" t="s">
        <v>701</v>
      </c>
      <c r="AJ2122" s="149">
        <v>2</v>
      </c>
      <c r="AK2122" s="374">
        <v>2</v>
      </c>
    </row>
    <row r="2123" spans="1:37" s="149" customFormat="1" ht="75" customHeight="1">
      <c r="A2123" s="53" t="s">
        <v>1568</v>
      </c>
      <c r="B2123" s="60">
        <v>21222</v>
      </c>
      <c r="C2123" s="54">
        <v>3000560</v>
      </c>
      <c r="D2123" s="52" t="s">
        <v>468</v>
      </c>
      <c r="E2123" s="105" t="s">
        <v>81</v>
      </c>
      <c r="F2123" s="55">
        <v>41548</v>
      </c>
      <c r="G2123" s="55">
        <v>41628</v>
      </c>
      <c r="H2123" s="53" t="s">
        <v>102</v>
      </c>
      <c r="I2123" s="57">
        <v>42365</v>
      </c>
      <c r="J2123" s="67">
        <v>45278.498765588069</v>
      </c>
      <c r="K2123" s="67">
        <v>42365</v>
      </c>
      <c r="L2123" s="59">
        <v>41633</v>
      </c>
      <c r="M2123" s="60">
        <v>2014</v>
      </c>
      <c r="N2123" s="61">
        <v>41654</v>
      </c>
      <c r="O2123" s="60">
        <v>2014</v>
      </c>
      <c r="P2123" s="61">
        <v>42004</v>
      </c>
      <c r="Q2123" s="105" t="s">
        <v>337</v>
      </c>
      <c r="R2123" s="53"/>
      <c r="S2123" s="53" t="s">
        <v>384</v>
      </c>
      <c r="T2123" s="60">
        <v>1</v>
      </c>
      <c r="U2123" s="53">
        <v>2</v>
      </c>
      <c r="V2123" s="53" t="s">
        <v>385</v>
      </c>
      <c r="W2123" s="53" t="s">
        <v>5403</v>
      </c>
      <c r="X2123" s="109">
        <v>49990.7</v>
      </c>
      <c r="Y2123" s="58">
        <v>8921.7833333333328</v>
      </c>
      <c r="Z2123" s="53" t="s">
        <v>1569</v>
      </c>
      <c r="AA2123" s="53" t="s">
        <v>5403</v>
      </c>
      <c r="AB2123" s="72" t="s">
        <v>2094</v>
      </c>
      <c r="AC2123" s="57">
        <v>53530.7</v>
      </c>
      <c r="AD2123" s="53"/>
      <c r="AE2123" s="53"/>
      <c r="AF2123" s="60">
        <v>6</v>
      </c>
      <c r="AG2123" s="63"/>
      <c r="AH2123" s="53" t="s">
        <v>1242</v>
      </c>
      <c r="AI2123" s="53" t="s">
        <v>701</v>
      </c>
      <c r="AJ2123" s="149">
        <v>4</v>
      </c>
      <c r="AK2123" s="374">
        <v>2</v>
      </c>
    </row>
    <row r="2124" spans="1:37" s="149" customFormat="1" ht="75" customHeight="1">
      <c r="A2124" s="53" t="s">
        <v>1568</v>
      </c>
      <c r="B2124" s="60">
        <v>21223</v>
      </c>
      <c r="C2124" s="54">
        <v>3000560</v>
      </c>
      <c r="D2124" s="380" t="s">
        <v>468</v>
      </c>
      <c r="E2124" s="53" t="s">
        <v>59</v>
      </c>
      <c r="F2124" s="55">
        <v>41465</v>
      </c>
      <c r="G2124" s="55">
        <v>41527</v>
      </c>
      <c r="H2124" s="53" t="s">
        <v>102</v>
      </c>
      <c r="I2124" s="57">
        <v>700</v>
      </c>
      <c r="J2124" s="67">
        <v>695.90997024192018</v>
      </c>
      <c r="K2124" s="67">
        <v>695.90899999999999</v>
      </c>
      <c r="L2124" s="59">
        <v>41547</v>
      </c>
      <c r="M2124" s="60">
        <v>2013</v>
      </c>
      <c r="N2124" s="61">
        <v>41548</v>
      </c>
      <c r="O2124" s="60">
        <v>2013</v>
      </c>
      <c r="P2124" s="61">
        <v>41639</v>
      </c>
      <c r="Q2124" s="105" t="s">
        <v>337</v>
      </c>
      <c r="R2124" s="60"/>
      <c r="S2124" s="380" t="s">
        <v>384</v>
      </c>
      <c r="T2124" s="380">
        <v>1</v>
      </c>
      <c r="U2124" s="53">
        <v>2</v>
      </c>
      <c r="V2124" s="53" t="s">
        <v>385</v>
      </c>
      <c r="W2124" s="380" t="s">
        <v>5404</v>
      </c>
      <c r="X2124" s="109">
        <v>821.17262000000005</v>
      </c>
      <c r="Y2124" s="58">
        <v>3090.46711</v>
      </c>
      <c r="Z2124" s="380" t="s">
        <v>1569</v>
      </c>
      <c r="AA2124" s="380" t="s">
        <v>5404</v>
      </c>
      <c r="AB2124" s="72">
        <v>40540</v>
      </c>
      <c r="AC2124" s="57">
        <v>3090.46711</v>
      </c>
      <c r="AD2124" s="63"/>
      <c r="AE2124" s="63"/>
      <c r="AF2124" s="380">
        <v>1</v>
      </c>
      <c r="AG2124" s="380"/>
      <c r="AH2124" s="380" t="s">
        <v>1242</v>
      </c>
      <c r="AI2124" s="53" t="s">
        <v>701</v>
      </c>
      <c r="AJ2124" s="149">
        <v>3</v>
      </c>
      <c r="AK2124" s="374">
        <v>2</v>
      </c>
    </row>
    <row r="2125" spans="1:37" s="149" customFormat="1" ht="75" customHeight="1">
      <c r="A2125" s="53" t="s">
        <v>1568</v>
      </c>
      <c r="B2125" s="60">
        <v>21224</v>
      </c>
      <c r="C2125" s="54">
        <v>3000560</v>
      </c>
      <c r="D2125" s="52" t="s">
        <v>468</v>
      </c>
      <c r="E2125" s="53" t="s">
        <v>81</v>
      </c>
      <c r="F2125" s="76">
        <v>41438</v>
      </c>
      <c r="G2125" s="76">
        <v>41498</v>
      </c>
      <c r="H2125" s="53" t="s">
        <v>94</v>
      </c>
      <c r="I2125" s="57">
        <v>467.8</v>
      </c>
      <c r="J2125" s="56">
        <v>799.99068135583707</v>
      </c>
      <c r="K2125" s="56">
        <v>467.8</v>
      </c>
      <c r="L2125" s="77">
        <v>41518</v>
      </c>
      <c r="M2125" s="60">
        <v>2013</v>
      </c>
      <c r="N2125" s="78">
        <v>41518</v>
      </c>
      <c r="O2125" s="60">
        <v>2013</v>
      </c>
      <c r="P2125" s="61">
        <v>41579</v>
      </c>
      <c r="Q2125" s="53" t="s">
        <v>337</v>
      </c>
      <c r="R2125" s="53"/>
      <c r="S2125" s="380" t="s">
        <v>384</v>
      </c>
      <c r="T2125" s="60">
        <v>1</v>
      </c>
      <c r="U2125" s="53">
        <v>2</v>
      </c>
      <c r="V2125" s="53" t="s">
        <v>385</v>
      </c>
      <c r="W2125" s="53" t="s">
        <v>5405</v>
      </c>
      <c r="X2125" s="109">
        <v>552.00400000000002</v>
      </c>
      <c r="Y2125" s="58">
        <v>1213.8922518739701</v>
      </c>
      <c r="Z2125" s="53"/>
      <c r="AA2125" s="53" t="s">
        <v>5405</v>
      </c>
      <c r="AB2125" s="53" t="s">
        <v>2094</v>
      </c>
      <c r="AC2125" s="57">
        <v>1213.8922518739701</v>
      </c>
      <c r="AD2125" s="53"/>
      <c r="AE2125" s="53"/>
      <c r="AF2125" s="60">
        <v>1</v>
      </c>
      <c r="AG2125" s="63"/>
      <c r="AH2125" s="53" t="s">
        <v>2429</v>
      </c>
      <c r="AI2125" s="53" t="s">
        <v>701</v>
      </c>
      <c r="AJ2125" s="149">
        <v>3</v>
      </c>
      <c r="AK2125" s="374">
        <v>2</v>
      </c>
    </row>
    <row r="2126" spans="1:37" s="149" customFormat="1" ht="75" customHeight="1">
      <c r="A2126" s="53" t="s">
        <v>1568</v>
      </c>
      <c r="B2126" s="60">
        <v>21225</v>
      </c>
      <c r="C2126" s="54">
        <v>3000560</v>
      </c>
      <c r="D2126" s="52" t="s">
        <v>468</v>
      </c>
      <c r="E2126" s="53" t="s">
        <v>81</v>
      </c>
      <c r="F2126" s="113">
        <v>41395</v>
      </c>
      <c r="G2126" s="113">
        <v>41457</v>
      </c>
      <c r="H2126" s="53" t="s">
        <v>94</v>
      </c>
      <c r="I2126" s="57">
        <v>15038</v>
      </c>
      <c r="J2126" s="56">
        <v>14999.662238701565</v>
      </c>
      <c r="K2126" s="56">
        <v>14999.662</v>
      </c>
      <c r="L2126" s="115">
        <v>41487</v>
      </c>
      <c r="M2126" s="116">
        <v>2013</v>
      </c>
      <c r="N2126" s="117">
        <v>41487</v>
      </c>
      <c r="O2126" s="60">
        <v>2014</v>
      </c>
      <c r="P2126" s="61">
        <v>41907</v>
      </c>
      <c r="Q2126" s="53" t="s">
        <v>337</v>
      </c>
      <c r="R2126" s="53"/>
      <c r="S2126" s="380" t="s">
        <v>384</v>
      </c>
      <c r="T2126" s="60">
        <v>1</v>
      </c>
      <c r="U2126" s="53">
        <v>2</v>
      </c>
      <c r="V2126" s="53" t="s">
        <v>385</v>
      </c>
      <c r="W2126" s="53" t="s">
        <v>5406</v>
      </c>
      <c r="X2126" s="109">
        <v>17699.601159999998</v>
      </c>
      <c r="Y2126" s="58">
        <v>17700</v>
      </c>
      <c r="Z2126" s="53"/>
      <c r="AA2126" s="53" t="s">
        <v>5406</v>
      </c>
      <c r="AB2126" s="53" t="s">
        <v>2094</v>
      </c>
      <c r="AC2126" s="57">
        <v>17700</v>
      </c>
      <c r="AD2126" s="53"/>
      <c r="AE2126" s="53"/>
      <c r="AF2126" s="60">
        <v>1</v>
      </c>
      <c r="AG2126" s="63"/>
      <c r="AH2126" s="53" t="s">
        <v>2429</v>
      </c>
      <c r="AI2126" s="53" t="s">
        <v>701</v>
      </c>
      <c r="AJ2126" s="149">
        <v>3</v>
      </c>
      <c r="AK2126" s="374">
        <v>2</v>
      </c>
    </row>
    <row r="2127" spans="1:37" s="154" customFormat="1" ht="42" customHeight="1">
      <c r="A2127" s="105" t="s">
        <v>1568</v>
      </c>
      <c r="B2127" s="116">
        <v>21226</v>
      </c>
      <c r="C2127" s="157">
        <v>3000560</v>
      </c>
      <c r="D2127" s="156" t="s">
        <v>468</v>
      </c>
      <c r="E2127" s="53" t="s">
        <v>332</v>
      </c>
      <c r="F2127" s="55">
        <v>41414</v>
      </c>
      <c r="G2127" s="55">
        <v>41442</v>
      </c>
      <c r="H2127" s="105" t="s">
        <v>94</v>
      </c>
      <c r="I2127" s="114">
        <v>1572.49</v>
      </c>
      <c r="J2127" s="56">
        <v>2154.1387022755207</v>
      </c>
      <c r="K2127" s="56">
        <v>1572.49</v>
      </c>
      <c r="L2127" s="59">
        <v>41470</v>
      </c>
      <c r="M2127" s="116">
        <v>2013</v>
      </c>
      <c r="N2127" s="117">
        <v>41470</v>
      </c>
      <c r="O2127" s="116">
        <v>2013</v>
      </c>
      <c r="P2127" s="117">
        <v>41623</v>
      </c>
      <c r="Q2127" s="105" t="s">
        <v>337</v>
      </c>
      <c r="R2127" s="67"/>
      <c r="S2127" s="105" t="s">
        <v>384</v>
      </c>
      <c r="T2127" s="116">
        <v>1</v>
      </c>
      <c r="U2127" s="105">
        <v>2</v>
      </c>
      <c r="V2127" s="105" t="s">
        <v>385</v>
      </c>
      <c r="W2127" s="105" t="s">
        <v>5407</v>
      </c>
      <c r="X2127" s="109">
        <v>1855.5382</v>
      </c>
      <c r="Y2127" s="108">
        <v>399.3</v>
      </c>
      <c r="Z2127" s="105"/>
      <c r="AA2127" s="105" t="s">
        <v>5408</v>
      </c>
      <c r="AB2127" s="158">
        <v>41334</v>
      </c>
      <c r="AC2127" s="114">
        <v>1996.5</v>
      </c>
      <c r="AD2127" s="105"/>
      <c r="AE2127" s="116">
        <v>0.3</v>
      </c>
      <c r="AF2127" s="116">
        <v>5</v>
      </c>
      <c r="AG2127" s="108"/>
      <c r="AH2127" s="105" t="s">
        <v>2268</v>
      </c>
      <c r="AI2127" s="105" t="s">
        <v>2179</v>
      </c>
      <c r="AJ2127" s="154">
        <v>3</v>
      </c>
      <c r="AK2127" s="154">
        <v>2</v>
      </c>
    </row>
    <row r="2128" spans="1:37" s="149" customFormat="1" ht="75" customHeight="1">
      <c r="A2128" s="53" t="s">
        <v>1568</v>
      </c>
      <c r="B2128" s="60">
        <v>21227</v>
      </c>
      <c r="C2128" s="60">
        <v>1</v>
      </c>
      <c r="D2128" s="52" t="s">
        <v>4321</v>
      </c>
      <c r="E2128" s="53" t="s">
        <v>59</v>
      </c>
      <c r="F2128" s="76">
        <v>41408</v>
      </c>
      <c r="G2128" s="76">
        <v>41468</v>
      </c>
      <c r="H2128" s="53" t="s">
        <v>94</v>
      </c>
      <c r="I2128" s="114">
        <v>5044.3</v>
      </c>
      <c r="J2128" s="56">
        <v>4697.1924892032612</v>
      </c>
      <c r="K2128" s="56">
        <v>4697.192</v>
      </c>
      <c r="L2128" s="77">
        <v>41488</v>
      </c>
      <c r="M2128" s="60">
        <v>2013</v>
      </c>
      <c r="N2128" s="78">
        <v>41518</v>
      </c>
      <c r="O2128" s="60">
        <v>2013</v>
      </c>
      <c r="P2128" s="78">
        <v>41577</v>
      </c>
      <c r="Q2128" s="53" t="s">
        <v>337</v>
      </c>
      <c r="R2128" s="53" t="s">
        <v>5409</v>
      </c>
      <c r="S2128" s="53" t="s">
        <v>419</v>
      </c>
      <c r="T2128" s="412">
        <v>4</v>
      </c>
      <c r="U2128" s="53">
        <v>2</v>
      </c>
      <c r="V2128" s="53" t="s">
        <v>385</v>
      </c>
      <c r="W2128" s="53" t="s">
        <v>5410</v>
      </c>
      <c r="X2128" s="109">
        <v>1385.67164</v>
      </c>
      <c r="Y2128" s="109">
        <v>1416</v>
      </c>
      <c r="Z2128" s="53"/>
      <c r="AA2128" s="53" t="s">
        <v>4787</v>
      </c>
      <c r="AB2128" s="53" t="s">
        <v>2098</v>
      </c>
      <c r="AC2128" s="57">
        <v>5664</v>
      </c>
      <c r="AD2128" s="53"/>
      <c r="AE2128" s="53"/>
      <c r="AF2128" s="412">
        <v>4</v>
      </c>
      <c r="AG2128" s="63"/>
      <c r="AH2128" s="53" t="s">
        <v>2429</v>
      </c>
      <c r="AI2128" s="53" t="s">
        <v>701</v>
      </c>
      <c r="AJ2128" s="149">
        <v>3</v>
      </c>
      <c r="AK2128" s="374">
        <v>2</v>
      </c>
    </row>
    <row r="2129" spans="1:40" s="149" customFormat="1" ht="75" customHeight="1">
      <c r="A2129" s="53" t="s">
        <v>1568</v>
      </c>
      <c r="B2129" s="60">
        <v>21228</v>
      </c>
      <c r="C2129" s="60">
        <v>1</v>
      </c>
      <c r="D2129" s="52" t="s">
        <v>4321</v>
      </c>
      <c r="E2129" s="53" t="s">
        <v>59</v>
      </c>
      <c r="F2129" s="76">
        <v>41408</v>
      </c>
      <c r="G2129" s="76">
        <v>41468</v>
      </c>
      <c r="H2129" s="53" t="s">
        <v>94</v>
      </c>
      <c r="I2129" s="57">
        <v>3415.4</v>
      </c>
      <c r="J2129" s="56">
        <v>3180.3800780335864</v>
      </c>
      <c r="K2129" s="56">
        <v>3180.38</v>
      </c>
      <c r="L2129" s="77">
        <v>41488</v>
      </c>
      <c r="M2129" s="60">
        <v>2013</v>
      </c>
      <c r="N2129" s="78">
        <v>41518</v>
      </c>
      <c r="O2129" s="60">
        <v>2013</v>
      </c>
      <c r="P2129" s="78">
        <v>41577</v>
      </c>
      <c r="Q2129" s="53" t="s">
        <v>337</v>
      </c>
      <c r="R2129" s="53" t="s">
        <v>5411</v>
      </c>
      <c r="S2129" s="53" t="s">
        <v>419</v>
      </c>
      <c r="T2129" s="60">
        <v>13</v>
      </c>
      <c r="U2129" s="53">
        <v>2</v>
      </c>
      <c r="V2129" s="53" t="s">
        <v>385</v>
      </c>
      <c r="W2129" s="53" t="s">
        <v>5412</v>
      </c>
      <c r="X2129" s="109">
        <v>288.68064615384617</v>
      </c>
      <c r="Y2129" s="109">
        <v>295</v>
      </c>
      <c r="Z2129" s="53"/>
      <c r="AA2129" s="53" t="s">
        <v>4787</v>
      </c>
      <c r="AB2129" s="53" t="s">
        <v>2098</v>
      </c>
      <c r="AC2129" s="57">
        <v>3835</v>
      </c>
      <c r="AD2129" s="53"/>
      <c r="AE2129" s="53"/>
      <c r="AF2129" s="69">
        <v>13</v>
      </c>
      <c r="AG2129" s="63"/>
      <c r="AH2129" s="53" t="s">
        <v>2429</v>
      </c>
      <c r="AI2129" s="53" t="s">
        <v>701</v>
      </c>
      <c r="AJ2129" s="149">
        <v>3</v>
      </c>
      <c r="AK2129" s="374">
        <v>2</v>
      </c>
    </row>
    <row r="2130" spans="1:40" s="149" customFormat="1" ht="75" customHeight="1">
      <c r="A2130" s="53" t="s">
        <v>1568</v>
      </c>
      <c r="B2130" s="60">
        <v>21229</v>
      </c>
      <c r="C2130" s="116" t="s">
        <v>544</v>
      </c>
      <c r="D2130" s="156" t="s">
        <v>5413</v>
      </c>
      <c r="E2130" s="53" t="s">
        <v>80</v>
      </c>
      <c r="F2130" s="76">
        <v>41537</v>
      </c>
      <c r="G2130" s="76">
        <v>41567</v>
      </c>
      <c r="H2130" s="53" t="s">
        <v>109</v>
      </c>
      <c r="I2130" s="57">
        <v>52303</v>
      </c>
      <c r="J2130" s="56">
        <v>49999.55718576962</v>
      </c>
      <c r="K2130" s="56">
        <v>49999.557000000001</v>
      </c>
      <c r="L2130" s="77">
        <v>41587</v>
      </c>
      <c r="M2130" s="60">
        <v>2013</v>
      </c>
      <c r="N2130" s="78">
        <v>41587</v>
      </c>
      <c r="O2130" s="60">
        <v>2014</v>
      </c>
      <c r="P2130" s="61">
        <v>41789</v>
      </c>
      <c r="Q2130" s="53" t="s">
        <v>337</v>
      </c>
      <c r="R2130" s="53"/>
      <c r="S2130" s="53" t="s">
        <v>419</v>
      </c>
      <c r="T2130" s="60">
        <v>2</v>
      </c>
      <c r="U2130" s="53">
        <v>2</v>
      </c>
      <c r="V2130" s="53" t="s">
        <v>385</v>
      </c>
      <c r="W2130" s="53" t="s">
        <v>5414</v>
      </c>
      <c r="X2130" s="58">
        <v>29499.73863</v>
      </c>
      <c r="Y2130" s="109">
        <v>10331.741</v>
      </c>
      <c r="Z2130" s="53"/>
      <c r="AA2130" s="53" t="s">
        <v>5415</v>
      </c>
      <c r="AB2130" s="53" t="s">
        <v>2094</v>
      </c>
      <c r="AC2130" s="57">
        <v>516587.05</v>
      </c>
      <c r="AD2130" s="53" t="s">
        <v>829</v>
      </c>
      <c r="AE2130" s="53"/>
      <c r="AF2130" s="53"/>
      <c r="AG2130" s="63"/>
      <c r="AH2130" s="53" t="s">
        <v>109</v>
      </c>
      <c r="AI2130" s="53" t="s">
        <v>2179</v>
      </c>
      <c r="AJ2130" s="149">
        <v>4</v>
      </c>
      <c r="AK2130" s="374">
        <v>2</v>
      </c>
    </row>
    <row r="2131" spans="1:40" s="149" customFormat="1" ht="75" customHeight="1">
      <c r="A2131" s="53" t="s">
        <v>1568</v>
      </c>
      <c r="B2131" s="60">
        <v>21230</v>
      </c>
      <c r="C2131" s="116" t="s">
        <v>595</v>
      </c>
      <c r="D2131" s="156" t="s">
        <v>205</v>
      </c>
      <c r="E2131" s="53" t="s">
        <v>80</v>
      </c>
      <c r="F2131" s="55">
        <v>41557</v>
      </c>
      <c r="G2131" s="55">
        <v>41593</v>
      </c>
      <c r="H2131" s="53" t="s">
        <v>109</v>
      </c>
      <c r="I2131" s="57">
        <v>41830</v>
      </c>
      <c r="J2131" s="56">
        <v>39987.791849047724</v>
      </c>
      <c r="K2131" s="56">
        <v>39987.790999999997</v>
      </c>
      <c r="L2131" s="59">
        <v>41623</v>
      </c>
      <c r="M2131" s="60">
        <v>2014</v>
      </c>
      <c r="N2131" s="61">
        <v>41640</v>
      </c>
      <c r="O2131" s="60">
        <v>2014</v>
      </c>
      <c r="P2131" s="61">
        <v>41789</v>
      </c>
      <c r="Q2131" s="53" t="s">
        <v>337</v>
      </c>
      <c r="R2131" s="53"/>
      <c r="S2131" s="53" t="s">
        <v>419</v>
      </c>
      <c r="T2131" s="60">
        <v>44</v>
      </c>
      <c r="U2131" s="53">
        <v>2</v>
      </c>
      <c r="V2131" s="53" t="s">
        <v>385</v>
      </c>
      <c r="W2131" s="53" t="s">
        <v>5416</v>
      </c>
      <c r="X2131" s="58">
        <v>1072.3998495454543</v>
      </c>
      <c r="Y2131" s="109">
        <v>11740.614772727273</v>
      </c>
      <c r="Z2131" s="53"/>
      <c r="AA2131" s="53" t="s">
        <v>5415</v>
      </c>
      <c r="AB2131" s="53" t="s">
        <v>2094</v>
      </c>
      <c r="AC2131" s="57">
        <v>516587.05</v>
      </c>
      <c r="AD2131" s="53"/>
      <c r="AE2131" s="53"/>
      <c r="AF2131" s="60">
        <v>44</v>
      </c>
      <c r="AG2131" s="63"/>
      <c r="AH2131" s="53" t="s">
        <v>109</v>
      </c>
      <c r="AI2131" s="53" t="s">
        <v>2179</v>
      </c>
      <c r="AJ2131" s="149">
        <v>4</v>
      </c>
      <c r="AK2131" s="374">
        <v>2</v>
      </c>
    </row>
    <row r="2132" spans="1:40" s="149" customFormat="1" ht="75" customHeight="1">
      <c r="A2132" s="53" t="s">
        <v>1568</v>
      </c>
      <c r="B2132" s="60">
        <v>21231</v>
      </c>
      <c r="C2132" s="105" t="s">
        <v>5417</v>
      </c>
      <c r="D2132" s="156" t="s">
        <v>5418</v>
      </c>
      <c r="E2132" s="53" t="s">
        <v>81</v>
      </c>
      <c r="F2132" s="76">
        <v>41506</v>
      </c>
      <c r="G2132" s="76">
        <v>41567</v>
      </c>
      <c r="H2132" s="53" t="s">
        <v>109</v>
      </c>
      <c r="I2132" s="57">
        <v>52300</v>
      </c>
      <c r="J2132" s="56">
        <v>49996.689306841887</v>
      </c>
      <c r="K2132" s="56">
        <v>49996.688999999998</v>
      </c>
      <c r="L2132" s="77">
        <v>41587</v>
      </c>
      <c r="M2132" s="60">
        <v>2013</v>
      </c>
      <c r="N2132" s="78">
        <v>41587</v>
      </c>
      <c r="O2132" s="60">
        <v>2014</v>
      </c>
      <c r="P2132" s="61">
        <v>41789</v>
      </c>
      <c r="Q2132" s="53" t="s">
        <v>337</v>
      </c>
      <c r="R2132" s="53"/>
      <c r="S2132" s="53" t="s">
        <v>419</v>
      </c>
      <c r="T2132" s="60">
        <v>2</v>
      </c>
      <c r="U2132" s="53">
        <v>2</v>
      </c>
      <c r="V2132" s="53" t="s">
        <v>385</v>
      </c>
      <c r="W2132" s="53" t="s">
        <v>5419</v>
      </c>
      <c r="X2132" s="58">
        <v>29498.046509999996</v>
      </c>
      <c r="Y2132" s="109">
        <v>258293.52499999999</v>
      </c>
      <c r="Z2132" s="53"/>
      <c r="AA2132" s="53" t="s">
        <v>5415</v>
      </c>
      <c r="AB2132" s="53" t="s">
        <v>2094</v>
      </c>
      <c r="AC2132" s="57">
        <v>516587.05</v>
      </c>
      <c r="AD2132" s="53"/>
      <c r="AE2132" s="53"/>
      <c r="AF2132" s="60">
        <v>2</v>
      </c>
      <c r="AG2132" s="63"/>
      <c r="AH2132" s="53" t="s">
        <v>109</v>
      </c>
      <c r="AI2132" s="53" t="s">
        <v>2179</v>
      </c>
      <c r="AJ2132" s="149">
        <v>4</v>
      </c>
      <c r="AK2132" s="374">
        <v>2</v>
      </c>
    </row>
    <row r="2133" spans="1:40" s="149" customFormat="1" ht="225" customHeight="1">
      <c r="A2133" s="53" t="s">
        <v>1568</v>
      </c>
      <c r="B2133" s="60">
        <v>21232</v>
      </c>
      <c r="C2133" s="105" t="s">
        <v>421</v>
      </c>
      <c r="D2133" s="156" t="s">
        <v>422</v>
      </c>
      <c r="E2133" s="53" t="s">
        <v>81</v>
      </c>
      <c r="F2133" s="55">
        <v>41548</v>
      </c>
      <c r="G2133" s="55">
        <v>41628</v>
      </c>
      <c r="H2133" s="53" t="s">
        <v>94</v>
      </c>
      <c r="I2133" s="57">
        <v>15020</v>
      </c>
      <c r="J2133" s="56">
        <v>13986.446323143547</v>
      </c>
      <c r="K2133" s="56">
        <v>13986.446</v>
      </c>
      <c r="L2133" s="59">
        <v>41633</v>
      </c>
      <c r="M2133" s="60">
        <v>2014</v>
      </c>
      <c r="N2133" s="61">
        <v>41660</v>
      </c>
      <c r="O2133" s="60">
        <v>2014</v>
      </c>
      <c r="P2133" s="78">
        <v>41759</v>
      </c>
      <c r="Q2133" s="53" t="s">
        <v>337</v>
      </c>
      <c r="R2133" s="53"/>
      <c r="S2133" s="53" t="s">
        <v>419</v>
      </c>
      <c r="T2133" s="60">
        <v>11</v>
      </c>
      <c r="U2133" s="53">
        <v>2</v>
      </c>
      <c r="V2133" s="53" t="s">
        <v>385</v>
      </c>
      <c r="W2133" s="53" t="s">
        <v>5420</v>
      </c>
      <c r="X2133" s="58">
        <v>1500.3642072727271</v>
      </c>
      <c r="Y2133" s="109">
        <v>31451.218307777002</v>
      </c>
      <c r="Z2133" s="53"/>
      <c r="AA2133" s="53" t="s">
        <v>4325</v>
      </c>
      <c r="AB2133" s="53" t="s">
        <v>2098</v>
      </c>
      <c r="AC2133" s="57">
        <v>345963.40138554701</v>
      </c>
      <c r="AD2133" s="53"/>
      <c r="AE2133" s="53"/>
      <c r="AF2133" s="60">
        <v>11</v>
      </c>
      <c r="AG2133" s="63"/>
      <c r="AH2133" s="53" t="s">
        <v>2429</v>
      </c>
      <c r="AI2133" s="53" t="s">
        <v>701</v>
      </c>
      <c r="AJ2133" s="149">
        <v>4</v>
      </c>
      <c r="AK2133" s="374">
        <v>2</v>
      </c>
    </row>
    <row r="2134" spans="1:40" s="149" customFormat="1" ht="75" customHeight="1">
      <c r="A2134" s="53" t="s">
        <v>1568</v>
      </c>
      <c r="B2134" s="60">
        <v>21233</v>
      </c>
      <c r="C2134" s="54" t="s">
        <v>542</v>
      </c>
      <c r="D2134" s="52" t="s">
        <v>5421</v>
      </c>
      <c r="E2134" s="53" t="s">
        <v>80</v>
      </c>
      <c r="F2134" s="76">
        <v>41408</v>
      </c>
      <c r="G2134" s="76">
        <v>41468</v>
      </c>
      <c r="H2134" s="53" t="s">
        <v>94</v>
      </c>
      <c r="I2134" s="57">
        <v>3170.5</v>
      </c>
      <c r="J2134" s="56">
        <v>2999.9666509538069</v>
      </c>
      <c r="K2134" s="56">
        <v>2999.9659999999999</v>
      </c>
      <c r="L2134" s="77">
        <v>41488</v>
      </c>
      <c r="M2134" s="60">
        <v>2013</v>
      </c>
      <c r="N2134" s="78">
        <v>41518</v>
      </c>
      <c r="O2134" s="60">
        <v>2013</v>
      </c>
      <c r="P2134" s="61">
        <v>41579</v>
      </c>
      <c r="Q2134" s="53" t="s">
        <v>337</v>
      </c>
      <c r="R2134" s="53"/>
      <c r="S2134" s="53" t="s">
        <v>419</v>
      </c>
      <c r="T2134" s="60">
        <v>29</v>
      </c>
      <c r="U2134" s="53">
        <v>2</v>
      </c>
      <c r="V2134" s="53" t="s">
        <v>385</v>
      </c>
      <c r="W2134" s="53" t="s">
        <v>5422</v>
      </c>
      <c r="X2134" s="109">
        <v>122.06758206896551</v>
      </c>
      <c r="Y2134" s="58">
        <v>16824.681691085185</v>
      </c>
      <c r="Z2134" s="53"/>
      <c r="AA2134" s="53" t="s">
        <v>5422</v>
      </c>
      <c r="AB2134" s="53" t="s">
        <v>2094</v>
      </c>
      <c r="AC2134" s="57">
        <v>18170.656226372001</v>
      </c>
      <c r="AD2134" s="53" t="s">
        <v>5423</v>
      </c>
      <c r="AE2134" s="53"/>
      <c r="AF2134" s="60"/>
      <c r="AG2134" s="63"/>
      <c r="AH2134" s="53" t="s">
        <v>2429</v>
      </c>
      <c r="AI2134" s="53" t="s">
        <v>701</v>
      </c>
      <c r="AJ2134" s="149">
        <v>3</v>
      </c>
      <c r="AK2134" s="374">
        <v>2</v>
      </c>
    </row>
    <row r="2135" spans="1:40" s="149" customFormat="1" ht="75" customHeight="1">
      <c r="A2135" s="53" t="s">
        <v>1828</v>
      </c>
      <c r="B2135" s="60">
        <v>21234</v>
      </c>
      <c r="C2135" s="53" t="s">
        <v>404</v>
      </c>
      <c r="D2135" s="52" t="s">
        <v>405</v>
      </c>
      <c r="E2135" s="53" t="s">
        <v>59</v>
      </c>
      <c r="F2135" s="55">
        <v>41407</v>
      </c>
      <c r="G2135" s="55">
        <v>41438</v>
      </c>
      <c r="H2135" s="53" t="s">
        <v>94</v>
      </c>
      <c r="I2135" s="57">
        <v>600</v>
      </c>
      <c r="J2135" s="56">
        <v>600.00000744876399</v>
      </c>
      <c r="K2135" s="56">
        <v>600</v>
      </c>
      <c r="L2135" s="59">
        <v>41466</v>
      </c>
      <c r="M2135" s="53">
        <v>2013</v>
      </c>
      <c r="N2135" s="61">
        <v>41487</v>
      </c>
      <c r="O2135" s="53">
        <v>2013</v>
      </c>
      <c r="P2135" s="61">
        <v>41520</v>
      </c>
      <c r="Q2135" s="53" t="s">
        <v>337</v>
      </c>
      <c r="R2135" s="53" t="s">
        <v>5441</v>
      </c>
      <c r="S2135" s="70" t="s">
        <v>419</v>
      </c>
      <c r="T2135" s="83">
        <v>5</v>
      </c>
      <c r="U2135" s="53">
        <v>2</v>
      </c>
      <c r="V2135" s="53" t="s">
        <v>385</v>
      </c>
      <c r="W2135" s="375"/>
      <c r="X2135" s="58">
        <v>141.6</v>
      </c>
      <c r="Y2135" s="63">
        <v>141.6</v>
      </c>
      <c r="Z2135" s="375"/>
      <c r="AA2135" s="53" t="s">
        <v>4857</v>
      </c>
      <c r="AB2135" s="72" t="s">
        <v>2123</v>
      </c>
      <c r="AC2135" s="57">
        <v>708</v>
      </c>
      <c r="AD2135" s="375"/>
      <c r="AE2135" s="375"/>
      <c r="AF2135" s="53" t="s">
        <v>679</v>
      </c>
      <c r="AG2135" s="63">
        <v>0</v>
      </c>
      <c r="AH2135" s="53" t="s">
        <v>2430</v>
      </c>
      <c r="AI2135" s="53" t="s">
        <v>701</v>
      </c>
      <c r="AJ2135" s="149">
        <v>3</v>
      </c>
      <c r="AK2135" s="374">
        <v>2</v>
      </c>
    </row>
    <row r="2136" spans="1:40" s="149" customFormat="1" ht="75" customHeight="1">
      <c r="A2136" s="53" t="s">
        <v>1828</v>
      </c>
      <c r="B2136" s="60">
        <v>21235</v>
      </c>
      <c r="C2136" s="53" t="s">
        <v>444</v>
      </c>
      <c r="D2136" s="52" t="s">
        <v>418</v>
      </c>
      <c r="E2136" s="53" t="s">
        <v>59</v>
      </c>
      <c r="F2136" s="55">
        <v>41407</v>
      </c>
      <c r="G2136" s="55">
        <v>41438</v>
      </c>
      <c r="H2136" s="53" t="s">
        <v>94</v>
      </c>
      <c r="I2136" s="57">
        <v>728</v>
      </c>
      <c r="J2136" s="56">
        <v>728.00000163654886</v>
      </c>
      <c r="K2136" s="56">
        <v>728</v>
      </c>
      <c r="L2136" s="59">
        <v>41466</v>
      </c>
      <c r="M2136" s="53">
        <v>2013</v>
      </c>
      <c r="N2136" s="61">
        <v>41487</v>
      </c>
      <c r="O2136" s="53">
        <v>2013</v>
      </c>
      <c r="P2136" s="61">
        <v>41520</v>
      </c>
      <c r="Q2136" s="53" t="s">
        <v>337</v>
      </c>
      <c r="R2136" s="53" t="s">
        <v>5442</v>
      </c>
      <c r="S2136" s="70" t="s">
        <v>419</v>
      </c>
      <c r="T2136" s="83">
        <v>8</v>
      </c>
      <c r="U2136" s="53">
        <v>2</v>
      </c>
      <c r="V2136" s="53" t="s">
        <v>385</v>
      </c>
      <c r="W2136" s="375"/>
      <c r="X2136" s="58">
        <v>107.38</v>
      </c>
      <c r="Y2136" s="63">
        <v>107.38</v>
      </c>
      <c r="Z2136" s="375"/>
      <c r="AA2136" s="53" t="s">
        <v>4857</v>
      </c>
      <c r="AB2136" s="72" t="s">
        <v>2123</v>
      </c>
      <c r="AC2136" s="57">
        <v>859.04</v>
      </c>
      <c r="AD2136" s="375"/>
      <c r="AE2136" s="375"/>
      <c r="AF2136" s="53" t="s">
        <v>673</v>
      </c>
      <c r="AG2136" s="63">
        <v>0</v>
      </c>
      <c r="AH2136" s="53" t="s">
        <v>2430</v>
      </c>
      <c r="AI2136" s="53" t="s">
        <v>701</v>
      </c>
      <c r="AJ2136" s="149">
        <v>3</v>
      </c>
      <c r="AK2136" s="374">
        <v>2</v>
      </c>
    </row>
    <row r="2137" spans="1:40" s="149" customFormat="1" ht="75" customHeight="1">
      <c r="A2137" s="53" t="s">
        <v>1828</v>
      </c>
      <c r="B2137" s="60">
        <v>21236</v>
      </c>
      <c r="C2137" s="53" t="s">
        <v>421</v>
      </c>
      <c r="D2137" s="52" t="s">
        <v>422</v>
      </c>
      <c r="E2137" s="53" t="s">
        <v>81</v>
      </c>
      <c r="F2137" s="55">
        <v>41388</v>
      </c>
      <c r="G2137" s="55">
        <v>41438</v>
      </c>
      <c r="H2137" s="53" t="s">
        <v>94</v>
      </c>
      <c r="I2137" s="57">
        <v>21000</v>
      </c>
      <c r="J2137" s="56">
        <v>21000.000480546882</v>
      </c>
      <c r="K2137" s="56">
        <v>21000</v>
      </c>
      <c r="L2137" s="59">
        <v>41463</v>
      </c>
      <c r="M2137" s="53">
        <v>2013</v>
      </c>
      <c r="N2137" s="61">
        <v>41512</v>
      </c>
      <c r="O2137" s="53">
        <v>2013</v>
      </c>
      <c r="P2137" s="61">
        <v>41638</v>
      </c>
      <c r="Q2137" s="53" t="s">
        <v>337</v>
      </c>
      <c r="R2137" s="53" t="s">
        <v>5443</v>
      </c>
      <c r="S2137" s="70" t="s">
        <v>430</v>
      </c>
      <c r="T2137" s="83">
        <v>19</v>
      </c>
      <c r="U2137" s="53" t="s">
        <v>708</v>
      </c>
      <c r="V2137" s="53" t="s">
        <v>385</v>
      </c>
      <c r="W2137" s="375"/>
      <c r="X2137" s="58">
        <v>1304.2105263157894</v>
      </c>
      <c r="Y2137" s="63">
        <v>1304.2105263157894</v>
      </c>
      <c r="Z2137" s="375"/>
      <c r="AA2137" s="53" t="s">
        <v>5444</v>
      </c>
      <c r="AB2137" s="72" t="s">
        <v>2123</v>
      </c>
      <c r="AC2137" s="71">
        <v>24780</v>
      </c>
      <c r="AD2137" s="375"/>
      <c r="AE2137" s="375"/>
      <c r="AF2137" s="53" t="s">
        <v>690</v>
      </c>
      <c r="AG2137" s="63">
        <v>0</v>
      </c>
      <c r="AH2137" s="53" t="s">
        <v>2430</v>
      </c>
      <c r="AI2137" s="53" t="s">
        <v>701</v>
      </c>
      <c r="AJ2137" s="149">
        <v>3</v>
      </c>
      <c r="AK2137" s="374" t="s">
        <v>708</v>
      </c>
    </row>
    <row r="2138" spans="1:40" s="149" customFormat="1" ht="75" customHeight="1">
      <c r="A2138" s="53" t="s">
        <v>1828</v>
      </c>
      <c r="B2138" s="60">
        <v>21237</v>
      </c>
      <c r="C2138" s="53" t="s">
        <v>541</v>
      </c>
      <c r="D2138" s="52" t="s">
        <v>469</v>
      </c>
      <c r="E2138" s="53" t="s">
        <v>81</v>
      </c>
      <c r="F2138" s="55">
        <v>41388</v>
      </c>
      <c r="G2138" s="55">
        <v>41440</v>
      </c>
      <c r="H2138" s="53" t="s">
        <v>94</v>
      </c>
      <c r="I2138" s="57">
        <v>2270</v>
      </c>
      <c r="J2138" s="56">
        <v>2330.3865630290088</v>
      </c>
      <c r="K2138" s="56">
        <v>2270</v>
      </c>
      <c r="L2138" s="59">
        <v>41449</v>
      </c>
      <c r="M2138" s="53">
        <v>2013</v>
      </c>
      <c r="N2138" s="61">
        <v>41486</v>
      </c>
      <c r="O2138" s="53">
        <v>2013</v>
      </c>
      <c r="P2138" s="61">
        <v>41547</v>
      </c>
      <c r="Q2138" s="53" t="s">
        <v>337</v>
      </c>
      <c r="R2138" s="53" t="s">
        <v>5445</v>
      </c>
      <c r="S2138" s="70" t="s">
        <v>430</v>
      </c>
      <c r="T2138" s="83">
        <v>2</v>
      </c>
      <c r="U2138" s="53" t="s">
        <v>708</v>
      </c>
      <c r="V2138" s="53" t="s">
        <v>385</v>
      </c>
      <c r="W2138" s="375"/>
      <c r="X2138" s="58">
        <v>1339.3</v>
      </c>
      <c r="Y2138" s="63">
        <v>1339.3</v>
      </c>
      <c r="Z2138" s="375"/>
      <c r="AA2138" s="53" t="s">
        <v>5446</v>
      </c>
      <c r="AB2138" s="72">
        <v>41323</v>
      </c>
      <c r="AC2138" s="380">
        <v>2678.6</v>
      </c>
      <c r="AD2138" s="375"/>
      <c r="AE2138" s="375"/>
      <c r="AF2138" s="53" t="s">
        <v>708</v>
      </c>
      <c r="AG2138" s="63">
        <v>0</v>
      </c>
      <c r="AH2138" s="53" t="s">
        <v>2430</v>
      </c>
      <c r="AI2138" s="53" t="s">
        <v>701</v>
      </c>
      <c r="AJ2138" s="149">
        <v>2</v>
      </c>
      <c r="AK2138" s="374" t="s">
        <v>708</v>
      </c>
    </row>
    <row r="2139" spans="1:40" s="149" customFormat="1" ht="75" customHeight="1">
      <c r="A2139" s="53" t="s">
        <v>1828</v>
      </c>
      <c r="B2139" s="60">
        <v>21238</v>
      </c>
      <c r="C2139" s="81">
        <v>3000559</v>
      </c>
      <c r="D2139" s="52" t="s">
        <v>383</v>
      </c>
      <c r="E2139" s="53" t="s">
        <v>59</v>
      </c>
      <c r="F2139" s="55">
        <v>41393</v>
      </c>
      <c r="G2139" s="55">
        <v>41418</v>
      </c>
      <c r="H2139" s="53" t="s">
        <v>94</v>
      </c>
      <c r="I2139" s="57">
        <v>901</v>
      </c>
      <c r="J2139" s="56">
        <v>904.70553014764823</v>
      </c>
      <c r="K2139" s="56">
        <v>901</v>
      </c>
      <c r="L2139" s="59">
        <v>41445</v>
      </c>
      <c r="M2139" s="53">
        <v>2013</v>
      </c>
      <c r="N2139" s="61">
        <v>41477</v>
      </c>
      <c r="O2139" s="53">
        <v>2013</v>
      </c>
      <c r="P2139" s="61">
        <v>41544</v>
      </c>
      <c r="Q2139" s="53" t="s">
        <v>337</v>
      </c>
      <c r="R2139" s="53" t="s">
        <v>5447</v>
      </c>
      <c r="S2139" s="53" t="s">
        <v>384</v>
      </c>
      <c r="T2139" s="375">
        <v>1</v>
      </c>
      <c r="U2139" s="375">
        <v>2</v>
      </c>
      <c r="V2139" s="53" t="s">
        <v>385</v>
      </c>
      <c r="W2139" s="375"/>
      <c r="X2139" s="58">
        <v>1063.1799999999998</v>
      </c>
      <c r="Y2139" s="63">
        <v>19721</v>
      </c>
      <c r="Z2139" s="53"/>
      <c r="AA2139" s="53" t="s">
        <v>5447</v>
      </c>
      <c r="AB2139" s="72" t="s">
        <v>2188</v>
      </c>
      <c r="AC2139" s="57">
        <v>19721</v>
      </c>
      <c r="AD2139" s="57"/>
      <c r="AE2139" s="53"/>
      <c r="AF2139" s="53" t="s">
        <v>9</v>
      </c>
      <c r="AG2139" s="63">
        <v>0</v>
      </c>
      <c r="AH2139" s="53" t="s">
        <v>2430</v>
      </c>
      <c r="AI2139" s="159" t="s">
        <v>386</v>
      </c>
      <c r="AJ2139" s="149">
        <v>2</v>
      </c>
      <c r="AK2139" s="374">
        <v>2</v>
      </c>
    </row>
    <row r="2140" spans="1:40" s="149" customFormat="1" ht="75" customHeight="1">
      <c r="A2140" s="53" t="s">
        <v>1828</v>
      </c>
      <c r="B2140" s="60">
        <v>21239</v>
      </c>
      <c r="C2140" s="54">
        <v>3000560</v>
      </c>
      <c r="D2140" s="52" t="s">
        <v>468</v>
      </c>
      <c r="E2140" s="53" t="s">
        <v>59</v>
      </c>
      <c r="F2140" s="55">
        <v>41394</v>
      </c>
      <c r="G2140" s="55">
        <v>41425</v>
      </c>
      <c r="H2140" s="53" t="s">
        <v>94</v>
      </c>
      <c r="I2140" s="57">
        <v>2.84</v>
      </c>
      <c r="J2140" s="56">
        <v>2.1101858997120004</v>
      </c>
      <c r="K2140" s="56">
        <v>2.11</v>
      </c>
      <c r="L2140" s="59">
        <v>41445</v>
      </c>
      <c r="M2140" s="53">
        <v>2013</v>
      </c>
      <c r="N2140" s="61">
        <v>41484</v>
      </c>
      <c r="O2140" s="53">
        <v>2013</v>
      </c>
      <c r="P2140" s="61">
        <v>41547</v>
      </c>
      <c r="Q2140" s="53" t="s">
        <v>337</v>
      </c>
      <c r="R2140" s="53" t="s">
        <v>5448</v>
      </c>
      <c r="S2140" s="53" t="s">
        <v>384</v>
      </c>
      <c r="T2140" s="83">
        <v>1</v>
      </c>
      <c r="U2140" s="53">
        <v>2</v>
      </c>
      <c r="V2140" s="53" t="s">
        <v>385</v>
      </c>
      <c r="W2140" s="375"/>
      <c r="X2140" s="58">
        <v>2.4897999999999998</v>
      </c>
      <c r="Y2140" s="63">
        <v>517</v>
      </c>
      <c r="Z2140" s="53"/>
      <c r="AA2140" s="53" t="s">
        <v>5449</v>
      </c>
      <c r="AB2140" s="72">
        <v>41088</v>
      </c>
      <c r="AC2140" s="57">
        <v>517</v>
      </c>
      <c r="AD2140" s="53"/>
      <c r="AE2140" s="53"/>
      <c r="AF2140" s="53" t="s">
        <v>9</v>
      </c>
      <c r="AG2140" s="63">
        <v>0</v>
      </c>
      <c r="AH2140" s="53" t="s">
        <v>2430</v>
      </c>
      <c r="AI2140" s="53" t="s">
        <v>386</v>
      </c>
      <c r="AJ2140" s="149">
        <v>2</v>
      </c>
      <c r="AK2140" s="374">
        <v>2</v>
      </c>
    </row>
    <row r="2141" spans="1:40" s="149" customFormat="1" ht="75" customHeight="1">
      <c r="A2141" s="53" t="s">
        <v>1828</v>
      </c>
      <c r="B2141" s="60" t="s">
        <v>6968</v>
      </c>
      <c r="C2141" s="54">
        <v>3000560</v>
      </c>
      <c r="D2141" s="52" t="s">
        <v>468</v>
      </c>
      <c r="E2141" s="53" t="s">
        <v>59</v>
      </c>
      <c r="F2141" s="55">
        <v>41394</v>
      </c>
      <c r="G2141" s="55">
        <v>41425</v>
      </c>
      <c r="H2141" s="53" t="s">
        <v>94</v>
      </c>
      <c r="I2141" s="57">
        <v>223.16</v>
      </c>
      <c r="J2141" s="56">
        <v>263.67167771481604</v>
      </c>
      <c r="K2141" s="56">
        <v>223.16</v>
      </c>
      <c r="L2141" s="59">
        <v>41445</v>
      </c>
      <c r="M2141" s="53">
        <v>2013</v>
      </c>
      <c r="N2141" s="61">
        <v>41484</v>
      </c>
      <c r="O2141" s="53">
        <v>2013</v>
      </c>
      <c r="P2141" s="61">
        <v>41547</v>
      </c>
      <c r="Q2141" s="53" t="s">
        <v>337</v>
      </c>
      <c r="R2141" s="53" t="s">
        <v>5448</v>
      </c>
      <c r="S2141" s="53" t="s">
        <v>384</v>
      </c>
      <c r="T2141" s="83">
        <v>1</v>
      </c>
      <c r="U2141" s="53">
        <v>2</v>
      </c>
      <c r="V2141" s="53" t="s">
        <v>385</v>
      </c>
      <c r="W2141" s="375"/>
      <c r="X2141" s="58">
        <v>263.3288</v>
      </c>
      <c r="Y2141" s="63">
        <v>517</v>
      </c>
      <c r="Z2141" s="53"/>
      <c r="AA2141" s="53" t="s">
        <v>5449</v>
      </c>
      <c r="AB2141" s="72">
        <v>41088</v>
      </c>
      <c r="AC2141" s="57">
        <v>517</v>
      </c>
      <c r="AD2141" s="53"/>
      <c r="AE2141" s="53"/>
      <c r="AF2141" s="53" t="s">
        <v>9</v>
      </c>
      <c r="AG2141" s="63">
        <v>0</v>
      </c>
      <c r="AH2141" s="53" t="s">
        <v>2430</v>
      </c>
      <c r="AI2141" s="53" t="s">
        <v>386</v>
      </c>
      <c r="AJ2141" s="149">
        <v>2</v>
      </c>
      <c r="AK2141" s="374">
        <v>2</v>
      </c>
    </row>
    <row r="2142" spans="1:40" s="149" customFormat="1" ht="75" customHeight="1">
      <c r="A2142" s="53" t="s">
        <v>1828</v>
      </c>
      <c r="B2142" s="60">
        <v>21240</v>
      </c>
      <c r="C2142" s="54">
        <v>3000560</v>
      </c>
      <c r="D2142" s="52" t="s">
        <v>468</v>
      </c>
      <c r="E2142" s="53" t="s">
        <v>59</v>
      </c>
      <c r="F2142" s="55">
        <v>41389</v>
      </c>
      <c r="G2142" s="55">
        <v>41417</v>
      </c>
      <c r="H2142" s="53" t="s">
        <v>94</v>
      </c>
      <c r="I2142" s="57">
        <v>95</v>
      </c>
      <c r="J2142" s="56">
        <v>163.00339744032001</v>
      </c>
      <c r="K2142" s="56">
        <v>95</v>
      </c>
      <c r="L2142" s="59">
        <v>41438</v>
      </c>
      <c r="M2142" s="53">
        <v>2013</v>
      </c>
      <c r="N2142" s="61">
        <v>41486</v>
      </c>
      <c r="O2142" s="53">
        <v>2013</v>
      </c>
      <c r="P2142" s="61">
        <v>41548</v>
      </c>
      <c r="Q2142" s="53" t="s">
        <v>337</v>
      </c>
      <c r="R2142" s="53" t="s">
        <v>5450</v>
      </c>
      <c r="S2142" s="53" t="s">
        <v>384</v>
      </c>
      <c r="T2142" s="83">
        <v>1</v>
      </c>
      <c r="U2142" s="53">
        <v>2</v>
      </c>
      <c r="V2142" s="53" t="s">
        <v>385</v>
      </c>
      <c r="W2142" s="375"/>
      <c r="X2142" s="58">
        <v>112.1</v>
      </c>
      <c r="Y2142" s="60">
        <v>846.67</v>
      </c>
      <c r="Z2142" s="53"/>
      <c r="AA2142" s="53" t="s">
        <v>5451</v>
      </c>
      <c r="AB2142" s="72">
        <v>41295</v>
      </c>
      <c r="AC2142" s="57">
        <v>127</v>
      </c>
      <c r="AD2142" s="53"/>
      <c r="AE2142" s="53" t="s">
        <v>5452</v>
      </c>
      <c r="AF2142" s="53"/>
      <c r="AG2142" s="63">
        <v>0</v>
      </c>
      <c r="AH2142" s="53" t="s">
        <v>2430</v>
      </c>
      <c r="AI2142" s="53" t="s">
        <v>386</v>
      </c>
      <c r="AJ2142" s="149">
        <v>2</v>
      </c>
      <c r="AK2142" s="374">
        <v>2</v>
      </c>
    </row>
    <row r="2143" spans="1:40" s="376" customFormat="1" ht="123.75" customHeight="1">
      <c r="A2143" s="53" t="s">
        <v>1828</v>
      </c>
      <c r="B2143" s="60">
        <v>21241</v>
      </c>
      <c r="C2143" s="81">
        <v>3000559</v>
      </c>
      <c r="D2143" s="52" t="s">
        <v>383</v>
      </c>
      <c r="E2143" s="53" t="s">
        <v>59</v>
      </c>
      <c r="F2143" s="55">
        <v>41389</v>
      </c>
      <c r="G2143" s="55">
        <v>41417</v>
      </c>
      <c r="H2143" s="53" t="s">
        <v>94</v>
      </c>
      <c r="I2143" s="57">
        <v>8.8699999999999992</v>
      </c>
      <c r="J2143" s="56">
        <v>8.9936800110720014</v>
      </c>
      <c r="K2143" s="384">
        <v>8.8699999999999992</v>
      </c>
      <c r="L2143" s="59">
        <v>41438</v>
      </c>
      <c r="M2143" s="53">
        <v>2013</v>
      </c>
      <c r="N2143" s="61">
        <v>41486</v>
      </c>
      <c r="O2143" s="53">
        <v>2013</v>
      </c>
      <c r="P2143" s="61">
        <v>41547</v>
      </c>
      <c r="Q2143" s="53" t="s">
        <v>337</v>
      </c>
      <c r="R2143" s="53" t="s">
        <v>5453</v>
      </c>
      <c r="S2143" s="53" t="s">
        <v>384</v>
      </c>
      <c r="T2143" s="380">
        <v>1</v>
      </c>
      <c r="U2143" s="53">
        <v>2</v>
      </c>
      <c r="V2143" s="53" t="s">
        <v>385</v>
      </c>
      <c r="W2143" s="375"/>
      <c r="X2143" s="58">
        <v>10.466599999999998</v>
      </c>
      <c r="Y2143" s="63">
        <v>5875</v>
      </c>
      <c r="Z2143" s="53"/>
      <c r="AA2143" s="53" t="s">
        <v>5454</v>
      </c>
      <c r="AB2143" s="72" t="s">
        <v>2188</v>
      </c>
      <c r="AC2143" s="57">
        <v>5875</v>
      </c>
      <c r="AD2143" s="53"/>
      <c r="AE2143" s="53"/>
      <c r="AF2143" s="60">
        <v>1</v>
      </c>
      <c r="AG2143" s="63">
        <v>0</v>
      </c>
      <c r="AH2143" s="53" t="s">
        <v>2430</v>
      </c>
      <c r="AI2143" s="53" t="s">
        <v>386</v>
      </c>
      <c r="AJ2143" s="149">
        <v>2</v>
      </c>
      <c r="AK2143" s="374">
        <v>2</v>
      </c>
      <c r="AL2143" s="68"/>
      <c r="AM2143" s="68"/>
      <c r="AN2143" s="68"/>
    </row>
    <row r="2144" spans="1:40" s="376" customFormat="1" ht="123.75" customHeight="1">
      <c r="A2144" s="53" t="s">
        <v>1828</v>
      </c>
      <c r="B2144" s="60" t="s">
        <v>7026</v>
      </c>
      <c r="C2144" s="81">
        <v>3000559</v>
      </c>
      <c r="D2144" s="52" t="s">
        <v>383</v>
      </c>
      <c r="E2144" s="53" t="s">
        <v>59</v>
      </c>
      <c r="F2144" s="55">
        <v>41389</v>
      </c>
      <c r="G2144" s="55">
        <v>41417</v>
      </c>
      <c r="H2144" s="53" t="s">
        <v>94</v>
      </c>
      <c r="I2144" s="57">
        <v>290.13</v>
      </c>
      <c r="J2144" s="56">
        <v>291.46519574150409</v>
      </c>
      <c r="K2144" s="384">
        <v>290.13</v>
      </c>
      <c r="L2144" s="59">
        <v>41438</v>
      </c>
      <c r="M2144" s="53">
        <v>2013</v>
      </c>
      <c r="N2144" s="61">
        <v>41486</v>
      </c>
      <c r="O2144" s="53">
        <v>2013</v>
      </c>
      <c r="P2144" s="61">
        <v>41547</v>
      </c>
      <c r="Q2144" s="53" t="s">
        <v>337</v>
      </c>
      <c r="R2144" s="53" t="s">
        <v>5453</v>
      </c>
      <c r="S2144" s="53" t="s">
        <v>384</v>
      </c>
      <c r="T2144" s="380">
        <v>1</v>
      </c>
      <c r="U2144" s="53">
        <v>2</v>
      </c>
      <c r="V2144" s="53" t="s">
        <v>385</v>
      </c>
      <c r="W2144" s="375"/>
      <c r="X2144" s="58">
        <v>342.35339999999997</v>
      </c>
      <c r="Y2144" s="63">
        <v>5875</v>
      </c>
      <c r="Z2144" s="53"/>
      <c r="AA2144" s="53" t="s">
        <v>5454</v>
      </c>
      <c r="AB2144" s="72" t="s">
        <v>2188</v>
      </c>
      <c r="AC2144" s="57">
        <v>5875</v>
      </c>
      <c r="AD2144" s="53"/>
      <c r="AE2144" s="53"/>
      <c r="AF2144" s="60">
        <v>1</v>
      </c>
      <c r="AG2144" s="63">
        <v>0</v>
      </c>
      <c r="AH2144" s="53" t="s">
        <v>2430</v>
      </c>
      <c r="AI2144" s="53" t="s">
        <v>386</v>
      </c>
      <c r="AJ2144" s="149">
        <v>2</v>
      </c>
      <c r="AK2144" s="374">
        <v>2</v>
      </c>
      <c r="AL2144" s="68"/>
      <c r="AM2144" s="68"/>
      <c r="AN2144" s="68"/>
    </row>
    <row r="2145" spans="1:40" s="149" customFormat="1" ht="75" customHeight="1">
      <c r="A2145" s="53" t="s">
        <v>1828</v>
      </c>
      <c r="B2145" s="60">
        <v>21242</v>
      </c>
      <c r="C2145" s="81">
        <v>3000559</v>
      </c>
      <c r="D2145" s="52" t="s">
        <v>383</v>
      </c>
      <c r="E2145" s="53" t="s">
        <v>59</v>
      </c>
      <c r="F2145" s="55">
        <v>41389</v>
      </c>
      <c r="G2145" s="55">
        <v>41417</v>
      </c>
      <c r="H2145" s="53" t="s">
        <v>94</v>
      </c>
      <c r="I2145" s="57">
        <v>33.619999999999997</v>
      </c>
      <c r="J2145" s="56">
        <v>33.706552312512009</v>
      </c>
      <c r="K2145" s="56">
        <v>33.619999999999997</v>
      </c>
      <c r="L2145" s="59">
        <v>41438</v>
      </c>
      <c r="M2145" s="53">
        <v>2013</v>
      </c>
      <c r="N2145" s="61">
        <v>41486</v>
      </c>
      <c r="O2145" s="53">
        <v>2013</v>
      </c>
      <c r="P2145" s="61">
        <v>41547</v>
      </c>
      <c r="Q2145" s="53" t="s">
        <v>337</v>
      </c>
      <c r="R2145" s="53" t="s">
        <v>5455</v>
      </c>
      <c r="S2145" s="53" t="s">
        <v>384</v>
      </c>
      <c r="T2145" s="380">
        <v>1</v>
      </c>
      <c r="U2145" s="53">
        <v>2</v>
      </c>
      <c r="V2145" s="53" t="s">
        <v>385</v>
      </c>
      <c r="W2145" s="375"/>
      <c r="X2145" s="58">
        <v>39.671599999999998</v>
      </c>
      <c r="Y2145" s="63">
        <v>21771</v>
      </c>
      <c r="Z2145" s="53"/>
      <c r="AA2145" s="53" t="s">
        <v>5456</v>
      </c>
      <c r="AB2145" s="72" t="s">
        <v>2188</v>
      </c>
      <c r="AC2145" s="57">
        <v>21771</v>
      </c>
      <c r="AD2145" s="53"/>
      <c r="AE2145" s="53"/>
      <c r="AF2145" s="53" t="s">
        <v>9</v>
      </c>
      <c r="AG2145" s="63">
        <v>0</v>
      </c>
      <c r="AH2145" s="53" t="s">
        <v>2430</v>
      </c>
      <c r="AI2145" s="159" t="s">
        <v>386</v>
      </c>
      <c r="AJ2145" s="149">
        <v>2</v>
      </c>
      <c r="AK2145" s="374">
        <v>2</v>
      </c>
    </row>
    <row r="2146" spans="1:40" s="149" customFormat="1" ht="75" customHeight="1">
      <c r="A2146" s="53" t="s">
        <v>1828</v>
      </c>
      <c r="B2146" s="60" t="s">
        <v>6969</v>
      </c>
      <c r="C2146" s="81">
        <v>3000559</v>
      </c>
      <c r="D2146" s="52" t="s">
        <v>383</v>
      </c>
      <c r="E2146" s="53" t="s">
        <v>59</v>
      </c>
      <c r="F2146" s="55">
        <v>41389</v>
      </c>
      <c r="G2146" s="55">
        <v>41417</v>
      </c>
      <c r="H2146" s="53" t="s">
        <v>94</v>
      </c>
      <c r="I2146" s="57">
        <v>999.38</v>
      </c>
      <c r="J2146" s="56">
        <v>1003.9971115998723</v>
      </c>
      <c r="K2146" s="56">
        <v>999.38</v>
      </c>
      <c r="L2146" s="59">
        <v>41438</v>
      </c>
      <c r="M2146" s="53">
        <v>2013</v>
      </c>
      <c r="N2146" s="61">
        <v>41486</v>
      </c>
      <c r="O2146" s="53">
        <v>2013</v>
      </c>
      <c r="P2146" s="61">
        <v>41547</v>
      </c>
      <c r="Q2146" s="53" t="s">
        <v>337</v>
      </c>
      <c r="R2146" s="53" t="s">
        <v>5455</v>
      </c>
      <c r="S2146" s="53" t="s">
        <v>384</v>
      </c>
      <c r="T2146" s="380">
        <v>1</v>
      </c>
      <c r="U2146" s="53">
        <v>2</v>
      </c>
      <c r="V2146" s="53" t="s">
        <v>385</v>
      </c>
      <c r="W2146" s="375"/>
      <c r="X2146" s="58">
        <v>1179.2683999999999</v>
      </c>
      <c r="Y2146" s="63">
        <v>21771</v>
      </c>
      <c r="Z2146" s="53"/>
      <c r="AA2146" s="53" t="s">
        <v>5456</v>
      </c>
      <c r="AB2146" s="72" t="s">
        <v>2188</v>
      </c>
      <c r="AC2146" s="57">
        <v>21771</v>
      </c>
      <c r="AD2146" s="53"/>
      <c r="AE2146" s="53"/>
      <c r="AF2146" s="53" t="s">
        <v>9</v>
      </c>
      <c r="AG2146" s="63">
        <v>0</v>
      </c>
      <c r="AH2146" s="53" t="s">
        <v>2430</v>
      </c>
      <c r="AI2146" s="159" t="s">
        <v>386</v>
      </c>
      <c r="AJ2146" s="149">
        <v>2</v>
      </c>
      <c r="AK2146" s="374">
        <v>2</v>
      </c>
    </row>
    <row r="2147" spans="1:40" s="376" customFormat="1" ht="123.75" customHeight="1">
      <c r="A2147" s="53" t="s">
        <v>1828</v>
      </c>
      <c r="B2147" s="60">
        <v>21243</v>
      </c>
      <c r="C2147" s="81">
        <v>3000560</v>
      </c>
      <c r="D2147" s="52" t="s">
        <v>468</v>
      </c>
      <c r="E2147" s="53" t="s">
        <v>59</v>
      </c>
      <c r="F2147" s="55">
        <v>41424</v>
      </c>
      <c r="G2147" s="55">
        <v>41452</v>
      </c>
      <c r="H2147" s="53" t="s">
        <v>94</v>
      </c>
      <c r="I2147" s="57">
        <v>146.97999999999999</v>
      </c>
      <c r="J2147" s="56">
        <v>147.57759998092803</v>
      </c>
      <c r="K2147" s="384">
        <v>146.97999999999999</v>
      </c>
      <c r="L2147" s="59">
        <v>41476</v>
      </c>
      <c r="M2147" s="53">
        <v>2013</v>
      </c>
      <c r="N2147" s="61">
        <v>41487</v>
      </c>
      <c r="O2147" s="53">
        <v>2013</v>
      </c>
      <c r="P2147" s="61">
        <v>41578</v>
      </c>
      <c r="Q2147" s="53" t="s">
        <v>337</v>
      </c>
      <c r="R2147" s="53" t="s">
        <v>5457</v>
      </c>
      <c r="S2147" s="53" t="s">
        <v>384</v>
      </c>
      <c r="T2147" s="380">
        <v>1</v>
      </c>
      <c r="U2147" s="53">
        <v>2</v>
      </c>
      <c r="V2147" s="53" t="s">
        <v>385</v>
      </c>
      <c r="W2147" s="375"/>
      <c r="X2147" s="58">
        <v>173.43639999999999</v>
      </c>
      <c r="Y2147" s="63">
        <v>1580.4</v>
      </c>
      <c r="Z2147" s="53"/>
      <c r="AA2147" s="53" t="s">
        <v>5446</v>
      </c>
      <c r="AB2147" s="72">
        <v>41323</v>
      </c>
      <c r="AC2147" s="57">
        <v>1580.4</v>
      </c>
      <c r="AD2147" s="53"/>
      <c r="AE2147" s="53"/>
      <c r="AF2147" s="53" t="s">
        <v>9</v>
      </c>
      <c r="AG2147" s="63">
        <v>0</v>
      </c>
      <c r="AH2147" s="53" t="s">
        <v>2430</v>
      </c>
      <c r="AI2147" s="53" t="s">
        <v>386</v>
      </c>
      <c r="AJ2147" s="149">
        <v>3</v>
      </c>
      <c r="AK2147" s="374">
        <v>2</v>
      </c>
      <c r="AL2147" s="68"/>
      <c r="AM2147" s="68"/>
      <c r="AN2147" s="68"/>
    </row>
    <row r="2148" spans="1:40" s="376" customFormat="1" ht="123.75" customHeight="1">
      <c r="A2148" s="53" t="s">
        <v>1828</v>
      </c>
      <c r="B2148" s="60" t="s">
        <v>7027</v>
      </c>
      <c r="C2148" s="81">
        <v>3000560</v>
      </c>
      <c r="D2148" s="52" t="s">
        <v>468</v>
      </c>
      <c r="E2148" s="53" t="s">
        <v>59</v>
      </c>
      <c r="F2148" s="55">
        <v>41424</v>
      </c>
      <c r="G2148" s="55">
        <v>41452</v>
      </c>
      <c r="H2148" s="53" t="s">
        <v>94</v>
      </c>
      <c r="I2148" s="57">
        <v>823.02</v>
      </c>
      <c r="J2148" s="56">
        <v>826.8204869400962</v>
      </c>
      <c r="K2148" s="384">
        <v>823.02</v>
      </c>
      <c r="L2148" s="59">
        <v>41476</v>
      </c>
      <c r="M2148" s="53" t="s">
        <v>702</v>
      </c>
      <c r="N2148" s="61">
        <v>41487</v>
      </c>
      <c r="O2148" s="53">
        <v>2013</v>
      </c>
      <c r="P2148" s="61">
        <v>41578</v>
      </c>
      <c r="Q2148" s="53" t="s">
        <v>337</v>
      </c>
      <c r="R2148" s="53" t="s">
        <v>5457</v>
      </c>
      <c r="S2148" s="53" t="s">
        <v>384</v>
      </c>
      <c r="T2148" s="380">
        <v>1</v>
      </c>
      <c r="U2148" s="53">
        <v>2</v>
      </c>
      <c r="V2148" s="53" t="s">
        <v>385</v>
      </c>
      <c r="W2148" s="375"/>
      <c r="X2148" s="58">
        <v>971.16359999999997</v>
      </c>
      <c r="Y2148" s="63">
        <v>1580.4</v>
      </c>
      <c r="Z2148" s="53"/>
      <c r="AA2148" s="53" t="s">
        <v>5446</v>
      </c>
      <c r="AB2148" s="72">
        <v>41323</v>
      </c>
      <c r="AC2148" s="57">
        <v>1580.4</v>
      </c>
      <c r="AD2148" s="53"/>
      <c r="AE2148" s="53"/>
      <c r="AF2148" s="53" t="s">
        <v>9</v>
      </c>
      <c r="AG2148" s="63">
        <v>0</v>
      </c>
      <c r="AH2148" s="53" t="s">
        <v>2430</v>
      </c>
      <c r="AI2148" s="53" t="s">
        <v>386</v>
      </c>
      <c r="AJ2148" s="149">
        <v>3</v>
      </c>
      <c r="AK2148" s="374">
        <v>2</v>
      </c>
      <c r="AL2148" s="68"/>
      <c r="AM2148" s="68"/>
      <c r="AN2148" s="68"/>
    </row>
    <row r="2149" spans="1:40" s="149" customFormat="1" ht="75" customHeight="1">
      <c r="A2149" s="53" t="s">
        <v>1828</v>
      </c>
      <c r="B2149" s="60">
        <v>21244</v>
      </c>
      <c r="C2149" s="81">
        <v>3000559</v>
      </c>
      <c r="D2149" s="52" t="s">
        <v>383</v>
      </c>
      <c r="E2149" s="53" t="s">
        <v>59</v>
      </c>
      <c r="F2149" s="55">
        <v>41389</v>
      </c>
      <c r="G2149" s="55">
        <v>41417</v>
      </c>
      <c r="H2149" s="53" t="s">
        <v>94</v>
      </c>
      <c r="I2149" s="57">
        <v>172</v>
      </c>
      <c r="J2149" s="56">
        <v>172.35817878182405</v>
      </c>
      <c r="K2149" s="56">
        <v>172</v>
      </c>
      <c r="L2149" s="59">
        <v>41438</v>
      </c>
      <c r="M2149" s="53">
        <v>2013</v>
      </c>
      <c r="N2149" s="61">
        <v>41486</v>
      </c>
      <c r="O2149" s="53">
        <v>2013</v>
      </c>
      <c r="P2149" s="61">
        <v>41547</v>
      </c>
      <c r="Q2149" s="53" t="s">
        <v>337</v>
      </c>
      <c r="R2149" s="53" t="s">
        <v>5458</v>
      </c>
      <c r="S2149" s="53" t="s">
        <v>384</v>
      </c>
      <c r="T2149" s="380">
        <v>1</v>
      </c>
      <c r="U2149" s="53">
        <v>2</v>
      </c>
      <c r="V2149" s="53" t="s">
        <v>385</v>
      </c>
      <c r="W2149" s="375"/>
      <c r="X2149" s="58">
        <v>202.95999999999998</v>
      </c>
      <c r="Y2149" s="63">
        <v>2551</v>
      </c>
      <c r="Z2149" s="53"/>
      <c r="AA2149" s="53" t="s">
        <v>5459</v>
      </c>
      <c r="AB2149" s="72" t="s">
        <v>2188</v>
      </c>
      <c r="AC2149" s="57">
        <v>2551</v>
      </c>
      <c r="AD2149" s="57"/>
      <c r="AE2149" s="53"/>
      <c r="AF2149" s="53" t="s">
        <v>9</v>
      </c>
      <c r="AG2149" s="63">
        <v>0</v>
      </c>
      <c r="AH2149" s="53" t="s">
        <v>2430</v>
      </c>
      <c r="AI2149" s="53" t="s">
        <v>386</v>
      </c>
      <c r="AJ2149" s="149">
        <v>2</v>
      </c>
      <c r="AK2149" s="374">
        <v>2</v>
      </c>
    </row>
    <row r="2150" spans="1:40" s="149" customFormat="1" ht="75" customHeight="1">
      <c r="A2150" s="53" t="s">
        <v>1828</v>
      </c>
      <c r="B2150" s="60">
        <v>21245</v>
      </c>
      <c r="C2150" s="81">
        <v>3000559</v>
      </c>
      <c r="D2150" s="52" t="s">
        <v>383</v>
      </c>
      <c r="E2150" s="53" t="s">
        <v>59</v>
      </c>
      <c r="F2150" s="55">
        <v>41388</v>
      </c>
      <c r="G2150" s="55">
        <v>41424</v>
      </c>
      <c r="H2150" s="53" t="s">
        <v>94</v>
      </c>
      <c r="I2150" s="57">
        <v>129</v>
      </c>
      <c r="J2150" s="56">
        <v>129.62409320851202</v>
      </c>
      <c r="K2150" s="56">
        <v>129</v>
      </c>
      <c r="L2150" s="59">
        <v>41449</v>
      </c>
      <c r="M2150" s="53">
        <v>2013</v>
      </c>
      <c r="N2150" s="61">
        <v>41486</v>
      </c>
      <c r="O2150" s="53">
        <v>2013</v>
      </c>
      <c r="P2150" s="61">
        <v>41547</v>
      </c>
      <c r="Q2150" s="53" t="s">
        <v>337</v>
      </c>
      <c r="R2150" s="53" t="s">
        <v>5460</v>
      </c>
      <c r="S2150" s="53" t="s">
        <v>384</v>
      </c>
      <c r="T2150" s="380">
        <v>1</v>
      </c>
      <c r="U2150" s="53">
        <v>2</v>
      </c>
      <c r="V2150" s="53" t="s">
        <v>385</v>
      </c>
      <c r="W2150" s="375"/>
      <c r="X2150" s="58">
        <v>152.22</v>
      </c>
      <c r="Y2150" s="63">
        <v>1908</v>
      </c>
      <c r="Z2150" s="53"/>
      <c r="AA2150" s="53" t="s">
        <v>5461</v>
      </c>
      <c r="AB2150" s="72" t="s">
        <v>2188</v>
      </c>
      <c r="AC2150" s="57">
        <v>1908</v>
      </c>
      <c r="AD2150" s="57"/>
      <c r="AE2150" s="53"/>
      <c r="AF2150" s="53" t="s">
        <v>9</v>
      </c>
      <c r="AG2150" s="53" t="s">
        <v>2432</v>
      </c>
      <c r="AH2150" s="53" t="s">
        <v>2430</v>
      </c>
      <c r="AI2150" s="53" t="s">
        <v>386</v>
      </c>
      <c r="AJ2150" s="149">
        <v>2</v>
      </c>
      <c r="AK2150" s="374">
        <v>2</v>
      </c>
    </row>
    <row r="2151" spans="1:40" s="149" customFormat="1" ht="75" customHeight="1">
      <c r="A2151" s="53" t="s">
        <v>1828</v>
      </c>
      <c r="B2151" s="60">
        <v>21246</v>
      </c>
      <c r="C2151" s="54">
        <v>3000560</v>
      </c>
      <c r="D2151" s="52" t="s">
        <v>468</v>
      </c>
      <c r="E2151" s="53" t="s">
        <v>80</v>
      </c>
      <c r="F2151" s="55">
        <v>41381</v>
      </c>
      <c r="G2151" s="55">
        <v>41411</v>
      </c>
      <c r="H2151" s="53" t="s">
        <v>94</v>
      </c>
      <c r="I2151" s="57">
        <v>93</v>
      </c>
      <c r="J2151" s="56">
        <v>94.145887493568026</v>
      </c>
      <c r="K2151" s="56">
        <v>93</v>
      </c>
      <c r="L2151" s="59">
        <v>41439</v>
      </c>
      <c r="M2151" s="53">
        <v>2013</v>
      </c>
      <c r="N2151" s="61">
        <v>41456</v>
      </c>
      <c r="O2151" s="53">
        <v>2013</v>
      </c>
      <c r="P2151" s="61">
        <v>41624</v>
      </c>
      <c r="Q2151" s="53" t="s">
        <v>337</v>
      </c>
      <c r="R2151" s="53" t="s">
        <v>5462</v>
      </c>
      <c r="S2151" s="53" t="s">
        <v>384</v>
      </c>
      <c r="T2151" s="83">
        <v>1</v>
      </c>
      <c r="U2151" s="53">
        <v>2</v>
      </c>
      <c r="V2151" s="53" t="s">
        <v>385</v>
      </c>
      <c r="W2151" s="375"/>
      <c r="X2151" s="58">
        <v>109.74</v>
      </c>
      <c r="Y2151" s="63">
        <v>985</v>
      </c>
      <c r="Z2151" s="53"/>
      <c r="AA2151" s="53" t="s">
        <v>5463</v>
      </c>
      <c r="AB2151" s="72" t="s">
        <v>2188</v>
      </c>
      <c r="AC2151" s="57">
        <v>985</v>
      </c>
      <c r="AD2151" s="53"/>
      <c r="AE2151" s="53"/>
      <c r="AF2151" s="53" t="s">
        <v>9</v>
      </c>
      <c r="AG2151" s="63">
        <v>0</v>
      </c>
      <c r="AH2151" s="53" t="s">
        <v>4783</v>
      </c>
      <c r="AI2151" s="53" t="s">
        <v>2124</v>
      </c>
      <c r="AJ2151" s="149">
        <v>2</v>
      </c>
      <c r="AK2151" s="374">
        <v>2</v>
      </c>
    </row>
    <row r="2152" spans="1:40" s="149" customFormat="1" ht="75" customHeight="1">
      <c r="A2152" s="53" t="s">
        <v>1828</v>
      </c>
      <c r="B2152" s="60">
        <v>21247</v>
      </c>
      <c r="C2152" s="54">
        <v>3000560</v>
      </c>
      <c r="D2152" s="52" t="s">
        <v>468</v>
      </c>
      <c r="E2152" s="53" t="s">
        <v>80</v>
      </c>
      <c r="F2152" s="55">
        <v>41389</v>
      </c>
      <c r="G2152" s="55">
        <v>41417</v>
      </c>
      <c r="H2152" s="53" t="s">
        <v>94</v>
      </c>
      <c r="I2152" s="57">
        <v>523</v>
      </c>
      <c r="J2152" s="56">
        <v>524.55610453536019</v>
      </c>
      <c r="K2152" s="56">
        <v>523</v>
      </c>
      <c r="L2152" s="59">
        <v>41438</v>
      </c>
      <c r="M2152" s="53">
        <v>2013</v>
      </c>
      <c r="N2152" s="61">
        <v>41486</v>
      </c>
      <c r="O2152" s="53">
        <v>2013</v>
      </c>
      <c r="P2152" s="61">
        <v>41547</v>
      </c>
      <c r="Q2152" s="53" t="s">
        <v>337</v>
      </c>
      <c r="R2152" s="53" t="s">
        <v>5464</v>
      </c>
      <c r="S2152" s="53" t="s">
        <v>384</v>
      </c>
      <c r="T2152" s="83">
        <v>1</v>
      </c>
      <c r="U2152" s="53">
        <v>2</v>
      </c>
      <c r="V2152" s="53" t="s">
        <v>385</v>
      </c>
      <c r="W2152" s="375"/>
      <c r="X2152" s="58">
        <v>617.14</v>
      </c>
      <c r="Y2152" s="63">
        <v>2938</v>
      </c>
      <c r="Z2152" s="53"/>
      <c r="AA2152" s="53" t="s">
        <v>4796</v>
      </c>
      <c r="AB2152" s="72" t="s">
        <v>2188</v>
      </c>
      <c r="AC2152" s="57">
        <v>2938</v>
      </c>
      <c r="AD2152" s="53"/>
      <c r="AE2152" s="53"/>
      <c r="AF2152" s="53" t="s">
        <v>9</v>
      </c>
      <c r="AG2152" s="63">
        <v>0</v>
      </c>
      <c r="AH2152" s="53" t="s">
        <v>4783</v>
      </c>
      <c r="AI2152" s="53" t="s">
        <v>2124</v>
      </c>
      <c r="AJ2152" s="149">
        <v>2</v>
      </c>
      <c r="AK2152" s="374">
        <v>2</v>
      </c>
    </row>
    <row r="2153" spans="1:40" s="149" customFormat="1" ht="75" customHeight="1">
      <c r="A2153" s="53" t="s">
        <v>1828</v>
      </c>
      <c r="B2153" s="60">
        <v>21248</v>
      </c>
      <c r="C2153" s="54">
        <v>3000560</v>
      </c>
      <c r="D2153" s="52" t="s">
        <v>468</v>
      </c>
      <c r="E2153" s="53" t="s">
        <v>80</v>
      </c>
      <c r="F2153" s="55">
        <v>41400</v>
      </c>
      <c r="G2153" s="55">
        <v>41428</v>
      </c>
      <c r="H2153" s="53" t="s">
        <v>94</v>
      </c>
      <c r="I2153" s="57">
        <v>1986</v>
      </c>
      <c r="J2153" s="56">
        <v>1995.1717406444357</v>
      </c>
      <c r="K2153" s="56">
        <v>1986</v>
      </c>
      <c r="L2153" s="59">
        <v>41456</v>
      </c>
      <c r="M2153" s="53">
        <v>2013</v>
      </c>
      <c r="N2153" s="61">
        <v>41484</v>
      </c>
      <c r="O2153" s="53">
        <v>2013</v>
      </c>
      <c r="P2153" s="61">
        <v>41547</v>
      </c>
      <c r="Q2153" s="53" t="s">
        <v>337</v>
      </c>
      <c r="R2153" s="53" t="s">
        <v>5465</v>
      </c>
      <c r="S2153" s="53" t="s">
        <v>384</v>
      </c>
      <c r="T2153" s="83">
        <v>1</v>
      </c>
      <c r="U2153" s="53">
        <v>2</v>
      </c>
      <c r="V2153" s="53" t="s">
        <v>385</v>
      </c>
      <c r="W2153" s="375"/>
      <c r="X2153" s="58">
        <v>2343.48</v>
      </c>
      <c r="Y2153" s="63">
        <v>1171.74</v>
      </c>
      <c r="Z2153" s="53"/>
      <c r="AA2153" s="53" t="s">
        <v>3787</v>
      </c>
      <c r="AB2153" s="72" t="s">
        <v>2188</v>
      </c>
      <c r="AC2153" s="57">
        <v>2343.48</v>
      </c>
      <c r="AD2153" s="53"/>
      <c r="AE2153" s="53" t="s">
        <v>708</v>
      </c>
      <c r="AF2153" s="53"/>
      <c r="AG2153" s="63">
        <v>0</v>
      </c>
      <c r="AH2153" s="53" t="s">
        <v>4783</v>
      </c>
      <c r="AI2153" s="53" t="s">
        <v>2124</v>
      </c>
      <c r="AJ2153" s="149">
        <v>3</v>
      </c>
      <c r="AK2153" s="374">
        <v>2</v>
      </c>
    </row>
    <row r="2154" spans="1:40" s="149" customFormat="1" ht="75" customHeight="1">
      <c r="A2154" s="53" t="s">
        <v>1828</v>
      </c>
      <c r="B2154" s="60">
        <v>21249</v>
      </c>
      <c r="C2154" s="54" t="s">
        <v>444</v>
      </c>
      <c r="D2154" s="52" t="s">
        <v>418</v>
      </c>
      <c r="E2154" s="53" t="s">
        <v>81</v>
      </c>
      <c r="F2154" s="55">
        <v>41554</v>
      </c>
      <c r="G2154" s="55">
        <v>41610</v>
      </c>
      <c r="H2154" s="53" t="s">
        <v>94</v>
      </c>
      <c r="I2154" s="57">
        <v>10000</v>
      </c>
      <c r="J2154" s="56">
        <v>9128.6014291664997</v>
      </c>
      <c r="K2154" s="56">
        <v>9128.6010000000006</v>
      </c>
      <c r="L2154" s="59">
        <v>41630</v>
      </c>
      <c r="M2154" s="53" t="s">
        <v>1910</v>
      </c>
      <c r="N2154" s="61">
        <v>41698</v>
      </c>
      <c r="O2154" s="53" t="s">
        <v>1910</v>
      </c>
      <c r="P2154" s="61">
        <v>41698</v>
      </c>
      <c r="Q2154" s="53" t="s">
        <v>337</v>
      </c>
      <c r="R2154" s="53" t="s">
        <v>4857</v>
      </c>
      <c r="S2154" s="70" t="s">
        <v>430</v>
      </c>
      <c r="T2154" s="83">
        <v>200</v>
      </c>
      <c r="U2154" s="53">
        <v>2</v>
      </c>
      <c r="V2154" s="53" t="s">
        <v>385</v>
      </c>
      <c r="W2154" s="375"/>
      <c r="X2154" s="58">
        <v>53.858745900000002</v>
      </c>
      <c r="Y2154" s="63">
        <v>59</v>
      </c>
      <c r="Z2154" s="53"/>
      <c r="AA2154" s="53" t="s">
        <v>4857</v>
      </c>
      <c r="AB2154" s="72" t="s">
        <v>2123</v>
      </c>
      <c r="AC2154" s="57">
        <v>11800</v>
      </c>
      <c r="AD2154" s="53"/>
      <c r="AE2154" s="53"/>
      <c r="AF2154" s="53" t="s">
        <v>940</v>
      </c>
      <c r="AG2154" s="63">
        <v>0</v>
      </c>
      <c r="AH2154" s="53" t="s">
        <v>2430</v>
      </c>
      <c r="AI2154" s="53" t="s">
        <v>701</v>
      </c>
      <c r="AJ2154" s="149">
        <v>4</v>
      </c>
      <c r="AK2154" s="374">
        <v>2</v>
      </c>
    </row>
    <row r="2155" spans="1:40" s="149" customFormat="1" ht="75" customHeight="1">
      <c r="A2155" s="53" t="s">
        <v>1828</v>
      </c>
      <c r="B2155" s="60">
        <v>21250</v>
      </c>
      <c r="C2155" s="53" t="s">
        <v>421</v>
      </c>
      <c r="D2155" s="52" t="s">
        <v>422</v>
      </c>
      <c r="E2155" s="53" t="s">
        <v>81</v>
      </c>
      <c r="F2155" s="55">
        <v>41554</v>
      </c>
      <c r="G2155" s="55">
        <v>41610</v>
      </c>
      <c r="H2155" s="53" t="s">
        <v>94</v>
      </c>
      <c r="I2155" s="57">
        <v>13213</v>
      </c>
      <c r="J2155" s="56">
        <v>12061.621780749678</v>
      </c>
      <c r="K2155" s="56">
        <v>12061.620999999999</v>
      </c>
      <c r="L2155" s="59">
        <v>41630</v>
      </c>
      <c r="M2155" s="53" t="s">
        <v>1910</v>
      </c>
      <c r="N2155" s="61">
        <v>41698</v>
      </c>
      <c r="O2155" s="53" t="s">
        <v>1910</v>
      </c>
      <c r="P2155" s="61">
        <v>41698</v>
      </c>
      <c r="Q2155" s="53" t="s">
        <v>337</v>
      </c>
      <c r="R2155" s="53" t="s">
        <v>5444</v>
      </c>
      <c r="S2155" s="70" t="s">
        <v>430</v>
      </c>
      <c r="T2155" s="83">
        <v>19</v>
      </c>
      <c r="U2155" s="53" t="s">
        <v>708</v>
      </c>
      <c r="V2155" s="53" t="s">
        <v>385</v>
      </c>
      <c r="W2155" s="375"/>
      <c r="X2155" s="58">
        <v>749.09014631578941</v>
      </c>
      <c r="Y2155" s="63">
        <v>820.59684210526314</v>
      </c>
      <c r="Z2155" s="53"/>
      <c r="AA2155" s="53" t="s">
        <v>5444</v>
      </c>
      <c r="AB2155" s="72" t="s">
        <v>2123</v>
      </c>
      <c r="AC2155" s="57">
        <v>15591.34</v>
      </c>
      <c r="AD2155" s="53"/>
      <c r="AE2155" s="53"/>
      <c r="AF2155" s="53" t="s">
        <v>690</v>
      </c>
      <c r="AG2155" s="63">
        <v>0</v>
      </c>
      <c r="AH2155" s="53" t="s">
        <v>2430</v>
      </c>
      <c r="AI2155" s="53" t="s">
        <v>701</v>
      </c>
      <c r="AJ2155" s="149">
        <v>4</v>
      </c>
      <c r="AK2155" s="374" t="s">
        <v>708</v>
      </c>
    </row>
    <row r="2156" spans="1:40" s="149" customFormat="1" ht="75" customHeight="1">
      <c r="A2156" s="53" t="s">
        <v>1828</v>
      </c>
      <c r="B2156" s="60">
        <v>21251</v>
      </c>
      <c r="C2156" s="81" t="s">
        <v>445</v>
      </c>
      <c r="D2156" s="52" t="s">
        <v>720</v>
      </c>
      <c r="E2156" s="53" t="s">
        <v>59</v>
      </c>
      <c r="F2156" s="55">
        <v>41568</v>
      </c>
      <c r="G2156" s="55">
        <v>41589</v>
      </c>
      <c r="H2156" s="53" t="s">
        <v>94</v>
      </c>
      <c r="I2156" s="57">
        <v>2037</v>
      </c>
      <c r="J2156" s="56">
        <v>1859.4958658895362</v>
      </c>
      <c r="K2156" s="56">
        <v>1859.4949999999999</v>
      </c>
      <c r="L2156" s="59">
        <v>41617</v>
      </c>
      <c r="M2156" s="53" t="s">
        <v>1910</v>
      </c>
      <c r="N2156" s="61">
        <v>41698</v>
      </c>
      <c r="O2156" s="53" t="s">
        <v>1910</v>
      </c>
      <c r="P2156" s="61">
        <v>41698</v>
      </c>
      <c r="Q2156" s="53" t="s">
        <v>337</v>
      </c>
      <c r="R2156" s="53" t="s">
        <v>5466</v>
      </c>
      <c r="S2156" s="70" t="s">
        <v>430</v>
      </c>
      <c r="T2156" s="83">
        <v>22</v>
      </c>
      <c r="U2156" s="53" t="s">
        <v>708</v>
      </c>
      <c r="V2156" s="53" t="s">
        <v>385</v>
      </c>
      <c r="W2156" s="375"/>
      <c r="X2156" s="58">
        <v>99.736549999999994</v>
      </c>
      <c r="Y2156" s="63">
        <v>109.25727272727272</v>
      </c>
      <c r="Z2156" s="53"/>
      <c r="AA2156" s="53" t="s">
        <v>5467</v>
      </c>
      <c r="AB2156" s="72" t="s">
        <v>2123</v>
      </c>
      <c r="AC2156" s="57">
        <v>2403.66</v>
      </c>
      <c r="AD2156" s="53"/>
      <c r="AE2156" s="53"/>
      <c r="AF2156" s="53" t="s">
        <v>693</v>
      </c>
      <c r="AG2156" s="63">
        <v>0</v>
      </c>
      <c r="AH2156" s="53" t="s">
        <v>2430</v>
      </c>
      <c r="AI2156" s="53" t="s">
        <v>701</v>
      </c>
      <c r="AJ2156" s="149">
        <v>4</v>
      </c>
      <c r="AK2156" s="374" t="s">
        <v>708</v>
      </c>
    </row>
    <row r="2157" spans="1:40" s="149" customFormat="1" ht="75" customHeight="1">
      <c r="A2157" s="53" t="s">
        <v>1828</v>
      </c>
      <c r="B2157" s="60">
        <v>21252</v>
      </c>
      <c r="C2157" s="54">
        <v>3000560</v>
      </c>
      <c r="D2157" s="52" t="s">
        <v>468</v>
      </c>
      <c r="E2157" s="53" t="s">
        <v>59</v>
      </c>
      <c r="F2157" s="55">
        <v>41568</v>
      </c>
      <c r="G2157" s="55">
        <v>41589</v>
      </c>
      <c r="H2157" s="53" t="s">
        <v>94</v>
      </c>
      <c r="I2157" s="57">
        <v>2568</v>
      </c>
      <c r="J2157" s="56">
        <v>2406.5857708221893</v>
      </c>
      <c r="K2157" s="56">
        <v>2406.585</v>
      </c>
      <c r="L2157" s="59">
        <v>41617</v>
      </c>
      <c r="M2157" s="53" t="s">
        <v>1910</v>
      </c>
      <c r="N2157" s="61">
        <v>41698</v>
      </c>
      <c r="O2157" s="53" t="s">
        <v>1910</v>
      </c>
      <c r="P2157" s="61">
        <v>41698</v>
      </c>
      <c r="Q2157" s="53" t="s">
        <v>337</v>
      </c>
      <c r="R2157" s="53" t="s">
        <v>4845</v>
      </c>
      <c r="S2157" s="53" t="s">
        <v>384</v>
      </c>
      <c r="T2157" s="380">
        <v>1</v>
      </c>
      <c r="U2157" s="53" t="s">
        <v>708</v>
      </c>
      <c r="V2157" s="53" t="s">
        <v>385</v>
      </c>
      <c r="W2157" s="375"/>
      <c r="X2157" s="58">
        <v>2839.7702999999997</v>
      </c>
      <c r="Y2157" s="63">
        <v>3373</v>
      </c>
      <c r="Z2157" s="53"/>
      <c r="AA2157" s="53" t="s">
        <v>4804</v>
      </c>
      <c r="AB2157" s="72">
        <v>41200</v>
      </c>
      <c r="AC2157" s="57">
        <v>3373</v>
      </c>
      <c r="AD2157" s="53"/>
      <c r="AE2157" s="53"/>
      <c r="AF2157" s="53" t="s">
        <v>9</v>
      </c>
      <c r="AG2157" s="63">
        <v>0</v>
      </c>
      <c r="AH2157" s="53" t="s">
        <v>2429</v>
      </c>
      <c r="AI2157" s="53" t="s">
        <v>701</v>
      </c>
      <c r="AJ2157" s="149">
        <v>4</v>
      </c>
      <c r="AK2157" s="374" t="s">
        <v>708</v>
      </c>
    </row>
    <row r="2158" spans="1:40" s="149" customFormat="1" ht="75" customHeight="1">
      <c r="A2158" s="53" t="s">
        <v>1828</v>
      </c>
      <c r="B2158" s="60">
        <v>21253</v>
      </c>
      <c r="C2158" s="54">
        <v>3000560</v>
      </c>
      <c r="D2158" s="52" t="s">
        <v>468</v>
      </c>
      <c r="E2158" s="53" t="s">
        <v>59</v>
      </c>
      <c r="F2158" s="55">
        <v>41568</v>
      </c>
      <c r="G2158" s="55">
        <v>41589</v>
      </c>
      <c r="H2158" s="53" t="s">
        <v>94</v>
      </c>
      <c r="I2158" s="57">
        <v>1462</v>
      </c>
      <c r="J2158" s="56">
        <v>1370.1042092249859</v>
      </c>
      <c r="K2158" s="56">
        <v>1370.104</v>
      </c>
      <c r="L2158" s="59">
        <v>41617</v>
      </c>
      <c r="M2158" s="53" t="s">
        <v>1910</v>
      </c>
      <c r="N2158" s="61">
        <v>41698</v>
      </c>
      <c r="O2158" s="53" t="s">
        <v>1910</v>
      </c>
      <c r="P2158" s="61">
        <v>41698</v>
      </c>
      <c r="Q2158" s="53" t="s">
        <v>337</v>
      </c>
      <c r="R2158" s="53" t="s">
        <v>5468</v>
      </c>
      <c r="S2158" s="53" t="s">
        <v>384</v>
      </c>
      <c r="T2158" s="380">
        <v>1</v>
      </c>
      <c r="U2158" s="53" t="s">
        <v>708</v>
      </c>
      <c r="V2158" s="53" t="s">
        <v>385</v>
      </c>
      <c r="W2158" s="375"/>
      <c r="X2158" s="58">
        <v>1616.72272</v>
      </c>
      <c r="Y2158" s="63">
        <v>1725</v>
      </c>
      <c r="Z2158" s="53"/>
      <c r="AA2158" s="53" t="s">
        <v>5447</v>
      </c>
      <c r="AB2158" s="72" t="s">
        <v>2188</v>
      </c>
      <c r="AC2158" s="57">
        <v>1725</v>
      </c>
      <c r="AD2158" s="53"/>
      <c r="AE2158" s="53"/>
      <c r="AF2158" s="53" t="s">
        <v>9</v>
      </c>
      <c r="AG2158" s="63">
        <v>0</v>
      </c>
      <c r="AH2158" s="53" t="s">
        <v>2429</v>
      </c>
      <c r="AI2158" s="53" t="s">
        <v>701</v>
      </c>
      <c r="AJ2158" s="149">
        <v>4</v>
      </c>
      <c r="AK2158" s="374" t="s">
        <v>708</v>
      </c>
    </row>
    <row r="2159" spans="1:40" s="149" customFormat="1" ht="105" customHeight="1">
      <c r="A2159" s="53" t="s">
        <v>1828</v>
      </c>
      <c r="B2159" s="60">
        <v>21254</v>
      </c>
      <c r="C2159" s="54">
        <v>3000560</v>
      </c>
      <c r="D2159" s="52" t="s">
        <v>468</v>
      </c>
      <c r="E2159" s="53" t="s">
        <v>59</v>
      </c>
      <c r="F2159" s="55">
        <v>41568</v>
      </c>
      <c r="G2159" s="55">
        <v>41589</v>
      </c>
      <c r="H2159" s="53" t="s">
        <v>94</v>
      </c>
      <c r="I2159" s="57">
        <v>7433</v>
      </c>
      <c r="J2159" s="56">
        <v>6965.7913614487697</v>
      </c>
      <c r="K2159" s="56">
        <v>6965.7910000000002</v>
      </c>
      <c r="L2159" s="59">
        <v>41617</v>
      </c>
      <c r="M2159" s="53" t="s">
        <v>1910</v>
      </c>
      <c r="N2159" s="61">
        <v>41698</v>
      </c>
      <c r="O2159" s="53" t="s">
        <v>1910</v>
      </c>
      <c r="P2159" s="61">
        <v>41698</v>
      </c>
      <c r="Q2159" s="53" t="s">
        <v>337</v>
      </c>
      <c r="R2159" s="53" t="s">
        <v>4788</v>
      </c>
      <c r="S2159" s="53" t="s">
        <v>384</v>
      </c>
      <c r="T2159" s="380">
        <v>1</v>
      </c>
      <c r="U2159" s="53" t="s">
        <v>708</v>
      </c>
      <c r="V2159" s="53" t="s">
        <v>385</v>
      </c>
      <c r="W2159" s="375"/>
      <c r="X2159" s="58">
        <v>8219.6333799999993</v>
      </c>
      <c r="Y2159" s="63">
        <v>11164</v>
      </c>
      <c r="Z2159" s="53"/>
      <c r="AA2159" s="53" t="s">
        <v>4788</v>
      </c>
      <c r="AB2159" s="72" t="s">
        <v>2188</v>
      </c>
      <c r="AC2159" s="57">
        <v>11164</v>
      </c>
      <c r="AD2159" s="53"/>
      <c r="AE2159" s="53"/>
      <c r="AF2159" s="53" t="s">
        <v>9</v>
      </c>
      <c r="AG2159" s="63">
        <v>0</v>
      </c>
      <c r="AH2159" s="53" t="s">
        <v>2429</v>
      </c>
      <c r="AI2159" s="53" t="s">
        <v>701</v>
      </c>
      <c r="AJ2159" s="149">
        <v>4</v>
      </c>
      <c r="AK2159" s="374" t="s">
        <v>708</v>
      </c>
    </row>
    <row r="2160" spans="1:40" s="149" customFormat="1" ht="75" customHeight="1">
      <c r="A2160" s="53" t="s">
        <v>1828</v>
      </c>
      <c r="B2160" s="60">
        <v>21255</v>
      </c>
      <c r="C2160" s="54">
        <v>3000560</v>
      </c>
      <c r="D2160" s="52" t="s">
        <v>468</v>
      </c>
      <c r="E2160" s="53" t="s">
        <v>59</v>
      </c>
      <c r="F2160" s="55">
        <v>41568</v>
      </c>
      <c r="G2160" s="55">
        <v>41589</v>
      </c>
      <c r="H2160" s="53" t="s">
        <v>94</v>
      </c>
      <c r="I2160" s="57">
        <v>4680</v>
      </c>
      <c r="J2160" s="56">
        <v>4385.8340712362315</v>
      </c>
      <c r="K2160" s="56">
        <v>4385.8339999999998</v>
      </c>
      <c r="L2160" s="59">
        <v>41617</v>
      </c>
      <c r="M2160" s="53" t="s">
        <v>1910</v>
      </c>
      <c r="N2160" s="61">
        <v>41698</v>
      </c>
      <c r="O2160" s="53" t="s">
        <v>1910</v>
      </c>
      <c r="P2160" s="61">
        <v>41698</v>
      </c>
      <c r="Q2160" s="53" t="s">
        <v>337</v>
      </c>
      <c r="R2160" s="53" t="s">
        <v>5469</v>
      </c>
      <c r="S2160" s="53" t="s">
        <v>384</v>
      </c>
      <c r="T2160" s="380">
        <v>1</v>
      </c>
      <c r="U2160" s="53" t="s">
        <v>708</v>
      </c>
      <c r="V2160" s="53" t="s">
        <v>385</v>
      </c>
      <c r="W2160" s="375"/>
      <c r="X2160" s="58">
        <v>5175.2841199999993</v>
      </c>
      <c r="Y2160" s="63">
        <v>5875</v>
      </c>
      <c r="Z2160" s="53"/>
      <c r="AA2160" s="53" t="s">
        <v>5454</v>
      </c>
      <c r="AB2160" s="72" t="s">
        <v>2188</v>
      </c>
      <c r="AC2160" s="57">
        <v>5875</v>
      </c>
      <c r="AD2160" s="53"/>
      <c r="AE2160" s="53"/>
      <c r="AF2160" s="53" t="s">
        <v>9</v>
      </c>
      <c r="AG2160" s="63">
        <v>0</v>
      </c>
      <c r="AH2160" s="53" t="s">
        <v>2430</v>
      </c>
      <c r="AI2160" s="53" t="s">
        <v>386</v>
      </c>
      <c r="AJ2160" s="149">
        <v>4</v>
      </c>
      <c r="AK2160" s="374" t="s">
        <v>708</v>
      </c>
    </row>
    <row r="2161" spans="1:37" s="150" customFormat="1" ht="90" customHeight="1">
      <c r="A2161" s="53" t="s">
        <v>1084</v>
      </c>
      <c r="B2161" s="60">
        <v>21256</v>
      </c>
      <c r="C2161" s="54">
        <v>3000560</v>
      </c>
      <c r="D2161" s="52" t="s">
        <v>468</v>
      </c>
      <c r="E2161" s="85" t="s">
        <v>81</v>
      </c>
      <c r="F2161" s="86">
        <v>41487</v>
      </c>
      <c r="G2161" s="86">
        <v>41547</v>
      </c>
      <c r="H2161" s="85" t="s">
        <v>106</v>
      </c>
      <c r="I2161" s="87">
        <v>29000</v>
      </c>
      <c r="J2161" s="56">
        <v>31479.22288432455</v>
      </c>
      <c r="K2161" s="56">
        <v>29000</v>
      </c>
      <c r="L2161" s="88">
        <v>41573</v>
      </c>
      <c r="M2161" s="89">
        <v>2014</v>
      </c>
      <c r="N2161" s="90">
        <v>41654</v>
      </c>
      <c r="O2161" s="89">
        <v>2014</v>
      </c>
      <c r="P2161" s="90">
        <v>41897</v>
      </c>
      <c r="Q2161" s="53" t="s">
        <v>337</v>
      </c>
      <c r="R2161" s="85" t="s">
        <v>5470</v>
      </c>
      <c r="S2161" s="53" t="s">
        <v>384</v>
      </c>
      <c r="T2161" s="85">
        <v>1</v>
      </c>
      <c r="U2161" s="91">
        <v>2</v>
      </c>
      <c r="V2161" s="53" t="s">
        <v>385</v>
      </c>
      <c r="W2161" s="168"/>
      <c r="X2161" s="60">
        <v>34220</v>
      </c>
      <c r="Y2161" s="60">
        <v>34220</v>
      </c>
      <c r="Z2161" s="53"/>
      <c r="AA2161" s="74" t="s">
        <v>5471</v>
      </c>
      <c r="AB2161" s="86">
        <v>41061</v>
      </c>
      <c r="AC2161" s="87">
        <v>34220</v>
      </c>
      <c r="AD2161" s="74"/>
      <c r="AE2161" s="74"/>
      <c r="AF2161" s="74">
        <v>1</v>
      </c>
      <c r="AG2161" s="74"/>
      <c r="AH2161" s="74" t="s">
        <v>5472</v>
      </c>
      <c r="AI2161" s="74" t="s">
        <v>386</v>
      </c>
      <c r="AJ2161" s="149">
        <v>4</v>
      </c>
      <c r="AK2161" s="374">
        <v>2</v>
      </c>
    </row>
    <row r="2162" spans="1:37" s="150" customFormat="1" ht="75" customHeight="1">
      <c r="A2162" s="53" t="s">
        <v>1084</v>
      </c>
      <c r="B2162" s="60">
        <v>21257</v>
      </c>
      <c r="C2162" s="54">
        <v>3000560</v>
      </c>
      <c r="D2162" s="52" t="s">
        <v>468</v>
      </c>
      <c r="E2162" s="85" t="s">
        <v>332</v>
      </c>
      <c r="F2162" s="86">
        <v>41501</v>
      </c>
      <c r="G2162" s="86">
        <v>41541</v>
      </c>
      <c r="H2162" s="85" t="s">
        <v>94</v>
      </c>
      <c r="I2162" s="87">
        <v>107832</v>
      </c>
      <c r="J2162" s="56">
        <v>117050.62141386107</v>
      </c>
      <c r="K2162" s="56">
        <v>107832</v>
      </c>
      <c r="L2162" s="88">
        <v>41567</v>
      </c>
      <c r="M2162" s="89">
        <v>2014</v>
      </c>
      <c r="N2162" s="90">
        <v>41654</v>
      </c>
      <c r="O2162" s="89">
        <v>2014</v>
      </c>
      <c r="P2162" s="90">
        <v>41927</v>
      </c>
      <c r="Q2162" s="53" t="s">
        <v>347</v>
      </c>
      <c r="R2162" s="168" t="s">
        <v>5473</v>
      </c>
      <c r="S2162" s="53" t="s">
        <v>384</v>
      </c>
      <c r="T2162" s="85">
        <v>1</v>
      </c>
      <c r="U2162" s="91">
        <v>2</v>
      </c>
      <c r="V2162" s="53" t="s">
        <v>385</v>
      </c>
      <c r="W2162" s="168"/>
      <c r="X2162" s="60">
        <v>127241.76</v>
      </c>
      <c r="Y2162" s="60">
        <v>1209.9979597893018</v>
      </c>
      <c r="Z2162" s="176"/>
      <c r="AA2162" s="74" t="s">
        <v>5474</v>
      </c>
      <c r="AB2162" s="86">
        <v>40923</v>
      </c>
      <c r="AC2162" s="87">
        <v>118615</v>
      </c>
      <c r="AD2162" s="74"/>
      <c r="AE2162" s="74">
        <v>98.029090909090911</v>
      </c>
      <c r="AF2162" s="74"/>
      <c r="AG2162" s="74"/>
      <c r="AH2162" s="74" t="s">
        <v>5475</v>
      </c>
      <c r="AI2162" s="74" t="s">
        <v>701</v>
      </c>
      <c r="AJ2162" s="149">
        <v>4</v>
      </c>
      <c r="AK2162" s="374">
        <v>2</v>
      </c>
    </row>
    <row r="2163" spans="1:37" s="150" customFormat="1" ht="75" customHeight="1">
      <c r="A2163" s="53" t="s">
        <v>1084</v>
      </c>
      <c r="B2163" s="60">
        <v>21258</v>
      </c>
      <c r="C2163" s="54">
        <v>3000560</v>
      </c>
      <c r="D2163" s="52" t="s">
        <v>468</v>
      </c>
      <c r="E2163" s="85" t="s">
        <v>332</v>
      </c>
      <c r="F2163" s="86">
        <v>41501</v>
      </c>
      <c r="G2163" s="86">
        <v>41541</v>
      </c>
      <c r="H2163" s="85" t="s">
        <v>94</v>
      </c>
      <c r="I2163" s="87">
        <v>105082</v>
      </c>
      <c r="J2163" s="56">
        <v>114065.52228847977</v>
      </c>
      <c r="K2163" s="56">
        <v>105082</v>
      </c>
      <c r="L2163" s="88">
        <v>41567</v>
      </c>
      <c r="M2163" s="89">
        <v>2014</v>
      </c>
      <c r="N2163" s="90">
        <v>41654</v>
      </c>
      <c r="O2163" s="89">
        <v>2014</v>
      </c>
      <c r="P2163" s="90">
        <v>41927</v>
      </c>
      <c r="Q2163" s="53" t="s">
        <v>347</v>
      </c>
      <c r="R2163" s="168" t="s">
        <v>5476</v>
      </c>
      <c r="S2163" s="53" t="s">
        <v>384</v>
      </c>
      <c r="T2163" s="85">
        <v>1</v>
      </c>
      <c r="U2163" s="91">
        <v>2</v>
      </c>
      <c r="V2163" s="53" t="s">
        <v>385</v>
      </c>
      <c r="W2163" s="168"/>
      <c r="X2163" s="60">
        <v>123996.76</v>
      </c>
      <c r="Y2163" s="60">
        <v>1649.9971450866942</v>
      </c>
      <c r="Z2163" s="176"/>
      <c r="AA2163" s="74" t="s">
        <v>5477</v>
      </c>
      <c r="AB2163" s="86">
        <v>40923</v>
      </c>
      <c r="AC2163" s="87">
        <v>115590</v>
      </c>
      <c r="AD2163" s="74"/>
      <c r="AE2163" s="74">
        <v>70.054666666666662</v>
      </c>
      <c r="AF2163" s="74"/>
      <c r="AG2163" s="74"/>
      <c r="AH2163" s="74" t="s">
        <v>5475</v>
      </c>
      <c r="AI2163" s="74" t="s">
        <v>701</v>
      </c>
      <c r="AJ2163" s="149">
        <v>4</v>
      </c>
      <c r="AK2163" s="374">
        <v>2</v>
      </c>
    </row>
    <row r="2164" spans="1:37" s="150" customFormat="1" ht="90" customHeight="1">
      <c r="A2164" s="53" t="s">
        <v>1084</v>
      </c>
      <c r="B2164" s="60">
        <v>21259</v>
      </c>
      <c r="C2164" s="54" t="s">
        <v>445</v>
      </c>
      <c r="D2164" s="52" t="s">
        <v>720</v>
      </c>
      <c r="E2164" s="85" t="s">
        <v>59</v>
      </c>
      <c r="F2164" s="86">
        <v>41487</v>
      </c>
      <c r="G2164" s="86">
        <v>41527</v>
      </c>
      <c r="H2164" s="85" t="s">
        <v>106</v>
      </c>
      <c r="I2164" s="87">
        <v>2600</v>
      </c>
      <c r="J2164" s="56">
        <v>2607.3040964544002</v>
      </c>
      <c r="K2164" s="56">
        <v>2600</v>
      </c>
      <c r="L2164" s="88">
        <v>41553</v>
      </c>
      <c r="M2164" s="89">
        <v>2014</v>
      </c>
      <c r="N2164" s="90">
        <v>41654</v>
      </c>
      <c r="O2164" s="89">
        <v>2014</v>
      </c>
      <c r="P2164" s="90">
        <v>41714</v>
      </c>
      <c r="Q2164" s="53" t="s">
        <v>337</v>
      </c>
      <c r="R2164" s="74" t="s">
        <v>5478</v>
      </c>
      <c r="S2164" s="53" t="s">
        <v>419</v>
      </c>
      <c r="T2164" s="85">
        <v>62</v>
      </c>
      <c r="U2164" s="91">
        <v>2</v>
      </c>
      <c r="V2164" s="53" t="s">
        <v>385</v>
      </c>
      <c r="W2164" s="168"/>
      <c r="X2164" s="60">
        <v>49.483870967741936</v>
      </c>
      <c r="Y2164" s="60">
        <v>49.483870967741936</v>
      </c>
      <c r="Z2164" s="53"/>
      <c r="AA2164" s="74" t="s">
        <v>5478</v>
      </c>
      <c r="AB2164" s="74" t="s">
        <v>2098</v>
      </c>
      <c r="AC2164" s="87">
        <v>3068</v>
      </c>
      <c r="AD2164" s="74"/>
      <c r="AE2164" s="74"/>
      <c r="AF2164" s="74">
        <v>62</v>
      </c>
      <c r="AG2164" s="74"/>
      <c r="AH2164" s="74" t="s">
        <v>5472</v>
      </c>
      <c r="AI2164" s="74" t="s">
        <v>386</v>
      </c>
      <c r="AJ2164" s="149">
        <v>4</v>
      </c>
      <c r="AK2164" s="374">
        <v>2</v>
      </c>
    </row>
    <row r="2165" spans="1:37" s="150" customFormat="1" ht="90" customHeight="1">
      <c r="A2165" s="53" t="s">
        <v>1084</v>
      </c>
      <c r="B2165" s="60">
        <v>21260</v>
      </c>
      <c r="C2165" s="54" t="s">
        <v>474</v>
      </c>
      <c r="D2165" s="52" t="s">
        <v>5479</v>
      </c>
      <c r="E2165" s="85" t="s">
        <v>59</v>
      </c>
      <c r="F2165" s="86">
        <v>41487</v>
      </c>
      <c r="G2165" s="86">
        <v>41527</v>
      </c>
      <c r="H2165" s="85" t="s">
        <v>106</v>
      </c>
      <c r="I2165" s="87">
        <v>3112.86</v>
      </c>
      <c r="J2165" s="56">
        <v>3134.9204397504</v>
      </c>
      <c r="K2165" s="56">
        <v>3112.86</v>
      </c>
      <c r="L2165" s="88">
        <v>41553</v>
      </c>
      <c r="M2165" s="89">
        <v>2014</v>
      </c>
      <c r="N2165" s="90">
        <v>41654</v>
      </c>
      <c r="O2165" s="89">
        <v>2014</v>
      </c>
      <c r="P2165" s="90">
        <v>41714</v>
      </c>
      <c r="Q2165" s="53" t="s">
        <v>337</v>
      </c>
      <c r="R2165" s="85" t="s">
        <v>5480</v>
      </c>
      <c r="S2165" s="53" t="s">
        <v>419</v>
      </c>
      <c r="T2165" s="85">
        <v>650</v>
      </c>
      <c r="U2165" s="91">
        <v>2</v>
      </c>
      <c r="V2165" s="53" t="s">
        <v>385</v>
      </c>
      <c r="W2165" s="168"/>
      <c r="X2165" s="60">
        <v>5.6510381538461534</v>
      </c>
      <c r="Y2165" s="60">
        <v>5.6510381538461534</v>
      </c>
      <c r="Z2165" s="53"/>
      <c r="AA2165" s="74" t="s">
        <v>5481</v>
      </c>
      <c r="AB2165" s="74" t="s">
        <v>2098</v>
      </c>
      <c r="AC2165" s="87">
        <v>3673.1747999999998</v>
      </c>
      <c r="AD2165" s="74"/>
      <c r="AE2165" s="74"/>
      <c r="AF2165" s="74">
        <v>650</v>
      </c>
      <c r="AG2165" s="74"/>
      <c r="AH2165" s="74" t="s">
        <v>5472</v>
      </c>
      <c r="AI2165" s="74" t="s">
        <v>386</v>
      </c>
      <c r="AJ2165" s="149">
        <v>4</v>
      </c>
      <c r="AK2165" s="374">
        <v>2</v>
      </c>
    </row>
    <row r="2166" spans="1:37" s="150" customFormat="1" ht="75" customHeight="1">
      <c r="A2166" s="53" t="s">
        <v>1084</v>
      </c>
      <c r="B2166" s="60">
        <v>21261</v>
      </c>
      <c r="C2166" s="54">
        <v>3000560</v>
      </c>
      <c r="D2166" s="52" t="s">
        <v>468</v>
      </c>
      <c r="E2166" s="85" t="s">
        <v>59</v>
      </c>
      <c r="F2166" s="86">
        <v>41487</v>
      </c>
      <c r="G2166" s="86">
        <v>41527</v>
      </c>
      <c r="H2166" s="85" t="s">
        <v>102</v>
      </c>
      <c r="I2166" s="87">
        <v>2673.79</v>
      </c>
      <c r="J2166" s="56">
        <v>2902.3519433472006</v>
      </c>
      <c r="K2166" s="56">
        <v>2673.79</v>
      </c>
      <c r="L2166" s="88">
        <v>41553</v>
      </c>
      <c r="M2166" s="89">
        <v>2014</v>
      </c>
      <c r="N2166" s="90">
        <v>41654</v>
      </c>
      <c r="O2166" s="89">
        <v>2014</v>
      </c>
      <c r="P2166" s="90">
        <v>41894</v>
      </c>
      <c r="Q2166" s="53" t="s">
        <v>337</v>
      </c>
      <c r="R2166" s="85" t="s">
        <v>5482</v>
      </c>
      <c r="S2166" s="53" t="s">
        <v>384</v>
      </c>
      <c r="T2166" s="85">
        <v>1</v>
      </c>
      <c r="U2166" s="91">
        <v>2</v>
      </c>
      <c r="V2166" s="53" t="s">
        <v>385</v>
      </c>
      <c r="W2166" s="168"/>
      <c r="X2166" s="60">
        <v>3155.0721999999996</v>
      </c>
      <c r="Y2166" s="60">
        <v>78.87680499999999</v>
      </c>
      <c r="Z2166" s="53"/>
      <c r="AA2166" s="74" t="s">
        <v>5483</v>
      </c>
      <c r="AB2166" s="74" t="s">
        <v>2098</v>
      </c>
      <c r="AC2166" s="87">
        <v>3155.0721999999996</v>
      </c>
      <c r="AD2166" s="74">
        <v>40</v>
      </c>
      <c r="AE2166" s="74"/>
      <c r="AF2166" s="74"/>
      <c r="AG2166" s="74"/>
      <c r="AH2166" s="74" t="s">
        <v>5472</v>
      </c>
      <c r="AI2166" s="74" t="s">
        <v>386</v>
      </c>
      <c r="AJ2166" s="149">
        <v>4</v>
      </c>
      <c r="AK2166" s="374">
        <v>2</v>
      </c>
    </row>
    <row r="2167" spans="1:37" s="150" customFormat="1" ht="90" customHeight="1">
      <c r="A2167" s="53" t="s">
        <v>1084</v>
      </c>
      <c r="B2167" s="60">
        <v>21262</v>
      </c>
      <c r="C2167" s="54" t="s">
        <v>628</v>
      </c>
      <c r="D2167" s="52" t="s">
        <v>629</v>
      </c>
      <c r="E2167" s="85" t="s">
        <v>80</v>
      </c>
      <c r="F2167" s="86">
        <v>41487</v>
      </c>
      <c r="G2167" s="86">
        <v>41527</v>
      </c>
      <c r="H2167" s="85" t="s">
        <v>106</v>
      </c>
      <c r="I2167" s="87">
        <v>4848</v>
      </c>
      <c r="J2167" s="56">
        <v>4877.1535733424007</v>
      </c>
      <c r="K2167" s="56">
        <v>4848</v>
      </c>
      <c r="L2167" s="88">
        <v>41553</v>
      </c>
      <c r="M2167" s="89">
        <v>2014</v>
      </c>
      <c r="N2167" s="90">
        <v>41654</v>
      </c>
      <c r="O2167" s="89">
        <v>2014</v>
      </c>
      <c r="P2167" s="90">
        <v>41714</v>
      </c>
      <c r="Q2167" s="53" t="s">
        <v>337</v>
      </c>
      <c r="R2167" s="85" t="s">
        <v>5484</v>
      </c>
      <c r="S2167" s="53" t="s">
        <v>419</v>
      </c>
      <c r="T2167" s="85">
        <v>20</v>
      </c>
      <c r="U2167" s="91">
        <v>2</v>
      </c>
      <c r="V2167" s="53" t="s">
        <v>385</v>
      </c>
      <c r="W2167" s="168"/>
      <c r="X2167" s="60">
        <v>286.03199999999998</v>
      </c>
      <c r="Y2167" s="60">
        <v>286.03199999999998</v>
      </c>
      <c r="Z2167" s="53"/>
      <c r="AA2167" s="74" t="s">
        <v>5485</v>
      </c>
      <c r="AB2167" s="74" t="s">
        <v>2098</v>
      </c>
      <c r="AC2167" s="87">
        <v>5720.6399999999994</v>
      </c>
      <c r="AD2167" s="74"/>
      <c r="AE2167" s="74"/>
      <c r="AF2167" s="74">
        <v>20</v>
      </c>
      <c r="AG2167" s="74"/>
      <c r="AH2167" s="74" t="s">
        <v>5472</v>
      </c>
      <c r="AI2167" s="74" t="s">
        <v>386</v>
      </c>
      <c r="AJ2167" s="149">
        <v>4</v>
      </c>
      <c r="AK2167" s="374">
        <v>2</v>
      </c>
    </row>
    <row r="2168" spans="1:37" s="150" customFormat="1" ht="90" customHeight="1">
      <c r="A2168" s="53" t="s">
        <v>1084</v>
      </c>
      <c r="B2168" s="60">
        <v>21263</v>
      </c>
      <c r="C2168" s="89">
        <v>3000559</v>
      </c>
      <c r="D2168" s="52" t="s">
        <v>383</v>
      </c>
      <c r="E2168" s="85" t="s">
        <v>59</v>
      </c>
      <c r="F2168" s="86">
        <v>41487</v>
      </c>
      <c r="G2168" s="86">
        <v>41527</v>
      </c>
      <c r="H2168" s="85" t="s">
        <v>106</v>
      </c>
      <c r="I2168" s="87">
        <v>720</v>
      </c>
      <c r="J2168" s="56">
        <v>716.56045257600022</v>
      </c>
      <c r="K2168" s="56">
        <v>716.56</v>
      </c>
      <c r="L2168" s="88">
        <v>41553</v>
      </c>
      <c r="M2168" s="89">
        <v>2014</v>
      </c>
      <c r="N2168" s="90">
        <v>41654</v>
      </c>
      <c r="O2168" s="89">
        <v>2014</v>
      </c>
      <c r="P2168" s="90">
        <v>41714</v>
      </c>
      <c r="Q2168" s="53" t="s">
        <v>337</v>
      </c>
      <c r="R2168" s="85" t="s">
        <v>5486</v>
      </c>
      <c r="S2168" s="53" t="s">
        <v>384</v>
      </c>
      <c r="T2168" s="85">
        <v>1</v>
      </c>
      <c r="U2168" s="91">
        <v>2</v>
      </c>
      <c r="V2168" s="53" t="s">
        <v>385</v>
      </c>
      <c r="W2168" s="168"/>
      <c r="X2168" s="60">
        <v>845.54079999999988</v>
      </c>
      <c r="Y2168" s="60">
        <v>845.54079999999988</v>
      </c>
      <c r="Z2168" s="53"/>
      <c r="AA2168" s="74" t="s">
        <v>5487</v>
      </c>
      <c r="AB2168" s="74" t="s">
        <v>2188</v>
      </c>
      <c r="AC2168" s="87">
        <v>845.54079999999988</v>
      </c>
      <c r="AD2168" s="74"/>
      <c r="AE2168" s="74"/>
      <c r="AF2168" s="74">
        <v>1</v>
      </c>
      <c r="AG2168" s="74"/>
      <c r="AH2168" s="74" t="s">
        <v>5472</v>
      </c>
      <c r="AI2168" s="74" t="s">
        <v>386</v>
      </c>
      <c r="AJ2168" s="149">
        <v>4</v>
      </c>
      <c r="AK2168" s="374">
        <v>2</v>
      </c>
    </row>
    <row r="2169" spans="1:37" s="150" customFormat="1" ht="90" customHeight="1">
      <c r="A2169" s="53" t="s">
        <v>1084</v>
      </c>
      <c r="B2169" s="60">
        <v>21264</v>
      </c>
      <c r="C2169" s="54">
        <v>3000560</v>
      </c>
      <c r="D2169" s="52" t="s">
        <v>468</v>
      </c>
      <c r="E2169" s="85" t="s">
        <v>59</v>
      </c>
      <c r="F2169" s="86">
        <v>41487</v>
      </c>
      <c r="G2169" s="86">
        <v>41527</v>
      </c>
      <c r="H2169" s="85" t="s">
        <v>106</v>
      </c>
      <c r="I2169" s="87">
        <v>5600</v>
      </c>
      <c r="J2169" s="56">
        <v>6077.7867678336015</v>
      </c>
      <c r="K2169" s="56">
        <v>5600</v>
      </c>
      <c r="L2169" s="88">
        <v>41553</v>
      </c>
      <c r="M2169" s="89">
        <v>2014</v>
      </c>
      <c r="N2169" s="90">
        <v>41654</v>
      </c>
      <c r="O2169" s="89">
        <v>2014</v>
      </c>
      <c r="P2169" s="90">
        <v>41834</v>
      </c>
      <c r="Q2169" s="53" t="s">
        <v>337</v>
      </c>
      <c r="R2169" s="85" t="s">
        <v>5488</v>
      </c>
      <c r="S2169" s="53" t="s">
        <v>384</v>
      </c>
      <c r="T2169" s="85">
        <v>1</v>
      </c>
      <c r="U2169" s="91">
        <v>2</v>
      </c>
      <c r="V2169" s="53" t="s">
        <v>385</v>
      </c>
      <c r="W2169" s="168"/>
      <c r="X2169" s="60">
        <v>6608</v>
      </c>
      <c r="Y2169" s="60">
        <v>6608</v>
      </c>
      <c r="Z2169" s="53"/>
      <c r="AA2169" s="74" t="s">
        <v>5489</v>
      </c>
      <c r="AB2169" s="74" t="s">
        <v>2188</v>
      </c>
      <c r="AC2169" s="87">
        <v>6608</v>
      </c>
      <c r="AD2169" s="74"/>
      <c r="AE2169" s="74"/>
      <c r="AF2169" s="74">
        <v>1</v>
      </c>
      <c r="AG2169" s="74"/>
      <c r="AH2169" s="74" t="s">
        <v>5472</v>
      </c>
      <c r="AI2169" s="74" t="s">
        <v>386</v>
      </c>
      <c r="AJ2169" s="149">
        <v>4</v>
      </c>
      <c r="AK2169" s="374">
        <v>2</v>
      </c>
    </row>
    <row r="2170" spans="1:37" s="150" customFormat="1" ht="90" customHeight="1">
      <c r="A2170" s="53" t="s">
        <v>1084</v>
      </c>
      <c r="B2170" s="60">
        <v>21265</v>
      </c>
      <c r="C2170" s="54">
        <v>3000560</v>
      </c>
      <c r="D2170" s="52" t="s">
        <v>468</v>
      </c>
      <c r="E2170" s="85" t="s">
        <v>59</v>
      </c>
      <c r="F2170" s="86">
        <v>41487</v>
      </c>
      <c r="G2170" s="86">
        <v>41527</v>
      </c>
      <c r="H2170" s="85" t="s">
        <v>106</v>
      </c>
      <c r="I2170" s="87">
        <v>5400</v>
      </c>
      <c r="J2170" s="56">
        <v>5861.1259695744011</v>
      </c>
      <c r="K2170" s="56">
        <v>5400</v>
      </c>
      <c r="L2170" s="88">
        <v>41553</v>
      </c>
      <c r="M2170" s="89">
        <v>2014</v>
      </c>
      <c r="N2170" s="90">
        <v>41654</v>
      </c>
      <c r="O2170" s="89">
        <v>2014</v>
      </c>
      <c r="P2170" s="90">
        <v>41834</v>
      </c>
      <c r="Q2170" s="53" t="s">
        <v>337</v>
      </c>
      <c r="R2170" s="85" t="s">
        <v>5490</v>
      </c>
      <c r="S2170" s="53" t="s">
        <v>384</v>
      </c>
      <c r="T2170" s="85">
        <v>1</v>
      </c>
      <c r="U2170" s="91">
        <v>2</v>
      </c>
      <c r="V2170" s="53" t="s">
        <v>385</v>
      </c>
      <c r="W2170" s="168"/>
      <c r="X2170" s="60">
        <v>6372</v>
      </c>
      <c r="Y2170" s="60">
        <v>6372</v>
      </c>
      <c r="Z2170" s="53"/>
      <c r="AA2170" s="74" t="s">
        <v>5489</v>
      </c>
      <c r="AB2170" s="74" t="s">
        <v>2188</v>
      </c>
      <c r="AC2170" s="87">
        <v>6372</v>
      </c>
      <c r="AD2170" s="74"/>
      <c r="AE2170" s="74"/>
      <c r="AF2170" s="74">
        <v>1</v>
      </c>
      <c r="AG2170" s="74"/>
      <c r="AH2170" s="74" t="s">
        <v>5472</v>
      </c>
      <c r="AI2170" s="74" t="s">
        <v>386</v>
      </c>
      <c r="AJ2170" s="149">
        <v>4</v>
      </c>
      <c r="AK2170" s="374">
        <v>2</v>
      </c>
    </row>
    <row r="2171" spans="1:37" s="150" customFormat="1" ht="90" customHeight="1">
      <c r="A2171" s="53" t="s">
        <v>1084</v>
      </c>
      <c r="B2171" s="60">
        <v>21266</v>
      </c>
      <c r="C2171" s="54" t="s">
        <v>661</v>
      </c>
      <c r="D2171" s="52" t="s">
        <v>662</v>
      </c>
      <c r="E2171" s="85" t="s">
        <v>59</v>
      </c>
      <c r="F2171" s="86">
        <v>41487</v>
      </c>
      <c r="G2171" s="86">
        <v>41527</v>
      </c>
      <c r="H2171" s="85" t="s">
        <v>106</v>
      </c>
      <c r="I2171" s="87">
        <v>1805</v>
      </c>
      <c r="J2171" s="56">
        <v>1813.6811800800001</v>
      </c>
      <c r="K2171" s="56">
        <v>1805</v>
      </c>
      <c r="L2171" s="88">
        <v>41553</v>
      </c>
      <c r="M2171" s="89">
        <v>2014</v>
      </c>
      <c r="N2171" s="90">
        <v>41654</v>
      </c>
      <c r="O2171" s="89">
        <v>2014</v>
      </c>
      <c r="P2171" s="90">
        <v>41714</v>
      </c>
      <c r="Q2171" s="53" t="s">
        <v>337</v>
      </c>
      <c r="R2171" s="85" t="s">
        <v>5491</v>
      </c>
      <c r="S2171" s="53" t="s">
        <v>419</v>
      </c>
      <c r="T2171" s="85">
        <v>13</v>
      </c>
      <c r="U2171" s="91">
        <v>2</v>
      </c>
      <c r="V2171" s="53" t="s">
        <v>385</v>
      </c>
      <c r="W2171" s="168"/>
      <c r="X2171" s="60">
        <v>163.83846153846156</v>
      </c>
      <c r="Y2171" s="60">
        <v>163.83846153846156</v>
      </c>
      <c r="Z2171" s="53"/>
      <c r="AA2171" s="74" t="s">
        <v>5489</v>
      </c>
      <c r="AB2171" s="74" t="s">
        <v>2188</v>
      </c>
      <c r="AC2171" s="87">
        <v>2129.9</v>
      </c>
      <c r="AD2171" s="74"/>
      <c r="AE2171" s="74"/>
      <c r="AF2171" s="74">
        <v>13</v>
      </c>
      <c r="AG2171" s="74"/>
      <c r="AH2171" s="74" t="s">
        <v>5472</v>
      </c>
      <c r="AI2171" s="74" t="s">
        <v>386</v>
      </c>
      <c r="AJ2171" s="149">
        <v>4</v>
      </c>
      <c r="AK2171" s="374">
        <v>2</v>
      </c>
    </row>
    <row r="2172" spans="1:37" s="150" customFormat="1" ht="90" customHeight="1">
      <c r="A2172" s="53" t="s">
        <v>1084</v>
      </c>
      <c r="B2172" s="60">
        <v>21267</v>
      </c>
      <c r="C2172" s="89">
        <v>3000559</v>
      </c>
      <c r="D2172" s="52" t="s">
        <v>383</v>
      </c>
      <c r="E2172" s="85" t="s">
        <v>59</v>
      </c>
      <c r="F2172" s="86">
        <v>41487</v>
      </c>
      <c r="G2172" s="86">
        <v>41527</v>
      </c>
      <c r="H2172" s="85" t="s">
        <v>106</v>
      </c>
      <c r="I2172" s="87">
        <v>1100</v>
      </c>
      <c r="J2172" s="56">
        <v>1105.8728244480003</v>
      </c>
      <c r="K2172" s="56">
        <v>1100</v>
      </c>
      <c r="L2172" s="88">
        <v>41553</v>
      </c>
      <c r="M2172" s="89">
        <v>2014</v>
      </c>
      <c r="N2172" s="90">
        <v>41654</v>
      </c>
      <c r="O2172" s="89">
        <v>2014</v>
      </c>
      <c r="P2172" s="90">
        <v>41834</v>
      </c>
      <c r="Q2172" s="53" t="s">
        <v>337</v>
      </c>
      <c r="R2172" s="85" t="s">
        <v>5492</v>
      </c>
      <c r="S2172" s="53" t="s">
        <v>384</v>
      </c>
      <c r="T2172" s="85">
        <v>1</v>
      </c>
      <c r="U2172" s="91">
        <v>2</v>
      </c>
      <c r="V2172" s="53" t="s">
        <v>385</v>
      </c>
      <c r="W2172" s="168"/>
      <c r="X2172" s="60">
        <v>1298</v>
      </c>
      <c r="Y2172" s="60">
        <v>1298</v>
      </c>
      <c r="Z2172" s="53"/>
      <c r="AA2172" s="74" t="s">
        <v>5489</v>
      </c>
      <c r="AB2172" s="74" t="s">
        <v>2188</v>
      </c>
      <c r="AC2172" s="87">
        <v>1298</v>
      </c>
      <c r="AD2172" s="74"/>
      <c r="AE2172" s="74"/>
      <c r="AF2172" s="74">
        <v>1</v>
      </c>
      <c r="AG2172" s="74"/>
      <c r="AH2172" s="74" t="s">
        <v>5472</v>
      </c>
      <c r="AI2172" s="74" t="s">
        <v>386</v>
      </c>
      <c r="AJ2172" s="149">
        <v>4</v>
      </c>
      <c r="AK2172" s="374">
        <v>2</v>
      </c>
    </row>
    <row r="2173" spans="1:37" s="150" customFormat="1" ht="90" customHeight="1">
      <c r="A2173" s="53" t="s">
        <v>1084</v>
      </c>
      <c r="B2173" s="60">
        <v>21268</v>
      </c>
      <c r="C2173" s="54">
        <v>3000560</v>
      </c>
      <c r="D2173" s="52" t="s">
        <v>468</v>
      </c>
      <c r="E2173" s="85" t="s">
        <v>59</v>
      </c>
      <c r="F2173" s="86">
        <v>41487</v>
      </c>
      <c r="G2173" s="86">
        <v>41527</v>
      </c>
      <c r="H2173" s="85" t="s">
        <v>106</v>
      </c>
      <c r="I2173" s="87">
        <v>2100</v>
      </c>
      <c r="J2173" s="56">
        <v>2279.4521483520007</v>
      </c>
      <c r="K2173" s="56">
        <v>2100</v>
      </c>
      <c r="L2173" s="88">
        <v>41553</v>
      </c>
      <c r="M2173" s="89">
        <v>2014</v>
      </c>
      <c r="N2173" s="90">
        <v>41654</v>
      </c>
      <c r="O2173" s="89">
        <v>2014</v>
      </c>
      <c r="P2173" s="90">
        <v>41834</v>
      </c>
      <c r="Q2173" s="53" t="s">
        <v>337</v>
      </c>
      <c r="R2173" s="85" t="s">
        <v>5493</v>
      </c>
      <c r="S2173" s="53" t="s">
        <v>384</v>
      </c>
      <c r="T2173" s="85">
        <v>1</v>
      </c>
      <c r="U2173" s="91">
        <v>2</v>
      </c>
      <c r="V2173" s="53" t="s">
        <v>385</v>
      </c>
      <c r="W2173" s="168"/>
      <c r="X2173" s="60">
        <v>2478</v>
      </c>
      <c r="Y2173" s="60">
        <v>2478</v>
      </c>
      <c r="Z2173" s="53"/>
      <c r="AA2173" s="74" t="s">
        <v>5489</v>
      </c>
      <c r="AB2173" s="74" t="s">
        <v>2098</v>
      </c>
      <c r="AC2173" s="87">
        <v>2478</v>
      </c>
      <c r="AD2173" s="74"/>
      <c r="AE2173" s="74"/>
      <c r="AF2173" s="74">
        <v>1</v>
      </c>
      <c r="AG2173" s="74"/>
      <c r="AH2173" s="74" t="s">
        <v>5472</v>
      </c>
      <c r="AI2173" s="74" t="s">
        <v>386</v>
      </c>
      <c r="AJ2173" s="149">
        <v>4</v>
      </c>
      <c r="AK2173" s="374">
        <v>2</v>
      </c>
    </row>
    <row r="2174" spans="1:37" s="150" customFormat="1" ht="90" customHeight="1">
      <c r="A2174" s="53" t="s">
        <v>1084</v>
      </c>
      <c r="B2174" s="60">
        <v>21269</v>
      </c>
      <c r="C2174" s="85" t="s">
        <v>541</v>
      </c>
      <c r="D2174" s="52" t="s">
        <v>469</v>
      </c>
      <c r="E2174" s="85" t="s">
        <v>59</v>
      </c>
      <c r="F2174" s="86">
        <v>41487</v>
      </c>
      <c r="G2174" s="86">
        <v>41527</v>
      </c>
      <c r="H2174" s="85" t="s">
        <v>106</v>
      </c>
      <c r="I2174" s="87">
        <v>740</v>
      </c>
      <c r="J2174" s="56">
        <v>737.5636798992</v>
      </c>
      <c r="K2174" s="56">
        <v>737.56299999999999</v>
      </c>
      <c r="L2174" s="88">
        <v>41553</v>
      </c>
      <c r="M2174" s="89">
        <v>2014</v>
      </c>
      <c r="N2174" s="90">
        <v>41654</v>
      </c>
      <c r="O2174" s="89">
        <v>2014</v>
      </c>
      <c r="P2174" s="90">
        <v>41714</v>
      </c>
      <c r="Q2174" s="53" t="s">
        <v>337</v>
      </c>
      <c r="R2174" s="85" t="s">
        <v>5494</v>
      </c>
      <c r="S2174" s="53" t="s">
        <v>419</v>
      </c>
      <c r="T2174" s="85">
        <v>13</v>
      </c>
      <c r="U2174" s="91">
        <v>2</v>
      </c>
      <c r="V2174" s="53" t="s">
        <v>385</v>
      </c>
      <c r="W2174" s="168"/>
      <c r="X2174" s="60">
        <v>66.948026153846143</v>
      </c>
      <c r="Y2174" s="60">
        <v>66.948026153846143</v>
      </c>
      <c r="Z2174" s="53"/>
      <c r="AA2174" s="74" t="s">
        <v>5489</v>
      </c>
      <c r="AB2174" s="74" t="s">
        <v>2098</v>
      </c>
      <c r="AC2174" s="87">
        <v>870.32433999999989</v>
      </c>
      <c r="AD2174" s="74"/>
      <c r="AE2174" s="74"/>
      <c r="AF2174" s="74">
        <v>13</v>
      </c>
      <c r="AG2174" s="74"/>
      <c r="AH2174" s="74" t="s">
        <v>5472</v>
      </c>
      <c r="AI2174" s="74" t="s">
        <v>386</v>
      </c>
      <c r="AJ2174" s="149">
        <v>4</v>
      </c>
      <c r="AK2174" s="374">
        <v>2</v>
      </c>
    </row>
    <row r="2175" spans="1:37" s="150" customFormat="1" ht="75" customHeight="1">
      <c r="A2175" s="53" t="s">
        <v>1084</v>
      </c>
      <c r="B2175" s="60">
        <v>21270</v>
      </c>
      <c r="C2175" s="54" t="s">
        <v>421</v>
      </c>
      <c r="D2175" s="52" t="s">
        <v>422</v>
      </c>
      <c r="E2175" s="85" t="s">
        <v>81</v>
      </c>
      <c r="F2175" s="86">
        <v>41409</v>
      </c>
      <c r="G2175" s="86">
        <v>41469</v>
      </c>
      <c r="H2175" s="85" t="s">
        <v>94</v>
      </c>
      <c r="I2175" s="87">
        <v>11864.406779661018</v>
      </c>
      <c r="J2175" s="56">
        <v>11864.406779661018</v>
      </c>
      <c r="K2175" s="56">
        <v>11864.406000000001</v>
      </c>
      <c r="L2175" s="88">
        <v>41495</v>
      </c>
      <c r="M2175" s="89">
        <v>2013</v>
      </c>
      <c r="N2175" s="90">
        <v>41496</v>
      </c>
      <c r="O2175" s="89">
        <v>2013</v>
      </c>
      <c r="P2175" s="90">
        <v>41559</v>
      </c>
      <c r="Q2175" s="53" t="s">
        <v>337</v>
      </c>
      <c r="R2175" s="168" t="s">
        <v>5495</v>
      </c>
      <c r="S2175" s="53" t="s">
        <v>419</v>
      </c>
      <c r="T2175" s="85">
        <v>5</v>
      </c>
      <c r="U2175" s="91">
        <v>2</v>
      </c>
      <c r="V2175" s="53" t="s">
        <v>385</v>
      </c>
      <c r="W2175" s="168"/>
      <c r="X2175" s="60">
        <v>2799.999816</v>
      </c>
      <c r="Y2175" s="60">
        <v>2799.999816</v>
      </c>
      <c r="Z2175" s="168"/>
      <c r="AA2175" s="74" t="s">
        <v>4971</v>
      </c>
      <c r="AB2175" s="74" t="s">
        <v>2098</v>
      </c>
      <c r="AC2175" s="87">
        <v>13999.99908</v>
      </c>
      <c r="AD2175" s="74"/>
      <c r="AE2175" s="74"/>
      <c r="AF2175" s="74">
        <v>5</v>
      </c>
      <c r="AG2175" s="74"/>
      <c r="AH2175" s="74" t="s">
        <v>5475</v>
      </c>
      <c r="AI2175" s="74" t="s">
        <v>701</v>
      </c>
      <c r="AJ2175" s="149">
        <v>3</v>
      </c>
      <c r="AK2175" s="374">
        <v>2</v>
      </c>
    </row>
    <row r="2176" spans="1:37" s="150" customFormat="1" ht="75" customHeight="1">
      <c r="A2176" s="53" t="s">
        <v>1084</v>
      </c>
      <c r="B2176" s="60">
        <v>21271</v>
      </c>
      <c r="C2176" s="54" t="s">
        <v>421</v>
      </c>
      <c r="D2176" s="52" t="s">
        <v>422</v>
      </c>
      <c r="E2176" s="85" t="s">
        <v>81</v>
      </c>
      <c r="F2176" s="86">
        <v>41409</v>
      </c>
      <c r="G2176" s="86">
        <v>41459</v>
      </c>
      <c r="H2176" s="85" t="s">
        <v>94</v>
      </c>
      <c r="I2176" s="87">
        <v>1779.6610169491528</v>
      </c>
      <c r="J2176" s="56">
        <v>1779.6610169491528</v>
      </c>
      <c r="K2176" s="56">
        <v>1779.6610000000001</v>
      </c>
      <c r="L2176" s="88">
        <v>41475</v>
      </c>
      <c r="M2176" s="89">
        <v>2013</v>
      </c>
      <c r="N2176" s="90">
        <v>41476</v>
      </c>
      <c r="O2176" s="89">
        <v>2013</v>
      </c>
      <c r="P2176" s="90">
        <v>41559</v>
      </c>
      <c r="Q2176" s="53" t="s">
        <v>337</v>
      </c>
      <c r="R2176" s="168" t="s">
        <v>5496</v>
      </c>
      <c r="S2176" s="53" t="s">
        <v>419</v>
      </c>
      <c r="T2176" s="85">
        <v>2</v>
      </c>
      <c r="U2176" s="91">
        <v>2</v>
      </c>
      <c r="V2176" s="53" t="s">
        <v>385</v>
      </c>
      <c r="W2176" s="168"/>
      <c r="X2176" s="60">
        <v>1049.99999</v>
      </c>
      <c r="Y2176" s="60">
        <v>1049.99999</v>
      </c>
      <c r="Z2176" s="168"/>
      <c r="AA2176" s="74" t="s">
        <v>4971</v>
      </c>
      <c r="AB2176" s="74" t="s">
        <v>2098</v>
      </c>
      <c r="AC2176" s="87">
        <v>2099.9999800000001</v>
      </c>
      <c r="AD2176" s="74"/>
      <c r="AE2176" s="74"/>
      <c r="AF2176" s="74">
        <v>2</v>
      </c>
      <c r="AG2176" s="74"/>
      <c r="AH2176" s="74" t="s">
        <v>5475</v>
      </c>
      <c r="AI2176" s="74" t="s">
        <v>701</v>
      </c>
      <c r="AJ2176" s="149">
        <v>3</v>
      </c>
      <c r="AK2176" s="374">
        <v>2</v>
      </c>
    </row>
    <row r="2177" spans="1:37" s="149" customFormat="1" ht="75" customHeight="1">
      <c r="A2177" s="53" t="s">
        <v>1084</v>
      </c>
      <c r="B2177" s="60">
        <v>21272</v>
      </c>
      <c r="C2177" s="54" t="s">
        <v>421</v>
      </c>
      <c r="D2177" s="52" t="s">
        <v>422</v>
      </c>
      <c r="E2177" s="85" t="s">
        <v>81</v>
      </c>
      <c r="F2177" s="86">
        <v>41409</v>
      </c>
      <c r="G2177" s="86">
        <v>41459</v>
      </c>
      <c r="H2177" s="85" t="s">
        <v>94</v>
      </c>
      <c r="I2177" s="87">
        <v>3220.3389830508472</v>
      </c>
      <c r="J2177" s="56">
        <v>3220.3389830508472</v>
      </c>
      <c r="K2177" s="56">
        <v>3220.3380000000002</v>
      </c>
      <c r="L2177" s="88">
        <v>41475</v>
      </c>
      <c r="M2177" s="89">
        <v>2013</v>
      </c>
      <c r="N2177" s="90">
        <v>41476</v>
      </c>
      <c r="O2177" s="89">
        <v>2013</v>
      </c>
      <c r="P2177" s="90">
        <v>41559</v>
      </c>
      <c r="Q2177" s="53" t="s">
        <v>337</v>
      </c>
      <c r="R2177" s="168" t="s">
        <v>5497</v>
      </c>
      <c r="S2177" s="53" t="s">
        <v>419</v>
      </c>
      <c r="T2177" s="85">
        <v>1</v>
      </c>
      <c r="U2177" s="91">
        <v>2</v>
      </c>
      <c r="V2177" s="53" t="s">
        <v>385</v>
      </c>
      <c r="W2177" s="168"/>
      <c r="X2177" s="60">
        <v>3799.9988400000002</v>
      </c>
      <c r="Y2177" s="60">
        <v>3799.9988400000002</v>
      </c>
      <c r="Z2177" s="168"/>
      <c r="AA2177" s="74" t="s">
        <v>4971</v>
      </c>
      <c r="AB2177" s="74" t="s">
        <v>2098</v>
      </c>
      <c r="AC2177" s="87">
        <v>3799.9988400000002</v>
      </c>
      <c r="AD2177" s="74"/>
      <c r="AE2177" s="74"/>
      <c r="AF2177" s="74">
        <v>1</v>
      </c>
      <c r="AG2177" s="74"/>
      <c r="AH2177" s="74" t="s">
        <v>5475</v>
      </c>
      <c r="AI2177" s="74" t="s">
        <v>701</v>
      </c>
      <c r="AJ2177" s="149">
        <v>3</v>
      </c>
      <c r="AK2177" s="374">
        <v>2</v>
      </c>
    </row>
    <row r="2178" spans="1:37" s="149" customFormat="1" ht="75" customHeight="1">
      <c r="A2178" s="53" t="s">
        <v>1084</v>
      </c>
      <c r="B2178" s="60">
        <v>21273</v>
      </c>
      <c r="C2178" s="54" t="s">
        <v>421</v>
      </c>
      <c r="D2178" s="52" t="s">
        <v>422</v>
      </c>
      <c r="E2178" s="85" t="s">
        <v>81</v>
      </c>
      <c r="F2178" s="86">
        <v>41409</v>
      </c>
      <c r="G2178" s="86">
        <v>41459</v>
      </c>
      <c r="H2178" s="85" t="s">
        <v>94</v>
      </c>
      <c r="I2178" s="87">
        <v>1101.6949152542375</v>
      </c>
      <c r="J2178" s="56">
        <v>1101.6949152542375</v>
      </c>
      <c r="K2178" s="56">
        <v>1101.694</v>
      </c>
      <c r="L2178" s="88">
        <v>41475</v>
      </c>
      <c r="M2178" s="89">
        <v>2013</v>
      </c>
      <c r="N2178" s="90">
        <v>41476</v>
      </c>
      <c r="O2178" s="89">
        <v>2013</v>
      </c>
      <c r="P2178" s="90">
        <v>41559</v>
      </c>
      <c r="Q2178" s="53" t="s">
        <v>337</v>
      </c>
      <c r="R2178" s="168" t="s">
        <v>5498</v>
      </c>
      <c r="S2178" s="53" t="s">
        <v>419</v>
      </c>
      <c r="T2178" s="85">
        <v>1</v>
      </c>
      <c r="U2178" s="91">
        <v>2</v>
      </c>
      <c r="V2178" s="53" t="s">
        <v>385</v>
      </c>
      <c r="W2178" s="168"/>
      <c r="X2178" s="60">
        <v>1299.9989199999998</v>
      </c>
      <c r="Y2178" s="60">
        <v>1299.9989199999998</v>
      </c>
      <c r="Z2178" s="168"/>
      <c r="AA2178" s="74" t="s">
        <v>4971</v>
      </c>
      <c r="AB2178" s="74" t="s">
        <v>2098</v>
      </c>
      <c r="AC2178" s="87">
        <v>1299.9989199999998</v>
      </c>
      <c r="AD2178" s="74"/>
      <c r="AE2178" s="74"/>
      <c r="AF2178" s="74">
        <v>1</v>
      </c>
      <c r="AG2178" s="74"/>
      <c r="AH2178" s="74" t="s">
        <v>5475</v>
      </c>
      <c r="AI2178" s="74" t="s">
        <v>701</v>
      </c>
      <c r="AJ2178" s="149">
        <v>3</v>
      </c>
      <c r="AK2178" s="374">
        <v>2</v>
      </c>
    </row>
    <row r="2179" spans="1:37" s="149" customFormat="1" ht="75" customHeight="1">
      <c r="A2179" s="53" t="s">
        <v>1084</v>
      </c>
      <c r="B2179" s="60">
        <v>21274</v>
      </c>
      <c r="C2179" s="54" t="s">
        <v>421</v>
      </c>
      <c r="D2179" s="52" t="s">
        <v>422</v>
      </c>
      <c r="E2179" s="85" t="s">
        <v>81</v>
      </c>
      <c r="F2179" s="86">
        <v>41409</v>
      </c>
      <c r="G2179" s="86">
        <v>41459</v>
      </c>
      <c r="H2179" s="85" t="s">
        <v>94</v>
      </c>
      <c r="I2179" s="87">
        <v>3644.0677966101694</v>
      </c>
      <c r="J2179" s="56">
        <v>3644.0677966101694</v>
      </c>
      <c r="K2179" s="56">
        <v>3644.067</v>
      </c>
      <c r="L2179" s="88">
        <v>41475</v>
      </c>
      <c r="M2179" s="89">
        <v>2013</v>
      </c>
      <c r="N2179" s="90">
        <v>41476</v>
      </c>
      <c r="O2179" s="89">
        <v>2013</v>
      </c>
      <c r="P2179" s="90">
        <v>41559</v>
      </c>
      <c r="Q2179" s="53" t="s">
        <v>337</v>
      </c>
      <c r="R2179" s="168" t="s">
        <v>5499</v>
      </c>
      <c r="S2179" s="53" t="s">
        <v>419</v>
      </c>
      <c r="T2179" s="85">
        <v>1</v>
      </c>
      <c r="U2179" s="91">
        <v>2</v>
      </c>
      <c r="V2179" s="53" t="s">
        <v>385</v>
      </c>
      <c r="W2179" s="168"/>
      <c r="X2179" s="60">
        <v>4299.9990600000001</v>
      </c>
      <c r="Y2179" s="60">
        <v>4299.9990600000001</v>
      </c>
      <c r="Z2179" s="168"/>
      <c r="AA2179" s="74" t="s">
        <v>4971</v>
      </c>
      <c r="AB2179" s="74" t="s">
        <v>2098</v>
      </c>
      <c r="AC2179" s="87">
        <v>4299.9990600000001</v>
      </c>
      <c r="AD2179" s="74"/>
      <c r="AE2179" s="74"/>
      <c r="AF2179" s="74">
        <v>1</v>
      </c>
      <c r="AG2179" s="74"/>
      <c r="AH2179" s="74" t="s">
        <v>5475</v>
      </c>
      <c r="AI2179" s="74" t="s">
        <v>701</v>
      </c>
      <c r="AJ2179" s="149">
        <v>3</v>
      </c>
      <c r="AK2179" s="374">
        <v>2</v>
      </c>
    </row>
    <row r="2180" spans="1:37" s="149" customFormat="1" ht="75" customHeight="1">
      <c r="A2180" s="53" t="s">
        <v>1084</v>
      </c>
      <c r="B2180" s="60">
        <v>21275</v>
      </c>
      <c r="C2180" s="54" t="s">
        <v>421</v>
      </c>
      <c r="D2180" s="52" t="s">
        <v>422</v>
      </c>
      <c r="E2180" s="85" t="s">
        <v>81</v>
      </c>
      <c r="F2180" s="86">
        <v>41409</v>
      </c>
      <c r="G2180" s="86">
        <v>41459</v>
      </c>
      <c r="H2180" s="85" t="s">
        <v>94</v>
      </c>
      <c r="I2180" s="87">
        <v>4220.3389830508477</v>
      </c>
      <c r="J2180" s="56">
        <v>4220.3389830508477</v>
      </c>
      <c r="K2180" s="56">
        <v>4220.3379999999997</v>
      </c>
      <c r="L2180" s="88">
        <v>41475</v>
      </c>
      <c r="M2180" s="89">
        <v>2013</v>
      </c>
      <c r="N2180" s="90">
        <v>41476</v>
      </c>
      <c r="O2180" s="89">
        <v>2013</v>
      </c>
      <c r="P2180" s="90">
        <v>41559</v>
      </c>
      <c r="Q2180" s="53" t="s">
        <v>337</v>
      </c>
      <c r="R2180" s="168" t="s">
        <v>5500</v>
      </c>
      <c r="S2180" s="53" t="s">
        <v>419</v>
      </c>
      <c r="T2180" s="85">
        <v>1</v>
      </c>
      <c r="U2180" s="91">
        <v>2</v>
      </c>
      <c r="V2180" s="53" t="s">
        <v>385</v>
      </c>
      <c r="W2180" s="168"/>
      <c r="X2180" s="60">
        <v>4979.9988399999993</v>
      </c>
      <c r="Y2180" s="60">
        <v>4979.9988399999993</v>
      </c>
      <c r="Z2180" s="168"/>
      <c r="AA2180" s="74" t="s">
        <v>4971</v>
      </c>
      <c r="AB2180" s="74" t="s">
        <v>2098</v>
      </c>
      <c r="AC2180" s="87">
        <v>4979.9988399999993</v>
      </c>
      <c r="AD2180" s="74"/>
      <c r="AE2180" s="74"/>
      <c r="AF2180" s="74">
        <v>1</v>
      </c>
      <c r="AG2180" s="74"/>
      <c r="AH2180" s="74" t="s">
        <v>5475</v>
      </c>
      <c r="AI2180" s="74" t="s">
        <v>701</v>
      </c>
      <c r="AJ2180" s="149">
        <v>3</v>
      </c>
      <c r="AK2180" s="374">
        <v>2</v>
      </c>
    </row>
    <row r="2181" spans="1:37" s="149" customFormat="1" ht="75" customHeight="1">
      <c r="A2181" s="53" t="s">
        <v>1084</v>
      </c>
      <c r="B2181" s="60">
        <v>21276</v>
      </c>
      <c r="C2181" s="54" t="s">
        <v>421</v>
      </c>
      <c r="D2181" s="52" t="s">
        <v>422</v>
      </c>
      <c r="E2181" s="85" t="s">
        <v>81</v>
      </c>
      <c r="F2181" s="86">
        <v>41409</v>
      </c>
      <c r="G2181" s="86">
        <v>41459</v>
      </c>
      <c r="H2181" s="85" t="s">
        <v>94</v>
      </c>
      <c r="I2181" s="87">
        <v>1355.9322033898306</v>
      </c>
      <c r="J2181" s="56">
        <v>1355.9322033898306</v>
      </c>
      <c r="K2181" s="56">
        <v>1355.932</v>
      </c>
      <c r="L2181" s="88">
        <v>41475</v>
      </c>
      <c r="M2181" s="89">
        <v>2013</v>
      </c>
      <c r="N2181" s="90">
        <v>41476</v>
      </c>
      <c r="O2181" s="89">
        <v>2013</v>
      </c>
      <c r="P2181" s="90">
        <v>41559</v>
      </c>
      <c r="Q2181" s="53" t="s">
        <v>337</v>
      </c>
      <c r="R2181" s="168" t="s">
        <v>5501</v>
      </c>
      <c r="S2181" s="53" t="s">
        <v>419</v>
      </c>
      <c r="T2181" s="85">
        <v>1</v>
      </c>
      <c r="U2181" s="91">
        <v>2</v>
      </c>
      <c r="V2181" s="53" t="s">
        <v>385</v>
      </c>
      <c r="W2181" s="168"/>
      <c r="X2181" s="60">
        <v>1599.9997599999999</v>
      </c>
      <c r="Y2181" s="60">
        <v>1599.9997599999999</v>
      </c>
      <c r="Z2181" s="168"/>
      <c r="AA2181" s="74" t="s">
        <v>4971</v>
      </c>
      <c r="AB2181" s="74" t="s">
        <v>2098</v>
      </c>
      <c r="AC2181" s="87">
        <v>1599.9997599999999</v>
      </c>
      <c r="AD2181" s="74"/>
      <c r="AE2181" s="74"/>
      <c r="AF2181" s="74">
        <v>1</v>
      </c>
      <c r="AG2181" s="74"/>
      <c r="AH2181" s="74" t="s">
        <v>5475</v>
      </c>
      <c r="AI2181" s="74" t="s">
        <v>701</v>
      </c>
      <c r="AJ2181" s="149">
        <v>3</v>
      </c>
      <c r="AK2181" s="374">
        <v>2</v>
      </c>
    </row>
    <row r="2182" spans="1:37" s="149" customFormat="1" ht="75" customHeight="1">
      <c r="A2182" s="53" t="s">
        <v>1084</v>
      </c>
      <c r="B2182" s="60">
        <v>21277</v>
      </c>
      <c r="C2182" s="54" t="s">
        <v>421</v>
      </c>
      <c r="D2182" s="52" t="s">
        <v>422</v>
      </c>
      <c r="E2182" s="85" t="s">
        <v>81</v>
      </c>
      <c r="F2182" s="86">
        <v>41409</v>
      </c>
      <c r="G2182" s="86">
        <v>41459</v>
      </c>
      <c r="H2182" s="85" t="s">
        <v>94</v>
      </c>
      <c r="I2182" s="87">
        <v>3762.7118644067796</v>
      </c>
      <c r="J2182" s="56">
        <v>3762.7118644067796</v>
      </c>
      <c r="K2182" s="56">
        <v>3762.7109999999998</v>
      </c>
      <c r="L2182" s="88">
        <v>41475</v>
      </c>
      <c r="M2182" s="89">
        <v>2013</v>
      </c>
      <c r="N2182" s="90">
        <v>41476</v>
      </c>
      <c r="O2182" s="89">
        <v>2013</v>
      </c>
      <c r="P2182" s="90">
        <v>41559</v>
      </c>
      <c r="Q2182" s="53" t="s">
        <v>337</v>
      </c>
      <c r="R2182" s="168" t="s">
        <v>5502</v>
      </c>
      <c r="S2182" s="53" t="s">
        <v>419</v>
      </c>
      <c r="T2182" s="85">
        <v>3</v>
      </c>
      <c r="U2182" s="91">
        <v>2</v>
      </c>
      <c r="V2182" s="53" t="s">
        <v>385</v>
      </c>
      <c r="W2182" s="168"/>
      <c r="X2182" s="60">
        <v>1479.9996599999997</v>
      </c>
      <c r="Y2182" s="60">
        <v>1479.9996599999997</v>
      </c>
      <c r="Z2182" s="168"/>
      <c r="AA2182" s="74" t="s">
        <v>4971</v>
      </c>
      <c r="AB2182" s="74" t="s">
        <v>2098</v>
      </c>
      <c r="AC2182" s="87">
        <v>4439.9989799999994</v>
      </c>
      <c r="AD2182" s="74"/>
      <c r="AE2182" s="74"/>
      <c r="AF2182" s="74">
        <v>3</v>
      </c>
      <c r="AG2182" s="74"/>
      <c r="AH2182" s="74" t="s">
        <v>5475</v>
      </c>
      <c r="AI2182" s="74" t="s">
        <v>701</v>
      </c>
      <c r="AJ2182" s="149">
        <v>3</v>
      </c>
      <c r="AK2182" s="374">
        <v>2</v>
      </c>
    </row>
    <row r="2183" spans="1:37" s="149" customFormat="1" ht="75" customHeight="1">
      <c r="A2183" s="53" t="s">
        <v>1084</v>
      </c>
      <c r="B2183" s="60">
        <v>21278</v>
      </c>
      <c r="C2183" s="54" t="s">
        <v>421</v>
      </c>
      <c r="D2183" s="52" t="s">
        <v>422</v>
      </c>
      <c r="E2183" s="85" t="s">
        <v>81</v>
      </c>
      <c r="F2183" s="86">
        <v>41409</v>
      </c>
      <c r="G2183" s="86">
        <v>41459</v>
      </c>
      <c r="H2183" s="85" t="s">
        <v>94</v>
      </c>
      <c r="I2183" s="87">
        <v>2210.1694915254238</v>
      </c>
      <c r="J2183" s="56">
        <v>2210.1694915254238</v>
      </c>
      <c r="K2183" s="56">
        <v>2210.1689999999999</v>
      </c>
      <c r="L2183" s="88">
        <v>41475</v>
      </c>
      <c r="M2183" s="89">
        <v>2013</v>
      </c>
      <c r="N2183" s="90">
        <v>41476</v>
      </c>
      <c r="O2183" s="89">
        <v>2013</v>
      </c>
      <c r="P2183" s="90">
        <v>41559</v>
      </c>
      <c r="Q2183" s="53" t="s">
        <v>337</v>
      </c>
      <c r="R2183" s="168" t="s">
        <v>5503</v>
      </c>
      <c r="S2183" s="53" t="s">
        <v>419</v>
      </c>
      <c r="T2183" s="85">
        <v>4</v>
      </c>
      <c r="U2183" s="91">
        <v>2</v>
      </c>
      <c r="V2183" s="53" t="s">
        <v>385</v>
      </c>
      <c r="W2183" s="168"/>
      <c r="X2183" s="60">
        <v>651.99985499999991</v>
      </c>
      <c r="Y2183" s="60">
        <v>651.99985499999991</v>
      </c>
      <c r="Z2183" s="168"/>
      <c r="AA2183" s="74" t="s">
        <v>4971</v>
      </c>
      <c r="AB2183" s="74" t="s">
        <v>2098</v>
      </c>
      <c r="AC2183" s="87">
        <v>2607.9994199999996</v>
      </c>
      <c r="AD2183" s="74"/>
      <c r="AE2183" s="74"/>
      <c r="AF2183" s="74">
        <v>4</v>
      </c>
      <c r="AG2183" s="74"/>
      <c r="AH2183" s="74" t="s">
        <v>5475</v>
      </c>
      <c r="AI2183" s="74" t="s">
        <v>701</v>
      </c>
      <c r="AJ2183" s="149">
        <v>3</v>
      </c>
      <c r="AK2183" s="374">
        <v>2</v>
      </c>
    </row>
    <row r="2184" spans="1:37" s="149" customFormat="1" ht="75" customHeight="1">
      <c r="A2184" s="53" t="s">
        <v>1084</v>
      </c>
      <c r="B2184" s="60">
        <v>21279</v>
      </c>
      <c r="C2184" s="54" t="s">
        <v>481</v>
      </c>
      <c r="D2184" s="52" t="s">
        <v>482</v>
      </c>
      <c r="E2184" s="85" t="s">
        <v>59</v>
      </c>
      <c r="F2184" s="86">
        <v>41379</v>
      </c>
      <c r="G2184" s="86">
        <v>41419</v>
      </c>
      <c r="H2184" s="85" t="s">
        <v>94</v>
      </c>
      <c r="I2184" s="87">
        <v>1322.1154799999999</v>
      </c>
      <c r="J2184" s="56">
        <v>1440.4726390101466</v>
      </c>
      <c r="K2184" s="56">
        <v>1322.115</v>
      </c>
      <c r="L2184" s="88">
        <v>41445</v>
      </c>
      <c r="M2184" s="89">
        <v>2013</v>
      </c>
      <c r="N2184" s="90">
        <v>41446</v>
      </c>
      <c r="O2184" s="89">
        <v>2013</v>
      </c>
      <c r="P2184" s="90">
        <v>41476</v>
      </c>
      <c r="Q2184" s="53" t="s">
        <v>337</v>
      </c>
      <c r="R2184" s="168" t="s">
        <v>5504</v>
      </c>
      <c r="S2184" s="53" t="s">
        <v>5505</v>
      </c>
      <c r="T2184" s="85">
        <v>40.299999999999997</v>
      </c>
      <c r="U2184" s="91">
        <v>2</v>
      </c>
      <c r="V2184" s="53" t="s">
        <v>385</v>
      </c>
      <c r="W2184" s="168"/>
      <c r="X2184" s="60">
        <v>38.712052109181144</v>
      </c>
      <c r="Y2184" s="60">
        <v>215.39245657568236</v>
      </c>
      <c r="Z2184" s="176"/>
      <c r="AA2184" s="74" t="s">
        <v>5504</v>
      </c>
      <c r="AB2184" s="74" t="s">
        <v>2098</v>
      </c>
      <c r="AC2184" s="87">
        <v>8680.3159999999989</v>
      </c>
      <c r="AD2184" s="74"/>
      <c r="AE2184" s="74"/>
      <c r="AF2184" s="74">
        <v>40.299999999999997</v>
      </c>
      <c r="AG2184" s="74"/>
      <c r="AH2184" s="74" t="s">
        <v>5475</v>
      </c>
      <c r="AI2184" s="74" t="s">
        <v>701</v>
      </c>
      <c r="AJ2184" s="149">
        <v>2</v>
      </c>
      <c r="AK2184" s="374">
        <v>2</v>
      </c>
    </row>
    <row r="2185" spans="1:37" s="149" customFormat="1" ht="75" customHeight="1">
      <c r="A2185" s="53" t="s">
        <v>1084</v>
      </c>
      <c r="B2185" s="60">
        <v>21280</v>
      </c>
      <c r="C2185" s="54" t="s">
        <v>492</v>
      </c>
      <c r="D2185" s="52" t="s">
        <v>493</v>
      </c>
      <c r="E2185" s="85" t="s">
        <v>59</v>
      </c>
      <c r="F2185" s="86">
        <v>41379</v>
      </c>
      <c r="G2185" s="86">
        <v>41419</v>
      </c>
      <c r="H2185" s="85" t="s">
        <v>94</v>
      </c>
      <c r="I2185" s="87">
        <v>3433.3050800000001</v>
      </c>
      <c r="J2185" s="56">
        <v>3709.6051182636288</v>
      </c>
      <c r="K2185" s="56">
        <v>3433.3049999999998</v>
      </c>
      <c r="L2185" s="88">
        <v>41445</v>
      </c>
      <c r="M2185" s="89">
        <v>2013</v>
      </c>
      <c r="N2185" s="90">
        <v>41446</v>
      </c>
      <c r="O2185" s="89">
        <v>2013</v>
      </c>
      <c r="P2185" s="90">
        <v>41476</v>
      </c>
      <c r="Q2185" s="53" t="s">
        <v>337</v>
      </c>
      <c r="R2185" s="168" t="s">
        <v>5504</v>
      </c>
      <c r="S2185" s="53" t="s">
        <v>419</v>
      </c>
      <c r="T2185" s="85">
        <v>1467</v>
      </c>
      <c r="U2185" s="91">
        <v>2</v>
      </c>
      <c r="V2185" s="53" t="s">
        <v>385</v>
      </c>
      <c r="W2185" s="168"/>
      <c r="X2185" s="60">
        <v>2.7616222903885479</v>
      </c>
      <c r="Y2185" s="60">
        <v>5.9170524880708921</v>
      </c>
      <c r="Z2185" s="176"/>
      <c r="AA2185" s="74" t="s">
        <v>5504</v>
      </c>
      <c r="AB2185" s="74" t="s">
        <v>2098</v>
      </c>
      <c r="AC2185" s="87">
        <v>8680.3159999999989</v>
      </c>
      <c r="AD2185" s="74"/>
      <c r="AE2185" s="74"/>
      <c r="AF2185" s="74">
        <v>1467</v>
      </c>
      <c r="AG2185" s="74"/>
      <c r="AH2185" s="74" t="s">
        <v>5475</v>
      </c>
      <c r="AI2185" s="74" t="s">
        <v>701</v>
      </c>
      <c r="AJ2185" s="149">
        <v>2</v>
      </c>
      <c r="AK2185" s="374">
        <v>2</v>
      </c>
    </row>
    <row r="2186" spans="1:37" s="149" customFormat="1" ht="75" customHeight="1">
      <c r="A2186" s="53" t="s">
        <v>1084</v>
      </c>
      <c r="B2186" s="60">
        <v>21281</v>
      </c>
      <c r="C2186" s="54" t="s">
        <v>404</v>
      </c>
      <c r="D2186" s="52" t="s">
        <v>405</v>
      </c>
      <c r="E2186" s="85" t="s">
        <v>59</v>
      </c>
      <c r="F2186" s="86">
        <v>41379</v>
      </c>
      <c r="G2186" s="86">
        <v>41419</v>
      </c>
      <c r="H2186" s="85" t="s">
        <v>94</v>
      </c>
      <c r="I2186" s="87">
        <v>1415</v>
      </c>
      <c r="J2186" s="56">
        <v>1527.4866866662369</v>
      </c>
      <c r="K2186" s="56">
        <v>1415</v>
      </c>
      <c r="L2186" s="88">
        <v>41445</v>
      </c>
      <c r="M2186" s="89">
        <v>2013</v>
      </c>
      <c r="N2186" s="90">
        <v>41446</v>
      </c>
      <c r="O2186" s="89">
        <v>2013</v>
      </c>
      <c r="P2186" s="90">
        <v>41476</v>
      </c>
      <c r="Q2186" s="53" t="s">
        <v>337</v>
      </c>
      <c r="R2186" s="168" t="s">
        <v>5504</v>
      </c>
      <c r="S2186" s="53" t="s">
        <v>419</v>
      </c>
      <c r="T2186" s="85">
        <v>11208</v>
      </c>
      <c r="U2186" s="91">
        <v>2</v>
      </c>
      <c r="V2186" s="53" t="s">
        <v>385</v>
      </c>
      <c r="W2186" s="168"/>
      <c r="X2186" s="60">
        <v>0.14897394718058529</v>
      </c>
      <c r="Y2186" s="60">
        <v>0.77447501784439676</v>
      </c>
      <c r="Z2186" s="176"/>
      <c r="AA2186" s="74" t="s">
        <v>5504</v>
      </c>
      <c r="AB2186" s="74" t="s">
        <v>2098</v>
      </c>
      <c r="AC2186" s="87">
        <v>8680.3159999999989</v>
      </c>
      <c r="AD2186" s="74"/>
      <c r="AE2186" s="74"/>
      <c r="AF2186" s="74">
        <v>11208</v>
      </c>
      <c r="AG2186" s="74"/>
      <c r="AH2186" s="74" t="s">
        <v>5475</v>
      </c>
      <c r="AI2186" s="74" t="s">
        <v>701</v>
      </c>
      <c r="AJ2186" s="149">
        <v>2</v>
      </c>
      <c r="AK2186" s="374">
        <v>2</v>
      </c>
    </row>
    <row r="2187" spans="1:37" s="149" customFormat="1" ht="75" customHeight="1">
      <c r="A2187" s="53" t="s">
        <v>1084</v>
      </c>
      <c r="B2187" s="60">
        <v>21282</v>
      </c>
      <c r="C2187" s="54" t="s">
        <v>536</v>
      </c>
      <c r="D2187" s="52" t="s">
        <v>5506</v>
      </c>
      <c r="E2187" s="85" t="s">
        <v>59</v>
      </c>
      <c r="F2187" s="86">
        <v>41379</v>
      </c>
      <c r="G2187" s="86">
        <v>41419</v>
      </c>
      <c r="H2187" s="85" t="s">
        <v>94</v>
      </c>
      <c r="I2187" s="87">
        <v>853.26199999999994</v>
      </c>
      <c r="J2187" s="56">
        <v>917.01017521688743</v>
      </c>
      <c r="K2187" s="56">
        <v>853.26199999999994</v>
      </c>
      <c r="L2187" s="88">
        <v>41445</v>
      </c>
      <c r="M2187" s="89">
        <v>2013</v>
      </c>
      <c r="N2187" s="90">
        <v>41446</v>
      </c>
      <c r="O2187" s="89">
        <v>2013</v>
      </c>
      <c r="P2187" s="90">
        <v>41476</v>
      </c>
      <c r="Q2187" s="53" t="s">
        <v>337</v>
      </c>
      <c r="R2187" s="168" t="s">
        <v>5504</v>
      </c>
      <c r="S2187" s="53" t="s">
        <v>419</v>
      </c>
      <c r="T2187" s="85">
        <v>11183</v>
      </c>
      <c r="U2187" s="91">
        <v>2</v>
      </c>
      <c r="V2187" s="53" t="s">
        <v>385</v>
      </c>
      <c r="W2187" s="168"/>
      <c r="X2187" s="60">
        <v>9.003390503442725E-2</v>
      </c>
      <c r="Y2187" s="60">
        <v>0.77620638469104886</v>
      </c>
      <c r="Z2187" s="176"/>
      <c r="AA2187" s="74" t="s">
        <v>5504</v>
      </c>
      <c r="AB2187" s="74" t="s">
        <v>2098</v>
      </c>
      <c r="AC2187" s="87">
        <v>8680.3159999999989</v>
      </c>
      <c r="AD2187" s="74"/>
      <c r="AE2187" s="74"/>
      <c r="AF2187" s="74">
        <v>11183</v>
      </c>
      <c r="AG2187" s="74"/>
      <c r="AH2187" s="74" t="s">
        <v>5475</v>
      </c>
      <c r="AI2187" s="74" t="s">
        <v>701</v>
      </c>
      <c r="AJ2187" s="149">
        <v>2</v>
      </c>
      <c r="AK2187" s="374">
        <v>2</v>
      </c>
    </row>
    <row r="2188" spans="1:37" s="149" customFormat="1" ht="135" customHeight="1">
      <c r="A2188" s="53" t="s">
        <v>1704</v>
      </c>
      <c r="B2188" s="60">
        <v>21283</v>
      </c>
      <c r="C2188" s="60" t="s">
        <v>541</v>
      </c>
      <c r="D2188" s="52" t="s">
        <v>469</v>
      </c>
      <c r="E2188" s="53" t="s">
        <v>59</v>
      </c>
      <c r="F2188" s="55">
        <v>41384</v>
      </c>
      <c r="G2188" s="55">
        <v>41444</v>
      </c>
      <c r="H2188" s="53" t="s">
        <v>114</v>
      </c>
      <c r="I2188" s="57">
        <v>111.93634894016418</v>
      </c>
      <c r="J2188" s="56">
        <v>110.44000000000001</v>
      </c>
      <c r="K2188" s="56">
        <v>110.44</v>
      </c>
      <c r="L2188" s="59">
        <v>41464</v>
      </c>
      <c r="M2188" s="60">
        <v>2013</v>
      </c>
      <c r="N2188" s="61">
        <v>41464</v>
      </c>
      <c r="O2188" s="60">
        <v>2013</v>
      </c>
      <c r="P2188" s="61">
        <v>41486</v>
      </c>
      <c r="Q2188" s="53" t="s">
        <v>337</v>
      </c>
      <c r="R2188" s="53"/>
      <c r="S2188" s="53" t="s">
        <v>419</v>
      </c>
      <c r="T2188" s="60">
        <v>1</v>
      </c>
      <c r="U2188" s="53">
        <v>2</v>
      </c>
      <c r="V2188" s="53" t="s">
        <v>385</v>
      </c>
      <c r="W2188" s="53"/>
      <c r="X2188" s="63">
        <v>130.3192</v>
      </c>
      <c r="Y2188" s="63">
        <v>1427.6584</v>
      </c>
      <c r="Z2188" s="53"/>
      <c r="AA2188" s="53" t="s">
        <v>5027</v>
      </c>
      <c r="AB2188" s="72" t="s">
        <v>2188</v>
      </c>
      <c r="AC2188" s="57">
        <v>1427.6584</v>
      </c>
      <c r="AD2188" s="53"/>
      <c r="AE2188" s="53"/>
      <c r="AF2188" s="53" t="s">
        <v>9</v>
      </c>
      <c r="AG2188" s="63">
        <v>87.623838199999994</v>
      </c>
      <c r="AH2188" s="53" t="s">
        <v>5028</v>
      </c>
      <c r="AI2188" s="53" t="s">
        <v>2124</v>
      </c>
      <c r="AJ2188" s="149">
        <v>3</v>
      </c>
      <c r="AK2188" s="374">
        <v>2</v>
      </c>
    </row>
    <row r="2189" spans="1:37" s="149" customFormat="1" ht="135" customHeight="1">
      <c r="A2189" s="53" t="s">
        <v>1704</v>
      </c>
      <c r="B2189" s="60">
        <v>21284</v>
      </c>
      <c r="C2189" s="60" t="s">
        <v>630</v>
      </c>
      <c r="D2189" s="52" t="s">
        <v>631</v>
      </c>
      <c r="E2189" s="53" t="s">
        <v>80</v>
      </c>
      <c r="F2189" s="55">
        <v>41384</v>
      </c>
      <c r="G2189" s="55">
        <v>41444</v>
      </c>
      <c r="H2189" s="53" t="s">
        <v>114</v>
      </c>
      <c r="I2189" s="57">
        <v>123.75433000356799</v>
      </c>
      <c r="J2189" s="56">
        <v>122.10000000000002</v>
      </c>
      <c r="K2189" s="56">
        <v>122.1</v>
      </c>
      <c r="L2189" s="59">
        <v>41464</v>
      </c>
      <c r="M2189" s="60">
        <v>2013</v>
      </c>
      <c r="N2189" s="61">
        <v>41464</v>
      </c>
      <c r="O2189" s="60">
        <v>2013</v>
      </c>
      <c r="P2189" s="61">
        <v>41486</v>
      </c>
      <c r="Q2189" s="53" t="s">
        <v>337</v>
      </c>
      <c r="R2189" s="53"/>
      <c r="S2189" s="53" t="s">
        <v>419</v>
      </c>
      <c r="T2189" s="60">
        <v>6</v>
      </c>
      <c r="U2189" s="53">
        <v>2</v>
      </c>
      <c r="V2189" s="53" t="s">
        <v>385</v>
      </c>
      <c r="W2189" s="53"/>
      <c r="X2189" s="63">
        <v>24.012999999999998</v>
      </c>
      <c r="Y2189" s="63">
        <v>237.94306666666668</v>
      </c>
      <c r="Z2189" s="53"/>
      <c r="AA2189" s="53" t="s">
        <v>5027</v>
      </c>
      <c r="AB2189" s="72" t="s">
        <v>2188</v>
      </c>
      <c r="AC2189" s="57">
        <v>1427.6584</v>
      </c>
      <c r="AD2189" s="53"/>
      <c r="AE2189" s="53"/>
      <c r="AF2189" s="53" t="s">
        <v>9</v>
      </c>
      <c r="AG2189" s="63">
        <v>87.623838199999994</v>
      </c>
      <c r="AH2189" s="53" t="s">
        <v>5028</v>
      </c>
      <c r="AI2189" s="53" t="s">
        <v>2124</v>
      </c>
      <c r="AJ2189" s="149">
        <v>3</v>
      </c>
      <c r="AK2189" s="374">
        <v>2</v>
      </c>
    </row>
    <row r="2190" spans="1:37" s="149" customFormat="1" ht="90" customHeight="1">
      <c r="A2190" s="53" t="s">
        <v>1704</v>
      </c>
      <c r="B2190" s="60">
        <v>21285</v>
      </c>
      <c r="C2190" s="60" t="s">
        <v>541</v>
      </c>
      <c r="D2190" s="52" t="s">
        <v>469</v>
      </c>
      <c r="E2190" s="53" t="s">
        <v>59</v>
      </c>
      <c r="F2190" s="55">
        <v>41280</v>
      </c>
      <c r="G2190" s="55">
        <v>41340</v>
      </c>
      <c r="H2190" s="53" t="s">
        <v>114</v>
      </c>
      <c r="I2190" s="57">
        <v>251.96827550276004</v>
      </c>
      <c r="J2190" s="56">
        <v>248.60000000000002</v>
      </c>
      <c r="K2190" s="56">
        <v>248.6</v>
      </c>
      <c r="L2190" s="59">
        <v>41365</v>
      </c>
      <c r="M2190" s="60">
        <v>2013</v>
      </c>
      <c r="N2190" s="61">
        <v>41365</v>
      </c>
      <c r="O2190" s="60">
        <v>2013</v>
      </c>
      <c r="P2190" s="61">
        <v>41455</v>
      </c>
      <c r="Q2190" s="53" t="s">
        <v>337</v>
      </c>
      <c r="R2190" s="53"/>
      <c r="S2190" s="53" t="s">
        <v>419</v>
      </c>
      <c r="T2190" s="60">
        <v>2</v>
      </c>
      <c r="U2190" s="53">
        <v>2</v>
      </c>
      <c r="V2190" s="53" t="s">
        <v>385</v>
      </c>
      <c r="W2190" s="53"/>
      <c r="X2190" s="63">
        <v>146.67399999999998</v>
      </c>
      <c r="Y2190" s="63">
        <v>778.35007750500006</v>
      </c>
      <c r="Z2190" s="53"/>
      <c r="AA2190" s="53" t="s">
        <v>5029</v>
      </c>
      <c r="AB2190" s="72" t="s">
        <v>2188</v>
      </c>
      <c r="AC2190" s="57">
        <v>1556.7001550100001</v>
      </c>
      <c r="AD2190" s="53"/>
      <c r="AE2190" s="53"/>
      <c r="AF2190" s="53" t="s">
        <v>708</v>
      </c>
      <c r="AG2190" s="63">
        <v>94.573967399999987</v>
      </c>
      <c r="AH2190" s="53" t="s">
        <v>5028</v>
      </c>
      <c r="AI2190" s="53" t="s">
        <v>2124</v>
      </c>
      <c r="AJ2190" s="149">
        <v>2</v>
      </c>
      <c r="AK2190" s="374">
        <v>2</v>
      </c>
    </row>
    <row r="2191" spans="1:37" s="149" customFormat="1" ht="90" customHeight="1">
      <c r="A2191" s="53" t="s">
        <v>1704</v>
      </c>
      <c r="B2191" s="60">
        <v>21286</v>
      </c>
      <c r="C2191" s="60" t="s">
        <v>630</v>
      </c>
      <c r="D2191" s="52" t="s">
        <v>631</v>
      </c>
      <c r="E2191" s="53" t="s">
        <v>80</v>
      </c>
      <c r="F2191" s="55">
        <v>41280</v>
      </c>
      <c r="G2191" s="55">
        <v>41340</v>
      </c>
      <c r="H2191" s="53" t="s">
        <v>114</v>
      </c>
      <c r="I2191" s="57">
        <v>123.75433000356799</v>
      </c>
      <c r="J2191" s="56">
        <v>122.10000000000002</v>
      </c>
      <c r="K2191" s="56">
        <v>122.1</v>
      </c>
      <c r="L2191" s="59">
        <v>41365</v>
      </c>
      <c r="M2191" s="60">
        <v>2013</v>
      </c>
      <c r="N2191" s="61">
        <v>41365</v>
      </c>
      <c r="O2191" s="60">
        <v>2013</v>
      </c>
      <c r="P2191" s="61">
        <v>41455</v>
      </c>
      <c r="Q2191" s="53" t="s">
        <v>337</v>
      </c>
      <c r="R2191" s="53"/>
      <c r="S2191" s="53" t="s">
        <v>419</v>
      </c>
      <c r="T2191" s="60">
        <v>6</v>
      </c>
      <c r="U2191" s="53">
        <v>2</v>
      </c>
      <c r="V2191" s="53" t="s">
        <v>385</v>
      </c>
      <c r="W2191" s="53"/>
      <c r="X2191" s="63">
        <v>24.012999999999998</v>
      </c>
      <c r="Y2191" s="63">
        <v>259.45002583500002</v>
      </c>
      <c r="Z2191" s="53"/>
      <c r="AA2191" s="53" t="s">
        <v>5029</v>
      </c>
      <c r="AB2191" s="72" t="s">
        <v>2188</v>
      </c>
      <c r="AC2191" s="57">
        <v>1556.7001550100001</v>
      </c>
      <c r="AD2191" s="53"/>
      <c r="AE2191" s="53"/>
      <c r="AF2191" s="53" t="s">
        <v>680</v>
      </c>
      <c r="AG2191" s="63">
        <v>94.573967399999987</v>
      </c>
      <c r="AH2191" s="53" t="s">
        <v>5028</v>
      </c>
      <c r="AI2191" s="53" t="s">
        <v>2124</v>
      </c>
      <c r="AJ2191" s="149">
        <v>2</v>
      </c>
      <c r="AK2191" s="374">
        <v>2</v>
      </c>
    </row>
    <row r="2192" spans="1:37" s="149" customFormat="1" ht="75" customHeight="1">
      <c r="A2192" s="53" t="s">
        <v>1704</v>
      </c>
      <c r="B2192" s="60">
        <v>21287</v>
      </c>
      <c r="C2192" s="53" t="s">
        <v>4074</v>
      </c>
      <c r="D2192" s="52" t="s">
        <v>4075</v>
      </c>
      <c r="E2192" s="53" t="s">
        <v>81</v>
      </c>
      <c r="F2192" s="55">
        <v>41456</v>
      </c>
      <c r="G2192" s="55">
        <v>41527</v>
      </c>
      <c r="H2192" s="53" t="s">
        <v>94</v>
      </c>
      <c r="I2192" s="57">
        <v>13613.9750656</v>
      </c>
      <c r="J2192" s="56">
        <v>13014.410737780028</v>
      </c>
      <c r="K2192" s="56">
        <v>13014.41</v>
      </c>
      <c r="L2192" s="59">
        <v>41547</v>
      </c>
      <c r="M2192" s="60">
        <v>2014</v>
      </c>
      <c r="N2192" s="61">
        <v>41648</v>
      </c>
      <c r="O2192" s="60">
        <v>2014</v>
      </c>
      <c r="P2192" s="61">
        <v>41738</v>
      </c>
      <c r="Q2192" s="53" t="s">
        <v>337</v>
      </c>
      <c r="R2192" s="53" t="s">
        <v>5507</v>
      </c>
      <c r="S2192" s="53" t="s">
        <v>419</v>
      </c>
      <c r="T2192" s="60">
        <v>8</v>
      </c>
      <c r="U2192" s="53">
        <v>2</v>
      </c>
      <c r="V2192" s="53" t="s">
        <v>385</v>
      </c>
      <c r="W2192" s="53"/>
      <c r="X2192" s="63">
        <v>1919.6254749999998</v>
      </c>
      <c r="Y2192" s="63">
        <v>7395.15625</v>
      </c>
      <c r="Z2192" s="53"/>
      <c r="AA2192" s="53" t="s">
        <v>5071</v>
      </c>
      <c r="AB2192" s="72" t="s">
        <v>2188</v>
      </c>
      <c r="AC2192" s="57">
        <v>59161.25</v>
      </c>
      <c r="AD2192" s="53"/>
      <c r="AE2192" s="53"/>
      <c r="AF2192" s="53">
        <v>8</v>
      </c>
      <c r="AG2192" s="63">
        <v>0</v>
      </c>
      <c r="AH2192" s="53" t="s">
        <v>2095</v>
      </c>
      <c r="AI2192" s="53" t="s">
        <v>386</v>
      </c>
      <c r="AJ2192" s="149">
        <v>3</v>
      </c>
      <c r="AK2192" s="374">
        <v>2</v>
      </c>
    </row>
    <row r="2193" spans="1:37" s="149" customFormat="1" ht="75" customHeight="1">
      <c r="A2193" s="53" t="s">
        <v>1704</v>
      </c>
      <c r="B2193" s="60">
        <v>21288</v>
      </c>
      <c r="C2193" s="53" t="s">
        <v>4074</v>
      </c>
      <c r="D2193" s="52" t="s">
        <v>4075</v>
      </c>
      <c r="E2193" s="53" t="s">
        <v>81</v>
      </c>
      <c r="F2193" s="55">
        <v>41456</v>
      </c>
      <c r="G2193" s="55">
        <v>41527</v>
      </c>
      <c r="H2193" s="53" t="s">
        <v>94</v>
      </c>
      <c r="I2193" s="57">
        <v>8271.9971972000003</v>
      </c>
      <c r="J2193" s="56">
        <v>7907.6954840435028</v>
      </c>
      <c r="K2193" s="56">
        <v>7907.6949999999997</v>
      </c>
      <c r="L2193" s="59">
        <v>41547</v>
      </c>
      <c r="M2193" s="60">
        <v>2014</v>
      </c>
      <c r="N2193" s="61">
        <v>41648</v>
      </c>
      <c r="O2193" s="60">
        <v>2014</v>
      </c>
      <c r="P2193" s="61">
        <v>41738</v>
      </c>
      <c r="Q2193" s="53" t="s">
        <v>337</v>
      </c>
      <c r="R2193" s="53" t="s">
        <v>5508</v>
      </c>
      <c r="S2193" s="53" t="s">
        <v>419</v>
      </c>
      <c r="T2193" s="60">
        <v>2</v>
      </c>
      <c r="U2193" s="53">
        <v>2</v>
      </c>
      <c r="V2193" s="53" t="s">
        <v>385</v>
      </c>
      <c r="W2193" s="53"/>
      <c r="X2193" s="63">
        <v>4665.5400499999996</v>
      </c>
      <c r="Y2193" s="63">
        <v>29580.625</v>
      </c>
      <c r="Z2193" s="53"/>
      <c r="AA2193" s="53" t="s">
        <v>5071</v>
      </c>
      <c r="AB2193" s="72" t="s">
        <v>2188</v>
      </c>
      <c r="AC2193" s="57">
        <v>59161.25</v>
      </c>
      <c r="AD2193" s="53"/>
      <c r="AE2193" s="53"/>
      <c r="AF2193" s="53">
        <v>2</v>
      </c>
      <c r="AG2193" s="63">
        <v>0</v>
      </c>
      <c r="AH2193" s="53" t="s">
        <v>2095</v>
      </c>
      <c r="AI2193" s="53" t="s">
        <v>386</v>
      </c>
      <c r="AJ2193" s="149">
        <v>3</v>
      </c>
      <c r="AK2193" s="374">
        <v>2</v>
      </c>
    </row>
    <row r="2194" spans="1:37" s="149" customFormat="1" ht="75" customHeight="1">
      <c r="A2194" s="53" t="s">
        <v>1704</v>
      </c>
      <c r="B2194" s="60">
        <v>21289</v>
      </c>
      <c r="C2194" s="53" t="s">
        <v>598</v>
      </c>
      <c r="D2194" s="52" t="s">
        <v>716</v>
      </c>
      <c r="E2194" s="53" t="s">
        <v>81</v>
      </c>
      <c r="F2194" s="55">
        <v>41548</v>
      </c>
      <c r="G2194" s="55">
        <v>41628</v>
      </c>
      <c r="H2194" s="53" t="s">
        <v>94</v>
      </c>
      <c r="I2194" s="57">
        <v>5341.6422120000007</v>
      </c>
      <c r="J2194" s="56">
        <v>5106.3943797643524</v>
      </c>
      <c r="K2194" s="56">
        <v>5106.3940000000002</v>
      </c>
      <c r="L2194" s="59">
        <v>41639</v>
      </c>
      <c r="M2194" s="60">
        <v>2014</v>
      </c>
      <c r="N2194" s="61">
        <v>41648</v>
      </c>
      <c r="O2194" s="60">
        <v>2014</v>
      </c>
      <c r="P2194" s="61">
        <v>41738</v>
      </c>
      <c r="Q2194" s="53" t="s">
        <v>337</v>
      </c>
      <c r="R2194" s="53" t="s">
        <v>5509</v>
      </c>
      <c r="S2194" s="53" t="s">
        <v>419</v>
      </c>
      <c r="T2194" s="60">
        <v>3</v>
      </c>
      <c r="U2194" s="53">
        <v>2</v>
      </c>
      <c r="V2194" s="53" t="s">
        <v>385</v>
      </c>
      <c r="W2194" s="53"/>
      <c r="X2194" s="63">
        <v>2008.5149733333333</v>
      </c>
      <c r="Y2194" s="63">
        <v>19720.416666666668</v>
      </c>
      <c r="Z2194" s="53"/>
      <c r="AA2194" s="53" t="s">
        <v>5071</v>
      </c>
      <c r="AB2194" s="72" t="s">
        <v>2188</v>
      </c>
      <c r="AC2194" s="57">
        <v>59161.25</v>
      </c>
      <c r="AD2194" s="53"/>
      <c r="AE2194" s="53"/>
      <c r="AF2194" s="53">
        <v>3</v>
      </c>
      <c r="AG2194" s="63">
        <v>0</v>
      </c>
      <c r="AH2194" s="53" t="s">
        <v>2095</v>
      </c>
      <c r="AI2194" s="53" t="s">
        <v>386</v>
      </c>
      <c r="AJ2194" s="149">
        <v>4</v>
      </c>
      <c r="AK2194" s="374">
        <v>2</v>
      </c>
    </row>
    <row r="2195" spans="1:37" s="149" customFormat="1" ht="75" customHeight="1">
      <c r="A2195" s="53" t="s">
        <v>1704</v>
      </c>
      <c r="B2195" s="60">
        <v>21290</v>
      </c>
      <c r="C2195" s="53" t="s">
        <v>686</v>
      </c>
      <c r="D2195" s="52" t="s">
        <v>4083</v>
      </c>
      <c r="E2195" s="53" t="s">
        <v>59</v>
      </c>
      <c r="F2195" s="55">
        <v>41579</v>
      </c>
      <c r="G2195" s="55">
        <v>41639</v>
      </c>
      <c r="H2195" s="53" t="s">
        <v>94</v>
      </c>
      <c r="I2195" s="57">
        <v>3105.2622928000001</v>
      </c>
      <c r="J2195" s="56">
        <v>2968.5054315367697</v>
      </c>
      <c r="K2195" s="56">
        <v>2968.5050000000001</v>
      </c>
      <c r="L2195" s="59">
        <v>41639</v>
      </c>
      <c r="M2195" s="60">
        <v>2014</v>
      </c>
      <c r="N2195" s="61">
        <v>41648</v>
      </c>
      <c r="O2195" s="60">
        <v>2014</v>
      </c>
      <c r="P2195" s="61">
        <v>41738</v>
      </c>
      <c r="Q2195" s="53" t="s">
        <v>337</v>
      </c>
      <c r="R2195" s="53" t="s">
        <v>5510</v>
      </c>
      <c r="S2195" s="53" t="s">
        <v>419</v>
      </c>
      <c r="T2195" s="60">
        <v>2</v>
      </c>
      <c r="U2195" s="53">
        <v>2</v>
      </c>
      <c r="V2195" s="53" t="s">
        <v>385</v>
      </c>
      <c r="W2195" s="53"/>
      <c r="X2195" s="63">
        <v>1751.41795</v>
      </c>
      <c r="Y2195" s="63">
        <v>29580.625</v>
      </c>
      <c r="Z2195" s="53"/>
      <c r="AA2195" s="53" t="s">
        <v>5071</v>
      </c>
      <c r="AB2195" s="72" t="s">
        <v>2188</v>
      </c>
      <c r="AC2195" s="57">
        <v>59161.25</v>
      </c>
      <c r="AD2195" s="53"/>
      <c r="AE2195" s="53"/>
      <c r="AF2195" s="53">
        <v>2</v>
      </c>
      <c r="AG2195" s="63">
        <v>0</v>
      </c>
      <c r="AH2195" s="53" t="s">
        <v>2095</v>
      </c>
      <c r="AI2195" s="53" t="s">
        <v>386</v>
      </c>
      <c r="AJ2195" s="149">
        <v>4</v>
      </c>
      <c r="AK2195" s="374">
        <v>2</v>
      </c>
    </row>
    <row r="2196" spans="1:37" s="149" customFormat="1" ht="90" customHeight="1">
      <c r="A2196" s="53" t="s">
        <v>1704</v>
      </c>
      <c r="B2196" s="60">
        <v>21291</v>
      </c>
      <c r="C2196" s="53" t="s">
        <v>541</v>
      </c>
      <c r="D2196" s="52" t="s">
        <v>469</v>
      </c>
      <c r="E2196" s="53" t="s">
        <v>81</v>
      </c>
      <c r="F2196" s="55">
        <v>41548</v>
      </c>
      <c r="G2196" s="55">
        <v>41628</v>
      </c>
      <c r="H2196" s="53" t="s">
        <v>94</v>
      </c>
      <c r="I2196" s="57">
        <v>14841.342155619999</v>
      </c>
      <c r="J2196" s="56">
        <v>14187.72414246784</v>
      </c>
      <c r="K2196" s="56">
        <v>14187.724</v>
      </c>
      <c r="L2196" s="59">
        <v>41639</v>
      </c>
      <c r="M2196" s="60">
        <v>2014</v>
      </c>
      <c r="N2196" s="61">
        <v>41648</v>
      </c>
      <c r="O2196" s="60">
        <v>2014</v>
      </c>
      <c r="P2196" s="61">
        <v>41738</v>
      </c>
      <c r="Q2196" s="53" t="s">
        <v>337</v>
      </c>
      <c r="R2196" s="53" t="s">
        <v>5511</v>
      </c>
      <c r="S2196" s="53" t="s">
        <v>419</v>
      </c>
      <c r="T2196" s="60">
        <v>10</v>
      </c>
      <c r="U2196" s="53">
        <v>2</v>
      </c>
      <c r="V2196" s="53" t="s">
        <v>385</v>
      </c>
      <c r="W2196" s="53"/>
      <c r="X2196" s="63">
        <v>1674.1514319999999</v>
      </c>
      <c r="Y2196" s="63">
        <v>5916.125</v>
      </c>
      <c r="Z2196" s="53"/>
      <c r="AA2196" s="53" t="s">
        <v>5071</v>
      </c>
      <c r="AB2196" s="72" t="s">
        <v>2188</v>
      </c>
      <c r="AC2196" s="57">
        <v>59161.25</v>
      </c>
      <c r="AD2196" s="53"/>
      <c r="AE2196" s="53"/>
      <c r="AF2196" s="53" t="s">
        <v>683</v>
      </c>
      <c r="AG2196" s="63">
        <v>0</v>
      </c>
      <c r="AH2196" s="53" t="s">
        <v>2095</v>
      </c>
      <c r="AI2196" s="53" t="s">
        <v>386</v>
      </c>
      <c r="AJ2196" s="149">
        <v>4</v>
      </c>
      <c r="AK2196" s="374">
        <v>2</v>
      </c>
    </row>
    <row r="2197" spans="1:37" s="149" customFormat="1" ht="75" customHeight="1">
      <c r="A2197" s="53" t="s">
        <v>1704</v>
      </c>
      <c r="B2197" s="60">
        <v>21292</v>
      </c>
      <c r="C2197" s="53" t="s">
        <v>9</v>
      </c>
      <c r="D2197" s="52" t="s">
        <v>1706</v>
      </c>
      <c r="E2197" s="53" t="s">
        <v>59</v>
      </c>
      <c r="F2197" s="55">
        <v>41548</v>
      </c>
      <c r="G2197" s="55">
        <v>41608</v>
      </c>
      <c r="H2197" s="53" t="s">
        <v>94</v>
      </c>
      <c r="I2197" s="57">
        <v>4000</v>
      </c>
      <c r="J2197" s="56">
        <v>3513.9176250894511</v>
      </c>
      <c r="K2197" s="56">
        <v>3513.9169999999999</v>
      </c>
      <c r="L2197" s="59">
        <v>41628</v>
      </c>
      <c r="M2197" s="60">
        <v>2014</v>
      </c>
      <c r="N2197" s="61">
        <v>41640</v>
      </c>
      <c r="O2197" s="60">
        <v>2014</v>
      </c>
      <c r="P2197" s="61">
        <v>41851</v>
      </c>
      <c r="Q2197" s="53" t="s">
        <v>337</v>
      </c>
      <c r="R2197" s="53"/>
      <c r="S2197" s="53" t="s">
        <v>419</v>
      </c>
      <c r="T2197" s="60">
        <v>1</v>
      </c>
      <c r="U2197" s="53">
        <v>2</v>
      </c>
      <c r="V2197" s="53" t="s">
        <v>385</v>
      </c>
      <c r="W2197" s="53"/>
      <c r="X2197" s="63">
        <v>4146.4220599999999</v>
      </c>
      <c r="Y2197" s="63">
        <v>215366.51496719997</v>
      </c>
      <c r="Z2197" s="53"/>
      <c r="AA2197" s="53" t="s">
        <v>5042</v>
      </c>
      <c r="AB2197" s="72" t="s">
        <v>2123</v>
      </c>
      <c r="AC2197" s="57">
        <v>215366.51496719997</v>
      </c>
      <c r="AD2197" s="53"/>
      <c r="AE2197" s="53"/>
      <c r="AF2197" s="53" t="s">
        <v>9</v>
      </c>
      <c r="AG2197" s="63" t="s">
        <v>2432</v>
      </c>
      <c r="AH2197" s="53" t="s">
        <v>2095</v>
      </c>
      <c r="AI2197" s="53" t="s">
        <v>386</v>
      </c>
      <c r="AJ2197" s="149">
        <v>4</v>
      </c>
      <c r="AK2197" s="374">
        <v>2</v>
      </c>
    </row>
    <row r="2198" spans="1:37" s="149" customFormat="1" ht="75" customHeight="1">
      <c r="A2198" s="53" t="s">
        <v>1704</v>
      </c>
      <c r="B2198" s="60">
        <v>21293</v>
      </c>
      <c r="C2198" s="53">
        <v>3000559</v>
      </c>
      <c r="D2198" s="52" t="s">
        <v>383</v>
      </c>
      <c r="E2198" s="53" t="s">
        <v>81</v>
      </c>
      <c r="F2198" s="55">
        <v>41462</v>
      </c>
      <c r="G2198" s="55">
        <v>41542</v>
      </c>
      <c r="H2198" s="53" t="s">
        <v>94</v>
      </c>
      <c r="I2198" s="57">
        <v>9876</v>
      </c>
      <c r="J2198" s="56">
        <v>8830.6535554611492</v>
      </c>
      <c r="K2198" s="56">
        <v>8830.6530000000002</v>
      </c>
      <c r="L2198" s="59">
        <v>41562</v>
      </c>
      <c r="M2198" s="60">
        <v>2013</v>
      </c>
      <c r="N2198" s="61">
        <v>41562</v>
      </c>
      <c r="O2198" s="60">
        <v>2013</v>
      </c>
      <c r="P2198" s="61">
        <v>41639</v>
      </c>
      <c r="Q2198" s="53" t="s">
        <v>337</v>
      </c>
      <c r="R2198" s="53"/>
      <c r="S2198" s="53" t="s">
        <v>419</v>
      </c>
      <c r="T2198" s="60">
        <v>1</v>
      </c>
      <c r="U2198" s="53">
        <v>2</v>
      </c>
      <c r="V2198" s="53" t="s">
        <v>385</v>
      </c>
      <c r="W2198" s="53"/>
      <c r="X2198" s="63">
        <v>10420.170539999999</v>
      </c>
      <c r="Y2198" s="63">
        <v>12948.533333333333</v>
      </c>
      <c r="Z2198" s="53"/>
      <c r="AA2198" s="53" t="s">
        <v>5512</v>
      </c>
      <c r="AB2198" s="72" t="s">
        <v>2188</v>
      </c>
      <c r="AC2198" s="57">
        <v>12948.533333333333</v>
      </c>
      <c r="AD2198" s="53"/>
      <c r="AE2198" s="53"/>
      <c r="AF2198" s="53" t="s">
        <v>9</v>
      </c>
      <c r="AG2198" s="63"/>
      <c r="AH2198" s="53" t="s">
        <v>2095</v>
      </c>
      <c r="AI2198" s="53" t="s">
        <v>386</v>
      </c>
      <c r="AJ2198" s="149">
        <v>4</v>
      </c>
      <c r="AK2198" s="374">
        <v>2</v>
      </c>
    </row>
    <row r="2199" spans="1:37" s="149" customFormat="1" ht="150" customHeight="1">
      <c r="A2199" s="53" t="s">
        <v>1704</v>
      </c>
      <c r="B2199" s="60">
        <v>21294</v>
      </c>
      <c r="C2199" s="53">
        <v>3000560</v>
      </c>
      <c r="D2199" s="52" t="s">
        <v>468</v>
      </c>
      <c r="E2199" s="53" t="s">
        <v>81</v>
      </c>
      <c r="F2199" s="55">
        <v>41537</v>
      </c>
      <c r="G2199" s="55">
        <v>41617</v>
      </c>
      <c r="H2199" s="53" t="s">
        <v>94</v>
      </c>
      <c r="I2199" s="57">
        <v>15944</v>
      </c>
      <c r="J2199" s="56">
        <v>14199.740490079761</v>
      </c>
      <c r="K2199" s="56">
        <v>14199.74</v>
      </c>
      <c r="L2199" s="59">
        <v>41637</v>
      </c>
      <c r="M2199" s="60">
        <v>2014</v>
      </c>
      <c r="N2199" s="61">
        <v>41671</v>
      </c>
      <c r="O2199" s="60">
        <v>2014</v>
      </c>
      <c r="P2199" s="61">
        <v>41973</v>
      </c>
      <c r="Q2199" s="53" t="s">
        <v>337</v>
      </c>
      <c r="R2199" s="53"/>
      <c r="S2199" s="53" t="s">
        <v>419</v>
      </c>
      <c r="T2199" s="60">
        <v>1</v>
      </c>
      <c r="U2199" s="53">
        <v>2</v>
      </c>
      <c r="V2199" s="53" t="s">
        <v>385</v>
      </c>
      <c r="W2199" s="53"/>
      <c r="X2199" s="63">
        <v>16755.693199999998</v>
      </c>
      <c r="Y2199" s="63">
        <v>30326</v>
      </c>
      <c r="Z2199" s="53"/>
      <c r="AA2199" s="53" t="s">
        <v>5513</v>
      </c>
      <c r="AB2199" s="72">
        <v>40543</v>
      </c>
      <c r="AC2199" s="57">
        <v>30326</v>
      </c>
      <c r="AD2199" s="53"/>
      <c r="AE2199" s="53"/>
      <c r="AF2199" s="53" t="s">
        <v>9</v>
      </c>
      <c r="AG2199" s="63">
        <v>862.73339999999996</v>
      </c>
      <c r="AH2199" s="53" t="s">
        <v>3981</v>
      </c>
      <c r="AI2199" s="53" t="s">
        <v>701</v>
      </c>
      <c r="AJ2199" s="149">
        <v>4</v>
      </c>
      <c r="AK2199" s="374">
        <v>2</v>
      </c>
    </row>
    <row r="2200" spans="1:37" s="149" customFormat="1" ht="75" customHeight="1">
      <c r="A2200" s="53" t="s">
        <v>1704</v>
      </c>
      <c r="B2200" s="60">
        <v>21295</v>
      </c>
      <c r="C2200" s="53">
        <v>3000560</v>
      </c>
      <c r="D2200" s="52" t="s">
        <v>468</v>
      </c>
      <c r="E2200" s="53" t="s">
        <v>81</v>
      </c>
      <c r="F2200" s="55">
        <v>41537</v>
      </c>
      <c r="G2200" s="55">
        <v>41617</v>
      </c>
      <c r="H2200" s="53" t="s">
        <v>94</v>
      </c>
      <c r="I2200" s="57">
        <v>10239.799999999999</v>
      </c>
      <c r="J2200" s="56">
        <v>9350.1495533794732</v>
      </c>
      <c r="K2200" s="56">
        <v>9350.1489999999994</v>
      </c>
      <c r="L2200" s="59">
        <v>41637</v>
      </c>
      <c r="M2200" s="60">
        <v>2014</v>
      </c>
      <c r="N2200" s="61">
        <v>41671</v>
      </c>
      <c r="O2200" s="60">
        <v>2014</v>
      </c>
      <c r="P2200" s="61">
        <v>41973</v>
      </c>
      <c r="Q2200" s="53" t="s">
        <v>337</v>
      </c>
      <c r="R2200" s="53"/>
      <c r="S2200" s="53" t="s">
        <v>419</v>
      </c>
      <c r="T2200" s="60">
        <v>1</v>
      </c>
      <c r="U2200" s="53">
        <v>2</v>
      </c>
      <c r="V2200" s="53" t="s">
        <v>385</v>
      </c>
      <c r="W2200" s="53"/>
      <c r="X2200" s="63">
        <v>11033.175819999999</v>
      </c>
      <c r="Y2200" s="63">
        <v>12617.975999999999</v>
      </c>
      <c r="Z2200" s="53"/>
      <c r="AA2200" s="53" t="s">
        <v>5514</v>
      </c>
      <c r="AB2200" s="72">
        <v>40908</v>
      </c>
      <c r="AC2200" s="57">
        <v>12617.975999999999</v>
      </c>
      <c r="AD2200" s="53"/>
      <c r="AE2200" s="53"/>
      <c r="AF2200" s="53" t="s">
        <v>9</v>
      </c>
      <c r="AG2200" s="63">
        <v>415.59599999999995</v>
      </c>
      <c r="AH2200" s="53" t="s">
        <v>3981</v>
      </c>
      <c r="AI2200" s="53" t="s">
        <v>701</v>
      </c>
      <c r="AJ2200" s="149">
        <v>4</v>
      </c>
      <c r="AK2200" s="374">
        <v>2</v>
      </c>
    </row>
    <row r="2201" spans="1:37" s="149" customFormat="1" ht="90" customHeight="1">
      <c r="A2201" s="53" t="s">
        <v>1704</v>
      </c>
      <c r="B2201" s="60">
        <v>21296</v>
      </c>
      <c r="C2201" s="53">
        <v>3000560</v>
      </c>
      <c r="D2201" s="52" t="s">
        <v>468</v>
      </c>
      <c r="E2201" s="53" t="s">
        <v>59</v>
      </c>
      <c r="F2201" s="55">
        <v>41557</v>
      </c>
      <c r="G2201" s="55">
        <v>41617</v>
      </c>
      <c r="H2201" s="53" t="s">
        <v>94</v>
      </c>
      <c r="I2201" s="57">
        <v>4811.72</v>
      </c>
      <c r="J2201" s="56">
        <v>4398.7185168137885</v>
      </c>
      <c r="K2201" s="56">
        <v>4398.7179999999998</v>
      </c>
      <c r="L2201" s="59">
        <v>41637</v>
      </c>
      <c r="M2201" s="60">
        <v>2014</v>
      </c>
      <c r="N2201" s="61">
        <v>41671</v>
      </c>
      <c r="O2201" s="60">
        <v>2014</v>
      </c>
      <c r="P2201" s="61">
        <v>41973</v>
      </c>
      <c r="Q2201" s="53" t="s">
        <v>337</v>
      </c>
      <c r="R2201" s="53"/>
      <c r="S2201" s="53" t="s">
        <v>419</v>
      </c>
      <c r="T2201" s="60">
        <v>1</v>
      </c>
      <c r="U2201" s="53">
        <v>2</v>
      </c>
      <c r="V2201" s="53" t="s">
        <v>385</v>
      </c>
      <c r="W2201" s="53"/>
      <c r="X2201" s="63">
        <v>5190.4872399999995</v>
      </c>
      <c r="Y2201" s="63">
        <v>12057.800747328001</v>
      </c>
      <c r="Z2201" s="53"/>
      <c r="AA2201" s="53" t="s">
        <v>5515</v>
      </c>
      <c r="AB2201" s="72">
        <v>41274</v>
      </c>
      <c r="AC2201" s="57">
        <v>12057.800747328001</v>
      </c>
      <c r="AD2201" s="53"/>
      <c r="AE2201" s="53"/>
      <c r="AF2201" s="53" t="s">
        <v>9</v>
      </c>
      <c r="AG2201" s="63">
        <v>409.46</v>
      </c>
      <c r="AH2201" s="53" t="s">
        <v>3981</v>
      </c>
      <c r="AI2201" s="53" t="s">
        <v>701</v>
      </c>
      <c r="AJ2201" s="149">
        <v>4</v>
      </c>
      <c r="AK2201" s="374">
        <v>2</v>
      </c>
    </row>
    <row r="2202" spans="1:37" s="149" customFormat="1" ht="75" customHeight="1">
      <c r="A2202" s="53" t="s">
        <v>1704</v>
      </c>
      <c r="B2202" s="60">
        <v>21297</v>
      </c>
      <c r="C2202" s="53">
        <v>3000559</v>
      </c>
      <c r="D2202" s="52" t="s">
        <v>383</v>
      </c>
      <c r="E2202" s="53" t="s">
        <v>59</v>
      </c>
      <c r="F2202" s="55">
        <v>41557</v>
      </c>
      <c r="G2202" s="55">
        <v>41617</v>
      </c>
      <c r="H2202" s="53" t="s">
        <v>94</v>
      </c>
      <c r="I2202" s="57">
        <v>891</v>
      </c>
      <c r="J2202" s="56">
        <v>829.30113522836734</v>
      </c>
      <c r="K2202" s="56">
        <v>829.30100000000004</v>
      </c>
      <c r="L2202" s="59">
        <v>41637</v>
      </c>
      <c r="M2202" s="60">
        <v>2014</v>
      </c>
      <c r="N2202" s="61">
        <v>41671</v>
      </c>
      <c r="O2202" s="60">
        <v>2014</v>
      </c>
      <c r="P2202" s="61">
        <v>41973</v>
      </c>
      <c r="Q2202" s="53" t="s">
        <v>337</v>
      </c>
      <c r="R2202" s="53" t="s">
        <v>5516</v>
      </c>
      <c r="S2202" s="53" t="s">
        <v>419</v>
      </c>
      <c r="T2202" s="60">
        <v>1</v>
      </c>
      <c r="U2202" s="53">
        <v>2</v>
      </c>
      <c r="V2202" s="53" t="s">
        <v>385</v>
      </c>
      <c r="W2202" s="53"/>
      <c r="X2202" s="63">
        <v>978.57518000000005</v>
      </c>
      <c r="Y2202" s="63">
        <v>57082.499999999993</v>
      </c>
      <c r="Z2202" s="53"/>
      <c r="AA2202" s="53" t="s">
        <v>5517</v>
      </c>
      <c r="AB2202" s="72" t="s">
        <v>2188</v>
      </c>
      <c r="AC2202" s="57">
        <v>57082.499999999993</v>
      </c>
      <c r="AD2202" s="53"/>
      <c r="AE2202" s="53"/>
      <c r="AF2202" s="53" t="s">
        <v>9</v>
      </c>
      <c r="AG2202" s="63">
        <v>620.00000139999997</v>
      </c>
      <c r="AH2202" s="53" t="s">
        <v>3981</v>
      </c>
      <c r="AI2202" s="53" t="s">
        <v>701</v>
      </c>
      <c r="AJ2202" s="149">
        <v>4</v>
      </c>
      <c r="AK2202" s="374">
        <v>2</v>
      </c>
    </row>
    <row r="2203" spans="1:37" s="149" customFormat="1" ht="75" customHeight="1">
      <c r="A2203" s="53" t="s">
        <v>1704</v>
      </c>
      <c r="B2203" s="60">
        <v>21298</v>
      </c>
      <c r="C2203" s="53">
        <v>3000560</v>
      </c>
      <c r="D2203" s="52" t="s">
        <v>468</v>
      </c>
      <c r="E2203" s="53" t="s">
        <v>59</v>
      </c>
      <c r="F2203" s="55">
        <v>41557</v>
      </c>
      <c r="G2203" s="55">
        <v>41617</v>
      </c>
      <c r="H2203" s="53" t="s">
        <v>94</v>
      </c>
      <c r="I2203" s="57">
        <v>8763</v>
      </c>
      <c r="J2203" s="56">
        <v>7965.3208397361977</v>
      </c>
      <c r="K2203" s="56">
        <v>7965.32</v>
      </c>
      <c r="L2203" s="59">
        <v>41637</v>
      </c>
      <c r="M2203" s="60">
        <v>2014</v>
      </c>
      <c r="N2203" s="61">
        <v>41671</v>
      </c>
      <c r="O2203" s="60">
        <v>2014</v>
      </c>
      <c r="P2203" s="61">
        <v>41973</v>
      </c>
      <c r="Q2203" s="53" t="s">
        <v>337</v>
      </c>
      <c r="R2203" s="53"/>
      <c r="S2203" s="53" t="s">
        <v>419</v>
      </c>
      <c r="T2203" s="60">
        <v>1</v>
      </c>
      <c r="U2203" s="53">
        <v>2</v>
      </c>
      <c r="V2203" s="53" t="s">
        <v>385</v>
      </c>
      <c r="W2203" s="53"/>
      <c r="X2203" s="63">
        <v>9399.0776000000005</v>
      </c>
      <c r="Y2203" s="63">
        <v>57082.499999999993</v>
      </c>
      <c r="Z2203" s="53"/>
      <c r="AA2203" s="53" t="s">
        <v>5517</v>
      </c>
      <c r="AB2203" s="72" t="s">
        <v>2188</v>
      </c>
      <c r="AC2203" s="57">
        <v>57082.499999999993</v>
      </c>
      <c r="AD2203" s="53"/>
      <c r="AE2203" s="53"/>
      <c r="AF2203" s="53" t="s">
        <v>9</v>
      </c>
      <c r="AG2203" s="63">
        <v>620.00000139999997</v>
      </c>
      <c r="AH2203" s="53" t="s">
        <v>3981</v>
      </c>
      <c r="AI2203" s="53" t="s">
        <v>701</v>
      </c>
      <c r="AJ2203" s="149">
        <v>4</v>
      </c>
      <c r="AK2203" s="374">
        <v>2</v>
      </c>
    </row>
    <row r="2204" spans="1:37" s="149" customFormat="1" ht="75" customHeight="1">
      <c r="A2204" s="53" t="s">
        <v>1704</v>
      </c>
      <c r="B2204" s="60">
        <v>21299</v>
      </c>
      <c r="C2204" s="53">
        <v>3000559</v>
      </c>
      <c r="D2204" s="52" t="s">
        <v>383</v>
      </c>
      <c r="E2204" s="53" t="s">
        <v>59</v>
      </c>
      <c r="F2204" s="55">
        <v>41557</v>
      </c>
      <c r="G2204" s="55">
        <v>41617</v>
      </c>
      <c r="H2204" s="53" t="s">
        <v>94</v>
      </c>
      <c r="I2204" s="57">
        <v>2849.79</v>
      </c>
      <c r="J2204" s="56">
        <v>2652.4512706649257</v>
      </c>
      <c r="K2204" s="56">
        <v>2652.451</v>
      </c>
      <c r="L2204" s="59">
        <v>41637</v>
      </c>
      <c r="M2204" s="60">
        <v>2014</v>
      </c>
      <c r="N2204" s="61">
        <v>41671</v>
      </c>
      <c r="O2204" s="60">
        <v>2014</v>
      </c>
      <c r="P2204" s="61">
        <v>41820</v>
      </c>
      <c r="Q2204" s="53" t="s">
        <v>337</v>
      </c>
      <c r="R2204" s="53" t="s">
        <v>5516</v>
      </c>
      <c r="S2204" s="53" t="s">
        <v>419</v>
      </c>
      <c r="T2204" s="60">
        <v>1</v>
      </c>
      <c r="U2204" s="53">
        <v>2</v>
      </c>
      <c r="V2204" s="53" t="s">
        <v>385</v>
      </c>
      <c r="W2204" s="53"/>
      <c r="X2204" s="63">
        <v>3129.8921799999998</v>
      </c>
      <c r="Y2204" s="63">
        <v>68000</v>
      </c>
      <c r="Z2204" s="53"/>
      <c r="AA2204" s="53" t="s">
        <v>5518</v>
      </c>
      <c r="AB2204" s="72" t="s">
        <v>2188</v>
      </c>
      <c r="AC2204" s="57">
        <v>68000</v>
      </c>
      <c r="AD2204" s="53"/>
      <c r="AE2204" s="53"/>
      <c r="AF2204" s="53" t="s">
        <v>9</v>
      </c>
      <c r="AG2204" s="63">
        <v>0</v>
      </c>
      <c r="AH2204" s="53" t="s">
        <v>3981</v>
      </c>
      <c r="AI2204" s="53" t="s">
        <v>701</v>
      </c>
      <c r="AJ2204" s="149">
        <v>4</v>
      </c>
      <c r="AK2204" s="374">
        <v>2</v>
      </c>
    </row>
    <row r="2205" spans="1:37" s="149" customFormat="1" ht="75" customHeight="1">
      <c r="A2205" s="53" t="s">
        <v>1704</v>
      </c>
      <c r="B2205" s="60">
        <v>21300</v>
      </c>
      <c r="C2205" s="53">
        <v>3000559</v>
      </c>
      <c r="D2205" s="52" t="s">
        <v>383</v>
      </c>
      <c r="E2205" s="53" t="s">
        <v>59</v>
      </c>
      <c r="F2205" s="55">
        <v>41557</v>
      </c>
      <c r="G2205" s="55">
        <v>41617</v>
      </c>
      <c r="H2205" s="53" t="s">
        <v>114</v>
      </c>
      <c r="I2205" s="57">
        <v>723</v>
      </c>
      <c r="J2205" s="56">
        <v>672.93459121224419</v>
      </c>
      <c r="K2205" s="56">
        <v>672.93399999999997</v>
      </c>
      <c r="L2205" s="59">
        <v>41637</v>
      </c>
      <c r="M2205" s="60">
        <v>2014</v>
      </c>
      <c r="N2205" s="61">
        <v>41671</v>
      </c>
      <c r="O2205" s="60">
        <v>2014</v>
      </c>
      <c r="P2205" s="61">
        <v>41820</v>
      </c>
      <c r="Q2205" s="53" t="s">
        <v>337</v>
      </c>
      <c r="R2205" s="53" t="s">
        <v>5516</v>
      </c>
      <c r="S2205" s="53" t="s">
        <v>7</v>
      </c>
      <c r="T2205" s="60">
        <v>12.6</v>
      </c>
      <c r="U2205" s="53">
        <v>2</v>
      </c>
      <c r="V2205" s="53" t="s">
        <v>385</v>
      </c>
      <c r="W2205" s="53"/>
      <c r="X2205" s="63">
        <v>63.020803174603174</v>
      </c>
      <c r="Y2205" s="63">
        <v>1019.1227052380953</v>
      </c>
      <c r="Z2205" s="53"/>
      <c r="AA2205" s="53" t="s">
        <v>5519</v>
      </c>
      <c r="AB2205" s="72" t="s">
        <v>2188</v>
      </c>
      <c r="AC2205" s="57">
        <v>12840.946086</v>
      </c>
      <c r="AD2205" s="53">
        <v>12.6</v>
      </c>
      <c r="AE2205" s="53"/>
      <c r="AF2205" s="53"/>
      <c r="AG2205" s="63">
        <v>0</v>
      </c>
      <c r="AH2205" s="53" t="s">
        <v>5520</v>
      </c>
      <c r="AI2205" s="53" t="s">
        <v>2179</v>
      </c>
      <c r="AJ2205" s="149">
        <v>4</v>
      </c>
      <c r="AK2205" s="374">
        <v>2</v>
      </c>
    </row>
    <row r="2206" spans="1:37" s="149" customFormat="1" ht="75" customHeight="1">
      <c r="A2206" s="53" t="s">
        <v>1704</v>
      </c>
      <c r="B2206" s="60">
        <v>21301</v>
      </c>
      <c r="C2206" s="53">
        <v>3000559</v>
      </c>
      <c r="D2206" s="52" t="s">
        <v>383</v>
      </c>
      <c r="E2206" s="53" t="s">
        <v>59</v>
      </c>
      <c r="F2206" s="55">
        <v>41557</v>
      </c>
      <c r="G2206" s="55">
        <v>41617</v>
      </c>
      <c r="H2206" s="53" t="s">
        <v>94</v>
      </c>
      <c r="I2206" s="57">
        <v>6044.0919999999996</v>
      </c>
      <c r="J2206" s="56">
        <v>6072.0091465466894</v>
      </c>
      <c r="K2206" s="56">
        <v>6044.0919999999996</v>
      </c>
      <c r="L2206" s="59">
        <v>41637</v>
      </c>
      <c r="M2206" s="60">
        <v>2014</v>
      </c>
      <c r="N2206" s="61">
        <v>41671</v>
      </c>
      <c r="O2206" s="60">
        <v>2014</v>
      </c>
      <c r="P2206" s="61">
        <v>41820</v>
      </c>
      <c r="Q2206" s="53" t="s">
        <v>337</v>
      </c>
      <c r="R2206" s="53" t="s">
        <v>5516</v>
      </c>
      <c r="S2206" s="53" t="s">
        <v>7</v>
      </c>
      <c r="T2206" s="60">
        <v>10</v>
      </c>
      <c r="U2206" s="53">
        <v>2</v>
      </c>
      <c r="V2206" s="53" t="s">
        <v>385</v>
      </c>
      <c r="W2206" s="53"/>
      <c r="X2206" s="63">
        <v>713.20285599999988</v>
      </c>
      <c r="Y2206" s="63">
        <v>8521.9189999999981</v>
      </c>
      <c r="Z2206" s="53"/>
      <c r="AA2206" s="53" t="s">
        <v>5521</v>
      </c>
      <c r="AB2206" s="72" t="s">
        <v>2188</v>
      </c>
      <c r="AC2206" s="57">
        <v>85219.189999999988</v>
      </c>
      <c r="AD2206" s="53">
        <v>10</v>
      </c>
      <c r="AE2206" s="53"/>
      <c r="AF2206" s="53"/>
      <c r="AG2206" s="63">
        <v>0</v>
      </c>
      <c r="AH2206" s="53" t="s">
        <v>3981</v>
      </c>
      <c r="AI2206" s="53" t="s">
        <v>701</v>
      </c>
      <c r="AJ2206" s="149">
        <v>4</v>
      </c>
      <c r="AK2206" s="374">
        <v>2</v>
      </c>
    </row>
    <row r="2207" spans="1:37" s="149" customFormat="1" ht="75" customHeight="1">
      <c r="A2207" s="53" t="s">
        <v>1704</v>
      </c>
      <c r="B2207" s="60">
        <v>21302</v>
      </c>
      <c r="C2207" s="53" t="s">
        <v>541</v>
      </c>
      <c r="D2207" s="52" t="s">
        <v>469</v>
      </c>
      <c r="E2207" s="53" t="s">
        <v>81</v>
      </c>
      <c r="F2207" s="55">
        <v>41365</v>
      </c>
      <c r="G2207" s="55">
        <v>41445</v>
      </c>
      <c r="H2207" s="53" t="s">
        <v>94</v>
      </c>
      <c r="I2207" s="57">
        <v>2240.9567865510953</v>
      </c>
      <c r="J2207" s="56">
        <v>2211</v>
      </c>
      <c r="K2207" s="56">
        <v>2211</v>
      </c>
      <c r="L2207" s="59">
        <v>41455</v>
      </c>
      <c r="M2207" s="60">
        <v>2013</v>
      </c>
      <c r="N2207" s="61">
        <v>41456</v>
      </c>
      <c r="O2207" s="60">
        <v>2013</v>
      </c>
      <c r="P2207" s="61">
        <v>41486</v>
      </c>
      <c r="Q2207" s="53" t="s">
        <v>337</v>
      </c>
      <c r="R2207" s="53" t="s">
        <v>5522</v>
      </c>
      <c r="S2207" s="53" t="s">
        <v>419</v>
      </c>
      <c r="T2207" s="60">
        <v>2</v>
      </c>
      <c r="U2207" s="53">
        <v>2</v>
      </c>
      <c r="V2207" s="53" t="s">
        <v>385</v>
      </c>
      <c r="W2207" s="53"/>
      <c r="X2207" s="63">
        <v>1304.49</v>
      </c>
      <c r="Y2207" s="63">
        <v>33061.698429999997</v>
      </c>
      <c r="Z2207" s="53"/>
      <c r="AA2207" s="53" t="s">
        <v>5523</v>
      </c>
      <c r="AB2207" s="72">
        <v>41121</v>
      </c>
      <c r="AC2207" s="57">
        <v>66123.396859999993</v>
      </c>
      <c r="AD2207" s="53">
        <v>25</v>
      </c>
      <c r="AE2207" s="53"/>
      <c r="AF2207" s="53"/>
      <c r="AG2207" s="63">
        <v>46488.967400000001</v>
      </c>
      <c r="AH2207" s="53" t="s">
        <v>3981</v>
      </c>
      <c r="AI2207" s="53" t="s">
        <v>701</v>
      </c>
      <c r="AJ2207" s="149">
        <v>2</v>
      </c>
      <c r="AK2207" s="374">
        <v>2</v>
      </c>
    </row>
    <row r="2208" spans="1:37" s="149" customFormat="1" ht="75" customHeight="1">
      <c r="A2208" s="53" t="s">
        <v>1704</v>
      </c>
      <c r="B2208" s="60">
        <v>21303</v>
      </c>
      <c r="C2208" s="53">
        <v>3000559</v>
      </c>
      <c r="D2208" s="52" t="s">
        <v>383</v>
      </c>
      <c r="E2208" s="53" t="s">
        <v>59</v>
      </c>
      <c r="F2208" s="55">
        <v>41394</v>
      </c>
      <c r="G2208" s="55">
        <v>41454</v>
      </c>
      <c r="H2208" s="53" t="s">
        <v>94</v>
      </c>
      <c r="I2208" s="57">
        <v>73.654709999999994</v>
      </c>
      <c r="J2208" s="56">
        <v>73.994887290391503</v>
      </c>
      <c r="K2208" s="56">
        <v>73.653999999999996</v>
      </c>
      <c r="L2208" s="59">
        <v>41474</v>
      </c>
      <c r="M2208" s="60">
        <v>2013</v>
      </c>
      <c r="N2208" s="61">
        <v>41487</v>
      </c>
      <c r="O2208" s="60">
        <v>2013</v>
      </c>
      <c r="P2208" s="61">
        <v>41608</v>
      </c>
      <c r="Q2208" s="53" t="s">
        <v>337</v>
      </c>
      <c r="R2208" s="53"/>
      <c r="S2208" s="53" t="s">
        <v>419</v>
      </c>
      <c r="T2208" s="60">
        <v>1</v>
      </c>
      <c r="U2208" s="53">
        <v>2</v>
      </c>
      <c r="V2208" s="53" t="s">
        <v>385</v>
      </c>
      <c r="W2208" s="53"/>
      <c r="X2208" s="63">
        <v>86.911719999999988</v>
      </c>
      <c r="Y2208" s="63">
        <v>3421.8844000000004</v>
      </c>
      <c r="Z2208" s="53"/>
      <c r="AA2208" s="53" t="s">
        <v>5524</v>
      </c>
      <c r="AB2208" s="72" t="s">
        <v>2094</v>
      </c>
      <c r="AC2208" s="57">
        <v>3421.8844000000004</v>
      </c>
      <c r="AD2208" s="53"/>
      <c r="AE2208" s="53"/>
      <c r="AF2208" s="53" t="s">
        <v>9</v>
      </c>
      <c r="AG2208" s="63">
        <v>0</v>
      </c>
      <c r="AH2208" s="53" t="s">
        <v>3981</v>
      </c>
      <c r="AI2208" s="53" t="s">
        <v>701</v>
      </c>
      <c r="AJ2208" s="149">
        <v>3</v>
      </c>
      <c r="AK2208" s="374">
        <v>2</v>
      </c>
    </row>
    <row r="2209" spans="1:37" s="149" customFormat="1" ht="90" customHeight="1">
      <c r="A2209" s="53" t="s">
        <v>1704</v>
      </c>
      <c r="B2209" s="60">
        <v>21304</v>
      </c>
      <c r="C2209" s="53">
        <v>3000560</v>
      </c>
      <c r="D2209" s="52" t="s">
        <v>468</v>
      </c>
      <c r="E2209" s="53" t="s">
        <v>59</v>
      </c>
      <c r="F2209" s="55">
        <v>41394</v>
      </c>
      <c r="G2209" s="55">
        <v>41454</v>
      </c>
      <c r="H2209" s="53" t="s">
        <v>94</v>
      </c>
      <c r="I2209" s="57">
        <v>1520.92</v>
      </c>
      <c r="J2209" s="56">
        <v>1458.1226585177858</v>
      </c>
      <c r="K2209" s="56">
        <v>1458.1220000000001</v>
      </c>
      <c r="L2209" s="59">
        <v>41474</v>
      </c>
      <c r="M2209" s="60">
        <v>2013</v>
      </c>
      <c r="N2209" s="61">
        <v>41487</v>
      </c>
      <c r="O2209" s="60">
        <v>2013</v>
      </c>
      <c r="P2209" s="61">
        <v>41608</v>
      </c>
      <c r="Q2209" s="53" t="s">
        <v>337</v>
      </c>
      <c r="R2209" s="53"/>
      <c r="S2209" s="53" t="s">
        <v>419</v>
      </c>
      <c r="T2209" s="60">
        <v>1</v>
      </c>
      <c r="U2209" s="53">
        <v>2</v>
      </c>
      <c r="V2209" s="53" t="s">
        <v>385</v>
      </c>
      <c r="W2209" s="53"/>
      <c r="X2209" s="63">
        <v>1720.5839599999999</v>
      </c>
      <c r="Y2209" s="63">
        <v>11408.424065069459</v>
      </c>
      <c r="Z2209" s="53"/>
      <c r="AA2209" s="53" t="s">
        <v>5525</v>
      </c>
      <c r="AB2209" s="72">
        <v>40543</v>
      </c>
      <c r="AC2209" s="57">
        <v>11408.424065069459</v>
      </c>
      <c r="AD2209" s="53"/>
      <c r="AE2209" s="53"/>
      <c r="AF2209" s="53" t="s">
        <v>9</v>
      </c>
      <c r="AG2209" s="63">
        <v>9494.65</v>
      </c>
      <c r="AH2209" s="53" t="s">
        <v>3981</v>
      </c>
      <c r="AI2209" s="53" t="s">
        <v>701</v>
      </c>
      <c r="AJ2209" s="149">
        <v>3</v>
      </c>
      <c r="AK2209" s="374">
        <v>2</v>
      </c>
    </row>
    <row r="2210" spans="1:37" s="149" customFormat="1" ht="75" customHeight="1">
      <c r="A2210" s="53" t="s">
        <v>1704</v>
      </c>
      <c r="B2210" s="60">
        <v>21305</v>
      </c>
      <c r="C2210" s="53">
        <v>3000559</v>
      </c>
      <c r="D2210" s="52" t="s">
        <v>383</v>
      </c>
      <c r="E2210" s="53" t="s">
        <v>59</v>
      </c>
      <c r="F2210" s="55">
        <v>41455</v>
      </c>
      <c r="G2210" s="55">
        <v>41515</v>
      </c>
      <c r="H2210" s="53" t="s">
        <v>94</v>
      </c>
      <c r="I2210" s="57">
        <v>418.5</v>
      </c>
      <c r="J2210" s="56">
        <v>412.89116030755207</v>
      </c>
      <c r="K2210" s="56">
        <v>412.89100000000002</v>
      </c>
      <c r="L2210" s="59">
        <v>41535</v>
      </c>
      <c r="M2210" s="60">
        <v>2013</v>
      </c>
      <c r="N2210" s="61">
        <v>41548</v>
      </c>
      <c r="O2210" s="60">
        <v>2013</v>
      </c>
      <c r="P2210" s="61">
        <v>41639</v>
      </c>
      <c r="Q2210" s="53" t="s">
        <v>337</v>
      </c>
      <c r="R2210" s="53"/>
      <c r="S2210" s="53" t="s">
        <v>419</v>
      </c>
      <c r="T2210" s="60">
        <v>1</v>
      </c>
      <c r="U2210" s="53">
        <v>2</v>
      </c>
      <c r="V2210" s="53" t="s">
        <v>385</v>
      </c>
      <c r="W2210" s="53"/>
      <c r="X2210" s="63">
        <v>487.21138000000002</v>
      </c>
      <c r="Y2210" s="63">
        <v>3057.38</v>
      </c>
      <c r="Z2210" s="53"/>
      <c r="AA2210" s="53" t="s">
        <v>5526</v>
      </c>
      <c r="AB2210" s="72" t="s">
        <v>2094</v>
      </c>
      <c r="AC2210" s="57">
        <v>3057.38</v>
      </c>
      <c r="AD2210" s="53"/>
      <c r="AE2210" s="53"/>
      <c r="AF2210" s="53" t="s">
        <v>9</v>
      </c>
      <c r="AG2210" s="63">
        <v>0</v>
      </c>
      <c r="AH2210" s="53" t="s">
        <v>3981</v>
      </c>
      <c r="AI2210" s="53" t="s">
        <v>701</v>
      </c>
      <c r="AJ2210" s="149">
        <v>3</v>
      </c>
      <c r="AK2210" s="374">
        <v>2</v>
      </c>
    </row>
    <row r="2211" spans="1:37" s="149" customFormat="1" ht="75" customHeight="1">
      <c r="A2211" s="53" t="s">
        <v>1704</v>
      </c>
      <c r="B2211" s="60">
        <v>21306</v>
      </c>
      <c r="C2211" s="53">
        <v>3000559</v>
      </c>
      <c r="D2211" s="52" t="s">
        <v>383</v>
      </c>
      <c r="E2211" s="53" t="s">
        <v>59</v>
      </c>
      <c r="F2211" s="55">
        <v>41557</v>
      </c>
      <c r="G2211" s="55">
        <v>41617</v>
      </c>
      <c r="H2211" s="53" t="s">
        <v>94</v>
      </c>
      <c r="I2211" s="57">
        <v>2448.7573027032381</v>
      </c>
      <c r="J2211" s="56">
        <v>2279.1887890354096</v>
      </c>
      <c r="K2211" s="56">
        <v>2279.1880000000001</v>
      </c>
      <c r="L2211" s="59">
        <v>41637</v>
      </c>
      <c r="M2211" s="60">
        <v>2014</v>
      </c>
      <c r="N2211" s="61">
        <v>41671</v>
      </c>
      <c r="O2211" s="60">
        <v>2014</v>
      </c>
      <c r="P2211" s="61">
        <v>41820</v>
      </c>
      <c r="Q2211" s="53" t="s">
        <v>337</v>
      </c>
      <c r="R2211" s="53" t="s">
        <v>5516</v>
      </c>
      <c r="S2211" s="53" t="s">
        <v>419</v>
      </c>
      <c r="T2211" s="60">
        <v>1</v>
      </c>
      <c r="U2211" s="53">
        <v>2</v>
      </c>
      <c r="V2211" s="53" t="s">
        <v>385</v>
      </c>
      <c r="W2211" s="53"/>
      <c r="X2211" s="63">
        <v>2689.44184</v>
      </c>
      <c r="Y2211" s="63">
        <v>51062.14</v>
      </c>
      <c r="Z2211" s="53"/>
      <c r="AA2211" s="53" t="s">
        <v>5527</v>
      </c>
      <c r="AB2211" s="72" t="s">
        <v>2094</v>
      </c>
      <c r="AC2211" s="57">
        <v>51062.14</v>
      </c>
      <c r="AD2211" s="53"/>
      <c r="AE2211" s="53"/>
      <c r="AF2211" s="53" t="s">
        <v>9</v>
      </c>
      <c r="AG2211" s="63">
        <v>0</v>
      </c>
      <c r="AH2211" s="53" t="s">
        <v>3981</v>
      </c>
      <c r="AI2211" s="53" t="s">
        <v>701</v>
      </c>
      <c r="AJ2211" s="149">
        <v>4</v>
      </c>
      <c r="AK2211" s="374">
        <v>2</v>
      </c>
    </row>
    <row r="2212" spans="1:37" s="149" customFormat="1" ht="75" customHeight="1">
      <c r="A2212" s="53" t="s">
        <v>1704</v>
      </c>
      <c r="B2212" s="60">
        <v>21307</v>
      </c>
      <c r="C2212" s="53">
        <v>3000559</v>
      </c>
      <c r="D2212" s="52" t="s">
        <v>383</v>
      </c>
      <c r="E2212" s="53" t="s">
        <v>59</v>
      </c>
      <c r="F2212" s="55">
        <v>41557</v>
      </c>
      <c r="G2212" s="55">
        <v>41617</v>
      </c>
      <c r="H2212" s="53" t="s">
        <v>94</v>
      </c>
      <c r="I2212" s="57">
        <v>494.92342540923255</v>
      </c>
      <c r="J2212" s="56">
        <v>460.65158085632851</v>
      </c>
      <c r="K2212" s="56">
        <v>460.65100000000001</v>
      </c>
      <c r="L2212" s="59">
        <v>41637</v>
      </c>
      <c r="M2212" s="60">
        <v>2014</v>
      </c>
      <c r="N2212" s="61">
        <v>41671</v>
      </c>
      <c r="O2212" s="60">
        <v>2014</v>
      </c>
      <c r="P2212" s="61">
        <v>41820</v>
      </c>
      <c r="Q2212" s="53" t="s">
        <v>337</v>
      </c>
      <c r="R2212" s="53" t="s">
        <v>5516</v>
      </c>
      <c r="S2212" s="53" t="s">
        <v>8</v>
      </c>
      <c r="T2212" s="60">
        <v>15</v>
      </c>
      <c r="U2212" s="53">
        <v>2</v>
      </c>
      <c r="V2212" s="53" t="s">
        <v>385</v>
      </c>
      <c r="W2212" s="53"/>
      <c r="X2212" s="63">
        <v>36.237878666666667</v>
      </c>
      <c r="Y2212" s="63">
        <v>1146.8556421513167</v>
      </c>
      <c r="Z2212" s="53"/>
      <c r="AA2212" s="53" t="s">
        <v>5528</v>
      </c>
      <c r="AB2212" s="72" t="s">
        <v>2094</v>
      </c>
      <c r="AC2212" s="57">
        <v>17202.834632269751</v>
      </c>
      <c r="AD2212" s="53"/>
      <c r="AE2212" s="53">
        <v>15</v>
      </c>
      <c r="AF2212" s="53"/>
      <c r="AG2212" s="63">
        <v>0</v>
      </c>
      <c r="AH2212" s="53" t="s">
        <v>3981</v>
      </c>
      <c r="AI2212" s="53" t="s">
        <v>701</v>
      </c>
      <c r="AJ2212" s="149">
        <v>4</v>
      </c>
      <c r="AK2212" s="374">
        <v>2</v>
      </c>
    </row>
    <row r="2213" spans="1:37" s="149" customFormat="1" ht="75" customHeight="1">
      <c r="A2213" s="53" t="s">
        <v>1704</v>
      </c>
      <c r="B2213" s="60">
        <v>21308</v>
      </c>
      <c r="C2213" s="53">
        <v>3000559</v>
      </c>
      <c r="D2213" s="52" t="s">
        <v>383</v>
      </c>
      <c r="E2213" s="53" t="s">
        <v>59</v>
      </c>
      <c r="F2213" s="55">
        <v>41557</v>
      </c>
      <c r="G2213" s="55">
        <v>41617</v>
      </c>
      <c r="H2213" s="53" t="s">
        <v>94</v>
      </c>
      <c r="I2213" s="57">
        <v>650</v>
      </c>
      <c r="J2213" s="56">
        <v>604.98960482428583</v>
      </c>
      <c r="K2213" s="56">
        <v>604.98900000000003</v>
      </c>
      <c r="L2213" s="59">
        <v>41637</v>
      </c>
      <c r="M2213" s="60">
        <v>2014</v>
      </c>
      <c r="N2213" s="61">
        <v>41671</v>
      </c>
      <c r="O2213" s="60">
        <v>2014</v>
      </c>
      <c r="P2213" s="61">
        <v>41820</v>
      </c>
      <c r="Q2213" s="53" t="s">
        <v>337</v>
      </c>
      <c r="R2213" s="53" t="s">
        <v>5516</v>
      </c>
      <c r="S2213" s="53" t="s">
        <v>8</v>
      </c>
      <c r="T2213" s="60">
        <v>6.4</v>
      </c>
      <c r="U2213" s="53">
        <v>2</v>
      </c>
      <c r="V2213" s="53" t="s">
        <v>385</v>
      </c>
      <c r="W2213" s="53"/>
      <c r="X2213" s="63">
        <v>111.544846875</v>
      </c>
      <c r="Y2213" s="63">
        <v>1437.5718749999999</v>
      </c>
      <c r="Z2213" s="53"/>
      <c r="AA2213" s="53" t="s">
        <v>5529</v>
      </c>
      <c r="AB2213" s="72" t="s">
        <v>2094</v>
      </c>
      <c r="AC2213" s="57">
        <v>9200.4599999999991</v>
      </c>
      <c r="AD2213" s="53"/>
      <c r="AE2213" s="53">
        <v>6.4</v>
      </c>
      <c r="AF2213" s="53"/>
      <c r="AG2213" s="63">
        <v>0</v>
      </c>
      <c r="AH2213" s="53" t="s">
        <v>3981</v>
      </c>
      <c r="AI2213" s="53" t="s">
        <v>701</v>
      </c>
      <c r="AJ2213" s="149">
        <v>4</v>
      </c>
      <c r="AK2213" s="374">
        <v>2</v>
      </c>
    </row>
    <row r="2214" spans="1:37" s="149" customFormat="1" ht="75" customHeight="1">
      <c r="A2214" s="53" t="s">
        <v>1704</v>
      </c>
      <c r="B2214" s="60">
        <v>21309</v>
      </c>
      <c r="C2214" s="53">
        <v>3000559</v>
      </c>
      <c r="D2214" s="52" t="s">
        <v>383</v>
      </c>
      <c r="E2214" s="53" t="s">
        <v>59</v>
      </c>
      <c r="F2214" s="55">
        <v>41557</v>
      </c>
      <c r="G2214" s="55">
        <v>41617</v>
      </c>
      <c r="H2214" s="53" t="s">
        <v>94</v>
      </c>
      <c r="I2214" s="57">
        <v>314</v>
      </c>
      <c r="J2214" s="56">
        <v>292.25651679203963</v>
      </c>
      <c r="K2214" s="56">
        <v>292.25599999999997</v>
      </c>
      <c r="L2214" s="59">
        <v>41637</v>
      </c>
      <c r="M2214" s="60">
        <v>2014</v>
      </c>
      <c r="N2214" s="61">
        <v>41671</v>
      </c>
      <c r="O2214" s="60">
        <v>2014</v>
      </c>
      <c r="P2214" s="61">
        <v>41820</v>
      </c>
      <c r="Q2214" s="53" t="s">
        <v>337</v>
      </c>
      <c r="R2214" s="53" t="s">
        <v>5516</v>
      </c>
      <c r="S2214" s="53" t="s">
        <v>419</v>
      </c>
      <c r="T2214" s="60">
        <v>1</v>
      </c>
      <c r="U2214" s="53">
        <v>2</v>
      </c>
      <c r="V2214" s="53" t="s">
        <v>385</v>
      </c>
      <c r="W2214" s="53"/>
      <c r="X2214" s="63">
        <v>344.86207999999993</v>
      </c>
      <c r="Y2214" s="63">
        <v>4603.3081479999992</v>
      </c>
      <c r="Z2214" s="53"/>
      <c r="AA2214" s="53" t="s">
        <v>5530</v>
      </c>
      <c r="AB2214" s="72" t="s">
        <v>2094</v>
      </c>
      <c r="AC2214" s="57">
        <v>4603.3081479999992</v>
      </c>
      <c r="AD2214" s="53"/>
      <c r="AE2214" s="53"/>
      <c r="AF2214" s="53" t="s">
        <v>9</v>
      </c>
      <c r="AG2214" s="63">
        <v>0</v>
      </c>
      <c r="AH2214" s="53" t="s">
        <v>3981</v>
      </c>
      <c r="AI2214" s="53" t="s">
        <v>701</v>
      </c>
      <c r="AJ2214" s="149">
        <v>4</v>
      </c>
      <c r="AK2214" s="374">
        <v>2</v>
      </c>
    </row>
    <row r="2215" spans="1:37" s="149" customFormat="1" ht="75" customHeight="1">
      <c r="A2215" s="53" t="s">
        <v>1704</v>
      </c>
      <c r="B2215" s="60">
        <v>21310</v>
      </c>
      <c r="C2215" s="53">
        <v>3000559</v>
      </c>
      <c r="D2215" s="52" t="s">
        <v>383</v>
      </c>
      <c r="E2215" s="53" t="s">
        <v>59</v>
      </c>
      <c r="F2215" s="55">
        <v>41394</v>
      </c>
      <c r="G2215" s="55">
        <v>41454</v>
      </c>
      <c r="H2215" s="53" t="s">
        <v>94</v>
      </c>
      <c r="I2215" s="57">
        <v>500</v>
      </c>
      <c r="J2215" s="56">
        <v>493.29939906149775</v>
      </c>
      <c r="K2215" s="56">
        <v>493.29899999999998</v>
      </c>
      <c r="L2215" s="59">
        <v>41474</v>
      </c>
      <c r="M2215" s="60">
        <v>2013</v>
      </c>
      <c r="N2215" s="61">
        <v>41487</v>
      </c>
      <c r="O2215" s="60">
        <v>2013</v>
      </c>
      <c r="P2215" s="61">
        <v>41608</v>
      </c>
      <c r="Q2215" s="53" t="s">
        <v>337</v>
      </c>
      <c r="R2215" s="53"/>
      <c r="S2215" s="53" t="s">
        <v>419</v>
      </c>
      <c r="T2215" s="60">
        <v>1</v>
      </c>
      <c r="U2215" s="53">
        <v>2</v>
      </c>
      <c r="V2215" s="53" t="s">
        <v>385</v>
      </c>
      <c r="W2215" s="53"/>
      <c r="X2215" s="63">
        <v>582.09281999999996</v>
      </c>
      <c r="Y2215" s="63">
        <v>16698.221889999997</v>
      </c>
      <c r="Z2215" s="53"/>
      <c r="AA2215" s="53" t="s">
        <v>5531</v>
      </c>
      <c r="AB2215" s="72" t="s">
        <v>2094</v>
      </c>
      <c r="AC2215" s="57">
        <v>16698.221889999997</v>
      </c>
      <c r="AD2215" s="53"/>
      <c r="AE2215" s="53"/>
      <c r="AF2215" s="53" t="s">
        <v>9</v>
      </c>
      <c r="AG2215" s="63">
        <v>11889.794400999999</v>
      </c>
      <c r="AH2215" s="53" t="s">
        <v>3981</v>
      </c>
      <c r="AI2215" s="53" t="s">
        <v>701</v>
      </c>
      <c r="AJ2215" s="149">
        <v>3</v>
      </c>
      <c r="AK2215" s="374">
        <v>2</v>
      </c>
    </row>
    <row r="2216" spans="1:37" s="149" customFormat="1" ht="75" customHeight="1">
      <c r="A2216" s="53" t="s">
        <v>1704</v>
      </c>
      <c r="B2216" s="60">
        <v>21311</v>
      </c>
      <c r="C2216" s="53">
        <v>3000560</v>
      </c>
      <c r="D2216" s="52" t="s">
        <v>468</v>
      </c>
      <c r="E2216" s="53" t="s">
        <v>59</v>
      </c>
      <c r="F2216" s="55">
        <v>41557</v>
      </c>
      <c r="G2216" s="55">
        <v>41617</v>
      </c>
      <c r="H2216" s="53" t="s">
        <v>94</v>
      </c>
      <c r="I2216" s="57">
        <v>955.97</v>
      </c>
      <c r="J2216" s="56">
        <v>796.11417742317258</v>
      </c>
      <c r="K2216" s="56">
        <v>796.11400000000003</v>
      </c>
      <c r="L2216" s="59">
        <v>41637</v>
      </c>
      <c r="M2216" s="60">
        <v>2014</v>
      </c>
      <c r="N2216" s="61">
        <v>41730</v>
      </c>
      <c r="O2216" s="60">
        <v>2014</v>
      </c>
      <c r="P2216" s="61">
        <v>42004</v>
      </c>
      <c r="Q2216" s="53" t="s">
        <v>337</v>
      </c>
      <c r="R2216" s="53"/>
      <c r="S2216" s="53" t="s">
        <v>419</v>
      </c>
      <c r="T2216" s="60">
        <v>1</v>
      </c>
      <c r="U2216" s="53">
        <v>2</v>
      </c>
      <c r="V2216" s="53" t="s">
        <v>385</v>
      </c>
      <c r="W2216" s="53"/>
      <c r="X2216" s="63">
        <v>939.41452000000004</v>
      </c>
      <c r="Y2216" s="63">
        <v>1353.22</v>
      </c>
      <c r="Z2216" s="53"/>
      <c r="AA2216" s="53" t="s">
        <v>5532</v>
      </c>
      <c r="AB2216" s="72" t="s">
        <v>2094</v>
      </c>
      <c r="AC2216" s="57">
        <v>1353.22</v>
      </c>
      <c r="AD2216" s="53"/>
      <c r="AE2216" s="53"/>
      <c r="AF2216" s="53" t="s">
        <v>9</v>
      </c>
      <c r="AG2216" s="63">
        <v>89.852279999999993</v>
      </c>
      <c r="AH2216" s="53" t="s">
        <v>3981</v>
      </c>
      <c r="AI2216" s="53" t="s">
        <v>701</v>
      </c>
      <c r="AJ2216" s="149">
        <v>4</v>
      </c>
      <c r="AK2216" s="374">
        <v>2</v>
      </c>
    </row>
    <row r="2217" spans="1:37" s="149" customFormat="1" ht="75" customHeight="1">
      <c r="A2217" s="53" t="s">
        <v>1704</v>
      </c>
      <c r="B2217" s="60">
        <v>21312</v>
      </c>
      <c r="C2217" s="53">
        <v>3000560</v>
      </c>
      <c r="D2217" s="52" t="s">
        <v>468</v>
      </c>
      <c r="E2217" s="53" t="s">
        <v>332</v>
      </c>
      <c r="F2217" s="55">
        <v>41579</v>
      </c>
      <c r="G2217" s="55">
        <v>41609</v>
      </c>
      <c r="H2217" s="53" t="s">
        <v>94</v>
      </c>
      <c r="I2217" s="57">
        <v>59839.45</v>
      </c>
      <c r="J2217" s="56">
        <v>75857.628503424989</v>
      </c>
      <c r="K2217" s="56">
        <v>59839.45</v>
      </c>
      <c r="L2217" s="59">
        <v>41629</v>
      </c>
      <c r="M2217" s="60">
        <v>2014</v>
      </c>
      <c r="N2217" s="61">
        <v>41640</v>
      </c>
      <c r="O2217" s="60">
        <v>2014</v>
      </c>
      <c r="P2217" s="61">
        <v>42004</v>
      </c>
      <c r="Q2217" s="53" t="s">
        <v>337</v>
      </c>
      <c r="R2217" s="53"/>
      <c r="S2217" s="53" t="s">
        <v>8</v>
      </c>
      <c r="T2217" s="409">
        <v>334.68179392618504</v>
      </c>
      <c r="U2217" s="53">
        <v>2</v>
      </c>
      <c r="V2217" s="53" t="s">
        <v>385</v>
      </c>
      <c r="W2217" s="53"/>
      <c r="X2217" s="63">
        <v>210.97816577251086</v>
      </c>
      <c r="Y2217" s="63">
        <v>2211.6340386243169</v>
      </c>
      <c r="Z2217" s="53"/>
      <c r="AA2217" s="53" t="s">
        <v>4998</v>
      </c>
      <c r="AB2217" s="72" t="s">
        <v>2094</v>
      </c>
      <c r="AC2217" s="57">
        <v>740193.64755500003</v>
      </c>
      <c r="AD2217" s="53"/>
      <c r="AE2217" s="53">
        <v>334.68179392618504</v>
      </c>
      <c r="AF2217" s="53"/>
      <c r="AG2217" s="63">
        <v>34604.738999999994</v>
      </c>
      <c r="AH2217" s="53" t="s">
        <v>3981</v>
      </c>
      <c r="AI2217" s="53" t="s">
        <v>701</v>
      </c>
      <c r="AJ2217" s="149">
        <v>4</v>
      </c>
      <c r="AK2217" s="374">
        <v>2</v>
      </c>
    </row>
    <row r="2218" spans="1:37" s="149" customFormat="1" ht="75" customHeight="1">
      <c r="A2218" s="53" t="s">
        <v>1704</v>
      </c>
      <c r="B2218" s="60">
        <v>21313</v>
      </c>
      <c r="C2218" s="53">
        <v>3000559</v>
      </c>
      <c r="D2218" s="52" t="s">
        <v>383</v>
      </c>
      <c r="E2218" s="53" t="s">
        <v>332</v>
      </c>
      <c r="F2218" s="55">
        <v>41579</v>
      </c>
      <c r="G2218" s="55">
        <v>41609</v>
      </c>
      <c r="H2218" s="53" t="s">
        <v>94</v>
      </c>
      <c r="I2218" s="57">
        <v>4000</v>
      </c>
      <c r="J2218" s="56">
        <v>3723.0129527648369</v>
      </c>
      <c r="K2218" s="56">
        <v>3723.0120000000002</v>
      </c>
      <c r="L2218" s="59">
        <v>41629</v>
      </c>
      <c r="M2218" s="60">
        <v>2014</v>
      </c>
      <c r="N2218" s="61">
        <v>41671</v>
      </c>
      <c r="O2218" s="60">
        <v>2014</v>
      </c>
      <c r="P2218" s="61">
        <v>41820</v>
      </c>
      <c r="Q2218" s="53" t="s">
        <v>337</v>
      </c>
      <c r="R2218" s="53" t="s">
        <v>5516</v>
      </c>
      <c r="S2218" s="53" t="s">
        <v>8</v>
      </c>
      <c r="T2218" s="409">
        <v>334.68179392618504</v>
      </c>
      <c r="U2218" s="53">
        <v>2</v>
      </c>
      <c r="V2218" s="53" t="s">
        <v>385</v>
      </c>
      <c r="W2218" s="53"/>
      <c r="X2218" s="63">
        <v>13.126361337028454</v>
      </c>
      <c r="Y2218" s="63">
        <v>2211.6340386243169</v>
      </c>
      <c r="Z2218" s="53"/>
      <c r="AA2218" s="53" t="s">
        <v>4998</v>
      </c>
      <c r="AB2218" s="72" t="s">
        <v>2094</v>
      </c>
      <c r="AC2218" s="57">
        <v>740193.64755500003</v>
      </c>
      <c r="AD2218" s="53"/>
      <c r="AE2218" s="53">
        <v>334.68179392618504</v>
      </c>
      <c r="AF2218" s="53"/>
      <c r="AG2218" s="63">
        <v>34604.738999999994</v>
      </c>
      <c r="AH2218" s="53" t="s">
        <v>3981</v>
      </c>
      <c r="AI2218" s="53" t="s">
        <v>701</v>
      </c>
      <c r="AJ2218" s="149">
        <v>4</v>
      </c>
      <c r="AK2218" s="374">
        <v>2</v>
      </c>
    </row>
    <row r="2219" spans="1:37" s="149" customFormat="1" ht="75" customHeight="1">
      <c r="A2219" s="53" t="s">
        <v>1704</v>
      </c>
      <c r="B2219" s="60">
        <v>21314</v>
      </c>
      <c r="C2219" s="53">
        <v>3000560</v>
      </c>
      <c r="D2219" s="52" t="s">
        <v>468</v>
      </c>
      <c r="E2219" s="53" t="s">
        <v>332</v>
      </c>
      <c r="F2219" s="55">
        <v>41579</v>
      </c>
      <c r="G2219" s="55">
        <v>41609</v>
      </c>
      <c r="H2219" s="53" t="s">
        <v>94</v>
      </c>
      <c r="I2219" s="57">
        <v>21693.37</v>
      </c>
      <c r="J2219" s="56">
        <v>27500.391764826516</v>
      </c>
      <c r="K2219" s="56">
        <v>21693.37</v>
      </c>
      <c r="L2219" s="59">
        <v>41629</v>
      </c>
      <c r="M2219" s="60">
        <v>2014</v>
      </c>
      <c r="N2219" s="61">
        <v>41640</v>
      </c>
      <c r="O2219" s="60">
        <v>2014</v>
      </c>
      <c r="P2219" s="61">
        <v>42004</v>
      </c>
      <c r="Q2219" s="53" t="s">
        <v>337</v>
      </c>
      <c r="R2219" s="53"/>
      <c r="S2219" s="53" t="s">
        <v>8</v>
      </c>
      <c r="T2219" s="409">
        <v>316.60632142489402</v>
      </c>
      <c r="U2219" s="53">
        <v>2</v>
      </c>
      <c r="V2219" s="53" t="s">
        <v>385</v>
      </c>
      <c r="W2219" s="53"/>
      <c r="X2219" s="63">
        <v>80.85175458529956</v>
      </c>
      <c r="Y2219" s="63">
        <v>1458.9685782934605</v>
      </c>
      <c r="Z2219" s="53"/>
      <c r="AA2219" s="53" t="s">
        <v>5011</v>
      </c>
      <c r="AB2219" s="72" t="s">
        <v>2094</v>
      </c>
      <c r="AC2219" s="57">
        <v>461918.67464800004</v>
      </c>
      <c r="AD2219" s="53"/>
      <c r="AE2219" s="53">
        <v>316.60632142489402</v>
      </c>
      <c r="AF2219" s="53"/>
      <c r="AG2219" s="63">
        <v>8698.6059999999998</v>
      </c>
      <c r="AH2219" s="53" t="s">
        <v>3981</v>
      </c>
      <c r="AI2219" s="53" t="s">
        <v>701</v>
      </c>
      <c r="AJ2219" s="149">
        <v>4</v>
      </c>
      <c r="AK2219" s="374">
        <v>2</v>
      </c>
    </row>
    <row r="2220" spans="1:37" s="149" customFormat="1" ht="75" customHeight="1">
      <c r="A2220" s="53" t="s">
        <v>1704</v>
      </c>
      <c r="B2220" s="60">
        <v>21315</v>
      </c>
      <c r="C2220" s="53">
        <v>3000559</v>
      </c>
      <c r="D2220" s="52" t="s">
        <v>383</v>
      </c>
      <c r="E2220" s="53" t="s">
        <v>332</v>
      </c>
      <c r="F2220" s="55">
        <v>41579</v>
      </c>
      <c r="G2220" s="55">
        <v>41609</v>
      </c>
      <c r="H2220" s="53" t="s">
        <v>94</v>
      </c>
      <c r="I2220" s="57">
        <v>2000</v>
      </c>
      <c r="J2220" s="56">
        <v>1861.5064763824184</v>
      </c>
      <c r="K2220" s="56">
        <v>1861.5060000000001</v>
      </c>
      <c r="L2220" s="59">
        <v>41629</v>
      </c>
      <c r="M2220" s="60">
        <v>2014</v>
      </c>
      <c r="N2220" s="61">
        <v>41640</v>
      </c>
      <c r="O2220" s="60">
        <v>2014</v>
      </c>
      <c r="P2220" s="61">
        <v>41820</v>
      </c>
      <c r="Q2220" s="53" t="s">
        <v>337</v>
      </c>
      <c r="R2220" s="53" t="s">
        <v>5516</v>
      </c>
      <c r="S2220" s="53" t="s">
        <v>8</v>
      </c>
      <c r="T2220" s="409">
        <v>316.60632142489402</v>
      </c>
      <c r="U2220" s="53">
        <v>2</v>
      </c>
      <c r="V2220" s="53" t="s">
        <v>385</v>
      </c>
      <c r="W2220" s="53"/>
      <c r="X2220" s="63">
        <v>6.937881309868529</v>
      </c>
      <c r="Y2220" s="63">
        <v>1458.9685782934605</v>
      </c>
      <c r="Z2220" s="53"/>
      <c r="AA2220" s="53" t="s">
        <v>5011</v>
      </c>
      <c r="AB2220" s="72" t="s">
        <v>2094</v>
      </c>
      <c r="AC2220" s="57">
        <v>461918.67464800004</v>
      </c>
      <c r="AD2220" s="53"/>
      <c r="AE2220" s="53">
        <v>316.60632142489402</v>
      </c>
      <c r="AF2220" s="53"/>
      <c r="AG2220" s="63">
        <v>8698.6059999999998</v>
      </c>
      <c r="AH2220" s="53" t="s">
        <v>3981</v>
      </c>
      <c r="AI2220" s="53" t="s">
        <v>701</v>
      </c>
      <c r="AJ2220" s="149">
        <v>4</v>
      </c>
      <c r="AK2220" s="374">
        <v>2</v>
      </c>
    </row>
    <row r="2221" spans="1:37" s="149" customFormat="1" ht="75" customHeight="1">
      <c r="A2221" s="53" t="s">
        <v>1704</v>
      </c>
      <c r="B2221" s="60">
        <v>21316</v>
      </c>
      <c r="C2221" s="53">
        <v>3000560</v>
      </c>
      <c r="D2221" s="52" t="s">
        <v>468</v>
      </c>
      <c r="E2221" s="53" t="s">
        <v>332</v>
      </c>
      <c r="F2221" s="55">
        <v>41579</v>
      </c>
      <c r="G2221" s="55">
        <v>41609</v>
      </c>
      <c r="H2221" s="53" t="s">
        <v>94</v>
      </c>
      <c r="I2221" s="57">
        <v>5000</v>
      </c>
      <c r="J2221" s="56">
        <v>4516.898430164737</v>
      </c>
      <c r="K2221" s="56">
        <v>4516.8980000000001</v>
      </c>
      <c r="L2221" s="59">
        <v>41629</v>
      </c>
      <c r="M2221" s="60">
        <v>2014</v>
      </c>
      <c r="N2221" s="61">
        <v>41671</v>
      </c>
      <c r="O2221" s="60">
        <v>2014</v>
      </c>
      <c r="P2221" s="61">
        <v>42004</v>
      </c>
      <c r="Q2221" s="53" t="s">
        <v>337</v>
      </c>
      <c r="R2221" s="53"/>
      <c r="S2221" s="53" t="s">
        <v>7</v>
      </c>
      <c r="T2221" s="60">
        <v>11.99</v>
      </c>
      <c r="U2221" s="53">
        <v>2</v>
      </c>
      <c r="V2221" s="53" t="s">
        <v>385</v>
      </c>
      <c r="W2221" s="53"/>
      <c r="X2221" s="63">
        <v>444.53208006672224</v>
      </c>
      <c r="Y2221" s="63">
        <v>4313.6498248540447</v>
      </c>
      <c r="Z2221" s="53"/>
      <c r="AA2221" s="53" t="s">
        <v>5037</v>
      </c>
      <c r="AB2221" s="72" t="s">
        <v>2094</v>
      </c>
      <c r="AC2221" s="57">
        <v>51720.661399999997</v>
      </c>
      <c r="AD2221" s="53">
        <v>11.989000000000001</v>
      </c>
      <c r="AE2221" s="53"/>
      <c r="AF2221" s="53"/>
      <c r="AG2221" s="63">
        <v>1094.9337999999998</v>
      </c>
      <c r="AH2221" s="53" t="s">
        <v>3981</v>
      </c>
      <c r="AI2221" s="53" t="s">
        <v>701</v>
      </c>
      <c r="AJ2221" s="149">
        <v>4</v>
      </c>
      <c r="AK2221" s="374">
        <v>2</v>
      </c>
    </row>
    <row r="2222" spans="1:37" s="149" customFormat="1" ht="75" customHeight="1">
      <c r="A2222" s="53" t="s">
        <v>1704</v>
      </c>
      <c r="B2222" s="60">
        <v>21317</v>
      </c>
      <c r="C2222" s="53">
        <v>3000559</v>
      </c>
      <c r="D2222" s="52" t="s">
        <v>383</v>
      </c>
      <c r="E2222" s="53" t="s">
        <v>332</v>
      </c>
      <c r="F2222" s="55">
        <v>41579</v>
      </c>
      <c r="G2222" s="55">
        <v>41609</v>
      </c>
      <c r="H2222" s="53" t="s">
        <v>94</v>
      </c>
      <c r="I2222" s="57">
        <v>1000</v>
      </c>
      <c r="J2222" s="56">
        <v>930.75323819120922</v>
      </c>
      <c r="K2222" s="56">
        <v>930.75300000000004</v>
      </c>
      <c r="L2222" s="59">
        <v>41629</v>
      </c>
      <c r="M2222" s="60">
        <v>2014</v>
      </c>
      <c r="N2222" s="61">
        <v>41671</v>
      </c>
      <c r="O2222" s="60">
        <v>2014</v>
      </c>
      <c r="P2222" s="61">
        <v>41820</v>
      </c>
      <c r="Q2222" s="53" t="s">
        <v>337</v>
      </c>
      <c r="R2222" s="53" t="s">
        <v>5516</v>
      </c>
      <c r="S2222" s="53" t="s">
        <v>7</v>
      </c>
      <c r="T2222" s="60">
        <v>11.99</v>
      </c>
      <c r="U2222" s="53">
        <v>2</v>
      </c>
      <c r="V2222" s="53" t="s">
        <v>385</v>
      </c>
      <c r="W2222" s="53"/>
      <c r="X2222" s="63">
        <v>91.600378648874056</v>
      </c>
      <c r="Y2222" s="63">
        <v>4313.6498248540447</v>
      </c>
      <c r="Z2222" s="53"/>
      <c r="AA2222" s="53" t="s">
        <v>5037</v>
      </c>
      <c r="AB2222" s="72" t="s">
        <v>2094</v>
      </c>
      <c r="AC2222" s="57">
        <v>51720.661399999997</v>
      </c>
      <c r="AD2222" s="53">
        <v>11.989000000000001</v>
      </c>
      <c r="AE2222" s="53"/>
      <c r="AF2222" s="53"/>
      <c r="AG2222" s="63">
        <v>1094.9337999999998</v>
      </c>
      <c r="AH2222" s="53" t="s">
        <v>3981</v>
      </c>
      <c r="AI2222" s="53" t="s">
        <v>701</v>
      </c>
      <c r="AJ2222" s="149">
        <v>4</v>
      </c>
      <c r="AK2222" s="374">
        <v>2</v>
      </c>
    </row>
    <row r="2223" spans="1:37" s="149" customFormat="1" ht="75" customHeight="1">
      <c r="A2223" s="53" t="s">
        <v>1704</v>
      </c>
      <c r="B2223" s="60">
        <v>21318</v>
      </c>
      <c r="C2223" s="53">
        <v>3000559</v>
      </c>
      <c r="D2223" s="52" t="s">
        <v>383</v>
      </c>
      <c r="E2223" s="53" t="s">
        <v>81</v>
      </c>
      <c r="F2223" s="55">
        <v>41537</v>
      </c>
      <c r="G2223" s="55">
        <v>41617</v>
      </c>
      <c r="H2223" s="53" t="s">
        <v>94</v>
      </c>
      <c r="I2223" s="57">
        <v>12327.95</v>
      </c>
      <c r="J2223" s="56">
        <v>11474.279382759316</v>
      </c>
      <c r="K2223" s="56">
        <v>11474.279</v>
      </c>
      <c r="L2223" s="59">
        <v>41637</v>
      </c>
      <c r="M2223" s="60">
        <v>2014</v>
      </c>
      <c r="N2223" s="61">
        <v>41671</v>
      </c>
      <c r="O2223" s="60">
        <v>2014</v>
      </c>
      <c r="P2223" s="61">
        <v>41820</v>
      </c>
      <c r="Q2223" s="53" t="s">
        <v>337</v>
      </c>
      <c r="R2223" s="53"/>
      <c r="S2223" s="53" t="s">
        <v>8</v>
      </c>
      <c r="T2223" s="60">
        <v>52</v>
      </c>
      <c r="U2223" s="53">
        <v>2</v>
      </c>
      <c r="V2223" s="53" t="s">
        <v>385</v>
      </c>
      <c r="W2223" s="53"/>
      <c r="X2223" s="63">
        <v>260.37786961538455</v>
      </c>
      <c r="Y2223" s="63">
        <v>5213.625769230769</v>
      </c>
      <c r="Z2223" s="53"/>
      <c r="AA2223" s="53" t="s">
        <v>5533</v>
      </c>
      <c r="AB2223" s="72" t="s">
        <v>2094</v>
      </c>
      <c r="AC2223" s="57">
        <v>271108.53999999998</v>
      </c>
      <c r="AD2223" s="53"/>
      <c r="AE2223" s="53">
        <v>52</v>
      </c>
      <c r="AF2223" s="53"/>
      <c r="AG2223" s="63">
        <v>0</v>
      </c>
      <c r="AH2223" s="53" t="s">
        <v>3981</v>
      </c>
      <c r="AI2223" s="53" t="s">
        <v>701</v>
      </c>
      <c r="AJ2223" s="149">
        <v>4</v>
      </c>
      <c r="AK2223" s="374">
        <v>2</v>
      </c>
    </row>
    <row r="2224" spans="1:37" s="149" customFormat="1" ht="135" customHeight="1">
      <c r="A2224" s="53" t="s">
        <v>1704</v>
      </c>
      <c r="B2224" s="60">
        <v>21319</v>
      </c>
      <c r="C2224" s="53" t="s">
        <v>510</v>
      </c>
      <c r="D2224" s="52" t="s">
        <v>511</v>
      </c>
      <c r="E2224" s="53" t="s">
        <v>81</v>
      </c>
      <c r="F2224" s="55">
        <v>41456</v>
      </c>
      <c r="G2224" s="55">
        <v>41536</v>
      </c>
      <c r="H2224" s="53" t="s">
        <v>94</v>
      </c>
      <c r="I2224" s="57">
        <v>11625.96</v>
      </c>
      <c r="J2224" s="56">
        <v>10484.857137951791</v>
      </c>
      <c r="K2224" s="56">
        <v>10484.857</v>
      </c>
      <c r="L2224" s="59">
        <v>41556</v>
      </c>
      <c r="M2224" s="60">
        <v>2014</v>
      </c>
      <c r="N2224" s="61">
        <v>41671</v>
      </c>
      <c r="O2224" s="60">
        <v>2014</v>
      </c>
      <c r="P2224" s="61">
        <v>41820</v>
      </c>
      <c r="Q2224" s="53" t="s">
        <v>337</v>
      </c>
      <c r="R2224" s="53" t="s">
        <v>5534</v>
      </c>
      <c r="S2224" s="53" t="s">
        <v>419</v>
      </c>
      <c r="T2224" s="60">
        <v>20</v>
      </c>
      <c r="U2224" s="53">
        <v>2</v>
      </c>
      <c r="V2224" s="53" t="s">
        <v>385</v>
      </c>
      <c r="W2224" s="53"/>
      <c r="X2224" s="63">
        <v>618.60656299999994</v>
      </c>
      <c r="Y2224" s="63">
        <v>2495.6999999999998</v>
      </c>
      <c r="Z2224" s="53"/>
      <c r="AA2224" s="53" t="s">
        <v>5535</v>
      </c>
      <c r="AB2224" s="72" t="s">
        <v>2094</v>
      </c>
      <c r="AC2224" s="57">
        <v>49913.999999999993</v>
      </c>
      <c r="AD2224" s="53"/>
      <c r="AE2224" s="53"/>
      <c r="AF2224" s="53" t="s">
        <v>691</v>
      </c>
      <c r="AG2224" s="63">
        <v>0</v>
      </c>
      <c r="AH2224" s="53" t="s">
        <v>3981</v>
      </c>
      <c r="AI2224" s="53" t="s">
        <v>701</v>
      </c>
      <c r="AJ2224" s="149">
        <v>4</v>
      </c>
      <c r="AK2224" s="374">
        <v>2</v>
      </c>
    </row>
    <row r="2225" spans="1:37" s="149" customFormat="1" ht="135" customHeight="1">
      <c r="A2225" s="53" t="s">
        <v>1704</v>
      </c>
      <c r="B2225" s="60">
        <v>21320</v>
      </c>
      <c r="C2225" s="53" t="s">
        <v>4305</v>
      </c>
      <c r="D2225" s="52" t="s">
        <v>4306</v>
      </c>
      <c r="E2225" s="53" t="s">
        <v>81</v>
      </c>
      <c r="F2225" s="55">
        <v>41456</v>
      </c>
      <c r="G2225" s="55">
        <v>41518</v>
      </c>
      <c r="H2225" s="53" t="s">
        <v>94</v>
      </c>
      <c r="I2225" s="57">
        <v>3588</v>
      </c>
      <c r="J2225" s="56">
        <v>3235.8332052553965</v>
      </c>
      <c r="K2225" s="56">
        <v>3235.8330000000001</v>
      </c>
      <c r="L2225" s="59">
        <v>41538</v>
      </c>
      <c r="M2225" s="60">
        <v>2014</v>
      </c>
      <c r="N2225" s="61">
        <v>41671</v>
      </c>
      <c r="O2225" s="60">
        <v>2014</v>
      </c>
      <c r="P2225" s="61">
        <v>41820</v>
      </c>
      <c r="Q2225" s="53" t="s">
        <v>337</v>
      </c>
      <c r="R2225" s="53" t="s">
        <v>5536</v>
      </c>
      <c r="S2225" s="53" t="s">
        <v>419</v>
      </c>
      <c r="T2225" s="60">
        <v>2</v>
      </c>
      <c r="U2225" s="53">
        <v>2</v>
      </c>
      <c r="V2225" s="53" t="s">
        <v>385</v>
      </c>
      <c r="W2225" s="53"/>
      <c r="X2225" s="63">
        <v>1909.14147</v>
      </c>
      <c r="Y2225" s="63">
        <v>24956.999999999996</v>
      </c>
      <c r="Z2225" s="53"/>
      <c r="AA2225" s="53" t="s">
        <v>5535</v>
      </c>
      <c r="AB2225" s="72" t="s">
        <v>2094</v>
      </c>
      <c r="AC2225" s="57">
        <v>49913.999999999993</v>
      </c>
      <c r="AD2225" s="53"/>
      <c r="AE2225" s="53"/>
      <c r="AF2225" s="53" t="s">
        <v>708</v>
      </c>
      <c r="AG2225" s="63">
        <v>0</v>
      </c>
      <c r="AH2225" s="53" t="s">
        <v>3981</v>
      </c>
      <c r="AI2225" s="53" t="s">
        <v>701</v>
      </c>
      <c r="AJ2225" s="149">
        <v>3</v>
      </c>
      <c r="AK2225" s="374">
        <v>2</v>
      </c>
    </row>
    <row r="2226" spans="1:37" s="149" customFormat="1" ht="135" customHeight="1">
      <c r="A2226" s="53" t="s">
        <v>1704</v>
      </c>
      <c r="B2226" s="60">
        <v>21321</v>
      </c>
      <c r="C2226" s="53" t="s">
        <v>4305</v>
      </c>
      <c r="D2226" s="52" t="s">
        <v>4306</v>
      </c>
      <c r="E2226" s="53" t="s">
        <v>81</v>
      </c>
      <c r="F2226" s="55">
        <v>41456</v>
      </c>
      <c r="G2226" s="55">
        <v>41536</v>
      </c>
      <c r="H2226" s="53" t="s">
        <v>94</v>
      </c>
      <c r="I2226" s="57">
        <v>9336</v>
      </c>
      <c r="J2226" s="56">
        <v>8419.6596444438055</v>
      </c>
      <c r="K2226" s="56">
        <v>8419.6589999999997</v>
      </c>
      <c r="L2226" s="59">
        <v>41556</v>
      </c>
      <c r="M2226" s="60">
        <v>2014</v>
      </c>
      <c r="N2226" s="61">
        <v>41671</v>
      </c>
      <c r="O2226" s="60">
        <v>2014</v>
      </c>
      <c r="P2226" s="61">
        <v>41820</v>
      </c>
      <c r="Q2226" s="53" t="s">
        <v>337</v>
      </c>
      <c r="R2226" s="53" t="s">
        <v>5537</v>
      </c>
      <c r="S2226" s="53" t="s">
        <v>419</v>
      </c>
      <c r="T2226" s="60">
        <v>10</v>
      </c>
      <c r="U2226" s="53">
        <v>2</v>
      </c>
      <c r="V2226" s="53" t="s">
        <v>385</v>
      </c>
      <c r="W2226" s="53"/>
      <c r="X2226" s="63">
        <v>993.5197619999999</v>
      </c>
      <c r="Y2226" s="63">
        <v>4991.3999999999996</v>
      </c>
      <c r="Z2226" s="53"/>
      <c r="AA2226" s="53" t="s">
        <v>5535</v>
      </c>
      <c r="AB2226" s="72" t="s">
        <v>2094</v>
      </c>
      <c r="AC2226" s="57">
        <v>49913.999999999993</v>
      </c>
      <c r="AD2226" s="53"/>
      <c r="AE2226" s="53"/>
      <c r="AF2226" s="53" t="s">
        <v>683</v>
      </c>
      <c r="AG2226" s="63">
        <v>0</v>
      </c>
      <c r="AH2226" s="53" t="s">
        <v>3981</v>
      </c>
      <c r="AI2226" s="53" t="s">
        <v>701</v>
      </c>
      <c r="AJ2226" s="149">
        <v>4</v>
      </c>
      <c r="AK2226" s="374">
        <v>2</v>
      </c>
    </row>
    <row r="2227" spans="1:37" s="149" customFormat="1" ht="75" customHeight="1">
      <c r="A2227" s="53" t="s">
        <v>1704</v>
      </c>
      <c r="B2227" s="60">
        <v>21322</v>
      </c>
      <c r="C2227" s="53">
        <v>3000559</v>
      </c>
      <c r="D2227" s="52" t="s">
        <v>383</v>
      </c>
      <c r="E2227" s="53" t="s">
        <v>59</v>
      </c>
      <c r="F2227" s="55">
        <v>41518</v>
      </c>
      <c r="G2227" s="55">
        <v>41578</v>
      </c>
      <c r="H2227" s="53" t="s">
        <v>94</v>
      </c>
      <c r="I2227" s="57">
        <v>800</v>
      </c>
      <c r="J2227" s="56">
        <v>744.60259055296729</v>
      </c>
      <c r="K2227" s="56">
        <v>744.60199999999998</v>
      </c>
      <c r="L2227" s="59">
        <v>41598</v>
      </c>
      <c r="M2227" s="60">
        <v>2013</v>
      </c>
      <c r="N2227" s="61">
        <v>41609</v>
      </c>
      <c r="O2227" s="60">
        <v>2014</v>
      </c>
      <c r="P2227" s="61">
        <v>41729</v>
      </c>
      <c r="Q2227" s="53" t="s">
        <v>337</v>
      </c>
      <c r="R2227" s="53"/>
      <c r="S2227" s="53" t="s">
        <v>7</v>
      </c>
      <c r="T2227" s="60">
        <v>110.7</v>
      </c>
      <c r="U2227" s="53">
        <v>2</v>
      </c>
      <c r="V2227" s="53" t="s">
        <v>385</v>
      </c>
      <c r="W2227" s="53"/>
      <c r="X2227" s="63">
        <v>7.9370402890695555</v>
      </c>
      <c r="Y2227" s="63">
        <v>1302.269769918699</v>
      </c>
      <c r="Z2227" s="53"/>
      <c r="AA2227" s="53" t="s">
        <v>5538</v>
      </c>
      <c r="AB2227" s="72" t="s">
        <v>2094</v>
      </c>
      <c r="AC2227" s="57">
        <v>144161.26353</v>
      </c>
      <c r="AD2227" s="53"/>
      <c r="AE2227" s="53">
        <v>110.66838286368349</v>
      </c>
      <c r="AF2227" s="53"/>
      <c r="AG2227" s="63">
        <v>2152.3199999999997</v>
      </c>
      <c r="AH2227" s="53" t="s">
        <v>3981</v>
      </c>
      <c r="AI2227" s="53" t="s">
        <v>701</v>
      </c>
      <c r="AJ2227" s="149">
        <v>4</v>
      </c>
      <c r="AK2227" s="374">
        <v>2</v>
      </c>
    </row>
    <row r="2228" spans="1:37" s="149" customFormat="1" ht="75" customHeight="1">
      <c r="A2228" s="53" t="s">
        <v>1704</v>
      </c>
      <c r="B2228" s="60">
        <v>21323</v>
      </c>
      <c r="C2228" s="53">
        <v>3000559</v>
      </c>
      <c r="D2228" s="52" t="s">
        <v>383</v>
      </c>
      <c r="E2228" s="53" t="s">
        <v>59</v>
      </c>
      <c r="F2228" s="55">
        <v>41557</v>
      </c>
      <c r="G2228" s="55">
        <v>41617</v>
      </c>
      <c r="H2228" s="53" t="s">
        <v>94</v>
      </c>
      <c r="I2228" s="57">
        <v>813.2</v>
      </c>
      <c r="J2228" s="56">
        <v>756.88853329709139</v>
      </c>
      <c r="K2228" s="56">
        <v>756.88800000000003</v>
      </c>
      <c r="L2228" s="59">
        <v>41637</v>
      </c>
      <c r="M2228" s="60">
        <v>2014</v>
      </c>
      <c r="N2228" s="61">
        <v>41679</v>
      </c>
      <c r="O2228" s="60">
        <v>2014</v>
      </c>
      <c r="P2228" s="61">
        <v>41912</v>
      </c>
      <c r="Q2228" s="53" t="s">
        <v>337</v>
      </c>
      <c r="R2228" s="53" t="s">
        <v>5516</v>
      </c>
      <c r="S2228" s="53" t="s">
        <v>419</v>
      </c>
      <c r="T2228" s="60">
        <v>1</v>
      </c>
      <c r="U2228" s="53">
        <v>2</v>
      </c>
      <c r="V2228" s="53" t="s">
        <v>385</v>
      </c>
      <c r="W2228" s="53"/>
      <c r="X2228" s="63">
        <v>893.12783999999999</v>
      </c>
      <c r="Y2228" s="63">
        <v>1353.22</v>
      </c>
      <c r="Z2228" s="53"/>
      <c r="AA2228" s="53" t="s">
        <v>5539</v>
      </c>
      <c r="AB2228" s="72" t="s">
        <v>2094</v>
      </c>
      <c r="AC2228" s="57">
        <v>1353.22</v>
      </c>
      <c r="AD2228" s="53"/>
      <c r="AE2228" s="53"/>
      <c r="AF2228" s="53" t="s">
        <v>9</v>
      </c>
      <c r="AG2228" s="63">
        <v>0</v>
      </c>
      <c r="AH2228" s="53" t="s">
        <v>3981</v>
      </c>
      <c r="AI2228" s="53" t="s">
        <v>701</v>
      </c>
      <c r="AJ2228" s="149">
        <v>4</v>
      </c>
      <c r="AK2228" s="374">
        <v>2</v>
      </c>
    </row>
    <row r="2229" spans="1:37" s="149" customFormat="1" ht="75" customHeight="1">
      <c r="A2229" s="53" t="s">
        <v>1704</v>
      </c>
      <c r="B2229" s="60">
        <v>21324</v>
      </c>
      <c r="C2229" s="53">
        <v>3000560</v>
      </c>
      <c r="D2229" s="52" t="s">
        <v>468</v>
      </c>
      <c r="E2229" s="53" t="s">
        <v>59</v>
      </c>
      <c r="F2229" s="55">
        <v>41557</v>
      </c>
      <c r="G2229" s="55">
        <v>41617</v>
      </c>
      <c r="H2229" s="53" t="s">
        <v>94</v>
      </c>
      <c r="I2229" s="57">
        <v>5651.4</v>
      </c>
      <c r="J2229" s="56">
        <v>4767.1841587722065</v>
      </c>
      <c r="K2229" s="56">
        <v>4767.1840000000002</v>
      </c>
      <c r="L2229" s="59">
        <v>41637</v>
      </c>
      <c r="M2229" s="60">
        <v>2014</v>
      </c>
      <c r="N2229" s="61">
        <v>41679</v>
      </c>
      <c r="O2229" s="60">
        <v>2014</v>
      </c>
      <c r="P2229" s="61">
        <v>41820</v>
      </c>
      <c r="Q2229" s="53" t="s">
        <v>337</v>
      </c>
      <c r="R2229" s="53"/>
      <c r="S2229" s="53" t="s">
        <v>419</v>
      </c>
      <c r="T2229" s="60">
        <v>1</v>
      </c>
      <c r="U2229" s="53">
        <v>2</v>
      </c>
      <c r="V2229" s="53" t="s">
        <v>385</v>
      </c>
      <c r="W2229" s="53"/>
      <c r="X2229" s="63">
        <v>5625.2771199999997</v>
      </c>
      <c r="Y2229" s="63">
        <v>12172.355555555554</v>
      </c>
      <c r="Z2229" s="53"/>
      <c r="AA2229" s="53" t="s">
        <v>5540</v>
      </c>
      <c r="AB2229" s="72" t="s">
        <v>2094</v>
      </c>
      <c r="AC2229" s="57">
        <v>12172.355555555554</v>
      </c>
      <c r="AD2229" s="53"/>
      <c r="AE2229" s="53"/>
      <c r="AF2229" s="53" t="s">
        <v>9</v>
      </c>
      <c r="AG2229" s="63">
        <v>0</v>
      </c>
      <c r="AH2229" s="53" t="s">
        <v>3981</v>
      </c>
      <c r="AI2229" s="53" t="s">
        <v>701</v>
      </c>
      <c r="AJ2229" s="149">
        <v>4</v>
      </c>
      <c r="AK2229" s="374">
        <v>2</v>
      </c>
    </row>
    <row r="2230" spans="1:37" s="149" customFormat="1" ht="105" customHeight="1">
      <c r="A2230" s="53" t="s">
        <v>1704</v>
      </c>
      <c r="B2230" s="60">
        <v>21325</v>
      </c>
      <c r="C2230" s="53">
        <v>3000559</v>
      </c>
      <c r="D2230" s="52" t="s">
        <v>383</v>
      </c>
      <c r="E2230" s="53" t="s">
        <v>59</v>
      </c>
      <c r="F2230" s="55">
        <v>41557</v>
      </c>
      <c r="G2230" s="55">
        <v>41617</v>
      </c>
      <c r="H2230" s="53" t="s">
        <v>114</v>
      </c>
      <c r="I2230" s="57">
        <v>3782</v>
      </c>
      <c r="J2230" s="56">
        <v>3520.1087468391529</v>
      </c>
      <c r="K2230" s="56">
        <v>3520.1080000000002</v>
      </c>
      <c r="L2230" s="59">
        <v>41637</v>
      </c>
      <c r="M2230" s="60">
        <v>2014</v>
      </c>
      <c r="N2230" s="61">
        <v>41679</v>
      </c>
      <c r="O2230" s="60">
        <v>2014</v>
      </c>
      <c r="P2230" s="61">
        <v>41820</v>
      </c>
      <c r="Q2230" s="53" t="s">
        <v>337</v>
      </c>
      <c r="R2230" s="53"/>
      <c r="S2230" s="53" t="s">
        <v>7</v>
      </c>
      <c r="T2230" s="60">
        <v>25</v>
      </c>
      <c r="U2230" s="53">
        <v>2</v>
      </c>
      <c r="V2230" s="53" t="s">
        <v>385</v>
      </c>
      <c r="W2230" s="53"/>
      <c r="X2230" s="63">
        <v>166.14909759999998</v>
      </c>
      <c r="Y2230" s="63">
        <v>3221.7465329600004</v>
      </c>
      <c r="Z2230" s="53"/>
      <c r="AA2230" s="53" t="s">
        <v>5541</v>
      </c>
      <c r="AB2230" s="72" t="s">
        <v>2094</v>
      </c>
      <c r="AC2230" s="57">
        <v>80543.663324000008</v>
      </c>
      <c r="AD2230" s="53">
        <v>25</v>
      </c>
      <c r="AE2230" s="53"/>
      <c r="AF2230" s="53"/>
      <c r="AG2230" s="63">
        <v>0</v>
      </c>
      <c r="AH2230" s="53" t="s">
        <v>5520</v>
      </c>
      <c r="AI2230" s="53" t="s">
        <v>2179</v>
      </c>
      <c r="AJ2230" s="149">
        <v>4</v>
      </c>
      <c r="AK2230" s="374">
        <v>2</v>
      </c>
    </row>
    <row r="2231" spans="1:37" s="149" customFormat="1" ht="105" customHeight="1">
      <c r="A2231" s="53" t="s">
        <v>1704</v>
      </c>
      <c r="B2231" s="60">
        <v>21326</v>
      </c>
      <c r="C2231" s="53" t="s">
        <v>635</v>
      </c>
      <c r="D2231" s="52" t="s">
        <v>5542</v>
      </c>
      <c r="E2231" s="53" t="s">
        <v>80</v>
      </c>
      <c r="F2231" s="55">
        <v>41557</v>
      </c>
      <c r="G2231" s="55">
        <v>41617</v>
      </c>
      <c r="H2231" s="53" t="s">
        <v>114</v>
      </c>
      <c r="I2231" s="57">
        <v>1000</v>
      </c>
      <c r="J2231" s="56">
        <v>901.84871941343249</v>
      </c>
      <c r="K2231" s="56">
        <v>901.84799999999996</v>
      </c>
      <c r="L2231" s="59">
        <v>41637</v>
      </c>
      <c r="M2231" s="60">
        <v>2014</v>
      </c>
      <c r="N2231" s="61">
        <v>41679</v>
      </c>
      <c r="O2231" s="60">
        <v>2014</v>
      </c>
      <c r="P2231" s="61">
        <v>41820</v>
      </c>
      <c r="Q2231" s="53" t="s">
        <v>337</v>
      </c>
      <c r="R2231" s="53" t="s">
        <v>5543</v>
      </c>
      <c r="S2231" s="53" t="s">
        <v>419</v>
      </c>
      <c r="T2231" s="60">
        <v>1</v>
      </c>
      <c r="U2231" s="53">
        <v>2</v>
      </c>
      <c r="V2231" s="53" t="s">
        <v>385</v>
      </c>
      <c r="W2231" s="53"/>
      <c r="X2231" s="63">
        <v>1064.1806399999998</v>
      </c>
      <c r="Y2231" s="63">
        <v>80543.663324000008</v>
      </c>
      <c r="Z2231" s="53"/>
      <c r="AA2231" s="53" t="s">
        <v>5541</v>
      </c>
      <c r="AB2231" s="72" t="s">
        <v>2094</v>
      </c>
      <c r="AC2231" s="57">
        <v>80543.663324000008</v>
      </c>
      <c r="AD2231" s="53">
        <v>25</v>
      </c>
      <c r="AE2231" s="53"/>
      <c r="AF2231" s="53"/>
      <c r="AG2231" s="63">
        <v>0</v>
      </c>
      <c r="AH2231" s="53" t="s">
        <v>5520</v>
      </c>
      <c r="AI2231" s="53" t="s">
        <v>2179</v>
      </c>
      <c r="AJ2231" s="149">
        <v>4</v>
      </c>
      <c r="AK2231" s="374">
        <v>2</v>
      </c>
    </row>
    <row r="2232" spans="1:37" s="149" customFormat="1" ht="75" customHeight="1">
      <c r="A2232" s="53" t="s">
        <v>1704</v>
      </c>
      <c r="B2232" s="60">
        <v>21327</v>
      </c>
      <c r="C2232" s="53" t="s">
        <v>421</v>
      </c>
      <c r="D2232" s="52" t="s">
        <v>422</v>
      </c>
      <c r="E2232" s="53" t="s">
        <v>81</v>
      </c>
      <c r="F2232" s="55">
        <v>41537</v>
      </c>
      <c r="G2232" s="55">
        <v>41617</v>
      </c>
      <c r="H2232" s="53" t="s">
        <v>109</v>
      </c>
      <c r="I2232" s="57">
        <v>13446</v>
      </c>
      <c r="J2232" s="56">
        <v>11812.034096738191</v>
      </c>
      <c r="K2232" s="56">
        <v>11812.034</v>
      </c>
      <c r="L2232" s="59">
        <v>41637</v>
      </c>
      <c r="M2232" s="60">
        <v>2014</v>
      </c>
      <c r="N2232" s="61">
        <v>41669</v>
      </c>
      <c r="O2232" s="60">
        <v>2014</v>
      </c>
      <c r="P2232" s="61">
        <v>41729</v>
      </c>
      <c r="Q2232" s="53" t="s">
        <v>337</v>
      </c>
      <c r="R2232" s="53" t="s">
        <v>5544</v>
      </c>
      <c r="S2232" s="53" t="s">
        <v>419</v>
      </c>
      <c r="T2232" s="60">
        <v>9</v>
      </c>
      <c r="U2232" s="53">
        <v>2</v>
      </c>
      <c r="V2232" s="53" t="s">
        <v>385</v>
      </c>
      <c r="W2232" s="53"/>
      <c r="X2232" s="63">
        <v>1548.6889022222222</v>
      </c>
      <c r="Y2232" s="63">
        <v>26287.12222222222</v>
      </c>
      <c r="Z2232" s="53"/>
      <c r="AA2232" s="53" t="s">
        <v>4325</v>
      </c>
      <c r="AB2232" s="72" t="s">
        <v>2123</v>
      </c>
      <c r="AC2232" s="57">
        <v>236584.09999999998</v>
      </c>
      <c r="AD2232" s="53"/>
      <c r="AE2232" s="53"/>
      <c r="AF2232" s="53">
        <v>9</v>
      </c>
      <c r="AG2232" s="63">
        <v>5599</v>
      </c>
      <c r="AH2232" s="53" t="s">
        <v>3981</v>
      </c>
      <c r="AI2232" s="53" t="s">
        <v>701</v>
      </c>
      <c r="AJ2232" s="149">
        <v>4</v>
      </c>
      <c r="AK2232" s="374">
        <v>2</v>
      </c>
    </row>
    <row r="2233" spans="1:37" s="149" customFormat="1" ht="75" customHeight="1">
      <c r="A2233" s="53" t="s">
        <v>1704</v>
      </c>
      <c r="B2233" s="60">
        <v>21328</v>
      </c>
      <c r="C2233" s="53" t="s">
        <v>421</v>
      </c>
      <c r="D2233" s="52" t="s">
        <v>422</v>
      </c>
      <c r="E2233" s="53" t="s">
        <v>81</v>
      </c>
      <c r="F2233" s="55">
        <v>41549</v>
      </c>
      <c r="G2233" s="55">
        <v>41609</v>
      </c>
      <c r="H2233" s="53" t="s">
        <v>109</v>
      </c>
      <c r="I2233" s="57">
        <v>3556</v>
      </c>
      <c r="J2233" s="56">
        <v>3123.8727687045225</v>
      </c>
      <c r="K2233" s="56">
        <v>3123.8719999999998</v>
      </c>
      <c r="L2233" s="59">
        <v>41629</v>
      </c>
      <c r="M2233" s="60">
        <v>2014</v>
      </c>
      <c r="N2233" s="61">
        <v>41669</v>
      </c>
      <c r="O2233" s="60">
        <v>2014</v>
      </c>
      <c r="P2233" s="61">
        <v>41729</v>
      </c>
      <c r="Q2233" s="53" t="s">
        <v>337</v>
      </c>
      <c r="R2233" s="53" t="s">
        <v>5545</v>
      </c>
      <c r="S2233" s="53" t="s">
        <v>419</v>
      </c>
      <c r="T2233" s="60">
        <v>7</v>
      </c>
      <c r="U2233" s="53">
        <v>2</v>
      </c>
      <c r="V2233" s="53" t="s">
        <v>385</v>
      </c>
      <c r="W2233" s="53"/>
      <c r="X2233" s="63">
        <v>526.59556571428561</v>
      </c>
      <c r="Y2233" s="63">
        <v>33797.728571428568</v>
      </c>
      <c r="Z2233" s="53"/>
      <c r="AA2233" s="53" t="s">
        <v>4325</v>
      </c>
      <c r="AB2233" s="72" t="s">
        <v>2123</v>
      </c>
      <c r="AC2233" s="57">
        <v>236584.09999999998</v>
      </c>
      <c r="AD2233" s="53"/>
      <c r="AE2233" s="53"/>
      <c r="AF2233" s="53">
        <v>7</v>
      </c>
      <c r="AG2233" s="63">
        <v>5599</v>
      </c>
      <c r="AH2233" s="53" t="s">
        <v>3981</v>
      </c>
      <c r="AI2233" s="53" t="s">
        <v>701</v>
      </c>
      <c r="AJ2233" s="149">
        <v>4</v>
      </c>
      <c r="AK2233" s="374">
        <v>2</v>
      </c>
    </row>
    <row r="2234" spans="1:37" s="149" customFormat="1" ht="75" customHeight="1">
      <c r="A2234" s="53" t="s">
        <v>1704</v>
      </c>
      <c r="B2234" s="60">
        <v>21329</v>
      </c>
      <c r="C2234" s="53" t="s">
        <v>421</v>
      </c>
      <c r="D2234" s="52" t="s">
        <v>422</v>
      </c>
      <c r="E2234" s="53" t="s">
        <v>81</v>
      </c>
      <c r="F2234" s="55">
        <v>41550</v>
      </c>
      <c r="G2234" s="55">
        <v>41610</v>
      </c>
      <c r="H2234" s="53" t="s">
        <v>109</v>
      </c>
      <c r="I2234" s="57">
        <v>2650</v>
      </c>
      <c r="J2234" s="56">
        <v>2327.9704266217618</v>
      </c>
      <c r="K2234" s="56">
        <v>2327.9699999999998</v>
      </c>
      <c r="L2234" s="59">
        <v>41630</v>
      </c>
      <c r="M2234" s="60">
        <v>2014</v>
      </c>
      <c r="N2234" s="61">
        <v>41669</v>
      </c>
      <c r="O2234" s="60">
        <v>2014</v>
      </c>
      <c r="P2234" s="61">
        <v>41729</v>
      </c>
      <c r="Q2234" s="53" t="s">
        <v>337</v>
      </c>
      <c r="R2234" s="53" t="s">
        <v>5546</v>
      </c>
      <c r="S2234" s="53" t="s">
        <v>419</v>
      </c>
      <c r="T2234" s="60">
        <v>1</v>
      </c>
      <c r="U2234" s="53">
        <v>2</v>
      </c>
      <c r="V2234" s="53" t="s">
        <v>385</v>
      </c>
      <c r="W2234" s="53"/>
      <c r="X2234" s="63">
        <v>2747.0045999999998</v>
      </c>
      <c r="Y2234" s="63">
        <v>236584.09999999998</v>
      </c>
      <c r="Z2234" s="53"/>
      <c r="AA2234" s="53" t="s">
        <v>4325</v>
      </c>
      <c r="AB2234" s="72" t="s">
        <v>2123</v>
      </c>
      <c r="AC2234" s="57">
        <v>236584.09999999998</v>
      </c>
      <c r="AD2234" s="53"/>
      <c r="AE2234" s="53"/>
      <c r="AF2234" s="53">
        <v>1</v>
      </c>
      <c r="AG2234" s="63">
        <v>5599</v>
      </c>
      <c r="AH2234" s="53" t="s">
        <v>3981</v>
      </c>
      <c r="AI2234" s="53" t="s">
        <v>701</v>
      </c>
      <c r="AJ2234" s="149">
        <v>4</v>
      </c>
      <c r="AK2234" s="374">
        <v>2</v>
      </c>
    </row>
    <row r="2235" spans="1:37" s="149" customFormat="1" ht="75" customHeight="1">
      <c r="A2235" s="53" t="s">
        <v>1704</v>
      </c>
      <c r="B2235" s="60">
        <v>21330</v>
      </c>
      <c r="C2235" s="53" t="s">
        <v>421</v>
      </c>
      <c r="D2235" s="52" t="s">
        <v>422</v>
      </c>
      <c r="E2235" s="53" t="s">
        <v>81</v>
      </c>
      <c r="F2235" s="55">
        <v>41551</v>
      </c>
      <c r="G2235" s="55">
        <v>41611</v>
      </c>
      <c r="H2235" s="53" t="s">
        <v>109</v>
      </c>
      <c r="I2235" s="57">
        <v>2268</v>
      </c>
      <c r="J2235" s="56">
        <v>1992.3912934257189</v>
      </c>
      <c r="K2235" s="56">
        <v>1992.3910000000001</v>
      </c>
      <c r="L2235" s="59">
        <v>41631</v>
      </c>
      <c r="M2235" s="60">
        <v>2014</v>
      </c>
      <c r="N2235" s="61">
        <v>41669</v>
      </c>
      <c r="O2235" s="60">
        <v>2014</v>
      </c>
      <c r="P2235" s="61">
        <v>41729</v>
      </c>
      <c r="Q2235" s="53" t="s">
        <v>337</v>
      </c>
      <c r="R2235" s="53" t="s">
        <v>5547</v>
      </c>
      <c r="S2235" s="53" t="s">
        <v>419</v>
      </c>
      <c r="T2235" s="60">
        <v>1</v>
      </c>
      <c r="U2235" s="53">
        <v>2</v>
      </c>
      <c r="V2235" s="53" t="s">
        <v>385</v>
      </c>
      <c r="W2235" s="53"/>
      <c r="X2235" s="63">
        <v>2351.0213800000001</v>
      </c>
      <c r="Y2235" s="63">
        <v>236584.09999999998</v>
      </c>
      <c r="Z2235" s="53"/>
      <c r="AA2235" s="53" t="s">
        <v>4325</v>
      </c>
      <c r="AB2235" s="72" t="s">
        <v>2123</v>
      </c>
      <c r="AC2235" s="57">
        <v>236584.09999999998</v>
      </c>
      <c r="AD2235" s="53"/>
      <c r="AE2235" s="53"/>
      <c r="AF2235" s="53">
        <v>1</v>
      </c>
      <c r="AG2235" s="63">
        <v>5599</v>
      </c>
      <c r="AH2235" s="53" t="s">
        <v>3981</v>
      </c>
      <c r="AI2235" s="53" t="s">
        <v>701</v>
      </c>
      <c r="AJ2235" s="149">
        <v>4</v>
      </c>
      <c r="AK2235" s="374">
        <v>2</v>
      </c>
    </row>
    <row r="2236" spans="1:37" s="149" customFormat="1" ht="75" customHeight="1">
      <c r="A2236" s="53" t="s">
        <v>1704</v>
      </c>
      <c r="B2236" s="60">
        <v>21331</v>
      </c>
      <c r="C2236" s="53" t="s">
        <v>421</v>
      </c>
      <c r="D2236" s="52" t="s">
        <v>422</v>
      </c>
      <c r="E2236" s="53" t="s">
        <v>59</v>
      </c>
      <c r="F2236" s="55">
        <v>41552</v>
      </c>
      <c r="G2236" s="55">
        <v>41612</v>
      </c>
      <c r="H2236" s="53" t="s">
        <v>109</v>
      </c>
      <c r="I2236" s="57">
        <v>480</v>
      </c>
      <c r="J2236" s="56">
        <v>421.67011501073421</v>
      </c>
      <c r="K2236" s="56">
        <v>421.67</v>
      </c>
      <c r="L2236" s="59">
        <v>41632</v>
      </c>
      <c r="M2236" s="60">
        <v>2014</v>
      </c>
      <c r="N2236" s="61">
        <v>41669</v>
      </c>
      <c r="O2236" s="60">
        <v>2014</v>
      </c>
      <c r="P2236" s="61">
        <v>41729</v>
      </c>
      <c r="Q2236" s="53" t="s">
        <v>337</v>
      </c>
      <c r="R2236" s="53" t="s">
        <v>5548</v>
      </c>
      <c r="S2236" s="53" t="s">
        <v>419</v>
      </c>
      <c r="T2236" s="60">
        <v>4</v>
      </c>
      <c r="U2236" s="53">
        <v>2</v>
      </c>
      <c r="V2236" s="53" t="s">
        <v>385</v>
      </c>
      <c r="W2236" s="53"/>
      <c r="X2236" s="63">
        <v>124.39265</v>
      </c>
      <c r="Y2236" s="63">
        <v>59146.024999999994</v>
      </c>
      <c r="Z2236" s="53"/>
      <c r="AA2236" s="53" t="s">
        <v>4325</v>
      </c>
      <c r="AB2236" s="72" t="s">
        <v>2123</v>
      </c>
      <c r="AC2236" s="57">
        <v>236584.09999999998</v>
      </c>
      <c r="AD2236" s="53"/>
      <c r="AE2236" s="53"/>
      <c r="AF2236" s="53">
        <v>4</v>
      </c>
      <c r="AG2236" s="63">
        <v>5599</v>
      </c>
      <c r="AH2236" s="53" t="s">
        <v>3981</v>
      </c>
      <c r="AI2236" s="53" t="s">
        <v>701</v>
      </c>
      <c r="AJ2236" s="149">
        <v>4</v>
      </c>
      <c r="AK2236" s="374">
        <v>2</v>
      </c>
    </row>
    <row r="2237" spans="1:37" s="149" customFormat="1" ht="75" customHeight="1">
      <c r="A2237" s="53" t="s">
        <v>1704</v>
      </c>
      <c r="B2237" s="60">
        <v>21332</v>
      </c>
      <c r="C2237" s="53" t="s">
        <v>421</v>
      </c>
      <c r="D2237" s="52" t="s">
        <v>422</v>
      </c>
      <c r="E2237" s="53" t="s">
        <v>81</v>
      </c>
      <c r="F2237" s="55">
        <v>41553</v>
      </c>
      <c r="G2237" s="55">
        <v>41613</v>
      </c>
      <c r="H2237" s="53" t="s">
        <v>109</v>
      </c>
      <c r="I2237" s="57">
        <v>6000</v>
      </c>
      <c r="J2237" s="56">
        <v>5270.8764376341778</v>
      </c>
      <c r="K2237" s="56">
        <v>5270.8760000000002</v>
      </c>
      <c r="L2237" s="59">
        <v>41633</v>
      </c>
      <c r="M2237" s="60">
        <v>2014</v>
      </c>
      <c r="N2237" s="61">
        <v>41669</v>
      </c>
      <c r="O2237" s="60">
        <v>2014</v>
      </c>
      <c r="P2237" s="61">
        <v>41729</v>
      </c>
      <c r="Q2237" s="53" t="s">
        <v>337</v>
      </c>
      <c r="R2237" s="53" t="s">
        <v>5549</v>
      </c>
      <c r="S2237" s="53" t="s">
        <v>419</v>
      </c>
      <c r="T2237" s="60">
        <v>1</v>
      </c>
      <c r="U2237" s="53">
        <v>2</v>
      </c>
      <c r="V2237" s="53" t="s">
        <v>385</v>
      </c>
      <c r="W2237" s="53"/>
      <c r="X2237" s="63">
        <v>6219.6336799999999</v>
      </c>
      <c r="Y2237" s="63">
        <v>236584.09999999998</v>
      </c>
      <c r="Z2237" s="53"/>
      <c r="AA2237" s="53" t="s">
        <v>4325</v>
      </c>
      <c r="AB2237" s="72" t="s">
        <v>2123</v>
      </c>
      <c r="AC2237" s="57">
        <v>236584.09999999998</v>
      </c>
      <c r="AD2237" s="53"/>
      <c r="AE2237" s="53"/>
      <c r="AF2237" s="53">
        <v>1</v>
      </c>
      <c r="AG2237" s="63">
        <v>5599</v>
      </c>
      <c r="AH2237" s="53" t="s">
        <v>3981</v>
      </c>
      <c r="AI2237" s="53" t="s">
        <v>701</v>
      </c>
      <c r="AJ2237" s="149">
        <v>4</v>
      </c>
      <c r="AK2237" s="374">
        <v>2</v>
      </c>
    </row>
    <row r="2238" spans="1:37" s="149" customFormat="1" ht="75" customHeight="1">
      <c r="A2238" s="53" t="s">
        <v>1704</v>
      </c>
      <c r="B2238" s="60">
        <v>21333</v>
      </c>
      <c r="C2238" s="53" t="s">
        <v>421</v>
      </c>
      <c r="D2238" s="52" t="s">
        <v>422</v>
      </c>
      <c r="E2238" s="53" t="s">
        <v>81</v>
      </c>
      <c r="F2238" s="55">
        <v>41554</v>
      </c>
      <c r="G2238" s="55">
        <v>41614</v>
      </c>
      <c r="H2238" s="53" t="s">
        <v>109</v>
      </c>
      <c r="I2238" s="57">
        <v>6600</v>
      </c>
      <c r="J2238" s="56">
        <v>5797.9640813975948</v>
      </c>
      <c r="K2238" s="56">
        <v>5797.9639999999999</v>
      </c>
      <c r="L2238" s="59">
        <v>41634</v>
      </c>
      <c r="M2238" s="60">
        <v>2014</v>
      </c>
      <c r="N2238" s="61">
        <v>41669</v>
      </c>
      <c r="O2238" s="60">
        <v>2014</v>
      </c>
      <c r="P2238" s="61">
        <v>41729</v>
      </c>
      <c r="Q2238" s="53" t="s">
        <v>337</v>
      </c>
      <c r="R2238" s="53" t="s">
        <v>5550</v>
      </c>
      <c r="S2238" s="53" t="s">
        <v>419</v>
      </c>
      <c r="T2238" s="60">
        <v>3</v>
      </c>
      <c r="U2238" s="53">
        <v>2</v>
      </c>
      <c r="V2238" s="53" t="s">
        <v>385</v>
      </c>
      <c r="W2238" s="53"/>
      <c r="X2238" s="63">
        <v>2280.5325066666664</v>
      </c>
      <c r="Y2238" s="63">
        <v>78861.366666666654</v>
      </c>
      <c r="Z2238" s="53"/>
      <c r="AA2238" s="53" t="s">
        <v>4325</v>
      </c>
      <c r="AB2238" s="72" t="s">
        <v>2123</v>
      </c>
      <c r="AC2238" s="57">
        <v>236584.09999999998</v>
      </c>
      <c r="AD2238" s="53"/>
      <c r="AE2238" s="53"/>
      <c r="AF2238" s="53">
        <v>3</v>
      </c>
      <c r="AG2238" s="63">
        <v>5599</v>
      </c>
      <c r="AH2238" s="53" t="s">
        <v>3981</v>
      </c>
      <c r="AI2238" s="53" t="s">
        <v>701</v>
      </c>
      <c r="AJ2238" s="149">
        <v>4</v>
      </c>
      <c r="AK2238" s="374">
        <v>2</v>
      </c>
    </row>
    <row r="2239" spans="1:37" s="149" customFormat="1" ht="75" customHeight="1">
      <c r="A2239" s="53" t="s">
        <v>1704</v>
      </c>
      <c r="B2239" s="60">
        <v>21334</v>
      </c>
      <c r="C2239" s="53">
        <v>3000559</v>
      </c>
      <c r="D2239" s="52" t="s">
        <v>383</v>
      </c>
      <c r="E2239" s="53" t="s">
        <v>59</v>
      </c>
      <c r="F2239" s="55">
        <v>41365</v>
      </c>
      <c r="G2239" s="55">
        <v>41425</v>
      </c>
      <c r="H2239" s="53" t="s">
        <v>94</v>
      </c>
      <c r="I2239" s="57">
        <v>47.896000000000001</v>
      </c>
      <c r="J2239" s="56">
        <v>48.116752280064013</v>
      </c>
      <c r="K2239" s="56">
        <v>47.896000000000001</v>
      </c>
      <c r="L2239" s="59">
        <v>41445</v>
      </c>
      <c r="M2239" s="60">
        <v>2013</v>
      </c>
      <c r="N2239" s="61">
        <v>41445</v>
      </c>
      <c r="O2239" s="60">
        <v>2013</v>
      </c>
      <c r="P2239" s="61">
        <v>41486</v>
      </c>
      <c r="Q2239" s="53" t="s">
        <v>337</v>
      </c>
      <c r="R2239" s="53" t="s">
        <v>5551</v>
      </c>
      <c r="S2239" s="53" t="s">
        <v>419</v>
      </c>
      <c r="T2239" s="60">
        <v>1</v>
      </c>
      <c r="U2239" s="53">
        <v>2</v>
      </c>
      <c r="V2239" s="53" t="s">
        <v>385</v>
      </c>
      <c r="W2239" s="53"/>
      <c r="X2239" s="63">
        <v>56.51728</v>
      </c>
      <c r="Y2239" s="63">
        <v>12172.355555555554</v>
      </c>
      <c r="Z2239" s="53"/>
      <c r="AA2239" s="53" t="s">
        <v>5540</v>
      </c>
      <c r="AB2239" s="72" t="s">
        <v>2094</v>
      </c>
      <c r="AC2239" s="57">
        <v>12172.355555555554</v>
      </c>
      <c r="AD2239" s="53"/>
      <c r="AE2239" s="53"/>
      <c r="AF2239" s="53" t="s">
        <v>9</v>
      </c>
      <c r="AG2239" s="63">
        <v>5272.24</v>
      </c>
      <c r="AH2239" s="53" t="s">
        <v>3981</v>
      </c>
      <c r="AI2239" s="53" t="s">
        <v>701</v>
      </c>
      <c r="AJ2239" s="149">
        <v>2</v>
      </c>
      <c r="AK2239" s="374">
        <v>2</v>
      </c>
    </row>
    <row r="2240" spans="1:37" s="149" customFormat="1" ht="75" customHeight="1">
      <c r="A2240" s="53" t="s">
        <v>1704</v>
      </c>
      <c r="B2240" s="60">
        <v>21335</v>
      </c>
      <c r="C2240" s="53">
        <v>3000559</v>
      </c>
      <c r="D2240" s="52" t="s">
        <v>383</v>
      </c>
      <c r="E2240" s="53" t="s">
        <v>59</v>
      </c>
      <c r="F2240" s="55">
        <v>41365</v>
      </c>
      <c r="G2240" s="55">
        <v>41425</v>
      </c>
      <c r="H2240" s="53" t="s">
        <v>94</v>
      </c>
      <c r="I2240" s="57">
        <v>305.10399999999998</v>
      </c>
      <c r="J2240" s="56">
        <v>305.84154245932802</v>
      </c>
      <c r="K2240" s="56">
        <v>305.10399999999998</v>
      </c>
      <c r="L2240" s="59">
        <v>41445</v>
      </c>
      <c r="M2240" s="60">
        <v>2013</v>
      </c>
      <c r="N2240" s="61">
        <v>41445</v>
      </c>
      <c r="O2240" s="60">
        <v>2013</v>
      </c>
      <c r="P2240" s="61">
        <v>41486</v>
      </c>
      <c r="Q2240" s="53" t="s">
        <v>337</v>
      </c>
      <c r="R2240" s="53" t="s">
        <v>5552</v>
      </c>
      <c r="S2240" s="53" t="s">
        <v>419</v>
      </c>
      <c r="T2240" s="60">
        <v>1</v>
      </c>
      <c r="U2240" s="53">
        <v>2</v>
      </c>
      <c r="V2240" s="53" t="s">
        <v>385</v>
      </c>
      <c r="W2240" s="53"/>
      <c r="X2240" s="63">
        <v>360.02271999999994</v>
      </c>
      <c r="Y2240" s="63">
        <v>12172.355555555554</v>
      </c>
      <c r="Z2240" s="53"/>
      <c r="AA2240" s="53" t="s">
        <v>5540</v>
      </c>
      <c r="AB2240" s="72" t="s">
        <v>2094</v>
      </c>
      <c r="AC2240" s="57">
        <v>12172.355555555554</v>
      </c>
      <c r="AD2240" s="53"/>
      <c r="AE2240" s="53"/>
      <c r="AF2240" s="53" t="s">
        <v>9</v>
      </c>
      <c r="AG2240" s="63">
        <v>5272.24</v>
      </c>
      <c r="AH2240" s="53" t="s">
        <v>3981</v>
      </c>
      <c r="AI2240" s="53" t="s">
        <v>701</v>
      </c>
      <c r="AJ2240" s="149">
        <v>2</v>
      </c>
      <c r="AK2240" s="374">
        <v>2</v>
      </c>
    </row>
    <row r="2241" spans="1:37" s="149" customFormat="1" ht="75" customHeight="1">
      <c r="A2241" s="53" t="s">
        <v>1704</v>
      </c>
      <c r="B2241" s="60">
        <v>21336</v>
      </c>
      <c r="C2241" s="53">
        <v>3000560</v>
      </c>
      <c r="D2241" s="52" t="s">
        <v>468</v>
      </c>
      <c r="E2241" s="53" t="s">
        <v>59</v>
      </c>
      <c r="F2241" s="55">
        <v>41487</v>
      </c>
      <c r="G2241" s="55">
        <v>41547</v>
      </c>
      <c r="H2241" s="53" t="s">
        <v>94</v>
      </c>
      <c r="I2241" s="57">
        <v>235</v>
      </c>
      <c r="J2241" s="56">
        <v>198.53714082285583</v>
      </c>
      <c r="K2241" s="56">
        <v>198.53700000000001</v>
      </c>
      <c r="L2241" s="59">
        <v>41567</v>
      </c>
      <c r="M2241" s="60">
        <v>2013</v>
      </c>
      <c r="N2241" s="61">
        <v>41567</v>
      </c>
      <c r="O2241" s="60">
        <v>2013</v>
      </c>
      <c r="P2241" s="61">
        <v>41608</v>
      </c>
      <c r="Q2241" s="53" t="s">
        <v>337</v>
      </c>
      <c r="R2241" s="53" t="s">
        <v>5553</v>
      </c>
      <c r="S2241" s="53" t="s">
        <v>419</v>
      </c>
      <c r="T2241" s="60">
        <v>1</v>
      </c>
      <c r="U2241" s="53">
        <v>2</v>
      </c>
      <c r="V2241" s="53" t="s">
        <v>385</v>
      </c>
      <c r="W2241" s="53"/>
      <c r="X2241" s="63">
        <v>234.27366000000001</v>
      </c>
      <c r="Y2241" s="63">
        <v>12172.355555555554</v>
      </c>
      <c r="Z2241" s="53"/>
      <c r="AA2241" s="53" t="s">
        <v>5540</v>
      </c>
      <c r="AB2241" s="72">
        <v>41306</v>
      </c>
      <c r="AC2241" s="57">
        <v>12172.355555555554</v>
      </c>
      <c r="AD2241" s="53"/>
      <c r="AE2241" s="53"/>
      <c r="AF2241" s="53" t="s">
        <v>9</v>
      </c>
      <c r="AG2241" s="63">
        <v>5272.24</v>
      </c>
      <c r="AH2241" s="53" t="s">
        <v>3981</v>
      </c>
      <c r="AI2241" s="53" t="s">
        <v>701</v>
      </c>
      <c r="AJ2241" s="149">
        <v>4</v>
      </c>
      <c r="AK2241" s="374">
        <v>2</v>
      </c>
    </row>
    <row r="2242" spans="1:37" s="149" customFormat="1" ht="75" customHeight="1">
      <c r="A2242" s="53" t="s">
        <v>1704</v>
      </c>
      <c r="B2242" s="60">
        <v>21337</v>
      </c>
      <c r="C2242" s="53">
        <v>3000560</v>
      </c>
      <c r="D2242" s="52" t="s">
        <v>468</v>
      </c>
      <c r="E2242" s="53" t="s">
        <v>59</v>
      </c>
      <c r="F2242" s="55">
        <v>41365</v>
      </c>
      <c r="G2242" s="55">
        <v>41425</v>
      </c>
      <c r="H2242" s="53" t="s">
        <v>94</v>
      </c>
      <c r="I2242" s="57">
        <v>415.64361863019201</v>
      </c>
      <c r="J2242" s="56">
        <v>417.56325173848751</v>
      </c>
      <c r="K2242" s="56">
        <v>415.64299999999997</v>
      </c>
      <c r="L2242" s="59">
        <v>41445</v>
      </c>
      <c r="M2242" s="60">
        <v>2013</v>
      </c>
      <c r="N2242" s="61">
        <v>41445</v>
      </c>
      <c r="O2242" s="60">
        <v>2013</v>
      </c>
      <c r="P2242" s="61">
        <v>41486</v>
      </c>
      <c r="Q2242" s="53" t="s">
        <v>337</v>
      </c>
      <c r="R2242" s="53" t="s">
        <v>5554</v>
      </c>
      <c r="S2242" s="53" t="s">
        <v>419</v>
      </c>
      <c r="T2242" s="60">
        <v>1</v>
      </c>
      <c r="U2242" s="53">
        <v>2</v>
      </c>
      <c r="V2242" s="53" t="s">
        <v>385</v>
      </c>
      <c r="W2242" s="53"/>
      <c r="X2242" s="63">
        <v>490.45873999999992</v>
      </c>
      <c r="Y2242" s="63">
        <v>12172.355555555554</v>
      </c>
      <c r="Z2242" s="53"/>
      <c r="AA2242" s="53" t="s">
        <v>5540</v>
      </c>
      <c r="AB2242" s="72">
        <v>41306</v>
      </c>
      <c r="AC2242" s="57">
        <v>12172.355555555554</v>
      </c>
      <c r="AD2242" s="53"/>
      <c r="AE2242" s="53"/>
      <c r="AF2242" s="53" t="s">
        <v>9</v>
      </c>
      <c r="AG2242" s="63">
        <v>5272.24</v>
      </c>
      <c r="AH2242" s="53" t="s">
        <v>3981</v>
      </c>
      <c r="AI2242" s="53" t="s">
        <v>701</v>
      </c>
      <c r="AJ2242" s="149">
        <v>2</v>
      </c>
      <c r="AK2242" s="374">
        <v>2</v>
      </c>
    </row>
    <row r="2243" spans="1:37" s="149" customFormat="1" ht="75" customHeight="1">
      <c r="A2243" s="53" t="s">
        <v>1704</v>
      </c>
      <c r="B2243" s="60">
        <v>21338</v>
      </c>
      <c r="C2243" s="53">
        <v>3000559</v>
      </c>
      <c r="D2243" s="52" t="s">
        <v>383</v>
      </c>
      <c r="E2243" s="53" t="s">
        <v>59</v>
      </c>
      <c r="F2243" s="55">
        <v>41365</v>
      </c>
      <c r="G2243" s="55">
        <v>41425</v>
      </c>
      <c r="H2243" s="53" t="s">
        <v>94</v>
      </c>
      <c r="I2243" s="57">
        <v>64.312494901851409</v>
      </c>
      <c r="J2243" s="56">
        <v>58.060422658596792</v>
      </c>
      <c r="K2243" s="56">
        <v>58.06</v>
      </c>
      <c r="L2243" s="59">
        <v>41445</v>
      </c>
      <c r="M2243" s="60">
        <v>2013</v>
      </c>
      <c r="N2243" s="61">
        <v>41445</v>
      </c>
      <c r="O2243" s="60">
        <v>2013</v>
      </c>
      <c r="P2243" s="61">
        <v>41517</v>
      </c>
      <c r="Q2243" s="53" t="s">
        <v>337</v>
      </c>
      <c r="R2243" s="53" t="s">
        <v>5555</v>
      </c>
      <c r="S2243" s="53" t="s">
        <v>419</v>
      </c>
      <c r="T2243" s="60">
        <v>1</v>
      </c>
      <c r="U2243" s="53">
        <v>2</v>
      </c>
      <c r="V2243" s="53" t="s">
        <v>385</v>
      </c>
      <c r="W2243" s="53"/>
      <c r="X2243" s="63">
        <v>68.510800000000003</v>
      </c>
      <c r="Y2243" s="63">
        <v>26204.26</v>
      </c>
      <c r="Z2243" s="53"/>
      <c r="AA2243" s="53" t="s">
        <v>2400</v>
      </c>
      <c r="AB2243" s="72" t="s">
        <v>2094</v>
      </c>
      <c r="AC2243" s="57">
        <v>26204.26</v>
      </c>
      <c r="AD2243" s="53"/>
      <c r="AE2243" s="53"/>
      <c r="AF2243" s="53" t="s">
        <v>9</v>
      </c>
      <c r="AG2243" s="63">
        <v>2004.4376799999998</v>
      </c>
      <c r="AH2243" s="53" t="s">
        <v>3981</v>
      </c>
      <c r="AI2243" s="53" t="s">
        <v>701</v>
      </c>
      <c r="AJ2243" s="149">
        <v>2</v>
      </c>
      <c r="AK2243" s="374">
        <v>2</v>
      </c>
    </row>
    <row r="2244" spans="1:37" s="149" customFormat="1" ht="15.75" customHeight="1">
      <c r="A2244" s="45" t="s">
        <v>12</v>
      </c>
      <c r="B2244" s="93" t="s">
        <v>10</v>
      </c>
      <c r="C2244" s="51"/>
      <c r="D2244" s="46"/>
      <c r="E2244" s="51"/>
      <c r="F2244" s="94" t="s">
        <v>10</v>
      </c>
      <c r="G2244" s="94" t="s">
        <v>10</v>
      </c>
      <c r="H2244" s="51"/>
      <c r="I2244" s="95">
        <v>8723317.4882832188</v>
      </c>
      <c r="J2244" s="95">
        <v>8933551.4667339679</v>
      </c>
      <c r="K2244" s="95">
        <v>8553010.8220000099</v>
      </c>
      <c r="L2244" s="51"/>
      <c r="M2244" s="51"/>
      <c r="N2244" s="51"/>
      <c r="O2244" s="51"/>
      <c r="P2244" s="51"/>
      <c r="Q2244" s="51"/>
      <c r="R2244" s="51"/>
      <c r="S2244" s="51"/>
      <c r="T2244" s="49"/>
      <c r="U2244" s="51"/>
      <c r="V2244" s="51"/>
      <c r="W2244" s="51"/>
      <c r="X2244" s="49" t="s">
        <v>10</v>
      </c>
      <c r="Y2244" s="49"/>
      <c r="Z2244" s="51"/>
      <c r="AA2244" s="51" t="s">
        <v>10</v>
      </c>
      <c r="AB2244" s="99" t="s">
        <v>10</v>
      </c>
      <c r="AC2244" s="95"/>
      <c r="AD2244" s="100"/>
      <c r="AE2244" s="100"/>
      <c r="AF2244" s="49"/>
      <c r="AG2244" s="49"/>
      <c r="AH2244" s="51"/>
      <c r="AI2244" s="51"/>
      <c r="AK2244" s="374"/>
    </row>
    <row r="2245" spans="1:37" s="148" customFormat="1" ht="15.75" customHeight="1">
      <c r="A2245" s="45" t="s">
        <v>30</v>
      </c>
      <c r="B2245" s="93" t="s">
        <v>10</v>
      </c>
      <c r="C2245" s="46"/>
      <c r="D2245" s="46"/>
      <c r="E2245" s="46"/>
      <c r="F2245" s="47" t="s">
        <v>10</v>
      </c>
      <c r="G2245" s="47" t="s">
        <v>10</v>
      </c>
      <c r="H2245" s="46"/>
      <c r="I2245" s="101"/>
      <c r="J2245" s="46"/>
      <c r="K2245" s="46"/>
      <c r="L2245" s="46"/>
      <c r="M2245" s="46"/>
      <c r="N2245" s="46"/>
      <c r="O2245" s="46"/>
      <c r="P2245" s="46"/>
      <c r="Q2245" s="46"/>
      <c r="R2245" s="46"/>
      <c r="S2245" s="46"/>
      <c r="T2245" s="48"/>
      <c r="U2245" s="46"/>
      <c r="V2245" s="46"/>
      <c r="W2245" s="51"/>
      <c r="X2245" s="48"/>
      <c r="Y2245" s="48"/>
      <c r="Z2245" s="46"/>
      <c r="AA2245" s="46"/>
      <c r="AB2245" s="102"/>
      <c r="AC2245" s="101"/>
      <c r="AD2245" s="46"/>
      <c r="AE2245" s="46"/>
      <c r="AF2245" s="48"/>
      <c r="AG2245" s="48"/>
      <c r="AH2245" s="46"/>
      <c r="AI2245" s="46"/>
      <c r="AK2245" s="374"/>
    </row>
    <row r="2246" spans="1:37" s="149" customFormat="1" ht="75" customHeight="1">
      <c r="A2246" s="52" t="s">
        <v>377</v>
      </c>
      <c r="B2246" s="60">
        <v>31</v>
      </c>
      <c r="C2246" s="60">
        <v>3000407</v>
      </c>
      <c r="D2246" s="52" t="s">
        <v>423</v>
      </c>
      <c r="E2246" s="53" t="s">
        <v>59</v>
      </c>
      <c r="F2246" s="55">
        <v>41338</v>
      </c>
      <c r="G2246" s="55">
        <v>41378</v>
      </c>
      <c r="H2246" s="52" t="s">
        <v>104</v>
      </c>
      <c r="I2246" s="57">
        <v>4240.3692835156762</v>
      </c>
      <c r="J2246" s="56">
        <v>4237.2881355932204</v>
      </c>
      <c r="K2246" s="56">
        <v>4237.2879999999996</v>
      </c>
      <c r="L2246" s="59">
        <v>41398</v>
      </c>
      <c r="M2246" s="60">
        <v>2013</v>
      </c>
      <c r="N2246" s="61">
        <v>41398</v>
      </c>
      <c r="O2246" s="60">
        <v>2013</v>
      </c>
      <c r="P2246" s="61">
        <v>41639</v>
      </c>
      <c r="Q2246" s="53" t="s">
        <v>338</v>
      </c>
      <c r="R2246" s="53" t="s">
        <v>2543</v>
      </c>
      <c r="S2246" s="53" t="s">
        <v>384</v>
      </c>
      <c r="T2246" s="63">
        <v>1</v>
      </c>
      <c r="U2246" s="53" t="s">
        <v>367</v>
      </c>
      <c r="V2246" s="53" t="s">
        <v>385</v>
      </c>
      <c r="W2246" s="53"/>
      <c r="X2246" s="53"/>
      <c r="Y2246" s="63"/>
      <c r="Z2246" s="53"/>
      <c r="AA2246" s="53"/>
      <c r="AB2246" s="72"/>
      <c r="AC2246" s="57"/>
      <c r="AD2246" s="53"/>
      <c r="AE2246" s="53"/>
      <c r="AF2246" s="63"/>
      <c r="AG2246" s="63"/>
      <c r="AH2246" s="62"/>
      <c r="AI2246" s="53"/>
      <c r="AJ2246" s="149">
        <v>1</v>
      </c>
      <c r="AK2246" s="374" t="s">
        <v>677</v>
      </c>
    </row>
    <row r="2247" spans="1:37" s="149" customFormat="1" ht="75" customHeight="1">
      <c r="A2247" s="52" t="s">
        <v>377</v>
      </c>
      <c r="B2247" s="53" t="s">
        <v>3595</v>
      </c>
      <c r="C2247" s="60">
        <v>3000407</v>
      </c>
      <c r="D2247" s="52" t="s">
        <v>423</v>
      </c>
      <c r="E2247" s="53" t="s">
        <v>59</v>
      </c>
      <c r="F2247" s="55">
        <v>41338</v>
      </c>
      <c r="G2247" s="55">
        <v>41378</v>
      </c>
      <c r="H2247" s="52" t="s">
        <v>104</v>
      </c>
      <c r="I2247" s="57">
        <v>2435.4805394757786</v>
      </c>
      <c r="J2247" s="56">
        <v>2433.7108644067798</v>
      </c>
      <c r="K2247" s="56">
        <v>2433.71</v>
      </c>
      <c r="L2247" s="59">
        <v>41398</v>
      </c>
      <c r="M2247" s="60">
        <v>2013</v>
      </c>
      <c r="N2247" s="61">
        <v>41398</v>
      </c>
      <c r="O2247" s="60">
        <v>2013</v>
      </c>
      <c r="P2247" s="61">
        <v>41639</v>
      </c>
      <c r="Q2247" s="53" t="s">
        <v>338</v>
      </c>
      <c r="R2247" s="53" t="s">
        <v>2544</v>
      </c>
      <c r="S2247" s="53" t="s">
        <v>384</v>
      </c>
      <c r="T2247" s="63">
        <v>1</v>
      </c>
      <c r="U2247" s="53" t="s">
        <v>367</v>
      </c>
      <c r="V2247" s="53" t="s">
        <v>385</v>
      </c>
      <c r="W2247" s="53"/>
      <c r="X2247" s="53"/>
      <c r="Y2247" s="63"/>
      <c r="Z2247" s="53"/>
      <c r="AA2247" s="53"/>
      <c r="AB2247" s="72"/>
      <c r="AC2247" s="57"/>
      <c r="AD2247" s="53"/>
      <c r="AE2247" s="53"/>
      <c r="AF2247" s="63"/>
      <c r="AG2247" s="63"/>
      <c r="AH2247" s="62"/>
      <c r="AI2247" s="53"/>
      <c r="AJ2247" s="149">
        <v>1</v>
      </c>
      <c r="AK2247" s="374" t="s">
        <v>677</v>
      </c>
    </row>
    <row r="2248" spans="1:37" s="149" customFormat="1" ht="75" customHeight="1">
      <c r="A2248" s="52" t="s">
        <v>377</v>
      </c>
      <c r="B2248" s="60">
        <v>32</v>
      </c>
      <c r="C2248" s="60">
        <v>3000407</v>
      </c>
      <c r="D2248" s="52" t="s">
        <v>423</v>
      </c>
      <c r="E2248" s="53" t="s">
        <v>81</v>
      </c>
      <c r="F2248" s="55">
        <v>41365</v>
      </c>
      <c r="G2248" s="55">
        <v>41445</v>
      </c>
      <c r="H2248" s="52" t="s">
        <v>104</v>
      </c>
      <c r="I2248" s="57">
        <v>2544.2215701094055</v>
      </c>
      <c r="J2248" s="56">
        <v>2542.3728813559323</v>
      </c>
      <c r="K2248" s="56">
        <v>2542.3719999999998</v>
      </c>
      <c r="L2248" s="59">
        <v>41456</v>
      </c>
      <c r="M2248" s="60">
        <v>2013</v>
      </c>
      <c r="N2248" s="61">
        <v>41458</v>
      </c>
      <c r="O2248" s="60">
        <v>2013</v>
      </c>
      <c r="P2248" s="61">
        <v>41639</v>
      </c>
      <c r="Q2248" s="53" t="s">
        <v>338</v>
      </c>
      <c r="R2248" s="53" t="s">
        <v>2545</v>
      </c>
      <c r="S2248" s="53" t="s">
        <v>384</v>
      </c>
      <c r="T2248" s="63">
        <v>1</v>
      </c>
      <c r="U2248" s="53" t="s">
        <v>367</v>
      </c>
      <c r="V2248" s="53" t="s">
        <v>385</v>
      </c>
      <c r="W2248" s="53"/>
      <c r="X2248" s="53"/>
      <c r="Y2248" s="63"/>
      <c r="Z2248" s="53"/>
      <c r="AA2248" s="53"/>
      <c r="AB2248" s="72"/>
      <c r="AC2248" s="57"/>
      <c r="AD2248" s="53"/>
      <c r="AE2248" s="53"/>
      <c r="AF2248" s="63"/>
      <c r="AG2248" s="63"/>
      <c r="AH2248" s="62"/>
      <c r="AI2248" s="53"/>
      <c r="AJ2248" s="149">
        <v>3</v>
      </c>
      <c r="AK2248" s="374" t="s">
        <v>677</v>
      </c>
    </row>
    <row r="2249" spans="1:37" s="149" customFormat="1" ht="75" customHeight="1">
      <c r="A2249" s="52" t="s">
        <v>377</v>
      </c>
      <c r="B2249" s="160" t="s">
        <v>3594</v>
      </c>
      <c r="C2249" s="60">
        <v>3000407</v>
      </c>
      <c r="D2249" s="52" t="s">
        <v>423</v>
      </c>
      <c r="E2249" s="53" t="s">
        <v>59</v>
      </c>
      <c r="F2249" s="55">
        <v>41338</v>
      </c>
      <c r="G2249" s="55">
        <v>41378</v>
      </c>
      <c r="H2249" s="52" t="s">
        <v>104</v>
      </c>
      <c r="I2249" s="57">
        <v>1017.6886280437624</v>
      </c>
      <c r="J2249" s="56">
        <v>1016.949152542373</v>
      </c>
      <c r="K2249" s="56">
        <v>1016.949</v>
      </c>
      <c r="L2249" s="59">
        <v>41398</v>
      </c>
      <c r="M2249" s="60">
        <v>2013</v>
      </c>
      <c r="N2249" s="61">
        <v>41398</v>
      </c>
      <c r="O2249" s="60">
        <v>2013</v>
      </c>
      <c r="P2249" s="61">
        <v>41639</v>
      </c>
      <c r="Q2249" s="53" t="s">
        <v>338</v>
      </c>
      <c r="R2249" s="53" t="s">
        <v>2546</v>
      </c>
      <c r="S2249" s="53" t="s">
        <v>384</v>
      </c>
      <c r="T2249" s="63">
        <v>1</v>
      </c>
      <c r="U2249" s="53" t="s">
        <v>367</v>
      </c>
      <c r="V2249" s="53" t="s">
        <v>385</v>
      </c>
      <c r="W2249" s="53"/>
      <c r="X2249" s="53"/>
      <c r="Y2249" s="63"/>
      <c r="Z2249" s="53"/>
      <c r="AA2249" s="53"/>
      <c r="AB2249" s="72"/>
      <c r="AC2249" s="57"/>
      <c r="AD2249" s="53"/>
      <c r="AE2249" s="53"/>
      <c r="AF2249" s="63"/>
      <c r="AG2249" s="63"/>
      <c r="AH2249" s="62"/>
      <c r="AI2249" s="53"/>
      <c r="AJ2249" s="149">
        <v>3</v>
      </c>
      <c r="AK2249" s="374" t="s">
        <v>677</v>
      </c>
    </row>
    <row r="2250" spans="1:37" s="149" customFormat="1" ht="75" customHeight="1">
      <c r="A2250" s="52" t="s">
        <v>377</v>
      </c>
      <c r="B2250" s="160" t="s">
        <v>2666</v>
      </c>
      <c r="C2250" s="60">
        <v>3000407</v>
      </c>
      <c r="D2250" s="52" t="s">
        <v>423</v>
      </c>
      <c r="E2250" s="53" t="s">
        <v>81</v>
      </c>
      <c r="F2250" s="55">
        <v>41365</v>
      </c>
      <c r="G2250" s="55">
        <v>41445</v>
      </c>
      <c r="H2250" s="52" t="s">
        <v>104</v>
      </c>
      <c r="I2250" s="57">
        <v>1112.485323018888</v>
      </c>
      <c r="J2250" s="56">
        <v>1111.6769661016951</v>
      </c>
      <c r="K2250" s="56">
        <v>1111.6759999999999</v>
      </c>
      <c r="L2250" s="59">
        <v>41456</v>
      </c>
      <c r="M2250" s="60">
        <v>2013</v>
      </c>
      <c r="N2250" s="61">
        <v>41458</v>
      </c>
      <c r="O2250" s="60">
        <v>2013</v>
      </c>
      <c r="P2250" s="61">
        <v>41639</v>
      </c>
      <c r="Q2250" s="53" t="s">
        <v>338</v>
      </c>
      <c r="R2250" s="53" t="s">
        <v>2547</v>
      </c>
      <c r="S2250" s="53" t="s">
        <v>384</v>
      </c>
      <c r="T2250" s="63">
        <v>1</v>
      </c>
      <c r="U2250" s="53" t="s">
        <v>367</v>
      </c>
      <c r="V2250" s="53" t="s">
        <v>385</v>
      </c>
      <c r="W2250" s="53"/>
      <c r="X2250" s="53"/>
      <c r="Y2250" s="63"/>
      <c r="Z2250" s="53"/>
      <c r="AA2250" s="53"/>
      <c r="AB2250" s="72"/>
      <c r="AC2250" s="57"/>
      <c r="AD2250" s="53"/>
      <c r="AE2250" s="53"/>
      <c r="AF2250" s="63"/>
      <c r="AG2250" s="63"/>
      <c r="AH2250" s="62"/>
      <c r="AI2250" s="53"/>
      <c r="AJ2250" s="149">
        <v>3</v>
      </c>
      <c r="AK2250" s="374" t="s">
        <v>677</v>
      </c>
    </row>
    <row r="2251" spans="1:37" s="149" customFormat="1" ht="75" customHeight="1">
      <c r="A2251" s="52" t="s">
        <v>377</v>
      </c>
      <c r="B2251" s="60">
        <v>34</v>
      </c>
      <c r="C2251" s="53">
        <v>3000403</v>
      </c>
      <c r="D2251" s="52" t="s">
        <v>582</v>
      </c>
      <c r="E2251" s="53" t="s">
        <v>81</v>
      </c>
      <c r="F2251" s="55">
        <v>41223</v>
      </c>
      <c r="G2251" s="55">
        <v>41303</v>
      </c>
      <c r="H2251" s="52" t="s">
        <v>104</v>
      </c>
      <c r="I2251" s="57">
        <v>10725.7936027</v>
      </c>
      <c r="J2251" s="56">
        <v>10717.999999250387</v>
      </c>
      <c r="K2251" s="56">
        <v>10717.999</v>
      </c>
      <c r="L2251" s="59">
        <v>41323</v>
      </c>
      <c r="M2251" s="60">
        <v>2013</v>
      </c>
      <c r="N2251" s="61">
        <v>41334</v>
      </c>
      <c r="O2251" s="60">
        <v>2013</v>
      </c>
      <c r="P2251" s="61">
        <v>41547</v>
      </c>
      <c r="Q2251" s="53" t="s">
        <v>337</v>
      </c>
      <c r="R2251" s="53" t="s">
        <v>665</v>
      </c>
      <c r="S2251" s="53" t="s">
        <v>384</v>
      </c>
      <c r="T2251" s="63">
        <v>1</v>
      </c>
      <c r="U2251" s="53" t="s">
        <v>367</v>
      </c>
      <c r="V2251" s="53" t="s">
        <v>385</v>
      </c>
      <c r="W2251" s="53"/>
      <c r="X2251" s="53"/>
      <c r="Y2251" s="63"/>
      <c r="Z2251" s="53"/>
      <c r="AA2251" s="53"/>
      <c r="AB2251" s="72"/>
      <c r="AC2251" s="57"/>
      <c r="AD2251" s="53"/>
      <c r="AE2251" s="53"/>
      <c r="AF2251" s="63"/>
      <c r="AG2251" s="63"/>
      <c r="AH2251" s="62"/>
      <c r="AI2251" s="53"/>
      <c r="AJ2251" s="149">
        <v>1</v>
      </c>
      <c r="AK2251" s="374" t="s">
        <v>677</v>
      </c>
    </row>
    <row r="2252" spans="1:37" s="149" customFormat="1" ht="75" customHeight="1">
      <c r="A2252" s="52" t="s">
        <v>377</v>
      </c>
      <c r="B2252" s="60">
        <v>35</v>
      </c>
      <c r="C2252" s="53">
        <v>3000409</v>
      </c>
      <c r="D2252" s="52" t="s">
        <v>583</v>
      </c>
      <c r="E2252" s="53" t="s">
        <v>81</v>
      </c>
      <c r="F2252" s="55">
        <v>41223</v>
      </c>
      <c r="G2252" s="55">
        <v>41303</v>
      </c>
      <c r="H2252" s="52" t="s">
        <v>104</v>
      </c>
      <c r="I2252" s="57">
        <v>8159.9291840000005</v>
      </c>
      <c r="J2252" s="56">
        <v>8153.9999954855939</v>
      </c>
      <c r="K2252" s="56">
        <v>8153.9989999999998</v>
      </c>
      <c r="L2252" s="59">
        <v>41323</v>
      </c>
      <c r="M2252" s="60">
        <v>2013</v>
      </c>
      <c r="N2252" s="61">
        <v>41325</v>
      </c>
      <c r="O2252" s="60">
        <v>2013</v>
      </c>
      <c r="P2252" s="61">
        <v>41639</v>
      </c>
      <c r="Q2252" s="53" t="s">
        <v>337</v>
      </c>
      <c r="R2252" s="53" t="s">
        <v>568</v>
      </c>
      <c r="S2252" s="53" t="s">
        <v>384</v>
      </c>
      <c r="T2252" s="63">
        <v>1</v>
      </c>
      <c r="U2252" s="53" t="s">
        <v>367</v>
      </c>
      <c r="V2252" s="53" t="s">
        <v>385</v>
      </c>
      <c r="W2252" s="53"/>
      <c r="X2252" s="53"/>
      <c r="Y2252" s="63"/>
      <c r="Z2252" s="53"/>
      <c r="AA2252" s="53"/>
      <c r="AB2252" s="72"/>
      <c r="AC2252" s="57"/>
      <c r="AD2252" s="53"/>
      <c r="AE2252" s="53"/>
      <c r="AF2252" s="63"/>
      <c r="AG2252" s="63"/>
      <c r="AH2252" s="62"/>
      <c r="AI2252" s="53"/>
      <c r="AJ2252" s="149">
        <v>1</v>
      </c>
      <c r="AK2252" s="374" t="s">
        <v>677</v>
      </c>
    </row>
    <row r="2253" spans="1:37" s="149" customFormat="1" ht="75" customHeight="1">
      <c r="A2253" s="52" t="s">
        <v>377</v>
      </c>
      <c r="B2253" s="60">
        <v>36</v>
      </c>
      <c r="C2253" s="53">
        <v>3000409</v>
      </c>
      <c r="D2253" s="52" t="s">
        <v>583</v>
      </c>
      <c r="E2253" s="53" t="s">
        <v>59</v>
      </c>
      <c r="F2253" s="55">
        <v>41223</v>
      </c>
      <c r="G2253" s="55">
        <v>41263</v>
      </c>
      <c r="H2253" s="52" t="s">
        <v>104</v>
      </c>
      <c r="I2253" s="57">
        <v>2627.9094930000001</v>
      </c>
      <c r="J2253" s="56">
        <v>2625.9999947149722</v>
      </c>
      <c r="K2253" s="56">
        <v>2625.9989999999998</v>
      </c>
      <c r="L2253" s="59">
        <v>41284</v>
      </c>
      <c r="M2253" s="60">
        <v>2013</v>
      </c>
      <c r="N2253" s="61">
        <v>41294</v>
      </c>
      <c r="O2253" s="60">
        <v>2013</v>
      </c>
      <c r="P2253" s="61">
        <v>41639</v>
      </c>
      <c r="Q2253" s="53" t="s">
        <v>337</v>
      </c>
      <c r="R2253" s="53" t="s">
        <v>569</v>
      </c>
      <c r="S2253" s="53" t="s">
        <v>384</v>
      </c>
      <c r="T2253" s="63">
        <v>1</v>
      </c>
      <c r="U2253" s="53" t="s">
        <v>367</v>
      </c>
      <c r="V2253" s="53" t="s">
        <v>385</v>
      </c>
      <c r="W2253" s="53"/>
      <c r="X2253" s="53"/>
      <c r="Y2253" s="63"/>
      <c r="Z2253" s="53"/>
      <c r="AA2253" s="53"/>
      <c r="AB2253" s="72"/>
      <c r="AC2253" s="57"/>
      <c r="AD2253" s="53"/>
      <c r="AE2253" s="53"/>
      <c r="AF2253" s="63"/>
      <c r="AG2253" s="63"/>
      <c r="AH2253" s="62"/>
      <c r="AI2253" s="53"/>
      <c r="AJ2253" s="149">
        <v>1</v>
      </c>
      <c r="AK2253" s="374" t="s">
        <v>677</v>
      </c>
    </row>
    <row r="2254" spans="1:37" s="149" customFormat="1" ht="75" customHeight="1">
      <c r="A2254" s="52" t="s">
        <v>377</v>
      </c>
      <c r="B2254" s="60">
        <v>37</v>
      </c>
      <c r="C2254" s="53">
        <v>3000409</v>
      </c>
      <c r="D2254" s="52" t="s">
        <v>583</v>
      </c>
      <c r="E2254" s="53" t="s">
        <v>81</v>
      </c>
      <c r="F2254" s="55">
        <v>41244</v>
      </c>
      <c r="G2254" s="55">
        <v>41324</v>
      </c>
      <c r="H2254" s="52" t="s">
        <v>104</v>
      </c>
      <c r="I2254" s="57">
        <v>16181.758030209841</v>
      </c>
      <c r="J2254" s="56">
        <v>16170</v>
      </c>
      <c r="K2254" s="56">
        <v>16170</v>
      </c>
      <c r="L2254" s="59">
        <v>41344</v>
      </c>
      <c r="M2254" s="60">
        <v>2013</v>
      </c>
      <c r="N2254" s="61">
        <v>41346</v>
      </c>
      <c r="O2254" s="60">
        <v>2013</v>
      </c>
      <c r="P2254" s="61">
        <v>41639</v>
      </c>
      <c r="Q2254" s="53" t="s">
        <v>337</v>
      </c>
      <c r="R2254" s="53" t="s">
        <v>570</v>
      </c>
      <c r="S2254" s="53" t="s">
        <v>384</v>
      </c>
      <c r="T2254" s="63">
        <v>1</v>
      </c>
      <c r="U2254" s="53" t="s">
        <v>367</v>
      </c>
      <c r="V2254" s="53" t="s">
        <v>385</v>
      </c>
      <c r="W2254" s="53"/>
      <c r="X2254" s="53"/>
      <c r="Y2254" s="63"/>
      <c r="Z2254" s="53"/>
      <c r="AA2254" s="53"/>
      <c r="AB2254" s="72"/>
      <c r="AC2254" s="57"/>
      <c r="AD2254" s="53"/>
      <c r="AE2254" s="53"/>
      <c r="AF2254" s="63"/>
      <c r="AG2254" s="63"/>
      <c r="AH2254" s="62"/>
      <c r="AI2254" s="53"/>
      <c r="AJ2254" s="149">
        <v>1</v>
      </c>
      <c r="AK2254" s="374" t="s">
        <v>677</v>
      </c>
    </row>
    <row r="2255" spans="1:37" s="149" customFormat="1" ht="75" customHeight="1">
      <c r="A2255" s="52" t="s">
        <v>377</v>
      </c>
      <c r="B2255" s="60">
        <v>38</v>
      </c>
      <c r="C2255" s="53">
        <v>3000401</v>
      </c>
      <c r="D2255" s="52" t="s">
        <v>584</v>
      </c>
      <c r="E2255" s="53" t="s">
        <v>59</v>
      </c>
      <c r="F2255" s="55">
        <v>41244</v>
      </c>
      <c r="G2255" s="55">
        <v>41284</v>
      </c>
      <c r="H2255" s="52" t="s">
        <v>104</v>
      </c>
      <c r="I2255" s="57">
        <v>3002.1814526000003</v>
      </c>
      <c r="J2255" s="56">
        <v>2999.9999998709955</v>
      </c>
      <c r="K2255" s="56">
        <v>2999.9989999999998</v>
      </c>
      <c r="L2255" s="59">
        <v>41304</v>
      </c>
      <c r="M2255" s="60">
        <v>2013</v>
      </c>
      <c r="N2255" s="61">
        <v>41306</v>
      </c>
      <c r="O2255" s="60">
        <v>2013</v>
      </c>
      <c r="P2255" s="61">
        <v>41639</v>
      </c>
      <c r="Q2255" s="53" t="s">
        <v>337</v>
      </c>
      <c r="R2255" s="53" t="s">
        <v>571</v>
      </c>
      <c r="S2255" s="53" t="s">
        <v>384</v>
      </c>
      <c r="T2255" s="63">
        <v>1</v>
      </c>
      <c r="U2255" s="53" t="s">
        <v>367</v>
      </c>
      <c r="V2255" s="53" t="s">
        <v>385</v>
      </c>
      <c r="W2255" s="53"/>
      <c r="X2255" s="53"/>
      <c r="Y2255" s="63"/>
      <c r="Z2255" s="53"/>
      <c r="AA2255" s="53"/>
      <c r="AB2255" s="72"/>
      <c r="AC2255" s="57"/>
      <c r="AD2255" s="53"/>
      <c r="AE2255" s="53"/>
      <c r="AF2255" s="63"/>
      <c r="AG2255" s="63"/>
      <c r="AH2255" s="62"/>
      <c r="AI2255" s="53"/>
      <c r="AJ2255" s="149">
        <v>1</v>
      </c>
      <c r="AK2255" s="374" t="s">
        <v>677</v>
      </c>
    </row>
    <row r="2256" spans="1:37" s="149" customFormat="1" ht="75" customHeight="1">
      <c r="A2256" s="52" t="s">
        <v>377</v>
      </c>
      <c r="B2256" s="60">
        <v>39</v>
      </c>
      <c r="C2256" s="53">
        <v>3000170</v>
      </c>
      <c r="D2256" s="52" t="s">
        <v>585</v>
      </c>
      <c r="E2256" s="53" t="s">
        <v>59</v>
      </c>
      <c r="F2256" s="55">
        <v>41223</v>
      </c>
      <c r="G2256" s="55">
        <v>41263</v>
      </c>
      <c r="H2256" s="52" t="s">
        <v>104</v>
      </c>
      <c r="I2256" s="57">
        <v>2501.8178768000002</v>
      </c>
      <c r="J2256" s="56">
        <v>2499.999999526096</v>
      </c>
      <c r="K2256" s="56">
        <v>2499.9989999999998</v>
      </c>
      <c r="L2256" s="59">
        <v>41284</v>
      </c>
      <c r="M2256" s="60">
        <v>2013</v>
      </c>
      <c r="N2256" s="61">
        <v>41294</v>
      </c>
      <c r="O2256" s="60">
        <v>2013</v>
      </c>
      <c r="P2256" s="61">
        <v>41639</v>
      </c>
      <c r="Q2256" s="53" t="s">
        <v>337</v>
      </c>
      <c r="R2256" s="53" t="s">
        <v>573</v>
      </c>
      <c r="S2256" s="53" t="s">
        <v>384</v>
      </c>
      <c r="T2256" s="63">
        <v>1</v>
      </c>
      <c r="U2256" s="53" t="s">
        <v>367</v>
      </c>
      <c r="V2256" s="53" t="s">
        <v>385</v>
      </c>
      <c r="W2256" s="53"/>
      <c r="X2256" s="53"/>
      <c r="Y2256" s="63"/>
      <c r="Z2256" s="53"/>
      <c r="AA2256" s="53"/>
      <c r="AB2256" s="72"/>
      <c r="AC2256" s="57"/>
      <c r="AD2256" s="53"/>
      <c r="AE2256" s="53"/>
      <c r="AF2256" s="63"/>
      <c r="AG2256" s="63"/>
      <c r="AH2256" s="62"/>
      <c r="AI2256" s="53"/>
      <c r="AJ2256" s="149">
        <v>1</v>
      </c>
      <c r="AK2256" s="374" t="s">
        <v>677</v>
      </c>
    </row>
    <row r="2257" spans="1:37" s="149" customFormat="1" ht="90" customHeight="1">
      <c r="A2257" s="52" t="s">
        <v>377</v>
      </c>
      <c r="B2257" s="60">
        <v>310</v>
      </c>
      <c r="C2257" s="53">
        <v>3000401</v>
      </c>
      <c r="D2257" s="52" t="s">
        <v>584</v>
      </c>
      <c r="E2257" s="53" t="s">
        <v>59</v>
      </c>
      <c r="F2257" s="55">
        <v>41244</v>
      </c>
      <c r="G2257" s="55">
        <v>41284</v>
      </c>
      <c r="H2257" s="52" t="s">
        <v>104</v>
      </c>
      <c r="I2257" s="57">
        <v>500.36357470000002</v>
      </c>
      <c r="J2257" s="56">
        <v>499.99999924569875</v>
      </c>
      <c r="K2257" s="56">
        <v>499.99900000000002</v>
      </c>
      <c r="L2257" s="59">
        <v>41304</v>
      </c>
      <c r="M2257" s="60">
        <v>2013</v>
      </c>
      <c r="N2257" s="61">
        <v>41306</v>
      </c>
      <c r="O2257" s="60">
        <v>2013</v>
      </c>
      <c r="P2257" s="61">
        <v>41639</v>
      </c>
      <c r="Q2257" s="53" t="s">
        <v>337</v>
      </c>
      <c r="R2257" s="53" t="s">
        <v>574</v>
      </c>
      <c r="S2257" s="53" t="s">
        <v>384</v>
      </c>
      <c r="T2257" s="63">
        <v>1</v>
      </c>
      <c r="U2257" s="53" t="s">
        <v>367</v>
      </c>
      <c r="V2257" s="53" t="s">
        <v>389</v>
      </c>
      <c r="W2257" s="53"/>
      <c r="X2257" s="53"/>
      <c r="Y2257" s="63"/>
      <c r="Z2257" s="53"/>
      <c r="AA2257" s="53"/>
      <c r="AB2257" s="72"/>
      <c r="AC2257" s="57"/>
      <c r="AD2257" s="53"/>
      <c r="AE2257" s="53"/>
      <c r="AF2257" s="63"/>
      <c r="AG2257" s="63"/>
      <c r="AH2257" s="62"/>
      <c r="AI2257" s="53"/>
      <c r="AJ2257" s="149">
        <v>1</v>
      </c>
      <c r="AK2257" s="374" t="s">
        <v>677</v>
      </c>
    </row>
    <row r="2258" spans="1:37" s="149" customFormat="1" ht="75" customHeight="1">
      <c r="A2258" s="52" t="s">
        <v>377</v>
      </c>
      <c r="B2258" s="60">
        <v>311</v>
      </c>
      <c r="C2258" s="53">
        <v>3000410</v>
      </c>
      <c r="D2258" s="52" t="s">
        <v>586</v>
      </c>
      <c r="E2258" s="53" t="s">
        <v>59</v>
      </c>
      <c r="F2258" s="55">
        <v>41244</v>
      </c>
      <c r="G2258" s="55">
        <v>41284</v>
      </c>
      <c r="H2258" s="52" t="s">
        <v>104</v>
      </c>
      <c r="I2258" s="57">
        <v>500.36357470000002</v>
      </c>
      <c r="J2258" s="56">
        <v>499.99999924569875</v>
      </c>
      <c r="K2258" s="56">
        <v>499.99900000000002</v>
      </c>
      <c r="L2258" s="59">
        <v>41304</v>
      </c>
      <c r="M2258" s="60">
        <v>2013</v>
      </c>
      <c r="N2258" s="61">
        <v>41306</v>
      </c>
      <c r="O2258" s="60">
        <v>2013</v>
      </c>
      <c r="P2258" s="61">
        <v>41639</v>
      </c>
      <c r="Q2258" s="53" t="s">
        <v>337</v>
      </c>
      <c r="R2258" s="53" t="s">
        <v>575</v>
      </c>
      <c r="S2258" s="53" t="s">
        <v>384</v>
      </c>
      <c r="T2258" s="63">
        <v>1</v>
      </c>
      <c r="U2258" s="53" t="s">
        <v>367</v>
      </c>
      <c r="V2258" s="53" t="s">
        <v>389</v>
      </c>
      <c r="W2258" s="53"/>
      <c r="X2258" s="53"/>
      <c r="Y2258" s="63"/>
      <c r="Z2258" s="53"/>
      <c r="AA2258" s="53"/>
      <c r="AB2258" s="72"/>
      <c r="AC2258" s="57"/>
      <c r="AD2258" s="53"/>
      <c r="AE2258" s="53"/>
      <c r="AF2258" s="63"/>
      <c r="AG2258" s="63"/>
      <c r="AH2258" s="62"/>
      <c r="AI2258" s="53"/>
      <c r="AJ2258" s="149">
        <v>1</v>
      </c>
      <c r="AK2258" s="374" t="s">
        <v>677</v>
      </c>
    </row>
    <row r="2259" spans="1:37" s="149" customFormat="1" ht="75" customHeight="1">
      <c r="A2259" s="52" t="s">
        <v>377</v>
      </c>
      <c r="B2259" s="60">
        <v>312</v>
      </c>
      <c r="C2259" s="53">
        <v>3000406</v>
      </c>
      <c r="D2259" s="52" t="s">
        <v>587</v>
      </c>
      <c r="E2259" s="53" t="s">
        <v>59</v>
      </c>
      <c r="F2259" s="55">
        <v>41223</v>
      </c>
      <c r="G2259" s="55">
        <v>41263</v>
      </c>
      <c r="H2259" s="52" t="s">
        <v>104</v>
      </c>
      <c r="I2259" s="57">
        <v>2001.454301</v>
      </c>
      <c r="J2259" s="56">
        <v>1999.9999991811965</v>
      </c>
      <c r="K2259" s="56">
        <v>1999.999</v>
      </c>
      <c r="L2259" s="59">
        <v>41284</v>
      </c>
      <c r="M2259" s="60">
        <v>2013</v>
      </c>
      <c r="N2259" s="61">
        <v>41294</v>
      </c>
      <c r="O2259" s="60">
        <v>2013</v>
      </c>
      <c r="P2259" s="61">
        <v>41639</v>
      </c>
      <c r="Q2259" s="53" t="s">
        <v>337</v>
      </c>
      <c r="R2259" s="53" t="s">
        <v>576</v>
      </c>
      <c r="S2259" s="53" t="s">
        <v>384</v>
      </c>
      <c r="T2259" s="63">
        <v>1</v>
      </c>
      <c r="U2259" s="53" t="s">
        <v>367</v>
      </c>
      <c r="V2259" s="53" t="s">
        <v>385</v>
      </c>
      <c r="W2259" s="53"/>
      <c r="X2259" s="53"/>
      <c r="Y2259" s="63"/>
      <c r="Z2259" s="53"/>
      <c r="AA2259" s="53"/>
      <c r="AB2259" s="72"/>
      <c r="AC2259" s="57"/>
      <c r="AD2259" s="53"/>
      <c r="AE2259" s="53"/>
      <c r="AF2259" s="63"/>
      <c r="AG2259" s="63"/>
      <c r="AH2259" s="62"/>
      <c r="AI2259" s="53"/>
      <c r="AJ2259" s="149">
        <v>1</v>
      </c>
      <c r="AK2259" s="374" t="s">
        <v>677</v>
      </c>
    </row>
    <row r="2260" spans="1:37" s="149" customFormat="1" ht="75" customHeight="1">
      <c r="A2260" s="52" t="s">
        <v>377</v>
      </c>
      <c r="B2260" s="60">
        <v>313</v>
      </c>
      <c r="C2260" s="53">
        <v>3000406</v>
      </c>
      <c r="D2260" s="52" t="s">
        <v>587</v>
      </c>
      <c r="E2260" s="53" t="s">
        <v>59</v>
      </c>
      <c r="F2260" s="55">
        <v>41223</v>
      </c>
      <c r="G2260" s="55">
        <v>41263</v>
      </c>
      <c r="H2260" s="52" t="s">
        <v>104</v>
      </c>
      <c r="I2260" s="57">
        <v>1000.7271509096995</v>
      </c>
      <c r="J2260" s="56">
        <v>1000</v>
      </c>
      <c r="K2260" s="56">
        <v>1000</v>
      </c>
      <c r="L2260" s="59">
        <v>41284</v>
      </c>
      <c r="M2260" s="60">
        <v>2013</v>
      </c>
      <c r="N2260" s="61">
        <v>41294</v>
      </c>
      <c r="O2260" s="60">
        <v>2013</v>
      </c>
      <c r="P2260" s="61">
        <v>41455</v>
      </c>
      <c r="Q2260" s="53" t="s">
        <v>337</v>
      </c>
      <c r="R2260" s="53" t="s">
        <v>577</v>
      </c>
      <c r="S2260" s="53" t="s">
        <v>384</v>
      </c>
      <c r="T2260" s="63">
        <v>1</v>
      </c>
      <c r="U2260" s="53" t="s">
        <v>367</v>
      </c>
      <c r="V2260" s="53" t="s">
        <v>385</v>
      </c>
      <c r="W2260" s="53"/>
      <c r="X2260" s="53"/>
      <c r="Y2260" s="63"/>
      <c r="Z2260" s="53"/>
      <c r="AA2260" s="53"/>
      <c r="AB2260" s="72"/>
      <c r="AC2260" s="57"/>
      <c r="AD2260" s="53"/>
      <c r="AE2260" s="53"/>
      <c r="AF2260" s="63"/>
      <c r="AG2260" s="63"/>
      <c r="AH2260" s="62"/>
      <c r="AI2260" s="53"/>
      <c r="AJ2260" s="149">
        <v>1</v>
      </c>
      <c r="AK2260" s="374" t="s">
        <v>677</v>
      </c>
    </row>
    <row r="2261" spans="1:37" s="149" customFormat="1" ht="75" customHeight="1">
      <c r="A2261" s="52" t="s">
        <v>377</v>
      </c>
      <c r="B2261" s="60">
        <v>314</v>
      </c>
      <c r="C2261" s="53" t="s">
        <v>674</v>
      </c>
      <c r="D2261" s="52" t="s">
        <v>675</v>
      </c>
      <c r="E2261" s="53" t="s">
        <v>59</v>
      </c>
      <c r="F2261" s="55">
        <v>41223</v>
      </c>
      <c r="G2261" s="55">
        <v>41263</v>
      </c>
      <c r="H2261" s="52" t="s">
        <v>104</v>
      </c>
      <c r="I2261" s="57">
        <v>1000.7271509096995</v>
      </c>
      <c r="J2261" s="56">
        <v>1000</v>
      </c>
      <c r="K2261" s="56">
        <v>1000</v>
      </c>
      <c r="L2261" s="59">
        <v>41284</v>
      </c>
      <c r="M2261" s="60">
        <v>2013</v>
      </c>
      <c r="N2261" s="61">
        <v>41294</v>
      </c>
      <c r="O2261" s="60">
        <v>2013</v>
      </c>
      <c r="P2261" s="61">
        <v>41639</v>
      </c>
      <c r="Q2261" s="53" t="s">
        <v>337</v>
      </c>
      <c r="R2261" s="53" t="s">
        <v>578</v>
      </c>
      <c r="S2261" s="53" t="s">
        <v>384</v>
      </c>
      <c r="T2261" s="63">
        <v>1</v>
      </c>
      <c r="U2261" s="53" t="s">
        <v>367</v>
      </c>
      <c r="V2261" s="53" t="s">
        <v>385</v>
      </c>
      <c r="W2261" s="53"/>
      <c r="X2261" s="53"/>
      <c r="Y2261" s="63"/>
      <c r="Z2261" s="53"/>
      <c r="AA2261" s="53"/>
      <c r="AB2261" s="72"/>
      <c r="AC2261" s="57"/>
      <c r="AD2261" s="53"/>
      <c r="AE2261" s="53"/>
      <c r="AF2261" s="63"/>
      <c r="AG2261" s="63"/>
      <c r="AH2261" s="62"/>
      <c r="AI2261" s="53"/>
      <c r="AJ2261" s="149">
        <v>1</v>
      </c>
      <c r="AK2261" s="374" t="s">
        <v>677</v>
      </c>
    </row>
    <row r="2262" spans="1:37" s="149" customFormat="1" ht="75" customHeight="1">
      <c r="A2262" s="52" t="s">
        <v>377</v>
      </c>
      <c r="B2262" s="60">
        <v>315</v>
      </c>
      <c r="C2262" s="53">
        <v>3000406</v>
      </c>
      <c r="D2262" s="52" t="s">
        <v>587</v>
      </c>
      <c r="E2262" s="53" t="s">
        <v>59</v>
      </c>
      <c r="F2262" s="55">
        <v>41244</v>
      </c>
      <c r="G2262" s="55">
        <v>41284</v>
      </c>
      <c r="H2262" s="52" t="s">
        <v>104</v>
      </c>
      <c r="I2262" s="57">
        <v>1000.7271509096995</v>
      </c>
      <c r="J2262" s="56">
        <v>1000</v>
      </c>
      <c r="K2262" s="56">
        <v>1000</v>
      </c>
      <c r="L2262" s="59">
        <v>41304</v>
      </c>
      <c r="M2262" s="60">
        <v>2013</v>
      </c>
      <c r="N2262" s="61">
        <v>41306</v>
      </c>
      <c r="O2262" s="60">
        <v>2013</v>
      </c>
      <c r="P2262" s="61">
        <v>41639</v>
      </c>
      <c r="Q2262" s="53" t="s">
        <v>337</v>
      </c>
      <c r="R2262" s="53" t="s">
        <v>579</v>
      </c>
      <c r="S2262" s="53" t="s">
        <v>384</v>
      </c>
      <c r="T2262" s="63">
        <v>1</v>
      </c>
      <c r="U2262" s="53" t="s">
        <v>367</v>
      </c>
      <c r="V2262" s="53" t="s">
        <v>385</v>
      </c>
      <c r="W2262" s="53"/>
      <c r="X2262" s="53"/>
      <c r="Y2262" s="63"/>
      <c r="Z2262" s="53"/>
      <c r="AA2262" s="53"/>
      <c r="AB2262" s="72"/>
      <c r="AC2262" s="57"/>
      <c r="AD2262" s="53"/>
      <c r="AE2262" s="53"/>
      <c r="AF2262" s="63"/>
      <c r="AG2262" s="63"/>
      <c r="AH2262" s="62"/>
      <c r="AI2262" s="53"/>
      <c r="AJ2262" s="149">
        <v>1</v>
      </c>
      <c r="AK2262" s="374" t="s">
        <v>677</v>
      </c>
    </row>
    <row r="2263" spans="1:37" s="149" customFormat="1" ht="75" customHeight="1">
      <c r="A2263" s="52" t="s">
        <v>377</v>
      </c>
      <c r="B2263" s="60">
        <v>316</v>
      </c>
      <c r="C2263" s="53">
        <v>3000406</v>
      </c>
      <c r="D2263" s="52" t="s">
        <v>587</v>
      </c>
      <c r="E2263" s="53" t="s">
        <v>81</v>
      </c>
      <c r="F2263" s="55">
        <v>41244</v>
      </c>
      <c r="G2263" s="55">
        <v>41324</v>
      </c>
      <c r="H2263" s="52" t="s">
        <v>104</v>
      </c>
      <c r="I2263" s="57">
        <v>20014.543018193988</v>
      </c>
      <c r="J2263" s="56">
        <v>20000</v>
      </c>
      <c r="K2263" s="56">
        <v>20000</v>
      </c>
      <c r="L2263" s="59">
        <v>41344</v>
      </c>
      <c r="M2263" s="60">
        <v>2013</v>
      </c>
      <c r="N2263" s="61">
        <v>41346</v>
      </c>
      <c r="O2263" s="60">
        <v>2013</v>
      </c>
      <c r="P2263" s="61">
        <v>41455</v>
      </c>
      <c r="Q2263" s="53" t="s">
        <v>337</v>
      </c>
      <c r="R2263" s="53" t="s">
        <v>580</v>
      </c>
      <c r="S2263" s="53" t="s">
        <v>384</v>
      </c>
      <c r="T2263" s="63">
        <v>1</v>
      </c>
      <c r="U2263" s="53" t="s">
        <v>367</v>
      </c>
      <c r="V2263" s="53" t="s">
        <v>385</v>
      </c>
      <c r="W2263" s="53"/>
      <c r="X2263" s="53"/>
      <c r="Y2263" s="63"/>
      <c r="Z2263" s="53"/>
      <c r="AA2263" s="53"/>
      <c r="AB2263" s="72"/>
      <c r="AC2263" s="57"/>
      <c r="AD2263" s="53"/>
      <c r="AE2263" s="53"/>
      <c r="AF2263" s="63"/>
      <c r="AG2263" s="63"/>
      <c r="AH2263" s="62"/>
      <c r="AI2263" s="53"/>
      <c r="AJ2263" s="149">
        <v>1</v>
      </c>
      <c r="AK2263" s="374" t="s">
        <v>677</v>
      </c>
    </row>
    <row r="2264" spans="1:37" s="149" customFormat="1" ht="75" customHeight="1">
      <c r="A2264" s="52" t="s">
        <v>377</v>
      </c>
      <c r="B2264" s="60">
        <v>317</v>
      </c>
      <c r="C2264" s="53">
        <v>3000401</v>
      </c>
      <c r="D2264" s="52" t="s">
        <v>584</v>
      </c>
      <c r="E2264" s="53" t="s">
        <v>59</v>
      </c>
      <c r="F2264" s="55">
        <v>41244</v>
      </c>
      <c r="G2264" s="55">
        <v>41284</v>
      </c>
      <c r="H2264" s="52" t="s">
        <v>104</v>
      </c>
      <c r="I2264" s="57">
        <v>1701.2361565464892</v>
      </c>
      <c r="J2264" s="56">
        <v>1700</v>
      </c>
      <c r="K2264" s="56">
        <v>1700</v>
      </c>
      <c r="L2264" s="59">
        <v>41304</v>
      </c>
      <c r="M2264" s="60">
        <v>2013</v>
      </c>
      <c r="N2264" s="61">
        <v>41306</v>
      </c>
      <c r="O2264" s="60">
        <v>2013</v>
      </c>
      <c r="P2264" s="61">
        <v>41639</v>
      </c>
      <c r="Q2264" s="53" t="s">
        <v>337</v>
      </c>
      <c r="R2264" s="53" t="s">
        <v>664</v>
      </c>
      <c r="S2264" s="53" t="s">
        <v>384</v>
      </c>
      <c r="T2264" s="63">
        <v>1</v>
      </c>
      <c r="U2264" s="53" t="s">
        <v>367</v>
      </c>
      <c r="V2264" s="53" t="s">
        <v>385</v>
      </c>
      <c r="W2264" s="53"/>
      <c r="X2264" s="53"/>
      <c r="Y2264" s="63"/>
      <c r="Z2264" s="53"/>
      <c r="AA2264" s="53"/>
      <c r="AB2264" s="72"/>
      <c r="AC2264" s="57"/>
      <c r="AD2264" s="53"/>
      <c r="AE2264" s="53"/>
      <c r="AF2264" s="63"/>
      <c r="AG2264" s="63"/>
      <c r="AH2264" s="62"/>
      <c r="AI2264" s="53"/>
      <c r="AJ2264" s="149">
        <v>1</v>
      </c>
      <c r="AK2264" s="374" t="s">
        <v>677</v>
      </c>
    </row>
    <row r="2265" spans="1:37" s="149" customFormat="1" ht="75" customHeight="1">
      <c r="A2265" s="52" t="s">
        <v>377</v>
      </c>
      <c r="B2265" s="60">
        <v>318</v>
      </c>
      <c r="C2265" s="53">
        <v>3000406</v>
      </c>
      <c r="D2265" s="52" t="s">
        <v>587</v>
      </c>
      <c r="E2265" s="53" t="s">
        <v>59</v>
      </c>
      <c r="F2265" s="55">
        <v>41244</v>
      </c>
      <c r="G2265" s="55">
        <v>41284</v>
      </c>
      <c r="H2265" s="52" t="s">
        <v>104</v>
      </c>
      <c r="I2265" s="57">
        <v>1000.7271509096995</v>
      </c>
      <c r="J2265" s="56">
        <v>1000</v>
      </c>
      <c r="K2265" s="56">
        <v>1000</v>
      </c>
      <c r="L2265" s="59">
        <v>41304</v>
      </c>
      <c r="M2265" s="60">
        <v>2013</v>
      </c>
      <c r="N2265" s="61">
        <v>41306</v>
      </c>
      <c r="O2265" s="60">
        <v>2013</v>
      </c>
      <c r="P2265" s="61">
        <v>41639</v>
      </c>
      <c r="Q2265" s="53" t="s">
        <v>337</v>
      </c>
      <c r="R2265" s="53" t="s">
        <v>609</v>
      </c>
      <c r="S2265" s="53" t="s">
        <v>384</v>
      </c>
      <c r="T2265" s="63">
        <v>1</v>
      </c>
      <c r="U2265" s="53" t="s">
        <v>367</v>
      </c>
      <c r="V2265" s="53" t="s">
        <v>385</v>
      </c>
      <c r="W2265" s="53"/>
      <c r="X2265" s="53"/>
      <c r="Y2265" s="63"/>
      <c r="Z2265" s="53"/>
      <c r="AA2265" s="53"/>
      <c r="AB2265" s="72"/>
      <c r="AC2265" s="57"/>
      <c r="AD2265" s="53"/>
      <c r="AE2265" s="53"/>
      <c r="AF2265" s="63"/>
      <c r="AG2265" s="63"/>
      <c r="AH2265" s="62"/>
      <c r="AI2265" s="53"/>
      <c r="AJ2265" s="149">
        <v>1</v>
      </c>
      <c r="AK2265" s="374" t="s">
        <v>677</v>
      </c>
    </row>
    <row r="2266" spans="1:37" s="149" customFormat="1" ht="75" customHeight="1">
      <c r="A2266" s="52" t="s">
        <v>377</v>
      </c>
      <c r="B2266" s="60">
        <v>319</v>
      </c>
      <c r="C2266" s="53">
        <v>3000401</v>
      </c>
      <c r="D2266" s="52" t="s">
        <v>584</v>
      </c>
      <c r="E2266" s="53" t="s">
        <v>59</v>
      </c>
      <c r="F2266" s="55">
        <v>41244</v>
      </c>
      <c r="G2266" s="55">
        <v>41284</v>
      </c>
      <c r="H2266" s="52" t="s">
        <v>104</v>
      </c>
      <c r="I2266" s="57">
        <v>1000.7271509096995</v>
      </c>
      <c r="J2266" s="56">
        <v>1000</v>
      </c>
      <c r="K2266" s="56">
        <v>1000</v>
      </c>
      <c r="L2266" s="59">
        <v>41304</v>
      </c>
      <c r="M2266" s="60">
        <v>2013</v>
      </c>
      <c r="N2266" s="61">
        <v>41306</v>
      </c>
      <c r="O2266" s="60">
        <v>2013</v>
      </c>
      <c r="P2266" s="61">
        <v>41639</v>
      </c>
      <c r="Q2266" s="53" t="s">
        <v>337</v>
      </c>
      <c r="R2266" s="53" t="s">
        <v>572</v>
      </c>
      <c r="S2266" s="53" t="s">
        <v>384</v>
      </c>
      <c r="T2266" s="63">
        <v>1</v>
      </c>
      <c r="U2266" s="53" t="s">
        <v>367</v>
      </c>
      <c r="V2266" s="53" t="s">
        <v>385</v>
      </c>
      <c r="W2266" s="53"/>
      <c r="X2266" s="53"/>
      <c r="Y2266" s="63"/>
      <c r="Z2266" s="53"/>
      <c r="AA2266" s="53"/>
      <c r="AB2266" s="72"/>
      <c r="AC2266" s="57"/>
      <c r="AD2266" s="53"/>
      <c r="AE2266" s="53"/>
      <c r="AF2266" s="63"/>
      <c r="AG2266" s="63"/>
      <c r="AH2266" s="62"/>
      <c r="AI2266" s="53"/>
      <c r="AJ2266" s="149">
        <v>1</v>
      </c>
      <c r="AK2266" s="374" t="s">
        <v>677</v>
      </c>
    </row>
    <row r="2267" spans="1:37" s="149" customFormat="1" ht="75" customHeight="1">
      <c r="A2267" s="52" t="s">
        <v>377</v>
      </c>
      <c r="B2267" s="60">
        <v>320</v>
      </c>
      <c r="C2267" s="53">
        <v>3000406</v>
      </c>
      <c r="D2267" s="52" t="s">
        <v>587</v>
      </c>
      <c r="E2267" s="53" t="s">
        <v>59</v>
      </c>
      <c r="F2267" s="55">
        <v>41244</v>
      </c>
      <c r="G2267" s="55">
        <v>41284</v>
      </c>
      <c r="H2267" s="52" t="s">
        <v>104</v>
      </c>
      <c r="I2267" s="57">
        <v>500.36357545484975</v>
      </c>
      <c r="J2267" s="56">
        <v>500</v>
      </c>
      <c r="K2267" s="56">
        <v>500</v>
      </c>
      <c r="L2267" s="59">
        <v>41304</v>
      </c>
      <c r="M2267" s="60">
        <v>2013</v>
      </c>
      <c r="N2267" s="61">
        <v>41306</v>
      </c>
      <c r="O2267" s="60">
        <v>2013</v>
      </c>
      <c r="P2267" s="61">
        <v>41455</v>
      </c>
      <c r="Q2267" s="53" t="s">
        <v>337</v>
      </c>
      <c r="R2267" s="53" t="s">
        <v>581</v>
      </c>
      <c r="S2267" s="53" t="s">
        <v>384</v>
      </c>
      <c r="T2267" s="63">
        <v>1</v>
      </c>
      <c r="U2267" s="53" t="s">
        <v>367</v>
      </c>
      <c r="V2267" s="53" t="s">
        <v>389</v>
      </c>
      <c r="W2267" s="53"/>
      <c r="X2267" s="53"/>
      <c r="Y2267" s="63"/>
      <c r="Z2267" s="53"/>
      <c r="AA2267" s="53"/>
      <c r="AB2267" s="72"/>
      <c r="AC2267" s="57"/>
      <c r="AD2267" s="53"/>
      <c r="AE2267" s="53"/>
      <c r="AF2267" s="63"/>
      <c r="AG2267" s="63"/>
      <c r="AH2267" s="62"/>
      <c r="AI2267" s="53"/>
      <c r="AJ2267" s="149">
        <v>1</v>
      </c>
      <c r="AK2267" s="374" t="s">
        <v>677</v>
      </c>
    </row>
    <row r="2268" spans="1:37" s="149" customFormat="1" ht="75" customHeight="1">
      <c r="A2268" s="52" t="s">
        <v>377</v>
      </c>
      <c r="B2268" s="60">
        <v>321</v>
      </c>
      <c r="C2268" s="53">
        <v>3000406</v>
      </c>
      <c r="D2268" s="52" t="s">
        <v>587</v>
      </c>
      <c r="E2268" s="53" t="s">
        <v>59</v>
      </c>
      <c r="F2268" s="55">
        <v>41244</v>
      </c>
      <c r="G2268" s="55">
        <v>41284</v>
      </c>
      <c r="H2268" s="52" t="s">
        <v>104</v>
      </c>
      <c r="I2268" s="57">
        <v>500.36357545484975</v>
      </c>
      <c r="J2268" s="56">
        <v>500</v>
      </c>
      <c r="K2268" s="56">
        <v>500</v>
      </c>
      <c r="L2268" s="59">
        <v>41304</v>
      </c>
      <c r="M2268" s="60">
        <v>2013</v>
      </c>
      <c r="N2268" s="61">
        <v>41306</v>
      </c>
      <c r="O2268" s="60">
        <v>2013</v>
      </c>
      <c r="P2268" s="61">
        <v>41639</v>
      </c>
      <c r="Q2268" s="53" t="s">
        <v>337</v>
      </c>
      <c r="R2268" s="53" t="s">
        <v>610</v>
      </c>
      <c r="S2268" s="53" t="s">
        <v>384</v>
      </c>
      <c r="T2268" s="63">
        <v>1</v>
      </c>
      <c r="U2268" s="53" t="s">
        <v>367</v>
      </c>
      <c r="V2268" s="53" t="s">
        <v>389</v>
      </c>
      <c r="W2268" s="53"/>
      <c r="X2268" s="53"/>
      <c r="Y2268" s="63"/>
      <c r="Z2268" s="53"/>
      <c r="AA2268" s="53"/>
      <c r="AB2268" s="72"/>
      <c r="AC2268" s="57"/>
      <c r="AD2268" s="53"/>
      <c r="AE2268" s="53"/>
      <c r="AF2268" s="63"/>
      <c r="AG2268" s="63"/>
      <c r="AH2268" s="62"/>
      <c r="AI2268" s="53"/>
      <c r="AJ2268" s="149">
        <v>1</v>
      </c>
      <c r="AK2268" s="374" t="s">
        <v>677</v>
      </c>
    </row>
    <row r="2269" spans="1:37" s="149" customFormat="1" ht="75" customHeight="1">
      <c r="A2269" s="52" t="s">
        <v>377</v>
      </c>
      <c r="B2269" s="60">
        <v>322</v>
      </c>
      <c r="C2269" s="53">
        <v>3000406</v>
      </c>
      <c r="D2269" s="52" t="s">
        <v>587</v>
      </c>
      <c r="E2269" s="53" t="s">
        <v>59</v>
      </c>
      <c r="F2269" s="55">
        <v>41244</v>
      </c>
      <c r="G2269" s="55">
        <v>41284</v>
      </c>
      <c r="H2269" s="52" t="s">
        <v>104</v>
      </c>
      <c r="I2269" s="57">
        <v>500.36357545484975</v>
      </c>
      <c r="J2269" s="56">
        <v>500</v>
      </c>
      <c r="K2269" s="56">
        <v>500</v>
      </c>
      <c r="L2269" s="59">
        <v>41304</v>
      </c>
      <c r="M2269" s="60">
        <v>2013</v>
      </c>
      <c r="N2269" s="61">
        <v>41306</v>
      </c>
      <c r="O2269" s="60">
        <v>2013</v>
      </c>
      <c r="P2269" s="61">
        <v>41639</v>
      </c>
      <c r="Q2269" s="53" t="s">
        <v>337</v>
      </c>
      <c r="R2269" s="53" t="s">
        <v>611</v>
      </c>
      <c r="S2269" s="53" t="s">
        <v>384</v>
      </c>
      <c r="T2269" s="63">
        <v>1</v>
      </c>
      <c r="U2269" s="53" t="s">
        <v>367</v>
      </c>
      <c r="V2269" s="53" t="s">
        <v>389</v>
      </c>
      <c r="W2269" s="53"/>
      <c r="X2269" s="53"/>
      <c r="Y2269" s="63"/>
      <c r="Z2269" s="53"/>
      <c r="AA2269" s="53"/>
      <c r="AB2269" s="72"/>
      <c r="AC2269" s="57"/>
      <c r="AD2269" s="53"/>
      <c r="AE2269" s="53"/>
      <c r="AF2269" s="63"/>
      <c r="AG2269" s="63"/>
      <c r="AH2269" s="62"/>
      <c r="AI2269" s="53"/>
      <c r="AJ2269" s="149">
        <v>1</v>
      </c>
      <c r="AK2269" s="374" t="s">
        <v>677</v>
      </c>
    </row>
    <row r="2270" spans="1:37" s="149" customFormat="1" ht="150" customHeight="1">
      <c r="A2270" s="52" t="s">
        <v>377</v>
      </c>
      <c r="B2270" s="60">
        <v>323</v>
      </c>
      <c r="C2270" s="52" t="s">
        <v>472</v>
      </c>
      <c r="D2270" s="52" t="s">
        <v>473</v>
      </c>
      <c r="E2270" s="53" t="s">
        <v>80</v>
      </c>
      <c r="F2270" s="55">
        <v>41222</v>
      </c>
      <c r="G2270" s="55">
        <v>41272</v>
      </c>
      <c r="H2270" s="53" t="s">
        <v>104</v>
      </c>
      <c r="I2270" s="57">
        <v>2831.1911067000001</v>
      </c>
      <c r="J2270" s="56">
        <v>2829.1338994113817</v>
      </c>
      <c r="K2270" s="56">
        <v>2829.1329999999998</v>
      </c>
      <c r="L2270" s="59">
        <v>41292</v>
      </c>
      <c r="M2270" s="60">
        <v>2013</v>
      </c>
      <c r="N2270" s="61">
        <v>41332</v>
      </c>
      <c r="O2270" s="60">
        <v>2013</v>
      </c>
      <c r="P2270" s="61">
        <v>41486</v>
      </c>
      <c r="Q2270" s="53" t="s">
        <v>337</v>
      </c>
      <c r="R2270" s="53" t="s">
        <v>147</v>
      </c>
      <c r="S2270" s="53" t="s">
        <v>419</v>
      </c>
      <c r="T2270" s="63">
        <v>8336</v>
      </c>
      <c r="U2270" s="53" t="s">
        <v>367</v>
      </c>
      <c r="V2270" s="53" t="s">
        <v>385</v>
      </c>
      <c r="W2270" s="53"/>
      <c r="X2270" s="53"/>
      <c r="Y2270" s="63"/>
      <c r="Z2270" s="69" t="s">
        <v>645</v>
      </c>
      <c r="AA2270" s="53"/>
      <c r="AB2270" s="72"/>
      <c r="AC2270" s="57"/>
      <c r="AD2270" s="53"/>
      <c r="AE2270" s="53"/>
      <c r="AF2270" s="63"/>
      <c r="AG2270" s="63"/>
      <c r="AH2270" s="62"/>
      <c r="AI2270" s="53"/>
      <c r="AJ2270" s="149">
        <v>1</v>
      </c>
      <c r="AK2270" s="374" t="s">
        <v>677</v>
      </c>
    </row>
    <row r="2271" spans="1:37" s="149" customFormat="1" ht="120" customHeight="1">
      <c r="A2271" s="52" t="s">
        <v>377</v>
      </c>
      <c r="B2271" s="160" t="s">
        <v>2875</v>
      </c>
      <c r="C2271" s="52" t="s">
        <v>472</v>
      </c>
      <c r="D2271" s="52" t="s">
        <v>473</v>
      </c>
      <c r="E2271" s="53" t="s">
        <v>80</v>
      </c>
      <c r="F2271" s="55">
        <v>41365</v>
      </c>
      <c r="G2271" s="55">
        <v>41405</v>
      </c>
      <c r="H2271" s="53" t="s">
        <v>104</v>
      </c>
      <c r="I2271" s="57">
        <v>1684.7961768</v>
      </c>
      <c r="J2271" s="56">
        <v>1683.571636153227</v>
      </c>
      <c r="K2271" s="56">
        <v>1683.5709999999999</v>
      </c>
      <c r="L2271" s="59">
        <v>41425</v>
      </c>
      <c r="M2271" s="60">
        <v>2013</v>
      </c>
      <c r="N2271" s="61">
        <v>41445</v>
      </c>
      <c r="O2271" s="60">
        <v>2013</v>
      </c>
      <c r="P2271" s="61">
        <v>41486</v>
      </c>
      <c r="Q2271" s="53" t="s">
        <v>337</v>
      </c>
      <c r="R2271" s="53" t="s">
        <v>2876</v>
      </c>
      <c r="S2271" s="53" t="s">
        <v>419</v>
      </c>
      <c r="T2271" s="63">
        <v>9410</v>
      </c>
      <c r="U2271" s="53" t="s">
        <v>367</v>
      </c>
      <c r="V2271" s="53" t="s">
        <v>385</v>
      </c>
      <c r="W2271" s="53"/>
      <c r="X2271" s="53"/>
      <c r="Y2271" s="63"/>
      <c r="Z2271" s="69"/>
      <c r="AA2271" s="53"/>
      <c r="AB2271" s="72"/>
      <c r="AC2271" s="57"/>
      <c r="AD2271" s="53"/>
      <c r="AE2271" s="53"/>
      <c r="AF2271" s="63"/>
      <c r="AG2271" s="63"/>
      <c r="AH2271" s="62"/>
      <c r="AI2271" s="53"/>
      <c r="AJ2271" s="149">
        <v>2</v>
      </c>
      <c r="AK2271" s="374" t="s">
        <v>677</v>
      </c>
    </row>
    <row r="2272" spans="1:37" s="149" customFormat="1" ht="285" customHeight="1">
      <c r="A2272" s="52" t="s">
        <v>377</v>
      </c>
      <c r="B2272" s="60">
        <v>324</v>
      </c>
      <c r="C2272" s="53" t="s">
        <v>474</v>
      </c>
      <c r="D2272" s="52" t="s">
        <v>475</v>
      </c>
      <c r="E2272" s="53" t="s">
        <v>80</v>
      </c>
      <c r="F2272" s="55">
        <v>41225</v>
      </c>
      <c r="G2272" s="55">
        <v>41275</v>
      </c>
      <c r="H2272" s="53" t="s">
        <v>104</v>
      </c>
      <c r="I2272" s="57">
        <v>404.03660000000002</v>
      </c>
      <c r="J2272" s="56">
        <v>403.74301789725121</v>
      </c>
      <c r="K2272" s="56">
        <v>403.74299999999999</v>
      </c>
      <c r="L2272" s="59">
        <v>41295</v>
      </c>
      <c r="M2272" s="60">
        <v>2013</v>
      </c>
      <c r="N2272" s="61">
        <v>41335</v>
      </c>
      <c r="O2272" s="60">
        <v>2013</v>
      </c>
      <c r="P2272" s="61">
        <v>41456</v>
      </c>
      <c r="Q2272" s="53" t="s">
        <v>337</v>
      </c>
      <c r="R2272" s="53"/>
      <c r="S2272" s="53" t="s">
        <v>419</v>
      </c>
      <c r="T2272" s="63">
        <v>2837</v>
      </c>
      <c r="U2272" s="53" t="s">
        <v>367</v>
      </c>
      <c r="V2272" s="53" t="s">
        <v>385</v>
      </c>
      <c r="W2272" s="53"/>
      <c r="X2272" s="53"/>
      <c r="Y2272" s="63"/>
      <c r="Z2272" s="69" t="s">
        <v>663</v>
      </c>
      <c r="AA2272" s="53"/>
      <c r="AB2272" s="72"/>
      <c r="AC2272" s="57"/>
      <c r="AD2272" s="53"/>
      <c r="AE2272" s="53"/>
      <c r="AF2272" s="63"/>
      <c r="AG2272" s="63"/>
      <c r="AH2272" s="62"/>
      <c r="AI2272" s="53"/>
      <c r="AJ2272" s="149">
        <v>1</v>
      </c>
      <c r="AK2272" s="374" t="s">
        <v>677</v>
      </c>
    </row>
    <row r="2273" spans="1:37" s="149" customFormat="1" ht="60" customHeight="1">
      <c r="A2273" s="52" t="s">
        <v>377</v>
      </c>
      <c r="B2273" s="60">
        <v>325</v>
      </c>
      <c r="C2273" s="53" t="s">
        <v>476</v>
      </c>
      <c r="D2273" s="52" t="s">
        <v>477</v>
      </c>
      <c r="E2273" s="53" t="s">
        <v>59</v>
      </c>
      <c r="F2273" s="55">
        <v>41233</v>
      </c>
      <c r="G2273" s="55">
        <v>41273</v>
      </c>
      <c r="H2273" s="53" t="s">
        <v>104</v>
      </c>
      <c r="I2273" s="57">
        <v>1120.9110000000001</v>
      </c>
      <c r="J2273" s="56">
        <v>1120.0965207959521</v>
      </c>
      <c r="K2273" s="56">
        <v>1120.096</v>
      </c>
      <c r="L2273" s="59">
        <v>41293</v>
      </c>
      <c r="M2273" s="60">
        <v>2013</v>
      </c>
      <c r="N2273" s="61">
        <v>41333</v>
      </c>
      <c r="O2273" s="60">
        <v>2013</v>
      </c>
      <c r="P2273" s="61">
        <v>41548</v>
      </c>
      <c r="Q2273" s="53" t="s">
        <v>337</v>
      </c>
      <c r="R2273" s="53"/>
      <c r="S2273" s="53" t="s">
        <v>419</v>
      </c>
      <c r="T2273" s="63">
        <v>1224</v>
      </c>
      <c r="U2273" s="53" t="s">
        <v>367</v>
      </c>
      <c r="V2273" s="53" t="s">
        <v>385</v>
      </c>
      <c r="W2273" s="53"/>
      <c r="X2273" s="53"/>
      <c r="Y2273" s="63"/>
      <c r="Z2273" s="53"/>
      <c r="AA2273" s="53"/>
      <c r="AB2273" s="72"/>
      <c r="AC2273" s="57"/>
      <c r="AD2273" s="53"/>
      <c r="AE2273" s="53"/>
      <c r="AF2273" s="63"/>
      <c r="AG2273" s="63"/>
      <c r="AH2273" s="62"/>
      <c r="AI2273" s="53"/>
      <c r="AJ2273" s="149">
        <v>1</v>
      </c>
      <c r="AK2273" s="374" t="s">
        <v>677</v>
      </c>
    </row>
    <row r="2274" spans="1:37" s="149" customFormat="1" ht="195" customHeight="1">
      <c r="A2274" s="52" t="s">
        <v>377</v>
      </c>
      <c r="B2274" s="60">
        <v>326</v>
      </c>
      <c r="C2274" s="53" t="s">
        <v>626</v>
      </c>
      <c r="D2274" s="52" t="s">
        <v>627</v>
      </c>
      <c r="E2274" s="53" t="s">
        <v>80</v>
      </c>
      <c r="F2274" s="55">
        <v>41218</v>
      </c>
      <c r="G2274" s="55">
        <v>41268</v>
      </c>
      <c r="H2274" s="53" t="s">
        <v>104</v>
      </c>
      <c r="I2274" s="57">
        <v>4395.567</v>
      </c>
      <c r="J2274" s="56">
        <v>4392.3730819177445</v>
      </c>
      <c r="K2274" s="56">
        <v>4392.3729999999996</v>
      </c>
      <c r="L2274" s="59">
        <v>41288</v>
      </c>
      <c r="M2274" s="60">
        <v>2013</v>
      </c>
      <c r="N2274" s="61">
        <v>41328</v>
      </c>
      <c r="O2274" s="60">
        <v>2013</v>
      </c>
      <c r="P2274" s="61">
        <v>41548</v>
      </c>
      <c r="Q2274" s="53" t="s">
        <v>337</v>
      </c>
      <c r="R2274" s="53"/>
      <c r="S2274" s="53" t="s">
        <v>419</v>
      </c>
      <c r="T2274" s="63">
        <v>73</v>
      </c>
      <c r="U2274" s="53" t="s">
        <v>367</v>
      </c>
      <c r="V2274" s="53" t="s">
        <v>385</v>
      </c>
      <c r="W2274" s="53"/>
      <c r="X2274" s="53"/>
      <c r="Y2274" s="63"/>
      <c r="Z2274" s="69" t="s">
        <v>660</v>
      </c>
      <c r="AA2274" s="53"/>
      <c r="AB2274" s="72"/>
      <c r="AC2274" s="57"/>
      <c r="AD2274" s="53"/>
      <c r="AE2274" s="53"/>
      <c r="AF2274" s="63"/>
      <c r="AG2274" s="63"/>
      <c r="AH2274" s="62"/>
      <c r="AI2274" s="53"/>
      <c r="AJ2274" s="149">
        <v>1</v>
      </c>
      <c r="AK2274" s="374" t="s">
        <v>677</v>
      </c>
    </row>
    <row r="2275" spans="1:37" s="149" customFormat="1" ht="195" customHeight="1">
      <c r="A2275" s="52" t="s">
        <v>377</v>
      </c>
      <c r="B2275" s="60">
        <v>327</v>
      </c>
      <c r="C2275" s="53" t="s">
        <v>628</v>
      </c>
      <c r="D2275" s="52" t="s">
        <v>629</v>
      </c>
      <c r="E2275" s="53" t="s">
        <v>80</v>
      </c>
      <c r="F2275" s="55">
        <v>41219</v>
      </c>
      <c r="G2275" s="55">
        <v>41269</v>
      </c>
      <c r="H2275" s="53" t="s">
        <v>104</v>
      </c>
      <c r="I2275" s="57">
        <v>1276.8910000000001</v>
      </c>
      <c r="J2275" s="56">
        <v>1275.963182211312</v>
      </c>
      <c r="K2275" s="56">
        <v>1275.963</v>
      </c>
      <c r="L2275" s="59">
        <v>41289</v>
      </c>
      <c r="M2275" s="60">
        <v>2013</v>
      </c>
      <c r="N2275" s="61">
        <v>41329</v>
      </c>
      <c r="O2275" s="60">
        <v>2013</v>
      </c>
      <c r="P2275" s="61">
        <v>41548</v>
      </c>
      <c r="Q2275" s="53" t="s">
        <v>337</v>
      </c>
      <c r="R2275" s="53"/>
      <c r="S2275" s="53" t="s">
        <v>419</v>
      </c>
      <c r="T2275" s="63">
        <v>8</v>
      </c>
      <c r="U2275" s="53" t="s">
        <v>367</v>
      </c>
      <c r="V2275" s="53" t="s">
        <v>385</v>
      </c>
      <c r="W2275" s="53"/>
      <c r="X2275" s="53"/>
      <c r="Y2275" s="63"/>
      <c r="Z2275" s="69" t="s">
        <v>660</v>
      </c>
      <c r="AA2275" s="53"/>
      <c r="AB2275" s="72"/>
      <c r="AC2275" s="57"/>
      <c r="AD2275" s="53"/>
      <c r="AE2275" s="53"/>
      <c r="AF2275" s="63"/>
      <c r="AG2275" s="63"/>
      <c r="AH2275" s="62"/>
      <c r="AI2275" s="53"/>
      <c r="AJ2275" s="149">
        <v>1</v>
      </c>
      <c r="AK2275" s="374" t="s">
        <v>677</v>
      </c>
    </row>
    <row r="2276" spans="1:37" s="149" customFormat="1" ht="60" customHeight="1">
      <c r="A2276" s="52" t="s">
        <v>377</v>
      </c>
      <c r="B2276" s="60">
        <v>328</v>
      </c>
      <c r="C2276" s="52" t="s">
        <v>478</v>
      </c>
      <c r="D2276" s="52" t="s">
        <v>479</v>
      </c>
      <c r="E2276" s="53" t="s">
        <v>64</v>
      </c>
      <c r="F2276" s="55">
        <v>41221</v>
      </c>
      <c r="G2276" s="55">
        <v>41281</v>
      </c>
      <c r="H2276" s="53" t="s">
        <v>104</v>
      </c>
      <c r="I2276" s="57">
        <v>1589.9510000000002</v>
      </c>
      <c r="J2276" s="56">
        <v>1588.7957057572321</v>
      </c>
      <c r="K2276" s="56">
        <v>1588.7950000000001</v>
      </c>
      <c r="L2276" s="59">
        <v>41301</v>
      </c>
      <c r="M2276" s="60">
        <v>2013</v>
      </c>
      <c r="N2276" s="61">
        <v>41341</v>
      </c>
      <c r="O2276" s="60">
        <v>2013</v>
      </c>
      <c r="P2276" s="61">
        <v>41456</v>
      </c>
      <c r="Q2276" s="53" t="s">
        <v>337</v>
      </c>
      <c r="R2276" s="53"/>
      <c r="S2276" s="53" t="s">
        <v>419</v>
      </c>
      <c r="T2276" s="63">
        <v>12379</v>
      </c>
      <c r="U2276" s="53" t="s">
        <v>367</v>
      </c>
      <c r="V2276" s="53" t="s">
        <v>385</v>
      </c>
      <c r="W2276" s="53"/>
      <c r="X2276" s="53"/>
      <c r="Y2276" s="63"/>
      <c r="Z2276" s="53"/>
      <c r="AA2276" s="53"/>
      <c r="AB2276" s="72"/>
      <c r="AC2276" s="57"/>
      <c r="AD2276" s="53"/>
      <c r="AE2276" s="53"/>
      <c r="AF2276" s="63"/>
      <c r="AG2276" s="63"/>
      <c r="AH2276" s="62"/>
      <c r="AI2276" s="53"/>
      <c r="AJ2276" s="149">
        <v>1</v>
      </c>
      <c r="AK2276" s="374" t="s">
        <v>677</v>
      </c>
    </row>
    <row r="2277" spans="1:37" s="149" customFormat="1" ht="345" customHeight="1">
      <c r="A2277" s="52" t="s">
        <v>377</v>
      </c>
      <c r="B2277" s="60">
        <v>329</v>
      </c>
      <c r="C2277" s="53" t="s">
        <v>480</v>
      </c>
      <c r="D2277" s="52" t="s">
        <v>429</v>
      </c>
      <c r="E2277" s="53" t="s">
        <v>80</v>
      </c>
      <c r="F2277" s="55">
        <v>41226</v>
      </c>
      <c r="G2277" s="55">
        <v>41276</v>
      </c>
      <c r="H2277" s="53" t="s">
        <v>104</v>
      </c>
      <c r="I2277" s="57">
        <v>3462.7670000000003</v>
      </c>
      <c r="J2277" s="56">
        <v>3460.2508754281439</v>
      </c>
      <c r="K2277" s="56">
        <v>3460.25</v>
      </c>
      <c r="L2277" s="59">
        <v>41296</v>
      </c>
      <c r="M2277" s="60">
        <v>2013</v>
      </c>
      <c r="N2277" s="61">
        <v>41326</v>
      </c>
      <c r="O2277" s="60">
        <v>2013</v>
      </c>
      <c r="P2277" s="61">
        <v>41486</v>
      </c>
      <c r="Q2277" s="53" t="s">
        <v>337</v>
      </c>
      <c r="R2277" s="53"/>
      <c r="S2277" s="53" t="s">
        <v>1987</v>
      </c>
      <c r="T2277" s="63">
        <v>38430</v>
      </c>
      <c r="U2277" s="53" t="s">
        <v>367</v>
      </c>
      <c r="V2277" s="53" t="s">
        <v>385</v>
      </c>
      <c r="W2277" s="53"/>
      <c r="X2277" s="53"/>
      <c r="Y2277" s="63"/>
      <c r="Z2277" s="69" t="s">
        <v>644</v>
      </c>
      <c r="AA2277" s="53"/>
      <c r="AB2277" s="72"/>
      <c r="AC2277" s="57"/>
      <c r="AD2277" s="53"/>
      <c r="AE2277" s="53"/>
      <c r="AF2277" s="63"/>
      <c r="AG2277" s="63"/>
      <c r="AH2277" s="62"/>
      <c r="AI2277" s="53"/>
      <c r="AJ2277" s="149">
        <v>1</v>
      </c>
      <c r="AK2277" s="374" t="s">
        <v>677</v>
      </c>
    </row>
    <row r="2278" spans="1:37" s="149" customFormat="1" ht="90" customHeight="1">
      <c r="A2278" s="52" t="s">
        <v>377</v>
      </c>
      <c r="B2278" s="60">
        <v>330</v>
      </c>
      <c r="C2278" s="52" t="s">
        <v>481</v>
      </c>
      <c r="D2278" s="52" t="s">
        <v>482</v>
      </c>
      <c r="E2278" s="53" t="s">
        <v>59</v>
      </c>
      <c r="F2278" s="55">
        <v>41233</v>
      </c>
      <c r="G2278" s="55">
        <v>41273</v>
      </c>
      <c r="H2278" s="53" t="s">
        <v>104</v>
      </c>
      <c r="I2278" s="57">
        <v>1760.9900000000002</v>
      </c>
      <c r="J2278" s="56">
        <v>1759.7104249636802</v>
      </c>
      <c r="K2278" s="56">
        <v>1759.71</v>
      </c>
      <c r="L2278" s="59">
        <v>41293</v>
      </c>
      <c r="M2278" s="60">
        <v>2013</v>
      </c>
      <c r="N2278" s="61">
        <v>41333</v>
      </c>
      <c r="O2278" s="60">
        <v>2013</v>
      </c>
      <c r="P2278" s="61">
        <v>41639</v>
      </c>
      <c r="Q2278" s="53" t="s">
        <v>337</v>
      </c>
      <c r="R2278" s="53"/>
      <c r="S2278" s="53" t="s">
        <v>2014</v>
      </c>
      <c r="T2278" s="63">
        <v>1477.83</v>
      </c>
      <c r="U2278" s="53" t="s">
        <v>367</v>
      </c>
      <c r="V2278" s="53" t="s">
        <v>385</v>
      </c>
      <c r="W2278" s="53"/>
      <c r="X2278" s="53"/>
      <c r="Y2278" s="63"/>
      <c r="Z2278" s="53"/>
      <c r="AA2278" s="53"/>
      <c r="AB2278" s="72"/>
      <c r="AC2278" s="57"/>
      <c r="AD2278" s="53"/>
      <c r="AE2278" s="53"/>
      <c r="AF2278" s="63"/>
      <c r="AG2278" s="63"/>
      <c r="AH2278" s="62"/>
      <c r="AI2278" s="53"/>
      <c r="AJ2278" s="149">
        <v>1</v>
      </c>
      <c r="AK2278" s="374" t="s">
        <v>677</v>
      </c>
    </row>
    <row r="2279" spans="1:37" s="149" customFormat="1" ht="60" customHeight="1">
      <c r="A2279" s="52" t="s">
        <v>377</v>
      </c>
      <c r="B2279" s="60">
        <v>331</v>
      </c>
      <c r="C2279" s="53" t="s">
        <v>433</v>
      </c>
      <c r="D2279" s="52" t="s">
        <v>431</v>
      </c>
      <c r="E2279" s="53" t="s">
        <v>59</v>
      </c>
      <c r="F2279" s="55">
        <v>41233</v>
      </c>
      <c r="G2279" s="55">
        <v>41273</v>
      </c>
      <c r="H2279" s="53" t="s">
        <v>104</v>
      </c>
      <c r="I2279" s="57">
        <v>46.678500000000007</v>
      </c>
      <c r="J2279" s="56">
        <v>46.644582349512007</v>
      </c>
      <c r="K2279" s="56">
        <v>46.643999999999998</v>
      </c>
      <c r="L2279" s="59">
        <v>41293</v>
      </c>
      <c r="M2279" s="60">
        <v>2013</v>
      </c>
      <c r="N2279" s="61">
        <v>41323</v>
      </c>
      <c r="O2279" s="60">
        <v>2013</v>
      </c>
      <c r="P2279" s="61">
        <v>41527</v>
      </c>
      <c r="Q2279" s="53" t="s">
        <v>338</v>
      </c>
      <c r="R2279" s="53"/>
      <c r="S2279" s="53" t="s">
        <v>2015</v>
      </c>
      <c r="T2279" s="63">
        <v>434.05</v>
      </c>
      <c r="U2279" s="53" t="s">
        <v>367</v>
      </c>
      <c r="V2279" s="53" t="s">
        <v>389</v>
      </c>
      <c r="W2279" s="53"/>
      <c r="X2279" s="53"/>
      <c r="Y2279" s="63"/>
      <c r="Z2279" s="53"/>
      <c r="AA2279" s="53"/>
      <c r="AB2279" s="72"/>
      <c r="AC2279" s="57"/>
      <c r="AD2279" s="53"/>
      <c r="AE2279" s="53"/>
      <c r="AF2279" s="63"/>
      <c r="AG2279" s="63"/>
      <c r="AH2279" s="62"/>
      <c r="AI2279" s="53"/>
      <c r="AJ2279" s="149">
        <v>1</v>
      </c>
      <c r="AK2279" s="374" t="s">
        <v>677</v>
      </c>
    </row>
    <row r="2280" spans="1:37" s="149" customFormat="1" ht="60" customHeight="1">
      <c r="A2280" s="52" t="s">
        <v>377</v>
      </c>
      <c r="B2280" s="60">
        <v>332</v>
      </c>
      <c r="C2280" s="52" t="s">
        <v>483</v>
      </c>
      <c r="D2280" s="52" t="s">
        <v>484</v>
      </c>
      <c r="E2280" s="53" t="s">
        <v>64</v>
      </c>
      <c r="F2280" s="55">
        <v>41233</v>
      </c>
      <c r="G2280" s="55">
        <v>41273</v>
      </c>
      <c r="H2280" s="53" t="s">
        <v>104</v>
      </c>
      <c r="I2280" s="57">
        <v>1298.1870000000001</v>
      </c>
      <c r="J2280" s="56">
        <v>1297.2437080575842</v>
      </c>
      <c r="K2280" s="56">
        <v>1297.2429999999999</v>
      </c>
      <c r="L2280" s="59">
        <v>41293</v>
      </c>
      <c r="M2280" s="60">
        <v>2013</v>
      </c>
      <c r="N2280" s="61">
        <v>41333</v>
      </c>
      <c r="O2280" s="60">
        <v>2013</v>
      </c>
      <c r="P2280" s="61">
        <v>41527</v>
      </c>
      <c r="Q2280" s="53" t="s">
        <v>337</v>
      </c>
      <c r="R2280" s="53"/>
      <c r="S2280" s="53" t="s">
        <v>419</v>
      </c>
      <c r="T2280" s="63">
        <v>3211</v>
      </c>
      <c r="U2280" s="53" t="s">
        <v>367</v>
      </c>
      <c r="V2280" s="53" t="s">
        <v>385</v>
      </c>
      <c r="W2280" s="53"/>
      <c r="X2280" s="53"/>
      <c r="Y2280" s="63"/>
      <c r="Z2280" s="53"/>
      <c r="AA2280" s="53"/>
      <c r="AB2280" s="72"/>
      <c r="AC2280" s="57"/>
      <c r="AD2280" s="53"/>
      <c r="AE2280" s="53"/>
      <c r="AF2280" s="63"/>
      <c r="AG2280" s="63"/>
      <c r="AH2280" s="62"/>
      <c r="AI2280" s="53"/>
      <c r="AJ2280" s="149">
        <v>1</v>
      </c>
      <c r="AK2280" s="374" t="s">
        <v>677</v>
      </c>
    </row>
    <row r="2281" spans="1:37" s="149" customFormat="1" ht="255" customHeight="1">
      <c r="A2281" s="52" t="s">
        <v>377</v>
      </c>
      <c r="B2281" s="60">
        <v>333</v>
      </c>
      <c r="C2281" s="53" t="s">
        <v>432</v>
      </c>
      <c r="D2281" s="52" t="s">
        <v>434</v>
      </c>
      <c r="E2281" s="53" t="s">
        <v>59</v>
      </c>
      <c r="F2281" s="55">
        <v>41333</v>
      </c>
      <c r="G2281" s="55">
        <v>41373</v>
      </c>
      <c r="H2281" s="53" t="s">
        <v>104</v>
      </c>
      <c r="I2281" s="57">
        <v>2366.3609499999998</v>
      </c>
      <c r="J2281" s="56">
        <v>2364.6414907888598</v>
      </c>
      <c r="K2281" s="56">
        <v>2364.6410000000001</v>
      </c>
      <c r="L2281" s="59">
        <v>41393</v>
      </c>
      <c r="M2281" s="60">
        <v>2013</v>
      </c>
      <c r="N2281" s="61">
        <v>41395</v>
      </c>
      <c r="O2281" s="60">
        <v>2013</v>
      </c>
      <c r="P2281" s="61">
        <v>41438</v>
      </c>
      <c r="Q2281" s="53" t="s">
        <v>337</v>
      </c>
      <c r="R2281" s="53" t="s">
        <v>2596</v>
      </c>
      <c r="S2281" s="53" t="s">
        <v>308</v>
      </c>
      <c r="T2281" s="63">
        <v>4135</v>
      </c>
      <c r="U2281" s="53" t="s">
        <v>367</v>
      </c>
      <c r="V2281" s="53" t="s">
        <v>385</v>
      </c>
      <c r="W2281" s="53"/>
      <c r="X2281" s="53"/>
      <c r="Y2281" s="63"/>
      <c r="Z2281" s="69" t="s">
        <v>646</v>
      </c>
      <c r="AA2281" s="53"/>
      <c r="AB2281" s="72"/>
      <c r="AC2281" s="57"/>
      <c r="AD2281" s="53"/>
      <c r="AE2281" s="53"/>
      <c r="AF2281" s="63"/>
      <c r="AG2281" s="63"/>
      <c r="AH2281" s="62"/>
      <c r="AI2281" s="53"/>
      <c r="AJ2281" s="149">
        <v>2</v>
      </c>
      <c r="AK2281" s="374" t="s">
        <v>677</v>
      </c>
    </row>
    <row r="2282" spans="1:37" s="149" customFormat="1" ht="255" customHeight="1">
      <c r="A2282" s="52" t="s">
        <v>377</v>
      </c>
      <c r="B2282" s="160" t="s">
        <v>2595</v>
      </c>
      <c r="C2282" s="52" t="s">
        <v>432</v>
      </c>
      <c r="D2282" s="52" t="s">
        <v>434</v>
      </c>
      <c r="E2282" s="53" t="s">
        <v>80</v>
      </c>
      <c r="F2282" s="55">
        <v>41227</v>
      </c>
      <c r="G2282" s="55">
        <v>41277</v>
      </c>
      <c r="H2282" s="53" t="s">
        <v>104</v>
      </c>
      <c r="I2282" s="57">
        <v>772.73304900000005</v>
      </c>
      <c r="J2282" s="56">
        <v>772.16998089594892</v>
      </c>
      <c r="K2282" s="56">
        <v>772.16899999999998</v>
      </c>
      <c r="L2282" s="59">
        <v>41297</v>
      </c>
      <c r="M2282" s="60">
        <v>2013</v>
      </c>
      <c r="N2282" s="61">
        <v>41327</v>
      </c>
      <c r="O2282" s="60">
        <v>2013</v>
      </c>
      <c r="P2282" s="61">
        <v>41486</v>
      </c>
      <c r="Q2282" s="53" t="s">
        <v>337</v>
      </c>
      <c r="R2282" s="53" t="s">
        <v>2597</v>
      </c>
      <c r="S2282" s="53" t="s">
        <v>308</v>
      </c>
      <c r="T2282" s="63">
        <v>4855</v>
      </c>
      <c r="U2282" s="53" t="s">
        <v>367</v>
      </c>
      <c r="V2282" s="53" t="s">
        <v>385</v>
      </c>
      <c r="W2282" s="53"/>
      <c r="X2282" s="53"/>
      <c r="Y2282" s="63"/>
      <c r="Z2282" s="69" t="s">
        <v>646</v>
      </c>
      <c r="AA2282" s="53"/>
      <c r="AB2282" s="72"/>
      <c r="AC2282" s="57"/>
      <c r="AD2282" s="53"/>
      <c r="AE2282" s="53"/>
      <c r="AF2282" s="63"/>
      <c r="AG2282" s="63"/>
      <c r="AH2282" s="62"/>
      <c r="AI2282" s="53"/>
      <c r="AJ2282" s="149">
        <v>1</v>
      </c>
      <c r="AK2282" s="374" t="s">
        <v>677</v>
      </c>
    </row>
    <row r="2283" spans="1:37" s="149" customFormat="1" ht="255" customHeight="1">
      <c r="A2283" s="52" t="s">
        <v>377</v>
      </c>
      <c r="B2283" s="60">
        <v>334</v>
      </c>
      <c r="C2283" s="52" t="s">
        <v>661</v>
      </c>
      <c r="D2283" s="52" t="s">
        <v>662</v>
      </c>
      <c r="E2283" s="53" t="s">
        <v>59</v>
      </c>
      <c r="F2283" s="55">
        <v>41233</v>
      </c>
      <c r="G2283" s="55">
        <v>41273</v>
      </c>
      <c r="H2283" s="53" t="s">
        <v>104</v>
      </c>
      <c r="I2283" s="57">
        <v>322.76200000000006</v>
      </c>
      <c r="J2283" s="56">
        <v>322.52747385398402</v>
      </c>
      <c r="K2283" s="56">
        <v>322.52699999999999</v>
      </c>
      <c r="L2283" s="59">
        <v>41293</v>
      </c>
      <c r="M2283" s="60">
        <v>2013</v>
      </c>
      <c r="N2283" s="61">
        <v>41333</v>
      </c>
      <c r="O2283" s="60">
        <v>2013</v>
      </c>
      <c r="P2283" s="61">
        <v>41527</v>
      </c>
      <c r="Q2283" s="53" t="s">
        <v>337</v>
      </c>
      <c r="R2283" s="53"/>
      <c r="S2283" s="53" t="s">
        <v>308</v>
      </c>
      <c r="T2283" s="63">
        <v>3930</v>
      </c>
      <c r="U2283" s="53" t="s">
        <v>367</v>
      </c>
      <c r="V2283" s="53" t="s">
        <v>385</v>
      </c>
      <c r="W2283" s="53"/>
      <c r="X2283" s="53"/>
      <c r="Y2283" s="63"/>
      <c r="Z2283" s="69" t="s">
        <v>646</v>
      </c>
      <c r="AA2283" s="53"/>
      <c r="AB2283" s="72"/>
      <c r="AC2283" s="57"/>
      <c r="AD2283" s="53"/>
      <c r="AE2283" s="53"/>
      <c r="AF2283" s="63"/>
      <c r="AG2283" s="63"/>
      <c r="AH2283" s="62"/>
      <c r="AI2283" s="53"/>
      <c r="AJ2283" s="149">
        <v>1</v>
      </c>
      <c r="AK2283" s="374" t="s">
        <v>677</v>
      </c>
    </row>
    <row r="2284" spans="1:37" s="149" customFormat="1" ht="300" customHeight="1">
      <c r="A2284" s="52" t="s">
        <v>377</v>
      </c>
      <c r="B2284" s="60">
        <v>335</v>
      </c>
      <c r="C2284" s="53" t="s">
        <v>487</v>
      </c>
      <c r="D2284" s="52" t="s">
        <v>435</v>
      </c>
      <c r="E2284" s="53" t="s">
        <v>59</v>
      </c>
      <c r="F2284" s="55">
        <v>41333</v>
      </c>
      <c r="G2284" s="55">
        <v>41373</v>
      </c>
      <c r="H2284" s="53" t="s">
        <v>104</v>
      </c>
      <c r="I2284" s="57">
        <v>356.67500000000001</v>
      </c>
      <c r="J2284" s="56">
        <v>356.41583190360001</v>
      </c>
      <c r="K2284" s="56">
        <v>356.41500000000002</v>
      </c>
      <c r="L2284" s="59">
        <v>41393</v>
      </c>
      <c r="M2284" s="60">
        <v>2013</v>
      </c>
      <c r="N2284" s="61">
        <v>41395</v>
      </c>
      <c r="O2284" s="60">
        <v>2013</v>
      </c>
      <c r="P2284" s="61">
        <v>41438</v>
      </c>
      <c r="Q2284" s="53" t="s">
        <v>337</v>
      </c>
      <c r="R2284" s="53"/>
      <c r="S2284" s="53" t="s">
        <v>1991</v>
      </c>
      <c r="T2284" s="63">
        <v>10254.700000000001</v>
      </c>
      <c r="U2284" s="53" t="s">
        <v>367</v>
      </c>
      <c r="V2284" s="53" t="s">
        <v>385</v>
      </c>
      <c r="W2284" s="53"/>
      <c r="X2284" s="53"/>
      <c r="Y2284" s="63"/>
      <c r="Z2284" s="69" t="s">
        <v>647</v>
      </c>
      <c r="AA2284" s="53"/>
      <c r="AB2284" s="72"/>
      <c r="AC2284" s="57"/>
      <c r="AD2284" s="53"/>
      <c r="AE2284" s="53"/>
      <c r="AF2284" s="63"/>
      <c r="AG2284" s="63"/>
      <c r="AH2284" s="62"/>
      <c r="AI2284" s="53"/>
      <c r="AJ2284" s="149">
        <v>2</v>
      </c>
      <c r="AK2284" s="374" t="s">
        <v>677</v>
      </c>
    </row>
    <row r="2285" spans="1:37" s="149" customFormat="1" ht="409.5" customHeight="1">
      <c r="A2285" s="52" t="s">
        <v>377</v>
      </c>
      <c r="B2285" s="60">
        <v>336</v>
      </c>
      <c r="C2285" s="53" t="s">
        <v>437</v>
      </c>
      <c r="D2285" s="52" t="s">
        <v>436</v>
      </c>
      <c r="E2285" s="53" t="s">
        <v>80</v>
      </c>
      <c r="F2285" s="55">
        <v>41226</v>
      </c>
      <c r="G2285" s="55">
        <v>41276</v>
      </c>
      <c r="H2285" s="53" t="s">
        <v>104</v>
      </c>
      <c r="I2285" s="57">
        <v>10507.145000000002</v>
      </c>
      <c r="J2285" s="56">
        <v>10499.510271554642</v>
      </c>
      <c r="K2285" s="56">
        <v>10499.51</v>
      </c>
      <c r="L2285" s="59">
        <v>41296</v>
      </c>
      <c r="M2285" s="60">
        <v>2013</v>
      </c>
      <c r="N2285" s="61">
        <v>41326</v>
      </c>
      <c r="O2285" s="60">
        <v>2013</v>
      </c>
      <c r="P2285" s="61">
        <v>41486</v>
      </c>
      <c r="Q2285" s="53" t="s">
        <v>337</v>
      </c>
      <c r="R2285" s="53"/>
      <c r="S2285" s="53" t="s">
        <v>308</v>
      </c>
      <c r="T2285" s="63">
        <v>225187</v>
      </c>
      <c r="U2285" s="53" t="s">
        <v>367</v>
      </c>
      <c r="V2285" s="53" t="s">
        <v>385</v>
      </c>
      <c r="W2285" s="53"/>
      <c r="X2285" s="53"/>
      <c r="Y2285" s="63"/>
      <c r="Z2285" s="69" t="s">
        <v>648</v>
      </c>
      <c r="AA2285" s="53"/>
      <c r="AB2285" s="72"/>
      <c r="AC2285" s="57"/>
      <c r="AD2285" s="53"/>
      <c r="AE2285" s="53"/>
      <c r="AF2285" s="63"/>
      <c r="AG2285" s="63"/>
      <c r="AH2285" s="62"/>
      <c r="AI2285" s="53"/>
      <c r="AJ2285" s="149">
        <v>1</v>
      </c>
      <c r="AK2285" s="374" t="s">
        <v>677</v>
      </c>
    </row>
    <row r="2286" spans="1:37" s="149" customFormat="1" ht="360" customHeight="1">
      <c r="A2286" s="52" t="s">
        <v>377</v>
      </c>
      <c r="B2286" s="60">
        <v>337</v>
      </c>
      <c r="C2286" s="52" t="s">
        <v>488</v>
      </c>
      <c r="D2286" s="52" t="s">
        <v>489</v>
      </c>
      <c r="E2286" s="53" t="s">
        <v>80</v>
      </c>
      <c r="F2286" s="55">
        <v>41221</v>
      </c>
      <c r="G2286" s="55">
        <v>41271</v>
      </c>
      <c r="H2286" s="53" t="s">
        <v>104</v>
      </c>
      <c r="I2286" s="57">
        <v>962.73100000000011</v>
      </c>
      <c r="J2286" s="56">
        <v>962.03145795019213</v>
      </c>
      <c r="K2286" s="56">
        <v>962.03099999999995</v>
      </c>
      <c r="L2286" s="59">
        <v>41291</v>
      </c>
      <c r="M2286" s="60">
        <v>2013</v>
      </c>
      <c r="N2286" s="61">
        <v>41321</v>
      </c>
      <c r="O2286" s="60">
        <v>2013</v>
      </c>
      <c r="P2286" s="61">
        <v>41465</v>
      </c>
      <c r="Q2286" s="53" t="s">
        <v>337</v>
      </c>
      <c r="R2286" s="53"/>
      <c r="S2286" s="53" t="s">
        <v>2001</v>
      </c>
      <c r="T2286" s="63">
        <v>488</v>
      </c>
      <c r="U2286" s="53" t="s">
        <v>367</v>
      </c>
      <c r="V2286" s="53" t="s">
        <v>385</v>
      </c>
      <c r="W2286" s="53"/>
      <c r="X2286" s="53"/>
      <c r="Y2286" s="63"/>
      <c r="Z2286" s="69" t="s">
        <v>649</v>
      </c>
      <c r="AA2286" s="53"/>
      <c r="AB2286" s="72"/>
      <c r="AC2286" s="57"/>
      <c r="AD2286" s="53"/>
      <c r="AE2286" s="53"/>
      <c r="AF2286" s="63"/>
      <c r="AG2286" s="63"/>
      <c r="AH2286" s="62"/>
      <c r="AI2286" s="53"/>
      <c r="AJ2286" s="149">
        <v>1</v>
      </c>
      <c r="AK2286" s="374" t="s">
        <v>677</v>
      </c>
    </row>
    <row r="2287" spans="1:37" s="149" customFormat="1" ht="60" customHeight="1">
      <c r="A2287" s="52" t="s">
        <v>377</v>
      </c>
      <c r="B2287" s="60">
        <v>338</v>
      </c>
      <c r="C2287" s="52" t="s">
        <v>490</v>
      </c>
      <c r="D2287" s="52" t="s">
        <v>491</v>
      </c>
      <c r="E2287" s="53" t="s">
        <v>64</v>
      </c>
      <c r="F2287" s="55">
        <v>41228</v>
      </c>
      <c r="G2287" s="55">
        <v>41278</v>
      </c>
      <c r="H2287" s="53" t="s">
        <v>104</v>
      </c>
      <c r="I2287" s="57">
        <v>7877.588103000001</v>
      </c>
      <c r="J2287" s="56">
        <v>7871.8640698805557</v>
      </c>
      <c r="K2287" s="56">
        <v>7871.8639999999996</v>
      </c>
      <c r="L2287" s="59">
        <v>41298</v>
      </c>
      <c r="M2287" s="60">
        <v>2013</v>
      </c>
      <c r="N2287" s="61">
        <v>41338</v>
      </c>
      <c r="O2287" s="60">
        <v>2013</v>
      </c>
      <c r="P2287" s="61">
        <v>41456</v>
      </c>
      <c r="Q2287" s="53" t="s">
        <v>337</v>
      </c>
      <c r="R2287" s="53"/>
      <c r="S2287" s="53" t="s">
        <v>419</v>
      </c>
      <c r="T2287" s="63">
        <v>1250</v>
      </c>
      <c r="U2287" s="53" t="s">
        <v>367</v>
      </c>
      <c r="V2287" s="53" t="s">
        <v>385</v>
      </c>
      <c r="W2287" s="53"/>
      <c r="X2287" s="53"/>
      <c r="Y2287" s="63"/>
      <c r="Z2287" s="53"/>
      <c r="AA2287" s="53"/>
      <c r="AB2287" s="72"/>
      <c r="AC2287" s="57"/>
      <c r="AD2287" s="53"/>
      <c r="AE2287" s="53"/>
      <c r="AF2287" s="63"/>
      <c r="AG2287" s="63"/>
      <c r="AH2287" s="62"/>
      <c r="AI2287" s="53"/>
      <c r="AJ2287" s="149">
        <v>1</v>
      </c>
      <c r="AK2287" s="374" t="s">
        <v>677</v>
      </c>
    </row>
    <row r="2288" spans="1:37" s="149" customFormat="1" ht="60" customHeight="1">
      <c r="A2288" s="52" t="s">
        <v>377</v>
      </c>
      <c r="B2288" s="60">
        <v>339</v>
      </c>
      <c r="C2288" s="53" t="s">
        <v>492</v>
      </c>
      <c r="D2288" s="52" t="s">
        <v>493</v>
      </c>
      <c r="E2288" s="53" t="s">
        <v>64</v>
      </c>
      <c r="F2288" s="55">
        <v>41233</v>
      </c>
      <c r="G2288" s="55">
        <v>41273</v>
      </c>
      <c r="H2288" s="53" t="s">
        <v>104</v>
      </c>
      <c r="I2288" s="57">
        <v>378.78500000000008</v>
      </c>
      <c r="J2288" s="56">
        <v>378.50976627912007</v>
      </c>
      <c r="K2288" s="56">
        <v>378.50900000000001</v>
      </c>
      <c r="L2288" s="59">
        <v>41293</v>
      </c>
      <c r="M2288" s="60">
        <v>2013</v>
      </c>
      <c r="N2288" s="61">
        <v>41333</v>
      </c>
      <c r="O2288" s="60">
        <v>2013</v>
      </c>
      <c r="P2288" s="61">
        <v>41364</v>
      </c>
      <c r="Q2288" s="53" t="s">
        <v>337</v>
      </c>
      <c r="R2288" s="53"/>
      <c r="S2288" s="53" t="s">
        <v>419</v>
      </c>
      <c r="T2288" s="63">
        <v>194</v>
      </c>
      <c r="U2288" s="53" t="s">
        <v>367</v>
      </c>
      <c r="V2288" s="53" t="s">
        <v>385</v>
      </c>
      <c r="W2288" s="53"/>
      <c r="X2288" s="53"/>
      <c r="Y2288" s="63"/>
      <c r="Z2288" s="53"/>
      <c r="AA2288" s="53"/>
      <c r="AB2288" s="72"/>
      <c r="AC2288" s="57"/>
      <c r="AD2288" s="53"/>
      <c r="AE2288" s="53"/>
      <c r="AF2288" s="63"/>
      <c r="AG2288" s="63"/>
      <c r="AH2288" s="62"/>
      <c r="AI2288" s="53"/>
      <c r="AJ2288" s="149">
        <v>1</v>
      </c>
      <c r="AK2288" s="374" t="s">
        <v>677</v>
      </c>
    </row>
    <row r="2289" spans="1:37" s="149" customFormat="1" ht="60" customHeight="1">
      <c r="A2289" s="52" t="s">
        <v>377</v>
      </c>
      <c r="B2289" s="60">
        <v>340</v>
      </c>
      <c r="C2289" s="53" t="s">
        <v>494</v>
      </c>
      <c r="D2289" s="52" t="s">
        <v>495</v>
      </c>
      <c r="E2289" s="53" t="s">
        <v>81</v>
      </c>
      <c r="F2289" s="55">
        <v>41233</v>
      </c>
      <c r="G2289" s="55">
        <v>41313</v>
      </c>
      <c r="H2289" s="53" t="s">
        <v>104</v>
      </c>
      <c r="I2289" s="57">
        <v>1.9360000000000002</v>
      </c>
      <c r="J2289" s="56">
        <v>1.9345932587520001</v>
      </c>
      <c r="K2289" s="56">
        <v>1.9339999999999999</v>
      </c>
      <c r="L2289" s="59">
        <v>41333</v>
      </c>
      <c r="M2289" s="60">
        <v>2013</v>
      </c>
      <c r="N2289" s="61">
        <v>41373</v>
      </c>
      <c r="O2289" s="60">
        <v>2013</v>
      </c>
      <c r="P2289" s="61">
        <v>41527</v>
      </c>
      <c r="Q2289" s="53" t="s">
        <v>337</v>
      </c>
      <c r="R2289" s="53"/>
      <c r="S2289" s="53" t="s">
        <v>419</v>
      </c>
      <c r="T2289" s="63">
        <v>329</v>
      </c>
      <c r="U2289" s="53" t="s">
        <v>367</v>
      </c>
      <c r="V2289" s="53" t="s">
        <v>385</v>
      </c>
      <c r="W2289" s="53"/>
      <c r="X2289" s="53"/>
      <c r="Y2289" s="63"/>
      <c r="Z2289" s="53"/>
      <c r="AA2289" s="53"/>
      <c r="AB2289" s="72"/>
      <c r="AC2289" s="57"/>
      <c r="AD2289" s="53"/>
      <c r="AE2289" s="53"/>
      <c r="AF2289" s="63"/>
      <c r="AG2289" s="63"/>
      <c r="AH2289" s="62"/>
      <c r="AI2289" s="53"/>
      <c r="AJ2289" s="149">
        <v>1</v>
      </c>
      <c r="AK2289" s="374" t="s">
        <v>677</v>
      </c>
    </row>
    <row r="2290" spans="1:37" s="149" customFormat="1" ht="60" customHeight="1">
      <c r="A2290" s="52" t="s">
        <v>377</v>
      </c>
      <c r="B2290" s="60">
        <v>341</v>
      </c>
      <c r="C2290" s="52" t="s">
        <v>438</v>
      </c>
      <c r="D2290" s="52" t="s">
        <v>439</v>
      </c>
      <c r="E2290" s="53" t="s">
        <v>81</v>
      </c>
      <c r="F2290" s="55">
        <v>41233</v>
      </c>
      <c r="G2290" s="55">
        <v>41313</v>
      </c>
      <c r="H2290" s="53" t="s">
        <v>104</v>
      </c>
      <c r="I2290" s="57">
        <v>46.134</v>
      </c>
      <c r="J2290" s="56">
        <v>46.100477995487999</v>
      </c>
      <c r="K2290" s="56">
        <v>46.1</v>
      </c>
      <c r="L2290" s="59">
        <v>41333</v>
      </c>
      <c r="M2290" s="60">
        <v>2013</v>
      </c>
      <c r="N2290" s="61">
        <v>41373</v>
      </c>
      <c r="O2290" s="60">
        <v>2013</v>
      </c>
      <c r="P2290" s="61">
        <v>41527</v>
      </c>
      <c r="Q2290" s="53" t="s">
        <v>337</v>
      </c>
      <c r="R2290" s="53"/>
      <c r="S2290" s="53" t="s">
        <v>1987</v>
      </c>
      <c r="T2290" s="63">
        <v>664</v>
      </c>
      <c r="U2290" s="53" t="s">
        <v>367</v>
      </c>
      <c r="V2290" s="53" t="s">
        <v>385</v>
      </c>
      <c r="W2290" s="53"/>
      <c r="X2290" s="53"/>
      <c r="Y2290" s="63"/>
      <c r="Z2290" s="53"/>
      <c r="AA2290" s="53"/>
      <c r="AB2290" s="72"/>
      <c r="AC2290" s="57"/>
      <c r="AD2290" s="53"/>
      <c r="AE2290" s="53"/>
      <c r="AF2290" s="63"/>
      <c r="AG2290" s="63"/>
      <c r="AH2290" s="62"/>
      <c r="AI2290" s="53"/>
      <c r="AJ2290" s="149">
        <v>1</v>
      </c>
      <c r="AK2290" s="374" t="s">
        <v>677</v>
      </c>
    </row>
    <row r="2291" spans="1:37" s="149" customFormat="1" ht="60" customHeight="1">
      <c r="A2291" s="52" t="s">
        <v>377</v>
      </c>
      <c r="B2291" s="60">
        <v>342</v>
      </c>
      <c r="C2291" s="53" t="s">
        <v>496</v>
      </c>
      <c r="D2291" s="52" t="s">
        <v>497</v>
      </c>
      <c r="E2291" s="53" t="s">
        <v>59</v>
      </c>
      <c r="F2291" s="55">
        <v>41400</v>
      </c>
      <c r="G2291" s="55">
        <v>41440</v>
      </c>
      <c r="H2291" s="53" t="s">
        <v>104</v>
      </c>
      <c r="I2291" s="57">
        <v>3086.7430000000004</v>
      </c>
      <c r="J2291" s="56">
        <v>3199.9905608605204</v>
      </c>
      <c r="K2291" s="56">
        <v>3086.7429999999999</v>
      </c>
      <c r="L2291" s="59">
        <v>41460</v>
      </c>
      <c r="M2291" s="60">
        <v>2013</v>
      </c>
      <c r="N2291" s="61">
        <v>41461</v>
      </c>
      <c r="O2291" s="60">
        <v>2013</v>
      </c>
      <c r="P2291" s="61">
        <v>41638</v>
      </c>
      <c r="Q2291" s="53" t="s">
        <v>337</v>
      </c>
      <c r="R2291" s="53"/>
      <c r="S2291" s="53" t="s">
        <v>900</v>
      </c>
      <c r="T2291" s="63">
        <v>69.87</v>
      </c>
      <c r="U2291" s="53" t="s">
        <v>367</v>
      </c>
      <c r="V2291" s="53" t="s">
        <v>385</v>
      </c>
      <c r="W2291" s="53"/>
      <c r="X2291" s="53"/>
      <c r="Y2291" s="63"/>
      <c r="Z2291" s="53"/>
      <c r="AA2291" s="53"/>
      <c r="AB2291" s="72"/>
      <c r="AC2291" s="57"/>
      <c r="AD2291" s="53"/>
      <c r="AE2291" s="53"/>
      <c r="AF2291" s="63"/>
      <c r="AG2291" s="63"/>
      <c r="AH2291" s="62"/>
      <c r="AI2291" s="53"/>
      <c r="AJ2291" s="149">
        <v>3</v>
      </c>
      <c r="AK2291" s="374" t="s">
        <v>677</v>
      </c>
    </row>
    <row r="2292" spans="1:37" s="149" customFormat="1" ht="75" customHeight="1">
      <c r="A2292" s="52" t="s">
        <v>377</v>
      </c>
      <c r="B2292" s="60">
        <v>343</v>
      </c>
      <c r="C2292" s="53" t="s">
        <v>505</v>
      </c>
      <c r="D2292" s="52" t="s">
        <v>420</v>
      </c>
      <c r="E2292" s="53" t="s">
        <v>81</v>
      </c>
      <c r="F2292" s="55">
        <v>41233</v>
      </c>
      <c r="G2292" s="55">
        <v>41313</v>
      </c>
      <c r="H2292" s="53" t="s">
        <v>104</v>
      </c>
      <c r="I2292" s="57">
        <v>1413.5000000000002</v>
      </c>
      <c r="J2292" s="57">
        <v>1412.4729190320002</v>
      </c>
      <c r="K2292" s="57">
        <v>1412.472</v>
      </c>
      <c r="L2292" s="59">
        <v>41333</v>
      </c>
      <c r="M2292" s="60">
        <v>2013</v>
      </c>
      <c r="N2292" s="61">
        <v>41373</v>
      </c>
      <c r="O2292" s="60">
        <v>2013</v>
      </c>
      <c r="P2292" s="61">
        <v>41639</v>
      </c>
      <c r="Q2292" s="53" t="s">
        <v>338</v>
      </c>
      <c r="R2292" s="53" t="s">
        <v>5556</v>
      </c>
      <c r="S2292" s="53" t="s">
        <v>2016</v>
      </c>
      <c r="T2292" s="63">
        <v>26722</v>
      </c>
      <c r="U2292" s="53" t="s">
        <v>367</v>
      </c>
      <c r="V2292" s="53" t="s">
        <v>389</v>
      </c>
      <c r="W2292" s="53"/>
      <c r="X2292" s="53"/>
      <c r="Y2292" s="63"/>
      <c r="Z2292" s="53"/>
      <c r="AA2292" s="53"/>
      <c r="AB2292" s="72"/>
      <c r="AC2292" s="57"/>
      <c r="AD2292" s="53"/>
      <c r="AE2292" s="53"/>
      <c r="AF2292" s="63"/>
      <c r="AG2292" s="63"/>
      <c r="AH2292" s="62"/>
      <c r="AI2292" s="53"/>
      <c r="AJ2292" s="149">
        <v>1</v>
      </c>
      <c r="AK2292" s="374" t="s">
        <v>677</v>
      </c>
    </row>
    <row r="2293" spans="1:37" s="149" customFormat="1" ht="60" customHeight="1">
      <c r="A2293" s="52" t="s">
        <v>377</v>
      </c>
      <c r="B2293" s="60">
        <v>344</v>
      </c>
      <c r="C2293" s="53" t="s">
        <v>632</v>
      </c>
      <c r="D2293" s="52" t="s">
        <v>622</v>
      </c>
      <c r="E2293" s="53" t="s">
        <v>81</v>
      </c>
      <c r="F2293" s="55">
        <v>41233</v>
      </c>
      <c r="G2293" s="55">
        <v>41313</v>
      </c>
      <c r="H2293" s="53" t="s">
        <v>104</v>
      </c>
      <c r="I2293" s="56">
        <v>8987</v>
      </c>
      <c r="J2293" s="56">
        <v>8980.4698431840006</v>
      </c>
      <c r="K2293" s="56">
        <v>8980.4689999999991</v>
      </c>
      <c r="L2293" s="59">
        <v>41333</v>
      </c>
      <c r="M2293" s="60">
        <v>2013</v>
      </c>
      <c r="N2293" s="61">
        <v>41373</v>
      </c>
      <c r="O2293" s="60">
        <v>2013</v>
      </c>
      <c r="P2293" s="61">
        <v>41639</v>
      </c>
      <c r="Q2293" s="53" t="s">
        <v>337</v>
      </c>
      <c r="R2293" s="53"/>
      <c r="S2293" s="72" t="s">
        <v>419</v>
      </c>
      <c r="T2293" s="63">
        <v>3233</v>
      </c>
      <c r="U2293" s="53" t="s">
        <v>367</v>
      </c>
      <c r="V2293" s="53" t="s">
        <v>385</v>
      </c>
      <c r="W2293" s="53"/>
      <c r="X2293" s="63"/>
      <c r="Y2293" s="62"/>
      <c r="Z2293" s="53"/>
      <c r="AA2293" s="107"/>
      <c r="AB2293" s="107"/>
      <c r="AC2293" s="107"/>
      <c r="AD2293" s="107"/>
      <c r="AE2293" s="107"/>
      <c r="AF2293" s="108"/>
      <c r="AG2293" s="107"/>
      <c r="AH2293" s="62"/>
      <c r="AI2293" s="107"/>
      <c r="AJ2293" s="149">
        <v>1</v>
      </c>
      <c r="AK2293" s="374" t="s">
        <v>677</v>
      </c>
    </row>
    <row r="2294" spans="1:37" s="149" customFormat="1" ht="60" customHeight="1">
      <c r="A2294" s="52" t="s">
        <v>377</v>
      </c>
      <c r="B2294" s="60">
        <v>345</v>
      </c>
      <c r="C2294" s="53" t="s">
        <v>506</v>
      </c>
      <c r="D2294" s="52" t="s">
        <v>507</v>
      </c>
      <c r="E2294" s="53" t="s">
        <v>59</v>
      </c>
      <c r="F2294" s="55">
        <v>41233</v>
      </c>
      <c r="G2294" s="55">
        <v>41273</v>
      </c>
      <c r="H2294" s="53" t="s">
        <v>104</v>
      </c>
      <c r="I2294" s="57">
        <v>744.73300000000006</v>
      </c>
      <c r="J2294" s="56">
        <v>744.19186021185601</v>
      </c>
      <c r="K2294" s="56">
        <v>744.19100000000003</v>
      </c>
      <c r="L2294" s="59">
        <v>41293</v>
      </c>
      <c r="M2294" s="60">
        <v>2013</v>
      </c>
      <c r="N2294" s="61">
        <v>41333</v>
      </c>
      <c r="O2294" s="60">
        <v>2013</v>
      </c>
      <c r="P2294" s="61">
        <v>41547</v>
      </c>
      <c r="Q2294" s="53" t="s">
        <v>337</v>
      </c>
      <c r="R2294" s="53"/>
      <c r="S2294" s="53" t="s">
        <v>1995</v>
      </c>
      <c r="T2294" s="63">
        <v>10305</v>
      </c>
      <c r="U2294" s="53" t="s">
        <v>367</v>
      </c>
      <c r="V2294" s="53" t="s">
        <v>385</v>
      </c>
      <c r="W2294" s="53"/>
      <c r="X2294" s="53"/>
      <c r="Y2294" s="63"/>
      <c r="Z2294" s="53"/>
      <c r="AA2294" s="53"/>
      <c r="AB2294" s="72"/>
      <c r="AC2294" s="57"/>
      <c r="AD2294" s="53"/>
      <c r="AE2294" s="53"/>
      <c r="AF2294" s="63"/>
      <c r="AG2294" s="63"/>
      <c r="AH2294" s="62"/>
      <c r="AI2294" s="53"/>
      <c r="AJ2294" s="149">
        <v>1</v>
      </c>
      <c r="AK2294" s="374" t="s">
        <v>677</v>
      </c>
    </row>
    <row r="2295" spans="1:37" s="149" customFormat="1" ht="360" customHeight="1">
      <c r="A2295" s="52" t="s">
        <v>377</v>
      </c>
      <c r="B2295" s="60">
        <v>346</v>
      </c>
      <c r="C2295" s="53" t="s">
        <v>630</v>
      </c>
      <c r="D2295" s="52" t="s">
        <v>631</v>
      </c>
      <c r="E2295" s="53" t="s">
        <v>80</v>
      </c>
      <c r="F2295" s="55">
        <v>41220</v>
      </c>
      <c r="G2295" s="55">
        <v>41270</v>
      </c>
      <c r="H2295" s="53" t="s">
        <v>104</v>
      </c>
      <c r="I2295" s="57">
        <v>5963.8480000000009</v>
      </c>
      <c r="J2295" s="56">
        <v>5959.5145335855368</v>
      </c>
      <c r="K2295" s="56">
        <v>5959.5140000000001</v>
      </c>
      <c r="L2295" s="59">
        <v>41290</v>
      </c>
      <c r="M2295" s="60">
        <v>2013</v>
      </c>
      <c r="N2295" s="61">
        <v>41330</v>
      </c>
      <c r="O2295" s="60">
        <v>2013</v>
      </c>
      <c r="P2295" s="61">
        <v>41455</v>
      </c>
      <c r="Q2295" s="53" t="s">
        <v>337</v>
      </c>
      <c r="R2295" s="53"/>
      <c r="S2295" s="53" t="s">
        <v>419</v>
      </c>
      <c r="T2295" s="63">
        <v>344</v>
      </c>
      <c r="U2295" s="53" t="s">
        <v>367</v>
      </c>
      <c r="V2295" s="53" t="s">
        <v>385</v>
      </c>
      <c r="W2295" s="53"/>
      <c r="X2295" s="53"/>
      <c r="Y2295" s="63"/>
      <c r="Z2295" s="69" t="s">
        <v>650</v>
      </c>
      <c r="AA2295" s="53"/>
      <c r="AB2295" s="72"/>
      <c r="AC2295" s="57"/>
      <c r="AD2295" s="53"/>
      <c r="AE2295" s="53"/>
      <c r="AF2295" s="63"/>
      <c r="AG2295" s="63"/>
      <c r="AH2295" s="62"/>
      <c r="AI2295" s="53"/>
      <c r="AJ2295" s="149">
        <v>1</v>
      </c>
      <c r="AK2295" s="374" t="s">
        <v>677</v>
      </c>
    </row>
    <row r="2296" spans="1:37" s="149" customFormat="1" ht="390" customHeight="1">
      <c r="A2296" s="52" t="s">
        <v>377</v>
      </c>
      <c r="B2296" s="60">
        <v>347</v>
      </c>
      <c r="C2296" s="53" t="s">
        <v>633</v>
      </c>
      <c r="D2296" s="52" t="s">
        <v>2038</v>
      </c>
      <c r="E2296" s="53" t="s">
        <v>64</v>
      </c>
      <c r="F2296" s="55">
        <v>41219</v>
      </c>
      <c r="G2296" s="55">
        <v>41269</v>
      </c>
      <c r="H2296" s="53" t="s">
        <v>104</v>
      </c>
      <c r="I2296" s="57">
        <v>199.529</v>
      </c>
      <c r="J2296" s="56">
        <v>199.38401773012799</v>
      </c>
      <c r="K2296" s="56">
        <v>199.38399999999999</v>
      </c>
      <c r="L2296" s="59">
        <v>41289</v>
      </c>
      <c r="M2296" s="60">
        <v>2013</v>
      </c>
      <c r="N2296" s="61">
        <v>41329</v>
      </c>
      <c r="O2296" s="60">
        <v>2013</v>
      </c>
      <c r="P2296" s="61">
        <v>41394</v>
      </c>
      <c r="Q2296" s="53" t="s">
        <v>337</v>
      </c>
      <c r="R2296" s="53"/>
      <c r="S2296" s="53" t="s">
        <v>419</v>
      </c>
      <c r="T2296" s="63">
        <v>4</v>
      </c>
      <c r="U2296" s="53" t="s">
        <v>367</v>
      </c>
      <c r="V2296" s="53" t="s">
        <v>385</v>
      </c>
      <c r="W2296" s="53"/>
      <c r="X2296" s="53"/>
      <c r="Y2296" s="63"/>
      <c r="Z2296" s="69" t="s">
        <v>651</v>
      </c>
      <c r="AA2296" s="53"/>
      <c r="AB2296" s="72"/>
      <c r="AC2296" s="57"/>
      <c r="AD2296" s="53"/>
      <c r="AE2296" s="53"/>
      <c r="AF2296" s="63"/>
      <c r="AG2296" s="63"/>
      <c r="AH2296" s="62"/>
      <c r="AI2296" s="53"/>
      <c r="AJ2296" s="149">
        <v>1</v>
      </c>
      <c r="AK2296" s="374" t="s">
        <v>677</v>
      </c>
    </row>
    <row r="2297" spans="1:37" s="149" customFormat="1" ht="409.5" customHeight="1">
      <c r="A2297" s="52" t="s">
        <v>377</v>
      </c>
      <c r="B2297" s="60">
        <v>348</v>
      </c>
      <c r="C2297" s="53" t="s">
        <v>542</v>
      </c>
      <c r="D2297" s="52" t="s">
        <v>543</v>
      </c>
      <c r="E2297" s="53" t="s">
        <v>80</v>
      </c>
      <c r="F2297" s="55">
        <v>41227</v>
      </c>
      <c r="G2297" s="55">
        <v>41277</v>
      </c>
      <c r="H2297" s="53" t="s">
        <v>104</v>
      </c>
      <c r="I2297" s="57">
        <v>180.95000000000002</v>
      </c>
      <c r="J2297" s="56">
        <v>180.8185176504</v>
      </c>
      <c r="K2297" s="56">
        <v>180.81800000000001</v>
      </c>
      <c r="L2297" s="59">
        <v>41297</v>
      </c>
      <c r="M2297" s="60">
        <v>2013</v>
      </c>
      <c r="N2297" s="61">
        <v>41357</v>
      </c>
      <c r="O2297" s="60">
        <v>2013</v>
      </c>
      <c r="P2297" s="61">
        <v>41417</v>
      </c>
      <c r="Q2297" s="53" t="s">
        <v>337</v>
      </c>
      <c r="R2297" s="53"/>
      <c r="S2297" s="53" t="s">
        <v>419</v>
      </c>
      <c r="T2297" s="63">
        <v>3</v>
      </c>
      <c r="U2297" s="53" t="s">
        <v>367</v>
      </c>
      <c r="V2297" s="53" t="s">
        <v>385</v>
      </c>
      <c r="W2297" s="53"/>
      <c r="X2297" s="53"/>
      <c r="Y2297" s="63"/>
      <c r="Z2297" s="69" t="s">
        <v>652</v>
      </c>
      <c r="AA2297" s="53"/>
      <c r="AB2297" s="72"/>
      <c r="AC2297" s="57"/>
      <c r="AD2297" s="53"/>
      <c r="AE2297" s="53"/>
      <c r="AF2297" s="63"/>
      <c r="AG2297" s="63"/>
      <c r="AH2297" s="62"/>
      <c r="AI2297" s="53"/>
      <c r="AJ2297" s="149">
        <v>1</v>
      </c>
      <c r="AK2297" s="374" t="s">
        <v>677</v>
      </c>
    </row>
    <row r="2298" spans="1:37" s="149" customFormat="1" ht="135" customHeight="1">
      <c r="A2298" s="52" t="s">
        <v>377</v>
      </c>
      <c r="B2298" s="60">
        <v>349</v>
      </c>
      <c r="C2298" s="53" t="s">
        <v>636</v>
      </c>
      <c r="D2298" s="52" t="s">
        <v>599</v>
      </c>
      <c r="E2298" s="53" t="s">
        <v>59</v>
      </c>
      <c r="F2298" s="55">
        <v>41233</v>
      </c>
      <c r="G2298" s="55">
        <v>41273</v>
      </c>
      <c r="H2298" s="52" t="s">
        <v>104</v>
      </c>
      <c r="I2298" s="57">
        <v>166.15500000000003</v>
      </c>
      <c r="J2298" s="56">
        <v>166.03426803096002</v>
      </c>
      <c r="K2298" s="56">
        <v>166.03399999999999</v>
      </c>
      <c r="L2298" s="59">
        <v>41293</v>
      </c>
      <c r="M2298" s="60">
        <v>2013</v>
      </c>
      <c r="N2298" s="61">
        <v>41353</v>
      </c>
      <c r="O2298" s="53">
        <v>2013</v>
      </c>
      <c r="P2298" s="61">
        <v>41423</v>
      </c>
      <c r="Q2298" s="53" t="s">
        <v>337</v>
      </c>
      <c r="R2298" s="53"/>
      <c r="S2298" s="53" t="s">
        <v>419</v>
      </c>
      <c r="T2298" s="63">
        <v>6</v>
      </c>
      <c r="U2298" s="53" t="s">
        <v>367</v>
      </c>
      <c r="V2298" s="58" t="s">
        <v>385</v>
      </c>
      <c r="W2298" s="53"/>
      <c r="X2298" s="53"/>
      <c r="Y2298" s="65"/>
      <c r="Z2298" s="62"/>
      <c r="AA2298" s="53"/>
      <c r="AB2298" s="53"/>
      <c r="AC2298" s="53"/>
      <c r="AD2298" s="63"/>
      <c r="AE2298" s="53"/>
      <c r="AF2298" s="58"/>
      <c r="AG2298" s="106"/>
      <c r="AH2298" s="107"/>
      <c r="AI2298" s="107"/>
      <c r="AJ2298" s="149">
        <v>1</v>
      </c>
      <c r="AK2298" s="374" t="s">
        <v>677</v>
      </c>
    </row>
    <row r="2299" spans="1:37" s="149" customFormat="1" ht="60" customHeight="1">
      <c r="A2299" s="52" t="s">
        <v>377</v>
      </c>
      <c r="B2299" s="60">
        <v>350</v>
      </c>
      <c r="C2299" s="53" t="s">
        <v>637</v>
      </c>
      <c r="D2299" s="52" t="s">
        <v>638</v>
      </c>
      <c r="E2299" s="53" t="s">
        <v>59</v>
      </c>
      <c r="F2299" s="55">
        <v>41233</v>
      </c>
      <c r="G2299" s="55">
        <v>41273</v>
      </c>
      <c r="H2299" s="53" t="s">
        <v>104</v>
      </c>
      <c r="I2299" s="57">
        <v>1732.3790000000004</v>
      </c>
      <c r="J2299" s="56">
        <v>1731.1202143613282</v>
      </c>
      <c r="K2299" s="56">
        <v>1731.12</v>
      </c>
      <c r="L2299" s="59">
        <v>41293</v>
      </c>
      <c r="M2299" s="60">
        <v>2013</v>
      </c>
      <c r="N2299" s="61">
        <v>41333</v>
      </c>
      <c r="O2299" s="60">
        <v>2013</v>
      </c>
      <c r="P2299" s="61">
        <v>41578</v>
      </c>
      <c r="Q2299" s="53" t="s">
        <v>337</v>
      </c>
      <c r="R2299" s="53"/>
      <c r="S2299" s="53" t="s">
        <v>419</v>
      </c>
      <c r="T2299" s="63">
        <v>18</v>
      </c>
      <c r="U2299" s="53" t="s">
        <v>367</v>
      </c>
      <c r="V2299" s="53" t="s">
        <v>385</v>
      </c>
      <c r="W2299" s="53"/>
      <c r="X2299" s="53"/>
      <c r="Y2299" s="63"/>
      <c r="Z2299" s="53"/>
      <c r="AA2299" s="53"/>
      <c r="AB2299" s="72"/>
      <c r="AC2299" s="57"/>
      <c r="AD2299" s="53"/>
      <c r="AE2299" s="53"/>
      <c r="AF2299" s="63"/>
      <c r="AG2299" s="63"/>
      <c r="AH2299" s="62"/>
      <c r="AI2299" s="53"/>
      <c r="AJ2299" s="149">
        <v>1</v>
      </c>
      <c r="AK2299" s="374" t="s">
        <v>677</v>
      </c>
    </row>
    <row r="2300" spans="1:37" s="149" customFormat="1" ht="60" customHeight="1">
      <c r="A2300" s="52" t="s">
        <v>377</v>
      </c>
      <c r="B2300" s="60">
        <v>351</v>
      </c>
      <c r="C2300" s="53" t="s">
        <v>639</v>
      </c>
      <c r="D2300" s="52" t="s">
        <v>600</v>
      </c>
      <c r="E2300" s="53" t="s">
        <v>59</v>
      </c>
      <c r="F2300" s="55">
        <v>41233</v>
      </c>
      <c r="G2300" s="55">
        <v>41273</v>
      </c>
      <c r="H2300" s="53" t="s">
        <v>104</v>
      </c>
      <c r="I2300" s="57">
        <v>684.78300000000002</v>
      </c>
      <c r="J2300" s="56">
        <v>684.28542123345596</v>
      </c>
      <c r="K2300" s="56">
        <v>684.28499999999997</v>
      </c>
      <c r="L2300" s="59">
        <v>41293</v>
      </c>
      <c r="M2300" s="60">
        <v>2013</v>
      </c>
      <c r="N2300" s="61">
        <v>41333</v>
      </c>
      <c r="O2300" s="60">
        <v>2013</v>
      </c>
      <c r="P2300" s="61">
        <v>41527</v>
      </c>
      <c r="Q2300" s="53" t="s">
        <v>337</v>
      </c>
      <c r="R2300" s="53"/>
      <c r="S2300" s="53" t="s">
        <v>419</v>
      </c>
      <c r="T2300" s="63">
        <v>27</v>
      </c>
      <c r="U2300" s="53" t="s">
        <v>367</v>
      </c>
      <c r="V2300" s="53" t="s">
        <v>385</v>
      </c>
      <c r="W2300" s="53"/>
      <c r="X2300" s="53"/>
      <c r="Y2300" s="63"/>
      <c r="Z2300" s="53"/>
      <c r="AA2300" s="53"/>
      <c r="AB2300" s="72"/>
      <c r="AC2300" s="57"/>
      <c r="AD2300" s="53"/>
      <c r="AE2300" s="53"/>
      <c r="AF2300" s="63"/>
      <c r="AG2300" s="63"/>
      <c r="AH2300" s="62"/>
      <c r="AI2300" s="53"/>
      <c r="AJ2300" s="149">
        <v>1</v>
      </c>
      <c r="AK2300" s="374" t="s">
        <v>677</v>
      </c>
    </row>
    <row r="2301" spans="1:37" s="149" customFormat="1" ht="409.5" customHeight="1">
      <c r="A2301" s="52" t="s">
        <v>377</v>
      </c>
      <c r="B2301" s="60">
        <v>352</v>
      </c>
      <c r="C2301" s="53" t="s">
        <v>508</v>
      </c>
      <c r="D2301" s="52" t="s">
        <v>509</v>
      </c>
      <c r="E2301" s="53" t="s">
        <v>80</v>
      </c>
      <c r="F2301" s="55">
        <v>41222</v>
      </c>
      <c r="G2301" s="55">
        <v>41272</v>
      </c>
      <c r="H2301" s="53" t="s">
        <v>104</v>
      </c>
      <c r="I2301" s="57">
        <v>2776.3120000000004</v>
      </c>
      <c r="J2301" s="56">
        <v>2774.2946691075845</v>
      </c>
      <c r="K2301" s="56">
        <v>2774.2939999999999</v>
      </c>
      <c r="L2301" s="59">
        <v>41292</v>
      </c>
      <c r="M2301" s="60">
        <v>2013</v>
      </c>
      <c r="N2301" s="61">
        <v>41332</v>
      </c>
      <c r="O2301" s="60">
        <v>2013</v>
      </c>
      <c r="P2301" s="61">
        <v>41364</v>
      </c>
      <c r="Q2301" s="53" t="s">
        <v>337</v>
      </c>
      <c r="R2301" s="53"/>
      <c r="S2301" s="53" t="s">
        <v>419</v>
      </c>
      <c r="T2301" s="63">
        <v>2684</v>
      </c>
      <c r="U2301" s="53" t="s">
        <v>367</v>
      </c>
      <c r="V2301" s="53" t="s">
        <v>385</v>
      </c>
      <c r="W2301" s="53"/>
      <c r="X2301" s="53"/>
      <c r="Y2301" s="63"/>
      <c r="Z2301" s="69" t="s">
        <v>654</v>
      </c>
      <c r="AA2301" s="53"/>
      <c r="AB2301" s="72"/>
      <c r="AC2301" s="57"/>
      <c r="AD2301" s="53"/>
      <c r="AE2301" s="53"/>
      <c r="AF2301" s="63"/>
      <c r="AG2301" s="63"/>
      <c r="AH2301" s="62"/>
      <c r="AI2301" s="53"/>
      <c r="AJ2301" s="149">
        <v>1</v>
      </c>
      <c r="AK2301" s="374" t="s">
        <v>677</v>
      </c>
    </row>
    <row r="2302" spans="1:37" s="149" customFormat="1" ht="409.5" customHeight="1">
      <c r="A2302" s="52" t="s">
        <v>377</v>
      </c>
      <c r="B2302" s="60">
        <v>353</v>
      </c>
      <c r="C2302" s="53" t="s">
        <v>640</v>
      </c>
      <c r="D2302" s="52" t="s">
        <v>641</v>
      </c>
      <c r="E2302" s="53" t="s">
        <v>80</v>
      </c>
      <c r="F2302" s="55">
        <v>41222</v>
      </c>
      <c r="G2302" s="55">
        <v>41272</v>
      </c>
      <c r="H2302" s="53" t="s">
        <v>104</v>
      </c>
      <c r="I2302" s="57">
        <v>1435.6430000000003</v>
      </c>
      <c r="J2302" s="56">
        <v>1434.5998294289761</v>
      </c>
      <c r="K2302" s="56">
        <v>1434.5989999999999</v>
      </c>
      <c r="L2302" s="59">
        <v>41292</v>
      </c>
      <c r="M2302" s="60">
        <v>2013</v>
      </c>
      <c r="N2302" s="61">
        <v>41332</v>
      </c>
      <c r="O2302" s="60">
        <v>2013</v>
      </c>
      <c r="P2302" s="61">
        <v>41364</v>
      </c>
      <c r="Q2302" s="53" t="s">
        <v>337</v>
      </c>
      <c r="R2302" s="53"/>
      <c r="S2302" s="53" t="s">
        <v>419</v>
      </c>
      <c r="T2302" s="63">
        <v>120</v>
      </c>
      <c r="U2302" s="53" t="s">
        <v>367</v>
      </c>
      <c r="V2302" s="53" t="s">
        <v>385</v>
      </c>
      <c r="W2302" s="53"/>
      <c r="X2302" s="53"/>
      <c r="Y2302" s="63"/>
      <c r="Z2302" s="69" t="s">
        <v>655</v>
      </c>
      <c r="AA2302" s="53"/>
      <c r="AB2302" s="72"/>
      <c r="AC2302" s="57"/>
      <c r="AD2302" s="53"/>
      <c r="AE2302" s="53"/>
      <c r="AF2302" s="63"/>
      <c r="AG2302" s="63"/>
      <c r="AH2302" s="62"/>
      <c r="AI2302" s="53"/>
      <c r="AJ2302" s="149">
        <v>1</v>
      </c>
      <c r="AK2302" s="374" t="s">
        <v>677</v>
      </c>
    </row>
    <row r="2303" spans="1:37" s="149" customFormat="1" ht="75" customHeight="1">
      <c r="A2303" s="52" t="s">
        <v>377</v>
      </c>
      <c r="B2303" s="60">
        <v>354</v>
      </c>
      <c r="C2303" s="53" t="s">
        <v>547</v>
      </c>
      <c r="D2303" s="52" t="s">
        <v>642</v>
      </c>
      <c r="E2303" s="53" t="s">
        <v>64</v>
      </c>
      <c r="F2303" s="55">
        <v>41226</v>
      </c>
      <c r="G2303" s="55">
        <v>41286</v>
      </c>
      <c r="H2303" s="53" t="s">
        <v>104</v>
      </c>
      <c r="I2303" s="57">
        <v>2724.2930000000001</v>
      </c>
      <c r="J2303" s="56">
        <v>2722.3134672857764</v>
      </c>
      <c r="K2303" s="56">
        <v>2722.3130000000001</v>
      </c>
      <c r="L2303" s="59">
        <v>41306</v>
      </c>
      <c r="M2303" s="60">
        <v>2013</v>
      </c>
      <c r="N2303" s="61">
        <v>41346</v>
      </c>
      <c r="O2303" s="60">
        <v>2013</v>
      </c>
      <c r="P2303" s="61">
        <v>41455</v>
      </c>
      <c r="Q2303" s="53" t="s">
        <v>337</v>
      </c>
      <c r="R2303" s="53"/>
      <c r="S2303" s="53" t="s">
        <v>419</v>
      </c>
      <c r="T2303" s="63">
        <v>88</v>
      </c>
      <c r="U2303" s="53" t="s">
        <v>367</v>
      </c>
      <c r="V2303" s="53" t="s">
        <v>385</v>
      </c>
      <c r="W2303" s="53"/>
      <c r="X2303" s="53"/>
      <c r="Y2303" s="63"/>
      <c r="Z2303" s="53"/>
      <c r="AA2303" s="53"/>
      <c r="AB2303" s="72"/>
      <c r="AC2303" s="57"/>
      <c r="AD2303" s="53"/>
      <c r="AE2303" s="53"/>
      <c r="AF2303" s="63"/>
      <c r="AG2303" s="63"/>
      <c r="AH2303" s="62"/>
      <c r="AI2303" s="53"/>
      <c r="AJ2303" s="149">
        <v>1</v>
      </c>
      <c r="AK2303" s="374" t="s">
        <v>677</v>
      </c>
    </row>
    <row r="2304" spans="1:37" s="149" customFormat="1" ht="60" customHeight="1">
      <c r="A2304" s="52" t="s">
        <v>377</v>
      </c>
      <c r="B2304" s="60">
        <v>355</v>
      </c>
      <c r="C2304" s="53" t="s">
        <v>428</v>
      </c>
      <c r="D2304" s="52" t="s">
        <v>426</v>
      </c>
      <c r="E2304" s="53" t="s">
        <v>81</v>
      </c>
      <c r="F2304" s="55">
        <v>41233</v>
      </c>
      <c r="G2304" s="55">
        <v>41313</v>
      </c>
      <c r="H2304" s="53" t="s">
        <v>104</v>
      </c>
      <c r="I2304" s="57">
        <v>7610.7790000000014</v>
      </c>
      <c r="J2304" s="56">
        <v>7605.2488363901284</v>
      </c>
      <c r="K2304" s="56">
        <v>7605.2479999999996</v>
      </c>
      <c r="L2304" s="59">
        <v>41333</v>
      </c>
      <c r="M2304" s="60">
        <v>2013</v>
      </c>
      <c r="N2304" s="61">
        <v>41373</v>
      </c>
      <c r="O2304" s="60">
        <v>2013</v>
      </c>
      <c r="P2304" s="61">
        <v>41578</v>
      </c>
      <c r="Q2304" s="53" t="s">
        <v>337</v>
      </c>
      <c r="R2304" s="53"/>
      <c r="S2304" s="53" t="s">
        <v>419</v>
      </c>
      <c r="T2304" s="63">
        <v>688</v>
      </c>
      <c r="U2304" s="53" t="s">
        <v>367</v>
      </c>
      <c r="V2304" s="53" t="s">
        <v>385</v>
      </c>
      <c r="W2304" s="53"/>
      <c r="X2304" s="53"/>
      <c r="Y2304" s="63"/>
      <c r="Z2304" s="53"/>
      <c r="AA2304" s="53"/>
      <c r="AB2304" s="72"/>
      <c r="AC2304" s="57"/>
      <c r="AD2304" s="53"/>
      <c r="AE2304" s="53"/>
      <c r="AF2304" s="63"/>
      <c r="AG2304" s="63"/>
      <c r="AH2304" s="62"/>
      <c r="AI2304" s="53"/>
      <c r="AJ2304" s="149">
        <v>1</v>
      </c>
      <c r="AK2304" s="374" t="s">
        <v>677</v>
      </c>
    </row>
    <row r="2305" spans="1:37" s="149" customFormat="1" ht="60" customHeight="1">
      <c r="A2305" s="52" t="s">
        <v>377</v>
      </c>
      <c r="B2305" s="60">
        <v>356</v>
      </c>
      <c r="C2305" s="53" t="s">
        <v>510</v>
      </c>
      <c r="D2305" s="52" t="s">
        <v>511</v>
      </c>
      <c r="E2305" s="53" t="s">
        <v>59</v>
      </c>
      <c r="F2305" s="55">
        <v>41233</v>
      </c>
      <c r="G2305" s="55">
        <v>41273</v>
      </c>
      <c r="H2305" s="53" t="s">
        <v>104</v>
      </c>
      <c r="I2305" s="57">
        <v>89.496000000000009</v>
      </c>
      <c r="J2305" s="56">
        <v>89.430970188672006</v>
      </c>
      <c r="K2305" s="56">
        <v>89.43</v>
      </c>
      <c r="L2305" s="59">
        <v>41293</v>
      </c>
      <c r="M2305" s="60">
        <v>2013</v>
      </c>
      <c r="N2305" s="61">
        <v>41333</v>
      </c>
      <c r="O2305" s="60">
        <v>2013</v>
      </c>
      <c r="P2305" s="61">
        <v>41527</v>
      </c>
      <c r="Q2305" s="53" t="s">
        <v>337</v>
      </c>
      <c r="R2305" s="53"/>
      <c r="S2305" s="53" t="s">
        <v>419</v>
      </c>
      <c r="T2305" s="63">
        <v>293</v>
      </c>
      <c r="U2305" s="53" t="s">
        <v>367</v>
      </c>
      <c r="V2305" s="53" t="s">
        <v>385</v>
      </c>
      <c r="W2305" s="53"/>
      <c r="X2305" s="53"/>
      <c r="Y2305" s="63"/>
      <c r="Z2305" s="53"/>
      <c r="AA2305" s="53"/>
      <c r="AB2305" s="72"/>
      <c r="AC2305" s="57"/>
      <c r="AD2305" s="53"/>
      <c r="AE2305" s="53"/>
      <c r="AF2305" s="63"/>
      <c r="AG2305" s="63"/>
      <c r="AH2305" s="62"/>
      <c r="AI2305" s="53"/>
      <c r="AJ2305" s="149">
        <v>1</v>
      </c>
      <c r="AK2305" s="374" t="s">
        <v>677</v>
      </c>
    </row>
    <row r="2306" spans="1:37" s="149" customFormat="1" ht="60" customHeight="1">
      <c r="A2306" s="52" t="s">
        <v>377</v>
      </c>
      <c r="B2306" s="60">
        <v>357</v>
      </c>
      <c r="C2306" s="53" t="s">
        <v>512</v>
      </c>
      <c r="D2306" s="52" t="s">
        <v>513</v>
      </c>
      <c r="E2306" s="53" t="s">
        <v>59</v>
      </c>
      <c r="F2306" s="55">
        <v>41233</v>
      </c>
      <c r="G2306" s="55">
        <v>41273</v>
      </c>
      <c r="H2306" s="53" t="s">
        <v>104</v>
      </c>
      <c r="I2306" s="57">
        <v>901.923</v>
      </c>
      <c r="J2306" s="56">
        <v>901.26764241393596</v>
      </c>
      <c r="K2306" s="56">
        <v>901.26700000000005</v>
      </c>
      <c r="L2306" s="59">
        <v>41293</v>
      </c>
      <c r="M2306" s="60">
        <v>2013</v>
      </c>
      <c r="N2306" s="61">
        <v>41333</v>
      </c>
      <c r="O2306" s="60">
        <v>2013</v>
      </c>
      <c r="P2306" s="61">
        <v>41486</v>
      </c>
      <c r="Q2306" s="53" t="s">
        <v>338</v>
      </c>
      <c r="R2306" s="53"/>
      <c r="S2306" s="53" t="s">
        <v>419</v>
      </c>
      <c r="T2306" s="63">
        <v>99</v>
      </c>
      <c r="U2306" s="53" t="s">
        <v>367</v>
      </c>
      <c r="V2306" s="53" t="s">
        <v>389</v>
      </c>
      <c r="W2306" s="53"/>
      <c r="X2306" s="53"/>
      <c r="Y2306" s="63"/>
      <c r="Z2306" s="53"/>
      <c r="AA2306" s="53"/>
      <c r="AB2306" s="72"/>
      <c r="AC2306" s="57"/>
      <c r="AD2306" s="53"/>
      <c r="AE2306" s="53"/>
      <c r="AF2306" s="63"/>
      <c r="AG2306" s="63"/>
      <c r="AH2306" s="62"/>
      <c r="AI2306" s="53"/>
      <c r="AJ2306" s="149">
        <v>1</v>
      </c>
      <c r="AK2306" s="374" t="s">
        <v>677</v>
      </c>
    </row>
    <row r="2307" spans="1:37" s="149" customFormat="1" ht="135" customHeight="1">
      <c r="A2307" s="52" t="s">
        <v>377</v>
      </c>
      <c r="B2307" s="60">
        <v>358</v>
      </c>
      <c r="C2307" s="53" t="s">
        <v>541</v>
      </c>
      <c r="D2307" s="52" t="s">
        <v>469</v>
      </c>
      <c r="E2307" s="53" t="s">
        <v>64</v>
      </c>
      <c r="F2307" s="55">
        <v>41233</v>
      </c>
      <c r="G2307" s="55">
        <v>41273</v>
      </c>
      <c r="H2307" s="53" t="s">
        <v>104</v>
      </c>
      <c r="I2307" s="57">
        <v>48.29</v>
      </c>
      <c r="J2307" s="56">
        <v>48.254911397280004</v>
      </c>
      <c r="K2307" s="56">
        <v>48.253999999999998</v>
      </c>
      <c r="L2307" s="59">
        <v>41293</v>
      </c>
      <c r="M2307" s="60">
        <v>2013</v>
      </c>
      <c r="N2307" s="61">
        <v>41353</v>
      </c>
      <c r="O2307" s="60">
        <v>2013</v>
      </c>
      <c r="P2307" s="61">
        <v>41383</v>
      </c>
      <c r="Q2307" s="53" t="s">
        <v>337</v>
      </c>
      <c r="R2307" s="53"/>
      <c r="S2307" s="53" t="s">
        <v>419</v>
      </c>
      <c r="T2307" s="63">
        <v>33</v>
      </c>
      <c r="U2307" s="53" t="s">
        <v>367</v>
      </c>
      <c r="V2307" s="53" t="s">
        <v>385</v>
      </c>
      <c r="W2307" s="53"/>
      <c r="X2307" s="53"/>
      <c r="Y2307" s="63"/>
      <c r="Z2307" s="53"/>
      <c r="AA2307" s="53"/>
      <c r="AB2307" s="72"/>
      <c r="AC2307" s="57"/>
      <c r="AD2307" s="53"/>
      <c r="AE2307" s="53"/>
      <c r="AF2307" s="63"/>
      <c r="AG2307" s="63"/>
      <c r="AH2307" s="62"/>
      <c r="AI2307" s="53"/>
      <c r="AJ2307" s="149">
        <v>1</v>
      </c>
      <c r="AK2307" s="374" t="s">
        <v>677</v>
      </c>
    </row>
    <row r="2308" spans="1:37" s="149" customFormat="1" ht="60" customHeight="1">
      <c r="A2308" s="52" t="s">
        <v>377</v>
      </c>
      <c r="B2308" s="60">
        <v>359</v>
      </c>
      <c r="C2308" s="53" t="s">
        <v>514</v>
      </c>
      <c r="D2308" s="52" t="s">
        <v>515</v>
      </c>
      <c r="E2308" s="53" t="s">
        <v>59</v>
      </c>
      <c r="F2308" s="55">
        <v>41233</v>
      </c>
      <c r="G2308" s="55">
        <v>41273</v>
      </c>
      <c r="H2308" s="53" t="s">
        <v>104</v>
      </c>
      <c r="I2308" s="57">
        <v>2227.0930000000003</v>
      </c>
      <c r="J2308" s="56">
        <v>2225.4747440153765</v>
      </c>
      <c r="K2308" s="56">
        <v>2225.4740000000002</v>
      </c>
      <c r="L2308" s="59">
        <v>41293</v>
      </c>
      <c r="M2308" s="60">
        <v>2013</v>
      </c>
      <c r="N2308" s="61">
        <v>41333</v>
      </c>
      <c r="O2308" s="60">
        <v>2013</v>
      </c>
      <c r="P2308" s="61">
        <v>41527</v>
      </c>
      <c r="Q2308" s="53" t="s">
        <v>337</v>
      </c>
      <c r="R2308" s="53"/>
      <c r="S2308" s="53" t="s">
        <v>419</v>
      </c>
      <c r="T2308" s="63">
        <v>352</v>
      </c>
      <c r="U2308" s="53" t="s">
        <v>367</v>
      </c>
      <c r="V2308" s="53" t="s">
        <v>385</v>
      </c>
      <c r="W2308" s="53"/>
      <c r="X2308" s="53"/>
      <c r="Y2308" s="63"/>
      <c r="Z2308" s="53"/>
      <c r="AA2308" s="53"/>
      <c r="AB2308" s="72"/>
      <c r="AC2308" s="57"/>
      <c r="AD2308" s="53"/>
      <c r="AE2308" s="53"/>
      <c r="AF2308" s="63"/>
      <c r="AG2308" s="63"/>
      <c r="AH2308" s="62"/>
      <c r="AI2308" s="53"/>
      <c r="AJ2308" s="149">
        <v>1</v>
      </c>
      <c r="AK2308" s="374" t="s">
        <v>677</v>
      </c>
    </row>
    <row r="2309" spans="1:37" s="149" customFormat="1" ht="60" customHeight="1">
      <c r="A2309" s="52" t="s">
        <v>377</v>
      </c>
      <c r="B2309" s="60">
        <v>360</v>
      </c>
      <c r="C2309" s="53" t="s">
        <v>444</v>
      </c>
      <c r="D2309" s="52" t="s">
        <v>418</v>
      </c>
      <c r="E2309" s="53" t="s">
        <v>81</v>
      </c>
      <c r="F2309" s="55">
        <v>41258</v>
      </c>
      <c r="G2309" s="55">
        <v>41338</v>
      </c>
      <c r="H2309" s="53" t="s">
        <v>104</v>
      </c>
      <c r="I2309" s="57">
        <v>731.13700000000006</v>
      </c>
      <c r="J2309" s="56">
        <v>730.60573937198399</v>
      </c>
      <c r="K2309" s="56">
        <v>730.60500000000002</v>
      </c>
      <c r="L2309" s="59">
        <v>41358</v>
      </c>
      <c r="M2309" s="60">
        <v>2013</v>
      </c>
      <c r="N2309" s="61">
        <v>41388</v>
      </c>
      <c r="O2309" s="60">
        <v>2013</v>
      </c>
      <c r="P2309" s="61">
        <v>41455</v>
      </c>
      <c r="Q2309" s="53" t="s">
        <v>337</v>
      </c>
      <c r="R2309" s="53"/>
      <c r="S2309" s="53" t="s">
        <v>419</v>
      </c>
      <c r="T2309" s="63">
        <v>75</v>
      </c>
      <c r="U2309" s="53" t="s">
        <v>367</v>
      </c>
      <c r="V2309" s="53" t="s">
        <v>385</v>
      </c>
      <c r="W2309" s="53"/>
      <c r="X2309" s="53"/>
      <c r="Y2309" s="63"/>
      <c r="Z2309" s="53"/>
      <c r="AA2309" s="53"/>
      <c r="AB2309" s="72"/>
      <c r="AC2309" s="57"/>
      <c r="AD2309" s="53"/>
      <c r="AE2309" s="53"/>
      <c r="AF2309" s="63"/>
      <c r="AG2309" s="63"/>
      <c r="AH2309" s="62"/>
      <c r="AI2309" s="53"/>
      <c r="AJ2309" s="149">
        <v>1</v>
      </c>
      <c r="AK2309" s="374" t="s">
        <v>677</v>
      </c>
    </row>
    <row r="2310" spans="1:37" s="149" customFormat="1" ht="75" customHeight="1">
      <c r="A2310" s="52" t="s">
        <v>377</v>
      </c>
      <c r="B2310" s="60">
        <v>362</v>
      </c>
      <c r="C2310" s="53" t="s">
        <v>404</v>
      </c>
      <c r="D2310" s="52" t="s">
        <v>405</v>
      </c>
      <c r="E2310" s="53" t="s">
        <v>59</v>
      </c>
      <c r="F2310" s="55">
        <v>41369</v>
      </c>
      <c r="G2310" s="55">
        <v>41429</v>
      </c>
      <c r="H2310" s="53" t="s">
        <v>104</v>
      </c>
      <c r="I2310" s="57">
        <v>343.22033898305085</v>
      </c>
      <c r="J2310" s="56">
        <v>340.23229977371039</v>
      </c>
      <c r="K2310" s="56">
        <v>340.23200000000003</v>
      </c>
      <c r="L2310" s="59">
        <v>41449</v>
      </c>
      <c r="M2310" s="60">
        <v>2013</v>
      </c>
      <c r="N2310" s="61">
        <v>41456</v>
      </c>
      <c r="O2310" s="60">
        <v>2013</v>
      </c>
      <c r="P2310" s="61">
        <v>41547</v>
      </c>
      <c r="Q2310" s="53" t="s">
        <v>338</v>
      </c>
      <c r="R2310" s="53" t="s">
        <v>5557</v>
      </c>
      <c r="S2310" s="53" t="s">
        <v>419</v>
      </c>
      <c r="T2310" s="63">
        <v>3259</v>
      </c>
      <c r="U2310" s="53" t="s">
        <v>367</v>
      </c>
      <c r="V2310" s="53" t="s">
        <v>385</v>
      </c>
      <c r="W2310" s="53"/>
      <c r="X2310" s="53"/>
      <c r="Y2310" s="63"/>
      <c r="Z2310" s="53"/>
      <c r="AA2310" s="53"/>
      <c r="AB2310" s="72"/>
      <c r="AC2310" s="57"/>
      <c r="AD2310" s="53"/>
      <c r="AE2310" s="53"/>
      <c r="AF2310" s="63"/>
      <c r="AG2310" s="63"/>
      <c r="AH2310" s="62"/>
      <c r="AI2310" s="53"/>
      <c r="AJ2310" s="149">
        <v>2</v>
      </c>
      <c r="AK2310" s="374" t="s">
        <v>677</v>
      </c>
    </row>
    <row r="2311" spans="1:37" s="149" customFormat="1" ht="60" customHeight="1">
      <c r="A2311" s="52" t="s">
        <v>377</v>
      </c>
      <c r="B2311" s="60">
        <v>363</v>
      </c>
      <c r="C2311" s="53" t="s">
        <v>455</v>
      </c>
      <c r="D2311" s="52" t="s">
        <v>456</v>
      </c>
      <c r="E2311" s="53" t="s">
        <v>59</v>
      </c>
      <c r="F2311" s="55">
        <v>41233</v>
      </c>
      <c r="G2311" s="55">
        <v>41273</v>
      </c>
      <c r="H2311" s="53" t="s">
        <v>104</v>
      </c>
      <c r="I2311" s="57">
        <v>26.455000000000002</v>
      </c>
      <c r="J2311" s="56">
        <v>26.435777200560004</v>
      </c>
      <c r="K2311" s="56">
        <v>26.434999999999999</v>
      </c>
      <c r="L2311" s="59">
        <v>41293</v>
      </c>
      <c r="M2311" s="60">
        <v>2013</v>
      </c>
      <c r="N2311" s="61">
        <v>41333</v>
      </c>
      <c r="O2311" s="60">
        <v>2013</v>
      </c>
      <c r="P2311" s="61">
        <v>41527</v>
      </c>
      <c r="Q2311" s="53" t="s">
        <v>337</v>
      </c>
      <c r="R2311" s="53"/>
      <c r="S2311" s="53" t="s">
        <v>419</v>
      </c>
      <c r="T2311" s="63">
        <v>35</v>
      </c>
      <c r="U2311" s="53" t="s">
        <v>367</v>
      </c>
      <c r="V2311" s="53" t="s">
        <v>385</v>
      </c>
      <c r="W2311" s="53"/>
      <c r="X2311" s="53"/>
      <c r="Y2311" s="63"/>
      <c r="Z2311" s="53"/>
      <c r="AA2311" s="53"/>
      <c r="AB2311" s="72"/>
      <c r="AC2311" s="57"/>
      <c r="AD2311" s="53"/>
      <c r="AE2311" s="53"/>
      <c r="AF2311" s="63"/>
      <c r="AG2311" s="63"/>
      <c r="AH2311" s="62"/>
      <c r="AI2311" s="53"/>
      <c r="AJ2311" s="149">
        <v>1</v>
      </c>
      <c r="AK2311" s="374" t="s">
        <v>677</v>
      </c>
    </row>
    <row r="2312" spans="1:37" s="149" customFormat="1" ht="60" customHeight="1">
      <c r="A2312" s="52" t="s">
        <v>377</v>
      </c>
      <c r="B2312" s="60">
        <v>364</v>
      </c>
      <c r="C2312" s="53" t="s">
        <v>526</v>
      </c>
      <c r="D2312" s="52" t="s">
        <v>527</v>
      </c>
      <c r="E2312" s="53" t="s">
        <v>59</v>
      </c>
      <c r="F2312" s="55">
        <v>41233</v>
      </c>
      <c r="G2312" s="55">
        <v>41273</v>
      </c>
      <c r="H2312" s="53" t="s">
        <v>104</v>
      </c>
      <c r="I2312" s="57">
        <v>650.375</v>
      </c>
      <c r="J2312" s="56">
        <v>649.90242286200009</v>
      </c>
      <c r="K2312" s="56">
        <v>649.90200000000004</v>
      </c>
      <c r="L2312" s="59">
        <v>41293</v>
      </c>
      <c r="M2312" s="60">
        <v>2013</v>
      </c>
      <c r="N2312" s="61">
        <v>41333</v>
      </c>
      <c r="O2312" s="60">
        <v>2013</v>
      </c>
      <c r="P2312" s="61">
        <v>41578</v>
      </c>
      <c r="Q2312" s="53" t="s">
        <v>337</v>
      </c>
      <c r="R2312" s="53"/>
      <c r="S2312" s="53" t="s">
        <v>419</v>
      </c>
      <c r="T2312" s="63">
        <v>1996</v>
      </c>
      <c r="U2312" s="53" t="s">
        <v>367</v>
      </c>
      <c r="V2312" s="53" t="s">
        <v>385</v>
      </c>
      <c r="W2312" s="53"/>
      <c r="X2312" s="53"/>
      <c r="Y2312" s="63"/>
      <c r="Z2312" s="53"/>
      <c r="AA2312" s="53"/>
      <c r="AB2312" s="72"/>
      <c r="AC2312" s="57"/>
      <c r="AD2312" s="53"/>
      <c r="AE2312" s="53"/>
      <c r="AF2312" s="63"/>
      <c r="AG2312" s="63"/>
      <c r="AH2312" s="62"/>
      <c r="AI2312" s="53"/>
      <c r="AJ2312" s="149">
        <v>1</v>
      </c>
      <c r="AK2312" s="374" t="s">
        <v>677</v>
      </c>
    </row>
    <row r="2313" spans="1:37" s="149" customFormat="1" ht="75" customHeight="1">
      <c r="A2313" s="52" t="s">
        <v>377</v>
      </c>
      <c r="B2313" s="60">
        <v>365</v>
      </c>
      <c r="C2313" s="53" t="s">
        <v>528</v>
      </c>
      <c r="D2313" s="52" t="s">
        <v>529</v>
      </c>
      <c r="E2313" s="53" t="s">
        <v>59</v>
      </c>
      <c r="F2313" s="55">
        <v>41369</v>
      </c>
      <c r="G2313" s="55">
        <v>41409</v>
      </c>
      <c r="H2313" s="53" t="s">
        <v>104</v>
      </c>
      <c r="I2313" s="57">
        <v>1184</v>
      </c>
      <c r="J2313" s="56">
        <v>1183.1396719112684</v>
      </c>
      <c r="K2313" s="56">
        <v>1183.1389999999999</v>
      </c>
      <c r="L2313" s="59">
        <v>41429</v>
      </c>
      <c r="M2313" s="60">
        <v>2013</v>
      </c>
      <c r="N2313" s="61">
        <v>41450</v>
      </c>
      <c r="O2313" s="60">
        <v>2013</v>
      </c>
      <c r="P2313" s="61">
        <v>41496</v>
      </c>
      <c r="Q2313" s="53" t="s">
        <v>338</v>
      </c>
      <c r="R2313" s="53" t="s">
        <v>5558</v>
      </c>
      <c r="S2313" s="53" t="s">
        <v>2018</v>
      </c>
      <c r="T2313" s="63">
        <v>1027.53</v>
      </c>
      <c r="U2313" s="53" t="s">
        <v>367</v>
      </c>
      <c r="V2313" s="53" t="s">
        <v>389</v>
      </c>
      <c r="W2313" s="53"/>
      <c r="X2313" s="53"/>
      <c r="Y2313" s="63"/>
      <c r="Z2313" s="53"/>
      <c r="AA2313" s="53"/>
      <c r="AB2313" s="72"/>
      <c r="AC2313" s="57"/>
      <c r="AD2313" s="53"/>
      <c r="AE2313" s="53"/>
      <c r="AF2313" s="63"/>
      <c r="AG2313" s="63"/>
      <c r="AH2313" s="62"/>
      <c r="AI2313" s="53"/>
      <c r="AJ2313" s="149">
        <v>2</v>
      </c>
      <c r="AK2313" s="374" t="s">
        <v>677</v>
      </c>
    </row>
    <row r="2314" spans="1:37" s="149" customFormat="1" ht="75" customHeight="1">
      <c r="A2314" s="52" t="s">
        <v>377</v>
      </c>
      <c r="B2314" s="60">
        <v>366</v>
      </c>
      <c r="C2314" s="53" t="s">
        <v>530</v>
      </c>
      <c r="D2314" s="52" t="s">
        <v>531</v>
      </c>
      <c r="E2314" s="53" t="s">
        <v>59</v>
      </c>
      <c r="F2314" s="55">
        <v>41369</v>
      </c>
      <c r="G2314" s="55">
        <v>41409</v>
      </c>
      <c r="H2314" s="53" t="s">
        <v>104</v>
      </c>
      <c r="I2314" s="57">
        <v>221.18800000000005</v>
      </c>
      <c r="J2314" s="56">
        <v>221.02727981241603</v>
      </c>
      <c r="K2314" s="56">
        <v>221.02699999999999</v>
      </c>
      <c r="L2314" s="59">
        <v>41429</v>
      </c>
      <c r="M2314" s="60">
        <v>2013</v>
      </c>
      <c r="N2314" s="61">
        <v>41450</v>
      </c>
      <c r="O2314" s="60">
        <v>2013</v>
      </c>
      <c r="P2314" s="61">
        <v>41496</v>
      </c>
      <c r="Q2314" s="53" t="s">
        <v>338</v>
      </c>
      <c r="R2314" s="53"/>
      <c r="S2314" s="53" t="s">
        <v>2019</v>
      </c>
      <c r="T2314" s="63">
        <v>3419.7</v>
      </c>
      <c r="U2314" s="53" t="s">
        <v>367</v>
      </c>
      <c r="V2314" s="53" t="s">
        <v>389</v>
      </c>
      <c r="W2314" s="53"/>
      <c r="X2314" s="53"/>
      <c r="Y2314" s="63"/>
      <c r="Z2314" s="53"/>
      <c r="AA2314" s="53"/>
      <c r="AB2314" s="72"/>
      <c r="AC2314" s="57"/>
      <c r="AD2314" s="53"/>
      <c r="AE2314" s="53"/>
      <c r="AF2314" s="63"/>
      <c r="AG2314" s="63"/>
      <c r="AH2314" s="62"/>
      <c r="AI2314" s="53"/>
      <c r="AJ2314" s="149">
        <v>2</v>
      </c>
      <c r="AK2314" s="374" t="s">
        <v>677</v>
      </c>
    </row>
    <row r="2315" spans="1:37" s="149" customFormat="1" ht="60" customHeight="1">
      <c r="A2315" s="52" t="s">
        <v>377</v>
      </c>
      <c r="B2315" s="60">
        <v>367</v>
      </c>
      <c r="C2315" s="53" t="s">
        <v>532</v>
      </c>
      <c r="D2315" s="52" t="s">
        <v>533</v>
      </c>
      <c r="E2315" s="53" t="s">
        <v>59</v>
      </c>
      <c r="F2315" s="55">
        <v>41244</v>
      </c>
      <c r="G2315" s="55">
        <v>41284</v>
      </c>
      <c r="H2315" s="53" t="s">
        <v>104</v>
      </c>
      <c r="I2315" s="57">
        <v>56.716000000000008</v>
      </c>
      <c r="J2315" s="56">
        <v>56.674788875712004</v>
      </c>
      <c r="K2315" s="56">
        <v>56.673999999999999</v>
      </c>
      <c r="L2315" s="59">
        <v>41304</v>
      </c>
      <c r="M2315" s="60">
        <v>2013</v>
      </c>
      <c r="N2315" s="61">
        <v>41344</v>
      </c>
      <c r="O2315" s="60">
        <v>2013</v>
      </c>
      <c r="P2315" s="61">
        <v>41578</v>
      </c>
      <c r="Q2315" s="53" t="s">
        <v>337</v>
      </c>
      <c r="R2315" s="53"/>
      <c r="S2315" s="53" t="s">
        <v>308</v>
      </c>
      <c r="T2315" s="63">
        <v>340</v>
      </c>
      <c r="U2315" s="53" t="s">
        <v>367</v>
      </c>
      <c r="V2315" s="53" t="s">
        <v>385</v>
      </c>
      <c r="W2315" s="53"/>
      <c r="X2315" s="53"/>
      <c r="Y2315" s="63"/>
      <c r="Z2315" s="53"/>
      <c r="AA2315" s="53"/>
      <c r="AB2315" s="72"/>
      <c r="AC2315" s="57"/>
      <c r="AD2315" s="53"/>
      <c r="AE2315" s="53"/>
      <c r="AF2315" s="63"/>
      <c r="AG2315" s="63"/>
      <c r="AH2315" s="62"/>
      <c r="AI2315" s="53"/>
      <c r="AJ2315" s="149">
        <v>1</v>
      </c>
      <c r="AK2315" s="374" t="s">
        <v>677</v>
      </c>
    </row>
    <row r="2316" spans="1:37" s="149" customFormat="1" ht="60" customHeight="1">
      <c r="A2316" s="52" t="s">
        <v>377</v>
      </c>
      <c r="B2316" s="60">
        <v>368</v>
      </c>
      <c r="C2316" s="53" t="s">
        <v>534</v>
      </c>
      <c r="D2316" s="52" t="s">
        <v>535</v>
      </c>
      <c r="E2316" s="53" t="s">
        <v>59</v>
      </c>
      <c r="F2316" s="55">
        <v>41294</v>
      </c>
      <c r="G2316" s="55">
        <v>41334</v>
      </c>
      <c r="H2316" s="53" t="s">
        <v>104</v>
      </c>
      <c r="I2316" s="57">
        <v>510.03700000000003</v>
      </c>
      <c r="J2316" s="56">
        <v>509.66639561678403</v>
      </c>
      <c r="K2316" s="56">
        <v>509.666</v>
      </c>
      <c r="L2316" s="59">
        <v>41354</v>
      </c>
      <c r="M2316" s="60">
        <v>2013</v>
      </c>
      <c r="N2316" s="61">
        <v>41394</v>
      </c>
      <c r="O2316" s="60">
        <v>2013</v>
      </c>
      <c r="P2316" s="61">
        <v>41486</v>
      </c>
      <c r="Q2316" s="53" t="s">
        <v>338</v>
      </c>
      <c r="R2316" s="53"/>
      <c r="S2316" s="53" t="s">
        <v>2000</v>
      </c>
      <c r="T2316" s="63">
        <v>1197.4000000000001</v>
      </c>
      <c r="U2316" s="53" t="s">
        <v>367</v>
      </c>
      <c r="V2316" s="53" t="s">
        <v>389</v>
      </c>
      <c r="W2316" s="53"/>
      <c r="X2316" s="53"/>
      <c r="Y2316" s="63"/>
      <c r="Z2316" s="53"/>
      <c r="AA2316" s="53"/>
      <c r="AB2316" s="72"/>
      <c r="AC2316" s="57"/>
      <c r="AD2316" s="53"/>
      <c r="AE2316" s="53"/>
      <c r="AF2316" s="63"/>
      <c r="AG2316" s="63"/>
      <c r="AH2316" s="62"/>
      <c r="AI2316" s="53"/>
      <c r="AJ2316" s="149">
        <v>1</v>
      </c>
      <c r="AK2316" s="374" t="s">
        <v>677</v>
      </c>
    </row>
    <row r="2317" spans="1:37" s="149" customFormat="1" ht="60" customHeight="1">
      <c r="A2317" s="52" t="s">
        <v>377</v>
      </c>
      <c r="B2317" s="60">
        <v>370</v>
      </c>
      <c r="C2317" s="53" t="s">
        <v>457</v>
      </c>
      <c r="D2317" s="52" t="s">
        <v>458</v>
      </c>
      <c r="E2317" s="53" t="s">
        <v>64</v>
      </c>
      <c r="F2317" s="55">
        <v>41220</v>
      </c>
      <c r="G2317" s="55">
        <v>41280</v>
      </c>
      <c r="H2317" s="53" t="s">
        <v>104</v>
      </c>
      <c r="I2317" s="57">
        <v>250.36</v>
      </c>
      <c r="J2317" s="56">
        <v>250.17808277952</v>
      </c>
      <c r="K2317" s="56">
        <v>250.178</v>
      </c>
      <c r="L2317" s="59">
        <v>41300</v>
      </c>
      <c r="M2317" s="60">
        <v>2013</v>
      </c>
      <c r="N2317" s="61">
        <v>41340</v>
      </c>
      <c r="O2317" s="60">
        <v>2013</v>
      </c>
      <c r="P2317" s="61">
        <v>41486</v>
      </c>
      <c r="Q2317" s="53" t="s">
        <v>337</v>
      </c>
      <c r="R2317" s="53"/>
      <c r="S2317" s="53" t="s">
        <v>1987</v>
      </c>
      <c r="T2317" s="63">
        <v>14761</v>
      </c>
      <c r="U2317" s="53" t="s">
        <v>367</v>
      </c>
      <c r="V2317" s="53" t="s">
        <v>385</v>
      </c>
      <c r="W2317" s="53"/>
      <c r="X2317" s="53"/>
      <c r="Y2317" s="63"/>
      <c r="Z2317" s="53"/>
      <c r="AA2317" s="53"/>
      <c r="AB2317" s="72"/>
      <c r="AC2317" s="57"/>
      <c r="AD2317" s="53"/>
      <c r="AE2317" s="53"/>
      <c r="AF2317" s="63"/>
      <c r="AG2317" s="63"/>
      <c r="AH2317" s="62"/>
      <c r="AI2317" s="53"/>
      <c r="AJ2317" s="149">
        <v>1</v>
      </c>
      <c r="AK2317" s="374" t="s">
        <v>677</v>
      </c>
    </row>
    <row r="2318" spans="1:37" s="149" customFormat="1" ht="60" customHeight="1">
      <c r="A2318" s="52" t="s">
        <v>377</v>
      </c>
      <c r="B2318" s="60">
        <v>371</v>
      </c>
      <c r="C2318" s="53" t="s">
        <v>537</v>
      </c>
      <c r="D2318" s="52" t="s">
        <v>538</v>
      </c>
      <c r="E2318" s="53" t="s">
        <v>59</v>
      </c>
      <c r="F2318" s="55">
        <v>41233</v>
      </c>
      <c r="G2318" s="55">
        <v>41273</v>
      </c>
      <c r="H2318" s="53" t="s">
        <v>104</v>
      </c>
      <c r="I2318" s="57">
        <v>645.88700000000006</v>
      </c>
      <c r="J2318" s="56">
        <v>645.417683943984</v>
      </c>
      <c r="K2318" s="56">
        <v>645.41700000000003</v>
      </c>
      <c r="L2318" s="59">
        <v>41293</v>
      </c>
      <c r="M2318" s="60">
        <v>2013</v>
      </c>
      <c r="N2318" s="61">
        <v>41333</v>
      </c>
      <c r="O2318" s="60">
        <v>2013</v>
      </c>
      <c r="P2318" s="61">
        <v>41547</v>
      </c>
      <c r="Q2318" s="53" t="s">
        <v>337</v>
      </c>
      <c r="R2318" s="53"/>
      <c r="S2318" s="53" t="s">
        <v>2001</v>
      </c>
      <c r="T2318" s="63">
        <v>1070</v>
      </c>
      <c r="U2318" s="53" t="s">
        <v>367</v>
      </c>
      <c r="V2318" s="53" t="s">
        <v>385</v>
      </c>
      <c r="W2318" s="53"/>
      <c r="X2318" s="53"/>
      <c r="Y2318" s="63"/>
      <c r="Z2318" s="53"/>
      <c r="AA2318" s="53"/>
      <c r="AB2318" s="72"/>
      <c r="AC2318" s="57"/>
      <c r="AD2318" s="53"/>
      <c r="AE2318" s="53"/>
      <c r="AF2318" s="63"/>
      <c r="AG2318" s="63"/>
      <c r="AH2318" s="62"/>
      <c r="AI2318" s="53"/>
      <c r="AJ2318" s="149">
        <v>1</v>
      </c>
      <c r="AK2318" s="374" t="s">
        <v>677</v>
      </c>
    </row>
    <row r="2319" spans="1:37" s="149" customFormat="1" ht="75" customHeight="1">
      <c r="A2319" s="52" t="s">
        <v>377</v>
      </c>
      <c r="B2319" s="60">
        <v>372</v>
      </c>
      <c r="C2319" s="52" t="s">
        <v>459</v>
      </c>
      <c r="D2319" s="52" t="s">
        <v>460</v>
      </c>
      <c r="E2319" s="53" t="s">
        <v>59</v>
      </c>
      <c r="F2319" s="55">
        <v>41369</v>
      </c>
      <c r="G2319" s="55">
        <v>41409</v>
      </c>
      <c r="H2319" s="53" t="s">
        <v>104</v>
      </c>
      <c r="I2319" s="57">
        <v>195</v>
      </c>
      <c r="J2319" s="56">
        <v>194.85830860363635</v>
      </c>
      <c r="K2319" s="56">
        <v>194.858</v>
      </c>
      <c r="L2319" s="59">
        <v>41429</v>
      </c>
      <c r="M2319" s="60">
        <v>2013</v>
      </c>
      <c r="N2319" s="61">
        <v>41450</v>
      </c>
      <c r="O2319" s="60">
        <v>2013</v>
      </c>
      <c r="P2319" s="61">
        <v>41496</v>
      </c>
      <c r="Q2319" s="53" t="s">
        <v>338</v>
      </c>
      <c r="R2319" s="53"/>
      <c r="S2319" s="53" t="s">
        <v>2020</v>
      </c>
      <c r="T2319" s="63">
        <v>1517</v>
      </c>
      <c r="U2319" s="53" t="s">
        <v>367</v>
      </c>
      <c r="V2319" s="53" t="s">
        <v>389</v>
      </c>
      <c r="W2319" s="53"/>
      <c r="X2319" s="53"/>
      <c r="Y2319" s="63"/>
      <c r="Z2319" s="53"/>
      <c r="AA2319" s="53"/>
      <c r="AB2319" s="72"/>
      <c r="AC2319" s="57"/>
      <c r="AD2319" s="53"/>
      <c r="AE2319" s="53"/>
      <c r="AF2319" s="63"/>
      <c r="AG2319" s="63"/>
      <c r="AH2319" s="62"/>
      <c r="AI2319" s="53"/>
      <c r="AJ2319" s="149">
        <v>2</v>
      </c>
      <c r="AK2319" s="374" t="s">
        <v>677</v>
      </c>
    </row>
    <row r="2320" spans="1:37" s="149" customFormat="1" ht="60" customHeight="1">
      <c r="A2320" s="52" t="s">
        <v>377</v>
      </c>
      <c r="B2320" s="60">
        <v>373</v>
      </c>
      <c r="C2320" s="53">
        <v>3000452</v>
      </c>
      <c r="D2320" s="52" t="s">
        <v>424</v>
      </c>
      <c r="E2320" s="53" t="s">
        <v>59</v>
      </c>
      <c r="F2320" s="55">
        <v>41244</v>
      </c>
      <c r="G2320" s="55">
        <v>41284</v>
      </c>
      <c r="H2320" s="52" t="s">
        <v>104</v>
      </c>
      <c r="I2320" s="57">
        <v>1038.4000000000001</v>
      </c>
      <c r="J2320" s="56">
        <v>1037.6454751488</v>
      </c>
      <c r="K2320" s="56">
        <v>1037.645</v>
      </c>
      <c r="L2320" s="59">
        <v>41304</v>
      </c>
      <c r="M2320" s="60">
        <v>2013</v>
      </c>
      <c r="N2320" s="61">
        <v>41306</v>
      </c>
      <c r="O2320" s="60">
        <v>2013</v>
      </c>
      <c r="P2320" s="61">
        <v>41639</v>
      </c>
      <c r="Q2320" s="53" t="s">
        <v>338</v>
      </c>
      <c r="R2320" s="53" t="s">
        <v>588</v>
      </c>
      <c r="S2320" s="53" t="s">
        <v>384</v>
      </c>
      <c r="T2320" s="63">
        <v>1</v>
      </c>
      <c r="U2320" s="53" t="s">
        <v>368</v>
      </c>
      <c r="V2320" s="53" t="s">
        <v>389</v>
      </c>
      <c r="W2320" s="53"/>
      <c r="X2320" s="53"/>
      <c r="Y2320" s="63"/>
      <c r="Z2320" s="53"/>
      <c r="AA2320" s="53"/>
      <c r="AB2320" s="72"/>
      <c r="AC2320" s="57"/>
      <c r="AD2320" s="53"/>
      <c r="AE2320" s="53"/>
      <c r="AF2320" s="63"/>
      <c r="AG2320" s="63"/>
      <c r="AH2320" s="62"/>
      <c r="AI2320" s="53"/>
      <c r="AJ2320" s="149">
        <v>1</v>
      </c>
      <c r="AK2320" s="374" t="s">
        <v>677</v>
      </c>
    </row>
    <row r="2321" spans="1:37" s="149" customFormat="1" ht="60" customHeight="1">
      <c r="A2321" s="52" t="s">
        <v>377</v>
      </c>
      <c r="B2321" s="60">
        <v>374</v>
      </c>
      <c r="C2321" s="53">
        <v>3000452</v>
      </c>
      <c r="D2321" s="52" t="s">
        <v>424</v>
      </c>
      <c r="E2321" s="53" t="s">
        <v>59</v>
      </c>
      <c r="F2321" s="55">
        <v>41244</v>
      </c>
      <c r="G2321" s="55">
        <v>41284</v>
      </c>
      <c r="H2321" s="52" t="s">
        <v>104</v>
      </c>
      <c r="I2321" s="57">
        <v>649</v>
      </c>
      <c r="J2321" s="56">
        <v>648.52842196800009</v>
      </c>
      <c r="K2321" s="56">
        <v>648.52800000000002</v>
      </c>
      <c r="L2321" s="59">
        <v>41304</v>
      </c>
      <c r="M2321" s="60">
        <v>2013</v>
      </c>
      <c r="N2321" s="61">
        <v>41306</v>
      </c>
      <c r="O2321" s="60">
        <v>2013</v>
      </c>
      <c r="P2321" s="61">
        <v>41639</v>
      </c>
      <c r="Q2321" s="53" t="s">
        <v>338</v>
      </c>
      <c r="R2321" s="53" t="s">
        <v>620</v>
      </c>
      <c r="S2321" s="53" t="s">
        <v>384</v>
      </c>
      <c r="T2321" s="63">
        <v>1</v>
      </c>
      <c r="U2321" s="53" t="s">
        <v>368</v>
      </c>
      <c r="V2321" s="53" t="s">
        <v>389</v>
      </c>
      <c r="W2321" s="53"/>
      <c r="X2321" s="53"/>
      <c r="Y2321" s="63"/>
      <c r="Z2321" s="53"/>
      <c r="AA2321" s="53"/>
      <c r="AB2321" s="72"/>
      <c r="AC2321" s="57"/>
      <c r="AD2321" s="53"/>
      <c r="AE2321" s="53"/>
      <c r="AF2321" s="63"/>
      <c r="AG2321" s="63"/>
      <c r="AH2321" s="62"/>
      <c r="AI2321" s="53"/>
      <c r="AJ2321" s="149">
        <v>1</v>
      </c>
      <c r="AK2321" s="374" t="s">
        <v>677</v>
      </c>
    </row>
    <row r="2322" spans="1:37" s="149" customFormat="1" ht="60" customHeight="1">
      <c r="A2322" s="52" t="s">
        <v>377</v>
      </c>
      <c r="B2322" s="60">
        <v>375</v>
      </c>
      <c r="C2322" s="53">
        <v>3000452</v>
      </c>
      <c r="D2322" s="52" t="s">
        <v>424</v>
      </c>
      <c r="E2322" s="53" t="s">
        <v>59</v>
      </c>
      <c r="F2322" s="55">
        <v>41244</v>
      </c>
      <c r="G2322" s="55">
        <v>41284</v>
      </c>
      <c r="H2322" s="52" t="s">
        <v>104</v>
      </c>
      <c r="I2322" s="57">
        <v>389.40000000000003</v>
      </c>
      <c r="J2322" s="56">
        <v>389.11705318080004</v>
      </c>
      <c r="K2322" s="56">
        <v>389.11700000000002</v>
      </c>
      <c r="L2322" s="59">
        <v>41304</v>
      </c>
      <c r="M2322" s="60">
        <v>2013</v>
      </c>
      <c r="N2322" s="61">
        <v>41306</v>
      </c>
      <c r="O2322" s="60">
        <v>2013</v>
      </c>
      <c r="P2322" s="61">
        <v>41639</v>
      </c>
      <c r="Q2322" s="53" t="s">
        <v>338</v>
      </c>
      <c r="R2322" s="53" t="s">
        <v>589</v>
      </c>
      <c r="S2322" s="53" t="s">
        <v>384</v>
      </c>
      <c r="T2322" s="63">
        <v>1</v>
      </c>
      <c r="U2322" s="53" t="s">
        <v>368</v>
      </c>
      <c r="V2322" s="53" t="s">
        <v>389</v>
      </c>
      <c r="W2322" s="53"/>
      <c r="X2322" s="53"/>
      <c r="Y2322" s="63"/>
      <c r="Z2322" s="53"/>
      <c r="AA2322" s="53"/>
      <c r="AB2322" s="72"/>
      <c r="AC2322" s="57"/>
      <c r="AD2322" s="53"/>
      <c r="AE2322" s="53"/>
      <c r="AF2322" s="63"/>
      <c r="AG2322" s="63"/>
      <c r="AH2322" s="62"/>
      <c r="AI2322" s="53"/>
      <c r="AJ2322" s="149">
        <v>1</v>
      </c>
      <c r="AK2322" s="374" t="s">
        <v>677</v>
      </c>
    </row>
    <row r="2323" spans="1:37" s="149" customFormat="1" ht="60" customHeight="1">
      <c r="A2323" s="52" t="s">
        <v>377</v>
      </c>
      <c r="B2323" s="60">
        <v>376</v>
      </c>
      <c r="C2323" s="53">
        <v>3000452</v>
      </c>
      <c r="D2323" s="52" t="s">
        <v>424</v>
      </c>
      <c r="E2323" s="53" t="s">
        <v>59</v>
      </c>
      <c r="F2323" s="55">
        <v>41244</v>
      </c>
      <c r="G2323" s="55">
        <v>41284</v>
      </c>
      <c r="H2323" s="52" t="s">
        <v>104</v>
      </c>
      <c r="I2323" s="57">
        <v>519.20000000000005</v>
      </c>
      <c r="J2323" s="56">
        <v>518.82273757439998</v>
      </c>
      <c r="K2323" s="56">
        <v>518.822</v>
      </c>
      <c r="L2323" s="59">
        <v>41304</v>
      </c>
      <c r="M2323" s="60">
        <v>2013</v>
      </c>
      <c r="N2323" s="61">
        <v>41306</v>
      </c>
      <c r="O2323" s="60">
        <v>2013</v>
      </c>
      <c r="P2323" s="61">
        <v>41639</v>
      </c>
      <c r="Q2323" s="53" t="s">
        <v>338</v>
      </c>
      <c r="R2323" s="53" t="s">
        <v>612</v>
      </c>
      <c r="S2323" s="53" t="s">
        <v>384</v>
      </c>
      <c r="T2323" s="63">
        <v>1</v>
      </c>
      <c r="U2323" s="53" t="s">
        <v>368</v>
      </c>
      <c r="V2323" s="53" t="s">
        <v>389</v>
      </c>
      <c r="W2323" s="53"/>
      <c r="X2323" s="53"/>
      <c r="Y2323" s="63"/>
      <c r="Z2323" s="53"/>
      <c r="AA2323" s="53"/>
      <c r="AB2323" s="72"/>
      <c r="AC2323" s="57"/>
      <c r="AD2323" s="53"/>
      <c r="AE2323" s="53"/>
      <c r="AF2323" s="63"/>
      <c r="AG2323" s="63"/>
      <c r="AH2323" s="62"/>
      <c r="AI2323" s="53"/>
      <c r="AJ2323" s="149">
        <v>1</v>
      </c>
      <c r="AK2323" s="374" t="s">
        <v>677</v>
      </c>
    </row>
    <row r="2324" spans="1:37" s="149" customFormat="1" ht="60" customHeight="1">
      <c r="A2324" s="52" t="s">
        <v>377</v>
      </c>
      <c r="B2324" s="60">
        <v>377</v>
      </c>
      <c r="C2324" s="53">
        <v>3000452</v>
      </c>
      <c r="D2324" s="52" t="s">
        <v>424</v>
      </c>
      <c r="E2324" s="53" t="s">
        <v>59</v>
      </c>
      <c r="F2324" s="55">
        <v>41244</v>
      </c>
      <c r="G2324" s="55">
        <v>41284</v>
      </c>
      <c r="H2324" s="52" t="s">
        <v>104</v>
      </c>
      <c r="I2324" s="57">
        <v>519.20000000000005</v>
      </c>
      <c r="J2324" s="56">
        <v>518.82273757439998</v>
      </c>
      <c r="K2324" s="56">
        <v>518.822</v>
      </c>
      <c r="L2324" s="59">
        <v>41304</v>
      </c>
      <c r="M2324" s="60">
        <v>2013</v>
      </c>
      <c r="N2324" s="61">
        <v>41306</v>
      </c>
      <c r="O2324" s="60">
        <v>2013</v>
      </c>
      <c r="P2324" s="61">
        <v>41639</v>
      </c>
      <c r="Q2324" s="53" t="s">
        <v>338</v>
      </c>
      <c r="R2324" s="53" t="s">
        <v>619</v>
      </c>
      <c r="S2324" s="53" t="s">
        <v>384</v>
      </c>
      <c r="T2324" s="63">
        <v>1</v>
      </c>
      <c r="U2324" s="53" t="s">
        <v>368</v>
      </c>
      <c r="V2324" s="53" t="s">
        <v>389</v>
      </c>
      <c r="W2324" s="53"/>
      <c r="X2324" s="53"/>
      <c r="Y2324" s="63"/>
      <c r="Z2324" s="53"/>
      <c r="AA2324" s="53"/>
      <c r="AB2324" s="72"/>
      <c r="AC2324" s="57"/>
      <c r="AD2324" s="53"/>
      <c r="AE2324" s="53"/>
      <c r="AF2324" s="63"/>
      <c r="AG2324" s="63"/>
      <c r="AH2324" s="62"/>
      <c r="AI2324" s="53"/>
      <c r="AJ2324" s="149">
        <v>1</v>
      </c>
      <c r="AK2324" s="374" t="s">
        <v>677</v>
      </c>
    </row>
    <row r="2325" spans="1:37" s="149" customFormat="1" ht="60" customHeight="1">
      <c r="A2325" s="52" t="s">
        <v>377</v>
      </c>
      <c r="B2325" s="60">
        <v>378</v>
      </c>
      <c r="C2325" s="53">
        <v>3000452</v>
      </c>
      <c r="D2325" s="52" t="s">
        <v>424</v>
      </c>
      <c r="E2325" s="53" t="s">
        <v>59</v>
      </c>
      <c r="F2325" s="55">
        <v>41244</v>
      </c>
      <c r="G2325" s="55">
        <v>41284</v>
      </c>
      <c r="H2325" s="52" t="s">
        <v>104</v>
      </c>
      <c r="I2325" s="57">
        <v>519.20000000000005</v>
      </c>
      <c r="J2325" s="56">
        <v>518.82273757439998</v>
      </c>
      <c r="K2325" s="56">
        <v>518.822</v>
      </c>
      <c r="L2325" s="59">
        <v>41304</v>
      </c>
      <c r="M2325" s="60">
        <v>2013</v>
      </c>
      <c r="N2325" s="61">
        <v>41306</v>
      </c>
      <c r="O2325" s="60">
        <v>2013</v>
      </c>
      <c r="P2325" s="61">
        <v>41639</v>
      </c>
      <c r="Q2325" s="53" t="s">
        <v>338</v>
      </c>
      <c r="R2325" s="53" t="s">
        <v>618</v>
      </c>
      <c r="S2325" s="53" t="s">
        <v>384</v>
      </c>
      <c r="T2325" s="63">
        <v>1</v>
      </c>
      <c r="U2325" s="53" t="s">
        <v>368</v>
      </c>
      <c r="V2325" s="53" t="s">
        <v>389</v>
      </c>
      <c r="W2325" s="53"/>
      <c r="X2325" s="53"/>
      <c r="Y2325" s="63"/>
      <c r="Z2325" s="53"/>
      <c r="AA2325" s="53"/>
      <c r="AB2325" s="72"/>
      <c r="AC2325" s="57"/>
      <c r="AD2325" s="53"/>
      <c r="AE2325" s="53"/>
      <c r="AF2325" s="63"/>
      <c r="AG2325" s="63"/>
      <c r="AH2325" s="62"/>
      <c r="AI2325" s="53"/>
      <c r="AJ2325" s="149">
        <v>1</v>
      </c>
      <c r="AK2325" s="374" t="s">
        <v>677</v>
      </c>
    </row>
    <row r="2326" spans="1:37" s="149" customFormat="1" ht="60" customHeight="1">
      <c r="A2326" s="52" t="s">
        <v>377</v>
      </c>
      <c r="B2326" s="60">
        <v>379</v>
      </c>
      <c r="C2326" s="53">
        <v>3000452</v>
      </c>
      <c r="D2326" s="52" t="s">
        <v>424</v>
      </c>
      <c r="E2326" s="53" t="s">
        <v>59</v>
      </c>
      <c r="F2326" s="55">
        <v>41244</v>
      </c>
      <c r="G2326" s="55">
        <v>41284</v>
      </c>
      <c r="H2326" s="52" t="s">
        <v>104</v>
      </c>
      <c r="I2326" s="57">
        <v>389.40000000000003</v>
      </c>
      <c r="J2326" s="56">
        <v>389.11705318080004</v>
      </c>
      <c r="K2326" s="56">
        <v>389.11700000000002</v>
      </c>
      <c r="L2326" s="59">
        <v>41304</v>
      </c>
      <c r="M2326" s="60">
        <v>2013</v>
      </c>
      <c r="N2326" s="61">
        <v>41306</v>
      </c>
      <c r="O2326" s="60">
        <v>2013</v>
      </c>
      <c r="P2326" s="61">
        <v>41639</v>
      </c>
      <c r="Q2326" s="53" t="s">
        <v>338</v>
      </c>
      <c r="R2326" s="53" t="s">
        <v>617</v>
      </c>
      <c r="S2326" s="53" t="s">
        <v>384</v>
      </c>
      <c r="T2326" s="63">
        <v>1</v>
      </c>
      <c r="U2326" s="53" t="s">
        <v>368</v>
      </c>
      <c r="V2326" s="53" t="s">
        <v>389</v>
      </c>
      <c r="W2326" s="53"/>
      <c r="X2326" s="53"/>
      <c r="Y2326" s="63"/>
      <c r="Z2326" s="53"/>
      <c r="AA2326" s="53"/>
      <c r="AB2326" s="72"/>
      <c r="AC2326" s="57"/>
      <c r="AD2326" s="53"/>
      <c r="AE2326" s="53"/>
      <c r="AF2326" s="63"/>
      <c r="AG2326" s="63"/>
      <c r="AH2326" s="62"/>
      <c r="AI2326" s="53"/>
      <c r="AJ2326" s="149">
        <v>1</v>
      </c>
      <c r="AK2326" s="374" t="s">
        <v>677</v>
      </c>
    </row>
    <row r="2327" spans="1:37" s="149" customFormat="1" ht="60" customHeight="1">
      <c r="A2327" s="52" t="s">
        <v>377</v>
      </c>
      <c r="B2327" s="60">
        <v>380</v>
      </c>
      <c r="C2327" s="53">
        <v>3000452</v>
      </c>
      <c r="D2327" s="52" t="s">
        <v>424</v>
      </c>
      <c r="E2327" s="53" t="s">
        <v>59</v>
      </c>
      <c r="F2327" s="55">
        <v>41244</v>
      </c>
      <c r="G2327" s="55">
        <v>41284</v>
      </c>
      <c r="H2327" s="52" t="s">
        <v>104</v>
      </c>
      <c r="I2327" s="57">
        <v>3634.4</v>
      </c>
      <c r="J2327" s="56">
        <v>3631.7591630208003</v>
      </c>
      <c r="K2327" s="56">
        <v>3631.759</v>
      </c>
      <c r="L2327" s="59">
        <v>41304</v>
      </c>
      <c r="M2327" s="60">
        <v>2013</v>
      </c>
      <c r="N2327" s="61">
        <v>41306</v>
      </c>
      <c r="O2327" s="60">
        <v>2013</v>
      </c>
      <c r="P2327" s="61">
        <v>41639</v>
      </c>
      <c r="Q2327" s="53" t="s">
        <v>338</v>
      </c>
      <c r="R2327" s="53" t="s">
        <v>613</v>
      </c>
      <c r="S2327" s="53" t="s">
        <v>384</v>
      </c>
      <c r="T2327" s="63">
        <v>1</v>
      </c>
      <c r="U2327" s="53" t="s">
        <v>368</v>
      </c>
      <c r="V2327" s="53" t="s">
        <v>385</v>
      </c>
      <c r="W2327" s="53"/>
      <c r="X2327" s="53"/>
      <c r="Y2327" s="63"/>
      <c r="Z2327" s="53"/>
      <c r="AA2327" s="53"/>
      <c r="AB2327" s="72"/>
      <c r="AC2327" s="57"/>
      <c r="AD2327" s="53"/>
      <c r="AE2327" s="53"/>
      <c r="AF2327" s="63"/>
      <c r="AG2327" s="63"/>
      <c r="AH2327" s="62"/>
      <c r="AI2327" s="53"/>
      <c r="AJ2327" s="149">
        <v>1</v>
      </c>
      <c r="AK2327" s="374" t="s">
        <v>677</v>
      </c>
    </row>
    <row r="2328" spans="1:37" s="149" customFormat="1" ht="60" customHeight="1">
      <c r="A2328" s="52" t="s">
        <v>377</v>
      </c>
      <c r="B2328" s="60">
        <v>381</v>
      </c>
      <c r="C2328" s="53">
        <v>3000452</v>
      </c>
      <c r="D2328" s="52" t="s">
        <v>424</v>
      </c>
      <c r="E2328" s="53" t="s">
        <v>59</v>
      </c>
      <c r="F2328" s="55">
        <v>41223</v>
      </c>
      <c r="G2328" s="55">
        <v>41263</v>
      </c>
      <c r="H2328" s="52" t="s">
        <v>104</v>
      </c>
      <c r="I2328" s="57">
        <v>3374.8</v>
      </c>
      <c r="J2328" s="56">
        <v>3372.3477942336003</v>
      </c>
      <c r="K2328" s="56">
        <v>3372.3470000000002</v>
      </c>
      <c r="L2328" s="59">
        <v>41284</v>
      </c>
      <c r="M2328" s="60">
        <v>2013</v>
      </c>
      <c r="N2328" s="61">
        <v>41294</v>
      </c>
      <c r="O2328" s="60">
        <v>2013</v>
      </c>
      <c r="P2328" s="61">
        <v>41639</v>
      </c>
      <c r="Q2328" s="53" t="s">
        <v>337</v>
      </c>
      <c r="R2328" s="53" t="s">
        <v>590</v>
      </c>
      <c r="S2328" s="53" t="s">
        <v>384</v>
      </c>
      <c r="T2328" s="63">
        <v>1</v>
      </c>
      <c r="U2328" s="53" t="s">
        <v>368</v>
      </c>
      <c r="V2328" s="53" t="s">
        <v>385</v>
      </c>
      <c r="W2328" s="53"/>
      <c r="X2328" s="53"/>
      <c r="Y2328" s="63"/>
      <c r="Z2328" s="53"/>
      <c r="AA2328" s="53"/>
      <c r="AB2328" s="72"/>
      <c r="AC2328" s="57"/>
      <c r="AD2328" s="53"/>
      <c r="AE2328" s="53"/>
      <c r="AF2328" s="63"/>
      <c r="AG2328" s="63"/>
      <c r="AH2328" s="62"/>
      <c r="AI2328" s="53"/>
      <c r="AJ2328" s="149">
        <v>1</v>
      </c>
      <c r="AK2328" s="374" t="s">
        <v>677</v>
      </c>
    </row>
    <row r="2329" spans="1:37" s="149" customFormat="1" ht="60" customHeight="1">
      <c r="A2329" s="52" t="s">
        <v>377</v>
      </c>
      <c r="B2329" s="60">
        <v>382</v>
      </c>
      <c r="C2329" s="53">
        <v>3000452</v>
      </c>
      <c r="D2329" s="52" t="s">
        <v>424</v>
      </c>
      <c r="E2329" s="53" t="s">
        <v>81</v>
      </c>
      <c r="F2329" s="55">
        <v>41223</v>
      </c>
      <c r="G2329" s="55">
        <v>41303</v>
      </c>
      <c r="H2329" s="52" t="s">
        <v>104</v>
      </c>
      <c r="I2329" s="57">
        <v>19080.600000000002</v>
      </c>
      <c r="J2329" s="56">
        <v>19066.735605859201</v>
      </c>
      <c r="K2329" s="56">
        <v>19066.735000000001</v>
      </c>
      <c r="L2329" s="59">
        <v>41323</v>
      </c>
      <c r="M2329" s="60">
        <v>2013</v>
      </c>
      <c r="N2329" s="61">
        <v>41334</v>
      </c>
      <c r="O2329" s="60">
        <v>2013</v>
      </c>
      <c r="P2329" s="61">
        <v>41639</v>
      </c>
      <c r="Q2329" s="53" t="s">
        <v>337</v>
      </c>
      <c r="R2329" s="53" t="s">
        <v>676</v>
      </c>
      <c r="S2329" s="53" t="s">
        <v>384</v>
      </c>
      <c r="T2329" s="63">
        <v>1</v>
      </c>
      <c r="U2329" s="53" t="s">
        <v>368</v>
      </c>
      <c r="V2329" s="53" t="s">
        <v>385</v>
      </c>
      <c r="W2329" s="53"/>
      <c r="X2329" s="53"/>
      <c r="Y2329" s="63"/>
      <c r="Z2329" s="53"/>
      <c r="AA2329" s="53"/>
      <c r="AB2329" s="72"/>
      <c r="AC2329" s="57"/>
      <c r="AD2329" s="53"/>
      <c r="AE2329" s="53"/>
      <c r="AF2329" s="63"/>
      <c r="AG2329" s="63"/>
      <c r="AH2329" s="62"/>
      <c r="AI2329" s="53"/>
      <c r="AJ2329" s="149">
        <v>1</v>
      </c>
      <c r="AK2329" s="374" t="s">
        <v>677</v>
      </c>
    </row>
    <row r="2330" spans="1:37" s="149" customFormat="1" ht="60" customHeight="1">
      <c r="A2330" s="52" t="s">
        <v>377</v>
      </c>
      <c r="B2330" s="60">
        <v>383</v>
      </c>
      <c r="C2330" s="53">
        <v>3000452</v>
      </c>
      <c r="D2330" s="52" t="s">
        <v>424</v>
      </c>
      <c r="E2330" s="53" t="s">
        <v>59</v>
      </c>
      <c r="F2330" s="55">
        <v>41244</v>
      </c>
      <c r="G2330" s="55">
        <v>41284</v>
      </c>
      <c r="H2330" s="52" t="s">
        <v>104</v>
      </c>
      <c r="I2330" s="57">
        <v>1298</v>
      </c>
      <c r="J2330" s="56">
        <v>1297.0568439360002</v>
      </c>
      <c r="K2330" s="56">
        <v>1297.056</v>
      </c>
      <c r="L2330" s="59">
        <v>41304</v>
      </c>
      <c r="M2330" s="60">
        <v>2013</v>
      </c>
      <c r="N2330" s="61">
        <v>41306</v>
      </c>
      <c r="O2330" s="60">
        <v>2013</v>
      </c>
      <c r="P2330" s="61">
        <v>41639</v>
      </c>
      <c r="Q2330" s="53" t="s">
        <v>338</v>
      </c>
      <c r="R2330" s="53" t="s">
        <v>666</v>
      </c>
      <c r="S2330" s="53" t="s">
        <v>384</v>
      </c>
      <c r="T2330" s="63">
        <v>1</v>
      </c>
      <c r="U2330" s="53" t="s">
        <v>368</v>
      </c>
      <c r="V2330" s="53" t="s">
        <v>389</v>
      </c>
      <c r="W2330" s="53"/>
      <c r="X2330" s="53"/>
      <c r="Y2330" s="63"/>
      <c r="Z2330" s="53"/>
      <c r="AA2330" s="53"/>
      <c r="AB2330" s="72"/>
      <c r="AC2330" s="57"/>
      <c r="AD2330" s="53"/>
      <c r="AE2330" s="53"/>
      <c r="AF2330" s="63"/>
      <c r="AG2330" s="63"/>
      <c r="AH2330" s="62"/>
      <c r="AI2330" s="53"/>
      <c r="AJ2330" s="149">
        <v>1</v>
      </c>
      <c r="AK2330" s="374" t="s">
        <v>677</v>
      </c>
    </row>
    <row r="2331" spans="1:37" s="149" customFormat="1" ht="60" customHeight="1">
      <c r="A2331" s="52" t="s">
        <v>377</v>
      </c>
      <c r="B2331" s="60">
        <v>384</v>
      </c>
      <c r="C2331" s="53">
        <v>3000452</v>
      </c>
      <c r="D2331" s="52" t="s">
        <v>424</v>
      </c>
      <c r="E2331" s="53" t="s">
        <v>59</v>
      </c>
      <c r="F2331" s="55">
        <v>41244</v>
      </c>
      <c r="G2331" s="55">
        <v>41284</v>
      </c>
      <c r="H2331" s="52" t="s">
        <v>104</v>
      </c>
      <c r="I2331" s="57">
        <v>1038.4000000000001</v>
      </c>
      <c r="J2331" s="56">
        <v>1037.6454751488</v>
      </c>
      <c r="K2331" s="56">
        <v>1037.645</v>
      </c>
      <c r="L2331" s="59">
        <v>41304</v>
      </c>
      <c r="M2331" s="60">
        <v>2013</v>
      </c>
      <c r="N2331" s="61">
        <v>41306</v>
      </c>
      <c r="O2331" s="60">
        <v>2013</v>
      </c>
      <c r="P2331" s="61">
        <v>41639</v>
      </c>
      <c r="Q2331" s="53" t="s">
        <v>338</v>
      </c>
      <c r="R2331" s="53" t="s">
        <v>614</v>
      </c>
      <c r="S2331" s="53" t="s">
        <v>384</v>
      </c>
      <c r="T2331" s="63">
        <v>1</v>
      </c>
      <c r="U2331" s="53" t="s">
        <v>368</v>
      </c>
      <c r="V2331" s="53" t="s">
        <v>385</v>
      </c>
      <c r="W2331" s="53"/>
      <c r="X2331" s="53"/>
      <c r="Y2331" s="63"/>
      <c r="Z2331" s="53"/>
      <c r="AA2331" s="53"/>
      <c r="AB2331" s="72"/>
      <c r="AC2331" s="57"/>
      <c r="AD2331" s="53"/>
      <c r="AE2331" s="53"/>
      <c r="AF2331" s="63"/>
      <c r="AG2331" s="63"/>
      <c r="AH2331" s="62"/>
      <c r="AI2331" s="53"/>
      <c r="AJ2331" s="149">
        <v>1</v>
      </c>
      <c r="AK2331" s="374" t="s">
        <v>677</v>
      </c>
    </row>
    <row r="2332" spans="1:37" s="149" customFormat="1" ht="60" customHeight="1">
      <c r="A2332" s="52" t="s">
        <v>377</v>
      </c>
      <c r="B2332" s="60">
        <v>385</v>
      </c>
      <c r="C2332" s="53">
        <v>3000452</v>
      </c>
      <c r="D2332" s="52" t="s">
        <v>424</v>
      </c>
      <c r="E2332" s="53" t="s">
        <v>59</v>
      </c>
      <c r="F2332" s="55">
        <v>41244</v>
      </c>
      <c r="G2332" s="55">
        <v>41284</v>
      </c>
      <c r="H2332" s="52" t="s">
        <v>104</v>
      </c>
      <c r="I2332" s="57">
        <v>2206.6000000000004</v>
      </c>
      <c r="J2332" s="56">
        <v>2204.9966346912001</v>
      </c>
      <c r="K2332" s="56">
        <v>2204.9960000000001</v>
      </c>
      <c r="L2332" s="59">
        <v>41304</v>
      </c>
      <c r="M2332" s="60">
        <v>2013</v>
      </c>
      <c r="N2332" s="61">
        <v>41306</v>
      </c>
      <c r="O2332" s="60">
        <v>2013</v>
      </c>
      <c r="P2332" s="61">
        <v>41639</v>
      </c>
      <c r="Q2332" s="53" t="s">
        <v>338</v>
      </c>
      <c r="R2332" s="53" t="s">
        <v>615</v>
      </c>
      <c r="S2332" s="53" t="s">
        <v>384</v>
      </c>
      <c r="T2332" s="63">
        <v>1</v>
      </c>
      <c r="U2332" s="53" t="s">
        <v>368</v>
      </c>
      <c r="V2332" s="53" t="s">
        <v>385</v>
      </c>
      <c r="W2332" s="53"/>
      <c r="X2332" s="53"/>
      <c r="Y2332" s="63"/>
      <c r="Z2332" s="53"/>
      <c r="AA2332" s="53"/>
      <c r="AB2332" s="72"/>
      <c r="AC2332" s="57"/>
      <c r="AD2332" s="53"/>
      <c r="AE2332" s="53"/>
      <c r="AF2332" s="63"/>
      <c r="AG2332" s="63"/>
      <c r="AH2332" s="62"/>
      <c r="AI2332" s="53"/>
      <c r="AJ2332" s="149">
        <v>1</v>
      </c>
      <c r="AK2332" s="374" t="s">
        <v>677</v>
      </c>
    </row>
    <row r="2333" spans="1:37" s="154" customFormat="1" ht="60" customHeight="1">
      <c r="A2333" s="52" t="s">
        <v>377</v>
      </c>
      <c r="B2333" s="60">
        <v>386</v>
      </c>
      <c r="C2333" s="53">
        <v>3000452</v>
      </c>
      <c r="D2333" s="52" t="s">
        <v>424</v>
      </c>
      <c r="E2333" s="53" t="s">
        <v>59</v>
      </c>
      <c r="F2333" s="55">
        <v>41244</v>
      </c>
      <c r="G2333" s="55">
        <v>41284</v>
      </c>
      <c r="H2333" s="52" t="s">
        <v>104</v>
      </c>
      <c r="I2333" s="57">
        <v>259.60000000000002</v>
      </c>
      <c r="J2333" s="56">
        <v>259.41136878719999</v>
      </c>
      <c r="K2333" s="56">
        <v>259.411</v>
      </c>
      <c r="L2333" s="59">
        <v>41304</v>
      </c>
      <c r="M2333" s="60">
        <v>2013</v>
      </c>
      <c r="N2333" s="61">
        <v>41306</v>
      </c>
      <c r="O2333" s="60">
        <v>2013</v>
      </c>
      <c r="P2333" s="61">
        <v>41639</v>
      </c>
      <c r="Q2333" s="53" t="s">
        <v>338</v>
      </c>
      <c r="R2333" s="53" t="s">
        <v>592</v>
      </c>
      <c r="S2333" s="53" t="s">
        <v>384</v>
      </c>
      <c r="T2333" s="63">
        <v>1</v>
      </c>
      <c r="U2333" s="53" t="s">
        <v>368</v>
      </c>
      <c r="V2333" s="53" t="s">
        <v>389</v>
      </c>
      <c r="W2333" s="53"/>
      <c r="X2333" s="53"/>
      <c r="Y2333" s="63"/>
      <c r="Z2333" s="53"/>
      <c r="AA2333" s="53"/>
      <c r="AB2333" s="72"/>
      <c r="AC2333" s="57"/>
      <c r="AD2333" s="53"/>
      <c r="AE2333" s="53"/>
      <c r="AF2333" s="63"/>
      <c r="AG2333" s="63"/>
      <c r="AH2333" s="62"/>
      <c r="AI2333" s="53"/>
      <c r="AJ2333" s="149">
        <v>1</v>
      </c>
      <c r="AK2333" s="374" t="s">
        <v>677</v>
      </c>
    </row>
    <row r="2334" spans="1:37" s="149" customFormat="1" ht="60" customHeight="1">
      <c r="A2334" s="52" t="s">
        <v>377</v>
      </c>
      <c r="B2334" s="60">
        <v>387</v>
      </c>
      <c r="C2334" s="53">
        <v>3000452</v>
      </c>
      <c r="D2334" s="52" t="s">
        <v>424</v>
      </c>
      <c r="E2334" s="53" t="s">
        <v>59</v>
      </c>
      <c r="F2334" s="55">
        <v>41244</v>
      </c>
      <c r="G2334" s="55">
        <v>41284</v>
      </c>
      <c r="H2334" s="52" t="s">
        <v>104</v>
      </c>
      <c r="I2334" s="57">
        <v>259.60000000000002</v>
      </c>
      <c r="J2334" s="56">
        <v>259.41136878719999</v>
      </c>
      <c r="K2334" s="56">
        <v>259.411</v>
      </c>
      <c r="L2334" s="59">
        <v>41304</v>
      </c>
      <c r="M2334" s="60">
        <v>2013</v>
      </c>
      <c r="N2334" s="61">
        <v>41306</v>
      </c>
      <c r="O2334" s="60">
        <v>2013</v>
      </c>
      <c r="P2334" s="61">
        <v>41639</v>
      </c>
      <c r="Q2334" s="53" t="s">
        <v>338</v>
      </c>
      <c r="R2334" s="53" t="s">
        <v>616</v>
      </c>
      <c r="S2334" s="53" t="s">
        <v>384</v>
      </c>
      <c r="T2334" s="63">
        <v>1</v>
      </c>
      <c r="U2334" s="53" t="s">
        <v>368</v>
      </c>
      <c r="V2334" s="53" t="s">
        <v>389</v>
      </c>
      <c r="W2334" s="53"/>
      <c r="X2334" s="53"/>
      <c r="Y2334" s="63"/>
      <c r="Z2334" s="53"/>
      <c r="AA2334" s="53"/>
      <c r="AB2334" s="72"/>
      <c r="AC2334" s="57"/>
      <c r="AD2334" s="53"/>
      <c r="AE2334" s="53"/>
      <c r="AF2334" s="63"/>
      <c r="AG2334" s="63"/>
      <c r="AH2334" s="62"/>
      <c r="AI2334" s="53"/>
      <c r="AJ2334" s="149">
        <v>1</v>
      </c>
      <c r="AK2334" s="374" t="s">
        <v>677</v>
      </c>
    </row>
    <row r="2335" spans="1:37" s="149" customFormat="1" ht="60" customHeight="1">
      <c r="A2335" s="52" t="s">
        <v>377</v>
      </c>
      <c r="B2335" s="60">
        <v>388</v>
      </c>
      <c r="C2335" s="53">
        <v>3000452</v>
      </c>
      <c r="D2335" s="52" t="s">
        <v>424</v>
      </c>
      <c r="E2335" s="53" t="s">
        <v>59</v>
      </c>
      <c r="F2335" s="55">
        <v>41244</v>
      </c>
      <c r="G2335" s="55">
        <v>41284</v>
      </c>
      <c r="H2335" s="52" t="s">
        <v>104</v>
      </c>
      <c r="I2335" s="57">
        <v>908.6</v>
      </c>
      <c r="J2335" s="56">
        <v>907.93979075520008</v>
      </c>
      <c r="K2335" s="56">
        <v>907.93899999999996</v>
      </c>
      <c r="L2335" s="59">
        <v>41304</v>
      </c>
      <c r="M2335" s="60">
        <v>2013</v>
      </c>
      <c r="N2335" s="61">
        <v>41306</v>
      </c>
      <c r="O2335" s="60">
        <v>2013</v>
      </c>
      <c r="P2335" s="61">
        <v>41639</v>
      </c>
      <c r="Q2335" s="53" t="s">
        <v>337</v>
      </c>
      <c r="R2335" s="53" t="s">
        <v>593</v>
      </c>
      <c r="S2335" s="53" t="s">
        <v>384</v>
      </c>
      <c r="T2335" s="63">
        <v>1</v>
      </c>
      <c r="U2335" s="53" t="s">
        <v>368</v>
      </c>
      <c r="V2335" s="53" t="s">
        <v>385</v>
      </c>
      <c r="W2335" s="53"/>
      <c r="X2335" s="53"/>
      <c r="Y2335" s="63"/>
      <c r="Z2335" s="53"/>
      <c r="AA2335" s="53"/>
      <c r="AB2335" s="72"/>
      <c r="AC2335" s="57"/>
      <c r="AD2335" s="53"/>
      <c r="AE2335" s="53"/>
      <c r="AF2335" s="63"/>
      <c r="AG2335" s="63"/>
      <c r="AH2335" s="62"/>
      <c r="AI2335" s="53"/>
      <c r="AJ2335" s="149">
        <v>1</v>
      </c>
      <c r="AK2335" s="374" t="s">
        <v>677</v>
      </c>
    </row>
    <row r="2336" spans="1:37" s="149" customFormat="1" ht="60" customHeight="1">
      <c r="A2336" s="52" t="s">
        <v>377</v>
      </c>
      <c r="B2336" s="60">
        <v>389</v>
      </c>
      <c r="C2336" s="53">
        <v>3000452</v>
      </c>
      <c r="D2336" s="52" t="s">
        <v>424</v>
      </c>
      <c r="E2336" s="53" t="s">
        <v>59</v>
      </c>
      <c r="F2336" s="55">
        <v>41244</v>
      </c>
      <c r="G2336" s="55">
        <v>41284</v>
      </c>
      <c r="H2336" s="52" t="s">
        <v>104</v>
      </c>
      <c r="I2336" s="57">
        <v>649</v>
      </c>
      <c r="J2336" s="56">
        <v>648.52842196800009</v>
      </c>
      <c r="K2336" s="56">
        <v>648.52800000000002</v>
      </c>
      <c r="L2336" s="59">
        <v>41304</v>
      </c>
      <c r="M2336" s="60">
        <v>2013</v>
      </c>
      <c r="N2336" s="61">
        <v>41306</v>
      </c>
      <c r="O2336" s="60">
        <v>2013</v>
      </c>
      <c r="P2336" s="61">
        <v>41639</v>
      </c>
      <c r="Q2336" s="53" t="s">
        <v>337</v>
      </c>
      <c r="R2336" s="53" t="s">
        <v>594</v>
      </c>
      <c r="S2336" s="53" t="s">
        <v>384</v>
      </c>
      <c r="T2336" s="63">
        <v>1</v>
      </c>
      <c r="U2336" s="53" t="s">
        <v>368</v>
      </c>
      <c r="V2336" s="53" t="s">
        <v>385</v>
      </c>
      <c r="W2336" s="53"/>
      <c r="X2336" s="53"/>
      <c r="Y2336" s="63"/>
      <c r="Z2336" s="53"/>
      <c r="AA2336" s="53"/>
      <c r="AB2336" s="72"/>
      <c r="AC2336" s="57"/>
      <c r="AD2336" s="53"/>
      <c r="AE2336" s="53"/>
      <c r="AF2336" s="63"/>
      <c r="AG2336" s="63"/>
      <c r="AH2336" s="62"/>
      <c r="AI2336" s="53"/>
      <c r="AJ2336" s="149">
        <v>1</v>
      </c>
      <c r="AK2336" s="374" t="s">
        <v>677</v>
      </c>
    </row>
    <row r="2337" spans="1:37" s="149" customFormat="1" ht="150" customHeight="1">
      <c r="A2337" s="52" t="s">
        <v>377</v>
      </c>
      <c r="B2337" s="60">
        <v>390</v>
      </c>
      <c r="C2337" s="52" t="s">
        <v>472</v>
      </c>
      <c r="D2337" s="52" t="s">
        <v>473</v>
      </c>
      <c r="E2337" s="53" t="s">
        <v>80</v>
      </c>
      <c r="F2337" s="55">
        <v>41222</v>
      </c>
      <c r="G2337" s="55">
        <v>41272</v>
      </c>
      <c r="H2337" s="53" t="s">
        <v>104</v>
      </c>
      <c r="I2337" s="57">
        <v>372.23553299999998</v>
      </c>
      <c r="J2337" s="56">
        <v>371.96493835669764</v>
      </c>
      <c r="K2337" s="56">
        <v>371.964</v>
      </c>
      <c r="L2337" s="59">
        <v>41292</v>
      </c>
      <c r="M2337" s="60">
        <v>2013</v>
      </c>
      <c r="N2337" s="61">
        <v>41332</v>
      </c>
      <c r="O2337" s="60">
        <v>2013</v>
      </c>
      <c r="P2337" s="61">
        <v>41486</v>
      </c>
      <c r="Q2337" s="53" t="s">
        <v>337</v>
      </c>
      <c r="R2337" s="53" t="s">
        <v>147</v>
      </c>
      <c r="S2337" s="53" t="s">
        <v>419</v>
      </c>
      <c r="T2337" s="63">
        <v>558</v>
      </c>
      <c r="U2337" s="53" t="s">
        <v>368</v>
      </c>
      <c r="V2337" s="53" t="s">
        <v>385</v>
      </c>
      <c r="W2337" s="53"/>
      <c r="X2337" s="53"/>
      <c r="Y2337" s="63"/>
      <c r="Z2337" s="69" t="s">
        <v>645</v>
      </c>
      <c r="AA2337" s="53"/>
      <c r="AB2337" s="72"/>
      <c r="AC2337" s="57"/>
      <c r="AD2337" s="53"/>
      <c r="AE2337" s="53"/>
      <c r="AF2337" s="63"/>
      <c r="AG2337" s="63"/>
      <c r="AH2337" s="62"/>
      <c r="AI2337" s="53"/>
      <c r="AJ2337" s="149">
        <v>1</v>
      </c>
      <c r="AK2337" s="374" t="s">
        <v>677</v>
      </c>
    </row>
    <row r="2338" spans="1:37" s="149" customFormat="1" ht="150" customHeight="1">
      <c r="A2338" s="52" t="s">
        <v>377</v>
      </c>
      <c r="B2338" s="160" t="s">
        <v>2877</v>
      </c>
      <c r="C2338" s="52" t="s">
        <v>472</v>
      </c>
      <c r="D2338" s="52" t="s">
        <v>473</v>
      </c>
      <c r="E2338" s="53" t="s">
        <v>80</v>
      </c>
      <c r="F2338" s="55">
        <v>41222</v>
      </c>
      <c r="G2338" s="55">
        <v>41272</v>
      </c>
      <c r="H2338" s="53" t="s">
        <v>104</v>
      </c>
      <c r="I2338" s="57">
        <v>146.66751000000002</v>
      </c>
      <c r="J2338" s="56">
        <v>146.56093808054834</v>
      </c>
      <c r="K2338" s="56">
        <v>146.56</v>
      </c>
      <c r="L2338" s="59">
        <v>41292</v>
      </c>
      <c r="M2338" s="60">
        <v>2013</v>
      </c>
      <c r="N2338" s="61">
        <v>41332</v>
      </c>
      <c r="O2338" s="60">
        <v>2013</v>
      </c>
      <c r="P2338" s="61">
        <v>41486</v>
      </c>
      <c r="Q2338" s="53" t="s">
        <v>337</v>
      </c>
      <c r="R2338" s="53" t="s">
        <v>2876</v>
      </c>
      <c r="S2338" s="53" t="s">
        <v>419</v>
      </c>
      <c r="T2338" s="63">
        <v>7001</v>
      </c>
      <c r="U2338" s="53" t="s">
        <v>368</v>
      </c>
      <c r="V2338" s="53" t="s">
        <v>385</v>
      </c>
      <c r="W2338" s="53"/>
      <c r="X2338" s="53"/>
      <c r="Y2338" s="63"/>
      <c r="Z2338" s="69" t="s">
        <v>645</v>
      </c>
      <c r="AA2338" s="53"/>
      <c r="AB2338" s="72"/>
      <c r="AC2338" s="57"/>
      <c r="AD2338" s="53"/>
      <c r="AE2338" s="53"/>
      <c r="AF2338" s="63"/>
      <c r="AG2338" s="63"/>
      <c r="AH2338" s="62"/>
      <c r="AI2338" s="53"/>
      <c r="AJ2338" s="149">
        <v>1</v>
      </c>
      <c r="AK2338" s="374" t="s">
        <v>677</v>
      </c>
    </row>
    <row r="2339" spans="1:37" s="149" customFormat="1" ht="285" customHeight="1">
      <c r="A2339" s="52" t="s">
        <v>377</v>
      </c>
      <c r="B2339" s="60">
        <v>391</v>
      </c>
      <c r="C2339" s="53" t="s">
        <v>474</v>
      </c>
      <c r="D2339" s="52" t="s">
        <v>475</v>
      </c>
      <c r="E2339" s="53" t="s">
        <v>80</v>
      </c>
      <c r="F2339" s="55">
        <v>41225</v>
      </c>
      <c r="G2339" s="55">
        <v>41275</v>
      </c>
      <c r="H2339" s="53" t="s">
        <v>104</v>
      </c>
      <c r="I2339" s="57">
        <v>143.04400000000001</v>
      </c>
      <c r="J2339" s="56">
        <v>142.940061004608</v>
      </c>
      <c r="K2339" s="56">
        <v>142.94</v>
      </c>
      <c r="L2339" s="59">
        <v>41295</v>
      </c>
      <c r="M2339" s="60">
        <v>2013</v>
      </c>
      <c r="N2339" s="61">
        <v>41335</v>
      </c>
      <c r="O2339" s="60">
        <v>2013</v>
      </c>
      <c r="P2339" s="61">
        <v>41456</v>
      </c>
      <c r="Q2339" s="53" t="s">
        <v>337</v>
      </c>
      <c r="R2339" s="53"/>
      <c r="S2339" s="53" t="s">
        <v>419</v>
      </c>
      <c r="T2339" s="63">
        <v>1396</v>
      </c>
      <c r="U2339" s="53" t="s">
        <v>368</v>
      </c>
      <c r="V2339" s="53" t="s">
        <v>385</v>
      </c>
      <c r="W2339" s="53"/>
      <c r="X2339" s="53"/>
      <c r="Y2339" s="63"/>
      <c r="Z2339" s="69" t="s">
        <v>663</v>
      </c>
      <c r="AA2339" s="53"/>
      <c r="AB2339" s="72"/>
      <c r="AC2339" s="57"/>
      <c r="AD2339" s="53"/>
      <c r="AE2339" s="53"/>
      <c r="AF2339" s="63"/>
      <c r="AG2339" s="63"/>
      <c r="AH2339" s="62"/>
      <c r="AI2339" s="53"/>
      <c r="AJ2339" s="149">
        <v>1</v>
      </c>
      <c r="AK2339" s="374" t="s">
        <v>677</v>
      </c>
    </row>
    <row r="2340" spans="1:37" s="149" customFormat="1" ht="60" customHeight="1">
      <c r="A2340" s="52" t="s">
        <v>377</v>
      </c>
      <c r="B2340" s="60">
        <v>392</v>
      </c>
      <c r="C2340" s="53" t="s">
        <v>476</v>
      </c>
      <c r="D2340" s="52" t="s">
        <v>477</v>
      </c>
      <c r="E2340" s="53" t="s">
        <v>59</v>
      </c>
      <c r="F2340" s="55">
        <v>41233</v>
      </c>
      <c r="G2340" s="55">
        <v>41273</v>
      </c>
      <c r="H2340" s="53" t="s">
        <v>104</v>
      </c>
      <c r="I2340" s="57">
        <v>2816.0330000000004</v>
      </c>
      <c r="J2340" s="56">
        <v>2813.9868069334566</v>
      </c>
      <c r="K2340" s="56">
        <v>2813.9859999999999</v>
      </c>
      <c r="L2340" s="59">
        <v>41293</v>
      </c>
      <c r="M2340" s="60">
        <v>2013</v>
      </c>
      <c r="N2340" s="61">
        <v>41333</v>
      </c>
      <c r="O2340" s="60">
        <v>2013</v>
      </c>
      <c r="P2340" s="61">
        <v>41548</v>
      </c>
      <c r="Q2340" s="53" t="s">
        <v>337</v>
      </c>
      <c r="R2340" s="53"/>
      <c r="S2340" s="53" t="s">
        <v>419</v>
      </c>
      <c r="T2340" s="63">
        <v>1651</v>
      </c>
      <c r="U2340" s="53" t="s">
        <v>368</v>
      </c>
      <c r="V2340" s="53" t="s">
        <v>385</v>
      </c>
      <c r="W2340" s="53"/>
      <c r="X2340" s="53"/>
      <c r="Y2340" s="63"/>
      <c r="Z2340" s="53"/>
      <c r="AA2340" s="53"/>
      <c r="AB2340" s="72"/>
      <c r="AC2340" s="57"/>
      <c r="AD2340" s="53"/>
      <c r="AE2340" s="53"/>
      <c r="AF2340" s="63"/>
      <c r="AG2340" s="63"/>
      <c r="AH2340" s="62"/>
      <c r="AI2340" s="53"/>
      <c r="AJ2340" s="149">
        <v>1</v>
      </c>
      <c r="AK2340" s="374" t="s">
        <v>677</v>
      </c>
    </row>
    <row r="2341" spans="1:37" s="149" customFormat="1" ht="60" customHeight="1">
      <c r="A2341" s="52" t="s">
        <v>377</v>
      </c>
      <c r="B2341" s="60">
        <v>393</v>
      </c>
      <c r="C2341" s="52" t="s">
        <v>478</v>
      </c>
      <c r="D2341" s="52" t="s">
        <v>479</v>
      </c>
      <c r="E2341" s="53" t="s">
        <v>64</v>
      </c>
      <c r="F2341" s="55">
        <v>41221</v>
      </c>
      <c r="G2341" s="55">
        <v>41281</v>
      </c>
      <c r="H2341" s="53" t="s">
        <v>104</v>
      </c>
      <c r="I2341" s="57">
        <v>236.04900000000004</v>
      </c>
      <c r="J2341" s="56">
        <v>235.87748147476802</v>
      </c>
      <c r="K2341" s="56">
        <v>235.87700000000001</v>
      </c>
      <c r="L2341" s="59">
        <v>41301</v>
      </c>
      <c r="M2341" s="60">
        <v>2013</v>
      </c>
      <c r="N2341" s="61">
        <v>41341</v>
      </c>
      <c r="O2341" s="60">
        <v>2013</v>
      </c>
      <c r="P2341" s="61">
        <v>41456</v>
      </c>
      <c r="Q2341" s="53" t="s">
        <v>337</v>
      </c>
      <c r="R2341" s="53"/>
      <c r="S2341" s="53" t="s">
        <v>419</v>
      </c>
      <c r="T2341" s="63">
        <v>14750</v>
      </c>
      <c r="U2341" s="53" t="s">
        <v>368</v>
      </c>
      <c r="V2341" s="53" t="s">
        <v>385</v>
      </c>
      <c r="W2341" s="53"/>
      <c r="X2341" s="53"/>
      <c r="Y2341" s="63"/>
      <c r="Z2341" s="53"/>
      <c r="AA2341" s="53"/>
      <c r="AB2341" s="72"/>
      <c r="AC2341" s="57"/>
      <c r="AD2341" s="53"/>
      <c r="AE2341" s="53"/>
      <c r="AF2341" s="63"/>
      <c r="AG2341" s="63"/>
      <c r="AH2341" s="62"/>
      <c r="AI2341" s="53"/>
      <c r="AJ2341" s="149">
        <v>1</v>
      </c>
      <c r="AK2341" s="374" t="s">
        <v>677</v>
      </c>
    </row>
    <row r="2342" spans="1:37" s="149" customFormat="1" ht="345" customHeight="1">
      <c r="A2342" s="52" t="s">
        <v>377</v>
      </c>
      <c r="B2342" s="60">
        <v>394</v>
      </c>
      <c r="C2342" s="53" t="s">
        <v>480</v>
      </c>
      <c r="D2342" s="52" t="s">
        <v>429</v>
      </c>
      <c r="E2342" s="53" t="s">
        <v>80</v>
      </c>
      <c r="F2342" s="55">
        <v>41226</v>
      </c>
      <c r="G2342" s="55">
        <v>41276</v>
      </c>
      <c r="H2342" s="53" t="s">
        <v>104</v>
      </c>
      <c r="I2342" s="57">
        <v>1786.0590000000002</v>
      </c>
      <c r="J2342" s="56">
        <v>1784.7612092630882</v>
      </c>
      <c r="K2342" s="56">
        <v>1784.761</v>
      </c>
      <c r="L2342" s="59">
        <v>41296</v>
      </c>
      <c r="M2342" s="60">
        <v>2013</v>
      </c>
      <c r="N2342" s="61">
        <v>41326</v>
      </c>
      <c r="O2342" s="60">
        <v>2013</v>
      </c>
      <c r="P2342" s="61">
        <v>41486</v>
      </c>
      <c r="Q2342" s="53" t="s">
        <v>337</v>
      </c>
      <c r="R2342" s="53"/>
      <c r="S2342" s="53" t="s">
        <v>1987</v>
      </c>
      <c r="T2342" s="63">
        <v>26964</v>
      </c>
      <c r="U2342" s="53" t="s">
        <v>368</v>
      </c>
      <c r="V2342" s="53" t="s">
        <v>385</v>
      </c>
      <c r="W2342" s="53"/>
      <c r="X2342" s="53"/>
      <c r="Y2342" s="63"/>
      <c r="Z2342" s="69" t="s">
        <v>644</v>
      </c>
      <c r="AA2342" s="53"/>
      <c r="AB2342" s="72"/>
      <c r="AC2342" s="57"/>
      <c r="AD2342" s="53"/>
      <c r="AE2342" s="53"/>
      <c r="AF2342" s="63"/>
      <c r="AG2342" s="63"/>
      <c r="AH2342" s="62"/>
      <c r="AI2342" s="53"/>
      <c r="AJ2342" s="149">
        <v>1</v>
      </c>
      <c r="AK2342" s="374" t="s">
        <v>677</v>
      </c>
    </row>
    <row r="2343" spans="1:37" s="149" customFormat="1" ht="60" customHeight="1">
      <c r="A2343" s="52" t="s">
        <v>377</v>
      </c>
      <c r="B2343" s="60">
        <v>395</v>
      </c>
      <c r="C2343" s="52" t="s">
        <v>481</v>
      </c>
      <c r="D2343" s="52" t="s">
        <v>482</v>
      </c>
      <c r="E2343" s="53" t="s">
        <v>59</v>
      </c>
      <c r="F2343" s="55">
        <v>41233</v>
      </c>
      <c r="G2343" s="55">
        <v>41273</v>
      </c>
      <c r="H2343" s="53" t="s">
        <v>104</v>
      </c>
      <c r="I2343" s="57">
        <v>1322.326984</v>
      </c>
      <c r="J2343" s="56">
        <v>1321.3661514009627</v>
      </c>
      <c r="K2343" s="56">
        <v>1321.366</v>
      </c>
      <c r="L2343" s="59">
        <v>41293</v>
      </c>
      <c r="M2343" s="60">
        <v>2013</v>
      </c>
      <c r="N2343" s="61">
        <v>41333</v>
      </c>
      <c r="O2343" s="60">
        <v>2013</v>
      </c>
      <c r="P2343" s="61">
        <v>41639</v>
      </c>
      <c r="Q2343" s="53" t="s">
        <v>337</v>
      </c>
      <c r="R2343" s="53"/>
      <c r="S2343" s="53" t="s">
        <v>900</v>
      </c>
      <c r="T2343" s="63">
        <v>4117</v>
      </c>
      <c r="U2343" s="53" t="s">
        <v>368</v>
      </c>
      <c r="V2343" s="53" t="s">
        <v>385</v>
      </c>
      <c r="W2343" s="53"/>
      <c r="X2343" s="53"/>
      <c r="Y2343" s="63"/>
      <c r="Z2343" s="53"/>
      <c r="AA2343" s="53"/>
      <c r="AB2343" s="72"/>
      <c r="AC2343" s="57"/>
      <c r="AD2343" s="53"/>
      <c r="AE2343" s="53"/>
      <c r="AF2343" s="63"/>
      <c r="AG2343" s="63"/>
      <c r="AH2343" s="62"/>
      <c r="AI2343" s="53"/>
      <c r="AJ2343" s="149">
        <v>1</v>
      </c>
      <c r="AK2343" s="374" t="s">
        <v>677</v>
      </c>
    </row>
    <row r="2344" spans="1:37" s="149" customFormat="1" ht="60" customHeight="1">
      <c r="A2344" s="52" t="s">
        <v>377</v>
      </c>
      <c r="B2344" s="60">
        <v>396</v>
      </c>
      <c r="C2344" s="53" t="s">
        <v>433</v>
      </c>
      <c r="D2344" s="52" t="s">
        <v>431</v>
      </c>
      <c r="E2344" s="53" t="s">
        <v>59</v>
      </c>
      <c r="F2344" s="55">
        <v>41233</v>
      </c>
      <c r="G2344" s="55">
        <v>41273</v>
      </c>
      <c r="H2344" s="53" t="s">
        <v>104</v>
      </c>
      <c r="I2344" s="57">
        <v>32.285000000000004</v>
      </c>
      <c r="J2344" s="56">
        <v>32.26154099112</v>
      </c>
      <c r="K2344" s="56">
        <v>32.261000000000003</v>
      </c>
      <c r="L2344" s="59">
        <v>41293</v>
      </c>
      <c r="M2344" s="60">
        <v>2013</v>
      </c>
      <c r="N2344" s="61">
        <v>41323</v>
      </c>
      <c r="O2344" s="60">
        <v>2013</v>
      </c>
      <c r="P2344" s="61">
        <v>41527</v>
      </c>
      <c r="Q2344" s="53" t="s">
        <v>338</v>
      </c>
      <c r="R2344" s="53"/>
      <c r="S2344" s="53" t="s">
        <v>2015</v>
      </c>
      <c r="T2344" s="63">
        <v>3037.5</v>
      </c>
      <c r="U2344" s="53" t="s">
        <v>368</v>
      </c>
      <c r="V2344" s="53" t="s">
        <v>389</v>
      </c>
      <c r="W2344" s="53"/>
      <c r="X2344" s="53"/>
      <c r="Y2344" s="63"/>
      <c r="Z2344" s="53"/>
      <c r="AA2344" s="53"/>
      <c r="AB2344" s="72"/>
      <c r="AC2344" s="57"/>
      <c r="AD2344" s="53"/>
      <c r="AE2344" s="53"/>
      <c r="AF2344" s="63"/>
      <c r="AG2344" s="63"/>
      <c r="AH2344" s="62"/>
      <c r="AI2344" s="53"/>
      <c r="AJ2344" s="149">
        <v>1</v>
      </c>
      <c r="AK2344" s="374" t="s">
        <v>677</v>
      </c>
    </row>
    <row r="2345" spans="1:37" s="149" customFormat="1" ht="60" customHeight="1">
      <c r="A2345" s="52" t="s">
        <v>377</v>
      </c>
      <c r="B2345" s="60">
        <v>397</v>
      </c>
      <c r="C2345" s="52" t="s">
        <v>483</v>
      </c>
      <c r="D2345" s="52" t="s">
        <v>484</v>
      </c>
      <c r="E2345" s="53" t="s">
        <v>64</v>
      </c>
      <c r="F2345" s="55">
        <v>41233</v>
      </c>
      <c r="G2345" s="55">
        <v>41273</v>
      </c>
      <c r="H2345" s="53" t="s">
        <v>104</v>
      </c>
      <c r="I2345" s="57">
        <v>3501.185336</v>
      </c>
      <c r="J2345" s="56">
        <v>3498.6412957990478</v>
      </c>
      <c r="K2345" s="56">
        <v>3498.6410000000001</v>
      </c>
      <c r="L2345" s="59">
        <v>41293</v>
      </c>
      <c r="M2345" s="60">
        <v>2013</v>
      </c>
      <c r="N2345" s="61">
        <v>41333</v>
      </c>
      <c r="O2345" s="60">
        <v>2013</v>
      </c>
      <c r="P2345" s="61">
        <v>41527</v>
      </c>
      <c r="Q2345" s="53" t="s">
        <v>337</v>
      </c>
      <c r="R2345" s="53"/>
      <c r="S2345" s="53" t="s">
        <v>419</v>
      </c>
      <c r="T2345" s="63">
        <v>6509</v>
      </c>
      <c r="U2345" s="53" t="s">
        <v>368</v>
      </c>
      <c r="V2345" s="53" t="s">
        <v>385</v>
      </c>
      <c r="W2345" s="53"/>
      <c r="X2345" s="53"/>
      <c r="Y2345" s="63"/>
      <c r="Z2345" s="53"/>
      <c r="AA2345" s="53"/>
      <c r="AB2345" s="72"/>
      <c r="AC2345" s="57"/>
      <c r="AD2345" s="53"/>
      <c r="AE2345" s="53"/>
      <c r="AF2345" s="63"/>
      <c r="AG2345" s="63"/>
      <c r="AH2345" s="62"/>
      <c r="AI2345" s="53"/>
      <c r="AJ2345" s="149">
        <v>1</v>
      </c>
      <c r="AK2345" s="374" t="s">
        <v>677</v>
      </c>
    </row>
    <row r="2346" spans="1:37" s="149" customFormat="1" ht="60" customHeight="1">
      <c r="A2346" s="52" t="s">
        <v>377</v>
      </c>
      <c r="B2346" s="60">
        <v>398</v>
      </c>
      <c r="C2346" s="53" t="s">
        <v>485</v>
      </c>
      <c r="D2346" s="52" t="s">
        <v>486</v>
      </c>
      <c r="E2346" s="53" t="s">
        <v>59</v>
      </c>
      <c r="F2346" s="55">
        <v>41233</v>
      </c>
      <c r="G2346" s="55">
        <v>41273</v>
      </c>
      <c r="H2346" s="53" t="s">
        <v>104</v>
      </c>
      <c r="I2346" s="57">
        <v>3151.8318370000002</v>
      </c>
      <c r="J2346" s="56">
        <v>3149.5416449277545</v>
      </c>
      <c r="K2346" s="56">
        <v>3149.5410000000002</v>
      </c>
      <c r="L2346" s="59">
        <v>41293</v>
      </c>
      <c r="M2346" s="60">
        <v>2013</v>
      </c>
      <c r="N2346" s="61">
        <v>41353</v>
      </c>
      <c r="O2346" s="60">
        <v>2013</v>
      </c>
      <c r="P2346" s="61">
        <v>41527</v>
      </c>
      <c r="Q2346" s="53" t="s">
        <v>337</v>
      </c>
      <c r="R2346" s="53"/>
      <c r="S2346" s="53" t="s">
        <v>419</v>
      </c>
      <c r="T2346" s="63">
        <v>198</v>
      </c>
      <c r="U2346" s="53" t="s">
        <v>368</v>
      </c>
      <c r="V2346" s="53" t="s">
        <v>385</v>
      </c>
      <c r="W2346" s="53"/>
      <c r="X2346" s="53"/>
      <c r="Y2346" s="63"/>
      <c r="Z2346" s="53"/>
      <c r="AA2346" s="53"/>
      <c r="AB2346" s="72"/>
      <c r="AC2346" s="57"/>
      <c r="AD2346" s="53"/>
      <c r="AE2346" s="53"/>
      <c r="AF2346" s="63"/>
      <c r="AG2346" s="63"/>
      <c r="AH2346" s="62"/>
      <c r="AI2346" s="53"/>
      <c r="AJ2346" s="149">
        <v>1</v>
      </c>
      <c r="AK2346" s="374" t="s">
        <v>677</v>
      </c>
    </row>
    <row r="2347" spans="1:37" s="149" customFormat="1" ht="255" customHeight="1">
      <c r="A2347" s="52" t="s">
        <v>377</v>
      </c>
      <c r="B2347" s="60">
        <v>399</v>
      </c>
      <c r="C2347" s="53" t="s">
        <v>432</v>
      </c>
      <c r="D2347" s="52" t="s">
        <v>434</v>
      </c>
      <c r="E2347" s="53" t="s">
        <v>59</v>
      </c>
      <c r="F2347" s="55">
        <v>41333</v>
      </c>
      <c r="G2347" s="55">
        <v>41373</v>
      </c>
      <c r="H2347" s="53" t="s">
        <v>104</v>
      </c>
      <c r="I2347" s="57">
        <v>1810.7017900000001</v>
      </c>
      <c r="J2347" s="56">
        <v>1809.3860972533848</v>
      </c>
      <c r="K2347" s="56">
        <v>1809.386</v>
      </c>
      <c r="L2347" s="59">
        <v>41393</v>
      </c>
      <c r="M2347" s="60">
        <v>2013</v>
      </c>
      <c r="N2347" s="61">
        <v>41395</v>
      </c>
      <c r="O2347" s="60">
        <v>2013</v>
      </c>
      <c r="P2347" s="61">
        <v>41438</v>
      </c>
      <c r="Q2347" s="53" t="s">
        <v>337</v>
      </c>
      <c r="R2347" s="53" t="s">
        <v>2596</v>
      </c>
      <c r="S2347" s="53" t="s">
        <v>308</v>
      </c>
      <c r="T2347" s="63">
        <v>4165</v>
      </c>
      <c r="U2347" s="53" t="s">
        <v>368</v>
      </c>
      <c r="V2347" s="53" t="s">
        <v>385</v>
      </c>
      <c r="W2347" s="53"/>
      <c r="X2347" s="53"/>
      <c r="Y2347" s="63"/>
      <c r="Z2347" s="53" t="s">
        <v>646</v>
      </c>
      <c r="AA2347" s="53"/>
      <c r="AB2347" s="72"/>
      <c r="AC2347" s="57"/>
      <c r="AD2347" s="53"/>
      <c r="AE2347" s="53"/>
      <c r="AF2347" s="63"/>
      <c r="AG2347" s="63"/>
      <c r="AH2347" s="62"/>
      <c r="AI2347" s="53"/>
      <c r="AJ2347" s="149">
        <v>2</v>
      </c>
      <c r="AK2347" s="374" t="s">
        <v>677</v>
      </c>
    </row>
    <row r="2348" spans="1:37" s="149" customFormat="1" ht="255" customHeight="1">
      <c r="A2348" s="52" t="s">
        <v>377</v>
      </c>
      <c r="B2348" s="160" t="s">
        <v>2598</v>
      </c>
      <c r="C2348" s="52" t="s">
        <v>432</v>
      </c>
      <c r="D2348" s="52" t="s">
        <v>434</v>
      </c>
      <c r="E2348" s="53" t="s">
        <v>80</v>
      </c>
      <c r="F2348" s="55">
        <v>41227</v>
      </c>
      <c r="G2348" s="55">
        <v>41277</v>
      </c>
      <c r="H2348" s="53" t="s">
        <v>104</v>
      </c>
      <c r="I2348" s="57">
        <v>1485.063206</v>
      </c>
      <c r="J2348" s="56">
        <v>1483.9841255930955</v>
      </c>
      <c r="K2348" s="56">
        <v>1483.9839999999999</v>
      </c>
      <c r="L2348" s="59">
        <v>41297</v>
      </c>
      <c r="M2348" s="60">
        <v>2013</v>
      </c>
      <c r="N2348" s="61">
        <v>41327</v>
      </c>
      <c r="O2348" s="60">
        <v>2013</v>
      </c>
      <c r="P2348" s="61">
        <v>41486</v>
      </c>
      <c r="Q2348" s="53" t="s">
        <v>337</v>
      </c>
      <c r="R2348" s="53" t="s">
        <v>2597</v>
      </c>
      <c r="S2348" s="53" t="s">
        <v>308</v>
      </c>
      <c r="T2348" s="63">
        <v>99261</v>
      </c>
      <c r="U2348" s="53" t="s">
        <v>368</v>
      </c>
      <c r="V2348" s="53" t="s">
        <v>385</v>
      </c>
      <c r="W2348" s="53"/>
      <c r="X2348" s="53"/>
      <c r="Y2348" s="63"/>
      <c r="Z2348" s="69" t="s">
        <v>646</v>
      </c>
      <c r="AA2348" s="53"/>
      <c r="AB2348" s="72"/>
      <c r="AC2348" s="57"/>
      <c r="AD2348" s="53"/>
      <c r="AE2348" s="53"/>
      <c r="AF2348" s="63"/>
      <c r="AG2348" s="63"/>
      <c r="AH2348" s="62"/>
      <c r="AI2348" s="53"/>
      <c r="AJ2348" s="149">
        <v>1</v>
      </c>
      <c r="AK2348" s="374" t="s">
        <v>677</v>
      </c>
    </row>
    <row r="2349" spans="1:37" s="149" customFormat="1" ht="300" customHeight="1">
      <c r="A2349" s="52" t="s">
        <v>377</v>
      </c>
      <c r="B2349" s="60">
        <v>3100</v>
      </c>
      <c r="C2349" s="52" t="s">
        <v>487</v>
      </c>
      <c r="D2349" s="52" t="s">
        <v>435</v>
      </c>
      <c r="E2349" s="53" t="s">
        <v>80</v>
      </c>
      <c r="F2349" s="55">
        <v>41225</v>
      </c>
      <c r="G2349" s="55">
        <v>41275</v>
      </c>
      <c r="H2349" s="53" t="s">
        <v>104</v>
      </c>
      <c r="I2349" s="57">
        <v>412.01600000000002</v>
      </c>
      <c r="J2349" s="56">
        <v>411.71661988531201</v>
      </c>
      <c r="K2349" s="56">
        <v>411.71600000000001</v>
      </c>
      <c r="L2349" s="59">
        <v>41295</v>
      </c>
      <c r="M2349" s="60">
        <v>2013</v>
      </c>
      <c r="N2349" s="61">
        <v>41335</v>
      </c>
      <c r="O2349" s="60">
        <v>2013</v>
      </c>
      <c r="P2349" s="61">
        <v>41486</v>
      </c>
      <c r="Q2349" s="53" t="s">
        <v>337</v>
      </c>
      <c r="R2349" s="53"/>
      <c r="S2349" s="53" t="s">
        <v>1991</v>
      </c>
      <c r="T2349" s="63">
        <v>18653</v>
      </c>
      <c r="U2349" s="53" t="s">
        <v>368</v>
      </c>
      <c r="V2349" s="53" t="s">
        <v>385</v>
      </c>
      <c r="W2349" s="53"/>
      <c r="X2349" s="53"/>
      <c r="Y2349" s="63"/>
      <c r="Z2349" s="69" t="s">
        <v>647</v>
      </c>
      <c r="AA2349" s="53"/>
      <c r="AB2349" s="72"/>
      <c r="AC2349" s="57"/>
      <c r="AD2349" s="53"/>
      <c r="AE2349" s="53"/>
      <c r="AF2349" s="63"/>
      <c r="AG2349" s="63"/>
      <c r="AH2349" s="62"/>
      <c r="AI2349" s="53"/>
      <c r="AJ2349" s="149">
        <v>1</v>
      </c>
      <c r="AK2349" s="374" t="s">
        <v>677</v>
      </c>
    </row>
    <row r="2350" spans="1:37" s="149" customFormat="1" ht="409.5" customHeight="1">
      <c r="A2350" s="52" t="s">
        <v>377</v>
      </c>
      <c r="B2350" s="60">
        <v>3101</v>
      </c>
      <c r="C2350" s="53" t="s">
        <v>437</v>
      </c>
      <c r="D2350" s="52" t="s">
        <v>436</v>
      </c>
      <c r="E2350" s="53" t="s">
        <v>80</v>
      </c>
      <c r="F2350" s="55">
        <v>41226</v>
      </c>
      <c r="G2350" s="55">
        <v>41276</v>
      </c>
      <c r="H2350" s="53" t="s">
        <v>104</v>
      </c>
      <c r="I2350" s="57">
        <v>3614.1872800000006</v>
      </c>
      <c r="J2350" s="56">
        <v>3611.5611300388573</v>
      </c>
      <c r="K2350" s="56">
        <v>3611.5610000000001</v>
      </c>
      <c r="L2350" s="59">
        <v>41296</v>
      </c>
      <c r="M2350" s="60">
        <v>2013</v>
      </c>
      <c r="N2350" s="61">
        <v>41326</v>
      </c>
      <c r="O2350" s="60">
        <v>2013</v>
      </c>
      <c r="P2350" s="61">
        <v>41486</v>
      </c>
      <c r="Q2350" s="53" t="s">
        <v>337</v>
      </c>
      <c r="R2350" s="53"/>
      <c r="S2350" s="53" t="s">
        <v>308</v>
      </c>
      <c r="T2350" s="63">
        <v>81040</v>
      </c>
      <c r="U2350" s="53" t="s">
        <v>368</v>
      </c>
      <c r="V2350" s="53" t="s">
        <v>385</v>
      </c>
      <c r="W2350" s="53"/>
      <c r="X2350" s="53"/>
      <c r="Y2350" s="63"/>
      <c r="Z2350" s="69" t="s">
        <v>648</v>
      </c>
      <c r="AA2350" s="53"/>
      <c r="AB2350" s="72"/>
      <c r="AC2350" s="57"/>
      <c r="AD2350" s="53"/>
      <c r="AE2350" s="53"/>
      <c r="AF2350" s="63"/>
      <c r="AG2350" s="63"/>
      <c r="AH2350" s="62"/>
      <c r="AI2350" s="53"/>
      <c r="AJ2350" s="149">
        <v>1</v>
      </c>
      <c r="AK2350" s="374" t="s">
        <v>677</v>
      </c>
    </row>
    <row r="2351" spans="1:37" s="149" customFormat="1" ht="360" customHeight="1">
      <c r="A2351" s="52" t="s">
        <v>377</v>
      </c>
      <c r="B2351" s="60">
        <v>3102</v>
      </c>
      <c r="C2351" s="52" t="s">
        <v>488</v>
      </c>
      <c r="D2351" s="52" t="s">
        <v>489</v>
      </c>
      <c r="E2351" s="53" t="s">
        <v>80</v>
      </c>
      <c r="F2351" s="55">
        <v>41221</v>
      </c>
      <c r="G2351" s="55">
        <v>41271</v>
      </c>
      <c r="H2351" s="53" t="s">
        <v>104</v>
      </c>
      <c r="I2351" s="57">
        <v>4006.86</v>
      </c>
      <c r="J2351" s="56">
        <v>4003.9485251875203</v>
      </c>
      <c r="K2351" s="56">
        <v>4003.9479999999999</v>
      </c>
      <c r="L2351" s="59">
        <v>41291</v>
      </c>
      <c r="M2351" s="60">
        <v>2013</v>
      </c>
      <c r="N2351" s="61">
        <v>41321</v>
      </c>
      <c r="O2351" s="60">
        <v>2013</v>
      </c>
      <c r="P2351" s="61">
        <v>41465</v>
      </c>
      <c r="Q2351" s="53" t="s">
        <v>337</v>
      </c>
      <c r="R2351" s="53"/>
      <c r="S2351" s="53" t="s">
        <v>2001</v>
      </c>
      <c r="T2351" s="63">
        <v>2508</v>
      </c>
      <c r="U2351" s="53" t="s">
        <v>368</v>
      </c>
      <c r="V2351" s="53" t="s">
        <v>385</v>
      </c>
      <c r="W2351" s="53"/>
      <c r="X2351" s="53"/>
      <c r="Y2351" s="63"/>
      <c r="Z2351" s="69" t="s">
        <v>649</v>
      </c>
      <c r="AA2351" s="53"/>
      <c r="AB2351" s="72"/>
      <c r="AC2351" s="57"/>
      <c r="AD2351" s="53"/>
      <c r="AE2351" s="53"/>
      <c r="AF2351" s="63"/>
      <c r="AG2351" s="63"/>
      <c r="AH2351" s="62"/>
      <c r="AI2351" s="53"/>
      <c r="AJ2351" s="149">
        <v>1</v>
      </c>
      <c r="AK2351" s="374" t="s">
        <v>677</v>
      </c>
    </row>
    <row r="2352" spans="1:37" s="149" customFormat="1" ht="60" customHeight="1">
      <c r="A2352" s="52" t="s">
        <v>377</v>
      </c>
      <c r="B2352" s="60">
        <v>3103</v>
      </c>
      <c r="C2352" s="52" t="s">
        <v>490</v>
      </c>
      <c r="D2352" s="52" t="s">
        <v>491</v>
      </c>
      <c r="E2352" s="53" t="s">
        <v>64</v>
      </c>
      <c r="F2352" s="55">
        <v>41228</v>
      </c>
      <c r="G2352" s="55">
        <v>41278</v>
      </c>
      <c r="H2352" s="53" t="s">
        <v>104</v>
      </c>
      <c r="I2352" s="57">
        <v>2689.9038980000005</v>
      </c>
      <c r="J2352" s="56">
        <v>2687.9493531826074</v>
      </c>
      <c r="K2352" s="56">
        <v>2687.9490000000001</v>
      </c>
      <c r="L2352" s="59">
        <v>41298</v>
      </c>
      <c r="M2352" s="60">
        <v>2013</v>
      </c>
      <c r="N2352" s="61">
        <v>41338</v>
      </c>
      <c r="O2352" s="60">
        <v>2013</v>
      </c>
      <c r="P2352" s="61">
        <v>41456</v>
      </c>
      <c r="Q2352" s="53" t="s">
        <v>337</v>
      </c>
      <c r="R2352" s="53"/>
      <c r="S2352" s="53" t="s">
        <v>419</v>
      </c>
      <c r="T2352" s="63">
        <v>341</v>
      </c>
      <c r="U2352" s="53" t="s">
        <v>368</v>
      </c>
      <c r="V2352" s="53" t="s">
        <v>385</v>
      </c>
      <c r="W2352" s="53"/>
      <c r="X2352" s="53"/>
      <c r="Y2352" s="63"/>
      <c r="Z2352" s="53"/>
      <c r="AA2352" s="53"/>
      <c r="AB2352" s="72"/>
      <c r="AC2352" s="57"/>
      <c r="AD2352" s="53"/>
      <c r="AE2352" s="53"/>
      <c r="AF2352" s="63"/>
      <c r="AG2352" s="63"/>
      <c r="AH2352" s="62"/>
      <c r="AI2352" s="53"/>
      <c r="AJ2352" s="149">
        <v>1</v>
      </c>
      <c r="AK2352" s="374" t="s">
        <v>677</v>
      </c>
    </row>
    <row r="2353" spans="1:37" s="149" customFormat="1" ht="60" customHeight="1">
      <c r="A2353" s="52" t="s">
        <v>377</v>
      </c>
      <c r="B2353" s="60">
        <v>3104</v>
      </c>
      <c r="C2353" s="53" t="s">
        <v>492</v>
      </c>
      <c r="D2353" s="52" t="s">
        <v>493</v>
      </c>
      <c r="E2353" s="53" t="s">
        <v>64</v>
      </c>
      <c r="F2353" s="55">
        <v>41233</v>
      </c>
      <c r="G2353" s="55">
        <v>41273</v>
      </c>
      <c r="H2353" s="53" t="s">
        <v>104</v>
      </c>
      <c r="I2353" s="57">
        <v>13.667500000000002</v>
      </c>
      <c r="J2353" s="56">
        <v>13.657568886360002</v>
      </c>
      <c r="K2353" s="56">
        <v>13.657</v>
      </c>
      <c r="L2353" s="59">
        <v>41293</v>
      </c>
      <c r="M2353" s="60">
        <v>2013</v>
      </c>
      <c r="N2353" s="61">
        <v>41334</v>
      </c>
      <c r="O2353" s="60">
        <v>2013</v>
      </c>
      <c r="P2353" s="61">
        <v>41364</v>
      </c>
      <c r="Q2353" s="53" t="s">
        <v>337</v>
      </c>
      <c r="R2353" s="53"/>
      <c r="S2353" s="53" t="s">
        <v>419</v>
      </c>
      <c r="T2353" s="63">
        <v>7</v>
      </c>
      <c r="U2353" s="53" t="s">
        <v>368</v>
      </c>
      <c r="V2353" s="53" t="s">
        <v>385</v>
      </c>
      <c r="W2353" s="53"/>
      <c r="X2353" s="53"/>
      <c r="Y2353" s="63"/>
      <c r="Z2353" s="53"/>
      <c r="AA2353" s="53"/>
      <c r="AB2353" s="72"/>
      <c r="AC2353" s="57"/>
      <c r="AD2353" s="53"/>
      <c r="AE2353" s="53"/>
      <c r="AF2353" s="63"/>
      <c r="AG2353" s="63"/>
      <c r="AH2353" s="62"/>
      <c r="AI2353" s="53"/>
      <c r="AJ2353" s="149">
        <v>1</v>
      </c>
      <c r="AK2353" s="374" t="s">
        <v>677</v>
      </c>
    </row>
    <row r="2354" spans="1:37" s="149" customFormat="1" ht="60" customHeight="1">
      <c r="A2354" s="52" t="s">
        <v>377</v>
      </c>
      <c r="B2354" s="60">
        <v>3105</v>
      </c>
      <c r="C2354" s="53" t="s">
        <v>494</v>
      </c>
      <c r="D2354" s="52" t="s">
        <v>495</v>
      </c>
      <c r="E2354" s="53" t="s">
        <v>81</v>
      </c>
      <c r="F2354" s="55">
        <v>41233</v>
      </c>
      <c r="G2354" s="55">
        <v>41313</v>
      </c>
      <c r="H2354" s="53" t="s">
        <v>104</v>
      </c>
      <c r="I2354" s="57">
        <v>11641.823589000001</v>
      </c>
      <c r="J2354" s="56">
        <v>11633.36437751003</v>
      </c>
      <c r="K2354" s="56">
        <v>11633.364</v>
      </c>
      <c r="L2354" s="59">
        <v>41333</v>
      </c>
      <c r="M2354" s="60">
        <v>2013</v>
      </c>
      <c r="N2354" s="61">
        <v>41373</v>
      </c>
      <c r="O2354" s="60">
        <v>2013</v>
      </c>
      <c r="P2354" s="61">
        <v>41527</v>
      </c>
      <c r="Q2354" s="53" t="s">
        <v>337</v>
      </c>
      <c r="R2354" s="53"/>
      <c r="S2354" s="53" t="s">
        <v>419</v>
      </c>
      <c r="T2354" s="63">
        <v>46672</v>
      </c>
      <c r="U2354" s="53" t="s">
        <v>368</v>
      </c>
      <c r="V2354" s="53" t="s">
        <v>385</v>
      </c>
      <c r="W2354" s="53"/>
      <c r="X2354" s="53"/>
      <c r="Y2354" s="63"/>
      <c r="Z2354" s="53"/>
      <c r="AA2354" s="53"/>
      <c r="AB2354" s="72"/>
      <c r="AC2354" s="57"/>
      <c r="AD2354" s="53"/>
      <c r="AE2354" s="53"/>
      <c r="AF2354" s="63"/>
      <c r="AG2354" s="63"/>
      <c r="AH2354" s="62"/>
      <c r="AI2354" s="53"/>
      <c r="AJ2354" s="149">
        <v>1</v>
      </c>
      <c r="AK2354" s="374" t="s">
        <v>677</v>
      </c>
    </row>
    <row r="2355" spans="1:37" s="149" customFormat="1" ht="60" customHeight="1">
      <c r="A2355" s="52" t="s">
        <v>377</v>
      </c>
      <c r="B2355" s="60">
        <v>3106</v>
      </c>
      <c r="C2355" s="52" t="s">
        <v>438</v>
      </c>
      <c r="D2355" s="52" t="s">
        <v>439</v>
      </c>
      <c r="E2355" s="53" t="s">
        <v>81</v>
      </c>
      <c r="F2355" s="55">
        <v>41233</v>
      </c>
      <c r="G2355" s="55">
        <v>41313</v>
      </c>
      <c r="H2355" s="53" t="s">
        <v>104</v>
      </c>
      <c r="I2355" s="57">
        <v>67779.025226000012</v>
      </c>
      <c r="J2355" s="56">
        <v>67729.775458161865</v>
      </c>
      <c r="K2355" s="56">
        <v>67729.774999999994</v>
      </c>
      <c r="L2355" s="59">
        <v>41333</v>
      </c>
      <c r="M2355" s="60">
        <v>2013</v>
      </c>
      <c r="N2355" s="61">
        <v>41373</v>
      </c>
      <c r="O2355" s="60">
        <v>2013</v>
      </c>
      <c r="P2355" s="61">
        <v>41527</v>
      </c>
      <c r="Q2355" s="53" t="s">
        <v>337</v>
      </c>
      <c r="R2355" s="53"/>
      <c r="S2355" s="53" t="s">
        <v>1987</v>
      </c>
      <c r="T2355" s="63">
        <v>38964</v>
      </c>
      <c r="U2355" s="53" t="s">
        <v>368</v>
      </c>
      <c r="V2355" s="53" t="s">
        <v>385</v>
      </c>
      <c r="W2355" s="53"/>
      <c r="X2355" s="53"/>
      <c r="Y2355" s="63"/>
      <c r="Z2355" s="53"/>
      <c r="AA2355" s="53"/>
      <c r="AB2355" s="72"/>
      <c r="AC2355" s="57"/>
      <c r="AD2355" s="53"/>
      <c r="AE2355" s="53"/>
      <c r="AF2355" s="63"/>
      <c r="AG2355" s="63"/>
      <c r="AH2355" s="62"/>
      <c r="AI2355" s="53"/>
      <c r="AJ2355" s="149">
        <v>1</v>
      </c>
      <c r="AK2355" s="374" t="s">
        <v>677</v>
      </c>
    </row>
    <row r="2356" spans="1:37" s="149" customFormat="1" ht="60" customHeight="1">
      <c r="A2356" s="52" t="s">
        <v>377</v>
      </c>
      <c r="B2356" s="60">
        <v>3107</v>
      </c>
      <c r="C2356" s="53" t="s">
        <v>496</v>
      </c>
      <c r="D2356" s="52" t="s">
        <v>497</v>
      </c>
      <c r="E2356" s="53" t="s">
        <v>59</v>
      </c>
      <c r="F2356" s="55">
        <v>41400</v>
      </c>
      <c r="G2356" s="55">
        <v>41440</v>
      </c>
      <c r="H2356" s="53" t="s">
        <v>104</v>
      </c>
      <c r="I2356" s="57">
        <v>19.881675000000001</v>
      </c>
      <c r="J2356" s="56">
        <v>20.611101194397001</v>
      </c>
      <c r="K2356" s="56">
        <v>19.881</v>
      </c>
      <c r="L2356" s="59">
        <v>41460</v>
      </c>
      <c r="M2356" s="60">
        <v>2013</v>
      </c>
      <c r="N2356" s="61">
        <v>41461</v>
      </c>
      <c r="O2356" s="60">
        <v>2013</v>
      </c>
      <c r="P2356" s="61">
        <v>41638</v>
      </c>
      <c r="Q2356" s="53" t="s">
        <v>337</v>
      </c>
      <c r="R2356" s="53"/>
      <c r="S2356" s="53" t="s">
        <v>900</v>
      </c>
      <c r="T2356" s="63">
        <v>0.45</v>
      </c>
      <c r="U2356" s="53" t="s">
        <v>368</v>
      </c>
      <c r="V2356" s="53" t="s">
        <v>385</v>
      </c>
      <c r="W2356" s="53"/>
      <c r="X2356" s="53"/>
      <c r="Y2356" s="63"/>
      <c r="Z2356" s="53"/>
      <c r="AA2356" s="53"/>
      <c r="AB2356" s="72"/>
      <c r="AC2356" s="57"/>
      <c r="AD2356" s="53"/>
      <c r="AE2356" s="53"/>
      <c r="AF2356" s="63"/>
      <c r="AG2356" s="63"/>
      <c r="AH2356" s="62"/>
      <c r="AI2356" s="53"/>
      <c r="AJ2356" s="149">
        <v>3</v>
      </c>
      <c r="AK2356" s="374" t="s">
        <v>677</v>
      </c>
    </row>
    <row r="2357" spans="1:37" s="149" customFormat="1" ht="60" customHeight="1">
      <c r="A2357" s="52" t="s">
        <v>377</v>
      </c>
      <c r="B2357" s="60">
        <v>3108</v>
      </c>
      <c r="C2357" s="53" t="s">
        <v>498</v>
      </c>
      <c r="D2357" s="52" t="s">
        <v>499</v>
      </c>
      <c r="E2357" s="53" t="s">
        <v>81</v>
      </c>
      <c r="F2357" s="55">
        <v>41233</v>
      </c>
      <c r="G2357" s="55">
        <v>41313</v>
      </c>
      <c r="H2357" s="53" t="s">
        <v>104</v>
      </c>
      <c r="I2357" s="57">
        <v>122223.13499999999</v>
      </c>
      <c r="J2357" s="56">
        <v>122223.13599999947</v>
      </c>
      <c r="K2357" s="56">
        <v>122223.13499999999</v>
      </c>
      <c r="L2357" s="59">
        <v>41333</v>
      </c>
      <c r="M2357" s="60">
        <v>2013</v>
      </c>
      <c r="N2357" s="61">
        <v>41335</v>
      </c>
      <c r="O2357" s="60">
        <v>2013</v>
      </c>
      <c r="P2357" s="61">
        <v>41639</v>
      </c>
      <c r="Q2357" s="53" t="s">
        <v>337</v>
      </c>
      <c r="R2357" s="53" t="s">
        <v>2737</v>
      </c>
      <c r="S2357" s="53" t="s">
        <v>500</v>
      </c>
      <c r="T2357" s="63">
        <v>4780656.3100000005</v>
      </c>
      <c r="U2357" s="53" t="s">
        <v>368</v>
      </c>
      <c r="V2357" s="53" t="s">
        <v>385</v>
      </c>
      <c r="W2357" s="53"/>
      <c r="X2357" s="53"/>
      <c r="Y2357" s="63"/>
      <c r="Z2357" s="53"/>
      <c r="AA2357" s="53"/>
      <c r="AB2357" s="72"/>
      <c r="AC2357" s="57"/>
      <c r="AD2357" s="53"/>
      <c r="AE2357" s="53"/>
      <c r="AF2357" s="63"/>
      <c r="AG2357" s="63"/>
      <c r="AH2357" s="62"/>
      <c r="AI2357" s="53"/>
      <c r="AJ2357" s="149">
        <v>1</v>
      </c>
      <c r="AK2357" s="374" t="s">
        <v>677</v>
      </c>
    </row>
    <row r="2358" spans="1:37" s="149" customFormat="1" ht="60" customHeight="1">
      <c r="A2358" s="52" t="s">
        <v>377</v>
      </c>
      <c r="B2358" s="160" t="s">
        <v>2736</v>
      </c>
      <c r="C2358" s="53" t="s">
        <v>498</v>
      </c>
      <c r="D2358" s="52" t="s">
        <v>499</v>
      </c>
      <c r="E2358" s="53" t="s">
        <v>81</v>
      </c>
      <c r="F2358" s="55">
        <v>41233</v>
      </c>
      <c r="G2358" s="55">
        <v>41313</v>
      </c>
      <c r="H2358" s="53" t="s">
        <v>104</v>
      </c>
      <c r="I2358" s="57">
        <v>957.44799999999998</v>
      </c>
      <c r="J2358" s="56">
        <v>957.44799999999577</v>
      </c>
      <c r="K2358" s="56">
        <v>957.447</v>
      </c>
      <c r="L2358" s="59">
        <v>41333</v>
      </c>
      <c r="M2358" s="60">
        <v>2013</v>
      </c>
      <c r="N2358" s="61">
        <v>41335</v>
      </c>
      <c r="O2358" s="60">
        <v>2013</v>
      </c>
      <c r="P2358" s="61">
        <v>41639</v>
      </c>
      <c r="Q2358" s="53" t="s">
        <v>337</v>
      </c>
      <c r="R2358" s="53" t="s">
        <v>2738</v>
      </c>
      <c r="S2358" s="53" t="s">
        <v>500</v>
      </c>
      <c r="T2358" s="63">
        <v>37180</v>
      </c>
      <c r="U2358" s="53" t="s">
        <v>368</v>
      </c>
      <c r="V2358" s="53" t="s">
        <v>385</v>
      </c>
      <c r="W2358" s="53"/>
      <c r="X2358" s="53"/>
      <c r="Y2358" s="63"/>
      <c r="Z2358" s="53"/>
      <c r="AA2358" s="53"/>
      <c r="AB2358" s="72"/>
      <c r="AC2358" s="57"/>
      <c r="AD2358" s="53"/>
      <c r="AE2358" s="53"/>
      <c r="AF2358" s="63"/>
      <c r="AG2358" s="63"/>
      <c r="AH2358" s="62"/>
      <c r="AI2358" s="53"/>
      <c r="AJ2358" s="149">
        <v>1</v>
      </c>
      <c r="AK2358" s="374" t="s">
        <v>677</v>
      </c>
    </row>
    <row r="2359" spans="1:37" s="149" customFormat="1" ht="60" customHeight="1">
      <c r="A2359" s="52" t="s">
        <v>377</v>
      </c>
      <c r="B2359" s="60">
        <v>3109</v>
      </c>
      <c r="C2359" s="53" t="s">
        <v>501</v>
      </c>
      <c r="D2359" s="52" t="s">
        <v>502</v>
      </c>
      <c r="E2359" s="53" t="s">
        <v>81</v>
      </c>
      <c r="F2359" s="55">
        <v>41340</v>
      </c>
      <c r="G2359" s="55">
        <v>41400</v>
      </c>
      <c r="H2359" s="53" t="s">
        <v>104</v>
      </c>
      <c r="I2359" s="57">
        <v>5622</v>
      </c>
      <c r="J2359" s="56">
        <v>5828.2516339235999</v>
      </c>
      <c r="K2359" s="56">
        <v>5622</v>
      </c>
      <c r="L2359" s="59">
        <v>41420</v>
      </c>
      <c r="M2359" s="60">
        <v>2013</v>
      </c>
      <c r="N2359" s="61">
        <v>41420</v>
      </c>
      <c r="O2359" s="60">
        <v>2013</v>
      </c>
      <c r="P2359" s="61">
        <v>41639</v>
      </c>
      <c r="Q2359" s="53" t="s">
        <v>337</v>
      </c>
      <c r="R2359" s="53"/>
      <c r="S2359" s="53" t="s">
        <v>1994</v>
      </c>
      <c r="T2359" s="63">
        <v>74792</v>
      </c>
      <c r="U2359" s="53" t="s">
        <v>368</v>
      </c>
      <c r="V2359" s="53" t="s">
        <v>385</v>
      </c>
      <c r="W2359" s="53"/>
      <c r="X2359" s="53"/>
      <c r="Y2359" s="63"/>
      <c r="Z2359" s="53"/>
      <c r="AA2359" s="53"/>
      <c r="AB2359" s="72"/>
      <c r="AC2359" s="57"/>
      <c r="AD2359" s="53"/>
      <c r="AE2359" s="53"/>
      <c r="AF2359" s="63"/>
      <c r="AG2359" s="63"/>
      <c r="AH2359" s="62"/>
      <c r="AI2359" s="53"/>
      <c r="AJ2359" s="149">
        <v>2</v>
      </c>
      <c r="AK2359" s="374" t="s">
        <v>677</v>
      </c>
    </row>
    <row r="2360" spans="1:37" s="149" customFormat="1" ht="60" customHeight="1">
      <c r="A2360" s="52" t="s">
        <v>377</v>
      </c>
      <c r="B2360" s="60">
        <v>3110</v>
      </c>
      <c r="C2360" s="53" t="s">
        <v>503</v>
      </c>
      <c r="D2360" s="52" t="s">
        <v>504</v>
      </c>
      <c r="E2360" s="53" t="s">
        <v>59</v>
      </c>
      <c r="F2360" s="55">
        <v>41233</v>
      </c>
      <c r="G2360" s="55">
        <v>41273</v>
      </c>
      <c r="H2360" s="53" t="s">
        <v>104</v>
      </c>
      <c r="I2360" s="57">
        <v>919.55397600000015</v>
      </c>
      <c r="J2360" s="56">
        <v>918.88580734927609</v>
      </c>
      <c r="K2360" s="56">
        <v>918.88499999999999</v>
      </c>
      <c r="L2360" s="59">
        <v>41293</v>
      </c>
      <c r="M2360" s="60">
        <v>2013</v>
      </c>
      <c r="N2360" s="61">
        <v>41306</v>
      </c>
      <c r="O2360" s="60">
        <v>2013</v>
      </c>
      <c r="P2360" s="61">
        <v>41639</v>
      </c>
      <c r="Q2360" s="53" t="s">
        <v>337</v>
      </c>
      <c r="R2360" s="53"/>
      <c r="S2360" s="53" t="s">
        <v>419</v>
      </c>
      <c r="T2360" s="63">
        <v>393</v>
      </c>
      <c r="U2360" s="53" t="s">
        <v>368</v>
      </c>
      <c r="V2360" s="53" t="s">
        <v>385</v>
      </c>
      <c r="W2360" s="53"/>
      <c r="X2360" s="53"/>
      <c r="Y2360" s="63"/>
      <c r="Z2360" s="53"/>
      <c r="AA2360" s="53"/>
      <c r="AB2360" s="72"/>
      <c r="AC2360" s="57"/>
      <c r="AD2360" s="53"/>
      <c r="AE2360" s="53"/>
      <c r="AF2360" s="63"/>
      <c r="AG2360" s="63"/>
      <c r="AH2360" s="62"/>
      <c r="AI2360" s="53"/>
      <c r="AJ2360" s="149">
        <v>1</v>
      </c>
      <c r="AK2360" s="374" t="s">
        <v>677</v>
      </c>
    </row>
    <row r="2361" spans="1:37" s="149" customFormat="1" ht="60" customHeight="1">
      <c r="A2361" s="52" t="s">
        <v>377</v>
      </c>
      <c r="B2361" s="60">
        <v>3111</v>
      </c>
      <c r="C2361" s="53" t="s">
        <v>505</v>
      </c>
      <c r="D2361" s="52" t="s">
        <v>420</v>
      </c>
      <c r="E2361" s="53" t="s">
        <v>59</v>
      </c>
      <c r="F2361" s="55">
        <v>41384</v>
      </c>
      <c r="G2361" s="55">
        <v>41424</v>
      </c>
      <c r="H2361" s="53" t="s">
        <v>104</v>
      </c>
      <c r="I2361" s="57">
        <v>5258.0579100000004</v>
      </c>
      <c r="J2361" s="56">
        <v>5254.2386106145141</v>
      </c>
      <c r="K2361" s="56">
        <v>5254.2380000000003</v>
      </c>
      <c r="L2361" s="59">
        <v>41444</v>
      </c>
      <c r="M2361" s="60">
        <v>2013</v>
      </c>
      <c r="N2361" s="61">
        <v>41454</v>
      </c>
      <c r="O2361" s="60">
        <v>2013</v>
      </c>
      <c r="P2361" s="61">
        <v>41639</v>
      </c>
      <c r="Q2361" s="53" t="s">
        <v>337</v>
      </c>
      <c r="R2361" s="53" t="s">
        <v>2750</v>
      </c>
      <c r="S2361" s="53" t="s">
        <v>2016</v>
      </c>
      <c r="T2361" s="63">
        <v>256</v>
      </c>
      <c r="U2361" s="53" t="s">
        <v>368</v>
      </c>
      <c r="V2361" s="53" t="s">
        <v>385</v>
      </c>
      <c r="W2361" s="53"/>
      <c r="X2361" s="53"/>
      <c r="Y2361" s="63"/>
      <c r="Z2361" s="53"/>
      <c r="AA2361" s="53"/>
      <c r="AB2361" s="72"/>
      <c r="AC2361" s="57"/>
      <c r="AD2361" s="53"/>
      <c r="AE2361" s="53"/>
      <c r="AF2361" s="63"/>
      <c r="AG2361" s="63"/>
      <c r="AH2361" s="62"/>
      <c r="AI2361" s="53"/>
      <c r="AJ2361" s="149">
        <v>2</v>
      </c>
      <c r="AK2361" s="374" t="s">
        <v>677</v>
      </c>
    </row>
    <row r="2362" spans="1:37" s="149" customFormat="1" ht="60" customHeight="1">
      <c r="A2362" s="52" t="s">
        <v>377</v>
      </c>
      <c r="B2362" s="160" t="s">
        <v>2748</v>
      </c>
      <c r="C2362" s="53" t="s">
        <v>505</v>
      </c>
      <c r="D2362" s="52" t="s">
        <v>420</v>
      </c>
      <c r="E2362" s="53" t="s">
        <v>59</v>
      </c>
      <c r="F2362" s="55">
        <v>41384</v>
      </c>
      <c r="G2362" s="55">
        <v>41424</v>
      </c>
      <c r="H2362" s="53" t="s">
        <v>104</v>
      </c>
      <c r="I2362" s="57">
        <v>3561.9101900000001</v>
      </c>
      <c r="J2362" s="56">
        <v>3559.3229021138141</v>
      </c>
      <c r="K2362" s="56">
        <v>3559.3220000000001</v>
      </c>
      <c r="L2362" s="59">
        <v>41444</v>
      </c>
      <c r="M2362" s="60">
        <v>2013</v>
      </c>
      <c r="N2362" s="61">
        <v>41454</v>
      </c>
      <c r="O2362" s="60">
        <v>2013</v>
      </c>
      <c r="P2362" s="61">
        <v>41639</v>
      </c>
      <c r="Q2362" s="53" t="s">
        <v>337</v>
      </c>
      <c r="R2362" s="53" t="s">
        <v>2751</v>
      </c>
      <c r="S2362" s="53" t="s">
        <v>2016</v>
      </c>
      <c r="T2362" s="63">
        <v>83</v>
      </c>
      <c r="U2362" s="53" t="s">
        <v>368</v>
      </c>
      <c r="V2362" s="53" t="s">
        <v>385</v>
      </c>
      <c r="W2362" s="53"/>
      <c r="X2362" s="53"/>
      <c r="Y2362" s="63"/>
      <c r="Z2362" s="53"/>
      <c r="AA2362" s="53"/>
      <c r="AB2362" s="72"/>
      <c r="AC2362" s="57"/>
      <c r="AD2362" s="53"/>
      <c r="AE2362" s="53"/>
      <c r="AF2362" s="63"/>
      <c r="AG2362" s="63"/>
      <c r="AH2362" s="62"/>
      <c r="AI2362" s="53"/>
      <c r="AJ2362" s="149">
        <v>2</v>
      </c>
      <c r="AK2362" s="374" t="s">
        <v>677</v>
      </c>
    </row>
    <row r="2363" spans="1:37" s="149" customFormat="1" ht="60" customHeight="1">
      <c r="A2363" s="52" t="s">
        <v>377</v>
      </c>
      <c r="B2363" s="160" t="s">
        <v>2749</v>
      </c>
      <c r="C2363" s="53" t="s">
        <v>505</v>
      </c>
      <c r="D2363" s="52" t="s">
        <v>420</v>
      </c>
      <c r="E2363" s="53" t="s">
        <v>59</v>
      </c>
      <c r="F2363" s="55">
        <v>41384</v>
      </c>
      <c r="G2363" s="55">
        <v>41424</v>
      </c>
      <c r="H2363" s="53" t="s">
        <v>104</v>
      </c>
      <c r="I2363" s="57">
        <v>1740.0320200000001</v>
      </c>
      <c r="J2363" s="56">
        <v>1738.7666722325309</v>
      </c>
      <c r="K2363" s="56">
        <v>1738.7660000000001</v>
      </c>
      <c r="L2363" s="59">
        <v>41444</v>
      </c>
      <c r="M2363" s="60">
        <v>2013</v>
      </c>
      <c r="N2363" s="61">
        <v>41454</v>
      </c>
      <c r="O2363" s="60">
        <v>2013</v>
      </c>
      <c r="P2363" s="61">
        <v>41639</v>
      </c>
      <c r="Q2363" s="53" t="s">
        <v>337</v>
      </c>
      <c r="R2363" s="53" t="s">
        <v>2752</v>
      </c>
      <c r="S2363" s="53" t="s">
        <v>2016</v>
      </c>
      <c r="T2363" s="63">
        <v>47</v>
      </c>
      <c r="U2363" s="53" t="s">
        <v>368</v>
      </c>
      <c r="V2363" s="53" t="s">
        <v>385</v>
      </c>
      <c r="W2363" s="53"/>
      <c r="X2363" s="53"/>
      <c r="Y2363" s="63"/>
      <c r="Z2363" s="53"/>
      <c r="AA2363" s="53"/>
      <c r="AB2363" s="72"/>
      <c r="AC2363" s="57"/>
      <c r="AD2363" s="53"/>
      <c r="AE2363" s="53"/>
      <c r="AF2363" s="63"/>
      <c r="AG2363" s="63"/>
      <c r="AH2363" s="62"/>
      <c r="AI2363" s="53"/>
      <c r="AJ2363" s="149">
        <v>2</v>
      </c>
      <c r="AK2363" s="374" t="s">
        <v>677</v>
      </c>
    </row>
    <row r="2364" spans="1:37" s="149" customFormat="1" ht="60" customHeight="1">
      <c r="A2364" s="52" t="s">
        <v>377</v>
      </c>
      <c r="B2364" s="60">
        <v>3112</v>
      </c>
      <c r="C2364" s="53" t="s">
        <v>441</v>
      </c>
      <c r="D2364" s="52" t="s">
        <v>440</v>
      </c>
      <c r="E2364" s="53" t="s">
        <v>64</v>
      </c>
      <c r="F2364" s="55">
        <v>41233</v>
      </c>
      <c r="G2364" s="55">
        <v>41313</v>
      </c>
      <c r="H2364" s="53" t="s">
        <v>104</v>
      </c>
      <c r="I2364" s="57">
        <v>6.3091600000000012</v>
      </c>
      <c r="J2364" s="56">
        <v>6.3045756221011215</v>
      </c>
      <c r="K2364" s="56">
        <v>6.3040000000000003</v>
      </c>
      <c r="L2364" s="59">
        <v>41333</v>
      </c>
      <c r="M2364" s="60">
        <v>2013</v>
      </c>
      <c r="N2364" s="61">
        <v>41363</v>
      </c>
      <c r="O2364" s="60">
        <v>2013</v>
      </c>
      <c r="P2364" s="61">
        <v>41527</v>
      </c>
      <c r="Q2364" s="53" t="s">
        <v>337</v>
      </c>
      <c r="R2364" s="53"/>
      <c r="S2364" s="53" t="s">
        <v>419</v>
      </c>
      <c r="T2364" s="63">
        <v>8</v>
      </c>
      <c r="U2364" s="53" t="s">
        <v>368</v>
      </c>
      <c r="V2364" s="53" t="s">
        <v>385</v>
      </c>
      <c r="W2364" s="53"/>
      <c r="X2364" s="53"/>
      <c r="Y2364" s="63"/>
      <c r="Z2364" s="53"/>
      <c r="AA2364" s="53"/>
      <c r="AB2364" s="72"/>
      <c r="AC2364" s="57"/>
      <c r="AD2364" s="53"/>
      <c r="AE2364" s="53"/>
      <c r="AF2364" s="63"/>
      <c r="AG2364" s="63"/>
      <c r="AH2364" s="62"/>
      <c r="AI2364" s="53"/>
      <c r="AJ2364" s="149">
        <v>1</v>
      </c>
      <c r="AK2364" s="374" t="s">
        <v>677</v>
      </c>
    </row>
    <row r="2365" spans="1:37" s="149" customFormat="1" ht="60" customHeight="1">
      <c r="A2365" s="52" t="s">
        <v>377</v>
      </c>
      <c r="B2365" s="60">
        <v>3113</v>
      </c>
      <c r="C2365" s="53" t="s">
        <v>506</v>
      </c>
      <c r="D2365" s="52" t="s">
        <v>507</v>
      </c>
      <c r="E2365" s="53" t="s">
        <v>59</v>
      </c>
      <c r="F2365" s="55">
        <v>41233</v>
      </c>
      <c r="G2365" s="55">
        <v>41273</v>
      </c>
      <c r="H2365" s="53" t="s">
        <v>104</v>
      </c>
      <c r="I2365" s="57">
        <v>917.61090300000012</v>
      </c>
      <c r="J2365" s="56">
        <v>916.94414622992531</v>
      </c>
      <c r="K2365" s="56">
        <v>916.94399999999996</v>
      </c>
      <c r="L2365" s="59">
        <v>41293</v>
      </c>
      <c r="M2365" s="60">
        <v>2013</v>
      </c>
      <c r="N2365" s="61">
        <v>41333</v>
      </c>
      <c r="O2365" s="60">
        <v>2013</v>
      </c>
      <c r="P2365" s="61">
        <v>41547</v>
      </c>
      <c r="Q2365" s="53" t="s">
        <v>337</v>
      </c>
      <c r="R2365" s="53"/>
      <c r="S2365" s="53" t="s">
        <v>1995</v>
      </c>
      <c r="T2365" s="63">
        <v>9632</v>
      </c>
      <c r="U2365" s="53" t="s">
        <v>368</v>
      </c>
      <c r="V2365" s="53" t="s">
        <v>385</v>
      </c>
      <c r="W2365" s="53"/>
      <c r="X2365" s="53"/>
      <c r="Y2365" s="63"/>
      <c r="Z2365" s="53"/>
      <c r="AA2365" s="53"/>
      <c r="AB2365" s="72"/>
      <c r="AC2365" s="57"/>
      <c r="AD2365" s="53"/>
      <c r="AE2365" s="53"/>
      <c r="AF2365" s="63"/>
      <c r="AG2365" s="63"/>
      <c r="AH2365" s="62"/>
      <c r="AI2365" s="53"/>
      <c r="AJ2365" s="149">
        <v>1</v>
      </c>
      <c r="AK2365" s="374" t="s">
        <v>677</v>
      </c>
    </row>
    <row r="2366" spans="1:37" s="149" customFormat="1" ht="409.5" customHeight="1">
      <c r="A2366" s="52" t="s">
        <v>377</v>
      </c>
      <c r="B2366" s="60">
        <v>3114</v>
      </c>
      <c r="C2366" s="53" t="s">
        <v>508</v>
      </c>
      <c r="D2366" s="52" t="s">
        <v>509</v>
      </c>
      <c r="E2366" s="53" t="s">
        <v>80</v>
      </c>
      <c r="F2366" s="55">
        <v>41222</v>
      </c>
      <c r="G2366" s="55">
        <v>41272</v>
      </c>
      <c r="H2366" s="53" t="s">
        <v>104</v>
      </c>
      <c r="I2366" s="57">
        <v>1543.9675790000001</v>
      </c>
      <c r="J2366" s="56">
        <v>1542.845697347648</v>
      </c>
      <c r="K2366" s="56">
        <v>1542.845</v>
      </c>
      <c r="L2366" s="59">
        <v>41292</v>
      </c>
      <c r="M2366" s="60">
        <v>2013</v>
      </c>
      <c r="N2366" s="61">
        <v>41332</v>
      </c>
      <c r="O2366" s="60">
        <v>2013</v>
      </c>
      <c r="P2366" s="61">
        <v>41364</v>
      </c>
      <c r="Q2366" s="53" t="s">
        <v>337</v>
      </c>
      <c r="R2366" s="53"/>
      <c r="S2366" s="53" t="s">
        <v>419</v>
      </c>
      <c r="T2366" s="63">
        <v>1605</v>
      </c>
      <c r="U2366" s="53" t="s">
        <v>368</v>
      </c>
      <c r="V2366" s="53" t="s">
        <v>385</v>
      </c>
      <c r="W2366" s="53"/>
      <c r="X2366" s="53"/>
      <c r="Y2366" s="63"/>
      <c r="Z2366" s="69" t="s">
        <v>654</v>
      </c>
      <c r="AA2366" s="53"/>
      <c r="AB2366" s="72"/>
      <c r="AC2366" s="57"/>
      <c r="AD2366" s="53"/>
      <c r="AE2366" s="53"/>
      <c r="AF2366" s="63"/>
      <c r="AG2366" s="63"/>
      <c r="AH2366" s="62"/>
      <c r="AI2366" s="53"/>
      <c r="AJ2366" s="149">
        <v>1</v>
      </c>
      <c r="AK2366" s="374" t="s">
        <v>677</v>
      </c>
    </row>
    <row r="2367" spans="1:37" s="149" customFormat="1" ht="60" customHeight="1">
      <c r="A2367" s="52" t="s">
        <v>377</v>
      </c>
      <c r="B2367" s="60">
        <v>3115</v>
      </c>
      <c r="C2367" s="53" t="s">
        <v>428</v>
      </c>
      <c r="D2367" s="52" t="s">
        <v>426</v>
      </c>
      <c r="E2367" s="53" t="s">
        <v>81</v>
      </c>
      <c r="F2367" s="55">
        <v>41233</v>
      </c>
      <c r="G2367" s="55">
        <v>41313</v>
      </c>
      <c r="H2367" s="53" t="s">
        <v>104</v>
      </c>
      <c r="I2367" s="57">
        <v>645.01800000000003</v>
      </c>
      <c r="J2367" s="56">
        <v>644.54931537897608</v>
      </c>
      <c r="K2367" s="56">
        <v>644.54899999999998</v>
      </c>
      <c r="L2367" s="59">
        <v>41333</v>
      </c>
      <c r="M2367" s="60">
        <v>2013</v>
      </c>
      <c r="N2367" s="61">
        <v>41373</v>
      </c>
      <c r="O2367" s="60">
        <v>2013</v>
      </c>
      <c r="P2367" s="61">
        <v>41578</v>
      </c>
      <c r="Q2367" s="53" t="s">
        <v>337</v>
      </c>
      <c r="R2367" s="53"/>
      <c r="S2367" s="53" t="s">
        <v>419</v>
      </c>
      <c r="T2367" s="63">
        <v>706</v>
      </c>
      <c r="U2367" s="53" t="s">
        <v>368</v>
      </c>
      <c r="V2367" s="53" t="s">
        <v>385</v>
      </c>
      <c r="W2367" s="53"/>
      <c r="X2367" s="53"/>
      <c r="Y2367" s="63"/>
      <c r="Z2367" s="53"/>
      <c r="AA2367" s="53"/>
      <c r="AB2367" s="72"/>
      <c r="AC2367" s="57"/>
      <c r="AD2367" s="53"/>
      <c r="AE2367" s="53"/>
      <c r="AF2367" s="63"/>
      <c r="AG2367" s="63"/>
      <c r="AH2367" s="62"/>
      <c r="AI2367" s="53"/>
      <c r="AJ2367" s="149">
        <v>1</v>
      </c>
      <c r="AK2367" s="374" t="s">
        <v>677</v>
      </c>
    </row>
    <row r="2368" spans="1:37" s="149" customFormat="1" ht="60" customHeight="1">
      <c r="A2368" s="52" t="s">
        <v>377</v>
      </c>
      <c r="B2368" s="60">
        <v>3116</v>
      </c>
      <c r="C2368" s="53" t="s">
        <v>510</v>
      </c>
      <c r="D2368" s="52" t="s">
        <v>511</v>
      </c>
      <c r="E2368" s="53" t="s">
        <v>59</v>
      </c>
      <c r="F2368" s="55">
        <v>41233</v>
      </c>
      <c r="G2368" s="55">
        <v>41273</v>
      </c>
      <c r="H2368" s="53" t="s">
        <v>104</v>
      </c>
      <c r="I2368" s="57">
        <v>35.508000000000003</v>
      </c>
      <c r="J2368" s="56">
        <v>35.482199086656003</v>
      </c>
      <c r="K2368" s="56">
        <v>35.481999999999999</v>
      </c>
      <c r="L2368" s="59">
        <v>41293</v>
      </c>
      <c r="M2368" s="60">
        <v>2013</v>
      </c>
      <c r="N2368" s="61">
        <v>41333</v>
      </c>
      <c r="O2368" s="60">
        <v>2013</v>
      </c>
      <c r="P2368" s="61">
        <v>41527</v>
      </c>
      <c r="Q2368" s="53" t="s">
        <v>337</v>
      </c>
      <c r="R2368" s="53"/>
      <c r="S2368" s="53" t="s">
        <v>419</v>
      </c>
      <c r="T2368" s="63">
        <v>282</v>
      </c>
      <c r="U2368" s="53" t="s">
        <v>368</v>
      </c>
      <c r="V2368" s="53" t="s">
        <v>385</v>
      </c>
      <c r="W2368" s="53"/>
      <c r="X2368" s="53"/>
      <c r="Y2368" s="63"/>
      <c r="Z2368" s="53"/>
      <c r="AA2368" s="53"/>
      <c r="AB2368" s="72"/>
      <c r="AC2368" s="57"/>
      <c r="AD2368" s="53"/>
      <c r="AE2368" s="53"/>
      <c r="AF2368" s="63"/>
      <c r="AG2368" s="63"/>
      <c r="AH2368" s="62"/>
      <c r="AI2368" s="53"/>
      <c r="AJ2368" s="149">
        <v>1</v>
      </c>
      <c r="AK2368" s="374" t="s">
        <v>677</v>
      </c>
    </row>
    <row r="2369" spans="1:37" s="149" customFormat="1" ht="60" customHeight="1">
      <c r="A2369" s="52" t="s">
        <v>377</v>
      </c>
      <c r="B2369" s="60">
        <v>3117</v>
      </c>
      <c r="C2369" s="53" t="s">
        <v>512</v>
      </c>
      <c r="D2369" s="52" t="s">
        <v>513</v>
      </c>
      <c r="E2369" s="53" t="s">
        <v>59</v>
      </c>
      <c r="F2369" s="55">
        <v>41233</v>
      </c>
      <c r="G2369" s="55">
        <v>41273</v>
      </c>
      <c r="H2369" s="53" t="s">
        <v>104</v>
      </c>
      <c r="I2369" s="57">
        <v>72.402418000000011</v>
      </c>
      <c r="J2369" s="56">
        <v>72.349808770735777</v>
      </c>
      <c r="K2369" s="56">
        <v>72.349000000000004</v>
      </c>
      <c r="L2369" s="59">
        <v>41293</v>
      </c>
      <c r="M2369" s="60">
        <v>2013</v>
      </c>
      <c r="N2369" s="61">
        <v>41456</v>
      </c>
      <c r="O2369" s="60">
        <v>2013</v>
      </c>
      <c r="P2369" s="61">
        <v>41486</v>
      </c>
      <c r="Q2369" s="53" t="s">
        <v>338</v>
      </c>
      <c r="R2369" s="53"/>
      <c r="S2369" s="53" t="s">
        <v>419</v>
      </c>
      <c r="T2369" s="63">
        <v>2</v>
      </c>
      <c r="U2369" s="53" t="s">
        <v>368</v>
      </c>
      <c r="V2369" s="53" t="s">
        <v>389</v>
      </c>
      <c r="W2369" s="53"/>
      <c r="X2369" s="53"/>
      <c r="Y2369" s="63"/>
      <c r="Z2369" s="53"/>
      <c r="AA2369" s="53"/>
      <c r="AB2369" s="72"/>
      <c r="AC2369" s="57"/>
      <c r="AD2369" s="53"/>
      <c r="AE2369" s="53"/>
      <c r="AF2369" s="63"/>
      <c r="AG2369" s="63"/>
      <c r="AH2369" s="62"/>
      <c r="AI2369" s="53"/>
      <c r="AJ2369" s="149">
        <v>1</v>
      </c>
      <c r="AK2369" s="374" t="s">
        <v>677</v>
      </c>
    </row>
    <row r="2370" spans="1:37" s="149" customFormat="1" ht="60" customHeight="1">
      <c r="A2370" s="52" t="s">
        <v>377</v>
      </c>
      <c r="B2370" s="60">
        <v>3118</v>
      </c>
      <c r="C2370" s="53" t="s">
        <v>514</v>
      </c>
      <c r="D2370" s="52" t="s">
        <v>515</v>
      </c>
      <c r="E2370" s="53" t="s">
        <v>59</v>
      </c>
      <c r="F2370" s="55">
        <v>41233</v>
      </c>
      <c r="G2370" s="55">
        <v>41273</v>
      </c>
      <c r="H2370" s="53" t="s">
        <v>104</v>
      </c>
      <c r="I2370" s="57">
        <v>440.798314</v>
      </c>
      <c r="J2370" s="56">
        <v>440.47802000704922</v>
      </c>
      <c r="K2370" s="56">
        <v>440.47800000000001</v>
      </c>
      <c r="L2370" s="59">
        <v>41293</v>
      </c>
      <c r="M2370" s="60">
        <v>2013</v>
      </c>
      <c r="N2370" s="61">
        <v>41333</v>
      </c>
      <c r="O2370" s="60">
        <v>2013</v>
      </c>
      <c r="P2370" s="61">
        <v>41527</v>
      </c>
      <c r="Q2370" s="53" t="s">
        <v>337</v>
      </c>
      <c r="R2370" s="53"/>
      <c r="S2370" s="53" t="s">
        <v>419</v>
      </c>
      <c r="T2370" s="63">
        <v>214</v>
      </c>
      <c r="U2370" s="53" t="s">
        <v>368</v>
      </c>
      <c r="V2370" s="53" t="s">
        <v>385</v>
      </c>
      <c r="W2370" s="53"/>
      <c r="X2370" s="53"/>
      <c r="Y2370" s="63"/>
      <c r="Z2370" s="53"/>
      <c r="AA2370" s="53"/>
      <c r="AB2370" s="72"/>
      <c r="AC2370" s="57"/>
      <c r="AD2370" s="53"/>
      <c r="AE2370" s="53"/>
      <c r="AF2370" s="63"/>
      <c r="AG2370" s="63"/>
      <c r="AH2370" s="62"/>
      <c r="AI2370" s="53"/>
      <c r="AJ2370" s="149">
        <v>1</v>
      </c>
      <c r="AK2370" s="374" t="s">
        <v>677</v>
      </c>
    </row>
    <row r="2371" spans="1:37" s="149" customFormat="1" ht="60" customHeight="1">
      <c r="A2371" s="52" t="s">
        <v>377</v>
      </c>
      <c r="B2371" s="60">
        <v>3119</v>
      </c>
      <c r="C2371" s="53" t="s">
        <v>516</v>
      </c>
      <c r="D2371" s="52" t="s">
        <v>517</v>
      </c>
      <c r="E2371" s="53" t="s">
        <v>59</v>
      </c>
      <c r="F2371" s="55">
        <v>41289</v>
      </c>
      <c r="G2371" s="55">
        <v>41329</v>
      </c>
      <c r="H2371" s="53" t="s">
        <v>104</v>
      </c>
      <c r="I2371" s="57">
        <v>275.96578900000003</v>
      </c>
      <c r="J2371" s="56">
        <v>275.76526603593845</v>
      </c>
      <c r="K2371" s="56">
        <v>275.76499999999999</v>
      </c>
      <c r="L2371" s="59">
        <v>41349</v>
      </c>
      <c r="M2371" s="60">
        <v>2013</v>
      </c>
      <c r="N2371" s="61">
        <v>41379</v>
      </c>
      <c r="O2371" s="60">
        <v>2013</v>
      </c>
      <c r="P2371" s="61">
        <v>41527</v>
      </c>
      <c r="Q2371" s="53" t="s">
        <v>338</v>
      </c>
      <c r="R2371" s="53"/>
      <c r="S2371" s="53" t="s">
        <v>419</v>
      </c>
      <c r="T2371" s="63">
        <v>263</v>
      </c>
      <c r="U2371" s="53" t="s">
        <v>368</v>
      </c>
      <c r="V2371" s="53" t="s">
        <v>389</v>
      </c>
      <c r="W2371" s="53"/>
      <c r="X2371" s="53"/>
      <c r="Y2371" s="63"/>
      <c r="Z2371" s="53"/>
      <c r="AA2371" s="53"/>
      <c r="AB2371" s="72"/>
      <c r="AC2371" s="57"/>
      <c r="AD2371" s="53"/>
      <c r="AE2371" s="53"/>
      <c r="AF2371" s="63"/>
      <c r="AG2371" s="63"/>
      <c r="AH2371" s="62"/>
      <c r="AI2371" s="53"/>
      <c r="AJ2371" s="149">
        <v>1</v>
      </c>
      <c r="AK2371" s="374" t="s">
        <v>677</v>
      </c>
    </row>
    <row r="2372" spans="1:37" s="149" customFormat="1" ht="60" customHeight="1">
      <c r="A2372" s="52" t="s">
        <v>377</v>
      </c>
      <c r="B2372" s="60">
        <v>3120</v>
      </c>
      <c r="C2372" s="53" t="s">
        <v>444</v>
      </c>
      <c r="D2372" s="52" t="s">
        <v>418</v>
      </c>
      <c r="E2372" s="53" t="s">
        <v>81</v>
      </c>
      <c r="F2372" s="55">
        <v>41258</v>
      </c>
      <c r="G2372" s="55">
        <v>41338</v>
      </c>
      <c r="H2372" s="53" t="s">
        <v>104</v>
      </c>
      <c r="I2372" s="57">
        <v>1880.6810000000003</v>
      </c>
      <c r="J2372" s="56">
        <v>1879.314454784592</v>
      </c>
      <c r="K2372" s="56">
        <v>1879.3140000000001</v>
      </c>
      <c r="L2372" s="59">
        <v>41358</v>
      </c>
      <c r="M2372" s="60">
        <v>2013</v>
      </c>
      <c r="N2372" s="61">
        <v>41388</v>
      </c>
      <c r="O2372" s="60">
        <v>2013</v>
      </c>
      <c r="P2372" s="61">
        <v>41455</v>
      </c>
      <c r="Q2372" s="53" t="s">
        <v>337</v>
      </c>
      <c r="R2372" s="53"/>
      <c r="S2372" s="53" t="s">
        <v>419</v>
      </c>
      <c r="T2372" s="63">
        <v>833</v>
      </c>
      <c r="U2372" s="53" t="s">
        <v>368</v>
      </c>
      <c r="V2372" s="53" t="s">
        <v>385</v>
      </c>
      <c r="W2372" s="53"/>
      <c r="X2372" s="53"/>
      <c r="Y2372" s="63"/>
      <c r="Z2372" s="53"/>
      <c r="AA2372" s="53"/>
      <c r="AB2372" s="72"/>
      <c r="AC2372" s="57"/>
      <c r="AD2372" s="53"/>
      <c r="AE2372" s="53"/>
      <c r="AF2372" s="63"/>
      <c r="AG2372" s="63"/>
      <c r="AH2372" s="62"/>
      <c r="AI2372" s="53"/>
      <c r="AJ2372" s="149">
        <v>1</v>
      </c>
      <c r="AK2372" s="374" t="s">
        <v>677</v>
      </c>
    </row>
    <row r="2373" spans="1:37" s="149" customFormat="1" ht="60" customHeight="1">
      <c r="A2373" s="52" t="s">
        <v>377</v>
      </c>
      <c r="B2373" s="60">
        <v>3121</v>
      </c>
      <c r="C2373" s="53" t="s">
        <v>518</v>
      </c>
      <c r="D2373" s="52" t="s">
        <v>417</v>
      </c>
      <c r="E2373" s="53" t="s">
        <v>81</v>
      </c>
      <c r="F2373" s="55">
        <v>41244</v>
      </c>
      <c r="G2373" s="55">
        <v>41324</v>
      </c>
      <c r="H2373" s="53" t="s">
        <v>104</v>
      </c>
      <c r="I2373" s="57">
        <v>2807.3540000000003</v>
      </c>
      <c r="J2373" s="56">
        <v>2805.314113290528</v>
      </c>
      <c r="K2373" s="56">
        <v>2805.3139999999999</v>
      </c>
      <c r="L2373" s="59">
        <v>41344</v>
      </c>
      <c r="M2373" s="60">
        <v>2013</v>
      </c>
      <c r="N2373" s="61">
        <v>41404</v>
      </c>
      <c r="O2373" s="60">
        <v>2013</v>
      </c>
      <c r="P2373" s="61">
        <v>41455</v>
      </c>
      <c r="Q2373" s="53" t="s">
        <v>337</v>
      </c>
      <c r="R2373" s="53"/>
      <c r="S2373" s="53" t="s">
        <v>419</v>
      </c>
      <c r="T2373" s="63">
        <v>577</v>
      </c>
      <c r="U2373" s="53" t="s">
        <v>368</v>
      </c>
      <c r="V2373" s="53" t="s">
        <v>385</v>
      </c>
      <c r="W2373" s="53"/>
      <c r="X2373" s="53"/>
      <c r="Y2373" s="63"/>
      <c r="Z2373" s="53"/>
      <c r="AA2373" s="53"/>
      <c r="AB2373" s="72"/>
      <c r="AC2373" s="57"/>
      <c r="AD2373" s="53"/>
      <c r="AE2373" s="53"/>
      <c r="AF2373" s="63"/>
      <c r="AG2373" s="63"/>
      <c r="AH2373" s="62"/>
      <c r="AI2373" s="53"/>
      <c r="AJ2373" s="149">
        <v>1</v>
      </c>
      <c r="AK2373" s="374" t="s">
        <v>677</v>
      </c>
    </row>
    <row r="2374" spans="1:37" s="149" customFormat="1" ht="60" customHeight="1">
      <c r="A2374" s="52" t="s">
        <v>377</v>
      </c>
      <c r="B2374" s="60">
        <v>3122</v>
      </c>
      <c r="C2374" s="52" t="s">
        <v>445</v>
      </c>
      <c r="D2374" s="52" t="s">
        <v>720</v>
      </c>
      <c r="E2374" s="53" t="s">
        <v>59</v>
      </c>
      <c r="F2374" s="55">
        <v>41289</v>
      </c>
      <c r="G2374" s="55">
        <v>41329</v>
      </c>
      <c r="H2374" s="53" t="s">
        <v>104</v>
      </c>
      <c r="I2374" s="57">
        <v>270.13800000000003</v>
      </c>
      <c r="J2374" s="56">
        <v>269.941711638816</v>
      </c>
      <c r="K2374" s="56">
        <v>269.94099999999997</v>
      </c>
      <c r="L2374" s="59">
        <v>41349</v>
      </c>
      <c r="M2374" s="60">
        <v>2013</v>
      </c>
      <c r="N2374" s="61">
        <v>41379</v>
      </c>
      <c r="O2374" s="60">
        <v>2013</v>
      </c>
      <c r="P2374" s="61">
        <v>41527</v>
      </c>
      <c r="Q2374" s="53" t="s">
        <v>337</v>
      </c>
      <c r="R2374" s="53"/>
      <c r="S2374" s="53" t="s">
        <v>419</v>
      </c>
      <c r="T2374" s="63">
        <v>413</v>
      </c>
      <c r="U2374" s="53" t="s">
        <v>368</v>
      </c>
      <c r="V2374" s="53" t="s">
        <v>385</v>
      </c>
      <c r="W2374" s="53"/>
      <c r="X2374" s="53"/>
      <c r="Y2374" s="63"/>
      <c r="Z2374" s="53"/>
      <c r="AA2374" s="53"/>
      <c r="AB2374" s="72"/>
      <c r="AC2374" s="57"/>
      <c r="AD2374" s="53"/>
      <c r="AE2374" s="53"/>
      <c r="AF2374" s="63"/>
      <c r="AG2374" s="63"/>
      <c r="AH2374" s="62"/>
      <c r="AI2374" s="53"/>
      <c r="AJ2374" s="149">
        <v>1</v>
      </c>
      <c r="AK2374" s="374" t="s">
        <v>677</v>
      </c>
    </row>
    <row r="2375" spans="1:37" s="149" customFormat="1" ht="60" customHeight="1">
      <c r="A2375" s="52" t="s">
        <v>377</v>
      </c>
      <c r="B2375" s="60">
        <v>3123</v>
      </c>
      <c r="C2375" s="53" t="s">
        <v>519</v>
      </c>
      <c r="D2375" s="52" t="s">
        <v>520</v>
      </c>
      <c r="E2375" s="53" t="s">
        <v>59</v>
      </c>
      <c r="F2375" s="55">
        <v>41244</v>
      </c>
      <c r="G2375" s="55">
        <v>41284</v>
      </c>
      <c r="H2375" s="53" t="s">
        <v>104</v>
      </c>
      <c r="I2375" s="57">
        <v>60.855784</v>
      </c>
      <c r="J2375" s="56">
        <v>60.811564815324289</v>
      </c>
      <c r="K2375" s="56">
        <v>60.811</v>
      </c>
      <c r="L2375" s="59">
        <v>41304</v>
      </c>
      <c r="M2375" s="60">
        <v>2013</v>
      </c>
      <c r="N2375" s="61">
        <v>41364</v>
      </c>
      <c r="O2375" s="60">
        <v>2013</v>
      </c>
      <c r="P2375" s="61">
        <v>41394</v>
      </c>
      <c r="Q2375" s="53" t="s">
        <v>338</v>
      </c>
      <c r="R2375" s="53"/>
      <c r="S2375" s="53" t="s">
        <v>419</v>
      </c>
      <c r="T2375" s="63">
        <v>8</v>
      </c>
      <c r="U2375" s="53" t="s">
        <v>368</v>
      </c>
      <c r="V2375" s="53" t="s">
        <v>389</v>
      </c>
      <c r="W2375" s="53"/>
      <c r="X2375" s="53"/>
      <c r="Y2375" s="63"/>
      <c r="Z2375" s="53"/>
      <c r="AA2375" s="53"/>
      <c r="AB2375" s="72"/>
      <c r="AC2375" s="57"/>
      <c r="AD2375" s="53"/>
      <c r="AE2375" s="53"/>
      <c r="AF2375" s="63"/>
      <c r="AG2375" s="63"/>
      <c r="AH2375" s="62"/>
      <c r="AI2375" s="53"/>
      <c r="AJ2375" s="149">
        <v>1</v>
      </c>
      <c r="AK2375" s="374" t="s">
        <v>677</v>
      </c>
    </row>
    <row r="2376" spans="1:37" s="149" customFormat="1" ht="60" customHeight="1">
      <c r="A2376" s="52" t="s">
        <v>377</v>
      </c>
      <c r="B2376" s="60">
        <v>3124</v>
      </c>
      <c r="C2376" s="53" t="s">
        <v>446</v>
      </c>
      <c r="D2376" s="52" t="s">
        <v>447</v>
      </c>
      <c r="E2376" s="53" t="s">
        <v>59</v>
      </c>
      <c r="F2376" s="55">
        <v>41244</v>
      </c>
      <c r="G2376" s="55">
        <v>41284</v>
      </c>
      <c r="H2376" s="53" t="s">
        <v>104</v>
      </c>
      <c r="I2376" s="57">
        <v>610.97299999999996</v>
      </c>
      <c r="J2376" s="56">
        <v>610.52905324353594</v>
      </c>
      <c r="K2376" s="56">
        <v>610.529</v>
      </c>
      <c r="L2376" s="59">
        <v>41304</v>
      </c>
      <c r="M2376" s="60">
        <v>2013</v>
      </c>
      <c r="N2376" s="61">
        <v>41365</v>
      </c>
      <c r="O2376" s="60">
        <v>2013</v>
      </c>
      <c r="P2376" s="61">
        <v>41425</v>
      </c>
      <c r="Q2376" s="53" t="s">
        <v>338</v>
      </c>
      <c r="R2376" s="53"/>
      <c r="S2376" s="53" t="s">
        <v>2021</v>
      </c>
      <c r="T2376" s="63">
        <v>17873.2</v>
      </c>
      <c r="U2376" s="53" t="s">
        <v>368</v>
      </c>
      <c r="V2376" s="53" t="s">
        <v>385</v>
      </c>
      <c r="W2376" s="53"/>
      <c r="X2376" s="53"/>
      <c r="Y2376" s="63"/>
      <c r="Z2376" s="53"/>
      <c r="AA2376" s="53"/>
      <c r="AB2376" s="72"/>
      <c r="AC2376" s="57"/>
      <c r="AD2376" s="53"/>
      <c r="AE2376" s="53"/>
      <c r="AF2376" s="63"/>
      <c r="AG2376" s="63"/>
      <c r="AH2376" s="62"/>
      <c r="AI2376" s="53"/>
      <c r="AJ2376" s="149">
        <v>1</v>
      </c>
      <c r="AK2376" s="374" t="s">
        <v>677</v>
      </c>
    </row>
    <row r="2377" spans="1:37" s="149" customFormat="1" ht="60" customHeight="1">
      <c r="A2377" s="52" t="s">
        <v>377</v>
      </c>
      <c r="B2377" s="60">
        <v>3125</v>
      </c>
      <c r="C2377" s="53" t="s">
        <v>521</v>
      </c>
      <c r="D2377" s="52" t="s">
        <v>522</v>
      </c>
      <c r="E2377" s="53" t="s">
        <v>59</v>
      </c>
      <c r="F2377" s="55">
        <v>41289</v>
      </c>
      <c r="G2377" s="55">
        <v>41329</v>
      </c>
      <c r="H2377" s="53" t="s">
        <v>104</v>
      </c>
      <c r="I2377" s="57">
        <v>41.137965000000001</v>
      </c>
      <c r="J2377" s="56">
        <v>41.108073227156886</v>
      </c>
      <c r="K2377" s="56">
        <v>41.107999999999997</v>
      </c>
      <c r="L2377" s="59">
        <v>41349</v>
      </c>
      <c r="M2377" s="60">
        <v>2013</v>
      </c>
      <c r="N2377" s="61">
        <v>41389</v>
      </c>
      <c r="O2377" s="60">
        <v>2013</v>
      </c>
      <c r="P2377" s="61">
        <v>41486</v>
      </c>
      <c r="Q2377" s="53" t="s">
        <v>337</v>
      </c>
      <c r="R2377" s="53"/>
      <c r="S2377" s="53" t="s">
        <v>523</v>
      </c>
      <c r="T2377" s="63">
        <v>664</v>
      </c>
      <c r="U2377" s="53" t="s">
        <v>368</v>
      </c>
      <c r="V2377" s="53" t="s">
        <v>385</v>
      </c>
      <c r="W2377" s="53"/>
      <c r="X2377" s="53"/>
      <c r="Y2377" s="63"/>
      <c r="Z2377" s="53"/>
      <c r="AA2377" s="53"/>
      <c r="AB2377" s="72"/>
      <c r="AC2377" s="57"/>
      <c r="AD2377" s="53"/>
      <c r="AE2377" s="53"/>
      <c r="AF2377" s="63"/>
      <c r="AG2377" s="63"/>
      <c r="AH2377" s="62"/>
      <c r="AI2377" s="53"/>
      <c r="AJ2377" s="149">
        <v>1</v>
      </c>
      <c r="AK2377" s="374" t="s">
        <v>677</v>
      </c>
    </row>
    <row r="2378" spans="1:37" s="149" customFormat="1" ht="60" customHeight="1">
      <c r="A2378" s="52" t="s">
        <v>377</v>
      </c>
      <c r="B2378" s="60">
        <v>3126</v>
      </c>
      <c r="C2378" s="53" t="s">
        <v>448</v>
      </c>
      <c r="D2378" s="52" t="s">
        <v>1343</v>
      </c>
      <c r="E2378" s="53" t="s">
        <v>59</v>
      </c>
      <c r="F2378" s="55">
        <v>41289</v>
      </c>
      <c r="G2378" s="55">
        <v>41329</v>
      </c>
      <c r="H2378" s="53" t="s">
        <v>104</v>
      </c>
      <c r="I2378" s="57">
        <v>140.34900000000002</v>
      </c>
      <c r="J2378" s="56">
        <v>140.34900000000002</v>
      </c>
      <c r="K2378" s="56">
        <v>140.34899999999999</v>
      </c>
      <c r="L2378" s="59">
        <v>41349</v>
      </c>
      <c r="M2378" s="60">
        <v>2013</v>
      </c>
      <c r="N2378" s="61">
        <v>41379</v>
      </c>
      <c r="O2378" s="60">
        <v>2013</v>
      </c>
      <c r="P2378" s="61">
        <v>41486</v>
      </c>
      <c r="Q2378" s="53" t="s">
        <v>337</v>
      </c>
      <c r="R2378" s="53"/>
      <c r="S2378" s="53" t="s">
        <v>419</v>
      </c>
      <c r="T2378" s="63">
        <v>83</v>
      </c>
      <c r="U2378" s="53" t="s">
        <v>368</v>
      </c>
      <c r="V2378" s="53" t="s">
        <v>385</v>
      </c>
      <c r="W2378" s="53"/>
      <c r="X2378" s="53"/>
      <c r="Y2378" s="63"/>
      <c r="Z2378" s="53"/>
      <c r="AA2378" s="53"/>
      <c r="AB2378" s="72"/>
      <c r="AC2378" s="57"/>
      <c r="AD2378" s="53"/>
      <c r="AE2378" s="53"/>
      <c r="AF2378" s="63"/>
      <c r="AG2378" s="63"/>
      <c r="AH2378" s="62"/>
      <c r="AI2378" s="53"/>
      <c r="AJ2378" s="149">
        <v>1</v>
      </c>
      <c r="AK2378" s="374" t="s">
        <v>677</v>
      </c>
    </row>
    <row r="2379" spans="1:37" s="149" customFormat="1" ht="60" customHeight="1">
      <c r="A2379" s="52" t="s">
        <v>377</v>
      </c>
      <c r="B2379" s="60">
        <v>3127</v>
      </c>
      <c r="C2379" s="53" t="s">
        <v>404</v>
      </c>
      <c r="D2379" s="52" t="s">
        <v>405</v>
      </c>
      <c r="E2379" s="53" t="s">
        <v>81</v>
      </c>
      <c r="F2379" s="55">
        <v>41289</v>
      </c>
      <c r="G2379" s="55">
        <v>41369</v>
      </c>
      <c r="H2379" s="53" t="s">
        <v>104</v>
      </c>
      <c r="I2379" s="57">
        <v>7597.9639999999999</v>
      </c>
      <c r="J2379" s="56">
        <v>7592.4431480580479</v>
      </c>
      <c r="K2379" s="56">
        <v>7592.4430000000002</v>
      </c>
      <c r="L2379" s="59">
        <v>41389</v>
      </c>
      <c r="M2379" s="60">
        <v>2013</v>
      </c>
      <c r="N2379" s="61">
        <v>41419</v>
      </c>
      <c r="O2379" s="60">
        <v>2013</v>
      </c>
      <c r="P2379" s="61">
        <v>41639</v>
      </c>
      <c r="Q2379" s="53" t="s">
        <v>338</v>
      </c>
      <c r="R2379" s="53"/>
      <c r="S2379" s="53" t="s">
        <v>2017</v>
      </c>
      <c r="T2379" s="63">
        <v>35340</v>
      </c>
      <c r="U2379" s="53" t="s">
        <v>368</v>
      </c>
      <c r="V2379" s="53" t="s">
        <v>385</v>
      </c>
      <c r="W2379" s="53"/>
      <c r="X2379" s="53"/>
      <c r="Y2379" s="63"/>
      <c r="Z2379" s="53"/>
      <c r="AA2379" s="53"/>
      <c r="AB2379" s="72"/>
      <c r="AC2379" s="57"/>
      <c r="AD2379" s="53"/>
      <c r="AE2379" s="53"/>
      <c r="AF2379" s="63"/>
      <c r="AG2379" s="63"/>
      <c r="AH2379" s="62"/>
      <c r="AI2379" s="53"/>
      <c r="AJ2379" s="149">
        <v>2</v>
      </c>
      <c r="AK2379" s="374" t="s">
        <v>677</v>
      </c>
    </row>
    <row r="2380" spans="1:37" s="149" customFormat="1" ht="60" customHeight="1">
      <c r="A2380" s="52" t="s">
        <v>377</v>
      </c>
      <c r="B2380" s="60">
        <v>3128</v>
      </c>
      <c r="C2380" s="53" t="s">
        <v>524</v>
      </c>
      <c r="D2380" s="52" t="s">
        <v>525</v>
      </c>
      <c r="E2380" s="53" t="s">
        <v>59</v>
      </c>
      <c r="F2380" s="55">
        <v>41289</v>
      </c>
      <c r="G2380" s="55">
        <v>41329</v>
      </c>
      <c r="H2380" s="53" t="s">
        <v>104</v>
      </c>
      <c r="I2380" s="57">
        <v>1837.30486</v>
      </c>
      <c r="J2380" s="56">
        <v>1837.30486</v>
      </c>
      <c r="K2380" s="56">
        <v>1837.3040000000001</v>
      </c>
      <c r="L2380" s="59">
        <v>41349</v>
      </c>
      <c r="M2380" s="60">
        <v>2013</v>
      </c>
      <c r="N2380" s="61">
        <v>41369</v>
      </c>
      <c r="O2380" s="60">
        <v>2013</v>
      </c>
      <c r="P2380" s="61">
        <v>41517</v>
      </c>
      <c r="Q2380" s="53" t="s">
        <v>338</v>
      </c>
      <c r="R2380" s="53"/>
      <c r="S2380" s="53" t="s">
        <v>419</v>
      </c>
      <c r="T2380" s="63">
        <v>297</v>
      </c>
      <c r="U2380" s="53" t="s">
        <v>368</v>
      </c>
      <c r="V2380" s="53" t="s">
        <v>385</v>
      </c>
      <c r="W2380" s="53"/>
      <c r="X2380" s="53"/>
      <c r="Y2380" s="63"/>
      <c r="Z2380" s="53"/>
      <c r="AA2380" s="53"/>
      <c r="AB2380" s="72"/>
      <c r="AC2380" s="57"/>
      <c r="AD2380" s="53"/>
      <c r="AE2380" s="53"/>
      <c r="AF2380" s="63"/>
      <c r="AG2380" s="63"/>
      <c r="AH2380" s="62"/>
      <c r="AI2380" s="53"/>
      <c r="AJ2380" s="149">
        <v>1</v>
      </c>
      <c r="AK2380" s="374" t="s">
        <v>677</v>
      </c>
    </row>
    <row r="2381" spans="1:37" s="149" customFormat="1" ht="60" customHeight="1">
      <c r="A2381" s="52" t="s">
        <v>377</v>
      </c>
      <c r="B2381" s="60">
        <v>3129</v>
      </c>
      <c r="C2381" s="69" t="s">
        <v>427</v>
      </c>
      <c r="D2381" s="52" t="s">
        <v>406</v>
      </c>
      <c r="E2381" s="53" t="s">
        <v>59</v>
      </c>
      <c r="F2381" s="76">
        <v>41374</v>
      </c>
      <c r="G2381" s="55">
        <v>41414</v>
      </c>
      <c r="H2381" s="53" t="s">
        <v>104</v>
      </c>
      <c r="I2381" s="57">
        <v>531.36434999999994</v>
      </c>
      <c r="J2381" s="56">
        <v>531.36434999999994</v>
      </c>
      <c r="K2381" s="56">
        <v>531.36400000000003</v>
      </c>
      <c r="L2381" s="59">
        <v>41434</v>
      </c>
      <c r="M2381" s="60">
        <v>2013</v>
      </c>
      <c r="N2381" s="61">
        <v>41474</v>
      </c>
      <c r="O2381" s="60">
        <v>2013</v>
      </c>
      <c r="P2381" s="61">
        <v>41517</v>
      </c>
      <c r="Q2381" s="53" t="s">
        <v>338</v>
      </c>
      <c r="R2381" s="53"/>
      <c r="S2381" s="53" t="s">
        <v>419</v>
      </c>
      <c r="T2381" s="63">
        <v>121</v>
      </c>
      <c r="U2381" s="53" t="s">
        <v>368</v>
      </c>
      <c r="V2381" s="53" t="s">
        <v>389</v>
      </c>
      <c r="W2381" s="53"/>
      <c r="X2381" s="53"/>
      <c r="Y2381" s="63"/>
      <c r="Z2381" s="53"/>
      <c r="AA2381" s="53"/>
      <c r="AB2381" s="72"/>
      <c r="AC2381" s="57"/>
      <c r="AD2381" s="53"/>
      <c r="AE2381" s="53"/>
      <c r="AF2381" s="63"/>
      <c r="AG2381" s="63"/>
      <c r="AH2381" s="62"/>
      <c r="AI2381" s="53"/>
      <c r="AJ2381" s="149">
        <v>2</v>
      </c>
      <c r="AK2381" s="374" t="s">
        <v>677</v>
      </c>
    </row>
    <row r="2382" spans="1:37" s="149" customFormat="1" ht="60" customHeight="1">
      <c r="A2382" s="52" t="s">
        <v>377</v>
      </c>
      <c r="B2382" s="60">
        <v>3130</v>
      </c>
      <c r="C2382" s="53" t="s">
        <v>449</v>
      </c>
      <c r="D2382" s="52" t="s">
        <v>993</v>
      </c>
      <c r="E2382" s="53" t="s">
        <v>59</v>
      </c>
      <c r="F2382" s="55">
        <v>41244</v>
      </c>
      <c r="G2382" s="55">
        <v>41284</v>
      </c>
      <c r="H2382" s="53" t="s">
        <v>104</v>
      </c>
      <c r="I2382" s="57">
        <v>564.79500000000007</v>
      </c>
      <c r="J2382" s="56">
        <v>564.38460721944011</v>
      </c>
      <c r="K2382" s="56">
        <v>564.38400000000001</v>
      </c>
      <c r="L2382" s="59">
        <v>41304</v>
      </c>
      <c r="M2382" s="60">
        <v>2013</v>
      </c>
      <c r="N2382" s="61">
        <v>41334</v>
      </c>
      <c r="O2382" s="60">
        <v>2013</v>
      </c>
      <c r="P2382" s="61">
        <v>41517</v>
      </c>
      <c r="Q2382" s="53" t="s">
        <v>337</v>
      </c>
      <c r="R2382" s="53"/>
      <c r="S2382" s="53" t="s">
        <v>419</v>
      </c>
      <c r="T2382" s="63">
        <v>620</v>
      </c>
      <c r="U2382" s="53" t="s">
        <v>368</v>
      </c>
      <c r="V2382" s="53" t="s">
        <v>385</v>
      </c>
      <c r="W2382" s="53"/>
      <c r="X2382" s="53"/>
      <c r="Y2382" s="63"/>
      <c r="Z2382" s="53"/>
      <c r="AA2382" s="53"/>
      <c r="AB2382" s="72"/>
      <c r="AC2382" s="57"/>
      <c r="AD2382" s="53"/>
      <c r="AE2382" s="53"/>
      <c r="AF2382" s="63"/>
      <c r="AG2382" s="63"/>
      <c r="AH2382" s="62"/>
      <c r="AI2382" s="53"/>
      <c r="AJ2382" s="149">
        <v>1</v>
      </c>
      <c r="AK2382" s="374" t="s">
        <v>677</v>
      </c>
    </row>
    <row r="2383" spans="1:37" s="149" customFormat="1" ht="60" customHeight="1">
      <c r="A2383" s="52" t="s">
        <v>377</v>
      </c>
      <c r="B2383" s="60">
        <v>3131</v>
      </c>
      <c r="C2383" s="53" t="s">
        <v>453</v>
      </c>
      <c r="D2383" s="52" t="s">
        <v>454</v>
      </c>
      <c r="E2383" s="53" t="s">
        <v>59</v>
      </c>
      <c r="F2383" s="55">
        <v>41289</v>
      </c>
      <c r="G2383" s="55">
        <v>41329</v>
      </c>
      <c r="H2383" s="53" t="s">
        <v>104</v>
      </c>
      <c r="I2383" s="57">
        <v>770.56160999999997</v>
      </c>
      <c r="J2383" s="56">
        <v>770.56160999999997</v>
      </c>
      <c r="K2383" s="56">
        <v>770.56100000000004</v>
      </c>
      <c r="L2383" s="59">
        <v>41349</v>
      </c>
      <c r="M2383" s="60">
        <v>2013</v>
      </c>
      <c r="N2383" s="61">
        <v>41379</v>
      </c>
      <c r="O2383" s="60">
        <v>2013</v>
      </c>
      <c r="P2383" s="61">
        <v>41517</v>
      </c>
      <c r="Q2383" s="53" t="s">
        <v>338</v>
      </c>
      <c r="R2383" s="53" t="s">
        <v>6970</v>
      </c>
      <c r="S2383" s="53" t="s">
        <v>419</v>
      </c>
      <c r="T2383" s="63">
        <v>385</v>
      </c>
      <c r="U2383" s="53" t="s">
        <v>368</v>
      </c>
      <c r="V2383" s="53" t="s">
        <v>385</v>
      </c>
      <c r="W2383" s="53"/>
      <c r="X2383" s="53"/>
      <c r="Y2383" s="63"/>
      <c r="Z2383" s="53"/>
      <c r="AA2383" s="53"/>
      <c r="AB2383" s="72"/>
      <c r="AC2383" s="57"/>
      <c r="AD2383" s="53"/>
      <c r="AE2383" s="53"/>
      <c r="AF2383" s="63"/>
      <c r="AG2383" s="63"/>
      <c r="AH2383" s="62"/>
      <c r="AI2383" s="53"/>
      <c r="AJ2383" s="149">
        <v>1</v>
      </c>
      <c r="AK2383" s="374" t="s">
        <v>677</v>
      </c>
    </row>
    <row r="2384" spans="1:37" s="149" customFormat="1" ht="60" customHeight="1">
      <c r="A2384" s="52" t="s">
        <v>377</v>
      </c>
      <c r="B2384" s="60" t="s">
        <v>6971</v>
      </c>
      <c r="C2384" s="53" t="s">
        <v>453</v>
      </c>
      <c r="D2384" s="52" t="s">
        <v>454</v>
      </c>
      <c r="E2384" s="53" t="s">
        <v>59</v>
      </c>
      <c r="F2384" s="55">
        <v>41289</v>
      </c>
      <c r="G2384" s="55">
        <v>41329</v>
      </c>
      <c r="H2384" s="53" t="s">
        <v>104</v>
      </c>
      <c r="I2384" s="57">
        <v>323.72861</v>
      </c>
      <c r="J2384" s="56">
        <v>323.72861</v>
      </c>
      <c r="K2384" s="56">
        <v>323.72800000000001</v>
      </c>
      <c r="L2384" s="59">
        <v>41349</v>
      </c>
      <c r="M2384" s="60">
        <v>2013</v>
      </c>
      <c r="N2384" s="61">
        <v>41379</v>
      </c>
      <c r="O2384" s="60">
        <v>2013</v>
      </c>
      <c r="P2384" s="61">
        <v>41517</v>
      </c>
      <c r="Q2384" s="53" t="s">
        <v>338</v>
      </c>
      <c r="R2384" s="53" t="s">
        <v>6972</v>
      </c>
      <c r="S2384" s="53" t="s">
        <v>419</v>
      </c>
      <c r="T2384" s="63">
        <v>477</v>
      </c>
      <c r="U2384" s="53" t="s">
        <v>368</v>
      </c>
      <c r="V2384" s="53" t="s">
        <v>385</v>
      </c>
      <c r="W2384" s="53"/>
      <c r="X2384" s="53"/>
      <c r="Y2384" s="63"/>
      <c r="Z2384" s="53"/>
      <c r="AA2384" s="53"/>
      <c r="AB2384" s="72"/>
      <c r="AC2384" s="57"/>
      <c r="AD2384" s="53"/>
      <c r="AE2384" s="53"/>
      <c r="AF2384" s="63"/>
      <c r="AG2384" s="63"/>
      <c r="AH2384" s="62"/>
      <c r="AI2384" s="53"/>
      <c r="AJ2384" s="149">
        <v>1</v>
      </c>
      <c r="AK2384" s="374" t="s">
        <v>677</v>
      </c>
    </row>
    <row r="2385" spans="1:37" s="149" customFormat="1" ht="60" customHeight="1">
      <c r="A2385" s="52" t="s">
        <v>377</v>
      </c>
      <c r="B2385" s="60" t="s">
        <v>6973</v>
      </c>
      <c r="C2385" s="53" t="s">
        <v>453</v>
      </c>
      <c r="D2385" s="52" t="s">
        <v>454</v>
      </c>
      <c r="E2385" s="53" t="s">
        <v>59</v>
      </c>
      <c r="F2385" s="55">
        <v>41289</v>
      </c>
      <c r="G2385" s="55">
        <v>41329</v>
      </c>
      <c r="H2385" s="53" t="s">
        <v>104</v>
      </c>
      <c r="I2385" s="57">
        <v>1300.7097799999999</v>
      </c>
      <c r="J2385" s="56">
        <v>1300.7097799999999</v>
      </c>
      <c r="K2385" s="56">
        <v>1300.7090000000001</v>
      </c>
      <c r="L2385" s="59">
        <v>41349</v>
      </c>
      <c r="M2385" s="60">
        <v>2013</v>
      </c>
      <c r="N2385" s="61">
        <v>41379</v>
      </c>
      <c r="O2385" s="60">
        <v>2013</v>
      </c>
      <c r="P2385" s="61">
        <v>41517</v>
      </c>
      <c r="Q2385" s="53" t="s">
        <v>338</v>
      </c>
      <c r="R2385" s="53" t="s">
        <v>6974</v>
      </c>
      <c r="S2385" s="53" t="s">
        <v>419</v>
      </c>
      <c r="T2385" s="63">
        <v>170</v>
      </c>
      <c r="U2385" s="53" t="s">
        <v>368</v>
      </c>
      <c r="V2385" s="53" t="s">
        <v>385</v>
      </c>
      <c r="W2385" s="53"/>
      <c r="X2385" s="53"/>
      <c r="Y2385" s="63"/>
      <c r="Z2385" s="53"/>
      <c r="AA2385" s="53"/>
      <c r="AB2385" s="72"/>
      <c r="AC2385" s="57"/>
      <c r="AD2385" s="53"/>
      <c r="AE2385" s="53"/>
      <c r="AF2385" s="63"/>
      <c r="AG2385" s="63"/>
      <c r="AH2385" s="62"/>
      <c r="AI2385" s="53"/>
      <c r="AJ2385" s="149">
        <v>1</v>
      </c>
      <c r="AK2385" s="374" t="s">
        <v>677</v>
      </c>
    </row>
    <row r="2386" spans="1:37" s="149" customFormat="1" ht="60" customHeight="1">
      <c r="A2386" s="52" t="s">
        <v>377</v>
      </c>
      <c r="B2386" s="60">
        <v>3132</v>
      </c>
      <c r="C2386" s="53" t="s">
        <v>455</v>
      </c>
      <c r="D2386" s="52" t="s">
        <v>456</v>
      </c>
      <c r="E2386" s="53" t="s">
        <v>59</v>
      </c>
      <c r="F2386" s="55">
        <v>41233</v>
      </c>
      <c r="G2386" s="55">
        <v>41273</v>
      </c>
      <c r="H2386" s="53" t="s">
        <v>104</v>
      </c>
      <c r="I2386" s="57">
        <v>829.06429100000003</v>
      </c>
      <c r="J2386" s="56">
        <v>828.46187419452815</v>
      </c>
      <c r="K2386" s="56">
        <v>828.46100000000001</v>
      </c>
      <c r="L2386" s="59">
        <v>41293</v>
      </c>
      <c r="M2386" s="60">
        <v>2013</v>
      </c>
      <c r="N2386" s="61">
        <v>41333</v>
      </c>
      <c r="O2386" s="60">
        <v>2013</v>
      </c>
      <c r="P2386" s="61">
        <v>41527</v>
      </c>
      <c r="Q2386" s="53" t="s">
        <v>337</v>
      </c>
      <c r="R2386" s="53"/>
      <c r="S2386" s="53" t="s">
        <v>419</v>
      </c>
      <c r="T2386" s="63">
        <v>399</v>
      </c>
      <c r="U2386" s="53" t="s">
        <v>368</v>
      </c>
      <c r="V2386" s="53" t="s">
        <v>385</v>
      </c>
      <c r="W2386" s="53"/>
      <c r="X2386" s="53"/>
      <c r="Y2386" s="63"/>
      <c r="Z2386" s="53"/>
      <c r="AA2386" s="53"/>
      <c r="AB2386" s="72"/>
      <c r="AC2386" s="57"/>
      <c r="AD2386" s="53"/>
      <c r="AE2386" s="53"/>
      <c r="AF2386" s="63"/>
      <c r="AG2386" s="63"/>
      <c r="AH2386" s="62"/>
      <c r="AI2386" s="53"/>
      <c r="AJ2386" s="149">
        <v>1</v>
      </c>
      <c r="AK2386" s="374" t="s">
        <v>677</v>
      </c>
    </row>
    <row r="2387" spans="1:37" s="149" customFormat="1" ht="60" customHeight="1">
      <c r="A2387" s="52" t="s">
        <v>377</v>
      </c>
      <c r="B2387" s="60">
        <v>3133</v>
      </c>
      <c r="C2387" s="53" t="s">
        <v>526</v>
      </c>
      <c r="D2387" s="52" t="s">
        <v>527</v>
      </c>
      <c r="E2387" s="53" t="s">
        <v>59</v>
      </c>
      <c r="F2387" s="55">
        <v>41233</v>
      </c>
      <c r="G2387" s="55">
        <v>41273</v>
      </c>
      <c r="H2387" s="53" t="s">
        <v>104</v>
      </c>
      <c r="I2387" s="57">
        <v>1420.5950000000003</v>
      </c>
      <c r="J2387" s="56">
        <v>1419.5627636450401</v>
      </c>
      <c r="K2387" s="56">
        <v>1419.5619999999999</v>
      </c>
      <c r="L2387" s="59">
        <v>41293</v>
      </c>
      <c r="M2387" s="60">
        <v>2013</v>
      </c>
      <c r="N2387" s="61">
        <v>41333</v>
      </c>
      <c r="O2387" s="60">
        <v>2013</v>
      </c>
      <c r="P2387" s="61">
        <v>41578</v>
      </c>
      <c r="Q2387" s="53" t="s">
        <v>337</v>
      </c>
      <c r="R2387" s="53"/>
      <c r="S2387" s="53" t="s">
        <v>419</v>
      </c>
      <c r="T2387" s="63">
        <v>6075</v>
      </c>
      <c r="U2387" s="53" t="s">
        <v>368</v>
      </c>
      <c r="V2387" s="53" t="s">
        <v>385</v>
      </c>
      <c r="W2387" s="53"/>
      <c r="X2387" s="53"/>
      <c r="Y2387" s="63"/>
      <c r="Z2387" s="53"/>
      <c r="AA2387" s="53"/>
      <c r="AB2387" s="72"/>
      <c r="AC2387" s="57"/>
      <c r="AD2387" s="53"/>
      <c r="AE2387" s="53"/>
      <c r="AF2387" s="63"/>
      <c r="AG2387" s="63"/>
      <c r="AH2387" s="62"/>
      <c r="AI2387" s="53"/>
      <c r="AJ2387" s="149">
        <v>1</v>
      </c>
      <c r="AK2387" s="374" t="s">
        <v>677</v>
      </c>
    </row>
    <row r="2388" spans="1:37" s="149" customFormat="1" ht="75" customHeight="1">
      <c r="A2388" s="52" t="s">
        <v>377</v>
      </c>
      <c r="B2388" s="60">
        <v>3134</v>
      </c>
      <c r="C2388" s="53" t="s">
        <v>451</v>
      </c>
      <c r="D2388" s="52" t="s">
        <v>452</v>
      </c>
      <c r="E2388" s="53" t="s">
        <v>81</v>
      </c>
      <c r="F2388" s="55">
        <v>41250</v>
      </c>
      <c r="G2388" s="55">
        <v>41325</v>
      </c>
      <c r="H2388" s="53" t="s">
        <v>104</v>
      </c>
      <c r="I2388" s="57">
        <v>3599.10547</v>
      </c>
      <c r="J2388" s="56">
        <v>3269.5366164750344</v>
      </c>
      <c r="K2388" s="56">
        <v>3269.5366186440679</v>
      </c>
      <c r="L2388" s="59">
        <v>41342</v>
      </c>
      <c r="M2388" s="60">
        <v>2013</v>
      </c>
      <c r="N2388" s="61">
        <v>41354</v>
      </c>
      <c r="O2388" s="60">
        <v>2013</v>
      </c>
      <c r="P2388" s="61">
        <v>41434</v>
      </c>
      <c r="Q2388" s="53" t="s">
        <v>337</v>
      </c>
      <c r="R2388" s="53" t="s">
        <v>3438</v>
      </c>
      <c r="S2388" s="53" t="s">
        <v>419</v>
      </c>
      <c r="T2388" s="63">
        <v>2106</v>
      </c>
      <c r="U2388" s="53" t="s">
        <v>368</v>
      </c>
      <c r="V2388" s="53" t="s">
        <v>385</v>
      </c>
      <c r="W2388" s="53"/>
      <c r="X2388" s="53"/>
      <c r="Y2388" s="63"/>
      <c r="Z2388" s="53"/>
      <c r="AA2388" s="53"/>
      <c r="AB2388" s="72"/>
      <c r="AC2388" s="57"/>
      <c r="AD2388" s="53"/>
      <c r="AE2388" s="53"/>
      <c r="AF2388" s="63"/>
      <c r="AG2388" s="63"/>
      <c r="AH2388" s="62"/>
      <c r="AI2388" s="53"/>
      <c r="AJ2388" s="149">
        <v>1</v>
      </c>
      <c r="AK2388" s="374" t="s">
        <v>677</v>
      </c>
    </row>
    <row r="2389" spans="1:37" s="149" customFormat="1" ht="75" customHeight="1">
      <c r="A2389" s="52" t="s">
        <v>377</v>
      </c>
      <c r="B2389" s="160" t="s">
        <v>3431</v>
      </c>
      <c r="C2389" s="53" t="s">
        <v>451</v>
      </c>
      <c r="D2389" s="52" t="s">
        <v>452</v>
      </c>
      <c r="E2389" s="53" t="s">
        <v>81</v>
      </c>
      <c r="F2389" s="55">
        <v>41250</v>
      </c>
      <c r="G2389" s="55">
        <v>41325</v>
      </c>
      <c r="H2389" s="53" t="s">
        <v>104</v>
      </c>
      <c r="I2389" s="57">
        <v>16.57817</v>
      </c>
      <c r="J2389" s="56">
        <v>15.060116022933745</v>
      </c>
      <c r="K2389" s="56">
        <v>15.060118644067797</v>
      </c>
      <c r="L2389" s="59">
        <v>41342</v>
      </c>
      <c r="M2389" s="60">
        <v>2013</v>
      </c>
      <c r="N2389" s="61">
        <v>41354</v>
      </c>
      <c r="O2389" s="60">
        <v>2013</v>
      </c>
      <c r="P2389" s="61">
        <v>41434</v>
      </c>
      <c r="Q2389" s="53" t="s">
        <v>337</v>
      </c>
      <c r="R2389" s="53" t="s">
        <v>3439</v>
      </c>
      <c r="S2389" s="53" t="s">
        <v>419</v>
      </c>
      <c r="T2389" s="63">
        <v>6</v>
      </c>
      <c r="U2389" s="53" t="s">
        <v>368</v>
      </c>
      <c r="V2389" s="53" t="s">
        <v>385</v>
      </c>
      <c r="W2389" s="53"/>
      <c r="X2389" s="53"/>
      <c r="Y2389" s="63"/>
      <c r="Z2389" s="53"/>
      <c r="AA2389" s="53"/>
      <c r="AB2389" s="72"/>
      <c r="AC2389" s="57"/>
      <c r="AD2389" s="53"/>
      <c r="AE2389" s="53"/>
      <c r="AF2389" s="63"/>
      <c r="AG2389" s="63"/>
      <c r="AH2389" s="62"/>
      <c r="AI2389" s="53"/>
      <c r="AJ2389" s="149">
        <v>1</v>
      </c>
      <c r="AK2389" s="374" t="s">
        <v>677</v>
      </c>
    </row>
    <row r="2390" spans="1:37" s="149" customFormat="1" ht="75" customHeight="1">
      <c r="A2390" s="52" t="s">
        <v>377</v>
      </c>
      <c r="B2390" s="160" t="s">
        <v>3432</v>
      </c>
      <c r="C2390" s="53" t="s">
        <v>451</v>
      </c>
      <c r="D2390" s="52" t="s">
        <v>452</v>
      </c>
      <c r="E2390" s="53" t="s">
        <v>81</v>
      </c>
      <c r="F2390" s="55">
        <v>41250</v>
      </c>
      <c r="G2390" s="55">
        <v>41325</v>
      </c>
      <c r="H2390" s="53" t="s">
        <v>104</v>
      </c>
      <c r="I2390" s="57">
        <v>7806.96857</v>
      </c>
      <c r="J2390" s="56">
        <v>7092.0871363871083</v>
      </c>
      <c r="K2390" s="56">
        <v>7092.0871440677965</v>
      </c>
      <c r="L2390" s="59">
        <v>41342</v>
      </c>
      <c r="M2390" s="60">
        <v>2013</v>
      </c>
      <c r="N2390" s="61">
        <v>41354</v>
      </c>
      <c r="O2390" s="60">
        <v>2013</v>
      </c>
      <c r="P2390" s="61">
        <v>41434</v>
      </c>
      <c r="Q2390" s="53" t="s">
        <v>337</v>
      </c>
      <c r="R2390" s="53" t="s">
        <v>3440</v>
      </c>
      <c r="S2390" s="53" t="s">
        <v>3072</v>
      </c>
      <c r="T2390" s="63">
        <v>37365</v>
      </c>
      <c r="U2390" s="53" t="s">
        <v>368</v>
      </c>
      <c r="V2390" s="53" t="s">
        <v>385</v>
      </c>
      <c r="W2390" s="53"/>
      <c r="X2390" s="53"/>
      <c r="Y2390" s="63"/>
      <c r="Z2390" s="53"/>
      <c r="AA2390" s="53"/>
      <c r="AB2390" s="72"/>
      <c r="AC2390" s="57"/>
      <c r="AD2390" s="53"/>
      <c r="AE2390" s="53"/>
      <c r="AF2390" s="63"/>
      <c r="AG2390" s="63"/>
      <c r="AH2390" s="62"/>
      <c r="AI2390" s="53"/>
      <c r="AJ2390" s="149">
        <v>1</v>
      </c>
      <c r="AK2390" s="374" t="s">
        <v>677</v>
      </c>
    </row>
    <row r="2391" spans="1:37" s="149" customFormat="1" ht="75" customHeight="1">
      <c r="A2391" s="52" t="s">
        <v>377</v>
      </c>
      <c r="B2391" s="160" t="s">
        <v>3433</v>
      </c>
      <c r="C2391" s="53" t="s">
        <v>451</v>
      </c>
      <c r="D2391" s="52" t="s">
        <v>452</v>
      </c>
      <c r="E2391" s="53" t="s">
        <v>81</v>
      </c>
      <c r="F2391" s="55">
        <v>41250</v>
      </c>
      <c r="G2391" s="55">
        <v>41325</v>
      </c>
      <c r="H2391" s="53" t="s">
        <v>104</v>
      </c>
      <c r="I2391" s="57">
        <v>490.18090000000001</v>
      </c>
      <c r="J2391" s="56">
        <v>445.29521218137751</v>
      </c>
      <c r="K2391" s="56">
        <v>445.29521186440678</v>
      </c>
      <c r="L2391" s="59">
        <v>41342</v>
      </c>
      <c r="M2391" s="60">
        <v>2013</v>
      </c>
      <c r="N2391" s="61">
        <v>41354</v>
      </c>
      <c r="O2391" s="60">
        <v>2013</v>
      </c>
      <c r="P2391" s="61">
        <v>41434</v>
      </c>
      <c r="Q2391" s="53" t="s">
        <v>337</v>
      </c>
      <c r="R2391" s="53" t="s">
        <v>3441</v>
      </c>
      <c r="S2391" s="53" t="s">
        <v>3072</v>
      </c>
      <c r="T2391" s="63">
        <v>338</v>
      </c>
      <c r="U2391" s="53" t="s">
        <v>368</v>
      </c>
      <c r="V2391" s="53" t="s">
        <v>385</v>
      </c>
      <c r="W2391" s="53"/>
      <c r="X2391" s="53"/>
      <c r="Y2391" s="63"/>
      <c r="Z2391" s="53"/>
      <c r="AA2391" s="53"/>
      <c r="AB2391" s="72"/>
      <c r="AC2391" s="57"/>
      <c r="AD2391" s="53"/>
      <c r="AE2391" s="53"/>
      <c r="AF2391" s="63"/>
      <c r="AG2391" s="63"/>
      <c r="AH2391" s="62"/>
      <c r="AI2391" s="53"/>
      <c r="AJ2391" s="149">
        <v>1</v>
      </c>
      <c r="AK2391" s="374" t="s">
        <v>677</v>
      </c>
    </row>
    <row r="2392" spans="1:37" s="149" customFormat="1" ht="75" customHeight="1">
      <c r="A2392" s="52" t="s">
        <v>377</v>
      </c>
      <c r="B2392" s="160" t="s">
        <v>3434</v>
      </c>
      <c r="C2392" s="53" t="s">
        <v>451</v>
      </c>
      <c r="D2392" s="52" t="s">
        <v>452</v>
      </c>
      <c r="E2392" s="53" t="s">
        <v>81</v>
      </c>
      <c r="F2392" s="55">
        <v>41250</v>
      </c>
      <c r="G2392" s="55">
        <v>41325</v>
      </c>
      <c r="H2392" s="53" t="s">
        <v>104</v>
      </c>
      <c r="I2392" s="57">
        <v>4064.4333000000001</v>
      </c>
      <c r="J2392" s="56">
        <v>3692.2545427503969</v>
      </c>
      <c r="K2392" s="56">
        <v>3692.254542372882</v>
      </c>
      <c r="L2392" s="59">
        <v>41342</v>
      </c>
      <c r="M2392" s="60">
        <v>2013</v>
      </c>
      <c r="N2392" s="61">
        <v>41354</v>
      </c>
      <c r="O2392" s="60">
        <v>2013</v>
      </c>
      <c r="P2392" s="61">
        <v>41434</v>
      </c>
      <c r="Q2392" s="53" t="s">
        <v>337</v>
      </c>
      <c r="R2392" s="53" t="s">
        <v>3442</v>
      </c>
      <c r="S2392" s="53" t="s">
        <v>419</v>
      </c>
      <c r="T2392" s="63">
        <v>2502</v>
      </c>
      <c r="U2392" s="53" t="s">
        <v>368</v>
      </c>
      <c r="V2392" s="53" t="s">
        <v>385</v>
      </c>
      <c r="W2392" s="53"/>
      <c r="X2392" s="53"/>
      <c r="Y2392" s="63"/>
      <c r="Z2392" s="53"/>
      <c r="AA2392" s="53"/>
      <c r="AB2392" s="72"/>
      <c r="AC2392" s="57"/>
      <c r="AD2392" s="53"/>
      <c r="AE2392" s="53"/>
      <c r="AF2392" s="63"/>
      <c r="AG2392" s="63"/>
      <c r="AH2392" s="62"/>
      <c r="AI2392" s="53"/>
      <c r="AJ2392" s="149">
        <v>1</v>
      </c>
      <c r="AK2392" s="374" t="s">
        <v>677</v>
      </c>
    </row>
    <row r="2393" spans="1:37" s="149" customFormat="1" ht="75" customHeight="1">
      <c r="A2393" s="52" t="s">
        <v>377</v>
      </c>
      <c r="B2393" s="160" t="s">
        <v>3435</v>
      </c>
      <c r="C2393" s="53" t="s">
        <v>451</v>
      </c>
      <c r="D2393" s="52" t="s">
        <v>452</v>
      </c>
      <c r="E2393" s="53" t="s">
        <v>81</v>
      </c>
      <c r="F2393" s="55">
        <v>41250</v>
      </c>
      <c r="G2393" s="55">
        <v>41325</v>
      </c>
      <c r="H2393" s="53" t="s">
        <v>104</v>
      </c>
      <c r="I2393" s="57">
        <v>24.012519999999999</v>
      </c>
      <c r="J2393" s="56">
        <v>21.813693153179763</v>
      </c>
      <c r="K2393" s="56">
        <v>21.813703389830508</v>
      </c>
      <c r="L2393" s="59">
        <v>41342</v>
      </c>
      <c r="M2393" s="60">
        <v>2013</v>
      </c>
      <c r="N2393" s="61">
        <v>41354</v>
      </c>
      <c r="O2393" s="60">
        <v>2013</v>
      </c>
      <c r="P2393" s="61">
        <v>41434</v>
      </c>
      <c r="Q2393" s="53" t="s">
        <v>337</v>
      </c>
      <c r="R2393" s="53" t="s">
        <v>3443</v>
      </c>
      <c r="S2393" s="53" t="s">
        <v>419</v>
      </c>
      <c r="T2393" s="63">
        <v>55</v>
      </c>
      <c r="U2393" s="53" t="s">
        <v>368</v>
      </c>
      <c r="V2393" s="53" t="s">
        <v>385</v>
      </c>
      <c r="W2393" s="53"/>
      <c r="X2393" s="53"/>
      <c r="Y2393" s="63"/>
      <c r="Z2393" s="53"/>
      <c r="AA2393" s="53"/>
      <c r="AB2393" s="72"/>
      <c r="AC2393" s="57"/>
      <c r="AD2393" s="53"/>
      <c r="AE2393" s="53"/>
      <c r="AF2393" s="63"/>
      <c r="AG2393" s="63"/>
      <c r="AH2393" s="62"/>
      <c r="AI2393" s="53"/>
      <c r="AJ2393" s="149">
        <v>1</v>
      </c>
      <c r="AK2393" s="374" t="s">
        <v>677</v>
      </c>
    </row>
    <row r="2394" spans="1:37" s="149" customFormat="1" ht="75" customHeight="1">
      <c r="A2394" s="52" t="s">
        <v>377</v>
      </c>
      <c r="B2394" s="160" t="s">
        <v>3436</v>
      </c>
      <c r="C2394" s="53" t="s">
        <v>451</v>
      </c>
      <c r="D2394" s="52" t="s">
        <v>452</v>
      </c>
      <c r="E2394" s="53" t="s">
        <v>81</v>
      </c>
      <c r="F2394" s="55">
        <v>41250</v>
      </c>
      <c r="G2394" s="55">
        <v>41325</v>
      </c>
      <c r="H2394" s="53" t="s">
        <v>104</v>
      </c>
      <c r="I2394" s="57">
        <v>36.601590000000002</v>
      </c>
      <c r="J2394" s="56">
        <v>33.249997234263603</v>
      </c>
      <c r="K2394" s="56">
        <v>33.25</v>
      </c>
      <c r="L2394" s="59">
        <v>41342</v>
      </c>
      <c r="M2394" s="60">
        <v>2013</v>
      </c>
      <c r="N2394" s="61">
        <v>41354</v>
      </c>
      <c r="O2394" s="60">
        <v>2013</v>
      </c>
      <c r="P2394" s="61">
        <v>41434</v>
      </c>
      <c r="Q2394" s="53" t="s">
        <v>337</v>
      </c>
      <c r="R2394" s="53" t="s">
        <v>3444</v>
      </c>
      <c r="S2394" s="53" t="s">
        <v>419</v>
      </c>
      <c r="T2394" s="63">
        <v>250</v>
      </c>
      <c r="U2394" s="53" t="s">
        <v>368</v>
      </c>
      <c r="V2394" s="53" t="s">
        <v>385</v>
      </c>
      <c r="W2394" s="53"/>
      <c r="X2394" s="53"/>
      <c r="Y2394" s="63"/>
      <c r="Z2394" s="53"/>
      <c r="AA2394" s="53"/>
      <c r="AB2394" s="72"/>
      <c r="AC2394" s="57"/>
      <c r="AD2394" s="53"/>
      <c r="AE2394" s="53"/>
      <c r="AF2394" s="63"/>
      <c r="AG2394" s="63"/>
      <c r="AH2394" s="62"/>
      <c r="AI2394" s="53"/>
      <c r="AJ2394" s="149">
        <v>1</v>
      </c>
      <c r="AK2394" s="374" t="s">
        <v>677</v>
      </c>
    </row>
    <row r="2395" spans="1:37" s="149" customFormat="1" ht="75" customHeight="1">
      <c r="A2395" s="52" t="s">
        <v>377</v>
      </c>
      <c r="B2395" s="160" t="s">
        <v>3437</v>
      </c>
      <c r="C2395" s="53" t="s">
        <v>451</v>
      </c>
      <c r="D2395" s="52" t="s">
        <v>452</v>
      </c>
      <c r="E2395" s="53" t="s">
        <v>81</v>
      </c>
      <c r="F2395" s="55">
        <v>41250</v>
      </c>
      <c r="G2395" s="55">
        <v>41325</v>
      </c>
      <c r="H2395" s="53" t="s">
        <v>104</v>
      </c>
      <c r="I2395" s="57">
        <v>822.64991999999995</v>
      </c>
      <c r="J2395" s="56">
        <v>758.55197224332903</v>
      </c>
      <c r="K2395" s="56">
        <v>758.55100000000004</v>
      </c>
      <c r="L2395" s="59">
        <v>41342</v>
      </c>
      <c r="M2395" s="60">
        <v>2013</v>
      </c>
      <c r="N2395" s="61">
        <v>41354</v>
      </c>
      <c r="O2395" s="60">
        <v>2013</v>
      </c>
      <c r="P2395" s="61">
        <v>41434</v>
      </c>
      <c r="Q2395" s="53" t="s">
        <v>337</v>
      </c>
      <c r="R2395" s="53" t="s">
        <v>3445</v>
      </c>
      <c r="S2395" s="53" t="s">
        <v>419</v>
      </c>
      <c r="T2395" s="63">
        <v>176</v>
      </c>
      <c r="U2395" s="53" t="s">
        <v>368</v>
      </c>
      <c r="V2395" s="53" t="s">
        <v>385</v>
      </c>
      <c r="W2395" s="53"/>
      <c r="X2395" s="53"/>
      <c r="Y2395" s="63"/>
      <c r="Z2395" s="53"/>
      <c r="AA2395" s="53"/>
      <c r="AB2395" s="72"/>
      <c r="AC2395" s="57"/>
      <c r="AD2395" s="53"/>
      <c r="AE2395" s="53"/>
      <c r="AF2395" s="63"/>
      <c r="AG2395" s="63"/>
      <c r="AH2395" s="62"/>
      <c r="AI2395" s="53"/>
      <c r="AJ2395" s="149">
        <v>1</v>
      </c>
      <c r="AK2395" s="374" t="s">
        <v>677</v>
      </c>
    </row>
    <row r="2396" spans="1:37" s="149" customFormat="1" ht="75" customHeight="1">
      <c r="A2396" s="52" t="s">
        <v>377</v>
      </c>
      <c r="B2396" s="60">
        <v>3135</v>
      </c>
      <c r="C2396" s="53" t="s">
        <v>451</v>
      </c>
      <c r="D2396" s="52" t="s">
        <v>452</v>
      </c>
      <c r="E2396" s="53" t="s">
        <v>59</v>
      </c>
      <c r="F2396" s="55">
        <v>41258</v>
      </c>
      <c r="G2396" s="55">
        <v>41284</v>
      </c>
      <c r="H2396" s="53" t="s">
        <v>104</v>
      </c>
      <c r="I2396" s="57">
        <v>409.83051999999998</v>
      </c>
      <c r="J2396" s="56">
        <v>409.83052006451248</v>
      </c>
      <c r="K2396" s="56">
        <v>409.83</v>
      </c>
      <c r="L2396" s="59">
        <v>41284</v>
      </c>
      <c r="M2396" s="60">
        <v>2013</v>
      </c>
      <c r="N2396" s="61">
        <v>41284</v>
      </c>
      <c r="O2396" s="60">
        <v>2013</v>
      </c>
      <c r="P2396" s="61">
        <v>41639</v>
      </c>
      <c r="Q2396" s="53" t="s">
        <v>337</v>
      </c>
      <c r="R2396" s="53" t="s">
        <v>2091</v>
      </c>
      <c r="S2396" s="53" t="s">
        <v>866</v>
      </c>
      <c r="T2396" s="63">
        <v>8</v>
      </c>
      <c r="U2396" s="53" t="s">
        <v>368</v>
      </c>
      <c r="V2396" s="53" t="s">
        <v>385</v>
      </c>
      <c r="W2396" s="53"/>
      <c r="X2396" s="53"/>
      <c r="Y2396" s="63"/>
      <c r="Z2396" s="53"/>
      <c r="AA2396" s="53"/>
      <c r="AB2396" s="72"/>
      <c r="AC2396" s="57"/>
      <c r="AD2396" s="53"/>
      <c r="AE2396" s="53"/>
      <c r="AF2396" s="63"/>
      <c r="AG2396" s="63"/>
      <c r="AH2396" s="62"/>
      <c r="AI2396" s="53"/>
      <c r="AJ2396" s="149">
        <v>1</v>
      </c>
      <c r="AK2396" s="374" t="s">
        <v>677</v>
      </c>
    </row>
    <row r="2397" spans="1:37" s="149" customFormat="1" ht="60" customHeight="1">
      <c r="A2397" s="52" t="s">
        <v>377</v>
      </c>
      <c r="B2397" s="60">
        <v>3136</v>
      </c>
      <c r="C2397" s="53" t="s">
        <v>528</v>
      </c>
      <c r="D2397" s="52" t="s">
        <v>529</v>
      </c>
      <c r="E2397" s="53" t="s">
        <v>59</v>
      </c>
      <c r="F2397" s="55">
        <v>41289</v>
      </c>
      <c r="G2397" s="55">
        <v>41329</v>
      </c>
      <c r="H2397" s="53" t="s">
        <v>104</v>
      </c>
      <c r="I2397" s="57">
        <v>675.19100000000003</v>
      </c>
      <c r="J2397" s="56">
        <v>674.70039099691201</v>
      </c>
      <c r="K2397" s="56">
        <v>674.7</v>
      </c>
      <c r="L2397" s="59">
        <v>41349</v>
      </c>
      <c r="M2397" s="60">
        <v>2013</v>
      </c>
      <c r="N2397" s="61">
        <v>41389</v>
      </c>
      <c r="O2397" s="60">
        <v>2013</v>
      </c>
      <c r="P2397" s="61">
        <v>41578</v>
      </c>
      <c r="Q2397" s="53" t="s">
        <v>338</v>
      </c>
      <c r="R2397" s="53"/>
      <c r="S2397" s="53" t="s">
        <v>2018</v>
      </c>
      <c r="T2397" s="63">
        <v>683.5</v>
      </c>
      <c r="U2397" s="53" t="s">
        <v>368</v>
      </c>
      <c r="V2397" s="53" t="s">
        <v>389</v>
      </c>
      <c r="W2397" s="53"/>
      <c r="X2397" s="53"/>
      <c r="Y2397" s="63"/>
      <c r="Z2397" s="53"/>
      <c r="AA2397" s="53"/>
      <c r="AB2397" s="72"/>
      <c r="AC2397" s="57"/>
      <c r="AD2397" s="53"/>
      <c r="AE2397" s="53"/>
      <c r="AF2397" s="63"/>
      <c r="AG2397" s="63"/>
      <c r="AH2397" s="62"/>
      <c r="AI2397" s="53"/>
      <c r="AJ2397" s="149">
        <v>1</v>
      </c>
      <c r="AK2397" s="374" t="s">
        <v>677</v>
      </c>
    </row>
    <row r="2398" spans="1:37" s="149" customFormat="1" ht="60" customHeight="1">
      <c r="A2398" s="52" t="s">
        <v>377</v>
      </c>
      <c r="B2398" s="60">
        <v>3137</v>
      </c>
      <c r="C2398" s="53" t="s">
        <v>530</v>
      </c>
      <c r="D2398" s="52" t="s">
        <v>531</v>
      </c>
      <c r="E2398" s="53" t="s">
        <v>59</v>
      </c>
      <c r="F2398" s="55">
        <v>41294</v>
      </c>
      <c r="G2398" s="55">
        <v>41334</v>
      </c>
      <c r="H2398" s="53" t="s">
        <v>104</v>
      </c>
      <c r="I2398" s="57">
        <v>239.04100000000003</v>
      </c>
      <c r="J2398" s="56">
        <v>238.86730742011201</v>
      </c>
      <c r="K2398" s="56">
        <v>238.86699999999999</v>
      </c>
      <c r="L2398" s="59">
        <v>41354</v>
      </c>
      <c r="M2398" s="60">
        <v>2013</v>
      </c>
      <c r="N2398" s="61">
        <v>41394</v>
      </c>
      <c r="O2398" s="60">
        <v>2013</v>
      </c>
      <c r="P2398" s="61">
        <v>41578</v>
      </c>
      <c r="Q2398" s="53" t="s">
        <v>338</v>
      </c>
      <c r="R2398" s="53"/>
      <c r="S2398" s="53" t="s">
        <v>2019</v>
      </c>
      <c r="T2398" s="63">
        <v>3864</v>
      </c>
      <c r="U2398" s="53" t="s">
        <v>368</v>
      </c>
      <c r="V2398" s="53" t="s">
        <v>389</v>
      </c>
      <c r="W2398" s="53"/>
      <c r="X2398" s="53"/>
      <c r="Y2398" s="63"/>
      <c r="Z2398" s="53"/>
      <c r="AA2398" s="53"/>
      <c r="AB2398" s="72"/>
      <c r="AC2398" s="57"/>
      <c r="AD2398" s="53"/>
      <c r="AE2398" s="53"/>
      <c r="AF2398" s="63"/>
      <c r="AG2398" s="63"/>
      <c r="AH2398" s="62"/>
      <c r="AI2398" s="53"/>
      <c r="AJ2398" s="149">
        <v>1</v>
      </c>
      <c r="AK2398" s="374" t="s">
        <v>677</v>
      </c>
    </row>
    <row r="2399" spans="1:37" s="149" customFormat="1" ht="60" customHeight="1">
      <c r="A2399" s="52" t="s">
        <v>377</v>
      </c>
      <c r="B2399" s="60">
        <v>3138</v>
      </c>
      <c r="C2399" s="53" t="s">
        <v>532</v>
      </c>
      <c r="D2399" s="52" t="s">
        <v>533</v>
      </c>
      <c r="E2399" s="53" t="s">
        <v>59</v>
      </c>
      <c r="F2399" s="55">
        <v>41244</v>
      </c>
      <c r="G2399" s="55">
        <v>41284</v>
      </c>
      <c r="H2399" s="53" t="s">
        <v>104</v>
      </c>
      <c r="I2399" s="57">
        <v>6.556</v>
      </c>
      <c r="J2399" s="56">
        <v>6.551236262592</v>
      </c>
      <c r="K2399" s="56">
        <v>6.5510000000000002</v>
      </c>
      <c r="L2399" s="59">
        <v>41304</v>
      </c>
      <c r="M2399" s="60">
        <v>2013</v>
      </c>
      <c r="N2399" s="61">
        <v>41334</v>
      </c>
      <c r="O2399" s="60">
        <v>2013</v>
      </c>
      <c r="P2399" s="61">
        <v>41578</v>
      </c>
      <c r="Q2399" s="53" t="s">
        <v>337</v>
      </c>
      <c r="R2399" s="53"/>
      <c r="S2399" s="53" t="s">
        <v>308</v>
      </c>
      <c r="T2399" s="63">
        <v>26</v>
      </c>
      <c r="U2399" s="53" t="s">
        <v>368</v>
      </c>
      <c r="V2399" s="53" t="s">
        <v>385</v>
      </c>
      <c r="W2399" s="53"/>
      <c r="X2399" s="53"/>
      <c r="Y2399" s="63"/>
      <c r="Z2399" s="53"/>
      <c r="AA2399" s="53"/>
      <c r="AB2399" s="72"/>
      <c r="AC2399" s="57"/>
      <c r="AD2399" s="53"/>
      <c r="AE2399" s="53"/>
      <c r="AF2399" s="63"/>
      <c r="AG2399" s="63"/>
      <c r="AH2399" s="62"/>
      <c r="AI2399" s="53"/>
      <c r="AJ2399" s="149">
        <v>1</v>
      </c>
      <c r="AK2399" s="374" t="s">
        <v>677</v>
      </c>
    </row>
    <row r="2400" spans="1:37" s="149" customFormat="1" ht="60" customHeight="1">
      <c r="A2400" s="52" t="s">
        <v>377</v>
      </c>
      <c r="B2400" s="60">
        <v>3139</v>
      </c>
      <c r="C2400" s="53" t="s">
        <v>534</v>
      </c>
      <c r="D2400" s="52" t="s">
        <v>535</v>
      </c>
      <c r="E2400" s="53" t="s">
        <v>59</v>
      </c>
      <c r="F2400" s="55">
        <v>41294</v>
      </c>
      <c r="G2400" s="55">
        <v>41334</v>
      </c>
      <c r="H2400" s="53" t="s">
        <v>104</v>
      </c>
      <c r="I2400" s="57">
        <v>241.14004200000002</v>
      </c>
      <c r="J2400" s="56">
        <v>240.96482420887097</v>
      </c>
      <c r="K2400" s="56">
        <v>240.964</v>
      </c>
      <c r="L2400" s="59">
        <v>41354</v>
      </c>
      <c r="M2400" s="60">
        <v>2013</v>
      </c>
      <c r="N2400" s="61">
        <v>41394</v>
      </c>
      <c r="O2400" s="60">
        <v>2013</v>
      </c>
      <c r="P2400" s="61">
        <v>41486</v>
      </c>
      <c r="Q2400" s="53" t="s">
        <v>338</v>
      </c>
      <c r="R2400" s="53"/>
      <c r="S2400" s="53" t="s">
        <v>2000</v>
      </c>
      <c r="T2400" s="63">
        <v>623</v>
      </c>
      <c r="U2400" s="53" t="s">
        <v>368</v>
      </c>
      <c r="V2400" s="53" t="s">
        <v>389</v>
      </c>
      <c r="W2400" s="53"/>
      <c r="X2400" s="53"/>
      <c r="Y2400" s="63"/>
      <c r="Z2400" s="53"/>
      <c r="AA2400" s="53"/>
      <c r="AB2400" s="72"/>
      <c r="AC2400" s="57"/>
      <c r="AD2400" s="53"/>
      <c r="AE2400" s="53"/>
      <c r="AF2400" s="63"/>
      <c r="AG2400" s="63"/>
      <c r="AH2400" s="62"/>
      <c r="AI2400" s="53"/>
      <c r="AJ2400" s="149">
        <v>1</v>
      </c>
      <c r="AK2400" s="374" t="s">
        <v>677</v>
      </c>
    </row>
    <row r="2401" spans="1:37" s="149" customFormat="1" ht="75" customHeight="1">
      <c r="A2401" s="52" t="s">
        <v>377</v>
      </c>
      <c r="B2401" s="60">
        <v>3140</v>
      </c>
      <c r="C2401" s="53" t="s">
        <v>536</v>
      </c>
      <c r="D2401" s="52" t="s">
        <v>1830</v>
      </c>
      <c r="E2401" s="53" t="s">
        <v>81</v>
      </c>
      <c r="F2401" s="55">
        <v>41250</v>
      </c>
      <c r="G2401" s="55">
        <v>41325</v>
      </c>
      <c r="H2401" s="53" t="s">
        <v>104</v>
      </c>
      <c r="I2401" s="57">
        <v>435.23896999999999</v>
      </c>
      <c r="J2401" s="56">
        <v>434.92271455246424</v>
      </c>
      <c r="K2401" s="56">
        <v>434.92271186440672</v>
      </c>
      <c r="L2401" s="59">
        <v>41342</v>
      </c>
      <c r="M2401" s="60">
        <v>2013</v>
      </c>
      <c r="N2401" s="61">
        <v>41354</v>
      </c>
      <c r="O2401" s="60">
        <v>2013</v>
      </c>
      <c r="P2401" s="61">
        <v>41455</v>
      </c>
      <c r="Q2401" s="53" t="s">
        <v>337</v>
      </c>
      <c r="R2401" s="53" t="s">
        <v>3473</v>
      </c>
      <c r="S2401" s="53" t="s">
        <v>304</v>
      </c>
      <c r="T2401" s="63">
        <v>360</v>
      </c>
      <c r="U2401" s="53" t="s">
        <v>368</v>
      </c>
      <c r="V2401" s="53" t="s">
        <v>385</v>
      </c>
      <c r="W2401" s="53"/>
      <c r="X2401" s="53"/>
      <c r="Y2401" s="63"/>
      <c r="Z2401" s="53"/>
      <c r="AA2401" s="53"/>
      <c r="AB2401" s="72"/>
      <c r="AC2401" s="57"/>
      <c r="AD2401" s="53"/>
      <c r="AE2401" s="53"/>
      <c r="AF2401" s="63"/>
      <c r="AG2401" s="63"/>
      <c r="AH2401" s="62"/>
      <c r="AI2401" s="53"/>
      <c r="AJ2401" s="149">
        <v>1</v>
      </c>
      <c r="AK2401" s="374" t="s">
        <v>677</v>
      </c>
    </row>
    <row r="2402" spans="1:37" s="149" customFormat="1" ht="75" customHeight="1">
      <c r="A2402" s="52" t="s">
        <v>377</v>
      </c>
      <c r="B2402" s="160" t="s">
        <v>3446</v>
      </c>
      <c r="C2402" s="53" t="s">
        <v>536</v>
      </c>
      <c r="D2402" s="52" t="s">
        <v>1830</v>
      </c>
      <c r="E2402" s="53" t="s">
        <v>81</v>
      </c>
      <c r="F2402" s="55">
        <v>41250</v>
      </c>
      <c r="G2402" s="55">
        <v>41325</v>
      </c>
      <c r="H2402" s="53" t="s">
        <v>104</v>
      </c>
      <c r="I2402" s="57">
        <v>231.60872000000001</v>
      </c>
      <c r="J2402" s="56">
        <v>231.44042588377741</v>
      </c>
      <c r="K2402" s="56">
        <v>231.44042372881356</v>
      </c>
      <c r="L2402" s="59">
        <v>41342</v>
      </c>
      <c r="M2402" s="60">
        <v>2013</v>
      </c>
      <c r="N2402" s="61">
        <v>41354</v>
      </c>
      <c r="O2402" s="60">
        <v>2013</v>
      </c>
      <c r="P2402" s="61">
        <v>41455</v>
      </c>
      <c r="Q2402" s="53" t="s">
        <v>337</v>
      </c>
      <c r="R2402" s="53" t="s">
        <v>3474</v>
      </c>
      <c r="S2402" s="53" t="s">
        <v>304</v>
      </c>
      <c r="T2402" s="63">
        <v>65</v>
      </c>
      <c r="U2402" s="53" t="s">
        <v>368</v>
      </c>
      <c r="V2402" s="53" t="s">
        <v>385</v>
      </c>
      <c r="W2402" s="53"/>
      <c r="X2402" s="53"/>
      <c r="Y2402" s="63"/>
      <c r="Z2402" s="53"/>
      <c r="AA2402" s="53"/>
      <c r="AB2402" s="72"/>
      <c r="AC2402" s="57"/>
      <c r="AD2402" s="53"/>
      <c r="AE2402" s="53"/>
      <c r="AF2402" s="63"/>
      <c r="AG2402" s="63"/>
      <c r="AH2402" s="62"/>
      <c r="AI2402" s="53"/>
      <c r="AJ2402" s="149">
        <v>1</v>
      </c>
      <c r="AK2402" s="374" t="s">
        <v>677</v>
      </c>
    </row>
    <row r="2403" spans="1:37" s="149" customFormat="1" ht="75" customHeight="1">
      <c r="A2403" s="52" t="s">
        <v>377</v>
      </c>
      <c r="B2403" s="160" t="s">
        <v>3447</v>
      </c>
      <c r="C2403" s="53" t="s">
        <v>536</v>
      </c>
      <c r="D2403" s="52" t="s">
        <v>1830</v>
      </c>
      <c r="E2403" s="53" t="s">
        <v>81</v>
      </c>
      <c r="F2403" s="55">
        <v>41250</v>
      </c>
      <c r="G2403" s="55">
        <v>41325</v>
      </c>
      <c r="H2403" s="53" t="s">
        <v>104</v>
      </c>
      <c r="I2403" s="57">
        <v>809.45129999999995</v>
      </c>
      <c r="J2403" s="56">
        <v>808.86313643451933</v>
      </c>
      <c r="K2403" s="56">
        <v>808.86313559322036</v>
      </c>
      <c r="L2403" s="59">
        <v>41342</v>
      </c>
      <c r="M2403" s="60">
        <v>2013</v>
      </c>
      <c r="N2403" s="61">
        <v>41354</v>
      </c>
      <c r="O2403" s="60">
        <v>2013</v>
      </c>
      <c r="P2403" s="61">
        <v>41455</v>
      </c>
      <c r="Q2403" s="53" t="s">
        <v>337</v>
      </c>
      <c r="R2403" s="53" t="s">
        <v>3475</v>
      </c>
      <c r="S2403" s="53" t="s">
        <v>304</v>
      </c>
      <c r="T2403" s="63">
        <v>430</v>
      </c>
      <c r="U2403" s="53" t="s">
        <v>368</v>
      </c>
      <c r="V2403" s="53" t="s">
        <v>385</v>
      </c>
      <c r="W2403" s="53"/>
      <c r="X2403" s="53"/>
      <c r="Y2403" s="63"/>
      <c r="Z2403" s="53"/>
      <c r="AA2403" s="53"/>
      <c r="AB2403" s="72"/>
      <c r="AC2403" s="57"/>
      <c r="AD2403" s="53"/>
      <c r="AE2403" s="53"/>
      <c r="AF2403" s="63"/>
      <c r="AG2403" s="63"/>
      <c r="AH2403" s="62"/>
      <c r="AI2403" s="53"/>
      <c r="AJ2403" s="149">
        <v>1</v>
      </c>
      <c r="AK2403" s="374" t="s">
        <v>677</v>
      </c>
    </row>
    <row r="2404" spans="1:37" s="149" customFormat="1" ht="75" customHeight="1">
      <c r="A2404" s="52" t="s">
        <v>377</v>
      </c>
      <c r="B2404" s="160" t="s">
        <v>3448</v>
      </c>
      <c r="C2404" s="53" t="s">
        <v>536</v>
      </c>
      <c r="D2404" s="52" t="s">
        <v>1830</v>
      </c>
      <c r="E2404" s="53" t="s">
        <v>81</v>
      </c>
      <c r="F2404" s="55">
        <v>41250</v>
      </c>
      <c r="G2404" s="55">
        <v>41325</v>
      </c>
      <c r="H2404" s="53" t="s">
        <v>104</v>
      </c>
      <c r="I2404" s="57">
        <v>335.77958000000001</v>
      </c>
      <c r="J2404" s="56">
        <v>335.53559098977524</v>
      </c>
      <c r="K2404" s="56">
        <v>335.53559322033902</v>
      </c>
      <c r="L2404" s="59">
        <v>41342</v>
      </c>
      <c r="M2404" s="60">
        <v>2013</v>
      </c>
      <c r="N2404" s="61">
        <v>41354</v>
      </c>
      <c r="O2404" s="60">
        <v>2013</v>
      </c>
      <c r="P2404" s="61">
        <v>41455</v>
      </c>
      <c r="Q2404" s="53" t="s">
        <v>337</v>
      </c>
      <c r="R2404" s="53" t="s">
        <v>3476</v>
      </c>
      <c r="S2404" s="53" t="s">
        <v>304</v>
      </c>
      <c r="T2404" s="63">
        <v>400</v>
      </c>
      <c r="U2404" s="53" t="s">
        <v>368</v>
      </c>
      <c r="V2404" s="53" t="s">
        <v>385</v>
      </c>
      <c r="W2404" s="53"/>
      <c r="X2404" s="53"/>
      <c r="Y2404" s="63"/>
      <c r="Z2404" s="53"/>
      <c r="AA2404" s="53"/>
      <c r="AB2404" s="72"/>
      <c r="AC2404" s="57"/>
      <c r="AD2404" s="53"/>
      <c r="AE2404" s="53"/>
      <c r="AF2404" s="63"/>
      <c r="AG2404" s="63"/>
      <c r="AH2404" s="62"/>
      <c r="AI2404" s="53"/>
      <c r="AJ2404" s="149">
        <v>1</v>
      </c>
      <c r="AK2404" s="374" t="s">
        <v>677</v>
      </c>
    </row>
    <row r="2405" spans="1:37" s="149" customFormat="1" ht="75" customHeight="1">
      <c r="A2405" s="52" t="s">
        <v>377</v>
      </c>
      <c r="B2405" s="160" t="s">
        <v>3449</v>
      </c>
      <c r="C2405" s="53" t="s">
        <v>536</v>
      </c>
      <c r="D2405" s="52" t="s">
        <v>1830</v>
      </c>
      <c r="E2405" s="53" t="s">
        <v>81</v>
      </c>
      <c r="F2405" s="55">
        <v>41250</v>
      </c>
      <c r="G2405" s="55">
        <v>41325</v>
      </c>
      <c r="H2405" s="53" t="s">
        <v>104</v>
      </c>
      <c r="I2405" s="57">
        <v>541.51847999999995</v>
      </c>
      <c r="J2405" s="56">
        <v>541.12500346147192</v>
      </c>
      <c r="K2405" s="56">
        <v>541.125</v>
      </c>
      <c r="L2405" s="59">
        <v>41342</v>
      </c>
      <c r="M2405" s="60">
        <v>2013</v>
      </c>
      <c r="N2405" s="61">
        <v>41354</v>
      </c>
      <c r="O2405" s="60">
        <v>2013</v>
      </c>
      <c r="P2405" s="61">
        <v>41455</v>
      </c>
      <c r="Q2405" s="53" t="s">
        <v>337</v>
      </c>
      <c r="R2405" s="53" t="s">
        <v>3477</v>
      </c>
      <c r="S2405" s="53" t="s">
        <v>866</v>
      </c>
      <c r="T2405" s="63">
        <v>150</v>
      </c>
      <c r="U2405" s="53" t="s">
        <v>368</v>
      </c>
      <c r="V2405" s="53" t="s">
        <v>385</v>
      </c>
      <c r="W2405" s="53"/>
      <c r="X2405" s="53"/>
      <c r="Y2405" s="63"/>
      <c r="Z2405" s="53"/>
      <c r="AA2405" s="53"/>
      <c r="AB2405" s="72"/>
      <c r="AC2405" s="57"/>
      <c r="AD2405" s="53"/>
      <c r="AE2405" s="53"/>
      <c r="AF2405" s="63"/>
      <c r="AG2405" s="63"/>
      <c r="AH2405" s="62"/>
      <c r="AI2405" s="53"/>
      <c r="AJ2405" s="149">
        <v>1</v>
      </c>
      <c r="AK2405" s="374" t="s">
        <v>677</v>
      </c>
    </row>
    <row r="2406" spans="1:37" s="149" customFormat="1" ht="75" customHeight="1">
      <c r="A2406" s="52" t="s">
        <v>377</v>
      </c>
      <c r="B2406" s="160" t="s">
        <v>3450</v>
      </c>
      <c r="C2406" s="53" t="s">
        <v>536</v>
      </c>
      <c r="D2406" s="52" t="s">
        <v>1830</v>
      </c>
      <c r="E2406" s="53" t="s">
        <v>81</v>
      </c>
      <c r="F2406" s="55">
        <v>41250</v>
      </c>
      <c r="G2406" s="55">
        <v>41325</v>
      </c>
      <c r="H2406" s="53" t="s">
        <v>104</v>
      </c>
      <c r="I2406" s="57">
        <v>502.55178000000001</v>
      </c>
      <c r="J2406" s="56">
        <v>502.18660955002684</v>
      </c>
      <c r="K2406" s="56">
        <v>502.18661016949153</v>
      </c>
      <c r="L2406" s="59">
        <v>41342</v>
      </c>
      <c r="M2406" s="60">
        <v>2013</v>
      </c>
      <c r="N2406" s="61">
        <v>41354</v>
      </c>
      <c r="O2406" s="60">
        <v>2013</v>
      </c>
      <c r="P2406" s="61">
        <v>41455</v>
      </c>
      <c r="Q2406" s="53" t="s">
        <v>337</v>
      </c>
      <c r="R2406" s="53" t="s">
        <v>3478</v>
      </c>
      <c r="S2406" s="53" t="s">
        <v>866</v>
      </c>
      <c r="T2406" s="63">
        <v>190</v>
      </c>
      <c r="U2406" s="53" t="s">
        <v>368</v>
      </c>
      <c r="V2406" s="53" t="s">
        <v>385</v>
      </c>
      <c r="W2406" s="53"/>
      <c r="X2406" s="53"/>
      <c r="Y2406" s="63"/>
      <c r="Z2406" s="53"/>
      <c r="AA2406" s="53"/>
      <c r="AB2406" s="72"/>
      <c r="AC2406" s="57"/>
      <c r="AD2406" s="53"/>
      <c r="AE2406" s="53"/>
      <c r="AF2406" s="63"/>
      <c r="AG2406" s="63"/>
      <c r="AH2406" s="62"/>
      <c r="AI2406" s="53"/>
      <c r="AJ2406" s="149">
        <v>1</v>
      </c>
      <c r="AK2406" s="374" t="s">
        <v>677</v>
      </c>
    </row>
    <row r="2407" spans="1:37" s="149" customFormat="1" ht="75" customHeight="1">
      <c r="A2407" s="52" t="s">
        <v>377</v>
      </c>
      <c r="B2407" s="160" t="s">
        <v>3451</v>
      </c>
      <c r="C2407" s="53" t="s">
        <v>536</v>
      </c>
      <c r="D2407" s="52" t="s">
        <v>1830</v>
      </c>
      <c r="E2407" s="53" t="s">
        <v>81</v>
      </c>
      <c r="F2407" s="55">
        <v>41250</v>
      </c>
      <c r="G2407" s="55">
        <v>41325</v>
      </c>
      <c r="H2407" s="53" t="s">
        <v>104</v>
      </c>
      <c r="I2407" s="57">
        <v>953.69001000000003</v>
      </c>
      <c r="J2407" s="56">
        <v>952.99703933590604</v>
      </c>
      <c r="K2407" s="56">
        <v>952.99703389830506</v>
      </c>
      <c r="L2407" s="59">
        <v>41342</v>
      </c>
      <c r="M2407" s="60">
        <v>2013</v>
      </c>
      <c r="N2407" s="61">
        <v>41354</v>
      </c>
      <c r="O2407" s="60">
        <v>2013</v>
      </c>
      <c r="P2407" s="61">
        <v>41455</v>
      </c>
      <c r="Q2407" s="53" t="s">
        <v>337</v>
      </c>
      <c r="R2407" s="53" t="s">
        <v>3479</v>
      </c>
      <c r="S2407" s="53" t="s">
        <v>866</v>
      </c>
      <c r="T2407" s="63">
        <v>150</v>
      </c>
      <c r="U2407" s="53" t="s">
        <v>368</v>
      </c>
      <c r="V2407" s="53" t="s">
        <v>385</v>
      </c>
      <c r="W2407" s="53"/>
      <c r="X2407" s="53"/>
      <c r="Y2407" s="63"/>
      <c r="Z2407" s="53"/>
      <c r="AA2407" s="53"/>
      <c r="AB2407" s="72"/>
      <c r="AC2407" s="57"/>
      <c r="AD2407" s="53"/>
      <c r="AE2407" s="53"/>
      <c r="AF2407" s="63"/>
      <c r="AG2407" s="63"/>
      <c r="AH2407" s="62"/>
      <c r="AI2407" s="53"/>
      <c r="AJ2407" s="149">
        <v>1</v>
      </c>
      <c r="AK2407" s="374" t="s">
        <v>677</v>
      </c>
    </row>
    <row r="2408" spans="1:37" s="149" customFormat="1" ht="75" customHeight="1">
      <c r="A2408" s="52" t="s">
        <v>377</v>
      </c>
      <c r="B2408" s="160" t="s">
        <v>3452</v>
      </c>
      <c r="C2408" s="53" t="s">
        <v>536</v>
      </c>
      <c r="D2408" s="52" t="s">
        <v>1830</v>
      </c>
      <c r="E2408" s="53" t="s">
        <v>81</v>
      </c>
      <c r="F2408" s="55">
        <v>41250</v>
      </c>
      <c r="G2408" s="55">
        <v>41325</v>
      </c>
      <c r="H2408" s="53" t="s">
        <v>104</v>
      </c>
      <c r="I2408" s="57">
        <v>473.09508</v>
      </c>
      <c r="J2408" s="56">
        <v>472.75131145381476</v>
      </c>
      <c r="K2408" s="56">
        <v>472.75131355932211</v>
      </c>
      <c r="L2408" s="59">
        <v>41342</v>
      </c>
      <c r="M2408" s="60">
        <v>2013</v>
      </c>
      <c r="N2408" s="61">
        <v>41354</v>
      </c>
      <c r="O2408" s="60">
        <v>2013</v>
      </c>
      <c r="P2408" s="61">
        <v>41455</v>
      </c>
      <c r="Q2408" s="53" t="s">
        <v>337</v>
      </c>
      <c r="R2408" s="53" t="s">
        <v>3480</v>
      </c>
      <c r="S2408" s="53" t="s">
        <v>866</v>
      </c>
      <c r="T2408" s="63">
        <v>110</v>
      </c>
      <c r="U2408" s="53" t="s">
        <v>368</v>
      </c>
      <c r="V2408" s="53" t="s">
        <v>385</v>
      </c>
      <c r="W2408" s="53"/>
      <c r="X2408" s="53"/>
      <c r="Y2408" s="63"/>
      <c r="Z2408" s="53"/>
      <c r="AA2408" s="53"/>
      <c r="AB2408" s="72"/>
      <c r="AC2408" s="57"/>
      <c r="AD2408" s="53"/>
      <c r="AE2408" s="53"/>
      <c r="AF2408" s="63"/>
      <c r="AG2408" s="63"/>
      <c r="AH2408" s="62"/>
      <c r="AI2408" s="53"/>
      <c r="AJ2408" s="149">
        <v>1</v>
      </c>
      <c r="AK2408" s="374" t="s">
        <v>677</v>
      </c>
    </row>
    <row r="2409" spans="1:37" s="149" customFormat="1" ht="75" customHeight="1">
      <c r="A2409" s="52" t="s">
        <v>377</v>
      </c>
      <c r="B2409" s="160" t="s">
        <v>3453</v>
      </c>
      <c r="C2409" s="53" t="s">
        <v>536</v>
      </c>
      <c r="D2409" s="52" t="s">
        <v>1830</v>
      </c>
      <c r="E2409" s="53" t="s">
        <v>81</v>
      </c>
      <c r="F2409" s="55">
        <v>41250</v>
      </c>
      <c r="G2409" s="55">
        <v>41325</v>
      </c>
      <c r="H2409" s="53" t="s">
        <v>104</v>
      </c>
      <c r="I2409" s="57">
        <v>1631.39697</v>
      </c>
      <c r="J2409" s="56">
        <v>1630.211555184645</v>
      </c>
      <c r="K2409" s="56">
        <v>1630.211559322034</v>
      </c>
      <c r="L2409" s="59">
        <v>41342</v>
      </c>
      <c r="M2409" s="60">
        <v>2013</v>
      </c>
      <c r="N2409" s="61">
        <v>41354</v>
      </c>
      <c r="O2409" s="60">
        <v>2013</v>
      </c>
      <c r="P2409" s="61">
        <v>41455</v>
      </c>
      <c r="Q2409" s="53" t="s">
        <v>337</v>
      </c>
      <c r="R2409" s="53" t="s">
        <v>3481</v>
      </c>
      <c r="S2409" s="53" t="s">
        <v>866</v>
      </c>
      <c r="T2409" s="63">
        <v>113</v>
      </c>
      <c r="U2409" s="53" t="s">
        <v>368</v>
      </c>
      <c r="V2409" s="53" t="s">
        <v>385</v>
      </c>
      <c r="W2409" s="53"/>
      <c r="X2409" s="53"/>
      <c r="Y2409" s="63"/>
      <c r="Z2409" s="53"/>
      <c r="AA2409" s="53"/>
      <c r="AB2409" s="72"/>
      <c r="AC2409" s="57"/>
      <c r="AD2409" s="53"/>
      <c r="AE2409" s="53"/>
      <c r="AF2409" s="63"/>
      <c r="AG2409" s="63"/>
      <c r="AH2409" s="62"/>
      <c r="AI2409" s="53"/>
      <c r="AJ2409" s="149">
        <v>1</v>
      </c>
      <c r="AK2409" s="374" t="s">
        <v>677</v>
      </c>
    </row>
    <row r="2410" spans="1:37" s="149" customFormat="1" ht="75" customHeight="1">
      <c r="A2410" s="52" t="s">
        <v>377</v>
      </c>
      <c r="B2410" s="160" t="s">
        <v>3454</v>
      </c>
      <c r="C2410" s="53" t="s">
        <v>536</v>
      </c>
      <c r="D2410" s="52" t="s">
        <v>1830</v>
      </c>
      <c r="E2410" s="53" t="s">
        <v>81</v>
      </c>
      <c r="F2410" s="55">
        <v>41250</v>
      </c>
      <c r="G2410" s="55">
        <v>41325</v>
      </c>
      <c r="H2410" s="53" t="s">
        <v>104</v>
      </c>
      <c r="I2410" s="57">
        <v>63.751539999999999</v>
      </c>
      <c r="J2410" s="56">
        <v>63.705210698088287</v>
      </c>
      <c r="K2410" s="56">
        <v>63.70521186440677</v>
      </c>
      <c r="L2410" s="59">
        <v>41342</v>
      </c>
      <c r="M2410" s="60">
        <v>2013</v>
      </c>
      <c r="N2410" s="61">
        <v>41354</v>
      </c>
      <c r="O2410" s="60">
        <v>2013</v>
      </c>
      <c r="P2410" s="61">
        <v>41455</v>
      </c>
      <c r="Q2410" s="53" t="s">
        <v>337</v>
      </c>
      <c r="R2410" s="53" t="s">
        <v>3482</v>
      </c>
      <c r="S2410" s="53" t="s">
        <v>866</v>
      </c>
      <c r="T2410" s="63">
        <v>11</v>
      </c>
      <c r="U2410" s="53" t="s">
        <v>368</v>
      </c>
      <c r="V2410" s="53" t="s">
        <v>385</v>
      </c>
      <c r="W2410" s="53"/>
      <c r="X2410" s="53"/>
      <c r="Y2410" s="63"/>
      <c r="Z2410" s="53"/>
      <c r="AA2410" s="53"/>
      <c r="AB2410" s="72"/>
      <c r="AC2410" s="57"/>
      <c r="AD2410" s="53"/>
      <c r="AE2410" s="53"/>
      <c r="AF2410" s="63"/>
      <c r="AG2410" s="63"/>
      <c r="AH2410" s="62"/>
      <c r="AI2410" s="53"/>
      <c r="AJ2410" s="149">
        <v>1</v>
      </c>
      <c r="AK2410" s="374" t="s">
        <v>677</v>
      </c>
    </row>
    <row r="2411" spans="1:37" s="149" customFormat="1" ht="75" customHeight="1">
      <c r="A2411" s="52" t="s">
        <v>377</v>
      </c>
      <c r="B2411" s="160" t="s">
        <v>3455</v>
      </c>
      <c r="C2411" s="53" t="s">
        <v>536</v>
      </c>
      <c r="D2411" s="52" t="s">
        <v>1830</v>
      </c>
      <c r="E2411" s="53" t="s">
        <v>81</v>
      </c>
      <c r="F2411" s="55">
        <v>41250</v>
      </c>
      <c r="G2411" s="55">
        <v>41325</v>
      </c>
      <c r="H2411" s="53" t="s">
        <v>104</v>
      </c>
      <c r="I2411" s="57">
        <v>415.40778</v>
      </c>
      <c r="J2411" s="56">
        <v>415.10592834658121</v>
      </c>
      <c r="K2411" s="56">
        <v>415.10593220338984</v>
      </c>
      <c r="L2411" s="59">
        <v>41342</v>
      </c>
      <c r="M2411" s="60">
        <v>2013</v>
      </c>
      <c r="N2411" s="61">
        <v>41354</v>
      </c>
      <c r="O2411" s="60">
        <v>2013</v>
      </c>
      <c r="P2411" s="61">
        <v>41455</v>
      </c>
      <c r="Q2411" s="53" t="s">
        <v>337</v>
      </c>
      <c r="R2411" s="53" t="s">
        <v>3483</v>
      </c>
      <c r="S2411" s="53" t="s">
        <v>866</v>
      </c>
      <c r="T2411" s="63">
        <v>35</v>
      </c>
      <c r="U2411" s="53" t="s">
        <v>368</v>
      </c>
      <c r="V2411" s="53" t="s">
        <v>385</v>
      </c>
      <c r="W2411" s="53"/>
      <c r="X2411" s="53"/>
      <c r="Y2411" s="63"/>
      <c r="Z2411" s="53"/>
      <c r="AA2411" s="53"/>
      <c r="AB2411" s="72"/>
      <c r="AC2411" s="57"/>
      <c r="AD2411" s="53"/>
      <c r="AE2411" s="53"/>
      <c r="AF2411" s="63"/>
      <c r="AG2411" s="63"/>
      <c r="AH2411" s="62"/>
      <c r="AI2411" s="53"/>
      <c r="AJ2411" s="149">
        <v>1</v>
      </c>
      <c r="AK2411" s="374" t="s">
        <v>677</v>
      </c>
    </row>
    <row r="2412" spans="1:37" s="149" customFormat="1" ht="75" customHeight="1">
      <c r="A2412" s="52" t="s">
        <v>377</v>
      </c>
      <c r="B2412" s="160" t="s">
        <v>3456</v>
      </c>
      <c r="C2412" s="53" t="s">
        <v>536</v>
      </c>
      <c r="D2412" s="52" t="s">
        <v>1830</v>
      </c>
      <c r="E2412" s="53" t="s">
        <v>81</v>
      </c>
      <c r="F2412" s="55">
        <v>41250</v>
      </c>
      <c r="G2412" s="55">
        <v>41325</v>
      </c>
      <c r="H2412" s="53" t="s">
        <v>104</v>
      </c>
      <c r="I2412" s="57">
        <v>3340.59566</v>
      </c>
      <c r="J2412" s="56">
        <v>3338.1683018825561</v>
      </c>
      <c r="K2412" s="56">
        <v>3338.1683050847464</v>
      </c>
      <c r="L2412" s="59">
        <v>41342</v>
      </c>
      <c r="M2412" s="60">
        <v>2013</v>
      </c>
      <c r="N2412" s="61">
        <v>41354</v>
      </c>
      <c r="O2412" s="60">
        <v>2013</v>
      </c>
      <c r="P2412" s="61">
        <v>41455</v>
      </c>
      <c r="Q2412" s="53" t="s">
        <v>337</v>
      </c>
      <c r="R2412" s="53" t="s">
        <v>3484</v>
      </c>
      <c r="S2412" s="53" t="s">
        <v>866</v>
      </c>
      <c r="T2412" s="63">
        <v>140</v>
      </c>
      <c r="U2412" s="53" t="s">
        <v>368</v>
      </c>
      <c r="V2412" s="53" t="s">
        <v>385</v>
      </c>
      <c r="W2412" s="53"/>
      <c r="X2412" s="53"/>
      <c r="Y2412" s="63"/>
      <c r="Z2412" s="53"/>
      <c r="AA2412" s="53"/>
      <c r="AB2412" s="72"/>
      <c r="AC2412" s="57"/>
      <c r="AD2412" s="53"/>
      <c r="AE2412" s="53"/>
      <c r="AF2412" s="63"/>
      <c r="AG2412" s="63"/>
      <c r="AH2412" s="62"/>
      <c r="AI2412" s="53"/>
      <c r="AJ2412" s="149">
        <v>1</v>
      </c>
      <c r="AK2412" s="374" t="s">
        <v>677</v>
      </c>
    </row>
    <row r="2413" spans="1:37" s="149" customFormat="1" ht="75" customHeight="1">
      <c r="A2413" s="52" t="s">
        <v>377</v>
      </c>
      <c r="B2413" s="160" t="s">
        <v>3457</v>
      </c>
      <c r="C2413" s="53" t="s">
        <v>536</v>
      </c>
      <c r="D2413" s="52" t="s">
        <v>1830</v>
      </c>
      <c r="E2413" s="53" t="s">
        <v>81</v>
      </c>
      <c r="F2413" s="55">
        <v>41250</v>
      </c>
      <c r="G2413" s="55">
        <v>41325</v>
      </c>
      <c r="H2413" s="53" t="s">
        <v>104</v>
      </c>
      <c r="I2413" s="57">
        <v>1514.62599</v>
      </c>
      <c r="J2413" s="56">
        <v>1513.5254196142744</v>
      </c>
      <c r="K2413" s="56">
        <v>1513.5254237288136</v>
      </c>
      <c r="L2413" s="59">
        <v>41342</v>
      </c>
      <c r="M2413" s="60">
        <v>2013</v>
      </c>
      <c r="N2413" s="61">
        <v>41354</v>
      </c>
      <c r="O2413" s="60">
        <v>2013</v>
      </c>
      <c r="P2413" s="61">
        <v>41455</v>
      </c>
      <c r="Q2413" s="53" t="s">
        <v>337</v>
      </c>
      <c r="R2413" s="53" t="s">
        <v>3485</v>
      </c>
      <c r="S2413" s="53" t="s">
        <v>866</v>
      </c>
      <c r="T2413" s="63">
        <v>90</v>
      </c>
      <c r="U2413" s="53" t="s">
        <v>368</v>
      </c>
      <c r="V2413" s="53" t="s">
        <v>385</v>
      </c>
      <c r="W2413" s="53"/>
      <c r="X2413" s="53"/>
      <c r="Y2413" s="63"/>
      <c r="Z2413" s="53"/>
      <c r="AA2413" s="53"/>
      <c r="AB2413" s="72"/>
      <c r="AC2413" s="57"/>
      <c r="AD2413" s="53"/>
      <c r="AE2413" s="53"/>
      <c r="AF2413" s="63"/>
      <c r="AG2413" s="63"/>
      <c r="AH2413" s="62"/>
      <c r="AI2413" s="53"/>
      <c r="AJ2413" s="149">
        <v>1</v>
      </c>
      <c r="AK2413" s="374" t="s">
        <v>677</v>
      </c>
    </row>
    <row r="2414" spans="1:37" s="154" customFormat="1" ht="75" customHeight="1">
      <c r="A2414" s="52" t="s">
        <v>377</v>
      </c>
      <c r="B2414" s="160" t="s">
        <v>3458</v>
      </c>
      <c r="C2414" s="53" t="s">
        <v>536</v>
      </c>
      <c r="D2414" s="52" t="s">
        <v>1830</v>
      </c>
      <c r="E2414" s="53" t="s">
        <v>81</v>
      </c>
      <c r="F2414" s="55">
        <v>41250</v>
      </c>
      <c r="G2414" s="55">
        <v>41325</v>
      </c>
      <c r="H2414" s="53" t="s">
        <v>104</v>
      </c>
      <c r="I2414" s="57">
        <v>397.18691000000001</v>
      </c>
      <c r="J2414" s="56">
        <v>396.89830603570795</v>
      </c>
      <c r="K2414" s="56">
        <v>396.89830508474574</v>
      </c>
      <c r="L2414" s="59">
        <v>41342</v>
      </c>
      <c r="M2414" s="60">
        <v>2013</v>
      </c>
      <c r="N2414" s="61">
        <v>41354</v>
      </c>
      <c r="O2414" s="60">
        <v>2013</v>
      </c>
      <c r="P2414" s="61">
        <v>41455</v>
      </c>
      <c r="Q2414" s="53" t="s">
        <v>337</v>
      </c>
      <c r="R2414" s="53" t="s">
        <v>3486</v>
      </c>
      <c r="S2414" s="53" t="s">
        <v>304</v>
      </c>
      <c r="T2414" s="63">
        <v>272</v>
      </c>
      <c r="U2414" s="53" t="s">
        <v>368</v>
      </c>
      <c r="V2414" s="53" t="s">
        <v>385</v>
      </c>
      <c r="W2414" s="53"/>
      <c r="X2414" s="53"/>
      <c r="Y2414" s="63"/>
      <c r="Z2414" s="53"/>
      <c r="AA2414" s="53"/>
      <c r="AB2414" s="72"/>
      <c r="AC2414" s="57"/>
      <c r="AD2414" s="53"/>
      <c r="AE2414" s="53"/>
      <c r="AF2414" s="63"/>
      <c r="AG2414" s="63"/>
      <c r="AH2414" s="62"/>
      <c r="AI2414" s="53"/>
      <c r="AJ2414" s="149">
        <v>1</v>
      </c>
      <c r="AK2414" s="374" t="s">
        <v>677</v>
      </c>
    </row>
    <row r="2415" spans="1:37" s="149" customFormat="1" ht="75" customHeight="1">
      <c r="A2415" s="52" t="s">
        <v>377</v>
      </c>
      <c r="B2415" s="160" t="s">
        <v>3459</v>
      </c>
      <c r="C2415" s="53" t="s">
        <v>536</v>
      </c>
      <c r="D2415" s="52" t="s">
        <v>1830</v>
      </c>
      <c r="E2415" s="53" t="s">
        <v>81</v>
      </c>
      <c r="F2415" s="55">
        <v>41250</v>
      </c>
      <c r="G2415" s="55">
        <v>41325</v>
      </c>
      <c r="H2415" s="53" t="s">
        <v>104</v>
      </c>
      <c r="I2415" s="57">
        <v>952.74312999999995</v>
      </c>
      <c r="J2415" s="56">
        <v>952.05084736026197</v>
      </c>
      <c r="K2415" s="56">
        <v>952.05084745762724</v>
      </c>
      <c r="L2415" s="59">
        <v>41342</v>
      </c>
      <c r="M2415" s="60">
        <v>2013</v>
      </c>
      <c r="N2415" s="61">
        <v>41354</v>
      </c>
      <c r="O2415" s="60">
        <v>2013</v>
      </c>
      <c r="P2415" s="61">
        <v>41455</v>
      </c>
      <c r="Q2415" s="53" t="s">
        <v>337</v>
      </c>
      <c r="R2415" s="53" t="s">
        <v>3487</v>
      </c>
      <c r="S2415" s="53" t="s">
        <v>2001</v>
      </c>
      <c r="T2415" s="63">
        <v>837</v>
      </c>
      <c r="U2415" s="53" t="s">
        <v>368</v>
      </c>
      <c r="V2415" s="53" t="s">
        <v>385</v>
      </c>
      <c r="W2415" s="53"/>
      <c r="X2415" s="53"/>
      <c r="Y2415" s="63"/>
      <c r="Z2415" s="53"/>
      <c r="AA2415" s="53"/>
      <c r="AB2415" s="72"/>
      <c r="AC2415" s="57"/>
      <c r="AD2415" s="53"/>
      <c r="AE2415" s="53"/>
      <c r="AF2415" s="63"/>
      <c r="AG2415" s="63"/>
      <c r="AH2415" s="62"/>
      <c r="AI2415" s="53"/>
      <c r="AJ2415" s="149">
        <v>1</v>
      </c>
      <c r="AK2415" s="374" t="s">
        <v>677</v>
      </c>
    </row>
    <row r="2416" spans="1:37" s="149" customFormat="1" ht="75" customHeight="1">
      <c r="A2416" s="52" t="s">
        <v>377</v>
      </c>
      <c r="B2416" s="160" t="s">
        <v>3460</v>
      </c>
      <c r="C2416" s="53" t="s">
        <v>536</v>
      </c>
      <c r="D2416" s="52" t="s">
        <v>1830</v>
      </c>
      <c r="E2416" s="53" t="s">
        <v>81</v>
      </c>
      <c r="F2416" s="55">
        <v>41250</v>
      </c>
      <c r="G2416" s="55">
        <v>41325</v>
      </c>
      <c r="H2416" s="53" t="s">
        <v>104</v>
      </c>
      <c r="I2416" s="57">
        <v>458.46872999999999</v>
      </c>
      <c r="J2416" s="56">
        <v>458.13559128802927</v>
      </c>
      <c r="K2416" s="56">
        <v>458.13559322033905</v>
      </c>
      <c r="L2416" s="59">
        <v>41342</v>
      </c>
      <c r="M2416" s="60">
        <v>2013</v>
      </c>
      <c r="N2416" s="61">
        <v>41354</v>
      </c>
      <c r="O2416" s="60">
        <v>2013</v>
      </c>
      <c r="P2416" s="61">
        <v>41455</v>
      </c>
      <c r="Q2416" s="53" t="s">
        <v>337</v>
      </c>
      <c r="R2416" s="53" t="s">
        <v>3488</v>
      </c>
      <c r="S2416" s="53" t="s">
        <v>866</v>
      </c>
      <c r="T2416" s="63">
        <v>180</v>
      </c>
      <c r="U2416" s="53" t="s">
        <v>368</v>
      </c>
      <c r="V2416" s="53" t="s">
        <v>385</v>
      </c>
      <c r="W2416" s="53"/>
      <c r="X2416" s="53"/>
      <c r="Y2416" s="63"/>
      <c r="Z2416" s="53"/>
      <c r="AA2416" s="53"/>
      <c r="AB2416" s="72"/>
      <c r="AC2416" s="57"/>
      <c r="AD2416" s="53"/>
      <c r="AE2416" s="53"/>
      <c r="AF2416" s="63"/>
      <c r="AG2416" s="63"/>
      <c r="AH2416" s="62"/>
      <c r="AI2416" s="53"/>
      <c r="AJ2416" s="149">
        <v>1</v>
      </c>
      <c r="AK2416" s="374" t="s">
        <v>677</v>
      </c>
    </row>
    <row r="2417" spans="1:37" s="154" customFormat="1" ht="75" customHeight="1">
      <c r="A2417" s="52" t="s">
        <v>377</v>
      </c>
      <c r="B2417" s="160" t="s">
        <v>3461</v>
      </c>
      <c r="C2417" s="53" t="s">
        <v>536</v>
      </c>
      <c r="D2417" s="52" t="s">
        <v>1830</v>
      </c>
      <c r="E2417" s="53" t="s">
        <v>81</v>
      </c>
      <c r="F2417" s="55">
        <v>41250</v>
      </c>
      <c r="G2417" s="55">
        <v>41325</v>
      </c>
      <c r="H2417" s="53" t="s">
        <v>104</v>
      </c>
      <c r="I2417" s="57">
        <v>1431.64022</v>
      </c>
      <c r="J2417" s="56">
        <v>1430.5999589384419</v>
      </c>
      <c r="K2417" s="56">
        <v>1430.5999576271186</v>
      </c>
      <c r="L2417" s="59">
        <v>41342</v>
      </c>
      <c r="M2417" s="60">
        <v>2013</v>
      </c>
      <c r="N2417" s="61">
        <v>41354</v>
      </c>
      <c r="O2417" s="60">
        <v>2013</v>
      </c>
      <c r="P2417" s="61">
        <v>41455</v>
      </c>
      <c r="Q2417" s="53" t="s">
        <v>337</v>
      </c>
      <c r="R2417" s="53" t="s">
        <v>3489</v>
      </c>
      <c r="S2417" s="53" t="s">
        <v>419</v>
      </c>
      <c r="T2417" s="63">
        <v>230</v>
      </c>
      <c r="U2417" s="53" t="s">
        <v>368</v>
      </c>
      <c r="V2417" s="53" t="s">
        <v>385</v>
      </c>
      <c r="W2417" s="53"/>
      <c r="X2417" s="53"/>
      <c r="Y2417" s="63"/>
      <c r="Z2417" s="53"/>
      <c r="AA2417" s="53"/>
      <c r="AB2417" s="72"/>
      <c r="AC2417" s="57"/>
      <c r="AD2417" s="53"/>
      <c r="AE2417" s="53"/>
      <c r="AF2417" s="63"/>
      <c r="AG2417" s="63"/>
      <c r="AH2417" s="62"/>
      <c r="AI2417" s="53"/>
      <c r="AJ2417" s="149">
        <v>1</v>
      </c>
      <c r="AK2417" s="374" t="s">
        <v>677</v>
      </c>
    </row>
    <row r="2418" spans="1:37" s="154" customFormat="1" ht="75" customHeight="1">
      <c r="A2418" s="52" t="s">
        <v>377</v>
      </c>
      <c r="B2418" s="160" t="s">
        <v>3462</v>
      </c>
      <c r="C2418" s="53" t="s">
        <v>536</v>
      </c>
      <c r="D2418" s="52" t="s">
        <v>1830</v>
      </c>
      <c r="E2418" s="53" t="s">
        <v>81</v>
      </c>
      <c r="F2418" s="55">
        <v>41250</v>
      </c>
      <c r="G2418" s="55">
        <v>41325</v>
      </c>
      <c r="H2418" s="53" t="s">
        <v>104</v>
      </c>
      <c r="I2418" s="57">
        <v>87.652670000000001</v>
      </c>
      <c r="J2418" s="56">
        <v>87.588984590175613</v>
      </c>
      <c r="K2418" s="56">
        <v>87.58898305084746</v>
      </c>
      <c r="L2418" s="59">
        <v>41342</v>
      </c>
      <c r="M2418" s="60">
        <v>2013</v>
      </c>
      <c r="N2418" s="61">
        <v>41354</v>
      </c>
      <c r="O2418" s="60">
        <v>2013</v>
      </c>
      <c r="P2418" s="61">
        <v>41455</v>
      </c>
      <c r="Q2418" s="53" t="s">
        <v>337</v>
      </c>
      <c r="R2418" s="53" t="s">
        <v>3490</v>
      </c>
      <c r="S2418" s="53" t="s">
        <v>866</v>
      </c>
      <c r="T2418" s="63">
        <v>5</v>
      </c>
      <c r="U2418" s="53" t="s">
        <v>368</v>
      </c>
      <c r="V2418" s="53" t="s">
        <v>385</v>
      </c>
      <c r="W2418" s="53"/>
      <c r="X2418" s="53"/>
      <c r="Y2418" s="63"/>
      <c r="Z2418" s="53"/>
      <c r="AA2418" s="53"/>
      <c r="AB2418" s="72"/>
      <c r="AC2418" s="57"/>
      <c r="AD2418" s="53"/>
      <c r="AE2418" s="53"/>
      <c r="AF2418" s="63"/>
      <c r="AG2418" s="63"/>
      <c r="AH2418" s="62"/>
      <c r="AI2418" s="53"/>
      <c r="AJ2418" s="149">
        <v>1</v>
      </c>
      <c r="AK2418" s="374" t="s">
        <v>677</v>
      </c>
    </row>
    <row r="2419" spans="1:37" s="154" customFormat="1" ht="75" customHeight="1">
      <c r="A2419" s="52" t="s">
        <v>377</v>
      </c>
      <c r="B2419" s="160" t="s">
        <v>3463</v>
      </c>
      <c r="C2419" s="53" t="s">
        <v>536</v>
      </c>
      <c r="D2419" s="52" t="s">
        <v>1830</v>
      </c>
      <c r="E2419" s="53" t="s">
        <v>81</v>
      </c>
      <c r="F2419" s="55">
        <v>41250</v>
      </c>
      <c r="G2419" s="55">
        <v>41325</v>
      </c>
      <c r="H2419" s="53" t="s">
        <v>104</v>
      </c>
      <c r="I2419" s="57">
        <v>1552.9073599999999</v>
      </c>
      <c r="J2419" s="56">
        <v>1551.7789785041284</v>
      </c>
      <c r="K2419" s="56">
        <v>1551.7789830508473</v>
      </c>
      <c r="L2419" s="59">
        <v>41342</v>
      </c>
      <c r="M2419" s="60">
        <v>2013</v>
      </c>
      <c r="N2419" s="61">
        <v>41354</v>
      </c>
      <c r="O2419" s="60">
        <v>2013</v>
      </c>
      <c r="P2419" s="61">
        <v>41455</v>
      </c>
      <c r="Q2419" s="53" t="s">
        <v>337</v>
      </c>
      <c r="R2419" s="53" t="s">
        <v>3491</v>
      </c>
      <c r="S2419" s="53" t="s">
        <v>419</v>
      </c>
      <c r="T2419" s="63">
        <v>21064</v>
      </c>
      <c r="U2419" s="53" t="s">
        <v>368</v>
      </c>
      <c r="V2419" s="53" t="s">
        <v>385</v>
      </c>
      <c r="W2419" s="53"/>
      <c r="X2419" s="53"/>
      <c r="Y2419" s="63"/>
      <c r="Z2419" s="53"/>
      <c r="AA2419" s="53"/>
      <c r="AB2419" s="72"/>
      <c r="AC2419" s="57"/>
      <c r="AD2419" s="53"/>
      <c r="AE2419" s="53"/>
      <c r="AF2419" s="63"/>
      <c r="AG2419" s="63"/>
      <c r="AH2419" s="62"/>
      <c r="AI2419" s="53"/>
      <c r="AJ2419" s="149">
        <v>1</v>
      </c>
      <c r="AK2419" s="374" t="s">
        <v>677</v>
      </c>
    </row>
    <row r="2420" spans="1:37" s="154" customFormat="1" ht="75" customHeight="1">
      <c r="A2420" s="52" t="s">
        <v>377</v>
      </c>
      <c r="B2420" s="160" t="s">
        <v>3464</v>
      </c>
      <c r="C2420" s="53" t="s">
        <v>536</v>
      </c>
      <c r="D2420" s="52" t="s">
        <v>1830</v>
      </c>
      <c r="E2420" s="53" t="s">
        <v>81</v>
      </c>
      <c r="F2420" s="55">
        <v>41250</v>
      </c>
      <c r="G2420" s="55">
        <v>41325</v>
      </c>
      <c r="H2420" s="53" t="s">
        <v>104</v>
      </c>
      <c r="I2420" s="57">
        <v>305.17743000000002</v>
      </c>
      <c r="J2420" s="56">
        <v>304.95567320481109</v>
      </c>
      <c r="K2420" s="56">
        <v>304.95567796610169</v>
      </c>
      <c r="L2420" s="59">
        <v>41342</v>
      </c>
      <c r="M2420" s="60">
        <v>2013</v>
      </c>
      <c r="N2420" s="61">
        <v>41354</v>
      </c>
      <c r="O2420" s="60">
        <v>2013</v>
      </c>
      <c r="P2420" s="61">
        <v>41455</v>
      </c>
      <c r="Q2420" s="53" t="s">
        <v>337</v>
      </c>
      <c r="R2420" s="53" t="s">
        <v>3492</v>
      </c>
      <c r="S2420" s="53" t="s">
        <v>419</v>
      </c>
      <c r="T2420" s="63">
        <v>290</v>
      </c>
      <c r="U2420" s="53" t="s">
        <v>368</v>
      </c>
      <c r="V2420" s="53" t="s">
        <v>385</v>
      </c>
      <c r="W2420" s="53"/>
      <c r="X2420" s="53"/>
      <c r="Y2420" s="63"/>
      <c r="Z2420" s="53"/>
      <c r="AA2420" s="53"/>
      <c r="AB2420" s="72"/>
      <c r="AC2420" s="57"/>
      <c r="AD2420" s="53"/>
      <c r="AE2420" s="53"/>
      <c r="AF2420" s="63"/>
      <c r="AG2420" s="63"/>
      <c r="AH2420" s="62"/>
      <c r="AI2420" s="53"/>
      <c r="AJ2420" s="149">
        <v>1</v>
      </c>
      <c r="AK2420" s="374" t="s">
        <v>677</v>
      </c>
    </row>
    <row r="2421" spans="1:37" s="149" customFormat="1" ht="75" customHeight="1">
      <c r="A2421" s="52" t="s">
        <v>377</v>
      </c>
      <c r="B2421" s="160" t="s">
        <v>3465</v>
      </c>
      <c r="C2421" s="53" t="s">
        <v>536</v>
      </c>
      <c r="D2421" s="52" t="s">
        <v>1830</v>
      </c>
      <c r="E2421" s="53" t="s">
        <v>81</v>
      </c>
      <c r="F2421" s="55">
        <v>41250</v>
      </c>
      <c r="G2421" s="55">
        <v>41325</v>
      </c>
      <c r="H2421" s="53" t="s">
        <v>104</v>
      </c>
      <c r="I2421" s="57">
        <v>1150.4590000000001</v>
      </c>
      <c r="J2421" s="56">
        <v>1149.6230525515259</v>
      </c>
      <c r="K2421" s="56">
        <v>1149.6230508474578</v>
      </c>
      <c r="L2421" s="59">
        <v>41342</v>
      </c>
      <c r="M2421" s="60">
        <v>2013</v>
      </c>
      <c r="N2421" s="61">
        <v>41354</v>
      </c>
      <c r="O2421" s="60">
        <v>2013</v>
      </c>
      <c r="P2421" s="61">
        <v>41455</v>
      </c>
      <c r="Q2421" s="53" t="s">
        <v>337</v>
      </c>
      <c r="R2421" s="53" t="s">
        <v>3493</v>
      </c>
      <c r="S2421" s="53" t="s">
        <v>419</v>
      </c>
      <c r="T2421" s="63">
        <v>110</v>
      </c>
      <c r="U2421" s="53" t="s">
        <v>368</v>
      </c>
      <c r="V2421" s="53" t="s">
        <v>385</v>
      </c>
      <c r="W2421" s="53"/>
      <c r="X2421" s="53"/>
      <c r="Y2421" s="63"/>
      <c r="Z2421" s="53"/>
      <c r="AA2421" s="53"/>
      <c r="AB2421" s="72"/>
      <c r="AC2421" s="57"/>
      <c r="AD2421" s="53"/>
      <c r="AE2421" s="53"/>
      <c r="AF2421" s="63"/>
      <c r="AG2421" s="63"/>
      <c r="AH2421" s="62"/>
      <c r="AI2421" s="53"/>
      <c r="AJ2421" s="149">
        <v>1</v>
      </c>
      <c r="AK2421" s="374" t="s">
        <v>677</v>
      </c>
    </row>
    <row r="2422" spans="1:37" s="149" customFormat="1" ht="75" customHeight="1">
      <c r="A2422" s="52" t="s">
        <v>377</v>
      </c>
      <c r="B2422" s="160" t="s">
        <v>3466</v>
      </c>
      <c r="C2422" s="53" t="s">
        <v>536</v>
      </c>
      <c r="D2422" s="52" t="s">
        <v>1830</v>
      </c>
      <c r="E2422" s="53" t="s">
        <v>81</v>
      </c>
      <c r="F2422" s="55">
        <v>41250</v>
      </c>
      <c r="G2422" s="55">
        <v>41325</v>
      </c>
      <c r="H2422" s="53" t="s">
        <v>104</v>
      </c>
      <c r="I2422" s="57">
        <v>263.25909000000001</v>
      </c>
      <c r="J2422" s="56">
        <v>263.06779401426991</v>
      </c>
      <c r="K2422" s="56">
        <v>263.06779661016952</v>
      </c>
      <c r="L2422" s="59">
        <v>41342</v>
      </c>
      <c r="M2422" s="60">
        <v>2013</v>
      </c>
      <c r="N2422" s="61">
        <v>41354</v>
      </c>
      <c r="O2422" s="60">
        <v>2013</v>
      </c>
      <c r="P2422" s="61">
        <v>41455</v>
      </c>
      <c r="Q2422" s="53" t="s">
        <v>337</v>
      </c>
      <c r="R2422" s="53" t="s">
        <v>3494</v>
      </c>
      <c r="S2422" s="53" t="s">
        <v>3495</v>
      </c>
      <c r="T2422" s="63">
        <v>950</v>
      </c>
      <c r="U2422" s="53" t="s">
        <v>368</v>
      </c>
      <c r="V2422" s="53" t="s">
        <v>385</v>
      </c>
      <c r="W2422" s="53"/>
      <c r="X2422" s="53"/>
      <c r="Y2422" s="63"/>
      <c r="Z2422" s="53"/>
      <c r="AA2422" s="53"/>
      <c r="AB2422" s="72"/>
      <c r="AC2422" s="57"/>
      <c r="AD2422" s="53"/>
      <c r="AE2422" s="53"/>
      <c r="AF2422" s="63"/>
      <c r="AG2422" s="63"/>
      <c r="AH2422" s="62"/>
      <c r="AI2422" s="53"/>
      <c r="AJ2422" s="149">
        <v>1</v>
      </c>
      <c r="AK2422" s="374" t="s">
        <v>677</v>
      </c>
    </row>
    <row r="2423" spans="1:37" s="149" customFormat="1" ht="75" customHeight="1">
      <c r="A2423" s="52" t="s">
        <v>377</v>
      </c>
      <c r="B2423" s="160" t="s">
        <v>3467</v>
      </c>
      <c r="C2423" s="53" t="s">
        <v>536</v>
      </c>
      <c r="D2423" s="52" t="s">
        <v>1830</v>
      </c>
      <c r="E2423" s="53" t="s">
        <v>81</v>
      </c>
      <c r="F2423" s="55">
        <v>41250</v>
      </c>
      <c r="G2423" s="55">
        <v>41325</v>
      </c>
      <c r="H2423" s="53" t="s">
        <v>104</v>
      </c>
      <c r="I2423" s="57">
        <v>6010.6100200000001</v>
      </c>
      <c r="J2423" s="56">
        <v>6006.2425782453529</v>
      </c>
      <c r="K2423" s="56">
        <v>6006.2425762711855</v>
      </c>
      <c r="L2423" s="59">
        <v>41342</v>
      </c>
      <c r="M2423" s="60">
        <v>2013</v>
      </c>
      <c r="N2423" s="61">
        <v>41354</v>
      </c>
      <c r="O2423" s="60">
        <v>2013</v>
      </c>
      <c r="P2423" s="61">
        <v>41455</v>
      </c>
      <c r="Q2423" s="53" t="s">
        <v>337</v>
      </c>
      <c r="R2423" s="53" t="s">
        <v>3496</v>
      </c>
      <c r="S2423" s="53" t="s">
        <v>419</v>
      </c>
      <c r="T2423" s="63">
        <v>73760</v>
      </c>
      <c r="U2423" s="53" t="s">
        <v>368</v>
      </c>
      <c r="V2423" s="53" t="s">
        <v>385</v>
      </c>
      <c r="W2423" s="53"/>
      <c r="X2423" s="53"/>
      <c r="Y2423" s="63"/>
      <c r="Z2423" s="53"/>
      <c r="AA2423" s="53"/>
      <c r="AB2423" s="72"/>
      <c r="AC2423" s="57"/>
      <c r="AD2423" s="53"/>
      <c r="AE2423" s="53"/>
      <c r="AF2423" s="63"/>
      <c r="AG2423" s="63"/>
      <c r="AH2423" s="62"/>
      <c r="AI2423" s="53"/>
      <c r="AJ2423" s="149">
        <v>1</v>
      </c>
      <c r="AK2423" s="374" t="s">
        <v>677</v>
      </c>
    </row>
    <row r="2424" spans="1:37" s="149" customFormat="1" ht="75" customHeight="1">
      <c r="A2424" s="52" t="s">
        <v>377</v>
      </c>
      <c r="B2424" s="160" t="s">
        <v>3468</v>
      </c>
      <c r="C2424" s="53" t="s">
        <v>536</v>
      </c>
      <c r="D2424" s="52" t="s">
        <v>1830</v>
      </c>
      <c r="E2424" s="53" t="s">
        <v>81</v>
      </c>
      <c r="F2424" s="55">
        <v>41250</v>
      </c>
      <c r="G2424" s="55">
        <v>41325</v>
      </c>
      <c r="H2424" s="53" t="s">
        <v>104</v>
      </c>
      <c r="I2424" s="57">
        <v>1118.4892400000001</v>
      </c>
      <c r="J2424" s="56">
        <v>1117.6765205013678</v>
      </c>
      <c r="K2424" s="56">
        <v>1117.6765254237287</v>
      </c>
      <c r="L2424" s="59">
        <v>41342</v>
      </c>
      <c r="M2424" s="60">
        <v>2013</v>
      </c>
      <c r="N2424" s="61">
        <v>41354</v>
      </c>
      <c r="O2424" s="60">
        <v>2013</v>
      </c>
      <c r="P2424" s="61">
        <v>41455</v>
      </c>
      <c r="Q2424" s="53" t="s">
        <v>337</v>
      </c>
      <c r="R2424" s="53" t="s">
        <v>3497</v>
      </c>
      <c r="S2424" s="53" t="s">
        <v>866</v>
      </c>
      <c r="T2424" s="63">
        <v>220</v>
      </c>
      <c r="U2424" s="53" t="s">
        <v>368</v>
      </c>
      <c r="V2424" s="53" t="s">
        <v>385</v>
      </c>
      <c r="W2424" s="53"/>
      <c r="X2424" s="53"/>
      <c r="Y2424" s="63"/>
      <c r="Z2424" s="53"/>
      <c r="AA2424" s="53"/>
      <c r="AB2424" s="72"/>
      <c r="AC2424" s="57"/>
      <c r="AD2424" s="53"/>
      <c r="AE2424" s="53"/>
      <c r="AF2424" s="63"/>
      <c r="AG2424" s="63"/>
      <c r="AH2424" s="62"/>
      <c r="AI2424" s="53"/>
      <c r="AJ2424" s="149">
        <v>1</v>
      </c>
      <c r="AK2424" s="374" t="s">
        <v>677</v>
      </c>
    </row>
    <row r="2425" spans="1:37" s="149" customFormat="1" ht="75" customHeight="1">
      <c r="A2425" s="52" t="s">
        <v>377</v>
      </c>
      <c r="B2425" s="160" t="s">
        <v>3469</v>
      </c>
      <c r="C2425" s="53" t="s">
        <v>536</v>
      </c>
      <c r="D2425" s="52" t="s">
        <v>1830</v>
      </c>
      <c r="E2425" s="53" t="s">
        <v>81</v>
      </c>
      <c r="F2425" s="55">
        <v>41250</v>
      </c>
      <c r="G2425" s="55">
        <v>41325</v>
      </c>
      <c r="H2425" s="53" t="s">
        <v>104</v>
      </c>
      <c r="I2425" s="57">
        <v>515.46</v>
      </c>
      <c r="J2425" s="56">
        <v>515.08545514272009</v>
      </c>
      <c r="K2425" s="56">
        <v>515.08500000000004</v>
      </c>
      <c r="L2425" s="59">
        <v>41342</v>
      </c>
      <c r="M2425" s="60">
        <v>2013</v>
      </c>
      <c r="N2425" s="61">
        <v>41354</v>
      </c>
      <c r="O2425" s="60">
        <v>2013</v>
      </c>
      <c r="P2425" s="61">
        <v>41455</v>
      </c>
      <c r="Q2425" s="53" t="s">
        <v>337</v>
      </c>
      <c r="R2425" s="53" t="s">
        <v>3498</v>
      </c>
      <c r="S2425" s="53" t="s">
        <v>866</v>
      </c>
      <c r="T2425" s="63">
        <v>300</v>
      </c>
      <c r="U2425" s="53" t="s">
        <v>368</v>
      </c>
      <c r="V2425" s="53" t="s">
        <v>385</v>
      </c>
      <c r="W2425" s="53"/>
      <c r="X2425" s="53"/>
      <c r="Y2425" s="63"/>
      <c r="Z2425" s="53"/>
      <c r="AA2425" s="53"/>
      <c r="AB2425" s="72"/>
      <c r="AC2425" s="57"/>
      <c r="AD2425" s="53"/>
      <c r="AE2425" s="53"/>
      <c r="AF2425" s="63"/>
      <c r="AG2425" s="63"/>
      <c r="AH2425" s="62"/>
      <c r="AI2425" s="53"/>
      <c r="AJ2425" s="149">
        <v>1</v>
      </c>
      <c r="AK2425" s="374" t="s">
        <v>677</v>
      </c>
    </row>
    <row r="2426" spans="1:37" s="149" customFormat="1" ht="75" customHeight="1">
      <c r="A2426" s="52" t="s">
        <v>377</v>
      </c>
      <c r="B2426" s="160" t="s">
        <v>3470</v>
      </c>
      <c r="C2426" s="53" t="s">
        <v>536</v>
      </c>
      <c r="D2426" s="52" t="s">
        <v>1830</v>
      </c>
      <c r="E2426" s="53" t="s">
        <v>81</v>
      </c>
      <c r="F2426" s="55">
        <v>41250</v>
      </c>
      <c r="G2426" s="55">
        <v>41325</v>
      </c>
      <c r="H2426" s="53" t="s">
        <v>104</v>
      </c>
      <c r="I2426" s="57">
        <v>996.82275000000004</v>
      </c>
      <c r="J2426" s="56">
        <v>996.0984361160281</v>
      </c>
      <c r="K2426" s="56">
        <v>996.09799999999996</v>
      </c>
      <c r="L2426" s="59">
        <v>41342</v>
      </c>
      <c r="M2426" s="60">
        <v>2013</v>
      </c>
      <c r="N2426" s="61">
        <v>41354</v>
      </c>
      <c r="O2426" s="60">
        <v>2013</v>
      </c>
      <c r="P2426" s="61">
        <v>41455</v>
      </c>
      <c r="Q2426" s="53" t="s">
        <v>337</v>
      </c>
      <c r="R2426" s="53" t="s">
        <v>3499</v>
      </c>
      <c r="S2426" s="53" t="s">
        <v>419</v>
      </c>
      <c r="T2426" s="63">
        <v>250</v>
      </c>
      <c r="U2426" s="53" t="s">
        <v>368</v>
      </c>
      <c r="V2426" s="53" t="s">
        <v>385</v>
      </c>
      <c r="W2426" s="53"/>
      <c r="X2426" s="53"/>
      <c r="Y2426" s="63"/>
      <c r="Z2426" s="53"/>
      <c r="AA2426" s="53"/>
      <c r="AB2426" s="72"/>
      <c r="AC2426" s="57"/>
      <c r="AD2426" s="53"/>
      <c r="AE2426" s="53"/>
      <c r="AF2426" s="63"/>
      <c r="AG2426" s="63"/>
      <c r="AH2426" s="62"/>
      <c r="AI2426" s="53"/>
      <c r="AJ2426" s="149">
        <v>1</v>
      </c>
      <c r="AK2426" s="374" t="s">
        <v>677</v>
      </c>
    </row>
    <row r="2427" spans="1:37" s="149" customFormat="1" ht="75" customHeight="1">
      <c r="A2427" s="52" t="s">
        <v>377</v>
      </c>
      <c r="B2427" s="160" t="s">
        <v>3471</v>
      </c>
      <c r="C2427" s="53" t="s">
        <v>536</v>
      </c>
      <c r="D2427" s="52" t="s">
        <v>1830</v>
      </c>
      <c r="E2427" s="53" t="s">
        <v>81</v>
      </c>
      <c r="F2427" s="55">
        <v>41250</v>
      </c>
      <c r="G2427" s="55">
        <v>41325</v>
      </c>
      <c r="H2427" s="53" t="s">
        <v>104</v>
      </c>
      <c r="I2427" s="57">
        <v>169.4</v>
      </c>
      <c r="J2427" s="56">
        <v>169.2769101408</v>
      </c>
      <c r="K2427" s="56">
        <v>169.27600000000001</v>
      </c>
      <c r="L2427" s="59">
        <v>41342</v>
      </c>
      <c r="M2427" s="60">
        <v>2013</v>
      </c>
      <c r="N2427" s="61">
        <v>41354</v>
      </c>
      <c r="O2427" s="60">
        <v>2013</v>
      </c>
      <c r="P2427" s="61">
        <v>41455</v>
      </c>
      <c r="Q2427" s="53" t="s">
        <v>337</v>
      </c>
      <c r="R2427" s="53" t="s">
        <v>3500</v>
      </c>
      <c r="S2427" s="53" t="s">
        <v>419</v>
      </c>
      <c r="T2427" s="63">
        <v>22</v>
      </c>
      <c r="U2427" s="53" t="s">
        <v>368</v>
      </c>
      <c r="V2427" s="53" t="s">
        <v>385</v>
      </c>
      <c r="W2427" s="53"/>
      <c r="X2427" s="53"/>
      <c r="Y2427" s="63"/>
      <c r="Z2427" s="53"/>
      <c r="AA2427" s="53"/>
      <c r="AB2427" s="72"/>
      <c r="AC2427" s="57"/>
      <c r="AD2427" s="53"/>
      <c r="AE2427" s="53"/>
      <c r="AF2427" s="63"/>
      <c r="AG2427" s="63"/>
      <c r="AH2427" s="62"/>
      <c r="AI2427" s="53"/>
      <c r="AJ2427" s="149">
        <v>1</v>
      </c>
      <c r="AK2427" s="374" t="s">
        <v>677</v>
      </c>
    </row>
    <row r="2428" spans="1:37" s="149" customFormat="1" ht="75" customHeight="1">
      <c r="A2428" s="52" t="s">
        <v>377</v>
      </c>
      <c r="B2428" s="160" t="s">
        <v>3472</v>
      </c>
      <c r="C2428" s="53" t="s">
        <v>536</v>
      </c>
      <c r="D2428" s="52" t="s">
        <v>1830</v>
      </c>
      <c r="E2428" s="53" t="s">
        <v>81</v>
      </c>
      <c r="F2428" s="55">
        <v>41250</v>
      </c>
      <c r="G2428" s="55">
        <v>41325</v>
      </c>
      <c r="H2428" s="53" t="s">
        <v>104</v>
      </c>
      <c r="I2428" s="57">
        <v>2130.6013600000001</v>
      </c>
      <c r="J2428" s="56">
        <v>2129.0532200142679</v>
      </c>
      <c r="K2428" s="56">
        <v>2129.0529999999999</v>
      </c>
      <c r="L2428" s="59">
        <v>41342</v>
      </c>
      <c r="M2428" s="60">
        <v>2013</v>
      </c>
      <c r="N2428" s="61">
        <v>41354</v>
      </c>
      <c r="O2428" s="60">
        <v>2013</v>
      </c>
      <c r="P2428" s="61">
        <v>41455</v>
      </c>
      <c r="Q2428" s="53" t="s">
        <v>337</v>
      </c>
      <c r="R2428" s="53" t="s">
        <v>1525</v>
      </c>
      <c r="S2428" s="53" t="s">
        <v>419</v>
      </c>
      <c r="T2428" s="63">
        <v>350</v>
      </c>
      <c r="U2428" s="53" t="s">
        <v>368</v>
      </c>
      <c r="V2428" s="53" t="s">
        <v>385</v>
      </c>
      <c r="W2428" s="53"/>
      <c r="X2428" s="53"/>
      <c r="Y2428" s="63"/>
      <c r="Z2428" s="53"/>
      <c r="AA2428" s="53"/>
      <c r="AB2428" s="72"/>
      <c r="AC2428" s="57"/>
      <c r="AD2428" s="53"/>
      <c r="AE2428" s="53"/>
      <c r="AF2428" s="63"/>
      <c r="AG2428" s="63"/>
      <c r="AH2428" s="62"/>
      <c r="AI2428" s="53"/>
      <c r="AJ2428" s="149">
        <v>1</v>
      </c>
      <c r="AK2428" s="374" t="s">
        <v>677</v>
      </c>
    </row>
    <row r="2429" spans="1:37" s="149" customFormat="1" ht="60" customHeight="1">
      <c r="A2429" s="52" t="s">
        <v>377</v>
      </c>
      <c r="B2429" s="60">
        <v>3141</v>
      </c>
      <c r="C2429" s="53" t="s">
        <v>457</v>
      </c>
      <c r="D2429" s="52" t="s">
        <v>458</v>
      </c>
      <c r="E2429" s="53" t="s">
        <v>64</v>
      </c>
      <c r="F2429" s="55">
        <v>41220</v>
      </c>
      <c r="G2429" s="55">
        <v>41280</v>
      </c>
      <c r="H2429" s="53" t="s">
        <v>104</v>
      </c>
      <c r="I2429" s="57">
        <v>393.14027500000009</v>
      </c>
      <c r="J2429" s="56">
        <v>392.85461041265887</v>
      </c>
      <c r="K2429" s="56">
        <v>392.85399999999998</v>
      </c>
      <c r="L2429" s="59">
        <v>41300</v>
      </c>
      <c r="M2429" s="60">
        <v>2013</v>
      </c>
      <c r="N2429" s="61">
        <v>41340</v>
      </c>
      <c r="O2429" s="60">
        <v>2013</v>
      </c>
      <c r="P2429" s="61">
        <v>41486</v>
      </c>
      <c r="Q2429" s="53" t="s">
        <v>337</v>
      </c>
      <c r="R2429" s="53"/>
      <c r="S2429" s="53" t="s">
        <v>1987</v>
      </c>
      <c r="T2429" s="63">
        <v>27984</v>
      </c>
      <c r="U2429" s="53" t="s">
        <v>368</v>
      </c>
      <c r="V2429" s="53" t="s">
        <v>385</v>
      </c>
      <c r="W2429" s="53"/>
      <c r="X2429" s="53"/>
      <c r="Y2429" s="63"/>
      <c r="Z2429" s="53"/>
      <c r="AA2429" s="53"/>
      <c r="AB2429" s="72"/>
      <c r="AC2429" s="57"/>
      <c r="AD2429" s="53"/>
      <c r="AE2429" s="53"/>
      <c r="AF2429" s="63"/>
      <c r="AG2429" s="63"/>
      <c r="AH2429" s="62"/>
      <c r="AI2429" s="53"/>
      <c r="AJ2429" s="149">
        <v>1</v>
      </c>
      <c r="AK2429" s="374" t="s">
        <v>677</v>
      </c>
    </row>
    <row r="2430" spans="1:37" s="149" customFormat="1" ht="60" customHeight="1">
      <c r="A2430" s="52" t="s">
        <v>377</v>
      </c>
      <c r="B2430" s="60">
        <v>3142</v>
      </c>
      <c r="C2430" s="53" t="s">
        <v>537</v>
      </c>
      <c r="D2430" s="52" t="s">
        <v>538</v>
      </c>
      <c r="E2430" s="53" t="s">
        <v>59</v>
      </c>
      <c r="F2430" s="55">
        <v>41233</v>
      </c>
      <c r="G2430" s="55">
        <v>41273</v>
      </c>
      <c r="H2430" s="53" t="s">
        <v>104</v>
      </c>
      <c r="I2430" s="57">
        <v>135.90135900000001</v>
      </c>
      <c r="J2430" s="56">
        <v>135.80261000859269</v>
      </c>
      <c r="K2430" s="56">
        <v>135.80199999999999</v>
      </c>
      <c r="L2430" s="59">
        <v>41293</v>
      </c>
      <c r="M2430" s="60">
        <v>2013</v>
      </c>
      <c r="N2430" s="61">
        <v>41333</v>
      </c>
      <c r="O2430" s="60">
        <v>2013</v>
      </c>
      <c r="P2430" s="61">
        <v>41547</v>
      </c>
      <c r="Q2430" s="53" t="s">
        <v>337</v>
      </c>
      <c r="R2430" s="53"/>
      <c r="S2430" s="53" t="s">
        <v>2001</v>
      </c>
      <c r="T2430" s="63">
        <v>1066</v>
      </c>
      <c r="U2430" s="53" t="s">
        <v>368</v>
      </c>
      <c r="V2430" s="53" t="s">
        <v>385</v>
      </c>
      <c r="W2430" s="53"/>
      <c r="X2430" s="53"/>
      <c r="Y2430" s="63"/>
      <c r="Z2430" s="53"/>
      <c r="AA2430" s="53"/>
      <c r="AB2430" s="72"/>
      <c r="AC2430" s="57"/>
      <c r="AD2430" s="53"/>
      <c r="AE2430" s="53"/>
      <c r="AF2430" s="63"/>
      <c r="AG2430" s="63"/>
      <c r="AH2430" s="62"/>
      <c r="AI2430" s="53"/>
      <c r="AJ2430" s="149">
        <v>1</v>
      </c>
      <c r="AK2430" s="374" t="s">
        <v>677</v>
      </c>
    </row>
    <row r="2431" spans="1:37" s="149" customFormat="1" ht="60" customHeight="1">
      <c r="A2431" s="52" t="s">
        <v>377</v>
      </c>
      <c r="B2431" s="60">
        <v>3143</v>
      </c>
      <c r="C2431" s="53" t="s">
        <v>539</v>
      </c>
      <c r="D2431" s="52" t="s">
        <v>540</v>
      </c>
      <c r="E2431" s="53" t="s">
        <v>59</v>
      </c>
      <c r="F2431" s="55">
        <v>41244</v>
      </c>
      <c r="G2431" s="55">
        <v>41284</v>
      </c>
      <c r="H2431" s="53" t="s">
        <v>104</v>
      </c>
      <c r="I2431" s="57">
        <v>70.531560000000013</v>
      </c>
      <c r="J2431" s="56">
        <v>70.48031017833793</v>
      </c>
      <c r="K2431" s="56">
        <v>70.48</v>
      </c>
      <c r="L2431" s="59">
        <v>41304</v>
      </c>
      <c r="M2431" s="60">
        <v>2013</v>
      </c>
      <c r="N2431" s="61">
        <v>41365</v>
      </c>
      <c r="O2431" s="60">
        <v>2013</v>
      </c>
      <c r="P2431" s="61">
        <v>41455</v>
      </c>
      <c r="Q2431" s="53" t="s">
        <v>338</v>
      </c>
      <c r="R2431" s="53"/>
      <c r="S2431" s="53" t="s">
        <v>308</v>
      </c>
      <c r="T2431" s="63">
        <v>52</v>
      </c>
      <c r="U2431" s="53" t="s">
        <v>368</v>
      </c>
      <c r="V2431" s="53" t="s">
        <v>385</v>
      </c>
      <c r="W2431" s="53"/>
      <c r="X2431" s="53"/>
      <c r="Y2431" s="63"/>
      <c r="Z2431" s="53"/>
      <c r="AA2431" s="53"/>
      <c r="AB2431" s="72"/>
      <c r="AC2431" s="57"/>
      <c r="AD2431" s="53"/>
      <c r="AE2431" s="53"/>
      <c r="AF2431" s="63"/>
      <c r="AG2431" s="63"/>
      <c r="AH2431" s="62"/>
      <c r="AI2431" s="53"/>
      <c r="AJ2431" s="149">
        <v>1</v>
      </c>
      <c r="AK2431" s="374" t="s">
        <v>677</v>
      </c>
    </row>
    <row r="2432" spans="1:37" s="149" customFormat="1" ht="60" customHeight="1">
      <c r="A2432" s="52" t="s">
        <v>377</v>
      </c>
      <c r="B2432" s="60">
        <v>3144</v>
      </c>
      <c r="C2432" s="52" t="s">
        <v>459</v>
      </c>
      <c r="D2432" s="52" t="s">
        <v>460</v>
      </c>
      <c r="E2432" s="53" t="s">
        <v>59</v>
      </c>
      <c r="F2432" s="55">
        <v>41244</v>
      </c>
      <c r="G2432" s="55">
        <v>41284</v>
      </c>
      <c r="H2432" s="53" t="s">
        <v>104</v>
      </c>
      <c r="I2432" s="57">
        <v>105.88600000000001</v>
      </c>
      <c r="J2432" s="56">
        <v>105.80906084515202</v>
      </c>
      <c r="K2432" s="56">
        <v>105.809</v>
      </c>
      <c r="L2432" s="59">
        <v>41304</v>
      </c>
      <c r="M2432" s="60">
        <v>2013</v>
      </c>
      <c r="N2432" s="61">
        <v>41344</v>
      </c>
      <c r="O2432" s="60">
        <v>2013</v>
      </c>
      <c r="P2432" s="61">
        <v>41527</v>
      </c>
      <c r="Q2432" s="53" t="s">
        <v>337</v>
      </c>
      <c r="R2432" s="53"/>
      <c r="S2432" s="53" t="s">
        <v>2020</v>
      </c>
      <c r="T2432" s="63">
        <v>6981</v>
      </c>
      <c r="U2432" s="53" t="s">
        <v>368</v>
      </c>
      <c r="V2432" s="53" t="s">
        <v>385</v>
      </c>
      <c r="W2432" s="53"/>
      <c r="X2432" s="53"/>
      <c r="Y2432" s="63"/>
      <c r="Z2432" s="53"/>
      <c r="AA2432" s="53"/>
      <c r="AB2432" s="72"/>
      <c r="AC2432" s="57"/>
      <c r="AD2432" s="53"/>
      <c r="AE2432" s="53"/>
      <c r="AF2432" s="63"/>
      <c r="AG2432" s="63"/>
      <c r="AH2432" s="62"/>
      <c r="AI2432" s="53"/>
      <c r="AJ2432" s="149">
        <v>1</v>
      </c>
      <c r="AK2432" s="374" t="s">
        <v>677</v>
      </c>
    </row>
    <row r="2433" spans="1:37" s="149" customFormat="1" ht="60" customHeight="1">
      <c r="A2433" s="54" t="s">
        <v>1827</v>
      </c>
      <c r="B2433" s="60">
        <v>3145</v>
      </c>
      <c r="C2433" s="70" t="s">
        <v>472</v>
      </c>
      <c r="D2433" s="52" t="s">
        <v>473</v>
      </c>
      <c r="E2433" s="53" t="s">
        <v>80</v>
      </c>
      <c r="F2433" s="55">
        <v>41214</v>
      </c>
      <c r="G2433" s="55">
        <v>41246</v>
      </c>
      <c r="H2433" s="53" t="s">
        <v>100</v>
      </c>
      <c r="I2433" s="57">
        <v>979.36</v>
      </c>
      <c r="J2433" s="56">
        <v>979.38783724320001</v>
      </c>
      <c r="K2433" s="56">
        <v>979.36</v>
      </c>
      <c r="L2433" s="59">
        <v>41281</v>
      </c>
      <c r="M2433" s="60">
        <v>2013</v>
      </c>
      <c r="N2433" s="61">
        <v>41283</v>
      </c>
      <c r="O2433" s="60">
        <v>2013</v>
      </c>
      <c r="P2433" s="61">
        <v>41639</v>
      </c>
      <c r="Q2433" s="53" t="s">
        <v>337</v>
      </c>
      <c r="R2433" s="71" t="s">
        <v>2814</v>
      </c>
      <c r="S2433" s="53" t="s">
        <v>419</v>
      </c>
      <c r="T2433" s="60">
        <v>6185</v>
      </c>
      <c r="U2433" s="53" t="s">
        <v>367</v>
      </c>
      <c r="V2433" s="53" t="s">
        <v>385</v>
      </c>
      <c r="W2433" s="53"/>
      <c r="X2433" s="63"/>
      <c r="Y2433" s="63"/>
      <c r="Z2433" s="53" t="s">
        <v>723</v>
      </c>
      <c r="AA2433" s="53"/>
      <c r="AB2433" s="72"/>
      <c r="AC2433" s="57"/>
      <c r="AD2433" s="53"/>
      <c r="AE2433" s="53"/>
      <c r="AF2433" s="53"/>
      <c r="AG2433" s="63"/>
      <c r="AH2433" s="53"/>
      <c r="AI2433" s="53"/>
      <c r="AJ2433" s="149">
        <v>1</v>
      </c>
      <c r="AK2433" s="374" t="s">
        <v>677</v>
      </c>
    </row>
    <row r="2434" spans="1:37" s="150" customFormat="1" ht="60" customHeight="1">
      <c r="A2434" s="107" t="s">
        <v>1827</v>
      </c>
      <c r="B2434" s="160" t="s">
        <v>2813</v>
      </c>
      <c r="C2434" s="70" t="s">
        <v>472</v>
      </c>
      <c r="D2434" s="52" t="s">
        <v>473</v>
      </c>
      <c r="E2434" s="53" t="s">
        <v>80</v>
      </c>
      <c r="F2434" s="55">
        <v>41214</v>
      </c>
      <c r="G2434" s="55">
        <v>41246</v>
      </c>
      <c r="H2434" s="53" t="s">
        <v>100</v>
      </c>
      <c r="I2434" s="57">
        <v>393.86900000000003</v>
      </c>
      <c r="J2434" s="56">
        <v>444.07708894080002</v>
      </c>
      <c r="K2434" s="56">
        <v>393.86900000000003</v>
      </c>
      <c r="L2434" s="59">
        <v>41281</v>
      </c>
      <c r="M2434" s="60">
        <v>2013</v>
      </c>
      <c r="N2434" s="61">
        <v>41283</v>
      </c>
      <c r="O2434" s="60">
        <v>2013</v>
      </c>
      <c r="P2434" s="61">
        <v>41639</v>
      </c>
      <c r="Q2434" s="53" t="s">
        <v>337</v>
      </c>
      <c r="R2434" s="71" t="s">
        <v>2559</v>
      </c>
      <c r="S2434" s="53" t="s">
        <v>419</v>
      </c>
      <c r="T2434" s="60">
        <v>3092</v>
      </c>
      <c r="U2434" s="53" t="s">
        <v>367</v>
      </c>
      <c r="V2434" s="53" t="s">
        <v>385</v>
      </c>
      <c r="W2434" s="53"/>
      <c r="X2434" s="63"/>
      <c r="Y2434" s="63"/>
      <c r="Z2434" s="53" t="s">
        <v>723</v>
      </c>
      <c r="AA2434" s="53"/>
      <c r="AB2434" s="72"/>
      <c r="AC2434" s="57"/>
      <c r="AD2434" s="53"/>
      <c r="AE2434" s="53"/>
      <c r="AF2434" s="53"/>
      <c r="AG2434" s="63"/>
      <c r="AH2434" s="53"/>
      <c r="AI2434" s="53"/>
      <c r="AJ2434" s="149">
        <v>1</v>
      </c>
      <c r="AK2434" s="374" t="s">
        <v>677</v>
      </c>
    </row>
    <row r="2435" spans="1:37" s="150" customFormat="1" ht="60" customHeight="1">
      <c r="A2435" s="54" t="s">
        <v>1827</v>
      </c>
      <c r="B2435" s="60">
        <v>3147</v>
      </c>
      <c r="C2435" s="70" t="s">
        <v>474</v>
      </c>
      <c r="D2435" s="52" t="s">
        <v>475</v>
      </c>
      <c r="E2435" s="53" t="s">
        <v>80</v>
      </c>
      <c r="F2435" s="55">
        <v>41225</v>
      </c>
      <c r="G2435" s="55">
        <v>41255</v>
      </c>
      <c r="H2435" s="53" t="s">
        <v>100</v>
      </c>
      <c r="I2435" s="57">
        <v>80.042372881355945</v>
      </c>
      <c r="J2435" s="56">
        <v>86.83685650080001</v>
      </c>
      <c r="K2435" s="56">
        <v>80.042000000000002</v>
      </c>
      <c r="L2435" s="59">
        <v>41290</v>
      </c>
      <c r="M2435" s="60">
        <v>2013</v>
      </c>
      <c r="N2435" s="61">
        <v>41295</v>
      </c>
      <c r="O2435" s="60">
        <v>2013</v>
      </c>
      <c r="P2435" s="61">
        <v>41639</v>
      </c>
      <c r="Q2435" s="53" t="s">
        <v>337</v>
      </c>
      <c r="R2435" s="71"/>
      <c r="S2435" s="53" t="s">
        <v>419</v>
      </c>
      <c r="T2435" s="53">
        <v>625</v>
      </c>
      <c r="U2435" s="53" t="s">
        <v>367</v>
      </c>
      <c r="V2435" s="53" t="s">
        <v>385</v>
      </c>
      <c r="W2435" s="53"/>
      <c r="X2435" s="63"/>
      <c r="Y2435" s="63"/>
      <c r="Z2435" s="53"/>
      <c r="AA2435" s="53"/>
      <c r="AB2435" s="72"/>
      <c r="AC2435" s="57"/>
      <c r="AD2435" s="53"/>
      <c r="AE2435" s="53"/>
      <c r="AF2435" s="53"/>
      <c r="AG2435" s="63"/>
      <c r="AH2435" s="53"/>
      <c r="AI2435" s="53"/>
      <c r="AJ2435" s="149">
        <v>1</v>
      </c>
      <c r="AK2435" s="374" t="s">
        <v>677</v>
      </c>
    </row>
    <row r="2436" spans="1:37" s="150" customFormat="1" ht="60" customHeight="1">
      <c r="A2436" s="54" t="s">
        <v>1827</v>
      </c>
      <c r="B2436" s="60">
        <v>3149</v>
      </c>
      <c r="C2436" s="70" t="s">
        <v>476</v>
      </c>
      <c r="D2436" s="52" t="s">
        <v>477</v>
      </c>
      <c r="E2436" s="53" t="s">
        <v>64</v>
      </c>
      <c r="F2436" s="55">
        <v>41218</v>
      </c>
      <c r="G2436" s="55">
        <v>41248</v>
      </c>
      <c r="H2436" s="53" t="s">
        <v>100</v>
      </c>
      <c r="I2436" s="57">
        <v>378.44915254237287</v>
      </c>
      <c r="J2436" s="56">
        <v>404.50586319360002</v>
      </c>
      <c r="K2436" s="56">
        <v>378.44900000000001</v>
      </c>
      <c r="L2436" s="59">
        <v>41283</v>
      </c>
      <c r="M2436" s="60">
        <v>2013</v>
      </c>
      <c r="N2436" s="61">
        <v>41295</v>
      </c>
      <c r="O2436" s="60">
        <v>2013</v>
      </c>
      <c r="P2436" s="61">
        <v>41639</v>
      </c>
      <c r="Q2436" s="53" t="s">
        <v>337</v>
      </c>
      <c r="R2436" s="71"/>
      <c r="S2436" s="53" t="s">
        <v>419</v>
      </c>
      <c r="T2436" s="53">
        <v>349</v>
      </c>
      <c r="U2436" s="53" t="s">
        <v>367</v>
      </c>
      <c r="V2436" s="53" t="s">
        <v>385</v>
      </c>
      <c r="W2436" s="53"/>
      <c r="X2436" s="63"/>
      <c r="Y2436" s="63"/>
      <c r="Z2436" s="53"/>
      <c r="AA2436" s="53"/>
      <c r="AB2436" s="72"/>
      <c r="AC2436" s="57"/>
      <c r="AD2436" s="53"/>
      <c r="AE2436" s="53"/>
      <c r="AF2436" s="53"/>
      <c r="AG2436" s="63"/>
      <c r="AH2436" s="53"/>
      <c r="AI2436" s="53"/>
      <c r="AJ2436" s="149">
        <v>1</v>
      </c>
      <c r="AK2436" s="374" t="s">
        <v>677</v>
      </c>
    </row>
    <row r="2437" spans="1:37" s="150" customFormat="1" ht="60" customHeight="1">
      <c r="A2437" s="54" t="s">
        <v>1827</v>
      </c>
      <c r="B2437" s="60">
        <v>3151</v>
      </c>
      <c r="C2437" s="70" t="s">
        <v>626</v>
      </c>
      <c r="D2437" s="52" t="s">
        <v>627</v>
      </c>
      <c r="E2437" s="53" t="s">
        <v>80</v>
      </c>
      <c r="F2437" s="55">
        <v>41218</v>
      </c>
      <c r="G2437" s="55">
        <v>41248</v>
      </c>
      <c r="H2437" s="53" t="s">
        <v>100</v>
      </c>
      <c r="I2437" s="57">
        <v>3368.924</v>
      </c>
      <c r="J2437" s="56">
        <v>3451.490245728</v>
      </c>
      <c r="K2437" s="56">
        <v>3368.924</v>
      </c>
      <c r="L2437" s="59">
        <v>41283</v>
      </c>
      <c r="M2437" s="60">
        <v>2013</v>
      </c>
      <c r="N2437" s="61">
        <v>41295</v>
      </c>
      <c r="O2437" s="60">
        <v>2013</v>
      </c>
      <c r="P2437" s="61">
        <v>41639</v>
      </c>
      <c r="Q2437" s="53" t="s">
        <v>337</v>
      </c>
      <c r="R2437" s="71"/>
      <c r="S2437" s="53" t="s">
        <v>419</v>
      </c>
      <c r="T2437" s="53" t="s">
        <v>725</v>
      </c>
      <c r="U2437" s="53" t="s">
        <v>367</v>
      </c>
      <c r="V2437" s="53" t="s">
        <v>385</v>
      </c>
      <c r="W2437" s="53"/>
      <c r="X2437" s="63"/>
      <c r="Y2437" s="63"/>
      <c r="Z2437" s="53" t="s">
        <v>726</v>
      </c>
      <c r="AA2437" s="53"/>
      <c r="AB2437" s="72"/>
      <c r="AC2437" s="57"/>
      <c r="AD2437" s="53"/>
      <c r="AE2437" s="53"/>
      <c r="AF2437" s="53"/>
      <c r="AG2437" s="63"/>
      <c r="AH2437" s="53"/>
      <c r="AI2437" s="53"/>
      <c r="AJ2437" s="149">
        <v>1</v>
      </c>
      <c r="AK2437" s="374" t="s">
        <v>677</v>
      </c>
    </row>
    <row r="2438" spans="1:37" s="150" customFormat="1" ht="60" customHeight="1">
      <c r="A2438" s="54" t="s">
        <v>1827</v>
      </c>
      <c r="B2438" s="60">
        <v>3152</v>
      </c>
      <c r="C2438" s="70" t="s">
        <v>628</v>
      </c>
      <c r="D2438" s="52" t="s">
        <v>629</v>
      </c>
      <c r="E2438" s="53" t="s">
        <v>80</v>
      </c>
      <c r="F2438" s="55">
        <v>41218</v>
      </c>
      <c r="G2438" s="55">
        <v>41248</v>
      </c>
      <c r="H2438" s="53" t="s">
        <v>100</v>
      </c>
      <c r="I2438" s="57">
        <v>7878.61</v>
      </c>
      <c r="J2438" s="56">
        <v>8452.8534998880004</v>
      </c>
      <c r="K2438" s="56">
        <v>7878.61</v>
      </c>
      <c r="L2438" s="59">
        <v>41283</v>
      </c>
      <c r="M2438" s="60">
        <v>2013</v>
      </c>
      <c r="N2438" s="61">
        <v>41295</v>
      </c>
      <c r="O2438" s="60">
        <v>2013</v>
      </c>
      <c r="P2438" s="61">
        <v>41639</v>
      </c>
      <c r="Q2438" s="53" t="s">
        <v>337</v>
      </c>
      <c r="R2438" s="71"/>
      <c r="S2438" s="53" t="s">
        <v>419</v>
      </c>
      <c r="T2438" s="53" t="s">
        <v>698</v>
      </c>
      <c r="U2438" s="53" t="s">
        <v>367</v>
      </c>
      <c r="V2438" s="53" t="s">
        <v>385</v>
      </c>
      <c r="W2438" s="53"/>
      <c r="X2438" s="63"/>
      <c r="Y2438" s="63"/>
      <c r="Z2438" s="53" t="s">
        <v>726</v>
      </c>
      <c r="AA2438" s="53"/>
      <c r="AB2438" s="72"/>
      <c r="AC2438" s="57"/>
      <c r="AD2438" s="53"/>
      <c r="AE2438" s="53"/>
      <c r="AF2438" s="53"/>
      <c r="AG2438" s="63"/>
      <c r="AH2438" s="53"/>
      <c r="AI2438" s="53"/>
      <c r="AJ2438" s="149">
        <v>1</v>
      </c>
      <c r="AK2438" s="374" t="s">
        <v>677</v>
      </c>
    </row>
    <row r="2439" spans="1:37" s="150" customFormat="1" ht="60" customHeight="1">
      <c r="A2439" s="54" t="s">
        <v>1827</v>
      </c>
      <c r="B2439" s="60">
        <v>3153</v>
      </c>
      <c r="C2439" s="70" t="s">
        <v>478</v>
      </c>
      <c r="D2439" s="52" t="s">
        <v>479</v>
      </c>
      <c r="E2439" s="53" t="s">
        <v>64</v>
      </c>
      <c r="F2439" s="55">
        <v>41221</v>
      </c>
      <c r="G2439" s="55">
        <v>41282</v>
      </c>
      <c r="H2439" s="53" t="s">
        <v>100</v>
      </c>
      <c r="I2439" s="57">
        <v>457.41500000000002</v>
      </c>
      <c r="J2439" s="56">
        <v>472.65630753600004</v>
      </c>
      <c r="K2439" s="56">
        <v>457.41500000000002</v>
      </c>
      <c r="L2439" s="59">
        <v>41302</v>
      </c>
      <c r="M2439" s="60">
        <v>2013</v>
      </c>
      <c r="N2439" s="61">
        <v>41309</v>
      </c>
      <c r="O2439" s="60">
        <v>2013</v>
      </c>
      <c r="P2439" s="61">
        <v>41639</v>
      </c>
      <c r="Q2439" s="53" t="s">
        <v>337</v>
      </c>
      <c r="R2439" s="71"/>
      <c r="S2439" s="53" t="s">
        <v>419</v>
      </c>
      <c r="T2439" s="53" t="s">
        <v>727</v>
      </c>
      <c r="U2439" s="53" t="s">
        <v>367</v>
      </c>
      <c r="V2439" s="53" t="s">
        <v>385</v>
      </c>
      <c r="W2439" s="53"/>
      <c r="X2439" s="63"/>
      <c r="Y2439" s="63"/>
      <c r="Z2439" s="53"/>
      <c r="AA2439" s="53"/>
      <c r="AB2439" s="72"/>
      <c r="AC2439" s="57"/>
      <c r="AD2439" s="53"/>
      <c r="AE2439" s="53"/>
      <c r="AF2439" s="53"/>
      <c r="AG2439" s="63"/>
      <c r="AH2439" s="53"/>
      <c r="AI2439" s="53"/>
      <c r="AJ2439" s="149">
        <v>1</v>
      </c>
      <c r="AK2439" s="374" t="s">
        <v>677</v>
      </c>
    </row>
    <row r="2440" spans="1:37" s="150" customFormat="1" ht="90" customHeight="1">
      <c r="A2440" s="54" t="s">
        <v>1827</v>
      </c>
      <c r="B2440" s="60">
        <v>3155</v>
      </c>
      <c r="C2440" s="70" t="s">
        <v>480</v>
      </c>
      <c r="D2440" s="52" t="s">
        <v>429</v>
      </c>
      <c r="E2440" s="53" t="s">
        <v>80</v>
      </c>
      <c r="F2440" s="55">
        <v>41226</v>
      </c>
      <c r="G2440" s="55">
        <v>41256</v>
      </c>
      <c r="H2440" s="53" t="s">
        <v>100</v>
      </c>
      <c r="I2440" s="57">
        <v>1463.915</v>
      </c>
      <c r="J2440" s="56">
        <v>1538.8810012800002</v>
      </c>
      <c r="K2440" s="56">
        <v>1463.915</v>
      </c>
      <c r="L2440" s="59">
        <v>41283</v>
      </c>
      <c r="M2440" s="60">
        <v>2013</v>
      </c>
      <c r="N2440" s="61">
        <v>41295</v>
      </c>
      <c r="O2440" s="60">
        <v>2013</v>
      </c>
      <c r="P2440" s="61">
        <v>41639</v>
      </c>
      <c r="Q2440" s="53" t="s">
        <v>337</v>
      </c>
      <c r="R2440" s="71"/>
      <c r="S2440" s="53" t="s">
        <v>430</v>
      </c>
      <c r="T2440" s="53" t="s">
        <v>729</v>
      </c>
      <c r="U2440" s="53" t="s">
        <v>367</v>
      </c>
      <c r="V2440" s="53" t="s">
        <v>385</v>
      </c>
      <c r="W2440" s="53"/>
      <c r="X2440" s="63"/>
      <c r="Y2440" s="63"/>
      <c r="Z2440" s="53" t="s">
        <v>704</v>
      </c>
      <c r="AA2440" s="53"/>
      <c r="AB2440" s="72"/>
      <c r="AC2440" s="57"/>
      <c r="AD2440" s="53"/>
      <c r="AE2440" s="53"/>
      <c r="AF2440" s="53"/>
      <c r="AG2440" s="63"/>
      <c r="AH2440" s="53"/>
      <c r="AI2440" s="53"/>
      <c r="AJ2440" s="149">
        <v>1</v>
      </c>
      <c r="AK2440" s="374" t="s">
        <v>677</v>
      </c>
    </row>
    <row r="2441" spans="1:37" s="150" customFormat="1" ht="60" customHeight="1">
      <c r="A2441" s="54" t="s">
        <v>1827</v>
      </c>
      <c r="B2441" s="60">
        <v>3157</v>
      </c>
      <c r="C2441" s="70" t="s">
        <v>481</v>
      </c>
      <c r="D2441" s="52" t="s">
        <v>482</v>
      </c>
      <c r="E2441" s="53" t="s">
        <v>59</v>
      </c>
      <c r="F2441" s="55">
        <v>41236</v>
      </c>
      <c r="G2441" s="55">
        <v>41296</v>
      </c>
      <c r="H2441" s="53" t="s">
        <v>100</v>
      </c>
      <c r="I2441" s="57">
        <v>683.12699999999995</v>
      </c>
      <c r="J2441" s="56">
        <v>703.48845772800007</v>
      </c>
      <c r="K2441" s="56">
        <v>683.12699999999995</v>
      </c>
      <c r="L2441" s="59">
        <v>41316</v>
      </c>
      <c r="M2441" s="60">
        <v>2013</v>
      </c>
      <c r="N2441" s="61">
        <v>41323</v>
      </c>
      <c r="O2441" s="60">
        <v>2013</v>
      </c>
      <c r="P2441" s="61">
        <v>41639</v>
      </c>
      <c r="Q2441" s="53" t="s">
        <v>337</v>
      </c>
      <c r="R2441" s="71"/>
      <c r="S2441" s="53" t="s">
        <v>900</v>
      </c>
      <c r="T2441" s="53" t="s">
        <v>731</v>
      </c>
      <c r="U2441" s="53" t="s">
        <v>367</v>
      </c>
      <c r="V2441" s="53" t="s">
        <v>385</v>
      </c>
      <c r="W2441" s="53"/>
      <c r="X2441" s="63"/>
      <c r="Y2441" s="63"/>
      <c r="Z2441" s="53"/>
      <c r="AA2441" s="53"/>
      <c r="AB2441" s="72"/>
      <c r="AC2441" s="57"/>
      <c r="AD2441" s="53"/>
      <c r="AE2441" s="53"/>
      <c r="AF2441" s="53"/>
      <c r="AG2441" s="63"/>
      <c r="AH2441" s="53"/>
      <c r="AI2441" s="53"/>
      <c r="AJ2441" s="149">
        <v>1</v>
      </c>
      <c r="AK2441" s="374" t="s">
        <v>677</v>
      </c>
    </row>
    <row r="2442" spans="1:37" s="150" customFormat="1" ht="60" customHeight="1">
      <c r="A2442" s="54" t="s">
        <v>1827</v>
      </c>
      <c r="B2442" s="60">
        <v>3159</v>
      </c>
      <c r="C2442" s="70" t="s">
        <v>433</v>
      </c>
      <c r="D2442" s="52" t="s">
        <v>431</v>
      </c>
      <c r="E2442" s="53" t="s">
        <v>59</v>
      </c>
      <c r="F2442" s="55">
        <v>41241</v>
      </c>
      <c r="G2442" s="55">
        <v>41301</v>
      </c>
      <c r="H2442" s="53" t="s">
        <v>100</v>
      </c>
      <c r="I2442" s="57">
        <v>154.05084745762713</v>
      </c>
      <c r="J2442" s="56">
        <v>164.88010728</v>
      </c>
      <c r="K2442" s="56">
        <v>154.05000000000001</v>
      </c>
      <c r="L2442" s="59">
        <v>41322</v>
      </c>
      <c r="M2442" s="60">
        <v>2013</v>
      </c>
      <c r="N2442" s="61">
        <v>41329</v>
      </c>
      <c r="O2442" s="60">
        <v>2013</v>
      </c>
      <c r="P2442" s="61">
        <v>41639</v>
      </c>
      <c r="Q2442" s="53" t="s">
        <v>337</v>
      </c>
      <c r="R2442" s="71"/>
      <c r="S2442" s="53" t="s">
        <v>322</v>
      </c>
      <c r="T2442" s="53" t="s">
        <v>733</v>
      </c>
      <c r="U2442" s="53" t="s">
        <v>367</v>
      </c>
      <c r="V2442" s="53" t="s">
        <v>385</v>
      </c>
      <c r="W2442" s="53"/>
      <c r="X2442" s="63"/>
      <c r="Y2442" s="63"/>
      <c r="Z2442" s="53"/>
      <c r="AA2442" s="53"/>
      <c r="AB2442" s="72"/>
      <c r="AC2442" s="57"/>
      <c r="AD2442" s="53"/>
      <c r="AE2442" s="53"/>
      <c r="AF2442" s="53"/>
      <c r="AG2442" s="63"/>
      <c r="AH2442" s="53"/>
      <c r="AI2442" s="53"/>
      <c r="AJ2442" s="149">
        <v>1</v>
      </c>
      <c r="AK2442" s="374" t="s">
        <v>677</v>
      </c>
    </row>
    <row r="2443" spans="1:37" s="150" customFormat="1" ht="60" customHeight="1">
      <c r="A2443" s="54" t="s">
        <v>1827</v>
      </c>
      <c r="B2443" s="60">
        <v>3161</v>
      </c>
      <c r="C2443" s="70" t="s">
        <v>483</v>
      </c>
      <c r="D2443" s="52" t="s">
        <v>484</v>
      </c>
      <c r="E2443" s="53" t="s">
        <v>64</v>
      </c>
      <c r="F2443" s="55">
        <v>41226</v>
      </c>
      <c r="G2443" s="55">
        <v>41286</v>
      </c>
      <c r="H2443" s="53" t="s">
        <v>100</v>
      </c>
      <c r="I2443" s="57">
        <v>1620.6271186440679</v>
      </c>
      <c r="J2443" s="56">
        <v>1758.7211443200001</v>
      </c>
      <c r="K2443" s="56">
        <v>1620.627</v>
      </c>
      <c r="L2443" s="59">
        <v>41306</v>
      </c>
      <c r="M2443" s="60">
        <v>2013</v>
      </c>
      <c r="N2443" s="61">
        <v>41344</v>
      </c>
      <c r="O2443" s="60">
        <v>2013</v>
      </c>
      <c r="P2443" s="61">
        <v>41639</v>
      </c>
      <c r="Q2443" s="53" t="s">
        <v>337</v>
      </c>
      <c r="R2443" s="71"/>
      <c r="S2443" s="53" t="s">
        <v>430</v>
      </c>
      <c r="T2443" s="53" t="s">
        <v>735</v>
      </c>
      <c r="U2443" s="53" t="s">
        <v>367</v>
      </c>
      <c r="V2443" s="53" t="s">
        <v>385</v>
      </c>
      <c r="W2443" s="53"/>
      <c r="X2443" s="63"/>
      <c r="Y2443" s="63"/>
      <c r="Z2443" s="53"/>
      <c r="AA2443" s="53"/>
      <c r="AB2443" s="72"/>
      <c r="AC2443" s="57"/>
      <c r="AD2443" s="53"/>
      <c r="AE2443" s="53"/>
      <c r="AF2443" s="53"/>
      <c r="AG2443" s="63"/>
      <c r="AH2443" s="53"/>
      <c r="AI2443" s="53"/>
      <c r="AJ2443" s="149">
        <v>1</v>
      </c>
      <c r="AK2443" s="374" t="s">
        <v>677</v>
      </c>
    </row>
    <row r="2444" spans="1:37" s="150" customFormat="1" ht="331.5" customHeight="1">
      <c r="A2444" s="54" t="s">
        <v>1827</v>
      </c>
      <c r="B2444" s="60">
        <v>3163</v>
      </c>
      <c r="C2444" s="70" t="s">
        <v>487</v>
      </c>
      <c r="D2444" s="52" t="s">
        <v>435</v>
      </c>
      <c r="E2444" s="53" t="s">
        <v>80</v>
      </c>
      <c r="F2444" s="55">
        <v>41225</v>
      </c>
      <c r="G2444" s="55">
        <v>41283</v>
      </c>
      <c r="H2444" s="53" t="s">
        <v>100</v>
      </c>
      <c r="I2444" s="57">
        <v>427.72</v>
      </c>
      <c r="J2444" s="56">
        <v>469.35870539040002</v>
      </c>
      <c r="K2444" s="56">
        <v>427.72</v>
      </c>
      <c r="L2444" s="59">
        <v>41303</v>
      </c>
      <c r="M2444" s="60">
        <v>2013</v>
      </c>
      <c r="N2444" s="61">
        <v>41305</v>
      </c>
      <c r="O2444" s="60">
        <v>2013</v>
      </c>
      <c r="P2444" s="61">
        <v>41639</v>
      </c>
      <c r="Q2444" s="53" t="s">
        <v>337</v>
      </c>
      <c r="R2444" s="71" t="s">
        <v>2901</v>
      </c>
      <c r="S2444" s="53" t="s">
        <v>900</v>
      </c>
      <c r="T2444" s="53">
        <v>5.3419999999999996</v>
      </c>
      <c r="U2444" s="53" t="s">
        <v>367</v>
      </c>
      <c r="V2444" s="53" t="s">
        <v>385</v>
      </c>
      <c r="W2444" s="53"/>
      <c r="X2444" s="63"/>
      <c r="Y2444" s="63"/>
      <c r="Z2444" s="53" t="s">
        <v>2599</v>
      </c>
      <c r="AA2444" s="53"/>
      <c r="AB2444" s="72"/>
      <c r="AC2444" s="57"/>
      <c r="AD2444" s="53"/>
      <c r="AE2444" s="53"/>
      <c r="AF2444" s="53"/>
      <c r="AG2444" s="63"/>
      <c r="AH2444" s="53"/>
      <c r="AI2444" s="53"/>
      <c r="AJ2444" s="149">
        <v>1</v>
      </c>
      <c r="AK2444" s="374" t="s">
        <v>677</v>
      </c>
    </row>
    <row r="2445" spans="1:37" s="150" customFormat="1" ht="60" customHeight="1">
      <c r="A2445" s="54" t="s">
        <v>1827</v>
      </c>
      <c r="B2445" s="60">
        <v>3165</v>
      </c>
      <c r="C2445" s="70" t="s">
        <v>437</v>
      </c>
      <c r="D2445" s="52" t="s">
        <v>436</v>
      </c>
      <c r="E2445" s="53" t="s">
        <v>59</v>
      </c>
      <c r="F2445" s="55">
        <v>41333</v>
      </c>
      <c r="G2445" s="55">
        <v>41361</v>
      </c>
      <c r="H2445" s="53" t="s">
        <v>100</v>
      </c>
      <c r="I2445" s="57">
        <v>4574.8813559322034</v>
      </c>
      <c r="J2445" s="56">
        <v>4785.9199139808006</v>
      </c>
      <c r="K2445" s="56">
        <v>4574.8810000000003</v>
      </c>
      <c r="L2445" s="59">
        <v>41381</v>
      </c>
      <c r="M2445" s="60">
        <v>2013</v>
      </c>
      <c r="N2445" s="61">
        <v>41383</v>
      </c>
      <c r="O2445" s="60">
        <v>2013</v>
      </c>
      <c r="P2445" s="61">
        <v>41426</v>
      </c>
      <c r="Q2445" s="53" t="s">
        <v>337</v>
      </c>
      <c r="R2445" s="71"/>
      <c r="S2445" s="53" t="s">
        <v>308</v>
      </c>
      <c r="T2445" s="53">
        <v>74945</v>
      </c>
      <c r="U2445" s="53" t="s">
        <v>367</v>
      </c>
      <c r="V2445" s="53" t="s">
        <v>385</v>
      </c>
      <c r="W2445" s="53"/>
      <c r="X2445" s="63"/>
      <c r="Y2445" s="63"/>
      <c r="Z2445" s="53"/>
      <c r="AA2445" s="53"/>
      <c r="AB2445" s="72"/>
      <c r="AC2445" s="57"/>
      <c r="AD2445" s="53"/>
      <c r="AE2445" s="53"/>
      <c r="AF2445" s="53"/>
      <c r="AG2445" s="63"/>
      <c r="AH2445" s="53"/>
      <c r="AI2445" s="53"/>
      <c r="AJ2445" s="149">
        <v>2</v>
      </c>
      <c r="AK2445" s="374" t="s">
        <v>677</v>
      </c>
    </row>
    <row r="2446" spans="1:37" s="150" customFormat="1" ht="60" customHeight="1">
      <c r="A2446" s="54" t="s">
        <v>1827</v>
      </c>
      <c r="B2446" s="60">
        <v>3168</v>
      </c>
      <c r="C2446" s="70" t="s">
        <v>490</v>
      </c>
      <c r="D2446" s="52" t="s">
        <v>491</v>
      </c>
      <c r="E2446" s="53" t="s">
        <v>64</v>
      </c>
      <c r="F2446" s="55">
        <v>41226</v>
      </c>
      <c r="G2446" s="55">
        <v>41316</v>
      </c>
      <c r="H2446" s="53" t="s">
        <v>100</v>
      </c>
      <c r="I2446" s="57">
        <v>10599.033898305086</v>
      </c>
      <c r="J2446" s="56">
        <v>11382.223405896</v>
      </c>
      <c r="K2446" s="56">
        <v>10599.032999999999</v>
      </c>
      <c r="L2446" s="59">
        <v>41338</v>
      </c>
      <c r="M2446" s="60">
        <v>2013</v>
      </c>
      <c r="N2446" s="61">
        <v>41345</v>
      </c>
      <c r="O2446" s="60">
        <v>2013</v>
      </c>
      <c r="P2446" s="61">
        <v>41639</v>
      </c>
      <c r="Q2446" s="53" t="s">
        <v>337</v>
      </c>
      <c r="R2446" s="71"/>
      <c r="S2446" s="53" t="s">
        <v>419</v>
      </c>
      <c r="T2446" s="53">
        <v>1675</v>
      </c>
      <c r="U2446" s="53" t="s">
        <v>367</v>
      </c>
      <c r="V2446" s="53" t="s">
        <v>385</v>
      </c>
      <c r="W2446" s="53"/>
      <c r="X2446" s="63"/>
      <c r="Y2446" s="63"/>
      <c r="Z2446" s="53"/>
      <c r="AA2446" s="53"/>
      <c r="AB2446" s="72"/>
      <c r="AC2446" s="57"/>
      <c r="AD2446" s="53"/>
      <c r="AE2446" s="53"/>
      <c r="AF2446" s="53"/>
      <c r="AG2446" s="63"/>
      <c r="AH2446" s="53"/>
      <c r="AI2446" s="53"/>
      <c r="AJ2446" s="149">
        <v>1</v>
      </c>
      <c r="AK2446" s="374" t="s">
        <v>677</v>
      </c>
    </row>
    <row r="2447" spans="1:37" s="150" customFormat="1" ht="60" customHeight="1">
      <c r="A2447" s="54" t="s">
        <v>1827</v>
      </c>
      <c r="B2447" s="60">
        <v>3170</v>
      </c>
      <c r="C2447" s="70" t="s">
        <v>492</v>
      </c>
      <c r="D2447" s="52" t="s">
        <v>493</v>
      </c>
      <c r="E2447" s="53" t="s">
        <v>64</v>
      </c>
      <c r="F2447" s="55">
        <v>41226</v>
      </c>
      <c r="G2447" s="55">
        <v>41316</v>
      </c>
      <c r="H2447" s="53" t="s">
        <v>100</v>
      </c>
      <c r="I2447" s="57">
        <v>402.77966101694915</v>
      </c>
      <c r="J2447" s="56">
        <v>434.18428250400001</v>
      </c>
      <c r="K2447" s="56">
        <v>402.779</v>
      </c>
      <c r="L2447" s="59">
        <v>41338</v>
      </c>
      <c r="M2447" s="60">
        <v>2013</v>
      </c>
      <c r="N2447" s="61">
        <v>41345</v>
      </c>
      <c r="O2447" s="60">
        <v>2013</v>
      </c>
      <c r="P2447" s="61">
        <v>41639</v>
      </c>
      <c r="Q2447" s="53" t="s">
        <v>337</v>
      </c>
      <c r="R2447" s="71"/>
      <c r="S2447" s="53" t="s">
        <v>419</v>
      </c>
      <c r="T2447" s="53">
        <v>146</v>
      </c>
      <c r="U2447" s="53" t="s">
        <v>367</v>
      </c>
      <c r="V2447" s="53" t="s">
        <v>385</v>
      </c>
      <c r="W2447" s="53"/>
      <c r="X2447" s="63"/>
      <c r="Y2447" s="63"/>
      <c r="Z2447" s="53"/>
      <c r="AA2447" s="53"/>
      <c r="AB2447" s="72"/>
      <c r="AC2447" s="57"/>
      <c r="AD2447" s="53"/>
      <c r="AE2447" s="53"/>
      <c r="AF2447" s="53"/>
      <c r="AG2447" s="63"/>
      <c r="AH2447" s="53"/>
      <c r="AI2447" s="53"/>
      <c r="AJ2447" s="149">
        <v>1</v>
      </c>
      <c r="AK2447" s="374" t="s">
        <v>677</v>
      </c>
    </row>
    <row r="2448" spans="1:37" s="150" customFormat="1" ht="60" customHeight="1">
      <c r="A2448" s="54" t="s">
        <v>1827</v>
      </c>
      <c r="B2448" s="60">
        <v>3173</v>
      </c>
      <c r="C2448" s="70" t="s">
        <v>496</v>
      </c>
      <c r="D2448" s="52" t="s">
        <v>497</v>
      </c>
      <c r="E2448" s="53" t="s">
        <v>59</v>
      </c>
      <c r="F2448" s="55">
        <v>41414</v>
      </c>
      <c r="G2448" s="55">
        <v>41474</v>
      </c>
      <c r="H2448" s="53" t="s">
        <v>100</v>
      </c>
      <c r="I2448" s="57">
        <v>2473.9830000000002</v>
      </c>
      <c r="J2448" s="56">
        <v>2725.4537175600003</v>
      </c>
      <c r="K2448" s="56">
        <v>2473.9830000000002</v>
      </c>
      <c r="L2448" s="59">
        <v>41494</v>
      </c>
      <c r="M2448" s="60">
        <v>2013</v>
      </c>
      <c r="N2448" s="61">
        <v>41499</v>
      </c>
      <c r="O2448" s="60">
        <v>2013</v>
      </c>
      <c r="P2448" s="61">
        <v>41639</v>
      </c>
      <c r="Q2448" s="53" t="s">
        <v>337</v>
      </c>
      <c r="R2448" s="71"/>
      <c r="S2448" s="53" t="s">
        <v>900</v>
      </c>
      <c r="T2448" s="53" t="s">
        <v>740</v>
      </c>
      <c r="U2448" s="53" t="s">
        <v>367</v>
      </c>
      <c r="V2448" s="53" t="s">
        <v>385</v>
      </c>
      <c r="W2448" s="53"/>
      <c r="X2448" s="63"/>
      <c r="Y2448" s="63"/>
      <c r="Z2448" s="53"/>
      <c r="AA2448" s="53"/>
      <c r="AB2448" s="72"/>
      <c r="AC2448" s="57"/>
      <c r="AD2448" s="53"/>
      <c r="AE2448" s="53"/>
      <c r="AF2448" s="53"/>
      <c r="AG2448" s="63"/>
      <c r="AH2448" s="53"/>
      <c r="AI2448" s="53"/>
      <c r="AJ2448" s="149">
        <v>3</v>
      </c>
      <c r="AK2448" s="374" t="s">
        <v>677</v>
      </c>
    </row>
    <row r="2449" spans="1:37" s="150" customFormat="1" ht="60" customHeight="1">
      <c r="A2449" s="54" t="s">
        <v>1827</v>
      </c>
      <c r="B2449" s="60">
        <v>3178</v>
      </c>
      <c r="C2449" s="70" t="s">
        <v>632</v>
      </c>
      <c r="D2449" s="52" t="s">
        <v>622</v>
      </c>
      <c r="E2449" s="53" t="s">
        <v>81</v>
      </c>
      <c r="F2449" s="55">
        <v>41244</v>
      </c>
      <c r="G2449" s="55">
        <v>41306</v>
      </c>
      <c r="H2449" s="53" t="s">
        <v>100</v>
      </c>
      <c r="I2449" s="57">
        <v>3000</v>
      </c>
      <c r="J2449" s="56">
        <v>3132.7220383200001</v>
      </c>
      <c r="K2449" s="56">
        <v>3000</v>
      </c>
      <c r="L2449" s="59">
        <v>41319</v>
      </c>
      <c r="M2449" s="60">
        <v>2013</v>
      </c>
      <c r="N2449" s="61">
        <v>41326</v>
      </c>
      <c r="O2449" s="60">
        <v>2013</v>
      </c>
      <c r="P2449" s="61">
        <v>41639</v>
      </c>
      <c r="Q2449" s="53" t="s">
        <v>337</v>
      </c>
      <c r="R2449" s="71"/>
      <c r="S2449" s="53" t="s">
        <v>419</v>
      </c>
      <c r="T2449" s="53" t="s">
        <v>744</v>
      </c>
      <c r="U2449" s="53" t="s">
        <v>367</v>
      </c>
      <c r="V2449" s="53" t="s">
        <v>385</v>
      </c>
      <c r="W2449" s="53"/>
      <c r="X2449" s="63"/>
      <c r="Y2449" s="63"/>
      <c r="Z2449" s="53"/>
      <c r="AA2449" s="53"/>
      <c r="AB2449" s="72"/>
      <c r="AC2449" s="57"/>
      <c r="AD2449" s="53"/>
      <c r="AE2449" s="53"/>
      <c r="AF2449" s="53"/>
      <c r="AG2449" s="63"/>
      <c r="AH2449" s="53"/>
      <c r="AI2449" s="53"/>
      <c r="AJ2449" s="149">
        <v>1</v>
      </c>
      <c r="AK2449" s="374" t="s">
        <v>677</v>
      </c>
    </row>
    <row r="2450" spans="1:37" s="150" customFormat="1" ht="60" customHeight="1">
      <c r="A2450" s="54" t="s">
        <v>1827</v>
      </c>
      <c r="B2450" s="60">
        <v>3182</v>
      </c>
      <c r="C2450" s="70" t="s">
        <v>506</v>
      </c>
      <c r="D2450" s="52" t="s">
        <v>507</v>
      </c>
      <c r="E2450" s="53" t="s">
        <v>59</v>
      </c>
      <c r="F2450" s="55">
        <v>41242</v>
      </c>
      <c r="G2450" s="55">
        <v>41302</v>
      </c>
      <c r="H2450" s="53" t="s">
        <v>100</v>
      </c>
      <c r="I2450" s="57">
        <v>806.83050847457628</v>
      </c>
      <c r="J2450" s="56">
        <v>844.18614927359999</v>
      </c>
      <c r="K2450" s="56">
        <v>806.83</v>
      </c>
      <c r="L2450" s="59">
        <v>41323</v>
      </c>
      <c r="M2450" s="60">
        <v>2013</v>
      </c>
      <c r="N2450" s="61">
        <v>41330</v>
      </c>
      <c r="O2450" s="60">
        <v>2013</v>
      </c>
      <c r="P2450" s="61">
        <v>41639</v>
      </c>
      <c r="Q2450" s="53" t="s">
        <v>337</v>
      </c>
      <c r="R2450" s="71"/>
      <c r="S2450" s="53" t="s">
        <v>322</v>
      </c>
      <c r="T2450" s="53" t="s">
        <v>746</v>
      </c>
      <c r="U2450" s="53" t="s">
        <v>367</v>
      </c>
      <c r="V2450" s="53" t="s">
        <v>385</v>
      </c>
      <c r="W2450" s="53"/>
      <c r="X2450" s="63"/>
      <c r="Y2450" s="63"/>
      <c r="Z2450" s="53"/>
      <c r="AA2450" s="53"/>
      <c r="AB2450" s="72"/>
      <c r="AC2450" s="57"/>
      <c r="AD2450" s="53"/>
      <c r="AE2450" s="53"/>
      <c r="AF2450" s="53"/>
      <c r="AG2450" s="63"/>
      <c r="AH2450" s="53"/>
      <c r="AI2450" s="53"/>
      <c r="AJ2450" s="149">
        <v>1</v>
      </c>
      <c r="AK2450" s="374" t="s">
        <v>677</v>
      </c>
    </row>
    <row r="2451" spans="1:37" s="150" customFormat="1" ht="75" customHeight="1">
      <c r="A2451" s="54" t="s">
        <v>1827</v>
      </c>
      <c r="B2451" s="60">
        <v>3186</v>
      </c>
      <c r="C2451" s="70" t="s">
        <v>1250</v>
      </c>
      <c r="D2451" s="52" t="s">
        <v>584</v>
      </c>
      <c r="E2451" s="53" t="s">
        <v>59</v>
      </c>
      <c r="F2451" s="55">
        <v>41218</v>
      </c>
      <c r="G2451" s="55">
        <v>41283</v>
      </c>
      <c r="H2451" s="53" t="s">
        <v>100</v>
      </c>
      <c r="I2451" s="57">
        <v>1455.0000000000002</v>
      </c>
      <c r="J2451" s="56">
        <v>1599.3370406160002</v>
      </c>
      <c r="K2451" s="56">
        <v>1455</v>
      </c>
      <c r="L2451" s="59">
        <v>41304</v>
      </c>
      <c r="M2451" s="60">
        <v>2013</v>
      </c>
      <c r="N2451" s="61">
        <v>41311</v>
      </c>
      <c r="O2451" s="60">
        <v>2013</v>
      </c>
      <c r="P2451" s="61">
        <v>41639</v>
      </c>
      <c r="Q2451" s="53" t="s">
        <v>337</v>
      </c>
      <c r="R2451" s="71" t="s">
        <v>748</v>
      </c>
      <c r="S2451" s="53" t="s">
        <v>384</v>
      </c>
      <c r="T2451" s="53" t="s">
        <v>709</v>
      </c>
      <c r="U2451" s="53" t="s">
        <v>367</v>
      </c>
      <c r="V2451" s="53" t="s">
        <v>385</v>
      </c>
      <c r="W2451" s="53"/>
      <c r="X2451" s="63"/>
      <c r="Y2451" s="63"/>
      <c r="Z2451" s="53"/>
      <c r="AA2451" s="53"/>
      <c r="AB2451" s="72"/>
      <c r="AC2451" s="57"/>
      <c r="AD2451" s="53"/>
      <c r="AE2451" s="53"/>
      <c r="AF2451" s="53"/>
      <c r="AG2451" s="63"/>
      <c r="AH2451" s="53"/>
      <c r="AI2451" s="53"/>
      <c r="AJ2451" s="149">
        <v>1</v>
      </c>
      <c r="AK2451" s="374" t="s">
        <v>677</v>
      </c>
    </row>
    <row r="2452" spans="1:37" s="150" customFormat="1" ht="75" customHeight="1">
      <c r="A2452" s="54" t="s">
        <v>1827</v>
      </c>
      <c r="B2452" s="60">
        <v>3187</v>
      </c>
      <c r="C2452" s="70" t="s">
        <v>1250</v>
      </c>
      <c r="D2452" s="52" t="s">
        <v>584</v>
      </c>
      <c r="E2452" s="53" t="s">
        <v>59</v>
      </c>
      <c r="F2452" s="55">
        <v>41218</v>
      </c>
      <c r="G2452" s="55">
        <v>41283</v>
      </c>
      <c r="H2452" s="53" t="s">
        <v>100</v>
      </c>
      <c r="I2452" s="57">
        <v>700</v>
      </c>
      <c r="J2452" s="56">
        <v>747.45648633600001</v>
      </c>
      <c r="K2452" s="56">
        <v>700</v>
      </c>
      <c r="L2452" s="59">
        <v>41304</v>
      </c>
      <c r="M2452" s="60">
        <v>2013</v>
      </c>
      <c r="N2452" s="61">
        <v>41311</v>
      </c>
      <c r="O2452" s="60">
        <v>2013</v>
      </c>
      <c r="P2452" s="61">
        <v>41639</v>
      </c>
      <c r="Q2452" s="53" t="s">
        <v>337</v>
      </c>
      <c r="R2452" s="71" t="s">
        <v>749</v>
      </c>
      <c r="S2452" s="53" t="s">
        <v>384</v>
      </c>
      <c r="T2452" s="53" t="s">
        <v>709</v>
      </c>
      <c r="U2452" s="53" t="s">
        <v>367</v>
      </c>
      <c r="V2452" s="53" t="s">
        <v>385</v>
      </c>
      <c r="W2452" s="53"/>
      <c r="X2452" s="63"/>
      <c r="Y2452" s="63"/>
      <c r="Z2452" s="53"/>
      <c r="AA2452" s="53"/>
      <c r="AB2452" s="72"/>
      <c r="AC2452" s="57"/>
      <c r="AD2452" s="53"/>
      <c r="AE2452" s="53"/>
      <c r="AF2452" s="53"/>
      <c r="AG2452" s="63"/>
      <c r="AH2452" s="53"/>
      <c r="AI2452" s="53"/>
      <c r="AJ2452" s="149">
        <v>1</v>
      </c>
      <c r="AK2452" s="374" t="s">
        <v>677</v>
      </c>
    </row>
    <row r="2453" spans="1:37" s="150" customFormat="1" ht="75" customHeight="1">
      <c r="A2453" s="54" t="s">
        <v>1827</v>
      </c>
      <c r="B2453" s="60">
        <v>3188</v>
      </c>
      <c r="C2453" s="70" t="s">
        <v>1250</v>
      </c>
      <c r="D2453" s="52" t="s">
        <v>584</v>
      </c>
      <c r="E2453" s="53" t="s">
        <v>59</v>
      </c>
      <c r="F2453" s="55">
        <v>41218</v>
      </c>
      <c r="G2453" s="55">
        <v>41283</v>
      </c>
      <c r="H2453" s="53" t="s">
        <v>100</v>
      </c>
      <c r="I2453" s="57">
        <v>1700</v>
      </c>
      <c r="J2453" s="56">
        <v>1802.6891729280001</v>
      </c>
      <c r="K2453" s="56">
        <v>1700</v>
      </c>
      <c r="L2453" s="59">
        <v>41304</v>
      </c>
      <c r="M2453" s="60">
        <v>2013</v>
      </c>
      <c r="N2453" s="61">
        <v>41311</v>
      </c>
      <c r="O2453" s="60">
        <v>2013</v>
      </c>
      <c r="P2453" s="61">
        <v>41639</v>
      </c>
      <c r="Q2453" s="53" t="s">
        <v>337</v>
      </c>
      <c r="R2453" s="71" t="s">
        <v>750</v>
      </c>
      <c r="S2453" s="53" t="s">
        <v>384</v>
      </c>
      <c r="T2453" s="53" t="s">
        <v>709</v>
      </c>
      <c r="U2453" s="53" t="s">
        <v>367</v>
      </c>
      <c r="V2453" s="53" t="s">
        <v>385</v>
      </c>
      <c r="W2453" s="53"/>
      <c r="X2453" s="63"/>
      <c r="Y2453" s="63"/>
      <c r="Z2453" s="53"/>
      <c r="AA2453" s="53"/>
      <c r="AB2453" s="72"/>
      <c r="AC2453" s="57"/>
      <c r="AD2453" s="53"/>
      <c r="AE2453" s="53"/>
      <c r="AF2453" s="53"/>
      <c r="AG2453" s="63"/>
      <c r="AH2453" s="53"/>
      <c r="AI2453" s="53"/>
      <c r="AJ2453" s="149">
        <v>1</v>
      </c>
      <c r="AK2453" s="374" t="s">
        <v>677</v>
      </c>
    </row>
    <row r="2454" spans="1:37" s="150" customFormat="1" ht="75" customHeight="1">
      <c r="A2454" s="54" t="s">
        <v>1827</v>
      </c>
      <c r="B2454" s="60">
        <v>3189</v>
      </c>
      <c r="C2454" s="70" t="s">
        <v>1250</v>
      </c>
      <c r="D2454" s="52" t="s">
        <v>584</v>
      </c>
      <c r="E2454" s="53" t="s">
        <v>59</v>
      </c>
      <c r="F2454" s="55">
        <v>41218</v>
      </c>
      <c r="G2454" s="55">
        <v>41283</v>
      </c>
      <c r="H2454" s="53" t="s">
        <v>100</v>
      </c>
      <c r="I2454" s="57">
        <v>1880.0000000000002</v>
      </c>
      <c r="J2454" s="56">
        <v>1978.5612873600001</v>
      </c>
      <c r="K2454" s="56">
        <v>1880</v>
      </c>
      <c r="L2454" s="59">
        <v>41304</v>
      </c>
      <c r="M2454" s="60">
        <v>2013</v>
      </c>
      <c r="N2454" s="61">
        <v>41311</v>
      </c>
      <c r="O2454" s="60">
        <v>2013</v>
      </c>
      <c r="P2454" s="61">
        <v>41639</v>
      </c>
      <c r="Q2454" s="53" t="s">
        <v>337</v>
      </c>
      <c r="R2454" s="71" t="s">
        <v>751</v>
      </c>
      <c r="S2454" s="53" t="s">
        <v>384</v>
      </c>
      <c r="T2454" s="53" t="s">
        <v>709</v>
      </c>
      <c r="U2454" s="53" t="s">
        <v>367</v>
      </c>
      <c r="V2454" s="53" t="s">
        <v>385</v>
      </c>
      <c r="W2454" s="53"/>
      <c r="X2454" s="63"/>
      <c r="Y2454" s="63"/>
      <c r="Z2454" s="53"/>
      <c r="AA2454" s="53"/>
      <c r="AB2454" s="72"/>
      <c r="AC2454" s="57"/>
      <c r="AD2454" s="53"/>
      <c r="AE2454" s="53"/>
      <c r="AF2454" s="53"/>
      <c r="AG2454" s="63"/>
      <c r="AH2454" s="53"/>
      <c r="AI2454" s="53"/>
      <c r="AJ2454" s="149">
        <v>1</v>
      </c>
      <c r="AK2454" s="374" t="s">
        <v>677</v>
      </c>
    </row>
    <row r="2455" spans="1:37" s="150" customFormat="1" ht="75" customHeight="1">
      <c r="A2455" s="54" t="s">
        <v>1827</v>
      </c>
      <c r="B2455" s="60">
        <v>3190</v>
      </c>
      <c r="C2455" s="70" t="s">
        <v>1250</v>
      </c>
      <c r="D2455" s="52" t="s">
        <v>584</v>
      </c>
      <c r="E2455" s="53" t="s">
        <v>59</v>
      </c>
      <c r="F2455" s="55">
        <v>41218</v>
      </c>
      <c r="G2455" s="55">
        <v>41283</v>
      </c>
      <c r="H2455" s="53" t="s">
        <v>100</v>
      </c>
      <c r="I2455" s="57">
        <v>1500</v>
      </c>
      <c r="J2455" s="56">
        <v>1604.833044192</v>
      </c>
      <c r="K2455" s="56">
        <v>1500</v>
      </c>
      <c r="L2455" s="59">
        <v>41304</v>
      </c>
      <c r="M2455" s="60">
        <v>2013</v>
      </c>
      <c r="N2455" s="61">
        <v>41311</v>
      </c>
      <c r="O2455" s="60">
        <v>2013</v>
      </c>
      <c r="P2455" s="61">
        <v>41639</v>
      </c>
      <c r="Q2455" s="53" t="s">
        <v>337</v>
      </c>
      <c r="R2455" s="71" t="s">
        <v>752</v>
      </c>
      <c r="S2455" s="53" t="s">
        <v>384</v>
      </c>
      <c r="T2455" s="53" t="s">
        <v>709</v>
      </c>
      <c r="U2455" s="53" t="s">
        <v>367</v>
      </c>
      <c r="V2455" s="53" t="s">
        <v>385</v>
      </c>
      <c r="W2455" s="53"/>
      <c r="X2455" s="63"/>
      <c r="Y2455" s="63"/>
      <c r="Z2455" s="53"/>
      <c r="AA2455" s="53"/>
      <c r="AB2455" s="72"/>
      <c r="AC2455" s="57"/>
      <c r="AD2455" s="53"/>
      <c r="AE2455" s="53"/>
      <c r="AF2455" s="53"/>
      <c r="AG2455" s="63"/>
      <c r="AH2455" s="53"/>
      <c r="AI2455" s="53"/>
      <c r="AJ2455" s="149">
        <v>1</v>
      </c>
      <c r="AK2455" s="374" t="s">
        <v>677</v>
      </c>
    </row>
    <row r="2456" spans="1:37" s="150" customFormat="1" ht="75" customHeight="1">
      <c r="A2456" s="54" t="s">
        <v>1827</v>
      </c>
      <c r="B2456" s="60">
        <v>3191</v>
      </c>
      <c r="C2456" s="70" t="s">
        <v>1259</v>
      </c>
      <c r="D2456" s="52" t="s">
        <v>582</v>
      </c>
      <c r="E2456" s="53" t="s">
        <v>59</v>
      </c>
      <c r="F2456" s="55">
        <v>41220</v>
      </c>
      <c r="G2456" s="55">
        <v>41283</v>
      </c>
      <c r="H2456" s="53" t="s">
        <v>100</v>
      </c>
      <c r="I2456" s="57">
        <v>3000</v>
      </c>
      <c r="J2456" s="56">
        <v>3253.6341169920001</v>
      </c>
      <c r="K2456" s="56">
        <v>3000</v>
      </c>
      <c r="L2456" s="59">
        <v>41304</v>
      </c>
      <c r="M2456" s="60">
        <v>2013</v>
      </c>
      <c r="N2456" s="61">
        <v>41311</v>
      </c>
      <c r="O2456" s="60">
        <v>2013</v>
      </c>
      <c r="P2456" s="61">
        <v>41639</v>
      </c>
      <c r="Q2456" s="53" t="s">
        <v>337</v>
      </c>
      <c r="R2456" s="71" t="s">
        <v>753</v>
      </c>
      <c r="S2456" s="53" t="s">
        <v>384</v>
      </c>
      <c r="T2456" s="53" t="s">
        <v>709</v>
      </c>
      <c r="U2456" s="53" t="s">
        <v>367</v>
      </c>
      <c r="V2456" s="53" t="s">
        <v>385</v>
      </c>
      <c r="W2456" s="53"/>
      <c r="X2456" s="63"/>
      <c r="Y2456" s="63"/>
      <c r="Z2456" s="53"/>
      <c r="AA2456" s="53"/>
      <c r="AB2456" s="72"/>
      <c r="AC2456" s="57"/>
      <c r="AD2456" s="53"/>
      <c r="AE2456" s="53"/>
      <c r="AF2456" s="53"/>
      <c r="AG2456" s="63"/>
      <c r="AH2456" s="53"/>
      <c r="AI2456" s="53"/>
      <c r="AJ2456" s="149">
        <v>1</v>
      </c>
      <c r="AK2456" s="374" t="s">
        <v>677</v>
      </c>
    </row>
    <row r="2457" spans="1:37" s="150" customFormat="1" ht="75" customHeight="1">
      <c r="A2457" s="54" t="s">
        <v>1827</v>
      </c>
      <c r="B2457" s="60">
        <v>3192</v>
      </c>
      <c r="C2457" s="70" t="s">
        <v>674</v>
      </c>
      <c r="D2457" s="52" t="s">
        <v>675</v>
      </c>
      <c r="E2457" s="53" t="s">
        <v>59</v>
      </c>
      <c r="F2457" s="55">
        <v>41220</v>
      </c>
      <c r="G2457" s="55">
        <v>41283</v>
      </c>
      <c r="H2457" s="53" t="s">
        <v>100</v>
      </c>
      <c r="I2457" s="57">
        <v>5303.5</v>
      </c>
      <c r="J2457" s="56">
        <v>5803.7797762560003</v>
      </c>
      <c r="K2457" s="56">
        <v>5303.5</v>
      </c>
      <c r="L2457" s="59">
        <v>41304</v>
      </c>
      <c r="M2457" s="60">
        <v>2013</v>
      </c>
      <c r="N2457" s="61">
        <v>41311</v>
      </c>
      <c r="O2457" s="60">
        <v>2013</v>
      </c>
      <c r="P2457" s="61">
        <v>41639</v>
      </c>
      <c r="Q2457" s="53" t="s">
        <v>337</v>
      </c>
      <c r="R2457" s="71" t="s">
        <v>754</v>
      </c>
      <c r="S2457" s="53" t="s">
        <v>384</v>
      </c>
      <c r="T2457" s="53" t="s">
        <v>709</v>
      </c>
      <c r="U2457" s="53" t="s">
        <v>367</v>
      </c>
      <c r="V2457" s="53" t="s">
        <v>385</v>
      </c>
      <c r="W2457" s="53"/>
      <c r="X2457" s="63"/>
      <c r="Y2457" s="63"/>
      <c r="Z2457" s="53"/>
      <c r="AA2457" s="53"/>
      <c r="AB2457" s="72"/>
      <c r="AC2457" s="57"/>
      <c r="AD2457" s="53"/>
      <c r="AE2457" s="53"/>
      <c r="AF2457" s="53"/>
      <c r="AG2457" s="63"/>
      <c r="AH2457" s="53"/>
      <c r="AI2457" s="53"/>
      <c r="AJ2457" s="149">
        <v>1</v>
      </c>
      <c r="AK2457" s="374" t="s">
        <v>677</v>
      </c>
    </row>
    <row r="2458" spans="1:37" s="150" customFormat="1" ht="75" customHeight="1">
      <c r="A2458" s="54" t="s">
        <v>1827</v>
      </c>
      <c r="B2458" s="60">
        <v>3193</v>
      </c>
      <c r="C2458" s="70" t="s">
        <v>1244</v>
      </c>
      <c r="D2458" s="52" t="s">
        <v>755</v>
      </c>
      <c r="E2458" s="53" t="s">
        <v>81</v>
      </c>
      <c r="F2458" s="55">
        <v>41220</v>
      </c>
      <c r="G2458" s="55">
        <v>41300</v>
      </c>
      <c r="H2458" s="53" t="s">
        <v>100</v>
      </c>
      <c r="I2458" s="57">
        <v>14240.550999999999</v>
      </c>
      <c r="J2458" s="56">
        <v>15388.810012800001</v>
      </c>
      <c r="K2458" s="56">
        <v>14240.550999999999</v>
      </c>
      <c r="L2458" s="59">
        <v>41321</v>
      </c>
      <c r="M2458" s="60">
        <v>2013</v>
      </c>
      <c r="N2458" s="61">
        <v>41328</v>
      </c>
      <c r="O2458" s="60">
        <v>2013</v>
      </c>
      <c r="P2458" s="61">
        <v>41639</v>
      </c>
      <c r="Q2458" s="53" t="s">
        <v>337</v>
      </c>
      <c r="R2458" s="71" t="s">
        <v>756</v>
      </c>
      <c r="S2458" s="53" t="s">
        <v>384</v>
      </c>
      <c r="T2458" s="53" t="s">
        <v>709</v>
      </c>
      <c r="U2458" s="53" t="s">
        <v>367</v>
      </c>
      <c r="V2458" s="53" t="s">
        <v>385</v>
      </c>
      <c r="W2458" s="53"/>
      <c r="X2458" s="63"/>
      <c r="Y2458" s="63"/>
      <c r="Z2458" s="53"/>
      <c r="AA2458" s="53"/>
      <c r="AB2458" s="72"/>
      <c r="AC2458" s="57"/>
      <c r="AD2458" s="53"/>
      <c r="AE2458" s="53"/>
      <c r="AF2458" s="53"/>
      <c r="AG2458" s="63"/>
      <c r="AH2458" s="53"/>
      <c r="AI2458" s="53"/>
      <c r="AJ2458" s="149">
        <v>1</v>
      </c>
      <c r="AK2458" s="374" t="s">
        <v>677</v>
      </c>
    </row>
    <row r="2459" spans="1:37" s="149" customFormat="1" ht="75" customHeight="1">
      <c r="A2459" s="54" t="s">
        <v>1827</v>
      </c>
      <c r="B2459" s="60">
        <v>3195</v>
      </c>
      <c r="C2459" s="70" t="s">
        <v>1248</v>
      </c>
      <c r="D2459" s="52" t="s">
        <v>423</v>
      </c>
      <c r="E2459" s="53" t="s">
        <v>81</v>
      </c>
      <c r="F2459" s="55">
        <v>41214</v>
      </c>
      <c r="G2459" s="55">
        <v>41294</v>
      </c>
      <c r="H2459" s="53" t="s">
        <v>100</v>
      </c>
      <c r="I2459" s="57">
        <v>5995.0000000000009</v>
      </c>
      <c r="J2459" s="56">
        <v>6199.492033728</v>
      </c>
      <c r="K2459" s="56">
        <v>5995</v>
      </c>
      <c r="L2459" s="59">
        <v>41315</v>
      </c>
      <c r="M2459" s="60">
        <v>2013</v>
      </c>
      <c r="N2459" s="61">
        <v>41322</v>
      </c>
      <c r="O2459" s="60">
        <v>2013</v>
      </c>
      <c r="P2459" s="61">
        <v>41639</v>
      </c>
      <c r="Q2459" s="53" t="s">
        <v>337</v>
      </c>
      <c r="R2459" s="71" t="s">
        <v>757</v>
      </c>
      <c r="S2459" s="53" t="s">
        <v>384</v>
      </c>
      <c r="T2459" s="53" t="s">
        <v>709</v>
      </c>
      <c r="U2459" s="53" t="s">
        <v>367</v>
      </c>
      <c r="V2459" s="53" t="s">
        <v>385</v>
      </c>
      <c r="W2459" s="53"/>
      <c r="X2459" s="63"/>
      <c r="Y2459" s="63"/>
      <c r="Z2459" s="53"/>
      <c r="AA2459" s="53"/>
      <c r="AB2459" s="72"/>
      <c r="AC2459" s="57"/>
      <c r="AD2459" s="53"/>
      <c r="AE2459" s="53"/>
      <c r="AF2459" s="53"/>
      <c r="AG2459" s="63"/>
      <c r="AH2459" s="53"/>
      <c r="AI2459" s="53"/>
      <c r="AJ2459" s="149">
        <v>1</v>
      </c>
      <c r="AK2459" s="374" t="s">
        <v>677</v>
      </c>
    </row>
    <row r="2460" spans="1:37" s="150" customFormat="1" ht="75" customHeight="1">
      <c r="A2460" s="54" t="s">
        <v>1827</v>
      </c>
      <c r="B2460" s="60">
        <v>3199</v>
      </c>
      <c r="C2460" s="70" t="s">
        <v>1982</v>
      </c>
      <c r="D2460" s="52" t="s">
        <v>424</v>
      </c>
      <c r="E2460" s="53" t="s">
        <v>59</v>
      </c>
      <c r="F2460" s="55">
        <v>41262</v>
      </c>
      <c r="G2460" s="55">
        <v>41323</v>
      </c>
      <c r="H2460" s="53" t="s">
        <v>100</v>
      </c>
      <c r="I2460" s="57">
        <v>240</v>
      </c>
      <c r="J2460" s="56">
        <v>257.21296735679999</v>
      </c>
      <c r="K2460" s="56">
        <v>240</v>
      </c>
      <c r="L2460" s="59">
        <v>41344</v>
      </c>
      <c r="M2460" s="60">
        <v>2013</v>
      </c>
      <c r="N2460" s="61">
        <v>41351</v>
      </c>
      <c r="O2460" s="60">
        <v>2013</v>
      </c>
      <c r="P2460" s="61">
        <v>41639</v>
      </c>
      <c r="Q2460" s="53" t="s">
        <v>337</v>
      </c>
      <c r="R2460" s="71" t="s">
        <v>759</v>
      </c>
      <c r="S2460" s="53" t="s">
        <v>384</v>
      </c>
      <c r="T2460" s="53" t="s">
        <v>709</v>
      </c>
      <c r="U2460" s="53" t="s">
        <v>367</v>
      </c>
      <c r="V2460" s="53" t="s">
        <v>385</v>
      </c>
      <c r="W2460" s="53"/>
      <c r="X2460" s="63"/>
      <c r="Y2460" s="63"/>
      <c r="Z2460" s="53"/>
      <c r="AA2460" s="53"/>
      <c r="AB2460" s="72"/>
      <c r="AC2460" s="57"/>
      <c r="AD2460" s="53"/>
      <c r="AE2460" s="53"/>
      <c r="AF2460" s="53"/>
      <c r="AG2460" s="63"/>
      <c r="AH2460" s="53"/>
      <c r="AI2460" s="53"/>
      <c r="AJ2460" s="149">
        <v>1</v>
      </c>
      <c r="AK2460" s="374" t="s">
        <v>677</v>
      </c>
    </row>
    <row r="2461" spans="1:37" s="150" customFormat="1" ht="135" customHeight="1">
      <c r="A2461" s="54" t="s">
        <v>1827</v>
      </c>
      <c r="B2461" s="60">
        <v>3201</v>
      </c>
      <c r="C2461" s="70" t="s">
        <v>630</v>
      </c>
      <c r="D2461" s="52" t="s">
        <v>631</v>
      </c>
      <c r="E2461" s="53" t="s">
        <v>80</v>
      </c>
      <c r="F2461" s="55">
        <v>41220</v>
      </c>
      <c r="G2461" s="55">
        <v>41260</v>
      </c>
      <c r="H2461" s="53" t="s">
        <v>100</v>
      </c>
      <c r="I2461" s="57">
        <v>3300.8474576271187</v>
      </c>
      <c r="J2461" s="56">
        <v>3583.394331552</v>
      </c>
      <c r="K2461" s="56">
        <v>3300.8470000000002</v>
      </c>
      <c r="L2461" s="59">
        <v>41280</v>
      </c>
      <c r="M2461" s="60" t="s">
        <v>702</v>
      </c>
      <c r="N2461" s="61">
        <v>41280</v>
      </c>
      <c r="O2461" s="60">
        <v>2013</v>
      </c>
      <c r="P2461" s="61">
        <v>41639</v>
      </c>
      <c r="Q2461" s="53" t="s">
        <v>337</v>
      </c>
      <c r="R2461" s="71"/>
      <c r="S2461" s="53" t="s">
        <v>419</v>
      </c>
      <c r="T2461" s="53">
        <v>201</v>
      </c>
      <c r="U2461" s="53" t="s">
        <v>367</v>
      </c>
      <c r="V2461" s="53" t="s">
        <v>385</v>
      </c>
      <c r="W2461" s="53"/>
      <c r="X2461" s="63"/>
      <c r="Y2461" s="63"/>
      <c r="Z2461" s="53" t="s">
        <v>761</v>
      </c>
      <c r="AA2461" s="53"/>
      <c r="AB2461" s="72"/>
      <c r="AC2461" s="57"/>
      <c r="AD2461" s="53"/>
      <c r="AE2461" s="53"/>
      <c r="AF2461" s="53"/>
      <c r="AG2461" s="63"/>
      <c r="AH2461" s="53"/>
      <c r="AI2461" s="53"/>
      <c r="AJ2461" s="149">
        <v>1</v>
      </c>
      <c r="AK2461" s="374" t="s">
        <v>677</v>
      </c>
    </row>
    <row r="2462" spans="1:37" s="150" customFormat="1" ht="60" customHeight="1">
      <c r="A2462" s="54" t="s">
        <v>1827</v>
      </c>
      <c r="B2462" s="60">
        <v>3203</v>
      </c>
      <c r="C2462" s="70" t="s">
        <v>633</v>
      </c>
      <c r="D2462" s="52" t="s">
        <v>2038</v>
      </c>
      <c r="E2462" s="53" t="s">
        <v>64</v>
      </c>
      <c r="F2462" s="55">
        <v>41219</v>
      </c>
      <c r="G2462" s="55">
        <v>41260</v>
      </c>
      <c r="H2462" s="53" t="s">
        <v>100</v>
      </c>
      <c r="I2462" s="57">
        <v>396.86440677966107</v>
      </c>
      <c r="J2462" s="56">
        <v>425.39067678240002</v>
      </c>
      <c r="K2462" s="56">
        <v>396.86399999999998</v>
      </c>
      <c r="L2462" s="59">
        <v>41283</v>
      </c>
      <c r="M2462" s="60">
        <v>2013</v>
      </c>
      <c r="N2462" s="61">
        <v>41304</v>
      </c>
      <c r="O2462" s="60">
        <v>2013</v>
      </c>
      <c r="P2462" s="61">
        <v>41355</v>
      </c>
      <c r="Q2462" s="53" t="s">
        <v>337</v>
      </c>
      <c r="R2462" s="71"/>
      <c r="S2462" s="53" t="s">
        <v>419</v>
      </c>
      <c r="T2462" s="53" t="s">
        <v>762</v>
      </c>
      <c r="U2462" s="53" t="s">
        <v>367</v>
      </c>
      <c r="V2462" s="53" t="s">
        <v>385</v>
      </c>
      <c r="W2462" s="53"/>
      <c r="X2462" s="63"/>
      <c r="Y2462" s="63"/>
      <c r="Z2462" s="53"/>
      <c r="AA2462" s="53"/>
      <c r="AB2462" s="72"/>
      <c r="AC2462" s="57"/>
      <c r="AD2462" s="53"/>
      <c r="AE2462" s="53"/>
      <c r="AF2462" s="53"/>
      <c r="AG2462" s="63"/>
      <c r="AH2462" s="53"/>
      <c r="AI2462" s="53"/>
      <c r="AJ2462" s="149">
        <v>1</v>
      </c>
      <c r="AK2462" s="374" t="s">
        <v>677</v>
      </c>
    </row>
    <row r="2463" spans="1:37" s="150" customFormat="1" ht="180" customHeight="1">
      <c r="A2463" s="54" t="s">
        <v>1827</v>
      </c>
      <c r="B2463" s="60">
        <v>3206</v>
      </c>
      <c r="C2463" s="70" t="s">
        <v>542</v>
      </c>
      <c r="D2463" s="52" t="s">
        <v>543</v>
      </c>
      <c r="E2463" s="53" t="s">
        <v>80</v>
      </c>
      <c r="F2463" s="55">
        <v>41227</v>
      </c>
      <c r="G2463" s="55">
        <v>41264</v>
      </c>
      <c r="H2463" s="53" t="s">
        <v>100</v>
      </c>
      <c r="I2463" s="57">
        <v>3414.8389999999999</v>
      </c>
      <c r="J2463" s="56">
        <v>3737.2824316800002</v>
      </c>
      <c r="K2463" s="56">
        <v>3414.8389999999999</v>
      </c>
      <c r="L2463" s="59">
        <v>41284</v>
      </c>
      <c r="M2463" s="60">
        <v>2013</v>
      </c>
      <c r="N2463" s="61">
        <v>41295</v>
      </c>
      <c r="O2463" s="60">
        <v>2013</v>
      </c>
      <c r="P2463" s="61">
        <v>41639</v>
      </c>
      <c r="Q2463" s="53" t="s">
        <v>337</v>
      </c>
      <c r="R2463" s="71"/>
      <c r="S2463" s="53" t="s">
        <v>419</v>
      </c>
      <c r="T2463" s="53" t="s">
        <v>765</v>
      </c>
      <c r="U2463" s="53" t="s">
        <v>367</v>
      </c>
      <c r="V2463" s="53" t="s">
        <v>385</v>
      </c>
      <c r="W2463" s="53"/>
      <c r="X2463" s="63"/>
      <c r="Y2463" s="63"/>
      <c r="Z2463" s="53" t="s">
        <v>703</v>
      </c>
      <c r="AA2463" s="53"/>
      <c r="AB2463" s="72"/>
      <c r="AC2463" s="57"/>
      <c r="AD2463" s="53"/>
      <c r="AE2463" s="53"/>
      <c r="AF2463" s="53"/>
      <c r="AG2463" s="63"/>
      <c r="AH2463" s="53"/>
      <c r="AI2463" s="53"/>
      <c r="AJ2463" s="149">
        <v>1</v>
      </c>
      <c r="AK2463" s="374" t="s">
        <v>677</v>
      </c>
    </row>
    <row r="2464" spans="1:37" s="150" customFormat="1" ht="60" customHeight="1">
      <c r="A2464" s="54" t="s">
        <v>1827</v>
      </c>
      <c r="B2464" s="60">
        <v>3207</v>
      </c>
      <c r="C2464" s="70" t="s">
        <v>545</v>
      </c>
      <c r="D2464" s="52" t="s">
        <v>546</v>
      </c>
      <c r="E2464" s="53" t="s">
        <v>64</v>
      </c>
      <c r="F2464" s="55">
        <v>41221</v>
      </c>
      <c r="G2464" s="55">
        <v>41251</v>
      </c>
      <c r="H2464" s="53" t="s">
        <v>100</v>
      </c>
      <c r="I2464" s="57">
        <v>999.05084745762724</v>
      </c>
      <c r="J2464" s="56">
        <v>989.28064368000003</v>
      </c>
      <c r="K2464" s="56">
        <v>989.28</v>
      </c>
      <c r="L2464" s="59">
        <v>41281</v>
      </c>
      <c r="M2464" s="60" t="s">
        <v>702</v>
      </c>
      <c r="N2464" s="61">
        <v>41301</v>
      </c>
      <c r="O2464" s="60">
        <v>2013</v>
      </c>
      <c r="P2464" s="61">
        <v>41391</v>
      </c>
      <c r="Q2464" s="53" t="s">
        <v>337</v>
      </c>
      <c r="R2464" s="71"/>
      <c r="S2464" s="53" t="s">
        <v>419</v>
      </c>
      <c r="T2464" s="53" t="s">
        <v>766</v>
      </c>
      <c r="U2464" s="53" t="s">
        <v>367</v>
      </c>
      <c r="V2464" s="53" t="s">
        <v>385</v>
      </c>
      <c r="W2464" s="53"/>
      <c r="X2464" s="63"/>
      <c r="Y2464" s="63"/>
      <c r="Z2464" s="53"/>
      <c r="AA2464" s="53"/>
      <c r="AB2464" s="72"/>
      <c r="AC2464" s="57"/>
      <c r="AD2464" s="53"/>
      <c r="AE2464" s="53"/>
      <c r="AF2464" s="53"/>
      <c r="AG2464" s="63"/>
      <c r="AH2464" s="53"/>
      <c r="AI2464" s="53"/>
      <c r="AJ2464" s="149">
        <v>1</v>
      </c>
      <c r="AK2464" s="374" t="s">
        <v>677</v>
      </c>
    </row>
    <row r="2465" spans="1:37" s="150" customFormat="1" ht="180" customHeight="1">
      <c r="A2465" s="54" t="s">
        <v>1827</v>
      </c>
      <c r="B2465" s="60">
        <v>3208</v>
      </c>
      <c r="C2465" s="70" t="s">
        <v>508</v>
      </c>
      <c r="D2465" s="52" t="s">
        <v>509</v>
      </c>
      <c r="E2465" s="53" t="s">
        <v>80</v>
      </c>
      <c r="F2465" s="55">
        <v>41222</v>
      </c>
      <c r="G2465" s="55">
        <v>41252</v>
      </c>
      <c r="H2465" s="53" t="s">
        <v>100</v>
      </c>
      <c r="I2465" s="57">
        <v>1366.2711864406781</v>
      </c>
      <c r="J2465" s="56">
        <v>1456.4409476400001</v>
      </c>
      <c r="K2465" s="56">
        <v>1366.271</v>
      </c>
      <c r="L2465" s="59">
        <v>41283</v>
      </c>
      <c r="M2465" s="60">
        <v>2013</v>
      </c>
      <c r="N2465" s="61">
        <v>41303</v>
      </c>
      <c r="O2465" s="60">
        <v>2013</v>
      </c>
      <c r="P2465" s="61">
        <v>41393</v>
      </c>
      <c r="Q2465" s="53" t="s">
        <v>337</v>
      </c>
      <c r="R2465" s="71"/>
      <c r="S2465" s="53" t="s">
        <v>419</v>
      </c>
      <c r="T2465" s="53" t="s">
        <v>767</v>
      </c>
      <c r="U2465" s="53" t="s">
        <v>367</v>
      </c>
      <c r="V2465" s="53" t="s">
        <v>385</v>
      </c>
      <c r="W2465" s="53"/>
      <c r="X2465" s="63"/>
      <c r="Y2465" s="63"/>
      <c r="Z2465" s="53" t="s">
        <v>712</v>
      </c>
      <c r="AA2465" s="53"/>
      <c r="AB2465" s="72"/>
      <c r="AC2465" s="57"/>
      <c r="AD2465" s="53"/>
      <c r="AE2465" s="53"/>
      <c r="AF2465" s="53"/>
      <c r="AG2465" s="63"/>
      <c r="AH2465" s="53"/>
      <c r="AI2465" s="53"/>
      <c r="AJ2465" s="149">
        <v>1</v>
      </c>
      <c r="AK2465" s="374" t="s">
        <v>677</v>
      </c>
    </row>
    <row r="2466" spans="1:37" s="150" customFormat="1" ht="180" customHeight="1">
      <c r="A2466" s="54" t="s">
        <v>1827</v>
      </c>
      <c r="B2466" s="60">
        <v>3209</v>
      </c>
      <c r="C2466" s="70" t="s">
        <v>640</v>
      </c>
      <c r="D2466" s="52" t="s">
        <v>641</v>
      </c>
      <c r="E2466" s="53" t="s">
        <v>80</v>
      </c>
      <c r="F2466" s="55">
        <v>41222</v>
      </c>
      <c r="G2466" s="55">
        <v>41252</v>
      </c>
      <c r="H2466" s="53" t="s">
        <v>100</v>
      </c>
      <c r="I2466" s="57">
        <v>1097.0338983050849</v>
      </c>
      <c r="J2466" s="56">
        <v>1077.216700896</v>
      </c>
      <c r="K2466" s="56">
        <v>1077.2159999999999</v>
      </c>
      <c r="L2466" s="59">
        <v>41282</v>
      </c>
      <c r="M2466" s="60">
        <v>2013</v>
      </c>
      <c r="N2466" s="61">
        <v>41289</v>
      </c>
      <c r="O2466" s="60">
        <v>2013</v>
      </c>
      <c r="P2466" s="61">
        <v>41589</v>
      </c>
      <c r="Q2466" s="53" t="s">
        <v>337</v>
      </c>
      <c r="R2466" s="71"/>
      <c r="S2466" s="53" t="s">
        <v>419</v>
      </c>
      <c r="T2466" s="53" t="s">
        <v>768</v>
      </c>
      <c r="U2466" s="53" t="s">
        <v>367</v>
      </c>
      <c r="V2466" s="53" t="s">
        <v>385</v>
      </c>
      <c r="W2466" s="53"/>
      <c r="X2466" s="63"/>
      <c r="Y2466" s="63"/>
      <c r="Z2466" s="53" t="s">
        <v>769</v>
      </c>
      <c r="AA2466" s="53"/>
      <c r="AB2466" s="72"/>
      <c r="AC2466" s="57"/>
      <c r="AD2466" s="53"/>
      <c r="AE2466" s="53"/>
      <c r="AF2466" s="53"/>
      <c r="AG2466" s="63"/>
      <c r="AH2466" s="53"/>
      <c r="AI2466" s="53"/>
      <c r="AJ2466" s="149">
        <v>1</v>
      </c>
      <c r="AK2466" s="374" t="s">
        <v>677</v>
      </c>
    </row>
    <row r="2467" spans="1:37" s="150" customFormat="1" ht="75" customHeight="1">
      <c r="A2467" s="54" t="s">
        <v>1827</v>
      </c>
      <c r="B2467" s="60">
        <v>3210</v>
      </c>
      <c r="C2467" s="70" t="s">
        <v>547</v>
      </c>
      <c r="D2467" s="52" t="s">
        <v>642</v>
      </c>
      <c r="E2467" s="53" t="s">
        <v>64</v>
      </c>
      <c r="F2467" s="55">
        <v>41226</v>
      </c>
      <c r="G2467" s="55">
        <v>41256</v>
      </c>
      <c r="H2467" s="53" t="s">
        <v>100</v>
      </c>
      <c r="I2467" s="57">
        <v>1307.6186440677966</v>
      </c>
      <c r="J2467" s="56">
        <v>1374.000894</v>
      </c>
      <c r="K2467" s="56">
        <v>1307.6179999999999</v>
      </c>
      <c r="L2467" s="59">
        <v>41282</v>
      </c>
      <c r="M2467" s="60" t="s">
        <v>702</v>
      </c>
      <c r="N2467" s="61">
        <v>41304</v>
      </c>
      <c r="O2467" s="60">
        <v>2013</v>
      </c>
      <c r="P2467" s="61">
        <v>41639</v>
      </c>
      <c r="Q2467" s="53" t="s">
        <v>337</v>
      </c>
      <c r="R2467" s="71"/>
      <c r="S2467" s="53" t="s">
        <v>430</v>
      </c>
      <c r="T2467" s="53" t="s">
        <v>695</v>
      </c>
      <c r="U2467" s="53" t="s">
        <v>367</v>
      </c>
      <c r="V2467" s="53" t="s">
        <v>385</v>
      </c>
      <c r="W2467" s="53"/>
      <c r="X2467" s="63"/>
      <c r="Y2467" s="63"/>
      <c r="Z2467" s="53"/>
      <c r="AA2467" s="53"/>
      <c r="AB2467" s="72"/>
      <c r="AC2467" s="57"/>
      <c r="AD2467" s="53"/>
      <c r="AE2467" s="53"/>
      <c r="AF2467" s="53"/>
      <c r="AG2467" s="63"/>
      <c r="AH2467" s="53"/>
      <c r="AI2467" s="53"/>
      <c r="AJ2467" s="149">
        <v>1</v>
      </c>
      <c r="AK2467" s="374" t="s">
        <v>677</v>
      </c>
    </row>
    <row r="2468" spans="1:37" s="150" customFormat="1" ht="75" customHeight="1">
      <c r="A2468" s="54" t="s">
        <v>1827</v>
      </c>
      <c r="B2468" s="60">
        <v>3212</v>
      </c>
      <c r="C2468" s="70" t="s">
        <v>428</v>
      </c>
      <c r="D2468" s="52" t="s">
        <v>426</v>
      </c>
      <c r="E2468" s="53" t="s">
        <v>59</v>
      </c>
      <c r="F2468" s="55">
        <v>41218</v>
      </c>
      <c r="G2468" s="55">
        <v>41278</v>
      </c>
      <c r="H2468" s="53" t="s">
        <v>100</v>
      </c>
      <c r="I2468" s="57">
        <v>802.2966101694916</v>
      </c>
      <c r="J2468" s="56">
        <v>873.86456858400004</v>
      </c>
      <c r="K2468" s="56">
        <v>802.29600000000005</v>
      </c>
      <c r="L2468" s="59">
        <v>41299</v>
      </c>
      <c r="M2468" s="60">
        <v>2013</v>
      </c>
      <c r="N2468" s="61">
        <v>41306</v>
      </c>
      <c r="O2468" s="60">
        <v>2013</v>
      </c>
      <c r="P2468" s="61">
        <v>41639</v>
      </c>
      <c r="Q2468" s="53" t="s">
        <v>337</v>
      </c>
      <c r="R2468" s="71"/>
      <c r="S2468" s="53" t="s">
        <v>419</v>
      </c>
      <c r="T2468" s="53" t="s">
        <v>770</v>
      </c>
      <c r="U2468" s="53" t="s">
        <v>367</v>
      </c>
      <c r="V2468" s="53" t="s">
        <v>385</v>
      </c>
      <c r="W2468" s="53"/>
      <c r="X2468" s="63"/>
      <c r="Y2468" s="63"/>
      <c r="Z2468" s="53"/>
      <c r="AA2468" s="53"/>
      <c r="AB2468" s="72"/>
      <c r="AC2468" s="57"/>
      <c r="AD2468" s="53"/>
      <c r="AE2468" s="53"/>
      <c r="AF2468" s="53"/>
      <c r="AG2468" s="63"/>
      <c r="AH2468" s="53"/>
      <c r="AI2468" s="53"/>
      <c r="AJ2468" s="149">
        <v>1</v>
      </c>
      <c r="AK2468" s="374" t="s">
        <v>677</v>
      </c>
    </row>
    <row r="2469" spans="1:37" s="150" customFormat="1" ht="75" customHeight="1">
      <c r="A2469" s="54" t="s">
        <v>1827</v>
      </c>
      <c r="B2469" s="60">
        <v>3215</v>
      </c>
      <c r="C2469" s="70" t="s">
        <v>512</v>
      </c>
      <c r="D2469" s="52" t="s">
        <v>513</v>
      </c>
      <c r="E2469" s="53" t="s">
        <v>59</v>
      </c>
      <c r="F2469" s="55">
        <v>41233</v>
      </c>
      <c r="G2469" s="55">
        <v>41293</v>
      </c>
      <c r="H2469" s="53" t="s">
        <v>100</v>
      </c>
      <c r="I2469" s="57">
        <v>126.00000000000001</v>
      </c>
      <c r="J2469" s="56">
        <v>135.20168796960002</v>
      </c>
      <c r="K2469" s="56">
        <v>126</v>
      </c>
      <c r="L2469" s="59">
        <v>41314</v>
      </c>
      <c r="M2469" s="60">
        <v>2013</v>
      </c>
      <c r="N2469" s="61">
        <v>41321</v>
      </c>
      <c r="O2469" s="60">
        <v>2013</v>
      </c>
      <c r="P2469" s="61">
        <v>41639</v>
      </c>
      <c r="Q2469" s="53" t="s">
        <v>339</v>
      </c>
      <c r="R2469" s="71"/>
      <c r="S2469" s="53" t="s">
        <v>419</v>
      </c>
      <c r="T2469" s="53" t="s">
        <v>772</v>
      </c>
      <c r="U2469" s="53" t="s">
        <v>367</v>
      </c>
      <c r="V2469" s="53" t="s">
        <v>385</v>
      </c>
      <c r="W2469" s="53"/>
      <c r="X2469" s="63"/>
      <c r="Y2469" s="63"/>
      <c r="Z2469" s="53"/>
      <c r="AA2469" s="53"/>
      <c r="AB2469" s="72"/>
      <c r="AC2469" s="57"/>
      <c r="AD2469" s="53"/>
      <c r="AE2469" s="53"/>
      <c r="AF2469" s="53"/>
      <c r="AG2469" s="63"/>
      <c r="AH2469" s="53"/>
      <c r="AI2469" s="53"/>
      <c r="AJ2469" s="149">
        <v>1</v>
      </c>
      <c r="AK2469" s="374" t="s">
        <v>677</v>
      </c>
    </row>
    <row r="2470" spans="1:37" s="150" customFormat="1" ht="60" customHeight="1">
      <c r="A2470" s="54" t="s">
        <v>1827</v>
      </c>
      <c r="B2470" s="60">
        <v>3216</v>
      </c>
      <c r="C2470" s="70" t="s">
        <v>541</v>
      </c>
      <c r="D2470" s="52" t="s">
        <v>469</v>
      </c>
      <c r="E2470" s="53" t="s">
        <v>64</v>
      </c>
      <c r="F2470" s="55">
        <v>41229</v>
      </c>
      <c r="G2470" s="55">
        <v>41289</v>
      </c>
      <c r="H2470" s="53" t="s">
        <v>100</v>
      </c>
      <c r="I2470" s="57">
        <v>85</v>
      </c>
      <c r="J2470" s="56">
        <v>91.233659361600004</v>
      </c>
      <c r="K2470" s="56">
        <v>85</v>
      </c>
      <c r="L2470" s="59">
        <v>41309</v>
      </c>
      <c r="M2470" s="60" t="s">
        <v>702</v>
      </c>
      <c r="N2470" s="61">
        <v>41372</v>
      </c>
      <c r="O2470" s="60" t="s">
        <v>702</v>
      </c>
      <c r="P2470" s="61">
        <v>41462</v>
      </c>
      <c r="Q2470" s="53" t="s">
        <v>337</v>
      </c>
      <c r="R2470" s="71"/>
      <c r="S2470" s="53" t="s">
        <v>419</v>
      </c>
      <c r="T2470" s="53" t="s">
        <v>709</v>
      </c>
      <c r="U2470" s="53" t="s">
        <v>367</v>
      </c>
      <c r="V2470" s="53" t="s">
        <v>385</v>
      </c>
      <c r="W2470" s="53"/>
      <c r="X2470" s="63"/>
      <c r="Y2470" s="63"/>
      <c r="Z2470" s="53"/>
      <c r="AA2470" s="53"/>
      <c r="AB2470" s="72"/>
      <c r="AC2470" s="57"/>
      <c r="AD2470" s="53"/>
      <c r="AE2470" s="53"/>
      <c r="AF2470" s="53"/>
      <c r="AG2470" s="63"/>
      <c r="AH2470" s="53"/>
      <c r="AI2470" s="53"/>
      <c r="AJ2470" s="149">
        <v>1</v>
      </c>
      <c r="AK2470" s="374" t="s">
        <v>677</v>
      </c>
    </row>
    <row r="2471" spans="1:37" s="150" customFormat="1" ht="75" customHeight="1">
      <c r="A2471" s="54" t="s">
        <v>1827</v>
      </c>
      <c r="B2471" s="60">
        <v>3217</v>
      </c>
      <c r="C2471" s="70" t="s">
        <v>514</v>
      </c>
      <c r="D2471" s="52" t="s">
        <v>515</v>
      </c>
      <c r="E2471" s="53" t="s">
        <v>59</v>
      </c>
      <c r="F2471" s="55">
        <v>41229</v>
      </c>
      <c r="G2471" s="55">
        <v>41289</v>
      </c>
      <c r="H2471" s="53" t="s">
        <v>100</v>
      </c>
      <c r="I2471" s="57">
        <v>175.52542372881356</v>
      </c>
      <c r="J2471" s="56">
        <v>189.0625230144</v>
      </c>
      <c r="K2471" s="56">
        <v>175.52500000000001</v>
      </c>
      <c r="L2471" s="59">
        <v>41310</v>
      </c>
      <c r="M2471" s="60">
        <v>2013</v>
      </c>
      <c r="N2471" s="61">
        <v>41317</v>
      </c>
      <c r="O2471" s="60">
        <v>2013</v>
      </c>
      <c r="P2471" s="61">
        <v>41639</v>
      </c>
      <c r="Q2471" s="53" t="s">
        <v>337</v>
      </c>
      <c r="R2471" s="71"/>
      <c r="S2471" s="53" t="s">
        <v>419</v>
      </c>
      <c r="T2471" s="53" t="s">
        <v>773</v>
      </c>
      <c r="U2471" s="53" t="s">
        <v>367</v>
      </c>
      <c r="V2471" s="53" t="s">
        <v>385</v>
      </c>
      <c r="W2471" s="53"/>
      <c r="X2471" s="63"/>
      <c r="Y2471" s="63"/>
      <c r="Z2471" s="53"/>
      <c r="AA2471" s="53"/>
      <c r="AB2471" s="72"/>
      <c r="AC2471" s="57"/>
      <c r="AD2471" s="53"/>
      <c r="AE2471" s="53"/>
      <c r="AF2471" s="53"/>
      <c r="AG2471" s="63"/>
      <c r="AH2471" s="53"/>
      <c r="AI2471" s="53"/>
      <c r="AJ2471" s="149">
        <v>1</v>
      </c>
      <c r="AK2471" s="374" t="s">
        <v>677</v>
      </c>
    </row>
    <row r="2472" spans="1:37" s="150" customFormat="1" ht="60" customHeight="1">
      <c r="A2472" s="54" t="s">
        <v>1827</v>
      </c>
      <c r="B2472" s="60">
        <v>3218</v>
      </c>
      <c r="C2472" s="70" t="s">
        <v>444</v>
      </c>
      <c r="D2472" s="52" t="s">
        <v>418</v>
      </c>
      <c r="E2472" s="53" t="s">
        <v>59</v>
      </c>
      <c r="F2472" s="55">
        <v>41233</v>
      </c>
      <c r="G2472" s="55">
        <v>41295</v>
      </c>
      <c r="H2472" s="53" t="s">
        <v>100</v>
      </c>
      <c r="I2472" s="57">
        <v>155</v>
      </c>
      <c r="J2472" s="56">
        <v>164.88010728</v>
      </c>
      <c r="K2472" s="56">
        <v>155</v>
      </c>
      <c r="L2472" s="59">
        <v>41316</v>
      </c>
      <c r="M2472" s="60">
        <v>2013</v>
      </c>
      <c r="N2472" s="61">
        <v>41321</v>
      </c>
      <c r="O2472" s="60">
        <v>2013</v>
      </c>
      <c r="P2472" s="61">
        <v>41639</v>
      </c>
      <c r="Q2472" s="53" t="s">
        <v>337</v>
      </c>
      <c r="R2472" s="71" t="s">
        <v>774</v>
      </c>
      <c r="S2472" s="53" t="s">
        <v>419</v>
      </c>
      <c r="T2472" s="53">
        <v>25</v>
      </c>
      <c r="U2472" s="53" t="s">
        <v>367</v>
      </c>
      <c r="V2472" s="53" t="s">
        <v>385</v>
      </c>
      <c r="W2472" s="53"/>
      <c r="X2472" s="63"/>
      <c r="Y2472" s="63"/>
      <c r="Z2472" s="53"/>
      <c r="AA2472" s="53"/>
      <c r="AB2472" s="72"/>
      <c r="AC2472" s="57"/>
      <c r="AD2472" s="53"/>
      <c r="AE2472" s="53"/>
      <c r="AF2472" s="53"/>
      <c r="AG2472" s="63"/>
      <c r="AH2472" s="53"/>
      <c r="AI2472" s="53"/>
      <c r="AJ2472" s="149">
        <v>1</v>
      </c>
      <c r="AK2472" s="374" t="s">
        <v>677</v>
      </c>
    </row>
    <row r="2473" spans="1:37" s="150" customFormat="1" ht="75" customHeight="1">
      <c r="A2473" s="54" t="s">
        <v>1827</v>
      </c>
      <c r="B2473" s="60">
        <v>3220</v>
      </c>
      <c r="C2473" s="70" t="s">
        <v>518</v>
      </c>
      <c r="D2473" s="52" t="s">
        <v>417</v>
      </c>
      <c r="E2473" s="53" t="s">
        <v>59</v>
      </c>
      <c r="F2473" s="55">
        <v>41242</v>
      </c>
      <c r="G2473" s="55">
        <v>41302</v>
      </c>
      <c r="H2473" s="53" t="s">
        <v>100</v>
      </c>
      <c r="I2473" s="57">
        <v>345.678</v>
      </c>
      <c r="J2473" s="56">
        <v>373.72824316800001</v>
      </c>
      <c r="K2473" s="56">
        <v>345.678</v>
      </c>
      <c r="L2473" s="59">
        <v>41323</v>
      </c>
      <c r="M2473" s="60">
        <v>2013</v>
      </c>
      <c r="N2473" s="61">
        <v>41330</v>
      </c>
      <c r="O2473" s="60">
        <v>2013</v>
      </c>
      <c r="P2473" s="61">
        <v>41639</v>
      </c>
      <c r="Q2473" s="53" t="s">
        <v>337</v>
      </c>
      <c r="R2473" s="71"/>
      <c r="S2473" s="53" t="s">
        <v>419</v>
      </c>
      <c r="T2473" s="53" t="s">
        <v>682</v>
      </c>
      <c r="U2473" s="53" t="s">
        <v>367</v>
      </c>
      <c r="V2473" s="53" t="s">
        <v>385</v>
      </c>
      <c r="W2473" s="53"/>
      <c r="X2473" s="63"/>
      <c r="Y2473" s="63"/>
      <c r="Z2473" s="53"/>
      <c r="AA2473" s="53"/>
      <c r="AB2473" s="72"/>
      <c r="AC2473" s="57"/>
      <c r="AD2473" s="53"/>
      <c r="AE2473" s="53"/>
      <c r="AF2473" s="53"/>
      <c r="AG2473" s="63"/>
      <c r="AH2473" s="53"/>
      <c r="AI2473" s="53"/>
      <c r="AJ2473" s="149">
        <v>1</v>
      </c>
      <c r="AK2473" s="374" t="s">
        <v>677</v>
      </c>
    </row>
    <row r="2474" spans="1:37" s="150" customFormat="1" ht="75" customHeight="1">
      <c r="A2474" s="54" t="s">
        <v>1827</v>
      </c>
      <c r="B2474" s="60">
        <v>3223</v>
      </c>
      <c r="C2474" s="70" t="s">
        <v>446</v>
      </c>
      <c r="D2474" s="52" t="s">
        <v>447</v>
      </c>
      <c r="E2474" s="53" t="s">
        <v>59</v>
      </c>
      <c r="F2474" s="55">
        <v>41242</v>
      </c>
      <c r="G2474" s="55">
        <v>41302</v>
      </c>
      <c r="H2474" s="53" t="s">
        <v>100</v>
      </c>
      <c r="I2474" s="57">
        <v>46.593000000000004</v>
      </c>
      <c r="J2474" s="56">
        <v>50.563232899200003</v>
      </c>
      <c r="K2474" s="56">
        <v>46.593000000000004</v>
      </c>
      <c r="L2474" s="59">
        <v>41323</v>
      </c>
      <c r="M2474" s="60">
        <v>2013</v>
      </c>
      <c r="N2474" s="61">
        <v>41330</v>
      </c>
      <c r="O2474" s="60">
        <v>2013</v>
      </c>
      <c r="P2474" s="61">
        <v>41639</v>
      </c>
      <c r="Q2474" s="53" t="s">
        <v>337</v>
      </c>
      <c r="R2474" s="71"/>
      <c r="S2474" s="53" t="s">
        <v>430</v>
      </c>
      <c r="T2474" s="53" t="s">
        <v>678</v>
      </c>
      <c r="U2474" s="53" t="s">
        <v>367</v>
      </c>
      <c r="V2474" s="53" t="s">
        <v>385</v>
      </c>
      <c r="W2474" s="53"/>
      <c r="X2474" s="63"/>
      <c r="Y2474" s="63"/>
      <c r="Z2474" s="53"/>
      <c r="AA2474" s="53"/>
      <c r="AB2474" s="72"/>
      <c r="AC2474" s="57"/>
      <c r="AD2474" s="53"/>
      <c r="AE2474" s="53"/>
      <c r="AF2474" s="53"/>
      <c r="AG2474" s="63"/>
      <c r="AH2474" s="53"/>
      <c r="AI2474" s="53"/>
      <c r="AJ2474" s="149">
        <v>1</v>
      </c>
      <c r="AK2474" s="374" t="s">
        <v>677</v>
      </c>
    </row>
    <row r="2475" spans="1:37" s="150" customFormat="1" ht="75" customHeight="1">
      <c r="A2475" s="54" t="s">
        <v>1827</v>
      </c>
      <c r="B2475" s="60">
        <v>3225</v>
      </c>
      <c r="C2475" s="70" t="s">
        <v>404</v>
      </c>
      <c r="D2475" s="52" t="s">
        <v>405</v>
      </c>
      <c r="E2475" s="53" t="s">
        <v>59</v>
      </c>
      <c r="F2475" s="55">
        <v>41243</v>
      </c>
      <c r="G2475" s="55">
        <v>41303</v>
      </c>
      <c r="H2475" s="53" t="s">
        <v>100</v>
      </c>
      <c r="I2475" s="57">
        <v>1070.6690000000001</v>
      </c>
      <c r="J2475" s="56">
        <v>1044.2406794400001</v>
      </c>
      <c r="K2475" s="56">
        <v>1044.24</v>
      </c>
      <c r="L2475" s="59">
        <v>41324</v>
      </c>
      <c r="M2475" s="60">
        <v>2013</v>
      </c>
      <c r="N2475" s="61">
        <v>41331</v>
      </c>
      <c r="O2475" s="60">
        <v>2013</v>
      </c>
      <c r="P2475" s="61">
        <v>41639</v>
      </c>
      <c r="Q2475" s="53" t="s">
        <v>337</v>
      </c>
      <c r="R2475" s="71"/>
      <c r="S2475" s="53" t="s">
        <v>430</v>
      </c>
      <c r="T2475" s="53" t="s">
        <v>777</v>
      </c>
      <c r="U2475" s="53" t="s">
        <v>367</v>
      </c>
      <c r="V2475" s="53" t="s">
        <v>385</v>
      </c>
      <c r="W2475" s="53"/>
      <c r="X2475" s="63"/>
      <c r="Y2475" s="63"/>
      <c r="Z2475" s="53"/>
      <c r="AA2475" s="53"/>
      <c r="AB2475" s="72"/>
      <c r="AC2475" s="57"/>
      <c r="AD2475" s="53"/>
      <c r="AE2475" s="53"/>
      <c r="AF2475" s="53"/>
      <c r="AG2475" s="63"/>
      <c r="AH2475" s="53"/>
      <c r="AI2475" s="53"/>
      <c r="AJ2475" s="149">
        <v>1</v>
      </c>
      <c r="AK2475" s="374" t="s">
        <v>677</v>
      </c>
    </row>
    <row r="2476" spans="1:37" s="150" customFormat="1" ht="60" customHeight="1">
      <c r="A2476" s="53" t="s">
        <v>1827</v>
      </c>
      <c r="B2476" s="60">
        <v>3228</v>
      </c>
      <c r="C2476" s="70" t="s">
        <v>526</v>
      </c>
      <c r="D2476" s="52" t="s">
        <v>527</v>
      </c>
      <c r="E2476" s="53" t="s">
        <v>59</v>
      </c>
      <c r="F2476" s="55">
        <v>41235</v>
      </c>
      <c r="G2476" s="55">
        <v>41295</v>
      </c>
      <c r="H2476" s="53" t="s">
        <v>100</v>
      </c>
      <c r="I2476" s="57">
        <v>547.53389830508479</v>
      </c>
      <c r="J2476" s="56">
        <v>560.59236475199998</v>
      </c>
      <c r="K2476" s="56">
        <v>547.53300000000002</v>
      </c>
      <c r="L2476" s="59">
        <v>41316</v>
      </c>
      <c r="M2476" s="60">
        <v>2013</v>
      </c>
      <c r="N2476" s="61">
        <v>41323</v>
      </c>
      <c r="O2476" s="60">
        <v>2013</v>
      </c>
      <c r="P2476" s="61">
        <v>41639</v>
      </c>
      <c r="Q2476" s="53" t="s">
        <v>337</v>
      </c>
      <c r="R2476" s="71"/>
      <c r="S2476" s="53" t="s">
        <v>419</v>
      </c>
      <c r="T2476" s="53">
        <v>3821</v>
      </c>
      <c r="U2476" s="53" t="s">
        <v>367</v>
      </c>
      <c r="V2476" s="53" t="s">
        <v>385</v>
      </c>
      <c r="W2476" s="53"/>
      <c r="X2476" s="63"/>
      <c r="Y2476" s="63"/>
      <c r="Z2476" s="53"/>
      <c r="AA2476" s="53"/>
      <c r="AB2476" s="72"/>
      <c r="AC2476" s="57"/>
      <c r="AD2476" s="53"/>
      <c r="AE2476" s="53"/>
      <c r="AF2476" s="53"/>
      <c r="AG2476" s="63"/>
      <c r="AH2476" s="53"/>
      <c r="AI2476" s="53"/>
      <c r="AJ2476" s="149">
        <v>1</v>
      </c>
      <c r="AK2476" s="374" t="s">
        <v>677</v>
      </c>
    </row>
    <row r="2477" spans="1:37" s="150" customFormat="1" ht="60" customHeight="1">
      <c r="A2477" s="53" t="s">
        <v>1827</v>
      </c>
      <c r="B2477" s="60">
        <v>3231</v>
      </c>
      <c r="C2477" s="70" t="s">
        <v>528</v>
      </c>
      <c r="D2477" s="52" t="s">
        <v>529</v>
      </c>
      <c r="E2477" s="53" t="s">
        <v>59</v>
      </c>
      <c r="F2477" s="55">
        <v>41235</v>
      </c>
      <c r="G2477" s="55">
        <v>41295</v>
      </c>
      <c r="H2477" s="53" t="s">
        <v>100</v>
      </c>
      <c r="I2477" s="57">
        <v>420.99152542372883</v>
      </c>
      <c r="J2477" s="56">
        <v>439.68028608000003</v>
      </c>
      <c r="K2477" s="56">
        <v>420.99099999999999</v>
      </c>
      <c r="L2477" s="59">
        <v>41316</v>
      </c>
      <c r="M2477" s="60">
        <v>2013</v>
      </c>
      <c r="N2477" s="61">
        <v>41323</v>
      </c>
      <c r="O2477" s="60">
        <v>2013</v>
      </c>
      <c r="P2477" s="61">
        <v>41639</v>
      </c>
      <c r="Q2477" s="53" t="s">
        <v>337</v>
      </c>
      <c r="R2477" s="71"/>
      <c r="S2477" s="53" t="s">
        <v>430</v>
      </c>
      <c r="T2477" s="53" t="s">
        <v>781</v>
      </c>
      <c r="U2477" s="53" t="s">
        <v>367</v>
      </c>
      <c r="V2477" s="53" t="s">
        <v>385</v>
      </c>
      <c r="W2477" s="53"/>
      <c r="X2477" s="63"/>
      <c r="Y2477" s="63"/>
      <c r="Z2477" s="53"/>
      <c r="AA2477" s="53"/>
      <c r="AB2477" s="72"/>
      <c r="AC2477" s="57"/>
      <c r="AD2477" s="53"/>
      <c r="AE2477" s="53"/>
      <c r="AF2477" s="53"/>
      <c r="AG2477" s="63"/>
      <c r="AH2477" s="53"/>
      <c r="AI2477" s="53"/>
      <c r="AJ2477" s="149">
        <v>1</v>
      </c>
      <c r="AK2477" s="374" t="s">
        <v>677</v>
      </c>
    </row>
    <row r="2478" spans="1:37" s="150" customFormat="1" ht="60" customHeight="1">
      <c r="A2478" s="53" t="s">
        <v>1827</v>
      </c>
      <c r="B2478" s="60">
        <v>3234</v>
      </c>
      <c r="C2478" s="70" t="s">
        <v>457</v>
      </c>
      <c r="D2478" s="52" t="s">
        <v>458</v>
      </c>
      <c r="E2478" s="53" t="s">
        <v>64</v>
      </c>
      <c r="F2478" s="55">
        <v>41220</v>
      </c>
      <c r="G2478" s="55">
        <v>41282</v>
      </c>
      <c r="H2478" s="53" t="s">
        <v>100</v>
      </c>
      <c r="I2478" s="57">
        <v>32.237288135593218</v>
      </c>
      <c r="J2478" s="56">
        <v>32.976021456000005</v>
      </c>
      <c r="K2478" s="56">
        <v>32.237000000000002</v>
      </c>
      <c r="L2478" s="59">
        <v>41302</v>
      </c>
      <c r="M2478" s="60">
        <v>2013</v>
      </c>
      <c r="N2478" s="61">
        <v>41309</v>
      </c>
      <c r="O2478" s="60">
        <v>2013</v>
      </c>
      <c r="P2478" s="61">
        <v>41639</v>
      </c>
      <c r="Q2478" s="53" t="s">
        <v>337</v>
      </c>
      <c r="R2478" s="71"/>
      <c r="S2478" s="53" t="s">
        <v>430</v>
      </c>
      <c r="T2478" s="53" t="s">
        <v>782</v>
      </c>
      <c r="U2478" s="53" t="s">
        <v>367</v>
      </c>
      <c r="V2478" s="53" t="s">
        <v>385</v>
      </c>
      <c r="W2478" s="53"/>
      <c r="X2478" s="63"/>
      <c r="Y2478" s="63"/>
      <c r="Z2478" s="53"/>
      <c r="AA2478" s="53"/>
      <c r="AB2478" s="72"/>
      <c r="AC2478" s="57"/>
      <c r="AD2478" s="53"/>
      <c r="AE2478" s="53"/>
      <c r="AF2478" s="53"/>
      <c r="AG2478" s="63"/>
      <c r="AH2478" s="53"/>
      <c r="AI2478" s="53"/>
      <c r="AJ2478" s="149">
        <v>1</v>
      </c>
      <c r="AK2478" s="374" t="s">
        <v>677</v>
      </c>
    </row>
    <row r="2479" spans="1:37" s="150" customFormat="1" ht="60" customHeight="1">
      <c r="A2479" s="53" t="s">
        <v>1827</v>
      </c>
      <c r="B2479" s="60">
        <v>3146</v>
      </c>
      <c r="C2479" s="70" t="s">
        <v>472</v>
      </c>
      <c r="D2479" s="52" t="s">
        <v>473</v>
      </c>
      <c r="E2479" s="53" t="s">
        <v>80</v>
      </c>
      <c r="F2479" s="55">
        <v>41214</v>
      </c>
      <c r="G2479" s="55">
        <v>41246</v>
      </c>
      <c r="H2479" s="53" t="s">
        <v>100</v>
      </c>
      <c r="I2479" s="57">
        <v>443.49</v>
      </c>
      <c r="J2479" s="56">
        <v>439.68028608000003</v>
      </c>
      <c r="K2479" s="56">
        <v>439.68</v>
      </c>
      <c r="L2479" s="59">
        <v>41281</v>
      </c>
      <c r="M2479" s="60">
        <v>2013</v>
      </c>
      <c r="N2479" s="61">
        <v>41283</v>
      </c>
      <c r="O2479" s="60">
        <v>2013</v>
      </c>
      <c r="P2479" s="61">
        <v>41639</v>
      </c>
      <c r="Q2479" s="53" t="s">
        <v>337</v>
      </c>
      <c r="R2479" s="71" t="s">
        <v>2559</v>
      </c>
      <c r="S2479" s="53" t="s">
        <v>419</v>
      </c>
      <c r="T2479" s="53" t="s">
        <v>724</v>
      </c>
      <c r="U2479" s="53" t="s">
        <v>368</v>
      </c>
      <c r="V2479" s="53" t="s">
        <v>385</v>
      </c>
      <c r="W2479" s="53"/>
      <c r="X2479" s="63"/>
      <c r="Y2479" s="63"/>
      <c r="Z2479" s="53" t="s">
        <v>723</v>
      </c>
      <c r="AA2479" s="53"/>
      <c r="AB2479" s="72"/>
      <c r="AC2479" s="57"/>
      <c r="AD2479" s="53"/>
      <c r="AE2479" s="53"/>
      <c r="AF2479" s="53"/>
      <c r="AG2479" s="63"/>
      <c r="AH2479" s="53"/>
      <c r="AI2479" s="53"/>
      <c r="AJ2479" s="149">
        <v>1</v>
      </c>
      <c r="AK2479" s="374" t="s">
        <v>677</v>
      </c>
    </row>
    <row r="2480" spans="1:37" s="150" customFormat="1" ht="60" customHeight="1">
      <c r="A2480" s="53" t="s">
        <v>1827</v>
      </c>
      <c r="B2480" s="60">
        <v>3148</v>
      </c>
      <c r="C2480" s="70" t="s">
        <v>474</v>
      </c>
      <c r="D2480" s="52" t="s">
        <v>475</v>
      </c>
      <c r="E2480" s="53" t="s">
        <v>80</v>
      </c>
      <c r="F2480" s="55">
        <v>41225</v>
      </c>
      <c r="G2480" s="55">
        <v>41255</v>
      </c>
      <c r="H2480" s="53" t="s">
        <v>100</v>
      </c>
      <c r="I2480" s="57">
        <v>9.6440677966101713</v>
      </c>
      <c r="J2480" s="56">
        <v>7.6944050064000002</v>
      </c>
      <c r="K2480" s="56">
        <v>7.694</v>
      </c>
      <c r="L2480" s="59">
        <v>41290</v>
      </c>
      <c r="M2480" s="60">
        <v>2013</v>
      </c>
      <c r="N2480" s="61">
        <v>41295</v>
      </c>
      <c r="O2480" s="60">
        <v>2013</v>
      </c>
      <c r="P2480" s="61">
        <v>41639</v>
      </c>
      <c r="Q2480" s="53" t="s">
        <v>337</v>
      </c>
      <c r="R2480" s="71"/>
      <c r="S2480" s="53" t="s">
        <v>419</v>
      </c>
      <c r="T2480" s="53">
        <v>102</v>
      </c>
      <c r="U2480" s="53" t="s">
        <v>368</v>
      </c>
      <c r="V2480" s="53" t="s">
        <v>385</v>
      </c>
      <c r="W2480" s="53"/>
      <c r="X2480" s="63"/>
      <c r="Y2480" s="63"/>
      <c r="Z2480" s="53"/>
      <c r="AA2480" s="53"/>
      <c r="AB2480" s="72"/>
      <c r="AC2480" s="57"/>
      <c r="AD2480" s="53"/>
      <c r="AE2480" s="53"/>
      <c r="AF2480" s="53"/>
      <c r="AG2480" s="63"/>
      <c r="AH2480" s="53"/>
      <c r="AI2480" s="53"/>
      <c r="AJ2480" s="149">
        <v>1</v>
      </c>
      <c r="AK2480" s="374" t="s">
        <v>677</v>
      </c>
    </row>
    <row r="2481" spans="1:37" s="150" customFormat="1" ht="60" customHeight="1">
      <c r="A2481" s="53" t="s">
        <v>1827</v>
      </c>
      <c r="B2481" s="60">
        <v>3150</v>
      </c>
      <c r="C2481" s="70" t="s">
        <v>476</v>
      </c>
      <c r="D2481" s="52" t="s">
        <v>477</v>
      </c>
      <c r="E2481" s="53" t="s">
        <v>64</v>
      </c>
      <c r="F2481" s="55">
        <v>41218</v>
      </c>
      <c r="G2481" s="55">
        <v>41248</v>
      </c>
      <c r="H2481" s="53" t="s">
        <v>100</v>
      </c>
      <c r="I2481" s="57">
        <v>70.559322033898312</v>
      </c>
      <c r="J2481" s="56">
        <v>74.745648633599998</v>
      </c>
      <c r="K2481" s="56">
        <v>70.558999999999997</v>
      </c>
      <c r="L2481" s="59">
        <v>41283</v>
      </c>
      <c r="M2481" s="60">
        <v>2013</v>
      </c>
      <c r="N2481" s="61">
        <v>41295</v>
      </c>
      <c r="O2481" s="60">
        <v>2013</v>
      </c>
      <c r="P2481" s="61">
        <v>41639</v>
      </c>
      <c r="Q2481" s="53" t="s">
        <v>337</v>
      </c>
      <c r="R2481" s="71"/>
      <c r="S2481" s="53" t="s">
        <v>419</v>
      </c>
      <c r="T2481" s="53">
        <v>85</v>
      </c>
      <c r="U2481" s="53" t="s">
        <v>368</v>
      </c>
      <c r="V2481" s="53" t="s">
        <v>385</v>
      </c>
      <c r="W2481" s="53"/>
      <c r="X2481" s="63"/>
      <c r="Y2481" s="63"/>
      <c r="Z2481" s="53"/>
      <c r="AA2481" s="53"/>
      <c r="AB2481" s="72"/>
      <c r="AC2481" s="57"/>
      <c r="AD2481" s="53"/>
      <c r="AE2481" s="53"/>
      <c r="AF2481" s="53"/>
      <c r="AG2481" s="63"/>
      <c r="AH2481" s="53"/>
      <c r="AI2481" s="53"/>
      <c r="AJ2481" s="149">
        <v>1</v>
      </c>
      <c r="AK2481" s="374" t="s">
        <v>677</v>
      </c>
    </row>
    <row r="2482" spans="1:37" s="150" customFormat="1" ht="60" customHeight="1">
      <c r="A2482" s="53" t="s">
        <v>1827</v>
      </c>
      <c r="B2482" s="60">
        <v>3154</v>
      </c>
      <c r="C2482" s="70" t="s">
        <v>478</v>
      </c>
      <c r="D2482" s="52" t="s">
        <v>479</v>
      </c>
      <c r="E2482" s="53" t="s">
        <v>64</v>
      </c>
      <c r="F2482" s="55">
        <v>41221</v>
      </c>
      <c r="G2482" s="55">
        <v>41282</v>
      </c>
      <c r="H2482" s="53" t="s">
        <v>100</v>
      </c>
      <c r="I2482" s="57">
        <v>290.83999999999997</v>
      </c>
      <c r="J2482" s="56">
        <v>313.272203832</v>
      </c>
      <c r="K2482" s="56">
        <v>290.83999999999997</v>
      </c>
      <c r="L2482" s="59">
        <v>41302</v>
      </c>
      <c r="M2482" s="60">
        <v>2013</v>
      </c>
      <c r="N2482" s="61">
        <v>41309</v>
      </c>
      <c r="O2482" s="60">
        <v>2013</v>
      </c>
      <c r="P2482" s="61">
        <v>41639</v>
      </c>
      <c r="Q2482" s="53" t="s">
        <v>337</v>
      </c>
      <c r="R2482" s="71"/>
      <c r="S2482" s="53" t="s">
        <v>419</v>
      </c>
      <c r="T2482" s="53" t="s">
        <v>728</v>
      </c>
      <c r="U2482" s="53" t="s">
        <v>368</v>
      </c>
      <c r="V2482" s="53" t="s">
        <v>385</v>
      </c>
      <c r="W2482" s="53"/>
      <c r="X2482" s="63"/>
      <c r="Y2482" s="63"/>
      <c r="Z2482" s="53"/>
      <c r="AA2482" s="53"/>
      <c r="AB2482" s="72"/>
      <c r="AC2482" s="57"/>
      <c r="AD2482" s="53"/>
      <c r="AE2482" s="53"/>
      <c r="AF2482" s="53"/>
      <c r="AG2482" s="63"/>
      <c r="AH2482" s="53"/>
      <c r="AI2482" s="53"/>
      <c r="AJ2482" s="149">
        <v>1</v>
      </c>
      <c r="AK2482" s="374" t="s">
        <v>677</v>
      </c>
    </row>
    <row r="2483" spans="1:37" s="150" customFormat="1" ht="90" customHeight="1">
      <c r="A2483" s="53" t="s">
        <v>1827</v>
      </c>
      <c r="B2483" s="60">
        <v>3156</v>
      </c>
      <c r="C2483" s="70" t="s">
        <v>480</v>
      </c>
      <c r="D2483" s="52" t="s">
        <v>429</v>
      </c>
      <c r="E2483" s="53" t="s">
        <v>80</v>
      </c>
      <c r="F2483" s="55">
        <v>41226</v>
      </c>
      <c r="G2483" s="55">
        <v>41256</v>
      </c>
      <c r="H2483" s="53" t="s">
        <v>100</v>
      </c>
      <c r="I2483" s="57">
        <v>140.02542372881356</v>
      </c>
      <c r="J2483" s="56">
        <v>151.68969869760002</v>
      </c>
      <c r="K2483" s="56">
        <v>140.02500000000001</v>
      </c>
      <c r="L2483" s="59">
        <v>41283</v>
      </c>
      <c r="M2483" s="60">
        <v>2013</v>
      </c>
      <c r="N2483" s="61">
        <v>41295</v>
      </c>
      <c r="O2483" s="60">
        <v>2013</v>
      </c>
      <c r="P2483" s="61">
        <v>41639</v>
      </c>
      <c r="Q2483" s="53" t="s">
        <v>337</v>
      </c>
      <c r="R2483" s="71"/>
      <c r="S2483" s="53" t="s">
        <v>430</v>
      </c>
      <c r="T2483" s="53" t="s">
        <v>730</v>
      </c>
      <c r="U2483" s="53" t="s">
        <v>368</v>
      </c>
      <c r="V2483" s="53" t="s">
        <v>385</v>
      </c>
      <c r="W2483" s="53"/>
      <c r="X2483" s="63"/>
      <c r="Y2483" s="63"/>
      <c r="Z2483" s="53" t="s">
        <v>704</v>
      </c>
      <c r="AA2483" s="53"/>
      <c r="AB2483" s="72"/>
      <c r="AC2483" s="57"/>
      <c r="AD2483" s="53"/>
      <c r="AE2483" s="53"/>
      <c r="AF2483" s="53"/>
      <c r="AG2483" s="63"/>
      <c r="AH2483" s="53"/>
      <c r="AI2483" s="53"/>
      <c r="AJ2483" s="149">
        <v>1</v>
      </c>
      <c r="AK2483" s="374" t="s">
        <v>677</v>
      </c>
    </row>
    <row r="2484" spans="1:37" s="149" customFormat="1" ht="60" customHeight="1">
      <c r="A2484" s="53" t="s">
        <v>1827</v>
      </c>
      <c r="B2484" s="60">
        <v>3158</v>
      </c>
      <c r="C2484" s="70" t="s">
        <v>481</v>
      </c>
      <c r="D2484" s="52" t="s">
        <v>482</v>
      </c>
      <c r="E2484" s="53" t="s">
        <v>59</v>
      </c>
      <c r="F2484" s="55">
        <v>41236</v>
      </c>
      <c r="G2484" s="55">
        <v>41296</v>
      </c>
      <c r="H2484" s="53" t="s">
        <v>100</v>
      </c>
      <c r="I2484" s="57">
        <v>145.16</v>
      </c>
      <c r="J2484" s="56">
        <v>140.69769154560001</v>
      </c>
      <c r="K2484" s="56">
        <v>140.697</v>
      </c>
      <c r="L2484" s="59">
        <v>41316</v>
      </c>
      <c r="M2484" s="60">
        <v>2013</v>
      </c>
      <c r="N2484" s="61">
        <v>41317</v>
      </c>
      <c r="O2484" s="60">
        <v>2013</v>
      </c>
      <c r="P2484" s="61">
        <v>41639</v>
      </c>
      <c r="Q2484" s="53" t="s">
        <v>337</v>
      </c>
      <c r="R2484" s="71"/>
      <c r="S2484" s="53" t="s">
        <v>900</v>
      </c>
      <c r="T2484" s="53" t="s">
        <v>732</v>
      </c>
      <c r="U2484" s="53" t="s">
        <v>368</v>
      </c>
      <c r="V2484" s="53" t="s">
        <v>385</v>
      </c>
      <c r="W2484" s="53"/>
      <c r="X2484" s="63"/>
      <c r="Y2484" s="63"/>
      <c r="Z2484" s="53"/>
      <c r="AA2484" s="53"/>
      <c r="AB2484" s="72"/>
      <c r="AC2484" s="57"/>
      <c r="AD2484" s="53"/>
      <c r="AE2484" s="53"/>
      <c r="AF2484" s="53"/>
      <c r="AG2484" s="63"/>
      <c r="AH2484" s="53"/>
      <c r="AI2484" s="53"/>
      <c r="AJ2484" s="149">
        <v>1</v>
      </c>
      <c r="AK2484" s="374" t="s">
        <v>677</v>
      </c>
    </row>
    <row r="2485" spans="1:37" s="149" customFormat="1" ht="60" customHeight="1">
      <c r="A2485" s="53" t="s">
        <v>1827</v>
      </c>
      <c r="B2485" s="60">
        <v>3160</v>
      </c>
      <c r="C2485" s="70" t="s">
        <v>433</v>
      </c>
      <c r="D2485" s="52" t="s">
        <v>431</v>
      </c>
      <c r="E2485" s="53" t="s">
        <v>59</v>
      </c>
      <c r="F2485" s="55">
        <v>41241</v>
      </c>
      <c r="G2485" s="55">
        <v>41301</v>
      </c>
      <c r="H2485" s="53" t="s">
        <v>100</v>
      </c>
      <c r="I2485" s="57">
        <v>144.26271186440678</v>
      </c>
      <c r="J2485" s="56">
        <v>153.88810012800002</v>
      </c>
      <c r="K2485" s="56">
        <v>144.262</v>
      </c>
      <c r="L2485" s="59">
        <v>41322</v>
      </c>
      <c r="M2485" s="60">
        <v>2013</v>
      </c>
      <c r="N2485" s="61">
        <v>41329</v>
      </c>
      <c r="O2485" s="60">
        <v>2013</v>
      </c>
      <c r="P2485" s="61">
        <v>41639</v>
      </c>
      <c r="Q2485" s="53" t="s">
        <v>337</v>
      </c>
      <c r="R2485" s="71"/>
      <c r="S2485" s="53" t="s">
        <v>322</v>
      </c>
      <c r="T2485" s="53" t="s">
        <v>734</v>
      </c>
      <c r="U2485" s="53" t="s">
        <v>368</v>
      </c>
      <c r="V2485" s="53" t="s">
        <v>385</v>
      </c>
      <c r="W2485" s="53"/>
      <c r="X2485" s="63"/>
      <c r="Y2485" s="63"/>
      <c r="Z2485" s="53"/>
      <c r="AA2485" s="53"/>
      <c r="AB2485" s="72"/>
      <c r="AC2485" s="57"/>
      <c r="AD2485" s="53"/>
      <c r="AE2485" s="53"/>
      <c r="AF2485" s="53"/>
      <c r="AG2485" s="63"/>
      <c r="AH2485" s="53"/>
      <c r="AI2485" s="53"/>
      <c r="AJ2485" s="149">
        <v>1</v>
      </c>
      <c r="AK2485" s="374" t="s">
        <v>677</v>
      </c>
    </row>
    <row r="2486" spans="1:37" s="149" customFormat="1" ht="60" customHeight="1">
      <c r="A2486" s="53" t="s">
        <v>1827</v>
      </c>
      <c r="B2486" s="60">
        <v>3162</v>
      </c>
      <c r="C2486" s="70" t="s">
        <v>483</v>
      </c>
      <c r="D2486" s="52" t="s">
        <v>484</v>
      </c>
      <c r="E2486" s="53" t="s">
        <v>64</v>
      </c>
      <c r="F2486" s="55">
        <v>41226</v>
      </c>
      <c r="G2486" s="55">
        <v>41286</v>
      </c>
      <c r="H2486" s="53" t="s">
        <v>100</v>
      </c>
      <c r="I2486" s="57">
        <v>124.22881355932205</v>
      </c>
      <c r="J2486" s="56">
        <v>131.90408582400002</v>
      </c>
      <c r="K2486" s="56">
        <v>124.22799999999999</v>
      </c>
      <c r="L2486" s="59">
        <v>41306</v>
      </c>
      <c r="M2486" s="60">
        <v>2013</v>
      </c>
      <c r="N2486" s="61">
        <v>41344</v>
      </c>
      <c r="O2486" s="60">
        <v>2013</v>
      </c>
      <c r="P2486" s="61">
        <v>41639</v>
      </c>
      <c r="Q2486" s="53" t="s">
        <v>337</v>
      </c>
      <c r="R2486" s="71"/>
      <c r="S2486" s="53" t="s">
        <v>430</v>
      </c>
      <c r="T2486" s="53" t="s">
        <v>736</v>
      </c>
      <c r="U2486" s="53" t="s">
        <v>368</v>
      </c>
      <c r="V2486" s="53" t="s">
        <v>385</v>
      </c>
      <c r="W2486" s="53"/>
      <c r="X2486" s="63"/>
      <c r="Y2486" s="63"/>
      <c r="Z2486" s="53"/>
      <c r="AA2486" s="53"/>
      <c r="AB2486" s="72"/>
      <c r="AC2486" s="57"/>
      <c r="AD2486" s="53"/>
      <c r="AE2486" s="53"/>
      <c r="AF2486" s="53"/>
      <c r="AG2486" s="63"/>
      <c r="AH2486" s="53"/>
      <c r="AI2486" s="53"/>
      <c r="AJ2486" s="149">
        <v>1</v>
      </c>
      <c r="AK2486" s="374" t="s">
        <v>677</v>
      </c>
    </row>
    <row r="2487" spans="1:37" s="149" customFormat="1" ht="331.5" customHeight="1">
      <c r="A2487" s="53" t="s">
        <v>1827</v>
      </c>
      <c r="B2487" s="60">
        <v>3164</v>
      </c>
      <c r="C2487" s="70" t="s">
        <v>487</v>
      </c>
      <c r="D2487" s="52" t="s">
        <v>435</v>
      </c>
      <c r="E2487" s="53" t="s">
        <v>80</v>
      </c>
      <c r="F2487" s="55">
        <v>41225</v>
      </c>
      <c r="G2487" s="55">
        <v>41283</v>
      </c>
      <c r="H2487" s="53" t="s">
        <v>100</v>
      </c>
      <c r="I2487" s="57">
        <v>638.04237288135596</v>
      </c>
      <c r="J2487" s="56">
        <v>661.71883055040007</v>
      </c>
      <c r="K2487" s="56">
        <v>638.04200000000003</v>
      </c>
      <c r="L2487" s="59">
        <v>41303</v>
      </c>
      <c r="M2487" s="60">
        <v>2013</v>
      </c>
      <c r="N2487" s="61">
        <v>41305</v>
      </c>
      <c r="O2487" s="60">
        <v>2013</v>
      </c>
      <c r="P2487" s="61">
        <v>41639</v>
      </c>
      <c r="Q2487" s="53" t="s">
        <v>337</v>
      </c>
      <c r="R2487" s="71"/>
      <c r="S2487" s="53" t="s">
        <v>900</v>
      </c>
      <c r="T2487" s="53">
        <v>4.2</v>
      </c>
      <c r="U2487" s="53" t="s">
        <v>368</v>
      </c>
      <c r="V2487" s="53" t="s">
        <v>385</v>
      </c>
      <c r="W2487" s="53"/>
      <c r="X2487" s="63"/>
      <c r="Y2487" s="63"/>
      <c r="Z2487" s="53" t="s">
        <v>2599</v>
      </c>
      <c r="AA2487" s="53"/>
      <c r="AB2487" s="72"/>
      <c r="AC2487" s="57"/>
      <c r="AD2487" s="53"/>
      <c r="AE2487" s="53"/>
      <c r="AF2487" s="53"/>
      <c r="AG2487" s="63"/>
      <c r="AH2487" s="53"/>
      <c r="AI2487" s="53"/>
      <c r="AJ2487" s="149">
        <v>1</v>
      </c>
      <c r="AK2487" s="374" t="s">
        <v>677</v>
      </c>
    </row>
    <row r="2488" spans="1:37" s="149" customFormat="1" ht="60" customHeight="1">
      <c r="A2488" s="53" t="s">
        <v>1827</v>
      </c>
      <c r="B2488" s="60">
        <v>3166</v>
      </c>
      <c r="C2488" s="70" t="s">
        <v>437</v>
      </c>
      <c r="D2488" s="52" t="s">
        <v>436</v>
      </c>
      <c r="E2488" s="53" t="s">
        <v>59</v>
      </c>
      <c r="F2488" s="55">
        <v>41333</v>
      </c>
      <c r="G2488" s="55">
        <v>41361</v>
      </c>
      <c r="H2488" s="53" t="s">
        <v>100</v>
      </c>
      <c r="I2488" s="57">
        <v>116.11864406779662</v>
      </c>
      <c r="J2488" s="56">
        <v>112.1184729504</v>
      </c>
      <c r="K2488" s="56">
        <v>112.11799999999999</v>
      </c>
      <c r="L2488" s="59">
        <v>41381</v>
      </c>
      <c r="M2488" s="60">
        <v>2013</v>
      </c>
      <c r="N2488" s="61">
        <v>41383</v>
      </c>
      <c r="O2488" s="60">
        <v>2013</v>
      </c>
      <c r="P2488" s="61">
        <v>41426</v>
      </c>
      <c r="Q2488" s="53" t="s">
        <v>337</v>
      </c>
      <c r="R2488" s="71"/>
      <c r="S2488" s="53" t="s">
        <v>308</v>
      </c>
      <c r="T2488" s="53">
        <v>2800</v>
      </c>
      <c r="U2488" s="53" t="s">
        <v>368</v>
      </c>
      <c r="V2488" s="53" t="s">
        <v>385</v>
      </c>
      <c r="W2488" s="53"/>
      <c r="X2488" s="63"/>
      <c r="Y2488" s="63"/>
      <c r="Z2488" s="53"/>
      <c r="AA2488" s="53"/>
      <c r="AB2488" s="72"/>
      <c r="AC2488" s="57"/>
      <c r="AD2488" s="53"/>
      <c r="AE2488" s="53"/>
      <c r="AF2488" s="53"/>
      <c r="AG2488" s="63"/>
      <c r="AH2488" s="53"/>
      <c r="AI2488" s="53"/>
      <c r="AJ2488" s="149">
        <v>2</v>
      </c>
      <c r="AK2488" s="374" t="s">
        <v>677</v>
      </c>
    </row>
    <row r="2489" spans="1:37" s="149" customFormat="1" ht="105" customHeight="1">
      <c r="A2489" s="53" t="s">
        <v>1827</v>
      </c>
      <c r="B2489" s="60">
        <v>3167</v>
      </c>
      <c r="C2489" s="70" t="s">
        <v>488</v>
      </c>
      <c r="D2489" s="52" t="s">
        <v>489</v>
      </c>
      <c r="E2489" s="53" t="s">
        <v>80</v>
      </c>
      <c r="F2489" s="55">
        <v>41221</v>
      </c>
      <c r="G2489" s="55">
        <v>41281</v>
      </c>
      <c r="H2489" s="53" t="s">
        <v>100</v>
      </c>
      <c r="I2489" s="57">
        <v>158.68644067796612</v>
      </c>
      <c r="J2489" s="56">
        <v>167.0785087104</v>
      </c>
      <c r="K2489" s="56">
        <v>158.68600000000001</v>
      </c>
      <c r="L2489" s="59">
        <v>41302</v>
      </c>
      <c r="M2489" s="60">
        <v>2013</v>
      </c>
      <c r="N2489" s="61">
        <v>41309</v>
      </c>
      <c r="O2489" s="60">
        <v>2013</v>
      </c>
      <c r="P2489" s="61">
        <v>41639</v>
      </c>
      <c r="Q2489" s="53" t="s">
        <v>337</v>
      </c>
      <c r="R2489" s="71"/>
      <c r="S2489" s="53" t="s">
        <v>430</v>
      </c>
      <c r="T2489" s="53" t="s">
        <v>737</v>
      </c>
      <c r="U2489" s="53" t="s">
        <v>368</v>
      </c>
      <c r="V2489" s="53" t="s">
        <v>385</v>
      </c>
      <c r="W2489" s="53"/>
      <c r="X2489" s="63"/>
      <c r="Y2489" s="63"/>
      <c r="Z2489" s="53" t="s">
        <v>738</v>
      </c>
      <c r="AA2489" s="53"/>
      <c r="AB2489" s="72"/>
      <c r="AC2489" s="57"/>
      <c r="AD2489" s="53"/>
      <c r="AE2489" s="53"/>
      <c r="AF2489" s="53"/>
      <c r="AG2489" s="63"/>
      <c r="AH2489" s="53"/>
      <c r="AI2489" s="53"/>
      <c r="AJ2489" s="149">
        <v>1</v>
      </c>
      <c r="AK2489" s="374" t="s">
        <v>677</v>
      </c>
    </row>
    <row r="2490" spans="1:37" s="149" customFormat="1" ht="60" customHeight="1">
      <c r="A2490" s="53" t="s">
        <v>1827</v>
      </c>
      <c r="B2490" s="60">
        <v>3169</v>
      </c>
      <c r="C2490" s="70" t="s">
        <v>490</v>
      </c>
      <c r="D2490" s="52" t="s">
        <v>491</v>
      </c>
      <c r="E2490" s="53" t="s">
        <v>64</v>
      </c>
      <c r="F2490" s="55">
        <v>41226</v>
      </c>
      <c r="G2490" s="55">
        <v>41316</v>
      </c>
      <c r="H2490" s="53" t="s">
        <v>100</v>
      </c>
      <c r="I2490" s="57">
        <v>347.57627118644069</v>
      </c>
      <c r="J2490" s="56">
        <v>351.74422886400004</v>
      </c>
      <c r="K2490" s="56">
        <v>347.57600000000002</v>
      </c>
      <c r="L2490" s="59">
        <v>41338</v>
      </c>
      <c r="M2490" s="60">
        <v>2013</v>
      </c>
      <c r="N2490" s="61">
        <v>41345</v>
      </c>
      <c r="O2490" s="60">
        <v>2013</v>
      </c>
      <c r="P2490" s="61">
        <v>41639</v>
      </c>
      <c r="Q2490" s="53" t="s">
        <v>337</v>
      </c>
      <c r="R2490" s="71"/>
      <c r="S2490" s="53" t="s">
        <v>419</v>
      </c>
      <c r="T2490" s="53">
        <v>54</v>
      </c>
      <c r="U2490" s="53" t="s">
        <v>368</v>
      </c>
      <c r="V2490" s="53" t="s">
        <v>385</v>
      </c>
      <c r="W2490" s="53"/>
      <c r="X2490" s="63"/>
      <c r="Y2490" s="63"/>
      <c r="Z2490" s="53"/>
      <c r="AA2490" s="53"/>
      <c r="AB2490" s="72"/>
      <c r="AC2490" s="57"/>
      <c r="AD2490" s="53"/>
      <c r="AE2490" s="53"/>
      <c r="AF2490" s="53"/>
      <c r="AG2490" s="63"/>
      <c r="AH2490" s="53"/>
      <c r="AI2490" s="53"/>
      <c r="AJ2490" s="149">
        <v>1</v>
      </c>
      <c r="AK2490" s="374" t="s">
        <v>677</v>
      </c>
    </row>
    <row r="2491" spans="1:37" s="149" customFormat="1" ht="60" customHeight="1">
      <c r="A2491" s="53" t="s">
        <v>1827</v>
      </c>
      <c r="B2491" s="60">
        <v>3171</v>
      </c>
      <c r="C2491" s="70" t="s">
        <v>492</v>
      </c>
      <c r="D2491" s="52" t="s">
        <v>493</v>
      </c>
      <c r="E2491" s="53" t="s">
        <v>64</v>
      </c>
      <c r="F2491" s="55">
        <v>41226</v>
      </c>
      <c r="G2491" s="55">
        <v>41316</v>
      </c>
      <c r="H2491" s="53" t="s">
        <v>100</v>
      </c>
      <c r="I2491" s="57">
        <v>11.016949152542374</v>
      </c>
      <c r="J2491" s="56">
        <v>9.8928064368000008</v>
      </c>
      <c r="K2491" s="56">
        <v>9.8919999999999995</v>
      </c>
      <c r="L2491" s="59">
        <v>41338</v>
      </c>
      <c r="M2491" s="60">
        <v>2013</v>
      </c>
      <c r="N2491" s="61">
        <v>41345</v>
      </c>
      <c r="O2491" s="60">
        <v>2013</v>
      </c>
      <c r="P2491" s="61">
        <v>41639</v>
      </c>
      <c r="Q2491" s="53" t="s">
        <v>337</v>
      </c>
      <c r="R2491" s="71"/>
      <c r="S2491" s="53" t="s">
        <v>419</v>
      </c>
      <c r="T2491" s="53">
        <v>4</v>
      </c>
      <c r="U2491" s="53" t="s">
        <v>368</v>
      </c>
      <c r="V2491" s="53" t="s">
        <v>385</v>
      </c>
      <c r="W2491" s="53"/>
      <c r="X2491" s="63"/>
      <c r="Y2491" s="63"/>
      <c r="Z2491" s="53"/>
      <c r="AA2491" s="53"/>
      <c r="AB2491" s="72"/>
      <c r="AC2491" s="57"/>
      <c r="AD2491" s="53"/>
      <c r="AE2491" s="53"/>
      <c r="AF2491" s="53"/>
      <c r="AG2491" s="63"/>
      <c r="AH2491" s="53"/>
      <c r="AI2491" s="53"/>
      <c r="AJ2491" s="149">
        <v>1</v>
      </c>
      <c r="AK2491" s="374" t="s">
        <v>677</v>
      </c>
    </row>
    <row r="2492" spans="1:37" s="149" customFormat="1" ht="60" customHeight="1">
      <c r="A2492" s="53" t="s">
        <v>1827</v>
      </c>
      <c r="B2492" s="60">
        <v>3172</v>
      </c>
      <c r="C2492" s="70" t="s">
        <v>494</v>
      </c>
      <c r="D2492" s="52" t="s">
        <v>495</v>
      </c>
      <c r="E2492" s="53" t="s">
        <v>59</v>
      </c>
      <c r="F2492" s="55">
        <v>41242</v>
      </c>
      <c r="G2492" s="55">
        <v>41302</v>
      </c>
      <c r="H2492" s="53" t="s">
        <v>100</v>
      </c>
      <c r="I2492" s="57">
        <v>190.66101694915255</v>
      </c>
      <c r="J2492" s="56">
        <v>197.74620866448001</v>
      </c>
      <c r="K2492" s="56">
        <v>190.661</v>
      </c>
      <c r="L2492" s="59">
        <v>41322</v>
      </c>
      <c r="M2492" s="60">
        <v>2013</v>
      </c>
      <c r="N2492" s="61">
        <v>41329</v>
      </c>
      <c r="O2492" s="60">
        <v>2013</v>
      </c>
      <c r="P2492" s="61">
        <v>41639</v>
      </c>
      <c r="Q2492" s="53" t="s">
        <v>337</v>
      </c>
      <c r="R2492" s="71"/>
      <c r="S2492" s="53" t="s">
        <v>419</v>
      </c>
      <c r="T2492" s="53" t="s">
        <v>739</v>
      </c>
      <c r="U2492" s="53" t="s">
        <v>368</v>
      </c>
      <c r="V2492" s="53" t="s">
        <v>385</v>
      </c>
      <c r="W2492" s="53"/>
      <c r="X2492" s="63"/>
      <c r="Y2492" s="63"/>
      <c r="Z2492" s="53"/>
      <c r="AA2492" s="53"/>
      <c r="AB2492" s="72"/>
      <c r="AC2492" s="57"/>
      <c r="AD2492" s="53"/>
      <c r="AE2492" s="53"/>
      <c r="AF2492" s="53"/>
      <c r="AG2492" s="63"/>
      <c r="AH2492" s="53"/>
      <c r="AI2492" s="53"/>
      <c r="AJ2492" s="149">
        <v>1</v>
      </c>
      <c r="AK2492" s="374" t="s">
        <v>677</v>
      </c>
    </row>
    <row r="2493" spans="1:37" s="149" customFormat="1" ht="60" customHeight="1">
      <c r="A2493" s="53" t="s">
        <v>1827</v>
      </c>
      <c r="B2493" s="60">
        <v>3174</v>
      </c>
      <c r="C2493" s="70" t="s">
        <v>498</v>
      </c>
      <c r="D2493" s="52" t="s">
        <v>499</v>
      </c>
      <c r="E2493" s="53" t="s">
        <v>81</v>
      </c>
      <c r="F2493" s="55">
        <v>41214</v>
      </c>
      <c r="G2493" s="55">
        <v>41295</v>
      </c>
      <c r="H2493" s="53" t="s">
        <v>100</v>
      </c>
      <c r="I2493" s="57">
        <v>41762.158300000003</v>
      </c>
      <c r="J2493" s="56">
        <v>41762.158300000003</v>
      </c>
      <c r="K2493" s="56">
        <v>41762.158000000003</v>
      </c>
      <c r="L2493" s="59">
        <v>41302</v>
      </c>
      <c r="M2493" s="60">
        <v>2013</v>
      </c>
      <c r="N2493" s="61">
        <v>41302</v>
      </c>
      <c r="O2493" s="60">
        <v>2013</v>
      </c>
      <c r="P2493" s="61">
        <v>41639</v>
      </c>
      <c r="Q2493" s="53" t="s">
        <v>337</v>
      </c>
      <c r="R2493" s="71" t="s">
        <v>2792</v>
      </c>
      <c r="S2493" s="53" t="s">
        <v>500</v>
      </c>
      <c r="T2493" s="53" t="s">
        <v>2793</v>
      </c>
      <c r="U2493" s="53" t="s">
        <v>368</v>
      </c>
      <c r="V2493" s="53" t="s">
        <v>385</v>
      </c>
      <c r="W2493" s="53"/>
      <c r="X2493" s="63"/>
      <c r="Y2493" s="63"/>
      <c r="Z2493" s="53"/>
      <c r="AA2493" s="53"/>
      <c r="AB2493" s="72"/>
      <c r="AC2493" s="57"/>
      <c r="AD2493" s="53"/>
      <c r="AE2493" s="53"/>
      <c r="AF2493" s="53"/>
      <c r="AG2493" s="63"/>
      <c r="AH2493" s="53"/>
      <c r="AI2493" s="53"/>
      <c r="AJ2493" s="149">
        <v>1</v>
      </c>
      <c r="AK2493" s="374" t="s">
        <v>677</v>
      </c>
    </row>
    <row r="2494" spans="1:37" s="149" customFormat="1" ht="60" customHeight="1">
      <c r="A2494" s="53" t="s">
        <v>1827</v>
      </c>
      <c r="B2494" s="60">
        <v>3176</v>
      </c>
      <c r="C2494" s="70" t="s">
        <v>501</v>
      </c>
      <c r="D2494" s="52" t="s">
        <v>502</v>
      </c>
      <c r="E2494" s="53" t="s">
        <v>81</v>
      </c>
      <c r="F2494" s="55">
        <v>41340</v>
      </c>
      <c r="G2494" s="55">
        <v>41400</v>
      </c>
      <c r="H2494" s="53" t="s">
        <v>100</v>
      </c>
      <c r="I2494" s="57">
        <v>961.21186440678002</v>
      </c>
      <c r="J2494" s="56">
        <v>1060.5321997200001</v>
      </c>
      <c r="K2494" s="56">
        <v>961.21100000000001</v>
      </c>
      <c r="L2494" s="59">
        <v>41420</v>
      </c>
      <c r="M2494" s="60">
        <v>2013</v>
      </c>
      <c r="N2494" s="61">
        <v>41420</v>
      </c>
      <c r="O2494" s="60">
        <v>2013</v>
      </c>
      <c r="P2494" s="61">
        <v>41639</v>
      </c>
      <c r="Q2494" s="53" t="s">
        <v>337</v>
      </c>
      <c r="R2494" s="71"/>
      <c r="S2494" s="53" t="s">
        <v>741</v>
      </c>
      <c r="T2494" s="60">
        <v>26720</v>
      </c>
      <c r="U2494" s="53" t="s">
        <v>368</v>
      </c>
      <c r="V2494" s="53" t="s">
        <v>385</v>
      </c>
      <c r="W2494" s="53"/>
      <c r="X2494" s="63"/>
      <c r="Y2494" s="63"/>
      <c r="Z2494" s="53"/>
      <c r="AA2494" s="53"/>
      <c r="AB2494" s="72"/>
      <c r="AC2494" s="57"/>
      <c r="AD2494" s="53"/>
      <c r="AE2494" s="53"/>
      <c r="AF2494" s="53"/>
      <c r="AG2494" s="63"/>
      <c r="AH2494" s="53"/>
      <c r="AI2494" s="53"/>
      <c r="AJ2494" s="149">
        <v>2</v>
      </c>
      <c r="AK2494" s="374" t="s">
        <v>677</v>
      </c>
    </row>
    <row r="2495" spans="1:37" s="149" customFormat="1" ht="60" customHeight="1">
      <c r="A2495" s="53" t="s">
        <v>1827</v>
      </c>
      <c r="B2495" s="60">
        <v>3177</v>
      </c>
      <c r="C2495" s="70" t="s">
        <v>503</v>
      </c>
      <c r="D2495" s="52" t="s">
        <v>504</v>
      </c>
      <c r="E2495" s="53" t="s">
        <v>59</v>
      </c>
      <c r="F2495" s="55">
        <v>41232</v>
      </c>
      <c r="G2495" s="55">
        <v>41292</v>
      </c>
      <c r="H2495" s="53" t="s">
        <v>100</v>
      </c>
      <c r="I2495" s="57">
        <v>549.43220338983099</v>
      </c>
      <c r="J2495" s="56">
        <v>549.60035760000005</v>
      </c>
      <c r="K2495" s="56">
        <v>549.43200000000002</v>
      </c>
      <c r="L2495" s="59">
        <v>41312</v>
      </c>
      <c r="M2495" s="60">
        <v>2013</v>
      </c>
      <c r="N2495" s="61">
        <v>41319</v>
      </c>
      <c r="O2495" s="60">
        <v>2013</v>
      </c>
      <c r="P2495" s="61">
        <v>41639</v>
      </c>
      <c r="Q2495" s="53" t="s">
        <v>337</v>
      </c>
      <c r="R2495" s="71"/>
      <c r="S2495" s="53" t="s">
        <v>419</v>
      </c>
      <c r="T2495" s="53" t="s">
        <v>743</v>
      </c>
      <c r="U2495" s="53" t="s">
        <v>368</v>
      </c>
      <c r="V2495" s="53" t="s">
        <v>385</v>
      </c>
      <c r="W2495" s="53"/>
      <c r="X2495" s="63"/>
      <c r="Y2495" s="63"/>
      <c r="Z2495" s="53"/>
      <c r="AA2495" s="53"/>
      <c r="AB2495" s="72"/>
      <c r="AC2495" s="57"/>
      <c r="AD2495" s="53"/>
      <c r="AE2495" s="53"/>
      <c r="AF2495" s="53"/>
      <c r="AG2495" s="63"/>
      <c r="AH2495" s="53"/>
      <c r="AI2495" s="53"/>
      <c r="AJ2495" s="149">
        <v>1</v>
      </c>
      <c r="AK2495" s="374" t="s">
        <v>677</v>
      </c>
    </row>
    <row r="2496" spans="1:37" s="149" customFormat="1" ht="60" customHeight="1">
      <c r="A2496" s="53" t="s">
        <v>1827</v>
      </c>
      <c r="B2496" s="60">
        <v>3179</v>
      </c>
      <c r="C2496" s="70" t="s">
        <v>505</v>
      </c>
      <c r="D2496" s="52" t="s">
        <v>420</v>
      </c>
      <c r="E2496" s="53" t="s">
        <v>59</v>
      </c>
      <c r="F2496" s="55">
        <v>41232</v>
      </c>
      <c r="G2496" s="55">
        <v>41292</v>
      </c>
      <c r="H2496" s="53" t="s">
        <v>100</v>
      </c>
      <c r="I2496" s="57">
        <v>2067.7966099999999</v>
      </c>
      <c r="J2496" s="56">
        <v>2088.4813588800002</v>
      </c>
      <c r="K2496" s="56">
        <v>2067.7959999999998</v>
      </c>
      <c r="L2496" s="59">
        <v>41313</v>
      </c>
      <c r="M2496" s="60">
        <v>2013</v>
      </c>
      <c r="N2496" s="61">
        <v>41320</v>
      </c>
      <c r="O2496" s="60">
        <v>2013</v>
      </c>
      <c r="P2496" s="61">
        <v>41639</v>
      </c>
      <c r="Q2496" s="53" t="s">
        <v>337</v>
      </c>
      <c r="R2496" s="71"/>
      <c r="S2496" s="53" t="s">
        <v>419</v>
      </c>
      <c r="T2496" s="53" t="s">
        <v>2143</v>
      </c>
      <c r="U2496" s="53" t="s">
        <v>368</v>
      </c>
      <c r="V2496" s="53" t="s">
        <v>385</v>
      </c>
      <c r="W2496" s="53"/>
      <c r="X2496" s="63"/>
      <c r="Y2496" s="63"/>
      <c r="Z2496" s="53"/>
      <c r="AA2496" s="53"/>
      <c r="AB2496" s="72"/>
      <c r="AC2496" s="57"/>
      <c r="AD2496" s="53"/>
      <c r="AE2496" s="53"/>
      <c r="AF2496" s="53"/>
      <c r="AG2496" s="63"/>
      <c r="AH2496" s="53"/>
      <c r="AI2496" s="53"/>
      <c r="AJ2496" s="149">
        <v>1</v>
      </c>
      <c r="AK2496" s="374" t="s">
        <v>677</v>
      </c>
    </row>
    <row r="2497" spans="1:37" s="149" customFormat="1" ht="60" customHeight="1">
      <c r="A2497" s="53" t="s">
        <v>1827</v>
      </c>
      <c r="B2497" s="160" t="s">
        <v>2843</v>
      </c>
      <c r="C2497" s="70" t="s">
        <v>505</v>
      </c>
      <c r="D2497" s="52" t="s">
        <v>420</v>
      </c>
      <c r="E2497" s="53" t="s">
        <v>59</v>
      </c>
      <c r="F2497" s="55">
        <v>41566</v>
      </c>
      <c r="G2497" s="55">
        <v>41626</v>
      </c>
      <c r="H2497" s="53" t="s">
        <v>100</v>
      </c>
      <c r="I2497" s="57">
        <v>1351.1016950847502</v>
      </c>
      <c r="J2497" s="56">
        <v>1428.96092976</v>
      </c>
      <c r="K2497" s="56">
        <v>1351.1010000000001</v>
      </c>
      <c r="L2497" s="59">
        <v>41631</v>
      </c>
      <c r="M2497" s="60">
        <v>2014</v>
      </c>
      <c r="N2497" s="61">
        <v>41641</v>
      </c>
      <c r="O2497" s="60">
        <v>2014</v>
      </c>
      <c r="P2497" s="61">
        <v>41943</v>
      </c>
      <c r="Q2497" s="53" t="s">
        <v>337</v>
      </c>
      <c r="R2497" s="71"/>
      <c r="S2497" s="53" t="s">
        <v>419</v>
      </c>
      <c r="T2497" s="53">
        <v>814</v>
      </c>
      <c r="U2497" s="53" t="s">
        <v>368</v>
      </c>
      <c r="V2497" s="53" t="s">
        <v>385</v>
      </c>
      <c r="W2497" s="53"/>
      <c r="X2497" s="63"/>
      <c r="Y2497" s="63"/>
      <c r="Z2497" s="53"/>
      <c r="AA2497" s="53"/>
      <c r="AB2497" s="72"/>
      <c r="AC2497" s="57"/>
      <c r="AD2497" s="53"/>
      <c r="AE2497" s="53"/>
      <c r="AF2497" s="53"/>
      <c r="AG2497" s="63"/>
      <c r="AH2497" s="53"/>
      <c r="AI2497" s="53"/>
      <c r="AJ2497" s="149">
        <v>4</v>
      </c>
      <c r="AK2497" s="374" t="s">
        <v>677</v>
      </c>
    </row>
    <row r="2498" spans="1:37" s="149" customFormat="1" ht="60" customHeight="1">
      <c r="A2498" s="53" t="s">
        <v>1827</v>
      </c>
      <c r="B2498" s="60">
        <v>3180</v>
      </c>
      <c r="C2498" s="70" t="s">
        <v>441</v>
      </c>
      <c r="D2498" s="52" t="s">
        <v>440</v>
      </c>
      <c r="E2498" s="53" t="s">
        <v>64</v>
      </c>
      <c r="F2498" s="55">
        <v>41227</v>
      </c>
      <c r="G2498" s="55">
        <v>41317</v>
      </c>
      <c r="H2498" s="53" t="s">
        <v>100</v>
      </c>
      <c r="I2498" s="57">
        <v>31.203389830508478</v>
      </c>
      <c r="J2498" s="56">
        <v>31.876820740800003</v>
      </c>
      <c r="K2498" s="56">
        <v>31.202999999999999</v>
      </c>
      <c r="L2498" s="59">
        <v>41337</v>
      </c>
      <c r="M2498" s="60">
        <v>2013</v>
      </c>
      <c r="N2498" s="61">
        <v>41344</v>
      </c>
      <c r="O2498" s="60">
        <v>2013</v>
      </c>
      <c r="P2498" s="61">
        <v>41639</v>
      </c>
      <c r="Q2498" s="53" t="s">
        <v>337</v>
      </c>
      <c r="R2498" s="71"/>
      <c r="S2498" s="53" t="s">
        <v>419</v>
      </c>
      <c r="T2498" s="53" t="s">
        <v>719</v>
      </c>
      <c r="U2498" s="53" t="s">
        <v>368</v>
      </c>
      <c r="V2498" s="53" t="s">
        <v>385</v>
      </c>
      <c r="W2498" s="53"/>
      <c r="X2498" s="63"/>
      <c r="Y2498" s="63"/>
      <c r="Z2498" s="53"/>
      <c r="AA2498" s="53"/>
      <c r="AB2498" s="72"/>
      <c r="AC2498" s="57"/>
      <c r="AD2498" s="53"/>
      <c r="AE2498" s="53"/>
      <c r="AF2498" s="53"/>
      <c r="AG2498" s="63"/>
      <c r="AH2498" s="53"/>
      <c r="AI2498" s="53"/>
      <c r="AJ2498" s="149">
        <v>1</v>
      </c>
      <c r="AK2498" s="374" t="s">
        <v>677</v>
      </c>
    </row>
    <row r="2499" spans="1:37" s="149" customFormat="1" ht="60" customHeight="1">
      <c r="A2499" s="53" t="s">
        <v>1827</v>
      </c>
      <c r="B2499" s="60">
        <v>3181</v>
      </c>
      <c r="C2499" s="70" t="s">
        <v>442</v>
      </c>
      <c r="D2499" s="52" t="s">
        <v>443</v>
      </c>
      <c r="E2499" s="53" t="s">
        <v>81</v>
      </c>
      <c r="F2499" s="55">
        <v>41227</v>
      </c>
      <c r="G2499" s="55">
        <v>41287</v>
      </c>
      <c r="H2499" s="53" t="s">
        <v>100</v>
      </c>
      <c r="I2499" s="57">
        <v>528.53389830508479</v>
      </c>
      <c r="J2499" s="56">
        <v>571.58437190400002</v>
      </c>
      <c r="K2499" s="56">
        <v>528.53300000000002</v>
      </c>
      <c r="L2499" s="59">
        <v>41308</v>
      </c>
      <c r="M2499" s="60">
        <v>2013</v>
      </c>
      <c r="N2499" s="61">
        <v>41315</v>
      </c>
      <c r="O2499" s="60">
        <v>2013</v>
      </c>
      <c r="P2499" s="61">
        <v>41639</v>
      </c>
      <c r="Q2499" s="53" t="s">
        <v>337</v>
      </c>
      <c r="R2499" s="71"/>
      <c r="S2499" s="53" t="s">
        <v>419</v>
      </c>
      <c r="T2499" s="53" t="s">
        <v>745</v>
      </c>
      <c r="U2499" s="53" t="s">
        <v>368</v>
      </c>
      <c r="V2499" s="53" t="s">
        <v>385</v>
      </c>
      <c r="W2499" s="53"/>
      <c r="X2499" s="63"/>
      <c r="Y2499" s="63"/>
      <c r="Z2499" s="53"/>
      <c r="AA2499" s="53"/>
      <c r="AB2499" s="72"/>
      <c r="AC2499" s="57"/>
      <c r="AD2499" s="53"/>
      <c r="AE2499" s="53"/>
      <c r="AF2499" s="53"/>
      <c r="AG2499" s="63"/>
      <c r="AH2499" s="53"/>
      <c r="AI2499" s="53"/>
      <c r="AJ2499" s="149">
        <v>1</v>
      </c>
      <c r="AK2499" s="374" t="s">
        <v>677</v>
      </c>
    </row>
    <row r="2500" spans="1:37" s="149" customFormat="1" ht="60" customHeight="1">
      <c r="A2500" s="53" t="s">
        <v>1827</v>
      </c>
      <c r="B2500" s="60">
        <v>3183</v>
      </c>
      <c r="C2500" s="70" t="s">
        <v>506</v>
      </c>
      <c r="D2500" s="52" t="s">
        <v>507</v>
      </c>
      <c r="E2500" s="53" t="s">
        <v>59</v>
      </c>
      <c r="F2500" s="55">
        <v>41242</v>
      </c>
      <c r="G2500" s="55">
        <v>41302</v>
      </c>
      <c r="H2500" s="53" t="s">
        <v>100</v>
      </c>
      <c r="I2500" s="57">
        <v>118.29661016949153</v>
      </c>
      <c r="J2500" s="56">
        <v>109.92007152000001</v>
      </c>
      <c r="K2500" s="56">
        <v>109.92</v>
      </c>
      <c r="L2500" s="59">
        <v>41323</v>
      </c>
      <c r="M2500" s="60">
        <v>2013</v>
      </c>
      <c r="N2500" s="61">
        <v>41330</v>
      </c>
      <c r="O2500" s="60">
        <v>2013</v>
      </c>
      <c r="P2500" s="61">
        <v>41639</v>
      </c>
      <c r="Q2500" s="53" t="s">
        <v>337</v>
      </c>
      <c r="R2500" s="71"/>
      <c r="S2500" s="53" t="s">
        <v>322</v>
      </c>
      <c r="T2500" s="53" t="s">
        <v>747</v>
      </c>
      <c r="U2500" s="53" t="s">
        <v>368</v>
      </c>
      <c r="V2500" s="53" t="s">
        <v>385</v>
      </c>
      <c r="W2500" s="53"/>
      <c r="X2500" s="63"/>
      <c r="Y2500" s="63"/>
      <c r="Z2500" s="53"/>
      <c r="AA2500" s="53"/>
      <c r="AB2500" s="72"/>
      <c r="AC2500" s="57"/>
      <c r="AD2500" s="53"/>
      <c r="AE2500" s="53"/>
      <c r="AF2500" s="53"/>
      <c r="AG2500" s="63"/>
      <c r="AH2500" s="53"/>
      <c r="AI2500" s="53"/>
      <c r="AJ2500" s="149">
        <v>1</v>
      </c>
      <c r="AK2500" s="374" t="s">
        <v>677</v>
      </c>
    </row>
    <row r="2501" spans="1:37" s="149" customFormat="1" ht="60" customHeight="1">
      <c r="A2501" s="53" t="s">
        <v>1827</v>
      </c>
      <c r="B2501" s="60">
        <v>3200</v>
      </c>
      <c r="C2501" s="70" t="s">
        <v>1982</v>
      </c>
      <c r="D2501" s="52" t="s">
        <v>424</v>
      </c>
      <c r="E2501" s="53" t="s">
        <v>59</v>
      </c>
      <c r="F2501" s="55">
        <v>41351</v>
      </c>
      <c r="G2501" s="55">
        <v>41411</v>
      </c>
      <c r="H2501" s="53" t="s">
        <v>100</v>
      </c>
      <c r="I2501" s="57">
        <v>3000</v>
      </c>
      <c r="J2501" s="56">
        <v>3077.7620025600004</v>
      </c>
      <c r="K2501" s="56">
        <v>3000</v>
      </c>
      <c r="L2501" s="59">
        <v>41421</v>
      </c>
      <c r="M2501" s="60">
        <v>2013</v>
      </c>
      <c r="N2501" s="61">
        <v>41421</v>
      </c>
      <c r="O2501" s="60">
        <v>2013</v>
      </c>
      <c r="P2501" s="61">
        <v>41562</v>
      </c>
      <c r="Q2501" s="53" t="s">
        <v>337</v>
      </c>
      <c r="R2501" s="71" t="s">
        <v>760</v>
      </c>
      <c r="S2501" s="53" t="s">
        <v>384</v>
      </c>
      <c r="T2501" s="53" t="s">
        <v>709</v>
      </c>
      <c r="U2501" s="53" t="s">
        <v>368</v>
      </c>
      <c r="V2501" s="53" t="s">
        <v>385</v>
      </c>
      <c r="W2501" s="53"/>
      <c r="X2501" s="63"/>
      <c r="Y2501" s="63"/>
      <c r="Z2501" s="53"/>
      <c r="AA2501" s="53"/>
      <c r="AB2501" s="72"/>
      <c r="AC2501" s="57"/>
      <c r="AD2501" s="53"/>
      <c r="AE2501" s="53"/>
      <c r="AF2501" s="53"/>
      <c r="AG2501" s="63"/>
      <c r="AH2501" s="53"/>
      <c r="AI2501" s="53"/>
      <c r="AJ2501" s="149">
        <v>2</v>
      </c>
      <c r="AK2501" s="374" t="s">
        <v>677</v>
      </c>
    </row>
    <row r="2502" spans="1:37" s="149" customFormat="1" ht="135" customHeight="1">
      <c r="A2502" s="53" t="s">
        <v>1827</v>
      </c>
      <c r="B2502" s="60">
        <v>3202</v>
      </c>
      <c r="C2502" s="70" t="s">
        <v>630</v>
      </c>
      <c r="D2502" s="52" t="s">
        <v>631</v>
      </c>
      <c r="E2502" s="53" t="s">
        <v>80</v>
      </c>
      <c r="F2502" s="55">
        <v>41220</v>
      </c>
      <c r="G2502" s="55">
        <v>41260</v>
      </c>
      <c r="H2502" s="53" t="s">
        <v>100</v>
      </c>
      <c r="I2502" s="57">
        <v>21.186440677966104</v>
      </c>
      <c r="J2502" s="56">
        <v>20.8848135888</v>
      </c>
      <c r="K2502" s="56">
        <v>20.884</v>
      </c>
      <c r="L2502" s="59">
        <v>41280</v>
      </c>
      <c r="M2502" s="60" t="s">
        <v>702</v>
      </c>
      <c r="N2502" s="61">
        <v>41280</v>
      </c>
      <c r="O2502" s="60">
        <v>2013</v>
      </c>
      <c r="P2502" s="61">
        <v>41639</v>
      </c>
      <c r="Q2502" s="53" t="s">
        <v>337</v>
      </c>
      <c r="R2502" s="71"/>
      <c r="S2502" s="53" t="s">
        <v>419</v>
      </c>
      <c r="T2502" s="53">
        <v>57</v>
      </c>
      <c r="U2502" s="53" t="s">
        <v>368</v>
      </c>
      <c r="V2502" s="53" t="s">
        <v>385</v>
      </c>
      <c r="W2502" s="53"/>
      <c r="X2502" s="63"/>
      <c r="Y2502" s="63"/>
      <c r="Z2502" s="53" t="s">
        <v>761</v>
      </c>
      <c r="AA2502" s="53"/>
      <c r="AB2502" s="72"/>
      <c r="AC2502" s="57"/>
      <c r="AD2502" s="53"/>
      <c r="AE2502" s="53"/>
      <c r="AF2502" s="53"/>
      <c r="AG2502" s="63"/>
      <c r="AH2502" s="53"/>
      <c r="AI2502" s="53"/>
      <c r="AJ2502" s="149">
        <v>1</v>
      </c>
      <c r="AK2502" s="374" t="s">
        <v>677</v>
      </c>
    </row>
    <row r="2503" spans="1:37" s="149" customFormat="1" ht="60" customHeight="1">
      <c r="A2503" s="53" t="s">
        <v>1827</v>
      </c>
      <c r="B2503" s="60">
        <v>3205</v>
      </c>
      <c r="C2503" s="70" t="s">
        <v>763</v>
      </c>
      <c r="D2503" s="52" t="s">
        <v>764</v>
      </c>
      <c r="E2503" s="53" t="s">
        <v>59</v>
      </c>
      <c r="F2503" s="55">
        <v>41225</v>
      </c>
      <c r="G2503" s="55">
        <v>41285</v>
      </c>
      <c r="H2503" s="53" t="s">
        <v>100</v>
      </c>
      <c r="I2503" s="57">
        <v>6.2881355932203391</v>
      </c>
      <c r="J2503" s="56">
        <v>5.4960035760000006</v>
      </c>
      <c r="K2503" s="56">
        <v>5.4960000000000004</v>
      </c>
      <c r="L2503" s="59">
        <v>41326</v>
      </c>
      <c r="M2503" s="60" t="s">
        <v>702</v>
      </c>
      <c r="N2503" s="61">
        <v>41333</v>
      </c>
      <c r="O2503" s="60">
        <v>2013</v>
      </c>
      <c r="P2503" s="61">
        <v>41639</v>
      </c>
      <c r="Q2503" s="53" t="s">
        <v>337</v>
      </c>
      <c r="R2503" s="71"/>
      <c r="S2503" s="53" t="s">
        <v>419</v>
      </c>
      <c r="T2503" s="53">
        <v>15</v>
      </c>
      <c r="U2503" s="53" t="s">
        <v>368</v>
      </c>
      <c r="V2503" s="53" t="s">
        <v>385</v>
      </c>
      <c r="W2503" s="53"/>
      <c r="X2503" s="63"/>
      <c r="Y2503" s="63"/>
      <c r="Z2503" s="53"/>
      <c r="AA2503" s="53"/>
      <c r="AB2503" s="72"/>
      <c r="AC2503" s="57"/>
      <c r="AD2503" s="53"/>
      <c r="AE2503" s="53"/>
      <c r="AF2503" s="53"/>
      <c r="AG2503" s="63"/>
      <c r="AH2503" s="53"/>
      <c r="AI2503" s="53"/>
      <c r="AJ2503" s="149">
        <v>1</v>
      </c>
      <c r="AK2503" s="374" t="s">
        <v>677</v>
      </c>
    </row>
    <row r="2504" spans="1:37" s="149" customFormat="1" ht="75" customHeight="1">
      <c r="A2504" s="53" t="s">
        <v>1827</v>
      </c>
      <c r="B2504" s="60">
        <v>3211</v>
      </c>
      <c r="C2504" s="70" t="s">
        <v>547</v>
      </c>
      <c r="D2504" s="52" t="s">
        <v>642</v>
      </c>
      <c r="E2504" s="53" t="s">
        <v>64</v>
      </c>
      <c r="F2504" s="55">
        <v>41226</v>
      </c>
      <c r="G2504" s="55">
        <v>41256</v>
      </c>
      <c r="H2504" s="53" t="s">
        <v>100</v>
      </c>
      <c r="I2504" s="57">
        <v>171.8898305084746</v>
      </c>
      <c r="J2504" s="56">
        <v>186.864121584</v>
      </c>
      <c r="K2504" s="56">
        <v>171.88900000000001</v>
      </c>
      <c r="L2504" s="59">
        <v>41282</v>
      </c>
      <c r="M2504" s="60" t="s">
        <v>702</v>
      </c>
      <c r="N2504" s="61">
        <v>41304</v>
      </c>
      <c r="O2504" s="60">
        <v>2013</v>
      </c>
      <c r="P2504" s="61">
        <v>41639</v>
      </c>
      <c r="Q2504" s="53" t="s">
        <v>337</v>
      </c>
      <c r="R2504" s="71"/>
      <c r="S2504" s="53" t="s">
        <v>430</v>
      </c>
      <c r="T2504" s="53" t="s">
        <v>678</v>
      </c>
      <c r="U2504" s="53" t="s">
        <v>368</v>
      </c>
      <c r="V2504" s="53" t="s">
        <v>385</v>
      </c>
      <c r="W2504" s="53"/>
      <c r="X2504" s="63"/>
      <c r="Y2504" s="63"/>
      <c r="Z2504" s="53"/>
      <c r="AA2504" s="53"/>
      <c r="AB2504" s="72"/>
      <c r="AC2504" s="57"/>
      <c r="AD2504" s="53"/>
      <c r="AE2504" s="53"/>
      <c r="AF2504" s="53"/>
      <c r="AG2504" s="63"/>
      <c r="AH2504" s="53"/>
      <c r="AI2504" s="53"/>
      <c r="AJ2504" s="149">
        <v>1</v>
      </c>
      <c r="AK2504" s="374" t="s">
        <v>677</v>
      </c>
    </row>
    <row r="2505" spans="1:37" s="149" customFormat="1" ht="60" customHeight="1">
      <c r="A2505" s="53" t="s">
        <v>1827</v>
      </c>
      <c r="B2505" s="60">
        <v>3213</v>
      </c>
      <c r="C2505" s="70" t="s">
        <v>428</v>
      </c>
      <c r="D2505" s="52" t="s">
        <v>426</v>
      </c>
      <c r="E2505" s="53" t="s">
        <v>59</v>
      </c>
      <c r="F2505" s="55">
        <v>41218</v>
      </c>
      <c r="G2505" s="55">
        <v>41278</v>
      </c>
      <c r="H2505" s="53" t="s">
        <v>100</v>
      </c>
      <c r="I2505" s="57">
        <v>230.02542372881356</v>
      </c>
      <c r="J2505" s="56">
        <v>247.32016092000001</v>
      </c>
      <c r="K2505" s="56">
        <v>230.02500000000001</v>
      </c>
      <c r="L2505" s="59">
        <v>41299</v>
      </c>
      <c r="M2505" s="60">
        <v>2013</v>
      </c>
      <c r="N2505" s="61">
        <v>41306</v>
      </c>
      <c r="O2505" s="60">
        <v>2013</v>
      </c>
      <c r="P2505" s="61">
        <v>41639</v>
      </c>
      <c r="Q2505" s="53" t="s">
        <v>337</v>
      </c>
      <c r="R2505" s="71"/>
      <c r="S2505" s="53" t="s">
        <v>419</v>
      </c>
      <c r="T2505" s="53" t="s">
        <v>771</v>
      </c>
      <c r="U2505" s="53" t="s">
        <v>368</v>
      </c>
      <c r="V2505" s="53" t="s">
        <v>385</v>
      </c>
      <c r="W2505" s="53"/>
      <c r="X2505" s="63"/>
      <c r="Y2505" s="63"/>
      <c r="Z2505" s="53"/>
      <c r="AA2505" s="53"/>
      <c r="AB2505" s="72"/>
      <c r="AC2505" s="57"/>
      <c r="AD2505" s="53"/>
      <c r="AE2505" s="53"/>
      <c r="AF2505" s="53"/>
      <c r="AG2505" s="63"/>
      <c r="AH2505" s="53"/>
      <c r="AI2505" s="53"/>
      <c r="AJ2505" s="149">
        <v>1</v>
      </c>
      <c r="AK2505" s="374" t="s">
        <v>677</v>
      </c>
    </row>
    <row r="2506" spans="1:37" s="149" customFormat="1" ht="60" customHeight="1">
      <c r="A2506" s="53" t="s">
        <v>1827</v>
      </c>
      <c r="B2506" s="60">
        <v>3214</v>
      </c>
      <c r="C2506" s="70" t="s">
        <v>597</v>
      </c>
      <c r="D2506" s="52" t="s">
        <v>643</v>
      </c>
      <c r="E2506" s="53" t="s">
        <v>59</v>
      </c>
      <c r="F2506" s="55">
        <v>41228</v>
      </c>
      <c r="G2506" s="55">
        <v>41288</v>
      </c>
      <c r="H2506" s="53" t="s">
        <v>100</v>
      </c>
      <c r="I2506" s="57">
        <v>50.398305084745765</v>
      </c>
      <c r="J2506" s="56">
        <v>52.7616343296</v>
      </c>
      <c r="K2506" s="56">
        <v>50.398000000000003</v>
      </c>
      <c r="L2506" s="59">
        <v>41309</v>
      </c>
      <c r="M2506" s="60">
        <v>2013</v>
      </c>
      <c r="N2506" s="61">
        <v>41316</v>
      </c>
      <c r="O2506" s="60">
        <v>2013</v>
      </c>
      <c r="P2506" s="61">
        <v>41639</v>
      </c>
      <c r="Q2506" s="53" t="s">
        <v>337</v>
      </c>
      <c r="R2506" s="71"/>
      <c r="S2506" s="53" t="s">
        <v>419</v>
      </c>
      <c r="T2506" s="53" t="s">
        <v>766</v>
      </c>
      <c r="U2506" s="53" t="s">
        <v>368</v>
      </c>
      <c r="V2506" s="53" t="s">
        <v>385</v>
      </c>
      <c r="W2506" s="53"/>
      <c r="X2506" s="63"/>
      <c r="Y2506" s="63"/>
      <c r="Z2506" s="53"/>
      <c r="AA2506" s="53"/>
      <c r="AB2506" s="72"/>
      <c r="AC2506" s="57"/>
      <c r="AD2506" s="53"/>
      <c r="AE2506" s="53"/>
      <c r="AF2506" s="53"/>
      <c r="AG2506" s="63"/>
      <c r="AH2506" s="53"/>
      <c r="AI2506" s="53"/>
      <c r="AJ2506" s="149">
        <v>1</v>
      </c>
      <c r="AK2506" s="374" t="s">
        <v>677</v>
      </c>
    </row>
    <row r="2507" spans="1:37" s="149" customFormat="1" ht="60" customHeight="1">
      <c r="A2507" s="53" t="s">
        <v>1827</v>
      </c>
      <c r="B2507" s="60">
        <v>3219</v>
      </c>
      <c r="C2507" s="70" t="s">
        <v>444</v>
      </c>
      <c r="D2507" s="52" t="s">
        <v>418</v>
      </c>
      <c r="E2507" s="53" t="s">
        <v>59</v>
      </c>
      <c r="F2507" s="55">
        <v>41233</v>
      </c>
      <c r="G2507" s="55">
        <v>41295</v>
      </c>
      <c r="H2507" s="53" t="s">
        <v>100</v>
      </c>
      <c r="I2507" s="57">
        <v>294.38135593220341</v>
      </c>
      <c r="J2507" s="56">
        <v>318.76820740800002</v>
      </c>
      <c r="K2507" s="56">
        <v>294.38099999999997</v>
      </c>
      <c r="L2507" s="59">
        <v>41316</v>
      </c>
      <c r="M2507" s="60">
        <v>2013</v>
      </c>
      <c r="N2507" s="61">
        <v>41321</v>
      </c>
      <c r="O2507" s="60">
        <v>2013</v>
      </c>
      <c r="P2507" s="61">
        <v>41639</v>
      </c>
      <c r="Q2507" s="53" t="s">
        <v>337</v>
      </c>
      <c r="R2507" s="71" t="s">
        <v>775</v>
      </c>
      <c r="S2507" s="53" t="s">
        <v>419</v>
      </c>
      <c r="T2507" s="53">
        <v>163</v>
      </c>
      <c r="U2507" s="53" t="s">
        <v>368</v>
      </c>
      <c r="V2507" s="53" t="s">
        <v>385</v>
      </c>
      <c r="W2507" s="53"/>
      <c r="X2507" s="63"/>
      <c r="Y2507" s="63"/>
      <c r="Z2507" s="53"/>
      <c r="AA2507" s="53"/>
      <c r="AB2507" s="72"/>
      <c r="AC2507" s="57"/>
      <c r="AD2507" s="53"/>
      <c r="AE2507" s="53"/>
      <c r="AF2507" s="53"/>
      <c r="AG2507" s="63"/>
      <c r="AH2507" s="53"/>
      <c r="AI2507" s="53"/>
      <c r="AJ2507" s="149">
        <v>1</v>
      </c>
      <c r="AK2507" s="374" t="s">
        <v>677</v>
      </c>
    </row>
    <row r="2508" spans="1:37" s="149" customFormat="1" ht="60" customHeight="1">
      <c r="A2508" s="53" t="s">
        <v>1827</v>
      </c>
      <c r="B2508" s="60">
        <v>3221</v>
      </c>
      <c r="C2508" s="70" t="s">
        <v>518</v>
      </c>
      <c r="D2508" s="52" t="s">
        <v>417</v>
      </c>
      <c r="E2508" s="53" t="s">
        <v>64</v>
      </c>
      <c r="F2508" s="55">
        <v>41242</v>
      </c>
      <c r="G2508" s="55">
        <v>41302</v>
      </c>
      <c r="H2508" s="53" t="s">
        <v>100</v>
      </c>
      <c r="I2508" s="57">
        <v>1001.9745762711864</v>
      </c>
      <c r="J2508" s="56">
        <v>1094.3642320531201</v>
      </c>
      <c r="K2508" s="56">
        <v>1001.974</v>
      </c>
      <c r="L2508" s="59">
        <v>41323</v>
      </c>
      <c r="M2508" s="60">
        <v>2013</v>
      </c>
      <c r="N2508" s="61">
        <v>41330</v>
      </c>
      <c r="O2508" s="60">
        <v>2013</v>
      </c>
      <c r="P2508" s="61">
        <v>41639</v>
      </c>
      <c r="Q2508" s="53" t="s">
        <v>337</v>
      </c>
      <c r="R2508" s="71"/>
      <c r="S2508" s="53" t="s">
        <v>419</v>
      </c>
      <c r="T2508" s="53" t="s">
        <v>696</v>
      </c>
      <c r="U2508" s="53" t="s">
        <v>368</v>
      </c>
      <c r="V2508" s="53" t="s">
        <v>385</v>
      </c>
      <c r="W2508" s="53"/>
      <c r="X2508" s="63"/>
      <c r="Y2508" s="63"/>
      <c r="Z2508" s="53"/>
      <c r="AA2508" s="53"/>
      <c r="AB2508" s="72"/>
      <c r="AC2508" s="57"/>
      <c r="AD2508" s="53"/>
      <c r="AE2508" s="53"/>
      <c r="AF2508" s="53"/>
      <c r="AG2508" s="63"/>
      <c r="AH2508" s="53"/>
      <c r="AI2508" s="53"/>
      <c r="AJ2508" s="149">
        <v>1</v>
      </c>
      <c r="AK2508" s="374" t="s">
        <v>677</v>
      </c>
    </row>
    <row r="2509" spans="1:37" s="149" customFormat="1" ht="60" customHeight="1">
      <c r="A2509" s="53" t="s">
        <v>1827</v>
      </c>
      <c r="B2509" s="60">
        <v>3222</v>
      </c>
      <c r="C2509" s="70" t="s">
        <v>445</v>
      </c>
      <c r="D2509" s="52" t="s">
        <v>720</v>
      </c>
      <c r="E2509" s="53" t="s">
        <v>81</v>
      </c>
      <c r="F2509" s="55">
        <v>41232</v>
      </c>
      <c r="G2509" s="55">
        <v>41312</v>
      </c>
      <c r="H2509" s="53" t="s">
        <v>100</v>
      </c>
      <c r="I2509" s="57">
        <v>2666.7881355932204</v>
      </c>
      <c r="J2509" s="56">
        <v>2857.92185952</v>
      </c>
      <c r="K2509" s="56">
        <v>2666.788</v>
      </c>
      <c r="L2509" s="59">
        <v>41333</v>
      </c>
      <c r="M2509" s="60">
        <v>2013</v>
      </c>
      <c r="N2509" s="61">
        <v>41340</v>
      </c>
      <c r="O2509" s="60">
        <v>2013</v>
      </c>
      <c r="P2509" s="61">
        <v>41639</v>
      </c>
      <c r="Q2509" s="53" t="s">
        <v>337</v>
      </c>
      <c r="R2509" s="71"/>
      <c r="S2509" s="53" t="s">
        <v>419</v>
      </c>
      <c r="T2509" s="53" t="s">
        <v>679</v>
      </c>
      <c r="U2509" s="53" t="s">
        <v>368</v>
      </c>
      <c r="V2509" s="53" t="s">
        <v>385</v>
      </c>
      <c r="W2509" s="53"/>
      <c r="X2509" s="63"/>
      <c r="Y2509" s="63"/>
      <c r="Z2509" s="53"/>
      <c r="AA2509" s="53"/>
      <c r="AB2509" s="72"/>
      <c r="AC2509" s="57"/>
      <c r="AD2509" s="53"/>
      <c r="AE2509" s="53"/>
      <c r="AF2509" s="53"/>
      <c r="AG2509" s="63"/>
      <c r="AH2509" s="53"/>
      <c r="AI2509" s="53"/>
      <c r="AJ2509" s="149">
        <v>1</v>
      </c>
      <c r="AK2509" s="374" t="s">
        <v>677</v>
      </c>
    </row>
    <row r="2510" spans="1:37" s="149" customFormat="1" ht="60" customHeight="1">
      <c r="A2510" s="53" t="s">
        <v>1827</v>
      </c>
      <c r="B2510" s="60">
        <v>3224</v>
      </c>
      <c r="C2510" s="70" t="s">
        <v>446</v>
      </c>
      <c r="D2510" s="52" t="s">
        <v>447</v>
      </c>
      <c r="E2510" s="53" t="s">
        <v>59</v>
      </c>
      <c r="F2510" s="55">
        <v>41242</v>
      </c>
      <c r="G2510" s="55">
        <v>41302</v>
      </c>
      <c r="H2510" s="53" t="s">
        <v>100</v>
      </c>
      <c r="I2510" s="57">
        <v>612.3559322033899</v>
      </c>
      <c r="J2510" s="56">
        <v>659.52042912000002</v>
      </c>
      <c r="K2510" s="56">
        <v>612.35500000000002</v>
      </c>
      <c r="L2510" s="59">
        <v>41323</v>
      </c>
      <c r="M2510" s="60">
        <v>2013</v>
      </c>
      <c r="N2510" s="61">
        <v>41330</v>
      </c>
      <c r="O2510" s="60">
        <v>2013</v>
      </c>
      <c r="P2510" s="61">
        <v>41639</v>
      </c>
      <c r="Q2510" s="53" t="s">
        <v>337</v>
      </c>
      <c r="R2510" s="71"/>
      <c r="S2510" s="53" t="s">
        <v>430</v>
      </c>
      <c r="T2510" s="53" t="s">
        <v>776</v>
      </c>
      <c r="U2510" s="53" t="s">
        <v>368</v>
      </c>
      <c r="V2510" s="53" t="s">
        <v>385</v>
      </c>
      <c r="W2510" s="53"/>
      <c r="X2510" s="63"/>
      <c r="Y2510" s="63"/>
      <c r="Z2510" s="53"/>
      <c r="AA2510" s="53"/>
      <c r="AB2510" s="72"/>
      <c r="AC2510" s="57"/>
      <c r="AD2510" s="53"/>
      <c r="AE2510" s="53"/>
      <c r="AF2510" s="53"/>
      <c r="AG2510" s="63"/>
      <c r="AH2510" s="53"/>
      <c r="AI2510" s="53"/>
      <c r="AJ2510" s="149">
        <v>1</v>
      </c>
      <c r="AK2510" s="374" t="s">
        <v>677</v>
      </c>
    </row>
    <row r="2511" spans="1:37" s="149" customFormat="1" ht="60" customHeight="1">
      <c r="A2511" s="53" t="s">
        <v>1827</v>
      </c>
      <c r="B2511" s="60">
        <v>3226</v>
      </c>
      <c r="C2511" s="70" t="s">
        <v>404</v>
      </c>
      <c r="D2511" s="52" t="s">
        <v>405</v>
      </c>
      <c r="E2511" s="53" t="s">
        <v>59</v>
      </c>
      <c r="F2511" s="55">
        <v>41243</v>
      </c>
      <c r="G2511" s="55">
        <v>41303</v>
      </c>
      <c r="H2511" s="53" t="s">
        <v>100</v>
      </c>
      <c r="I2511" s="57">
        <v>906.15254237288138</v>
      </c>
      <c r="J2511" s="56">
        <v>989.28064368000003</v>
      </c>
      <c r="K2511" s="56">
        <v>906.15200000000004</v>
      </c>
      <c r="L2511" s="59">
        <v>41324</v>
      </c>
      <c r="M2511" s="60">
        <v>2013</v>
      </c>
      <c r="N2511" s="61">
        <v>41331</v>
      </c>
      <c r="O2511" s="60">
        <v>2013</v>
      </c>
      <c r="P2511" s="61">
        <v>41639</v>
      </c>
      <c r="Q2511" s="53" t="s">
        <v>337</v>
      </c>
      <c r="R2511" s="71"/>
      <c r="S2511" s="53" t="s">
        <v>430</v>
      </c>
      <c r="T2511" s="53" t="s">
        <v>778</v>
      </c>
      <c r="U2511" s="53" t="s">
        <v>368</v>
      </c>
      <c r="V2511" s="53" t="s">
        <v>385</v>
      </c>
      <c r="W2511" s="53"/>
      <c r="X2511" s="63"/>
      <c r="Y2511" s="63"/>
      <c r="Z2511" s="53"/>
      <c r="AA2511" s="53"/>
      <c r="AB2511" s="72"/>
      <c r="AC2511" s="57"/>
      <c r="AD2511" s="53"/>
      <c r="AE2511" s="53"/>
      <c r="AF2511" s="53"/>
      <c r="AG2511" s="63"/>
      <c r="AH2511" s="53"/>
      <c r="AI2511" s="53"/>
      <c r="AJ2511" s="149">
        <v>1</v>
      </c>
      <c r="AK2511" s="374" t="s">
        <v>677</v>
      </c>
    </row>
    <row r="2512" spans="1:37" s="149" customFormat="1" ht="60" customHeight="1">
      <c r="A2512" s="53" t="s">
        <v>1827</v>
      </c>
      <c r="B2512" s="60">
        <v>3227</v>
      </c>
      <c r="C2512" s="69" t="s">
        <v>427</v>
      </c>
      <c r="D2512" s="52" t="s">
        <v>406</v>
      </c>
      <c r="E2512" s="53" t="s">
        <v>59</v>
      </c>
      <c r="F2512" s="55">
        <v>41221</v>
      </c>
      <c r="G2512" s="55">
        <v>41281</v>
      </c>
      <c r="H2512" s="53" t="s">
        <v>100</v>
      </c>
      <c r="I2512" s="57">
        <v>449.37560000000002</v>
      </c>
      <c r="J2512" s="56">
        <v>449.37560000000002</v>
      </c>
      <c r="K2512" s="56">
        <v>449.375</v>
      </c>
      <c r="L2512" s="59">
        <v>41301</v>
      </c>
      <c r="M2512" s="60">
        <v>2013</v>
      </c>
      <c r="N2512" s="61">
        <v>41308</v>
      </c>
      <c r="O2512" s="60">
        <v>2013</v>
      </c>
      <c r="P2512" s="61">
        <v>41639</v>
      </c>
      <c r="Q2512" s="53" t="s">
        <v>337</v>
      </c>
      <c r="R2512" s="71"/>
      <c r="S2512" s="53" t="s">
        <v>419</v>
      </c>
      <c r="T2512" s="53" t="s">
        <v>779</v>
      </c>
      <c r="U2512" s="53" t="s">
        <v>368</v>
      </c>
      <c r="V2512" s="53" t="s">
        <v>385</v>
      </c>
      <c r="W2512" s="53"/>
      <c r="X2512" s="63"/>
      <c r="Y2512" s="63"/>
      <c r="Z2512" s="53"/>
      <c r="AA2512" s="53"/>
      <c r="AB2512" s="72"/>
      <c r="AC2512" s="57"/>
      <c r="AD2512" s="53"/>
      <c r="AE2512" s="53"/>
      <c r="AF2512" s="53"/>
      <c r="AG2512" s="63"/>
      <c r="AH2512" s="53"/>
      <c r="AI2512" s="53"/>
      <c r="AJ2512" s="149">
        <v>1</v>
      </c>
      <c r="AK2512" s="374" t="s">
        <v>677</v>
      </c>
    </row>
    <row r="2513" spans="1:37" s="149" customFormat="1" ht="60" customHeight="1">
      <c r="A2513" s="53" t="s">
        <v>1827</v>
      </c>
      <c r="B2513" s="60">
        <v>3229</v>
      </c>
      <c r="C2513" s="70" t="s">
        <v>526</v>
      </c>
      <c r="D2513" s="52" t="s">
        <v>527</v>
      </c>
      <c r="E2513" s="53" t="s">
        <v>59</v>
      </c>
      <c r="F2513" s="55">
        <v>41235</v>
      </c>
      <c r="G2513" s="55">
        <v>41295</v>
      </c>
      <c r="H2513" s="53" t="s">
        <v>100</v>
      </c>
      <c r="I2513" s="57">
        <v>313.83898305084745</v>
      </c>
      <c r="J2513" s="56">
        <v>329.76021456000001</v>
      </c>
      <c r="K2513" s="56">
        <v>313.83800000000002</v>
      </c>
      <c r="L2513" s="59">
        <v>41316</v>
      </c>
      <c r="M2513" s="60">
        <v>2013</v>
      </c>
      <c r="N2513" s="61">
        <v>41323</v>
      </c>
      <c r="O2513" s="60">
        <v>2013</v>
      </c>
      <c r="P2513" s="61">
        <v>41639</v>
      </c>
      <c r="Q2513" s="53" t="s">
        <v>337</v>
      </c>
      <c r="R2513" s="71"/>
      <c r="S2513" s="53" t="s">
        <v>419</v>
      </c>
      <c r="T2513" s="53">
        <v>3145</v>
      </c>
      <c r="U2513" s="53" t="s">
        <v>368</v>
      </c>
      <c r="V2513" s="53" t="s">
        <v>385</v>
      </c>
      <c r="W2513" s="53"/>
      <c r="X2513" s="63"/>
      <c r="Y2513" s="63"/>
      <c r="Z2513" s="53"/>
      <c r="AA2513" s="53"/>
      <c r="AB2513" s="72"/>
      <c r="AC2513" s="57"/>
      <c r="AD2513" s="53"/>
      <c r="AE2513" s="53"/>
      <c r="AF2513" s="53"/>
      <c r="AG2513" s="63"/>
      <c r="AH2513" s="53"/>
      <c r="AI2513" s="53"/>
      <c r="AJ2513" s="149">
        <v>1</v>
      </c>
      <c r="AK2513" s="374" t="s">
        <v>677</v>
      </c>
    </row>
    <row r="2514" spans="1:37" s="149" customFormat="1" ht="75" customHeight="1">
      <c r="A2514" s="53" t="s">
        <v>1827</v>
      </c>
      <c r="B2514" s="60">
        <v>3230</v>
      </c>
      <c r="C2514" s="70" t="s">
        <v>451</v>
      </c>
      <c r="D2514" s="52" t="s">
        <v>452</v>
      </c>
      <c r="E2514" s="53" t="s">
        <v>81</v>
      </c>
      <c r="F2514" s="55">
        <v>41250</v>
      </c>
      <c r="G2514" s="55">
        <v>41325</v>
      </c>
      <c r="H2514" s="53" t="s">
        <v>100</v>
      </c>
      <c r="I2514" s="57">
        <v>254.934</v>
      </c>
      <c r="J2514" s="56">
        <v>244.73728813559325</v>
      </c>
      <c r="K2514" s="56">
        <v>244.73697457627119</v>
      </c>
      <c r="L2514" s="59">
        <v>41342</v>
      </c>
      <c r="M2514" s="60">
        <v>2013</v>
      </c>
      <c r="N2514" s="61">
        <v>41356</v>
      </c>
      <c r="O2514" s="60">
        <v>2013</v>
      </c>
      <c r="P2514" s="61">
        <v>41544</v>
      </c>
      <c r="Q2514" s="53" t="s">
        <v>337</v>
      </c>
      <c r="R2514" s="71" t="s">
        <v>3030</v>
      </c>
      <c r="S2514" s="53" t="s">
        <v>780</v>
      </c>
      <c r="T2514" s="53">
        <v>171</v>
      </c>
      <c r="U2514" s="53" t="s">
        <v>368</v>
      </c>
      <c r="V2514" s="53" t="s">
        <v>385</v>
      </c>
      <c r="W2514" s="53"/>
      <c r="X2514" s="63"/>
      <c r="Y2514" s="63"/>
      <c r="Z2514" s="53"/>
      <c r="AA2514" s="53"/>
      <c r="AB2514" s="72"/>
      <c r="AC2514" s="57"/>
      <c r="AD2514" s="53"/>
      <c r="AE2514" s="53"/>
      <c r="AF2514" s="53"/>
      <c r="AG2514" s="63"/>
      <c r="AH2514" s="53"/>
      <c r="AI2514" s="53"/>
      <c r="AJ2514" s="149">
        <v>1</v>
      </c>
      <c r="AK2514" s="374" t="s">
        <v>677</v>
      </c>
    </row>
    <row r="2515" spans="1:37" s="149" customFormat="1" ht="75" customHeight="1">
      <c r="A2515" s="53" t="s">
        <v>1827</v>
      </c>
      <c r="B2515" s="160" t="s">
        <v>3025</v>
      </c>
      <c r="C2515" s="70" t="s">
        <v>451</v>
      </c>
      <c r="D2515" s="52" t="s">
        <v>452</v>
      </c>
      <c r="E2515" s="53" t="s">
        <v>81</v>
      </c>
      <c r="F2515" s="55">
        <v>41250</v>
      </c>
      <c r="G2515" s="55">
        <v>41325</v>
      </c>
      <c r="H2515" s="53" t="s">
        <v>100</v>
      </c>
      <c r="I2515" s="57">
        <v>280.92700000000002</v>
      </c>
      <c r="J2515" s="56">
        <v>251.22796610169493</v>
      </c>
      <c r="K2515" s="56">
        <v>251.22701694915258</v>
      </c>
      <c r="L2515" s="59">
        <v>41342</v>
      </c>
      <c r="M2515" s="60">
        <v>2013</v>
      </c>
      <c r="N2515" s="61">
        <v>41356</v>
      </c>
      <c r="O2515" s="60">
        <v>2013</v>
      </c>
      <c r="P2515" s="61">
        <v>41544</v>
      </c>
      <c r="Q2515" s="53" t="s">
        <v>337</v>
      </c>
      <c r="R2515" s="71" t="s">
        <v>3031</v>
      </c>
      <c r="S2515" s="53" t="s">
        <v>780</v>
      </c>
      <c r="T2515" s="53">
        <v>101</v>
      </c>
      <c r="U2515" s="53" t="s">
        <v>368</v>
      </c>
      <c r="V2515" s="53" t="s">
        <v>385</v>
      </c>
      <c r="W2515" s="53"/>
      <c r="X2515" s="63"/>
      <c r="Y2515" s="63"/>
      <c r="Z2515" s="53"/>
      <c r="AA2515" s="53"/>
      <c r="AB2515" s="72"/>
      <c r="AC2515" s="57"/>
      <c r="AD2515" s="53"/>
      <c r="AE2515" s="53"/>
      <c r="AF2515" s="53"/>
      <c r="AG2515" s="63"/>
      <c r="AH2515" s="53"/>
      <c r="AI2515" s="53"/>
      <c r="AJ2515" s="149">
        <v>1</v>
      </c>
      <c r="AK2515" s="374" t="s">
        <v>677</v>
      </c>
    </row>
    <row r="2516" spans="1:37" s="149" customFormat="1" ht="75" customHeight="1">
      <c r="A2516" s="53" t="s">
        <v>1827</v>
      </c>
      <c r="B2516" s="160" t="s">
        <v>3026</v>
      </c>
      <c r="C2516" s="70" t="s">
        <v>451</v>
      </c>
      <c r="D2516" s="52" t="s">
        <v>452</v>
      </c>
      <c r="E2516" s="53" t="s">
        <v>81</v>
      </c>
      <c r="F2516" s="55">
        <v>41250</v>
      </c>
      <c r="G2516" s="55">
        <v>41325</v>
      </c>
      <c r="H2516" s="53" t="s">
        <v>100</v>
      </c>
      <c r="I2516" s="57">
        <v>902.43499999999995</v>
      </c>
      <c r="J2516" s="56">
        <v>832.43474576271194</v>
      </c>
      <c r="K2516" s="56">
        <v>832.43479661016954</v>
      </c>
      <c r="L2516" s="59">
        <v>41342</v>
      </c>
      <c r="M2516" s="60">
        <v>2013</v>
      </c>
      <c r="N2516" s="61">
        <v>41356</v>
      </c>
      <c r="O2516" s="60">
        <v>2013</v>
      </c>
      <c r="P2516" s="61">
        <v>41544</v>
      </c>
      <c r="Q2516" s="53" t="s">
        <v>337</v>
      </c>
      <c r="R2516" s="71" t="s">
        <v>3032</v>
      </c>
      <c r="S2516" s="53" t="s">
        <v>780</v>
      </c>
      <c r="T2516" s="53">
        <v>6520</v>
      </c>
      <c r="U2516" s="53" t="s">
        <v>368</v>
      </c>
      <c r="V2516" s="53" t="s">
        <v>385</v>
      </c>
      <c r="W2516" s="53"/>
      <c r="X2516" s="63"/>
      <c r="Y2516" s="63"/>
      <c r="Z2516" s="53"/>
      <c r="AA2516" s="53"/>
      <c r="AB2516" s="72"/>
      <c r="AC2516" s="57"/>
      <c r="AD2516" s="53"/>
      <c r="AE2516" s="53"/>
      <c r="AF2516" s="53"/>
      <c r="AG2516" s="63"/>
      <c r="AH2516" s="53"/>
      <c r="AI2516" s="53"/>
      <c r="AJ2516" s="149">
        <v>1</v>
      </c>
      <c r="AK2516" s="374" t="s">
        <v>677</v>
      </c>
    </row>
    <row r="2517" spans="1:37" s="149" customFormat="1" ht="75" customHeight="1">
      <c r="A2517" s="53" t="s">
        <v>1827</v>
      </c>
      <c r="B2517" s="160" t="s">
        <v>3027</v>
      </c>
      <c r="C2517" s="70" t="s">
        <v>451</v>
      </c>
      <c r="D2517" s="52" t="s">
        <v>452</v>
      </c>
      <c r="E2517" s="53" t="s">
        <v>81</v>
      </c>
      <c r="F2517" s="55">
        <v>41250</v>
      </c>
      <c r="G2517" s="55">
        <v>41325</v>
      </c>
      <c r="H2517" s="53" t="s">
        <v>100</v>
      </c>
      <c r="I2517" s="57">
        <v>608.43299999999999</v>
      </c>
      <c r="J2517" s="56">
        <v>508.33220338983051</v>
      </c>
      <c r="K2517" s="56">
        <v>508.33249999999998</v>
      </c>
      <c r="L2517" s="59">
        <v>41342</v>
      </c>
      <c r="M2517" s="60">
        <v>2013</v>
      </c>
      <c r="N2517" s="61">
        <v>41356</v>
      </c>
      <c r="O2517" s="60">
        <v>2013</v>
      </c>
      <c r="P2517" s="61">
        <v>41544</v>
      </c>
      <c r="Q2517" s="53" t="s">
        <v>337</v>
      </c>
      <c r="R2517" s="71" t="s">
        <v>3033</v>
      </c>
      <c r="S2517" s="53" t="s">
        <v>780</v>
      </c>
      <c r="T2517" s="53">
        <v>600</v>
      </c>
      <c r="U2517" s="53" t="s">
        <v>368</v>
      </c>
      <c r="V2517" s="53" t="s">
        <v>385</v>
      </c>
      <c r="W2517" s="53"/>
      <c r="X2517" s="63"/>
      <c r="Y2517" s="63"/>
      <c r="Z2517" s="53"/>
      <c r="AA2517" s="53"/>
      <c r="AB2517" s="72"/>
      <c r="AC2517" s="57"/>
      <c r="AD2517" s="53"/>
      <c r="AE2517" s="53"/>
      <c r="AF2517" s="53"/>
      <c r="AG2517" s="63"/>
      <c r="AH2517" s="53"/>
      <c r="AI2517" s="53"/>
      <c r="AJ2517" s="149">
        <v>1</v>
      </c>
      <c r="AK2517" s="374" t="s">
        <v>677</v>
      </c>
    </row>
    <row r="2518" spans="1:37" s="149" customFormat="1" ht="75" customHeight="1">
      <c r="A2518" s="53" t="s">
        <v>1827</v>
      </c>
      <c r="B2518" s="160" t="s">
        <v>3028</v>
      </c>
      <c r="C2518" s="70" t="s">
        <v>451</v>
      </c>
      <c r="D2518" s="52" t="s">
        <v>452</v>
      </c>
      <c r="E2518" s="53" t="s">
        <v>81</v>
      </c>
      <c r="F2518" s="55">
        <v>41250</v>
      </c>
      <c r="G2518" s="55">
        <v>41325</v>
      </c>
      <c r="H2518" s="53" t="s">
        <v>100</v>
      </c>
      <c r="I2518" s="57">
        <v>376.26499999999999</v>
      </c>
      <c r="J2518" s="56">
        <v>356.2652542372881</v>
      </c>
      <c r="K2518" s="56">
        <v>356.26494915254239</v>
      </c>
      <c r="L2518" s="59">
        <v>41342</v>
      </c>
      <c r="M2518" s="60">
        <v>2013</v>
      </c>
      <c r="N2518" s="61">
        <v>41356</v>
      </c>
      <c r="O2518" s="60">
        <v>2013</v>
      </c>
      <c r="P2518" s="61">
        <v>41544</v>
      </c>
      <c r="Q2518" s="53" t="s">
        <v>337</v>
      </c>
      <c r="R2518" s="71" t="s">
        <v>3034</v>
      </c>
      <c r="S2518" s="53" t="s">
        <v>780</v>
      </c>
      <c r="T2518" s="53">
        <v>135</v>
      </c>
      <c r="U2518" s="53" t="s">
        <v>368</v>
      </c>
      <c r="V2518" s="53" t="s">
        <v>385</v>
      </c>
      <c r="W2518" s="53"/>
      <c r="X2518" s="63"/>
      <c r="Y2518" s="63"/>
      <c r="Z2518" s="53"/>
      <c r="AA2518" s="53"/>
      <c r="AB2518" s="72"/>
      <c r="AC2518" s="57"/>
      <c r="AD2518" s="53"/>
      <c r="AE2518" s="53"/>
      <c r="AF2518" s="53"/>
      <c r="AG2518" s="63"/>
      <c r="AH2518" s="53"/>
      <c r="AI2518" s="53"/>
      <c r="AJ2518" s="149">
        <v>1</v>
      </c>
      <c r="AK2518" s="374" t="s">
        <v>677</v>
      </c>
    </row>
    <row r="2519" spans="1:37" s="149" customFormat="1" ht="75" customHeight="1">
      <c r="A2519" s="53" t="s">
        <v>1827</v>
      </c>
      <c r="B2519" s="160" t="s">
        <v>3029</v>
      </c>
      <c r="C2519" s="70" t="s">
        <v>451</v>
      </c>
      <c r="D2519" s="52" t="s">
        <v>452</v>
      </c>
      <c r="E2519" s="53" t="s">
        <v>81</v>
      </c>
      <c r="F2519" s="55">
        <v>41250</v>
      </c>
      <c r="G2519" s="55">
        <v>41325</v>
      </c>
      <c r="H2519" s="53" t="s">
        <v>100</v>
      </c>
      <c r="I2519" s="57">
        <v>10</v>
      </c>
      <c r="J2519" s="56">
        <v>7.4542372881355927</v>
      </c>
      <c r="K2519" s="56">
        <v>7.4537627118644076</v>
      </c>
      <c r="L2519" s="59">
        <v>41342</v>
      </c>
      <c r="M2519" s="60">
        <v>2013</v>
      </c>
      <c r="N2519" s="61">
        <v>41356</v>
      </c>
      <c r="O2519" s="60">
        <v>2013</v>
      </c>
      <c r="P2519" s="61">
        <v>41544</v>
      </c>
      <c r="Q2519" s="53" t="s">
        <v>337</v>
      </c>
      <c r="R2519" s="71" t="s">
        <v>3035</v>
      </c>
      <c r="S2519" s="53" t="s">
        <v>780</v>
      </c>
      <c r="T2519" s="53">
        <v>100</v>
      </c>
      <c r="U2519" s="53" t="s">
        <v>368</v>
      </c>
      <c r="V2519" s="53" t="s">
        <v>385</v>
      </c>
      <c r="W2519" s="53"/>
      <c r="X2519" s="63"/>
      <c r="Y2519" s="63"/>
      <c r="Z2519" s="53"/>
      <c r="AA2519" s="53"/>
      <c r="AB2519" s="72"/>
      <c r="AC2519" s="57"/>
      <c r="AD2519" s="53"/>
      <c r="AE2519" s="53"/>
      <c r="AF2519" s="53"/>
      <c r="AG2519" s="63"/>
      <c r="AH2519" s="53"/>
      <c r="AI2519" s="53"/>
      <c r="AJ2519" s="149">
        <v>1</v>
      </c>
      <c r="AK2519" s="374" t="s">
        <v>677</v>
      </c>
    </row>
    <row r="2520" spans="1:37" s="149" customFormat="1" ht="60" customHeight="1">
      <c r="A2520" s="53" t="s">
        <v>1827</v>
      </c>
      <c r="B2520" s="60">
        <v>3232</v>
      </c>
      <c r="C2520" s="70" t="s">
        <v>528</v>
      </c>
      <c r="D2520" s="52" t="s">
        <v>529</v>
      </c>
      <c r="E2520" s="53" t="s">
        <v>59</v>
      </c>
      <c r="F2520" s="55">
        <v>41235</v>
      </c>
      <c r="G2520" s="55">
        <v>41295</v>
      </c>
      <c r="H2520" s="53" t="s">
        <v>100</v>
      </c>
      <c r="I2520" s="57">
        <v>43.618644067796609</v>
      </c>
      <c r="J2520" s="56">
        <v>43.968028608000004</v>
      </c>
      <c r="K2520" s="56">
        <v>43.618000000000002</v>
      </c>
      <c r="L2520" s="59">
        <v>41316</v>
      </c>
      <c r="M2520" s="60">
        <v>2013</v>
      </c>
      <c r="N2520" s="61">
        <v>41323</v>
      </c>
      <c r="O2520" s="60">
        <v>2013</v>
      </c>
      <c r="P2520" s="61">
        <v>41639</v>
      </c>
      <c r="Q2520" s="53" t="s">
        <v>337</v>
      </c>
      <c r="R2520" s="71"/>
      <c r="S2520" s="53" t="s">
        <v>430</v>
      </c>
      <c r="T2520" s="53" t="s">
        <v>685</v>
      </c>
      <c r="U2520" s="53" t="s">
        <v>368</v>
      </c>
      <c r="V2520" s="53" t="s">
        <v>385</v>
      </c>
      <c r="W2520" s="53"/>
      <c r="X2520" s="63"/>
      <c r="Y2520" s="63"/>
      <c r="Z2520" s="53"/>
      <c r="AA2520" s="53"/>
      <c r="AB2520" s="72"/>
      <c r="AC2520" s="57"/>
      <c r="AD2520" s="53"/>
      <c r="AE2520" s="53"/>
      <c r="AF2520" s="53"/>
      <c r="AG2520" s="63"/>
      <c r="AH2520" s="53"/>
      <c r="AI2520" s="53"/>
      <c r="AJ2520" s="149">
        <v>1</v>
      </c>
      <c r="AK2520" s="374" t="s">
        <v>677</v>
      </c>
    </row>
    <row r="2521" spans="1:37" s="149" customFormat="1" ht="75" customHeight="1">
      <c r="A2521" s="53" t="s">
        <v>1827</v>
      </c>
      <c r="B2521" s="60">
        <v>3233</v>
      </c>
      <c r="C2521" s="70" t="s">
        <v>536</v>
      </c>
      <c r="D2521" s="52" t="s">
        <v>1830</v>
      </c>
      <c r="E2521" s="53" t="s">
        <v>81</v>
      </c>
      <c r="F2521" s="55">
        <v>41250</v>
      </c>
      <c r="G2521" s="55">
        <v>41325</v>
      </c>
      <c r="H2521" s="53" t="s">
        <v>100</v>
      </c>
      <c r="I2521" s="57">
        <v>133.94399999999999</v>
      </c>
      <c r="J2521" s="56">
        <v>133.94322033898308</v>
      </c>
      <c r="K2521" s="56">
        <v>133.94322033898305</v>
      </c>
      <c r="L2521" s="59">
        <v>41342</v>
      </c>
      <c r="M2521" s="60">
        <v>2013</v>
      </c>
      <c r="N2521" s="61">
        <v>41356</v>
      </c>
      <c r="O2521" s="60">
        <v>2013</v>
      </c>
      <c r="P2521" s="61">
        <v>41544</v>
      </c>
      <c r="Q2521" s="53" t="s">
        <v>337</v>
      </c>
      <c r="R2521" s="71" t="s">
        <v>3052</v>
      </c>
      <c r="S2521" s="53" t="s">
        <v>419</v>
      </c>
      <c r="T2521" s="53">
        <v>100</v>
      </c>
      <c r="U2521" s="53" t="s">
        <v>368</v>
      </c>
      <c r="V2521" s="53" t="s">
        <v>385</v>
      </c>
      <c r="W2521" s="53"/>
      <c r="X2521" s="63"/>
      <c r="Y2521" s="63"/>
      <c r="Z2521" s="53"/>
      <c r="AA2521" s="53"/>
      <c r="AB2521" s="72"/>
      <c r="AC2521" s="57"/>
      <c r="AD2521" s="53"/>
      <c r="AE2521" s="53"/>
      <c r="AF2521" s="53"/>
      <c r="AG2521" s="63"/>
      <c r="AH2521" s="53"/>
      <c r="AI2521" s="53"/>
      <c r="AJ2521" s="149">
        <v>1</v>
      </c>
      <c r="AK2521" s="374" t="s">
        <v>677</v>
      </c>
    </row>
    <row r="2522" spans="1:37" s="149" customFormat="1" ht="75" customHeight="1">
      <c r="A2522" s="53" t="s">
        <v>1827</v>
      </c>
      <c r="B2522" s="160" t="s">
        <v>3036</v>
      </c>
      <c r="C2522" s="70" t="s">
        <v>536</v>
      </c>
      <c r="D2522" s="52" t="s">
        <v>1830</v>
      </c>
      <c r="E2522" s="53" t="s">
        <v>81</v>
      </c>
      <c r="F2522" s="55">
        <v>41250</v>
      </c>
      <c r="G2522" s="55">
        <v>41325</v>
      </c>
      <c r="H2522" s="53" t="s">
        <v>100</v>
      </c>
      <c r="I2522" s="57">
        <v>62.432000000000002</v>
      </c>
      <c r="J2522" s="56">
        <v>68.150444342400007</v>
      </c>
      <c r="K2522" s="56">
        <v>62.432203389830512</v>
      </c>
      <c r="L2522" s="59">
        <v>41342</v>
      </c>
      <c r="M2522" s="60">
        <v>2013</v>
      </c>
      <c r="N2522" s="61">
        <v>41356</v>
      </c>
      <c r="O2522" s="60">
        <v>2013</v>
      </c>
      <c r="P2522" s="61">
        <v>41544</v>
      </c>
      <c r="Q2522" s="53" t="s">
        <v>337</v>
      </c>
      <c r="R2522" s="71" t="s">
        <v>3053</v>
      </c>
      <c r="S2522" s="53" t="s">
        <v>419</v>
      </c>
      <c r="T2522" s="53">
        <v>30</v>
      </c>
      <c r="U2522" s="53" t="s">
        <v>368</v>
      </c>
      <c r="V2522" s="53" t="s">
        <v>385</v>
      </c>
      <c r="W2522" s="53"/>
      <c r="X2522" s="63"/>
      <c r="Y2522" s="63"/>
      <c r="Z2522" s="53"/>
      <c r="AA2522" s="53"/>
      <c r="AB2522" s="72"/>
      <c r="AC2522" s="57"/>
      <c r="AD2522" s="53"/>
      <c r="AE2522" s="53"/>
      <c r="AF2522" s="53"/>
      <c r="AG2522" s="63"/>
      <c r="AH2522" s="53"/>
      <c r="AI2522" s="53"/>
      <c r="AJ2522" s="149">
        <v>1</v>
      </c>
      <c r="AK2522" s="374" t="s">
        <v>677</v>
      </c>
    </row>
    <row r="2523" spans="1:37" s="149" customFormat="1" ht="75" customHeight="1">
      <c r="A2523" s="53" t="s">
        <v>1827</v>
      </c>
      <c r="B2523" s="160" t="s">
        <v>3037</v>
      </c>
      <c r="C2523" s="70" t="s">
        <v>536</v>
      </c>
      <c r="D2523" s="52" t="s">
        <v>1830</v>
      </c>
      <c r="E2523" s="53" t="s">
        <v>81</v>
      </c>
      <c r="F2523" s="55">
        <v>41250</v>
      </c>
      <c r="G2523" s="55">
        <v>41325</v>
      </c>
      <c r="H2523" s="53" t="s">
        <v>100</v>
      </c>
      <c r="I2523" s="57">
        <v>167.768</v>
      </c>
      <c r="J2523" s="56">
        <v>181.36811800800001</v>
      </c>
      <c r="K2523" s="56">
        <v>167.76779661016948</v>
      </c>
      <c r="L2523" s="59">
        <v>41342</v>
      </c>
      <c r="M2523" s="60">
        <v>2013</v>
      </c>
      <c r="N2523" s="61">
        <v>41356</v>
      </c>
      <c r="O2523" s="60">
        <v>2013</v>
      </c>
      <c r="P2523" s="61">
        <v>41544</v>
      </c>
      <c r="Q2523" s="53" t="s">
        <v>337</v>
      </c>
      <c r="R2523" s="71" t="s">
        <v>3054</v>
      </c>
      <c r="S2523" s="53" t="s">
        <v>419</v>
      </c>
      <c r="T2523" s="53">
        <v>200</v>
      </c>
      <c r="U2523" s="53" t="s">
        <v>368</v>
      </c>
      <c r="V2523" s="53" t="s">
        <v>385</v>
      </c>
      <c r="W2523" s="53"/>
      <c r="X2523" s="63"/>
      <c r="Y2523" s="63"/>
      <c r="Z2523" s="53"/>
      <c r="AA2523" s="53"/>
      <c r="AB2523" s="72"/>
      <c r="AC2523" s="57"/>
      <c r="AD2523" s="53"/>
      <c r="AE2523" s="53"/>
      <c r="AF2523" s="53"/>
      <c r="AG2523" s="63"/>
      <c r="AH2523" s="53"/>
      <c r="AI2523" s="53"/>
      <c r="AJ2523" s="149">
        <v>1</v>
      </c>
      <c r="AK2523" s="374" t="s">
        <v>677</v>
      </c>
    </row>
    <row r="2524" spans="1:37" s="149" customFormat="1" ht="75" customHeight="1">
      <c r="A2524" s="53" t="s">
        <v>1827</v>
      </c>
      <c r="B2524" s="160" t="s">
        <v>3038</v>
      </c>
      <c r="C2524" s="70" t="s">
        <v>536</v>
      </c>
      <c r="D2524" s="52" t="s">
        <v>1830</v>
      </c>
      <c r="E2524" s="53" t="s">
        <v>81</v>
      </c>
      <c r="F2524" s="55">
        <v>41250</v>
      </c>
      <c r="G2524" s="55">
        <v>41325</v>
      </c>
      <c r="H2524" s="53" t="s">
        <v>100</v>
      </c>
      <c r="I2524" s="57">
        <v>180.375</v>
      </c>
      <c r="J2524" s="56">
        <v>197.85612873600002</v>
      </c>
      <c r="K2524" s="56">
        <v>180.37500000000003</v>
      </c>
      <c r="L2524" s="59">
        <v>41342</v>
      </c>
      <c r="M2524" s="60">
        <v>2013</v>
      </c>
      <c r="N2524" s="61">
        <v>41356</v>
      </c>
      <c r="O2524" s="60">
        <v>2013</v>
      </c>
      <c r="P2524" s="61">
        <v>41544</v>
      </c>
      <c r="Q2524" s="53" t="s">
        <v>337</v>
      </c>
      <c r="R2524" s="71" t="s">
        <v>3055</v>
      </c>
      <c r="S2524" s="53" t="s">
        <v>866</v>
      </c>
      <c r="T2524" s="53">
        <v>50</v>
      </c>
      <c r="U2524" s="53" t="s">
        <v>368</v>
      </c>
      <c r="V2524" s="53" t="s">
        <v>385</v>
      </c>
      <c r="W2524" s="53"/>
      <c r="X2524" s="63"/>
      <c r="Y2524" s="63"/>
      <c r="Z2524" s="53"/>
      <c r="AA2524" s="53"/>
      <c r="AB2524" s="72"/>
      <c r="AC2524" s="57"/>
      <c r="AD2524" s="53"/>
      <c r="AE2524" s="53"/>
      <c r="AF2524" s="53"/>
      <c r="AG2524" s="63"/>
      <c r="AH2524" s="53"/>
      <c r="AI2524" s="53"/>
      <c r="AJ2524" s="149">
        <v>1</v>
      </c>
      <c r="AK2524" s="374" t="s">
        <v>677</v>
      </c>
    </row>
    <row r="2525" spans="1:37" s="149" customFormat="1" ht="75" customHeight="1">
      <c r="A2525" s="53" t="s">
        <v>1827</v>
      </c>
      <c r="B2525" s="160" t="s">
        <v>3039</v>
      </c>
      <c r="C2525" s="70" t="s">
        <v>536</v>
      </c>
      <c r="D2525" s="52" t="s">
        <v>1830</v>
      </c>
      <c r="E2525" s="53" t="s">
        <v>81</v>
      </c>
      <c r="F2525" s="55">
        <v>41250</v>
      </c>
      <c r="G2525" s="55">
        <v>41325</v>
      </c>
      <c r="H2525" s="53" t="s">
        <v>100</v>
      </c>
      <c r="I2525" s="57">
        <v>127.0663</v>
      </c>
      <c r="J2525" s="56">
        <v>137.40008940000001</v>
      </c>
      <c r="K2525" s="56">
        <v>127.06627118644069</v>
      </c>
      <c r="L2525" s="59">
        <v>41342</v>
      </c>
      <c r="M2525" s="60">
        <v>2013</v>
      </c>
      <c r="N2525" s="61">
        <v>41356</v>
      </c>
      <c r="O2525" s="60">
        <v>2013</v>
      </c>
      <c r="P2525" s="61">
        <v>41544</v>
      </c>
      <c r="Q2525" s="53" t="s">
        <v>337</v>
      </c>
      <c r="R2525" s="71" t="s">
        <v>3056</v>
      </c>
      <c r="S2525" s="53" t="s">
        <v>866</v>
      </c>
      <c r="T2525" s="53">
        <v>20</v>
      </c>
      <c r="U2525" s="53" t="s">
        <v>368</v>
      </c>
      <c r="V2525" s="53" t="s">
        <v>385</v>
      </c>
      <c r="W2525" s="53"/>
      <c r="X2525" s="63"/>
      <c r="Y2525" s="63"/>
      <c r="Z2525" s="53"/>
      <c r="AA2525" s="53"/>
      <c r="AB2525" s="72"/>
      <c r="AC2525" s="57"/>
      <c r="AD2525" s="53"/>
      <c r="AE2525" s="53"/>
      <c r="AF2525" s="53"/>
      <c r="AG2525" s="63"/>
      <c r="AH2525" s="53"/>
      <c r="AI2525" s="53"/>
      <c r="AJ2525" s="149">
        <v>1</v>
      </c>
      <c r="AK2525" s="374" t="s">
        <v>677</v>
      </c>
    </row>
    <row r="2526" spans="1:37" s="149" customFormat="1" ht="75" customHeight="1">
      <c r="A2526" s="53" t="s">
        <v>1827</v>
      </c>
      <c r="B2526" s="160" t="s">
        <v>3040</v>
      </c>
      <c r="C2526" s="70" t="s">
        <v>536</v>
      </c>
      <c r="D2526" s="52" t="s">
        <v>1830</v>
      </c>
      <c r="E2526" s="53" t="s">
        <v>81</v>
      </c>
      <c r="F2526" s="55">
        <v>41250</v>
      </c>
      <c r="G2526" s="55">
        <v>41325</v>
      </c>
      <c r="H2526" s="53" t="s">
        <v>100</v>
      </c>
      <c r="I2526" s="57">
        <v>19.954699999999999</v>
      </c>
      <c r="J2526" s="56">
        <v>20.8848135888</v>
      </c>
      <c r="K2526" s="56">
        <v>19.954661016949153</v>
      </c>
      <c r="L2526" s="59">
        <v>41342</v>
      </c>
      <c r="M2526" s="60">
        <v>2013</v>
      </c>
      <c r="N2526" s="61">
        <v>41356</v>
      </c>
      <c r="O2526" s="60">
        <v>2013</v>
      </c>
      <c r="P2526" s="61">
        <v>41544</v>
      </c>
      <c r="Q2526" s="53" t="s">
        <v>337</v>
      </c>
      <c r="R2526" s="71" t="s">
        <v>3057</v>
      </c>
      <c r="S2526" s="53" t="s">
        <v>866</v>
      </c>
      <c r="T2526" s="53">
        <v>5</v>
      </c>
      <c r="U2526" s="53" t="s">
        <v>368</v>
      </c>
      <c r="V2526" s="53" t="s">
        <v>385</v>
      </c>
      <c r="W2526" s="53"/>
      <c r="X2526" s="63"/>
      <c r="Y2526" s="63"/>
      <c r="Z2526" s="53"/>
      <c r="AA2526" s="53"/>
      <c r="AB2526" s="72"/>
      <c r="AC2526" s="57"/>
      <c r="AD2526" s="53"/>
      <c r="AE2526" s="53"/>
      <c r="AF2526" s="53"/>
      <c r="AG2526" s="63"/>
      <c r="AH2526" s="53"/>
      <c r="AI2526" s="53"/>
      <c r="AJ2526" s="149">
        <v>1</v>
      </c>
      <c r="AK2526" s="374" t="s">
        <v>677</v>
      </c>
    </row>
    <row r="2527" spans="1:37" s="149" customFormat="1" ht="75" customHeight="1">
      <c r="A2527" s="53" t="s">
        <v>1827</v>
      </c>
      <c r="B2527" s="160" t="s">
        <v>3041</v>
      </c>
      <c r="C2527" s="70" t="s">
        <v>536</v>
      </c>
      <c r="D2527" s="52" t="s">
        <v>1830</v>
      </c>
      <c r="E2527" s="53" t="s">
        <v>81</v>
      </c>
      <c r="F2527" s="55">
        <v>41250</v>
      </c>
      <c r="G2527" s="55">
        <v>41325</v>
      </c>
      <c r="H2527" s="53" t="s">
        <v>100</v>
      </c>
      <c r="I2527" s="57">
        <v>65.05</v>
      </c>
      <c r="J2527" s="56">
        <v>71.448046488000003</v>
      </c>
      <c r="K2527" s="56">
        <v>65.049593220338991</v>
      </c>
      <c r="L2527" s="59">
        <v>41342</v>
      </c>
      <c r="M2527" s="60">
        <v>2013</v>
      </c>
      <c r="N2527" s="61">
        <v>41356</v>
      </c>
      <c r="O2527" s="60">
        <v>2013</v>
      </c>
      <c r="P2527" s="61">
        <v>41544</v>
      </c>
      <c r="Q2527" s="53" t="s">
        <v>337</v>
      </c>
      <c r="R2527" s="71" t="s">
        <v>3058</v>
      </c>
      <c r="S2527" s="53" t="s">
        <v>866</v>
      </c>
      <c r="T2527" s="53">
        <v>4</v>
      </c>
      <c r="U2527" s="53" t="s">
        <v>368</v>
      </c>
      <c r="V2527" s="53" t="s">
        <v>385</v>
      </c>
      <c r="W2527" s="53"/>
      <c r="X2527" s="63"/>
      <c r="Y2527" s="63"/>
      <c r="Z2527" s="53"/>
      <c r="AA2527" s="53"/>
      <c r="AB2527" s="72"/>
      <c r="AC2527" s="57"/>
      <c r="AD2527" s="53"/>
      <c r="AE2527" s="53"/>
      <c r="AF2527" s="53"/>
      <c r="AG2527" s="63"/>
      <c r="AH2527" s="53"/>
      <c r="AI2527" s="53"/>
      <c r="AJ2527" s="149">
        <v>1</v>
      </c>
      <c r="AK2527" s="374" t="s">
        <v>677</v>
      </c>
    </row>
    <row r="2528" spans="1:37" s="149" customFormat="1" ht="75" customHeight="1">
      <c r="A2528" s="53" t="s">
        <v>1827</v>
      </c>
      <c r="B2528" s="160" t="s">
        <v>3042</v>
      </c>
      <c r="C2528" s="70" t="s">
        <v>536</v>
      </c>
      <c r="D2528" s="52" t="s">
        <v>1830</v>
      </c>
      <c r="E2528" s="53" t="s">
        <v>81</v>
      </c>
      <c r="F2528" s="55">
        <v>41250</v>
      </c>
      <c r="G2528" s="55">
        <v>41325</v>
      </c>
      <c r="H2528" s="53" t="s">
        <v>100</v>
      </c>
      <c r="I2528" s="57">
        <v>1302.5745300000001</v>
      </c>
      <c r="J2528" s="56">
        <v>1428.96092976</v>
      </c>
      <c r="K2528" s="56">
        <v>1302.5745338983054</v>
      </c>
      <c r="L2528" s="59">
        <v>41342</v>
      </c>
      <c r="M2528" s="60">
        <v>2013</v>
      </c>
      <c r="N2528" s="61">
        <v>41356</v>
      </c>
      <c r="O2528" s="60">
        <v>2013</v>
      </c>
      <c r="P2528" s="61">
        <v>41544</v>
      </c>
      <c r="Q2528" s="53" t="s">
        <v>337</v>
      </c>
      <c r="R2528" s="71" t="s">
        <v>3059</v>
      </c>
      <c r="S2528" s="53" t="s">
        <v>866</v>
      </c>
      <c r="T2528" s="53">
        <v>55</v>
      </c>
      <c r="U2528" s="53" t="s">
        <v>368</v>
      </c>
      <c r="V2528" s="53" t="s">
        <v>385</v>
      </c>
      <c r="W2528" s="53"/>
      <c r="X2528" s="63"/>
      <c r="Y2528" s="63"/>
      <c r="Z2528" s="53"/>
      <c r="AA2528" s="53"/>
      <c r="AB2528" s="72"/>
      <c r="AC2528" s="57"/>
      <c r="AD2528" s="53"/>
      <c r="AE2528" s="53"/>
      <c r="AF2528" s="53"/>
      <c r="AG2528" s="63"/>
      <c r="AH2528" s="53"/>
      <c r="AI2528" s="53"/>
      <c r="AJ2528" s="149">
        <v>1</v>
      </c>
      <c r="AK2528" s="374" t="s">
        <v>677</v>
      </c>
    </row>
    <row r="2529" spans="1:37" s="149" customFormat="1" ht="75" customHeight="1">
      <c r="A2529" s="53" t="s">
        <v>1827</v>
      </c>
      <c r="B2529" s="160" t="s">
        <v>3043</v>
      </c>
      <c r="C2529" s="70" t="s">
        <v>536</v>
      </c>
      <c r="D2529" s="52" t="s">
        <v>1830</v>
      </c>
      <c r="E2529" s="53" t="s">
        <v>81</v>
      </c>
      <c r="F2529" s="55">
        <v>41250</v>
      </c>
      <c r="G2529" s="55">
        <v>41325</v>
      </c>
      <c r="H2529" s="53" t="s">
        <v>100</v>
      </c>
      <c r="I2529" s="57">
        <v>164.49199999999999</v>
      </c>
      <c r="J2529" s="56">
        <v>175.87211443200002</v>
      </c>
      <c r="K2529" s="56">
        <v>164.49152542372883</v>
      </c>
      <c r="L2529" s="59">
        <v>41342</v>
      </c>
      <c r="M2529" s="60">
        <v>2013</v>
      </c>
      <c r="N2529" s="61">
        <v>41356</v>
      </c>
      <c r="O2529" s="60">
        <v>2013</v>
      </c>
      <c r="P2529" s="61">
        <v>41544</v>
      </c>
      <c r="Q2529" s="53" t="s">
        <v>337</v>
      </c>
      <c r="R2529" s="71" t="s">
        <v>3060</v>
      </c>
      <c r="S2529" s="53" t="s">
        <v>419</v>
      </c>
      <c r="T2529" s="53">
        <v>90</v>
      </c>
      <c r="U2529" s="53" t="s">
        <v>368</v>
      </c>
      <c r="V2529" s="53" t="s">
        <v>385</v>
      </c>
      <c r="W2529" s="53"/>
      <c r="X2529" s="63"/>
      <c r="Y2529" s="63"/>
      <c r="Z2529" s="53"/>
      <c r="AA2529" s="53"/>
      <c r="AB2529" s="72"/>
      <c r="AC2529" s="57"/>
      <c r="AD2529" s="53"/>
      <c r="AE2529" s="53"/>
      <c r="AF2529" s="53"/>
      <c r="AG2529" s="63"/>
      <c r="AH2529" s="53"/>
      <c r="AI2529" s="53"/>
      <c r="AJ2529" s="149">
        <v>1</v>
      </c>
      <c r="AK2529" s="374" t="s">
        <v>677</v>
      </c>
    </row>
    <row r="2530" spans="1:37" s="149" customFormat="1" ht="75" customHeight="1">
      <c r="A2530" s="53" t="s">
        <v>1827</v>
      </c>
      <c r="B2530" s="160" t="s">
        <v>3044</v>
      </c>
      <c r="C2530" s="70" t="s">
        <v>536</v>
      </c>
      <c r="D2530" s="52" t="s">
        <v>1830</v>
      </c>
      <c r="E2530" s="53" t="s">
        <v>81</v>
      </c>
      <c r="F2530" s="55">
        <v>41250</v>
      </c>
      <c r="G2530" s="55">
        <v>41325</v>
      </c>
      <c r="H2530" s="53" t="s">
        <v>100</v>
      </c>
      <c r="I2530" s="57">
        <v>22.797000000000001</v>
      </c>
      <c r="J2530" s="56">
        <v>24.182415734400003</v>
      </c>
      <c r="K2530" s="56">
        <v>22.796610169491526</v>
      </c>
      <c r="L2530" s="59">
        <v>41342</v>
      </c>
      <c r="M2530" s="60">
        <v>2013</v>
      </c>
      <c r="N2530" s="61">
        <v>41356</v>
      </c>
      <c r="O2530" s="60">
        <v>2013</v>
      </c>
      <c r="P2530" s="61">
        <v>41544</v>
      </c>
      <c r="Q2530" s="53" t="s">
        <v>337</v>
      </c>
      <c r="R2530" s="71" t="s">
        <v>3061</v>
      </c>
      <c r="S2530" s="53" t="s">
        <v>419</v>
      </c>
      <c r="T2530" s="53">
        <v>300</v>
      </c>
      <c r="U2530" s="53" t="s">
        <v>368</v>
      </c>
      <c r="V2530" s="53" t="s">
        <v>385</v>
      </c>
      <c r="W2530" s="53"/>
      <c r="X2530" s="63"/>
      <c r="Y2530" s="63"/>
      <c r="Z2530" s="53"/>
      <c r="AA2530" s="53"/>
      <c r="AB2530" s="72"/>
      <c r="AC2530" s="57"/>
      <c r="AD2530" s="53"/>
      <c r="AE2530" s="53"/>
      <c r="AF2530" s="53"/>
      <c r="AG2530" s="63"/>
      <c r="AH2530" s="53"/>
      <c r="AI2530" s="53"/>
      <c r="AJ2530" s="149">
        <v>1</v>
      </c>
      <c r="AK2530" s="374" t="s">
        <v>677</v>
      </c>
    </row>
    <row r="2531" spans="1:37" s="149" customFormat="1" ht="75" customHeight="1">
      <c r="A2531" s="53" t="s">
        <v>1827</v>
      </c>
      <c r="B2531" s="160" t="s">
        <v>3045</v>
      </c>
      <c r="C2531" s="70" t="s">
        <v>536</v>
      </c>
      <c r="D2531" s="52" t="s">
        <v>1830</v>
      </c>
      <c r="E2531" s="53" t="s">
        <v>81</v>
      </c>
      <c r="F2531" s="55">
        <v>41250</v>
      </c>
      <c r="G2531" s="55">
        <v>41325</v>
      </c>
      <c r="H2531" s="53" t="s">
        <v>100</v>
      </c>
      <c r="I2531" s="57">
        <v>422.96600000000001</v>
      </c>
      <c r="J2531" s="56">
        <v>461.664300384</v>
      </c>
      <c r="K2531" s="56">
        <v>422.96610169491527</v>
      </c>
      <c r="L2531" s="59">
        <v>41342</v>
      </c>
      <c r="M2531" s="60">
        <v>2013</v>
      </c>
      <c r="N2531" s="61">
        <v>41356</v>
      </c>
      <c r="O2531" s="60">
        <v>2013</v>
      </c>
      <c r="P2531" s="61">
        <v>41544</v>
      </c>
      <c r="Q2531" s="53" t="s">
        <v>337</v>
      </c>
      <c r="R2531" s="71" t="s">
        <v>3062</v>
      </c>
      <c r="S2531" s="53" t="s">
        <v>866</v>
      </c>
      <c r="T2531" s="53">
        <v>240</v>
      </c>
      <c r="U2531" s="53" t="s">
        <v>368</v>
      </c>
      <c r="V2531" s="53" t="s">
        <v>385</v>
      </c>
      <c r="W2531" s="53"/>
      <c r="X2531" s="63"/>
      <c r="Y2531" s="63"/>
      <c r="Z2531" s="53"/>
      <c r="AA2531" s="53"/>
      <c r="AB2531" s="72"/>
      <c r="AC2531" s="57"/>
      <c r="AD2531" s="53"/>
      <c r="AE2531" s="53"/>
      <c r="AF2531" s="53"/>
      <c r="AG2531" s="63"/>
      <c r="AH2531" s="53"/>
      <c r="AI2531" s="53"/>
      <c r="AJ2531" s="149">
        <v>1</v>
      </c>
      <c r="AK2531" s="374" t="s">
        <v>677</v>
      </c>
    </row>
    <row r="2532" spans="1:37" s="149" customFormat="1" ht="75" customHeight="1">
      <c r="A2532" s="53" t="s">
        <v>1827</v>
      </c>
      <c r="B2532" s="160" t="s">
        <v>3046</v>
      </c>
      <c r="C2532" s="70" t="s">
        <v>536</v>
      </c>
      <c r="D2532" s="52" t="s">
        <v>1830</v>
      </c>
      <c r="E2532" s="53" t="s">
        <v>81</v>
      </c>
      <c r="F2532" s="55">
        <v>41250</v>
      </c>
      <c r="G2532" s="55">
        <v>41325</v>
      </c>
      <c r="H2532" s="53" t="s">
        <v>100</v>
      </c>
      <c r="I2532" s="57">
        <v>319.65600000000001</v>
      </c>
      <c r="J2532" s="56">
        <v>346.24822528800001</v>
      </c>
      <c r="K2532" s="56">
        <v>319.6558474576272</v>
      </c>
      <c r="L2532" s="59">
        <v>41342</v>
      </c>
      <c r="M2532" s="60">
        <v>2013</v>
      </c>
      <c r="N2532" s="61">
        <v>41356</v>
      </c>
      <c r="O2532" s="60">
        <v>2013</v>
      </c>
      <c r="P2532" s="61">
        <v>41544</v>
      </c>
      <c r="Q2532" s="53" t="s">
        <v>337</v>
      </c>
      <c r="R2532" s="71" t="s">
        <v>3063</v>
      </c>
      <c r="S2532" s="53" t="s">
        <v>419</v>
      </c>
      <c r="T2532" s="53">
        <v>40</v>
      </c>
      <c r="U2532" s="53" t="s">
        <v>368</v>
      </c>
      <c r="V2532" s="53" t="s">
        <v>385</v>
      </c>
      <c r="W2532" s="53"/>
      <c r="X2532" s="63"/>
      <c r="Y2532" s="63"/>
      <c r="Z2532" s="53"/>
      <c r="AA2532" s="53"/>
      <c r="AB2532" s="72"/>
      <c r="AC2532" s="57"/>
      <c r="AD2532" s="53"/>
      <c r="AE2532" s="53"/>
      <c r="AF2532" s="53"/>
      <c r="AG2532" s="63"/>
      <c r="AH2532" s="53"/>
      <c r="AI2532" s="53"/>
      <c r="AJ2532" s="149">
        <v>1</v>
      </c>
      <c r="AK2532" s="374" t="s">
        <v>677</v>
      </c>
    </row>
    <row r="2533" spans="1:37" s="149" customFormat="1" ht="75" customHeight="1">
      <c r="A2533" s="53" t="s">
        <v>1827</v>
      </c>
      <c r="B2533" s="160" t="s">
        <v>3047</v>
      </c>
      <c r="C2533" s="70" t="s">
        <v>536</v>
      </c>
      <c r="D2533" s="52" t="s">
        <v>1830</v>
      </c>
      <c r="E2533" s="53" t="s">
        <v>81</v>
      </c>
      <c r="F2533" s="55">
        <v>41250</v>
      </c>
      <c r="G2533" s="55">
        <v>41325</v>
      </c>
      <c r="H2533" s="53" t="s">
        <v>100</v>
      </c>
      <c r="I2533" s="57">
        <v>87.588999999999999</v>
      </c>
      <c r="J2533" s="56">
        <v>93.432060792000001</v>
      </c>
      <c r="K2533" s="56">
        <v>87.58898305084746</v>
      </c>
      <c r="L2533" s="59">
        <v>41342</v>
      </c>
      <c r="M2533" s="60">
        <v>2013</v>
      </c>
      <c r="N2533" s="61">
        <v>41356</v>
      </c>
      <c r="O2533" s="60">
        <v>2013</v>
      </c>
      <c r="P2533" s="61">
        <v>41544</v>
      </c>
      <c r="Q2533" s="53" t="s">
        <v>337</v>
      </c>
      <c r="R2533" s="71" t="s">
        <v>3064</v>
      </c>
      <c r="S2533" s="53" t="s">
        <v>866</v>
      </c>
      <c r="T2533" s="53">
        <v>5</v>
      </c>
      <c r="U2533" s="53" t="s">
        <v>368</v>
      </c>
      <c r="V2533" s="53" t="s">
        <v>385</v>
      </c>
      <c r="W2533" s="53"/>
      <c r="X2533" s="63"/>
      <c r="Y2533" s="63"/>
      <c r="Z2533" s="53"/>
      <c r="AA2533" s="53"/>
      <c r="AB2533" s="72"/>
      <c r="AC2533" s="57"/>
      <c r="AD2533" s="53"/>
      <c r="AE2533" s="53"/>
      <c r="AF2533" s="53"/>
      <c r="AG2533" s="63"/>
      <c r="AH2533" s="53"/>
      <c r="AI2533" s="53"/>
      <c r="AJ2533" s="149">
        <v>1</v>
      </c>
      <c r="AK2533" s="374" t="s">
        <v>677</v>
      </c>
    </row>
    <row r="2534" spans="1:37" s="149" customFormat="1" ht="75" customHeight="1">
      <c r="A2534" s="53" t="s">
        <v>1827</v>
      </c>
      <c r="B2534" s="160" t="s">
        <v>3048</v>
      </c>
      <c r="C2534" s="70" t="s">
        <v>536</v>
      </c>
      <c r="D2534" s="52" t="s">
        <v>1830</v>
      </c>
      <c r="E2534" s="53" t="s">
        <v>81</v>
      </c>
      <c r="F2534" s="55">
        <v>41250</v>
      </c>
      <c r="G2534" s="55">
        <v>41325</v>
      </c>
      <c r="H2534" s="53" t="s">
        <v>100</v>
      </c>
      <c r="I2534" s="57">
        <v>80.941999999999993</v>
      </c>
      <c r="J2534" s="56">
        <v>87.936057216000009</v>
      </c>
      <c r="K2534" s="56">
        <v>80.94152542372882</v>
      </c>
      <c r="L2534" s="59">
        <v>41342</v>
      </c>
      <c r="M2534" s="60">
        <v>2013</v>
      </c>
      <c r="N2534" s="61">
        <v>41356</v>
      </c>
      <c r="O2534" s="60">
        <v>2013</v>
      </c>
      <c r="P2534" s="61">
        <v>41544</v>
      </c>
      <c r="Q2534" s="53" t="s">
        <v>337</v>
      </c>
      <c r="R2534" s="71" t="s">
        <v>3065</v>
      </c>
      <c r="S2534" s="53" t="s">
        <v>419</v>
      </c>
      <c r="T2534" s="53">
        <v>1750</v>
      </c>
      <c r="U2534" s="53" t="s">
        <v>368</v>
      </c>
      <c r="V2534" s="53" t="s">
        <v>385</v>
      </c>
      <c r="W2534" s="53"/>
      <c r="X2534" s="63"/>
      <c r="Y2534" s="63"/>
      <c r="Z2534" s="53"/>
      <c r="AA2534" s="53"/>
      <c r="AB2534" s="72"/>
      <c r="AC2534" s="57"/>
      <c r="AD2534" s="53"/>
      <c r="AE2534" s="53"/>
      <c r="AF2534" s="53"/>
      <c r="AG2534" s="63"/>
      <c r="AH2534" s="53"/>
      <c r="AI2534" s="53"/>
      <c r="AJ2534" s="149">
        <v>1</v>
      </c>
      <c r="AK2534" s="374" t="s">
        <v>677</v>
      </c>
    </row>
    <row r="2535" spans="1:37" s="149" customFormat="1" ht="75" customHeight="1">
      <c r="A2535" s="53" t="s">
        <v>1827</v>
      </c>
      <c r="B2535" s="160" t="s">
        <v>3049</v>
      </c>
      <c r="C2535" s="70" t="s">
        <v>536</v>
      </c>
      <c r="D2535" s="52" t="s">
        <v>1830</v>
      </c>
      <c r="E2535" s="53" t="s">
        <v>81</v>
      </c>
      <c r="F2535" s="55">
        <v>41250</v>
      </c>
      <c r="G2535" s="55">
        <v>41325</v>
      </c>
      <c r="H2535" s="53" t="s">
        <v>100</v>
      </c>
      <c r="I2535" s="57">
        <v>104.511</v>
      </c>
      <c r="J2535" s="56">
        <v>109.92007152000001</v>
      </c>
      <c r="K2535" s="56">
        <v>104.51118644067796</v>
      </c>
      <c r="L2535" s="59">
        <v>41342</v>
      </c>
      <c r="M2535" s="60">
        <v>2013</v>
      </c>
      <c r="N2535" s="61">
        <v>41356</v>
      </c>
      <c r="O2535" s="60">
        <v>2013</v>
      </c>
      <c r="P2535" s="61">
        <v>41544</v>
      </c>
      <c r="Q2535" s="53" t="s">
        <v>337</v>
      </c>
      <c r="R2535" s="71" t="s">
        <v>3066</v>
      </c>
      <c r="S2535" s="53" t="s">
        <v>419</v>
      </c>
      <c r="T2535" s="53">
        <v>10</v>
      </c>
      <c r="U2535" s="53" t="s">
        <v>368</v>
      </c>
      <c r="V2535" s="53" t="s">
        <v>385</v>
      </c>
      <c r="W2535" s="53"/>
      <c r="X2535" s="63"/>
      <c r="Y2535" s="63"/>
      <c r="Z2535" s="53"/>
      <c r="AA2535" s="53"/>
      <c r="AB2535" s="72"/>
      <c r="AC2535" s="57"/>
      <c r="AD2535" s="53"/>
      <c r="AE2535" s="53"/>
      <c r="AF2535" s="53"/>
      <c r="AG2535" s="63"/>
      <c r="AH2535" s="53"/>
      <c r="AI2535" s="53"/>
      <c r="AJ2535" s="149">
        <v>1</v>
      </c>
      <c r="AK2535" s="374" t="s">
        <v>677</v>
      </c>
    </row>
    <row r="2536" spans="1:37" s="149" customFormat="1" ht="75" customHeight="1">
      <c r="A2536" s="53" t="s">
        <v>1827</v>
      </c>
      <c r="B2536" s="160" t="s">
        <v>3050</v>
      </c>
      <c r="C2536" s="70" t="s">
        <v>536</v>
      </c>
      <c r="D2536" s="52" t="s">
        <v>1830</v>
      </c>
      <c r="E2536" s="53" t="s">
        <v>81</v>
      </c>
      <c r="F2536" s="55">
        <v>41250</v>
      </c>
      <c r="G2536" s="55">
        <v>41325</v>
      </c>
      <c r="H2536" s="53" t="s">
        <v>100</v>
      </c>
      <c r="I2536" s="57">
        <v>150.0847</v>
      </c>
      <c r="J2536" s="56">
        <v>164.88010728</v>
      </c>
      <c r="K2536" s="56">
        <v>150.08474576271189</v>
      </c>
      <c r="L2536" s="59">
        <v>41342</v>
      </c>
      <c r="M2536" s="60">
        <v>2013</v>
      </c>
      <c r="N2536" s="61">
        <v>41356</v>
      </c>
      <c r="O2536" s="60">
        <v>2013</v>
      </c>
      <c r="P2536" s="61">
        <v>41544</v>
      </c>
      <c r="Q2536" s="53" t="s">
        <v>337</v>
      </c>
      <c r="R2536" s="71" t="s">
        <v>3067</v>
      </c>
      <c r="S2536" s="53" t="s">
        <v>3068</v>
      </c>
      <c r="T2536" s="53">
        <v>550</v>
      </c>
      <c r="U2536" s="53" t="s">
        <v>368</v>
      </c>
      <c r="V2536" s="53" t="s">
        <v>385</v>
      </c>
      <c r="W2536" s="53"/>
      <c r="X2536" s="63"/>
      <c r="Y2536" s="63"/>
      <c r="Z2536" s="53"/>
      <c r="AA2536" s="53"/>
      <c r="AB2536" s="72"/>
      <c r="AC2536" s="57"/>
      <c r="AD2536" s="53"/>
      <c r="AE2536" s="53"/>
      <c r="AF2536" s="53"/>
      <c r="AG2536" s="63"/>
      <c r="AH2536" s="53"/>
      <c r="AI2536" s="53"/>
      <c r="AJ2536" s="149">
        <v>1</v>
      </c>
      <c r="AK2536" s="374" t="s">
        <v>677</v>
      </c>
    </row>
    <row r="2537" spans="1:37" s="149" customFormat="1" ht="75" customHeight="1">
      <c r="A2537" s="53" t="s">
        <v>1827</v>
      </c>
      <c r="B2537" s="160" t="s">
        <v>3051</v>
      </c>
      <c r="C2537" s="70" t="s">
        <v>536</v>
      </c>
      <c r="D2537" s="52" t="s">
        <v>1830</v>
      </c>
      <c r="E2537" s="53" t="s">
        <v>81</v>
      </c>
      <c r="F2537" s="55">
        <v>41250</v>
      </c>
      <c r="G2537" s="55">
        <v>41325</v>
      </c>
      <c r="H2537" s="53" t="s">
        <v>100</v>
      </c>
      <c r="I2537" s="57">
        <v>200.523</v>
      </c>
      <c r="J2537" s="56">
        <v>219.84014304000002</v>
      </c>
      <c r="K2537" s="56">
        <v>200.52288135593221</v>
      </c>
      <c r="L2537" s="59">
        <v>41342</v>
      </c>
      <c r="M2537" s="60">
        <v>2013</v>
      </c>
      <c r="N2537" s="61">
        <v>41356</v>
      </c>
      <c r="O2537" s="60">
        <v>2013</v>
      </c>
      <c r="P2537" s="61">
        <v>41544</v>
      </c>
      <c r="Q2537" s="53" t="s">
        <v>337</v>
      </c>
      <c r="R2537" s="71" t="s">
        <v>3069</v>
      </c>
      <c r="S2537" s="53" t="s">
        <v>419</v>
      </c>
      <c r="T2537" s="53">
        <v>2600</v>
      </c>
      <c r="U2537" s="53" t="s">
        <v>368</v>
      </c>
      <c r="V2537" s="53" t="s">
        <v>385</v>
      </c>
      <c r="W2537" s="53"/>
      <c r="X2537" s="63"/>
      <c r="Y2537" s="63"/>
      <c r="Z2537" s="53"/>
      <c r="AA2537" s="53"/>
      <c r="AB2537" s="72"/>
      <c r="AC2537" s="57"/>
      <c r="AD2537" s="53"/>
      <c r="AE2537" s="53"/>
      <c r="AF2537" s="53"/>
      <c r="AG2537" s="63"/>
      <c r="AH2537" s="53"/>
      <c r="AI2537" s="53"/>
      <c r="AJ2537" s="149">
        <v>1</v>
      </c>
      <c r="AK2537" s="374" t="s">
        <v>677</v>
      </c>
    </row>
    <row r="2538" spans="1:37" s="149" customFormat="1" ht="60" customHeight="1">
      <c r="A2538" s="53" t="s">
        <v>1827</v>
      </c>
      <c r="B2538" s="60">
        <v>3235</v>
      </c>
      <c r="C2538" s="70" t="s">
        <v>457</v>
      </c>
      <c r="D2538" s="52" t="s">
        <v>458</v>
      </c>
      <c r="E2538" s="53" t="s">
        <v>64</v>
      </c>
      <c r="F2538" s="55">
        <v>41220</v>
      </c>
      <c r="G2538" s="55">
        <v>41282</v>
      </c>
      <c r="H2538" s="53" t="s">
        <v>100</v>
      </c>
      <c r="I2538" s="57">
        <v>83.872881355932208</v>
      </c>
      <c r="J2538" s="56">
        <v>87.936057216000009</v>
      </c>
      <c r="K2538" s="56">
        <v>83.872</v>
      </c>
      <c r="L2538" s="59">
        <v>41302</v>
      </c>
      <c r="M2538" s="60">
        <v>2013</v>
      </c>
      <c r="N2538" s="61">
        <v>41309</v>
      </c>
      <c r="O2538" s="60">
        <v>2013</v>
      </c>
      <c r="P2538" s="61">
        <v>41639</v>
      </c>
      <c r="Q2538" s="53" t="s">
        <v>337</v>
      </c>
      <c r="R2538" s="71"/>
      <c r="S2538" s="53" t="s">
        <v>430</v>
      </c>
      <c r="T2538" s="53" t="s">
        <v>783</v>
      </c>
      <c r="U2538" s="53" t="s">
        <v>368</v>
      </c>
      <c r="V2538" s="53" t="s">
        <v>385</v>
      </c>
      <c r="W2538" s="53"/>
      <c r="X2538" s="63"/>
      <c r="Y2538" s="63"/>
      <c r="Z2538" s="53"/>
      <c r="AA2538" s="53"/>
      <c r="AB2538" s="72"/>
      <c r="AC2538" s="57"/>
      <c r="AD2538" s="53"/>
      <c r="AE2538" s="53"/>
      <c r="AF2538" s="53"/>
      <c r="AG2538" s="63"/>
      <c r="AH2538" s="53"/>
      <c r="AI2538" s="53"/>
      <c r="AJ2538" s="149">
        <v>1</v>
      </c>
      <c r="AK2538" s="374" t="s">
        <v>677</v>
      </c>
    </row>
    <row r="2539" spans="1:37" s="149" customFormat="1" ht="75" customHeight="1">
      <c r="A2539" s="52" t="s">
        <v>827</v>
      </c>
      <c r="B2539" s="60">
        <v>3236</v>
      </c>
      <c r="C2539" s="73" t="s">
        <v>1250</v>
      </c>
      <c r="D2539" s="52" t="s">
        <v>584</v>
      </c>
      <c r="E2539" s="53" t="s">
        <v>81</v>
      </c>
      <c r="F2539" s="55">
        <v>41215</v>
      </c>
      <c r="G2539" s="55">
        <v>41284</v>
      </c>
      <c r="H2539" s="53" t="s">
        <v>101</v>
      </c>
      <c r="I2539" s="57">
        <v>5917</v>
      </c>
      <c r="J2539" s="56">
        <v>5853.5735686545604</v>
      </c>
      <c r="K2539" s="56">
        <v>5853.5730000000003</v>
      </c>
      <c r="L2539" s="59">
        <v>41301</v>
      </c>
      <c r="M2539" s="60">
        <v>2013</v>
      </c>
      <c r="N2539" s="61">
        <v>41320</v>
      </c>
      <c r="O2539" s="60">
        <v>2013</v>
      </c>
      <c r="P2539" s="61">
        <v>41394</v>
      </c>
      <c r="Q2539" s="53" t="s">
        <v>337</v>
      </c>
      <c r="R2539" s="84"/>
      <c r="S2539" s="53" t="s">
        <v>384</v>
      </c>
      <c r="T2539" s="53" t="s">
        <v>9</v>
      </c>
      <c r="U2539" s="53" t="s">
        <v>367</v>
      </c>
      <c r="V2539" s="53" t="s">
        <v>385</v>
      </c>
      <c r="W2539" s="84"/>
      <c r="X2539" s="110"/>
      <c r="Y2539" s="110"/>
      <c r="Z2539" s="84"/>
      <c r="AA2539" s="84"/>
      <c r="AB2539" s="111"/>
      <c r="AC2539" s="112"/>
      <c r="AD2539" s="84"/>
      <c r="AE2539" s="84"/>
      <c r="AF2539" s="84"/>
      <c r="AG2539" s="110"/>
      <c r="AH2539" s="84"/>
      <c r="AI2539" s="84"/>
      <c r="AJ2539" s="149">
        <v>1</v>
      </c>
      <c r="AK2539" s="374" t="s">
        <v>677</v>
      </c>
    </row>
    <row r="2540" spans="1:37" s="149" customFormat="1" ht="60" customHeight="1">
      <c r="A2540" s="52" t="s">
        <v>827</v>
      </c>
      <c r="B2540" s="60">
        <v>3237</v>
      </c>
      <c r="C2540" s="69">
        <v>3000576</v>
      </c>
      <c r="D2540" s="52" t="s">
        <v>870</v>
      </c>
      <c r="E2540" s="53" t="s">
        <v>59</v>
      </c>
      <c r="F2540" s="55">
        <v>41334</v>
      </c>
      <c r="G2540" s="55">
        <v>41365</v>
      </c>
      <c r="H2540" s="53" t="s">
        <v>101</v>
      </c>
      <c r="I2540" s="57">
        <v>100</v>
      </c>
      <c r="J2540" s="56">
        <v>100</v>
      </c>
      <c r="K2540" s="56">
        <v>100</v>
      </c>
      <c r="L2540" s="59">
        <v>41379</v>
      </c>
      <c r="M2540" s="60">
        <v>2013</v>
      </c>
      <c r="N2540" s="61">
        <v>41394</v>
      </c>
      <c r="O2540" s="60">
        <v>2013</v>
      </c>
      <c r="P2540" s="61">
        <v>41532</v>
      </c>
      <c r="Q2540" s="53" t="s">
        <v>340</v>
      </c>
      <c r="R2540" s="53" t="s">
        <v>871</v>
      </c>
      <c r="S2540" s="53" t="s">
        <v>384</v>
      </c>
      <c r="T2540" s="53" t="s">
        <v>9</v>
      </c>
      <c r="U2540" s="53" t="s">
        <v>367</v>
      </c>
      <c r="V2540" s="53" t="s">
        <v>389</v>
      </c>
      <c r="W2540" s="53"/>
      <c r="X2540" s="53"/>
      <c r="Y2540" s="63"/>
      <c r="Z2540" s="53"/>
      <c r="AA2540" s="53"/>
      <c r="AB2540" s="72"/>
      <c r="AC2540" s="57"/>
      <c r="AD2540" s="53"/>
      <c r="AE2540" s="53"/>
      <c r="AF2540" s="53"/>
      <c r="AG2540" s="63"/>
      <c r="AH2540" s="53"/>
      <c r="AI2540" s="53"/>
      <c r="AJ2540" s="149">
        <v>2</v>
      </c>
      <c r="AK2540" s="374" t="s">
        <v>677</v>
      </c>
    </row>
    <row r="2541" spans="1:37" s="149" customFormat="1" ht="60" customHeight="1">
      <c r="A2541" s="52" t="s">
        <v>827</v>
      </c>
      <c r="B2541" s="60">
        <v>3238</v>
      </c>
      <c r="C2541" s="73" t="s">
        <v>1250</v>
      </c>
      <c r="D2541" s="52" t="s">
        <v>584</v>
      </c>
      <c r="E2541" s="53" t="s">
        <v>59</v>
      </c>
      <c r="F2541" s="55">
        <v>41228</v>
      </c>
      <c r="G2541" s="55">
        <v>41270</v>
      </c>
      <c r="H2541" s="53" t="s">
        <v>101</v>
      </c>
      <c r="I2541" s="57">
        <v>6900</v>
      </c>
      <c r="J2541" s="56">
        <v>6900</v>
      </c>
      <c r="K2541" s="56">
        <v>6900</v>
      </c>
      <c r="L2541" s="59">
        <v>41284</v>
      </c>
      <c r="M2541" s="60">
        <v>2013</v>
      </c>
      <c r="N2541" s="61">
        <v>41294</v>
      </c>
      <c r="O2541" s="60">
        <v>2013</v>
      </c>
      <c r="P2541" s="61">
        <v>41394</v>
      </c>
      <c r="Q2541" s="53" t="s">
        <v>337</v>
      </c>
      <c r="R2541" s="53" t="s">
        <v>873</v>
      </c>
      <c r="S2541" s="53" t="s">
        <v>384</v>
      </c>
      <c r="T2541" s="53" t="s">
        <v>9</v>
      </c>
      <c r="U2541" s="53" t="s">
        <v>367</v>
      </c>
      <c r="V2541" s="53" t="s">
        <v>385</v>
      </c>
      <c r="W2541" s="53"/>
      <c r="X2541" s="53"/>
      <c r="Y2541" s="63"/>
      <c r="Z2541" s="53"/>
      <c r="AA2541" s="53"/>
      <c r="AB2541" s="72"/>
      <c r="AC2541" s="57"/>
      <c r="AD2541" s="53"/>
      <c r="AE2541" s="53"/>
      <c r="AF2541" s="53"/>
      <c r="AG2541" s="63"/>
      <c r="AH2541" s="53"/>
      <c r="AI2541" s="53"/>
      <c r="AJ2541" s="149">
        <v>1</v>
      </c>
      <c r="AK2541" s="374" t="s">
        <v>677</v>
      </c>
    </row>
    <row r="2542" spans="1:37" s="149" customFormat="1" ht="60" customHeight="1">
      <c r="A2542" s="52" t="s">
        <v>827</v>
      </c>
      <c r="B2542" s="60">
        <v>3239</v>
      </c>
      <c r="C2542" s="69">
        <v>3000402</v>
      </c>
      <c r="D2542" s="52" t="s">
        <v>874</v>
      </c>
      <c r="E2542" s="53" t="s">
        <v>59</v>
      </c>
      <c r="F2542" s="55">
        <v>41294</v>
      </c>
      <c r="G2542" s="55">
        <v>41325</v>
      </c>
      <c r="H2542" s="53" t="s">
        <v>101</v>
      </c>
      <c r="I2542" s="57">
        <v>1149</v>
      </c>
      <c r="J2542" s="56">
        <v>1136.6834595883199</v>
      </c>
      <c r="K2542" s="56">
        <v>1136.683</v>
      </c>
      <c r="L2542" s="59">
        <v>41337</v>
      </c>
      <c r="M2542" s="60">
        <v>2013</v>
      </c>
      <c r="N2542" s="61">
        <v>41365</v>
      </c>
      <c r="O2542" s="60">
        <v>2013</v>
      </c>
      <c r="P2542" s="61">
        <v>41394</v>
      </c>
      <c r="Q2542" s="53" t="s">
        <v>340</v>
      </c>
      <c r="R2542" s="53"/>
      <c r="S2542" s="53" t="s">
        <v>384</v>
      </c>
      <c r="T2542" s="53" t="s">
        <v>9</v>
      </c>
      <c r="U2542" s="53" t="s">
        <v>367</v>
      </c>
      <c r="V2542" s="53" t="s">
        <v>389</v>
      </c>
      <c r="W2542" s="53"/>
      <c r="X2542" s="53"/>
      <c r="Y2542" s="63"/>
      <c r="Z2542" s="53"/>
      <c r="AA2542" s="53"/>
      <c r="AB2542" s="72"/>
      <c r="AC2542" s="57"/>
      <c r="AD2542" s="53"/>
      <c r="AE2542" s="53"/>
      <c r="AF2542" s="53"/>
      <c r="AG2542" s="63"/>
      <c r="AH2542" s="53"/>
      <c r="AI2542" s="53"/>
      <c r="AJ2542" s="149">
        <v>1</v>
      </c>
      <c r="AK2542" s="374" t="s">
        <v>677</v>
      </c>
    </row>
    <row r="2543" spans="1:37" s="149" customFormat="1" ht="75" customHeight="1">
      <c r="A2543" s="52" t="s">
        <v>827</v>
      </c>
      <c r="B2543" s="60">
        <v>3240</v>
      </c>
      <c r="C2543" s="69">
        <v>3000404</v>
      </c>
      <c r="D2543" s="52" t="s">
        <v>675</v>
      </c>
      <c r="E2543" s="53" t="s">
        <v>81</v>
      </c>
      <c r="F2543" s="55">
        <v>41220</v>
      </c>
      <c r="G2543" s="55">
        <v>41289</v>
      </c>
      <c r="H2543" s="53" t="s">
        <v>101</v>
      </c>
      <c r="I2543" s="57">
        <v>6800</v>
      </c>
      <c r="J2543" s="56">
        <v>6727.1083770240002</v>
      </c>
      <c r="K2543" s="56">
        <v>6727.1080000000002</v>
      </c>
      <c r="L2543" s="59">
        <v>41303</v>
      </c>
      <c r="M2543" s="60">
        <v>2013</v>
      </c>
      <c r="N2543" s="61">
        <v>41353</v>
      </c>
      <c r="O2543" s="60">
        <v>2013</v>
      </c>
      <c r="P2543" s="61">
        <v>41440</v>
      </c>
      <c r="Q2543" s="53" t="s">
        <v>337</v>
      </c>
      <c r="R2543" s="53"/>
      <c r="S2543" s="53" t="s">
        <v>384</v>
      </c>
      <c r="T2543" s="53" t="s">
        <v>9</v>
      </c>
      <c r="U2543" s="53" t="s">
        <v>367</v>
      </c>
      <c r="V2543" s="53" t="s">
        <v>385</v>
      </c>
      <c r="W2543" s="53"/>
      <c r="X2543" s="53"/>
      <c r="Y2543" s="63"/>
      <c r="Z2543" s="53"/>
      <c r="AA2543" s="53"/>
      <c r="AB2543" s="72"/>
      <c r="AC2543" s="57"/>
      <c r="AD2543" s="53"/>
      <c r="AE2543" s="53"/>
      <c r="AF2543" s="53"/>
      <c r="AG2543" s="63"/>
      <c r="AH2543" s="53"/>
      <c r="AI2543" s="53"/>
      <c r="AJ2543" s="149">
        <v>1</v>
      </c>
      <c r="AK2543" s="374" t="s">
        <v>677</v>
      </c>
    </row>
    <row r="2544" spans="1:37" s="149" customFormat="1" ht="180" customHeight="1">
      <c r="A2544" s="52" t="s">
        <v>827</v>
      </c>
      <c r="B2544" s="60">
        <v>3241</v>
      </c>
      <c r="C2544" s="73" t="s">
        <v>1244</v>
      </c>
      <c r="D2544" s="52" t="s">
        <v>755</v>
      </c>
      <c r="E2544" s="53" t="s">
        <v>81</v>
      </c>
      <c r="F2544" s="55">
        <v>41220</v>
      </c>
      <c r="G2544" s="55">
        <v>41289</v>
      </c>
      <c r="H2544" s="53" t="s">
        <v>101</v>
      </c>
      <c r="I2544" s="57">
        <v>10112</v>
      </c>
      <c r="J2544" s="56">
        <v>10112.426739696959</v>
      </c>
      <c r="K2544" s="56">
        <v>10112</v>
      </c>
      <c r="L2544" s="59">
        <v>41303</v>
      </c>
      <c r="M2544" s="60">
        <v>2013</v>
      </c>
      <c r="N2544" s="61">
        <v>41311</v>
      </c>
      <c r="O2544" s="60">
        <v>2013</v>
      </c>
      <c r="P2544" s="61">
        <v>41532</v>
      </c>
      <c r="Q2544" s="53" t="s">
        <v>337</v>
      </c>
      <c r="R2544" s="53"/>
      <c r="S2544" s="53" t="s">
        <v>384</v>
      </c>
      <c r="T2544" s="53" t="s">
        <v>9</v>
      </c>
      <c r="U2544" s="53" t="s">
        <v>367</v>
      </c>
      <c r="V2544" s="53" t="s">
        <v>385</v>
      </c>
      <c r="W2544" s="53"/>
      <c r="X2544" s="53"/>
      <c r="Y2544" s="63"/>
      <c r="Z2544" s="53"/>
      <c r="AA2544" s="53"/>
      <c r="AB2544" s="72"/>
      <c r="AC2544" s="57"/>
      <c r="AD2544" s="53"/>
      <c r="AE2544" s="53"/>
      <c r="AF2544" s="53"/>
      <c r="AG2544" s="63"/>
      <c r="AH2544" s="53"/>
      <c r="AI2544" s="53"/>
      <c r="AJ2544" s="149">
        <v>1</v>
      </c>
      <c r="AK2544" s="374" t="s">
        <v>677</v>
      </c>
    </row>
    <row r="2545" spans="1:37" s="149" customFormat="1" ht="75" customHeight="1">
      <c r="A2545" s="52" t="s">
        <v>827</v>
      </c>
      <c r="B2545" s="60">
        <v>3242</v>
      </c>
      <c r="C2545" s="73" t="s">
        <v>1381</v>
      </c>
      <c r="D2545" s="52" t="s">
        <v>587</v>
      </c>
      <c r="E2545" s="53" t="s">
        <v>59</v>
      </c>
      <c r="F2545" s="55">
        <v>41241</v>
      </c>
      <c r="G2545" s="55">
        <v>41287</v>
      </c>
      <c r="H2545" s="53" t="s">
        <v>101</v>
      </c>
      <c r="I2545" s="57">
        <v>310</v>
      </c>
      <c r="J2545" s="56">
        <v>306.67699954080001</v>
      </c>
      <c r="K2545" s="56">
        <v>306.67599999999999</v>
      </c>
      <c r="L2545" s="59">
        <v>41303</v>
      </c>
      <c r="M2545" s="60">
        <v>2013</v>
      </c>
      <c r="N2545" s="61">
        <v>41404</v>
      </c>
      <c r="O2545" s="60">
        <v>2013</v>
      </c>
      <c r="P2545" s="61">
        <v>41440</v>
      </c>
      <c r="Q2545" s="53" t="s">
        <v>340</v>
      </c>
      <c r="R2545" s="69" t="s">
        <v>876</v>
      </c>
      <c r="S2545" s="53" t="s">
        <v>384</v>
      </c>
      <c r="T2545" s="53" t="s">
        <v>9</v>
      </c>
      <c r="U2545" s="53" t="s">
        <v>367</v>
      </c>
      <c r="V2545" s="53" t="s">
        <v>389</v>
      </c>
      <c r="W2545" s="53"/>
      <c r="X2545" s="53"/>
      <c r="Y2545" s="63"/>
      <c r="Z2545" s="53"/>
      <c r="AA2545" s="53"/>
      <c r="AB2545" s="72"/>
      <c r="AC2545" s="57"/>
      <c r="AD2545" s="53"/>
      <c r="AE2545" s="53"/>
      <c r="AF2545" s="53"/>
      <c r="AG2545" s="63"/>
      <c r="AH2545" s="53"/>
      <c r="AI2545" s="53"/>
      <c r="AJ2545" s="149">
        <v>1</v>
      </c>
      <c r="AK2545" s="374" t="s">
        <v>677</v>
      </c>
    </row>
    <row r="2546" spans="1:37" s="149" customFormat="1" ht="75" customHeight="1">
      <c r="A2546" s="52" t="s">
        <v>827</v>
      </c>
      <c r="B2546" s="60">
        <v>3243</v>
      </c>
      <c r="C2546" s="73" t="s">
        <v>1381</v>
      </c>
      <c r="D2546" s="52" t="s">
        <v>587</v>
      </c>
      <c r="E2546" s="53" t="s">
        <v>81</v>
      </c>
      <c r="F2546" s="55">
        <v>41228</v>
      </c>
      <c r="G2546" s="55">
        <v>41298</v>
      </c>
      <c r="H2546" s="53" t="s">
        <v>101</v>
      </c>
      <c r="I2546" s="57">
        <v>19136</v>
      </c>
      <c r="J2546" s="56">
        <v>18930.874397460484</v>
      </c>
      <c r="K2546" s="56">
        <v>18930.874</v>
      </c>
      <c r="L2546" s="59">
        <v>41310</v>
      </c>
      <c r="M2546" s="60">
        <v>2013</v>
      </c>
      <c r="N2546" s="61">
        <v>41374</v>
      </c>
      <c r="O2546" s="60">
        <v>2013</v>
      </c>
      <c r="P2546" s="61">
        <v>41470</v>
      </c>
      <c r="Q2546" s="53" t="s">
        <v>337</v>
      </c>
      <c r="R2546" s="69" t="s">
        <v>877</v>
      </c>
      <c r="S2546" s="53" t="s">
        <v>384</v>
      </c>
      <c r="T2546" s="53" t="s">
        <v>9</v>
      </c>
      <c r="U2546" s="53" t="s">
        <v>367</v>
      </c>
      <c r="V2546" s="53" t="s">
        <v>385</v>
      </c>
      <c r="W2546" s="53"/>
      <c r="X2546" s="53"/>
      <c r="Y2546" s="63"/>
      <c r="Z2546" s="53"/>
      <c r="AA2546" s="53"/>
      <c r="AB2546" s="72"/>
      <c r="AC2546" s="57"/>
      <c r="AD2546" s="53"/>
      <c r="AE2546" s="53"/>
      <c r="AF2546" s="53"/>
      <c r="AG2546" s="63"/>
      <c r="AH2546" s="53"/>
      <c r="AI2546" s="53"/>
      <c r="AJ2546" s="149">
        <v>1</v>
      </c>
      <c r="AK2546" s="374" t="s">
        <v>677</v>
      </c>
    </row>
    <row r="2547" spans="1:37" s="149" customFormat="1" ht="75" customHeight="1">
      <c r="A2547" s="52" t="s">
        <v>827</v>
      </c>
      <c r="B2547" s="60">
        <v>3244</v>
      </c>
      <c r="C2547" s="69">
        <v>3000543</v>
      </c>
      <c r="D2547" s="52" t="s">
        <v>823</v>
      </c>
      <c r="E2547" s="53" t="s">
        <v>59</v>
      </c>
      <c r="F2547" s="55">
        <v>41294</v>
      </c>
      <c r="G2547" s="55">
        <v>41325</v>
      </c>
      <c r="H2547" s="53" t="s">
        <v>101</v>
      </c>
      <c r="I2547" s="57">
        <v>2400</v>
      </c>
      <c r="J2547" s="56">
        <v>2400</v>
      </c>
      <c r="K2547" s="56">
        <v>2400</v>
      </c>
      <c r="L2547" s="59">
        <v>41337</v>
      </c>
      <c r="M2547" s="60">
        <v>2013</v>
      </c>
      <c r="N2547" s="61">
        <v>41365</v>
      </c>
      <c r="O2547" s="60">
        <v>2013</v>
      </c>
      <c r="P2547" s="61">
        <v>41485</v>
      </c>
      <c r="Q2547" s="53" t="s">
        <v>340</v>
      </c>
      <c r="R2547" s="69" t="s">
        <v>878</v>
      </c>
      <c r="S2547" s="53" t="s">
        <v>384</v>
      </c>
      <c r="T2547" s="53" t="s">
        <v>9</v>
      </c>
      <c r="U2547" s="53" t="s">
        <v>367</v>
      </c>
      <c r="V2547" s="53" t="s">
        <v>385</v>
      </c>
      <c r="W2547" s="53"/>
      <c r="X2547" s="53"/>
      <c r="Y2547" s="63"/>
      <c r="Z2547" s="53"/>
      <c r="AA2547" s="53"/>
      <c r="AB2547" s="72"/>
      <c r="AC2547" s="57"/>
      <c r="AD2547" s="53"/>
      <c r="AE2547" s="53"/>
      <c r="AF2547" s="53"/>
      <c r="AG2547" s="63"/>
      <c r="AH2547" s="53"/>
      <c r="AI2547" s="53"/>
      <c r="AJ2547" s="149">
        <v>1</v>
      </c>
      <c r="AK2547" s="374" t="s">
        <v>677</v>
      </c>
    </row>
    <row r="2548" spans="1:37" s="149" customFormat="1" ht="75" customHeight="1">
      <c r="A2548" s="52" t="s">
        <v>827</v>
      </c>
      <c r="B2548" s="60">
        <v>3245</v>
      </c>
      <c r="C2548" s="73" t="s">
        <v>1248</v>
      </c>
      <c r="D2548" s="52" t="s">
        <v>423</v>
      </c>
      <c r="E2548" s="53" t="s">
        <v>59</v>
      </c>
      <c r="F2548" s="55">
        <v>41247</v>
      </c>
      <c r="G2548" s="55">
        <v>41295</v>
      </c>
      <c r="H2548" s="53" t="s">
        <v>101</v>
      </c>
      <c r="I2548" s="57">
        <v>50</v>
      </c>
      <c r="J2548" s="56">
        <v>49.464032184000004</v>
      </c>
      <c r="K2548" s="56">
        <v>49.463999999999999</v>
      </c>
      <c r="L2548" s="59">
        <v>41311</v>
      </c>
      <c r="M2548" s="60">
        <v>2013</v>
      </c>
      <c r="N2548" s="61">
        <v>41316</v>
      </c>
      <c r="O2548" s="60">
        <v>2013</v>
      </c>
      <c r="P2548" s="61">
        <v>41363</v>
      </c>
      <c r="Q2548" s="53" t="s">
        <v>340</v>
      </c>
      <c r="R2548" s="69" t="s">
        <v>879</v>
      </c>
      <c r="S2548" s="53" t="s">
        <v>384</v>
      </c>
      <c r="T2548" s="53" t="s">
        <v>9</v>
      </c>
      <c r="U2548" s="53" t="s">
        <v>367</v>
      </c>
      <c r="V2548" s="53" t="s">
        <v>389</v>
      </c>
      <c r="W2548" s="53"/>
      <c r="X2548" s="53"/>
      <c r="Y2548" s="63"/>
      <c r="Z2548" s="53"/>
      <c r="AA2548" s="53"/>
      <c r="AB2548" s="72"/>
      <c r="AC2548" s="57"/>
      <c r="AD2548" s="53"/>
      <c r="AE2548" s="53"/>
      <c r="AF2548" s="53"/>
      <c r="AG2548" s="63"/>
      <c r="AH2548" s="53"/>
      <c r="AI2548" s="53"/>
      <c r="AJ2548" s="149">
        <v>1</v>
      </c>
      <c r="AK2548" s="374" t="s">
        <v>677</v>
      </c>
    </row>
    <row r="2549" spans="1:37" s="149" customFormat="1" ht="75" customHeight="1">
      <c r="A2549" s="52" t="s">
        <v>827</v>
      </c>
      <c r="B2549" s="60">
        <v>3246</v>
      </c>
      <c r="C2549" s="73" t="s">
        <v>1248</v>
      </c>
      <c r="D2549" s="52" t="s">
        <v>423</v>
      </c>
      <c r="E2549" s="53" t="s">
        <v>59</v>
      </c>
      <c r="F2549" s="55">
        <v>41246</v>
      </c>
      <c r="G2549" s="55">
        <v>41295</v>
      </c>
      <c r="H2549" s="53" t="s">
        <v>101</v>
      </c>
      <c r="I2549" s="57">
        <v>250</v>
      </c>
      <c r="J2549" s="56">
        <v>246.22096020480001</v>
      </c>
      <c r="K2549" s="56">
        <v>246.22</v>
      </c>
      <c r="L2549" s="59">
        <v>41309</v>
      </c>
      <c r="M2549" s="60">
        <v>2013</v>
      </c>
      <c r="N2549" s="61">
        <v>41316</v>
      </c>
      <c r="O2549" s="60">
        <v>2013</v>
      </c>
      <c r="P2549" s="61">
        <v>41363</v>
      </c>
      <c r="Q2549" s="53" t="s">
        <v>340</v>
      </c>
      <c r="R2549" s="69" t="s">
        <v>881</v>
      </c>
      <c r="S2549" s="53" t="s">
        <v>384</v>
      </c>
      <c r="T2549" s="53" t="s">
        <v>9</v>
      </c>
      <c r="U2549" s="53" t="s">
        <v>367</v>
      </c>
      <c r="V2549" s="53" t="s">
        <v>385</v>
      </c>
      <c r="W2549" s="84"/>
      <c r="X2549" s="110"/>
      <c r="Y2549" s="110"/>
      <c r="Z2549" s="84"/>
      <c r="AA2549" s="84"/>
      <c r="AB2549" s="111"/>
      <c r="AC2549" s="112"/>
      <c r="AD2549" s="84"/>
      <c r="AE2549" s="84"/>
      <c r="AF2549" s="84"/>
      <c r="AG2549" s="110"/>
      <c r="AH2549" s="84"/>
      <c r="AI2549" s="84"/>
      <c r="AJ2549" s="149">
        <v>1</v>
      </c>
      <c r="AK2549" s="374" t="s">
        <v>677</v>
      </c>
    </row>
    <row r="2550" spans="1:37" s="149" customFormat="1" ht="75" customHeight="1">
      <c r="A2550" s="52" t="s">
        <v>827</v>
      </c>
      <c r="B2550" s="60">
        <v>3247</v>
      </c>
      <c r="C2550" s="73" t="s">
        <v>1248</v>
      </c>
      <c r="D2550" s="52" t="s">
        <v>423</v>
      </c>
      <c r="E2550" s="53" t="s">
        <v>59</v>
      </c>
      <c r="F2550" s="55">
        <v>41246</v>
      </c>
      <c r="G2550" s="55">
        <v>41295</v>
      </c>
      <c r="H2550" s="53" t="s">
        <v>101</v>
      </c>
      <c r="I2550" s="57">
        <v>337</v>
      </c>
      <c r="J2550" s="56">
        <v>333.05781670560003</v>
      </c>
      <c r="K2550" s="56">
        <v>333.05700000000002</v>
      </c>
      <c r="L2550" s="59">
        <v>41309</v>
      </c>
      <c r="M2550" s="60">
        <v>2013</v>
      </c>
      <c r="N2550" s="61">
        <v>41316</v>
      </c>
      <c r="O2550" s="60">
        <v>2013</v>
      </c>
      <c r="P2550" s="61">
        <v>41363</v>
      </c>
      <c r="Q2550" s="53" t="s">
        <v>340</v>
      </c>
      <c r="R2550" s="69" t="s">
        <v>882</v>
      </c>
      <c r="S2550" s="53" t="s">
        <v>384</v>
      </c>
      <c r="T2550" s="53" t="s">
        <v>9</v>
      </c>
      <c r="U2550" s="53" t="s">
        <v>367</v>
      </c>
      <c r="V2550" s="53" t="s">
        <v>385</v>
      </c>
      <c r="W2550" s="84"/>
      <c r="X2550" s="110"/>
      <c r="Y2550" s="110"/>
      <c r="Z2550" s="84"/>
      <c r="AA2550" s="84"/>
      <c r="AB2550" s="111"/>
      <c r="AC2550" s="112"/>
      <c r="AD2550" s="84"/>
      <c r="AE2550" s="84"/>
      <c r="AF2550" s="84"/>
      <c r="AG2550" s="110"/>
      <c r="AH2550" s="84"/>
      <c r="AI2550" s="84"/>
      <c r="AJ2550" s="149">
        <v>1</v>
      </c>
      <c r="AK2550" s="374" t="s">
        <v>677</v>
      </c>
    </row>
    <row r="2551" spans="1:37" s="149" customFormat="1" ht="75" customHeight="1">
      <c r="A2551" s="52" t="s">
        <v>827</v>
      </c>
      <c r="B2551" s="60">
        <v>3248</v>
      </c>
      <c r="C2551" s="73" t="s">
        <v>1248</v>
      </c>
      <c r="D2551" s="52" t="s">
        <v>423</v>
      </c>
      <c r="E2551" s="53" t="s">
        <v>59</v>
      </c>
      <c r="F2551" s="55">
        <v>41246</v>
      </c>
      <c r="G2551" s="55">
        <v>41295</v>
      </c>
      <c r="H2551" s="53" t="s">
        <v>101</v>
      </c>
      <c r="I2551" s="57">
        <v>600</v>
      </c>
      <c r="J2551" s="56">
        <v>594.66758692320002</v>
      </c>
      <c r="K2551" s="56">
        <v>594.66700000000003</v>
      </c>
      <c r="L2551" s="59">
        <v>41309</v>
      </c>
      <c r="M2551" s="60">
        <v>2013</v>
      </c>
      <c r="N2551" s="61">
        <v>41316</v>
      </c>
      <c r="O2551" s="60">
        <v>2013</v>
      </c>
      <c r="P2551" s="61">
        <v>41363</v>
      </c>
      <c r="Q2551" s="53" t="s">
        <v>340</v>
      </c>
      <c r="R2551" s="69" t="s">
        <v>883</v>
      </c>
      <c r="S2551" s="53" t="s">
        <v>384</v>
      </c>
      <c r="T2551" s="53" t="s">
        <v>9</v>
      </c>
      <c r="U2551" s="53" t="s">
        <v>367</v>
      </c>
      <c r="V2551" s="53" t="s">
        <v>389</v>
      </c>
      <c r="W2551" s="84"/>
      <c r="X2551" s="110"/>
      <c r="Y2551" s="110"/>
      <c r="Z2551" s="84"/>
      <c r="AA2551" s="84"/>
      <c r="AB2551" s="111"/>
      <c r="AC2551" s="112"/>
      <c r="AD2551" s="84"/>
      <c r="AE2551" s="84"/>
      <c r="AF2551" s="84"/>
      <c r="AG2551" s="110"/>
      <c r="AH2551" s="84"/>
      <c r="AI2551" s="84"/>
      <c r="AJ2551" s="149">
        <v>1</v>
      </c>
      <c r="AK2551" s="374" t="s">
        <v>677</v>
      </c>
    </row>
    <row r="2552" spans="1:37" s="149" customFormat="1" ht="75" customHeight="1">
      <c r="A2552" s="52" t="s">
        <v>827</v>
      </c>
      <c r="B2552" s="60">
        <v>3249</v>
      </c>
      <c r="C2552" s="73" t="s">
        <v>1248</v>
      </c>
      <c r="D2552" s="52" t="s">
        <v>423</v>
      </c>
      <c r="E2552" s="53" t="s">
        <v>59</v>
      </c>
      <c r="F2552" s="55">
        <v>41240</v>
      </c>
      <c r="G2552" s="55">
        <v>41295</v>
      </c>
      <c r="H2552" s="53" t="s">
        <v>101</v>
      </c>
      <c r="I2552" s="57">
        <v>200</v>
      </c>
      <c r="J2552" s="56">
        <v>196.75692802080002</v>
      </c>
      <c r="K2552" s="56">
        <v>196.756</v>
      </c>
      <c r="L2552" s="59">
        <v>41309</v>
      </c>
      <c r="M2552" s="60">
        <v>2013</v>
      </c>
      <c r="N2552" s="61">
        <v>41316</v>
      </c>
      <c r="O2552" s="60">
        <v>2013</v>
      </c>
      <c r="P2552" s="61">
        <v>41363</v>
      </c>
      <c r="Q2552" s="53" t="s">
        <v>340</v>
      </c>
      <c r="R2552" s="69" t="s">
        <v>885</v>
      </c>
      <c r="S2552" s="53" t="s">
        <v>384</v>
      </c>
      <c r="T2552" s="53" t="s">
        <v>9</v>
      </c>
      <c r="U2552" s="53" t="s">
        <v>367</v>
      </c>
      <c r="V2552" s="53" t="s">
        <v>389</v>
      </c>
      <c r="W2552" s="84"/>
      <c r="X2552" s="110"/>
      <c r="Y2552" s="110"/>
      <c r="Z2552" s="84"/>
      <c r="AA2552" s="84"/>
      <c r="AB2552" s="111"/>
      <c r="AC2552" s="112"/>
      <c r="AD2552" s="84"/>
      <c r="AE2552" s="84"/>
      <c r="AF2552" s="84"/>
      <c r="AG2552" s="110"/>
      <c r="AH2552" s="84"/>
      <c r="AI2552" s="84"/>
      <c r="AJ2552" s="149">
        <v>1</v>
      </c>
      <c r="AK2552" s="374" t="s">
        <v>677</v>
      </c>
    </row>
    <row r="2553" spans="1:37" s="149" customFormat="1" ht="75" customHeight="1">
      <c r="A2553" s="52" t="s">
        <v>827</v>
      </c>
      <c r="B2553" s="60">
        <v>3250</v>
      </c>
      <c r="C2553" s="73" t="s">
        <v>1248</v>
      </c>
      <c r="D2553" s="52" t="s">
        <v>423</v>
      </c>
      <c r="E2553" s="53" t="s">
        <v>59</v>
      </c>
      <c r="F2553" s="55">
        <v>41240</v>
      </c>
      <c r="G2553" s="55">
        <v>41295</v>
      </c>
      <c r="H2553" s="53" t="s">
        <v>101</v>
      </c>
      <c r="I2553" s="57">
        <v>800</v>
      </c>
      <c r="J2553" s="56">
        <v>790.32531422880004</v>
      </c>
      <c r="K2553" s="56">
        <v>790.32500000000005</v>
      </c>
      <c r="L2553" s="59">
        <v>41309</v>
      </c>
      <c r="M2553" s="60">
        <v>2013</v>
      </c>
      <c r="N2553" s="61">
        <v>41316</v>
      </c>
      <c r="O2553" s="60">
        <v>2013</v>
      </c>
      <c r="P2553" s="61">
        <v>41363</v>
      </c>
      <c r="Q2553" s="53" t="s">
        <v>340</v>
      </c>
      <c r="R2553" s="69" t="s">
        <v>886</v>
      </c>
      <c r="S2553" s="53" t="s">
        <v>384</v>
      </c>
      <c r="T2553" s="53" t="s">
        <v>9</v>
      </c>
      <c r="U2553" s="53" t="s">
        <v>367</v>
      </c>
      <c r="V2553" s="53" t="s">
        <v>389</v>
      </c>
      <c r="W2553" s="84"/>
      <c r="X2553" s="110"/>
      <c r="Y2553" s="110"/>
      <c r="Z2553" s="84"/>
      <c r="AA2553" s="84"/>
      <c r="AB2553" s="111"/>
      <c r="AC2553" s="112"/>
      <c r="AD2553" s="84"/>
      <c r="AE2553" s="84"/>
      <c r="AF2553" s="84"/>
      <c r="AG2553" s="110"/>
      <c r="AH2553" s="84"/>
      <c r="AI2553" s="84"/>
      <c r="AJ2553" s="149">
        <v>1</v>
      </c>
      <c r="AK2553" s="374" t="s">
        <v>677</v>
      </c>
    </row>
    <row r="2554" spans="1:37" s="149" customFormat="1" ht="75" customHeight="1">
      <c r="A2554" s="52" t="s">
        <v>827</v>
      </c>
      <c r="B2554" s="60">
        <v>3252</v>
      </c>
      <c r="C2554" s="69">
        <v>3000409</v>
      </c>
      <c r="D2554" s="52" t="s">
        <v>583</v>
      </c>
      <c r="E2554" s="53" t="s">
        <v>64</v>
      </c>
      <c r="F2554" s="55">
        <v>41386</v>
      </c>
      <c r="G2554" s="55">
        <v>41416</v>
      </c>
      <c r="H2554" s="53" t="s">
        <v>101</v>
      </c>
      <c r="I2554" s="57">
        <v>18285.400000000001</v>
      </c>
      <c r="J2554" s="56">
        <v>18285.399555079308</v>
      </c>
      <c r="K2554" s="56">
        <v>18285.399000000001</v>
      </c>
      <c r="L2554" s="59">
        <v>41410</v>
      </c>
      <c r="M2554" s="60">
        <v>2013</v>
      </c>
      <c r="N2554" s="61">
        <v>41410</v>
      </c>
      <c r="O2554" s="60">
        <v>2013</v>
      </c>
      <c r="P2554" s="61">
        <v>41532</v>
      </c>
      <c r="Q2554" s="53" t="s">
        <v>337</v>
      </c>
      <c r="R2554" s="69" t="s">
        <v>5559</v>
      </c>
      <c r="S2554" s="53" t="s">
        <v>384</v>
      </c>
      <c r="T2554" s="53" t="s">
        <v>9</v>
      </c>
      <c r="U2554" s="53" t="s">
        <v>367</v>
      </c>
      <c r="V2554" s="53" t="s">
        <v>385</v>
      </c>
      <c r="W2554" s="84"/>
      <c r="X2554" s="110"/>
      <c r="Y2554" s="110"/>
      <c r="Z2554" s="84"/>
      <c r="AA2554" s="84"/>
      <c r="AB2554" s="111"/>
      <c r="AC2554" s="112"/>
      <c r="AD2554" s="84"/>
      <c r="AE2554" s="84"/>
      <c r="AF2554" s="84"/>
      <c r="AG2554" s="110"/>
      <c r="AH2554" s="84"/>
      <c r="AI2554" s="84"/>
      <c r="AJ2554" s="149">
        <v>2</v>
      </c>
      <c r="AK2554" s="374" t="s">
        <v>677</v>
      </c>
    </row>
    <row r="2555" spans="1:37" s="149" customFormat="1" ht="60" customHeight="1">
      <c r="A2555" s="52" t="s">
        <v>827</v>
      </c>
      <c r="B2555" s="60">
        <v>3253</v>
      </c>
      <c r="C2555" s="69">
        <v>3000412</v>
      </c>
      <c r="D2555" s="52" t="s">
        <v>888</v>
      </c>
      <c r="E2555" s="53" t="s">
        <v>59</v>
      </c>
      <c r="F2555" s="55">
        <v>41302</v>
      </c>
      <c r="G2555" s="55">
        <v>41333</v>
      </c>
      <c r="H2555" s="53" t="s">
        <v>101</v>
      </c>
      <c r="I2555" s="57">
        <v>500</v>
      </c>
      <c r="J2555" s="56">
        <v>503.43392756160006</v>
      </c>
      <c r="K2555" s="56">
        <v>500</v>
      </c>
      <c r="L2555" s="59">
        <v>41350</v>
      </c>
      <c r="M2555" s="60">
        <v>2013</v>
      </c>
      <c r="N2555" s="61">
        <v>41372</v>
      </c>
      <c r="O2555" s="60">
        <v>2013</v>
      </c>
      <c r="P2555" s="61">
        <v>41394</v>
      </c>
      <c r="Q2555" s="53" t="s">
        <v>337</v>
      </c>
      <c r="R2555" s="69" t="s">
        <v>889</v>
      </c>
      <c r="S2555" s="53" t="s">
        <v>384</v>
      </c>
      <c r="T2555" s="53" t="s">
        <v>9</v>
      </c>
      <c r="U2555" s="53" t="s">
        <v>368</v>
      </c>
      <c r="V2555" s="53" t="s">
        <v>385</v>
      </c>
      <c r="W2555" s="84"/>
      <c r="X2555" s="110"/>
      <c r="Y2555" s="110"/>
      <c r="Z2555" s="84"/>
      <c r="AA2555" s="84"/>
      <c r="AB2555" s="111"/>
      <c r="AC2555" s="112"/>
      <c r="AD2555" s="84"/>
      <c r="AE2555" s="84"/>
      <c r="AF2555" s="84"/>
      <c r="AG2555" s="110"/>
      <c r="AH2555" s="84"/>
      <c r="AI2555" s="84"/>
      <c r="AJ2555" s="149">
        <v>1</v>
      </c>
      <c r="AK2555" s="374" t="s">
        <v>677</v>
      </c>
    </row>
    <row r="2556" spans="1:37" s="149" customFormat="1" ht="165" customHeight="1">
      <c r="A2556" s="52" t="s">
        <v>827</v>
      </c>
      <c r="B2556" s="60">
        <v>3254</v>
      </c>
      <c r="C2556" s="69">
        <v>3000417</v>
      </c>
      <c r="D2556" s="52" t="s">
        <v>591</v>
      </c>
      <c r="E2556" s="53" t="s">
        <v>59</v>
      </c>
      <c r="F2556" s="55">
        <v>41365</v>
      </c>
      <c r="G2556" s="55">
        <v>41395</v>
      </c>
      <c r="H2556" s="53" t="s">
        <v>101</v>
      </c>
      <c r="I2556" s="57">
        <v>150</v>
      </c>
      <c r="J2556" s="56">
        <v>149.99999636618742</v>
      </c>
      <c r="K2556" s="56">
        <v>149.999</v>
      </c>
      <c r="L2556" s="59">
        <v>41413</v>
      </c>
      <c r="M2556" s="60">
        <v>2013</v>
      </c>
      <c r="N2556" s="61">
        <v>41419</v>
      </c>
      <c r="O2556" s="60">
        <v>2013</v>
      </c>
      <c r="P2556" s="61">
        <v>41487</v>
      </c>
      <c r="Q2556" s="53" t="s">
        <v>340</v>
      </c>
      <c r="R2556" s="69" t="s">
        <v>5560</v>
      </c>
      <c r="S2556" s="53" t="s">
        <v>384</v>
      </c>
      <c r="T2556" s="53" t="s">
        <v>9</v>
      </c>
      <c r="U2556" s="53" t="s">
        <v>367</v>
      </c>
      <c r="V2556" s="53" t="s">
        <v>389</v>
      </c>
      <c r="W2556" s="84"/>
      <c r="X2556" s="110"/>
      <c r="Y2556" s="110"/>
      <c r="Z2556" s="84"/>
      <c r="AA2556" s="84"/>
      <c r="AB2556" s="111"/>
      <c r="AC2556" s="112"/>
      <c r="AD2556" s="84"/>
      <c r="AE2556" s="84"/>
      <c r="AF2556" s="84"/>
      <c r="AG2556" s="110"/>
      <c r="AH2556" s="84"/>
      <c r="AI2556" s="84"/>
      <c r="AJ2556" s="149">
        <v>2</v>
      </c>
      <c r="AK2556" s="374" t="s">
        <v>677</v>
      </c>
    </row>
    <row r="2557" spans="1:37" s="149" customFormat="1" ht="75" customHeight="1">
      <c r="A2557" s="52" t="s">
        <v>827</v>
      </c>
      <c r="B2557" s="60" t="s">
        <v>5561</v>
      </c>
      <c r="C2557" s="69">
        <v>3000417</v>
      </c>
      <c r="D2557" s="52" t="s">
        <v>591</v>
      </c>
      <c r="E2557" s="53" t="s">
        <v>59</v>
      </c>
      <c r="F2557" s="55">
        <v>41365</v>
      </c>
      <c r="G2557" s="55">
        <v>41395</v>
      </c>
      <c r="H2557" s="53" t="s">
        <v>101</v>
      </c>
      <c r="I2557" s="57">
        <v>200</v>
      </c>
      <c r="J2557" s="56">
        <v>199.99999881891893</v>
      </c>
      <c r="K2557" s="56">
        <v>199.999</v>
      </c>
      <c r="L2557" s="59">
        <v>41413</v>
      </c>
      <c r="M2557" s="60">
        <v>2013</v>
      </c>
      <c r="N2557" s="61">
        <v>41419</v>
      </c>
      <c r="O2557" s="60">
        <v>2013</v>
      </c>
      <c r="P2557" s="61">
        <v>41487</v>
      </c>
      <c r="Q2557" s="53" t="s">
        <v>340</v>
      </c>
      <c r="R2557" s="69" t="s">
        <v>5562</v>
      </c>
      <c r="S2557" s="53" t="s">
        <v>384</v>
      </c>
      <c r="T2557" s="53" t="s">
        <v>9</v>
      </c>
      <c r="U2557" s="53" t="s">
        <v>367</v>
      </c>
      <c r="V2557" s="53" t="s">
        <v>389</v>
      </c>
      <c r="W2557" s="84"/>
      <c r="X2557" s="110"/>
      <c r="Y2557" s="110"/>
      <c r="Z2557" s="84"/>
      <c r="AA2557" s="84"/>
      <c r="AB2557" s="111"/>
      <c r="AC2557" s="112"/>
      <c r="AD2557" s="84"/>
      <c r="AE2557" s="84"/>
      <c r="AF2557" s="84"/>
      <c r="AG2557" s="110"/>
      <c r="AH2557" s="84"/>
      <c r="AI2557" s="84"/>
      <c r="AJ2557" s="149">
        <v>2</v>
      </c>
      <c r="AK2557" s="374" t="s">
        <v>677</v>
      </c>
    </row>
    <row r="2558" spans="1:37" s="149" customFormat="1" ht="75" customHeight="1">
      <c r="A2558" s="52" t="s">
        <v>827</v>
      </c>
      <c r="B2558" s="60" t="s">
        <v>5563</v>
      </c>
      <c r="C2558" s="69">
        <v>3000417</v>
      </c>
      <c r="D2558" s="52" t="s">
        <v>591</v>
      </c>
      <c r="E2558" s="53" t="s">
        <v>59</v>
      </c>
      <c r="F2558" s="55">
        <v>41365</v>
      </c>
      <c r="G2558" s="55">
        <v>41395</v>
      </c>
      <c r="H2558" s="53" t="s">
        <v>101</v>
      </c>
      <c r="I2558" s="57">
        <v>50</v>
      </c>
      <c r="J2558" s="56">
        <v>50.000002452731522</v>
      </c>
      <c r="K2558" s="56">
        <v>50</v>
      </c>
      <c r="L2558" s="59">
        <v>41413</v>
      </c>
      <c r="M2558" s="60">
        <v>2013</v>
      </c>
      <c r="N2558" s="61">
        <v>41419</v>
      </c>
      <c r="O2558" s="60">
        <v>2013</v>
      </c>
      <c r="P2558" s="61">
        <v>41487</v>
      </c>
      <c r="Q2558" s="53" t="s">
        <v>340</v>
      </c>
      <c r="R2558" s="69" t="s">
        <v>5564</v>
      </c>
      <c r="S2558" s="53" t="s">
        <v>384</v>
      </c>
      <c r="T2558" s="53" t="s">
        <v>9</v>
      </c>
      <c r="U2558" s="53" t="s">
        <v>367</v>
      </c>
      <c r="V2558" s="53" t="s">
        <v>389</v>
      </c>
      <c r="W2558" s="84"/>
      <c r="X2558" s="110"/>
      <c r="Y2558" s="110"/>
      <c r="Z2558" s="84"/>
      <c r="AA2558" s="84"/>
      <c r="AB2558" s="111"/>
      <c r="AC2558" s="112"/>
      <c r="AD2558" s="84"/>
      <c r="AE2558" s="84"/>
      <c r="AF2558" s="84"/>
      <c r="AG2558" s="110"/>
      <c r="AH2558" s="84"/>
      <c r="AI2558" s="84"/>
      <c r="AJ2558" s="149">
        <v>2</v>
      </c>
      <c r="AK2558" s="374" t="s">
        <v>677</v>
      </c>
    </row>
    <row r="2559" spans="1:37" s="149" customFormat="1" ht="75" customHeight="1">
      <c r="A2559" s="52" t="s">
        <v>827</v>
      </c>
      <c r="B2559" s="60" t="s">
        <v>5565</v>
      </c>
      <c r="C2559" s="69">
        <v>3000417</v>
      </c>
      <c r="D2559" s="52" t="s">
        <v>591</v>
      </c>
      <c r="E2559" s="53" t="s">
        <v>59</v>
      </c>
      <c r="F2559" s="55">
        <v>41365</v>
      </c>
      <c r="G2559" s="55">
        <v>41395</v>
      </c>
      <c r="H2559" s="53" t="s">
        <v>101</v>
      </c>
      <c r="I2559" s="57">
        <v>100</v>
      </c>
      <c r="J2559" s="56">
        <v>100.00000490546304</v>
      </c>
      <c r="K2559" s="56">
        <v>100</v>
      </c>
      <c r="L2559" s="59">
        <v>41413</v>
      </c>
      <c r="M2559" s="60">
        <v>2013</v>
      </c>
      <c r="N2559" s="61">
        <v>41419</v>
      </c>
      <c r="O2559" s="60">
        <v>2013</v>
      </c>
      <c r="P2559" s="61">
        <v>41487</v>
      </c>
      <c r="Q2559" s="53" t="s">
        <v>340</v>
      </c>
      <c r="R2559" s="69" t="s">
        <v>5566</v>
      </c>
      <c r="S2559" s="53" t="s">
        <v>384</v>
      </c>
      <c r="T2559" s="53" t="s">
        <v>9</v>
      </c>
      <c r="U2559" s="53" t="s">
        <v>367</v>
      </c>
      <c r="V2559" s="53" t="s">
        <v>389</v>
      </c>
      <c r="W2559" s="84"/>
      <c r="X2559" s="110"/>
      <c r="Y2559" s="110"/>
      <c r="Z2559" s="84"/>
      <c r="AA2559" s="84"/>
      <c r="AB2559" s="111"/>
      <c r="AC2559" s="112"/>
      <c r="AD2559" s="84"/>
      <c r="AE2559" s="84"/>
      <c r="AF2559" s="84"/>
      <c r="AG2559" s="110"/>
      <c r="AH2559" s="84"/>
      <c r="AI2559" s="84"/>
      <c r="AJ2559" s="149">
        <v>2</v>
      </c>
      <c r="AK2559" s="374" t="s">
        <v>677</v>
      </c>
    </row>
    <row r="2560" spans="1:37" s="149" customFormat="1" ht="60" customHeight="1">
      <c r="A2560" s="52" t="s">
        <v>827</v>
      </c>
      <c r="B2560" s="60">
        <v>3255</v>
      </c>
      <c r="C2560" s="69">
        <v>3000452</v>
      </c>
      <c r="D2560" s="52" t="s">
        <v>424</v>
      </c>
      <c r="E2560" s="53" t="s">
        <v>59</v>
      </c>
      <c r="F2560" s="55">
        <v>41294</v>
      </c>
      <c r="G2560" s="55">
        <v>41325</v>
      </c>
      <c r="H2560" s="53" t="s">
        <v>101</v>
      </c>
      <c r="I2560" s="57">
        <v>1500</v>
      </c>
      <c r="J2560" s="56">
        <v>1498.2105748176</v>
      </c>
      <c r="K2560" s="56">
        <v>1498.21</v>
      </c>
      <c r="L2560" s="59">
        <v>41334</v>
      </c>
      <c r="M2560" s="60">
        <v>2013</v>
      </c>
      <c r="N2560" s="61">
        <v>41353</v>
      </c>
      <c r="O2560" s="60">
        <v>2013</v>
      </c>
      <c r="P2560" s="61">
        <v>41630</v>
      </c>
      <c r="Q2560" s="53" t="s">
        <v>340</v>
      </c>
      <c r="R2560" s="52" t="s">
        <v>890</v>
      </c>
      <c r="S2560" s="53" t="s">
        <v>384</v>
      </c>
      <c r="T2560" s="53" t="s">
        <v>9</v>
      </c>
      <c r="U2560" s="53" t="s">
        <v>368</v>
      </c>
      <c r="V2560" s="52" t="s">
        <v>389</v>
      </c>
      <c r="W2560" s="53"/>
      <c r="X2560" s="53"/>
      <c r="Y2560" s="63"/>
      <c r="Z2560" s="53"/>
      <c r="AA2560" s="53"/>
      <c r="AB2560" s="72"/>
      <c r="AC2560" s="57"/>
      <c r="AD2560" s="53"/>
      <c r="AE2560" s="53"/>
      <c r="AF2560" s="53"/>
      <c r="AG2560" s="63"/>
      <c r="AH2560" s="53"/>
      <c r="AI2560" s="53"/>
      <c r="AJ2560" s="149">
        <v>1</v>
      </c>
      <c r="AK2560" s="374" t="s">
        <v>677</v>
      </c>
    </row>
    <row r="2561" spans="1:37" s="149" customFormat="1" ht="60" customHeight="1">
      <c r="A2561" s="52" t="s">
        <v>827</v>
      </c>
      <c r="B2561" s="60">
        <v>3256</v>
      </c>
      <c r="C2561" s="69" t="s">
        <v>472</v>
      </c>
      <c r="D2561" s="52" t="s">
        <v>473</v>
      </c>
      <c r="E2561" s="53" t="s">
        <v>80</v>
      </c>
      <c r="F2561" s="55">
        <v>41222</v>
      </c>
      <c r="G2561" s="55">
        <v>41294</v>
      </c>
      <c r="H2561" s="53" t="s">
        <v>101</v>
      </c>
      <c r="I2561" s="57">
        <v>9068.6090000000004</v>
      </c>
      <c r="J2561" s="56">
        <v>9070.3160043681619</v>
      </c>
      <c r="K2561" s="56">
        <v>9068.6090000000004</v>
      </c>
      <c r="L2561" s="59">
        <v>41306</v>
      </c>
      <c r="M2561" s="60">
        <v>2013</v>
      </c>
      <c r="N2561" s="61">
        <v>41325</v>
      </c>
      <c r="O2561" s="60">
        <v>2013</v>
      </c>
      <c r="P2561" s="61">
        <v>41445</v>
      </c>
      <c r="Q2561" s="53" t="s">
        <v>337</v>
      </c>
      <c r="R2561" s="53" t="s">
        <v>2548</v>
      </c>
      <c r="S2561" s="53" t="s">
        <v>419</v>
      </c>
      <c r="T2561" s="53">
        <v>23587</v>
      </c>
      <c r="U2561" s="53" t="s">
        <v>367</v>
      </c>
      <c r="V2561" s="53" t="s">
        <v>385</v>
      </c>
      <c r="W2561" s="53"/>
      <c r="X2561" s="53"/>
      <c r="Y2561" s="63"/>
      <c r="Z2561" s="53"/>
      <c r="AA2561" s="53"/>
      <c r="AB2561" s="72"/>
      <c r="AC2561" s="57"/>
      <c r="AD2561" s="53"/>
      <c r="AE2561" s="53"/>
      <c r="AF2561" s="53"/>
      <c r="AG2561" s="63"/>
      <c r="AH2561" s="53"/>
      <c r="AI2561" s="53"/>
      <c r="AJ2561" s="149">
        <v>1</v>
      </c>
      <c r="AK2561" s="374" t="s">
        <v>677</v>
      </c>
    </row>
    <row r="2562" spans="1:37" s="149" customFormat="1" ht="60" customHeight="1">
      <c r="A2562" s="52" t="s">
        <v>827</v>
      </c>
      <c r="B2562" s="160" t="s">
        <v>2550</v>
      </c>
      <c r="C2562" s="69" t="s">
        <v>472</v>
      </c>
      <c r="D2562" s="52" t="s">
        <v>473</v>
      </c>
      <c r="E2562" s="53" t="s">
        <v>80</v>
      </c>
      <c r="F2562" s="55">
        <v>41222</v>
      </c>
      <c r="G2562" s="55">
        <v>41294</v>
      </c>
      <c r="H2562" s="53" t="s">
        <v>101</v>
      </c>
      <c r="I2562" s="57">
        <v>1396</v>
      </c>
      <c r="J2562" s="56">
        <v>1396.2627721750337</v>
      </c>
      <c r="K2562" s="56">
        <v>1396</v>
      </c>
      <c r="L2562" s="59">
        <v>41306</v>
      </c>
      <c r="M2562" s="60">
        <v>2013</v>
      </c>
      <c r="N2562" s="61">
        <v>41325</v>
      </c>
      <c r="O2562" s="60">
        <v>2013</v>
      </c>
      <c r="P2562" s="61">
        <v>41445</v>
      </c>
      <c r="Q2562" s="53" t="s">
        <v>337</v>
      </c>
      <c r="R2562" s="53" t="s">
        <v>2549</v>
      </c>
      <c r="S2562" s="53" t="s">
        <v>419</v>
      </c>
      <c r="T2562" s="53">
        <v>13598</v>
      </c>
      <c r="U2562" s="53" t="s">
        <v>367</v>
      </c>
      <c r="V2562" s="53" t="s">
        <v>385</v>
      </c>
      <c r="W2562" s="53"/>
      <c r="X2562" s="53"/>
      <c r="Y2562" s="63"/>
      <c r="Z2562" s="53"/>
      <c r="AA2562" s="53"/>
      <c r="AB2562" s="72"/>
      <c r="AC2562" s="57"/>
      <c r="AD2562" s="53"/>
      <c r="AE2562" s="53"/>
      <c r="AF2562" s="53"/>
      <c r="AG2562" s="63"/>
      <c r="AH2562" s="53"/>
      <c r="AI2562" s="53"/>
      <c r="AJ2562" s="149">
        <v>1</v>
      </c>
      <c r="AK2562" s="374" t="s">
        <v>677</v>
      </c>
    </row>
    <row r="2563" spans="1:37" s="149" customFormat="1" ht="60" customHeight="1">
      <c r="A2563" s="52" t="s">
        <v>827</v>
      </c>
      <c r="B2563" s="60">
        <v>3257</v>
      </c>
      <c r="C2563" s="69" t="s">
        <v>472</v>
      </c>
      <c r="D2563" s="52" t="s">
        <v>473</v>
      </c>
      <c r="E2563" s="53" t="s">
        <v>80</v>
      </c>
      <c r="F2563" s="55">
        <v>41222</v>
      </c>
      <c r="G2563" s="55">
        <v>41294</v>
      </c>
      <c r="H2563" s="53" t="s">
        <v>101</v>
      </c>
      <c r="I2563" s="57">
        <v>60.44</v>
      </c>
      <c r="J2563" s="56">
        <v>60.451376526566129</v>
      </c>
      <c r="K2563" s="56">
        <v>60.44</v>
      </c>
      <c r="L2563" s="59">
        <v>41306</v>
      </c>
      <c r="M2563" s="60">
        <v>2013</v>
      </c>
      <c r="N2563" s="61">
        <v>41325</v>
      </c>
      <c r="O2563" s="60">
        <v>2013</v>
      </c>
      <c r="P2563" s="61">
        <v>41445</v>
      </c>
      <c r="Q2563" s="53" t="s">
        <v>337</v>
      </c>
      <c r="R2563" s="53" t="s">
        <v>2548</v>
      </c>
      <c r="S2563" s="53" t="s">
        <v>419</v>
      </c>
      <c r="T2563" s="53">
        <v>212</v>
      </c>
      <c r="U2563" s="53" t="s">
        <v>368</v>
      </c>
      <c r="V2563" s="53" t="s">
        <v>385</v>
      </c>
      <c r="W2563" s="53"/>
      <c r="X2563" s="53"/>
      <c r="Y2563" s="63"/>
      <c r="Z2563" s="53"/>
      <c r="AA2563" s="53"/>
      <c r="AB2563" s="72"/>
      <c r="AC2563" s="57"/>
      <c r="AD2563" s="53"/>
      <c r="AE2563" s="53"/>
      <c r="AF2563" s="53"/>
      <c r="AG2563" s="63"/>
      <c r="AH2563" s="53"/>
      <c r="AI2563" s="53"/>
      <c r="AJ2563" s="149">
        <v>1</v>
      </c>
      <c r="AK2563" s="374" t="s">
        <v>677</v>
      </c>
    </row>
    <row r="2564" spans="1:37" s="149" customFormat="1" ht="60" customHeight="1">
      <c r="A2564" s="52" t="s">
        <v>827</v>
      </c>
      <c r="B2564" s="160" t="s">
        <v>2551</v>
      </c>
      <c r="C2564" s="69" t="s">
        <v>472</v>
      </c>
      <c r="D2564" s="52" t="s">
        <v>473</v>
      </c>
      <c r="E2564" s="53" t="s">
        <v>80</v>
      </c>
      <c r="F2564" s="55">
        <v>41222</v>
      </c>
      <c r="G2564" s="55">
        <v>41294</v>
      </c>
      <c r="H2564" s="53" t="s">
        <v>101</v>
      </c>
      <c r="I2564" s="57">
        <v>177</v>
      </c>
      <c r="J2564" s="56">
        <v>177.03331710242185</v>
      </c>
      <c r="K2564" s="56">
        <v>177</v>
      </c>
      <c r="L2564" s="59">
        <v>41306</v>
      </c>
      <c r="M2564" s="60">
        <v>2013</v>
      </c>
      <c r="N2564" s="61">
        <v>41325</v>
      </c>
      <c r="O2564" s="60">
        <v>2013</v>
      </c>
      <c r="P2564" s="61">
        <v>41445</v>
      </c>
      <c r="Q2564" s="53" t="s">
        <v>337</v>
      </c>
      <c r="R2564" s="53" t="s">
        <v>2549</v>
      </c>
      <c r="S2564" s="53" t="s">
        <v>419</v>
      </c>
      <c r="T2564" s="53">
        <v>2378</v>
      </c>
      <c r="U2564" s="53" t="s">
        <v>368</v>
      </c>
      <c r="V2564" s="53" t="s">
        <v>385</v>
      </c>
      <c r="W2564" s="53"/>
      <c r="X2564" s="53"/>
      <c r="Y2564" s="63"/>
      <c r="Z2564" s="53"/>
      <c r="AA2564" s="53"/>
      <c r="AB2564" s="72"/>
      <c r="AC2564" s="57"/>
      <c r="AD2564" s="53"/>
      <c r="AE2564" s="53"/>
      <c r="AF2564" s="53"/>
      <c r="AG2564" s="63"/>
      <c r="AH2564" s="53"/>
      <c r="AI2564" s="53"/>
      <c r="AJ2564" s="149">
        <v>1</v>
      </c>
      <c r="AK2564" s="374" t="s">
        <v>677</v>
      </c>
    </row>
    <row r="2565" spans="1:37" s="149" customFormat="1" ht="60" customHeight="1">
      <c r="A2565" s="52" t="s">
        <v>827</v>
      </c>
      <c r="B2565" s="60">
        <v>3258</v>
      </c>
      <c r="C2565" s="69" t="s">
        <v>474</v>
      </c>
      <c r="D2565" s="52" t="s">
        <v>475</v>
      </c>
      <c r="E2565" s="53" t="s">
        <v>80</v>
      </c>
      <c r="F2565" s="55">
        <v>41225</v>
      </c>
      <c r="G2565" s="55">
        <v>41284</v>
      </c>
      <c r="H2565" s="53" t="s">
        <v>101</v>
      </c>
      <c r="I2565" s="57">
        <v>47.766219999999997</v>
      </c>
      <c r="J2565" s="56">
        <v>44.877034623448949</v>
      </c>
      <c r="K2565" s="56">
        <v>44.877000000000002</v>
      </c>
      <c r="L2565" s="59">
        <v>41299</v>
      </c>
      <c r="M2565" s="60">
        <v>2013</v>
      </c>
      <c r="N2565" s="61">
        <v>41325</v>
      </c>
      <c r="O2565" s="60">
        <v>2013</v>
      </c>
      <c r="P2565" s="61">
        <v>41445</v>
      </c>
      <c r="Q2565" s="53" t="s">
        <v>337</v>
      </c>
      <c r="R2565" s="53"/>
      <c r="S2565" s="53" t="s">
        <v>419</v>
      </c>
      <c r="T2565" s="53" t="s">
        <v>892</v>
      </c>
      <c r="U2565" s="53" t="s">
        <v>368</v>
      </c>
      <c r="V2565" s="53" t="s">
        <v>385</v>
      </c>
      <c r="W2565" s="53"/>
      <c r="X2565" s="53"/>
      <c r="Y2565" s="63"/>
      <c r="Z2565" s="53"/>
      <c r="AA2565" s="53"/>
      <c r="AB2565" s="72"/>
      <c r="AC2565" s="57"/>
      <c r="AD2565" s="53"/>
      <c r="AE2565" s="53"/>
      <c r="AF2565" s="53"/>
      <c r="AG2565" s="63"/>
      <c r="AH2565" s="53"/>
      <c r="AI2565" s="53"/>
      <c r="AJ2565" s="149">
        <v>1</v>
      </c>
      <c r="AK2565" s="374" t="s">
        <v>677</v>
      </c>
    </row>
    <row r="2566" spans="1:37" s="149" customFormat="1" ht="75" customHeight="1">
      <c r="A2566" s="52" t="s">
        <v>827</v>
      </c>
      <c r="B2566" s="60">
        <v>3259</v>
      </c>
      <c r="C2566" s="69" t="s">
        <v>476</v>
      </c>
      <c r="D2566" s="52" t="s">
        <v>477</v>
      </c>
      <c r="E2566" s="53" t="s">
        <v>59</v>
      </c>
      <c r="F2566" s="55">
        <v>41215</v>
      </c>
      <c r="G2566" s="55">
        <v>41284</v>
      </c>
      <c r="H2566" s="53" t="s">
        <v>101</v>
      </c>
      <c r="I2566" s="57">
        <v>44.210549999999998</v>
      </c>
      <c r="J2566" s="56">
        <v>44.227439976787203</v>
      </c>
      <c r="K2566" s="56">
        <v>44.21</v>
      </c>
      <c r="L2566" s="59">
        <v>41299</v>
      </c>
      <c r="M2566" s="60">
        <v>2013</v>
      </c>
      <c r="N2566" s="61">
        <v>41325</v>
      </c>
      <c r="O2566" s="60">
        <v>2013</v>
      </c>
      <c r="P2566" s="61">
        <v>41445</v>
      </c>
      <c r="Q2566" s="53" t="s">
        <v>337</v>
      </c>
      <c r="R2566" s="53"/>
      <c r="S2566" s="53" t="s">
        <v>419</v>
      </c>
      <c r="T2566" s="53" t="s">
        <v>867</v>
      </c>
      <c r="U2566" s="53" t="s">
        <v>367</v>
      </c>
      <c r="V2566" s="53" t="s">
        <v>385</v>
      </c>
      <c r="W2566" s="53"/>
      <c r="X2566" s="53"/>
      <c r="Y2566" s="63"/>
      <c r="Z2566" s="53"/>
      <c r="AA2566" s="53"/>
      <c r="AB2566" s="72"/>
      <c r="AC2566" s="57"/>
      <c r="AD2566" s="53"/>
      <c r="AE2566" s="53"/>
      <c r="AF2566" s="53"/>
      <c r="AG2566" s="63"/>
      <c r="AH2566" s="53"/>
      <c r="AI2566" s="53"/>
      <c r="AJ2566" s="149">
        <v>1</v>
      </c>
      <c r="AK2566" s="374" t="s">
        <v>677</v>
      </c>
    </row>
    <row r="2567" spans="1:37" s="149" customFormat="1" ht="60" customHeight="1">
      <c r="A2567" s="52" t="s">
        <v>827</v>
      </c>
      <c r="B2567" s="60">
        <v>3260</v>
      </c>
      <c r="C2567" s="69" t="s">
        <v>476</v>
      </c>
      <c r="D2567" s="52" t="s">
        <v>477</v>
      </c>
      <c r="E2567" s="53" t="s">
        <v>59</v>
      </c>
      <c r="F2567" s="55">
        <v>41215</v>
      </c>
      <c r="G2567" s="55">
        <v>41284</v>
      </c>
      <c r="H2567" s="53" t="s">
        <v>101</v>
      </c>
      <c r="I2567" s="57">
        <v>259.60230000000001</v>
      </c>
      <c r="J2567" s="56">
        <v>378.04356227978224</v>
      </c>
      <c r="K2567" s="56">
        <v>259.60199999999998</v>
      </c>
      <c r="L2567" s="59">
        <v>41299</v>
      </c>
      <c r="M2567" s="60">
        <v>2013</v>
      </c>
      <c r="N2567" s="61">
        <v>41325</v>
      </c>
      <c r="O2567" s="60">
        <v>2013</v>
      </c>
      <c r="P2567" s="61">
        <v>41445</v>
      </c>
      <c r="Q2567" s="53" t="s">
        <v>337</v>
      </c>
      <c r="R2567" s="53"/>
      <c r="S2567" s="53" t="s">
        <v>419</v>
      </c>
      <c r="T2567" s="53" t="s">
        <v>893</v>
      </c>
      <c r="U2567" s="53" t="s">
        <v>368</v>
      </c>
      <c r="V2567" s="53" t="s">
        <v>385</v>
      </c>
      <c r="W2567" s="53"/>
      <c r="X2567" s="53"/>
      <c r="Y2567" s="63"/>
      <c r="Z2567" s="53"/>
      <c r="AA2567" s="53"/>
      <c r="AB2567" s="72"/>
      <c r="AC2567" s="57"/>
      <c r="AD2567" s="53"/>
      <c r="AE2567" s="53"/>
      <c r="AF2567" s="53"/>
      <c r="AG2567" s="63"/>
      <c r="AH2567" s="53"/>
      <c r="AI2567" s="53"/>
      <c r="AJ2567" s="149">
        <v>1</v>
      </c>
      <c r="AK2567" s="374" t="s">
        <v>677</v>
      </c>
    </row>
    <row r="2568" spans="1:37" s="149" customFormat="1" ht="60" customHeight="1">
      <c r="A2568" s="52" t="s">
        <v>827</v>
      </c>
      <c r="B2568" s="60">
        <v>3261</v>
      </c>
      <c r="C2568" s="69" t="s">
        <v>626</v>
      </c>
      <c r="D2568" s="52" t="s">
        <v>627</v>
      </c>
      <c r="E2568" s="53" t="s">
        <v>80</v>
      </c>
      <c r="F2568" s="55">
        <v>41218</v>
      </c>
      <c r="G2568" s="55">
        <v>41294</v>
      </c>
      <c r="H2568" s="53" t="s">
        <v>101</v>
      </c>
      <c r="I2568" s="57">
        <v>6955.08</v>
      </c>
      <c r="J2568" s="56">
        <v>6952.9237751518276</v>
      </c>
      <c r="K2568" s="56">
        <v>6952.9229999999998</v>
      </c>
      <c r="L2568" s="59">
        <v>41309</v>
      </c>
      <c r="M2568" s="60">
        <v>2013</v>
      </c>
      <c r="N2568" s="61">
        <v>41393</v>
      </c>
      <c r="O2568" s="60">
        <v>2013</v>
      </c>
      <c r="P2568" s="61">
        <v>41501</v>
      </c>
      <c r="Q2568" s="53" t="s">
        <v>337</v>
      </c>
      <c r="R2568" s="53"/>
      <c r="S2568" s="53" t="s">
        <v>419</v>
      </c>
      <c r="T2568" s="53" t="s">
        <v>894</v>
      </c>
      <c r="U2568" s="53" t="s">
        <v>367</v>
      </c>
      <c r="V2568" s="53" t="s">
        <v>385</v>
      </c>
      <c r="W2568" s="53"/>
      <c r="X2568" s="53"/>
      <c r="Y2568" s="63"/>
      <c r="Z2568" s="53"/>
      <c r="AA2568" s="53"/>
      <c r="AB2568" s="72"/>
      <c r="AC2568" s="57"/>
      <c r="AD2568" s="53"/>
      <c r="AE2568" s="53"/>
      <c r="AF2568" s="53"/>
      <c r="AG2568" s="63"/>
      <c r="AH2568" s="53"/>
      <c r="AI2568" s="53"/>
      <c r="AJ2568" s="149">
        <v>1</v>
      </c>
      <c r="AK2568" s="374" t="s">
        <v>677</v>
      </c>
    </row>
    <row r="2569" spans="1:37" s="149" customFormat="1" ht="60" customHeight="1">
      <c r="A2569" s="52" t="s">
        <v>827</v>
      </c>
      <c r="B2569" s="60">
        <v>3262</v>
      </c>
      <c r="C2569" s="69" t="s">
        <v>478</v>
      </c>
      <c r="D2569" s="52" t="s">
        <v>479</v>
      </c>
      <c r="E2569" s="53" t="s">
        <v>64</v>
      </c>
      <c r="F2569" s="55">
        <v>41221</v>
      </c>
      <c r="G2569" s="55">
        <v>41289</v>
      </c>
      <c r="H2569" s="53" t="s">
        <v>101</v>
      </c>
      <c r="I2569" s="57">
        <v>1026.1611399999999</v>
      </c>
      <c r="J2569" s="56">
        <v>1026.1555300728146</v>
      </c>
      <c r="K2569" s="56">
        <v>1026.155</v>
      </c>
      <c r="L2569" s="59">
        <v>41306</v>
      </c>
      <c r="M2569" s="60">
        <v>2013</v>
      </c>
      <c r="N2569" s="61">
        <v>41320</v>
      </c>
      <c r="O2569" s="60">
        <v>2013</v>
      </c>
      <c r="P2569" s="61">
        <v>41431</v>
      </c>
      <c r="Q2569" s="53" t="s">
        <v>337</v>
      </c>
      <c r="R2569" s="53"/>
      <c r="S2569" s="53" t="s">
        <v>419</v>
      </c>
      <c r="T2569" s="53" t="s">
        <v>895</v>
      </c>
      <c r="U2569" s="53" t="s">
        <v>367</v>
      </c>
      <c r="V2569" s="53" t="s">
        <v>385</v>
      </c>
      <c r="W2569" s="53"/>
      <c r="X2569" s="53"/>
      <c r="Y2569" s="63"/>
      <c r="Z2569" s="53"/>
      <c r="AA2569" s="53"/>
      <c r="AB2569" s="72"/>
      <c r="AC2569" s="57"/>
      <c r="AD2569" s="53"/>
      <c r="AE2569" s="53"/>
      <c r="AF2569" s="53"/>
      <c r="AG2569" s="63"/>
      <c r="AH2569" s="53"/>
      <c r="AI2569" s="53"/>
      <c r="AJ2569" s="149">
        <v>1</v>
      </c>
      <c r="AK2569" s="374" t="s">
        <v>677</v>
      </c>
    </row>
    <row r="2570" spans="1:37" s="149" customFormat="1" ht="60" customHeight="1">
      <c r="A2570" s="52" t="s">
        <v>827</v>
      </c>
      <c r="B2570" s="60">
        <v>3263</v>
      </c>
      <c r="C2570" s="69" t="s">
        <v>478</v>
      </c>
      <c r="D2570" s="52" t="s">
        <v>479</v>
      </c>
      <c r="E2570" s="53" t="s">
        <v>64</v>
      </c>
      <c r="F2570" s="55">
        <v>41221</v>
      </c>
      <c r="G2570" s="55">
        <v>41289</v>
      </c>
      <c r="H2570" s="53" t="s">
        <v>101</v>
      </c>
      <c r="I2570" s="57">
        <v>236.51059000000001</v>
      </c>
      <c r="J2570" s="56">
        <v>265.84258332369933</v>
      </c>
      <c r="K2570" s="56">
        <v>236.51</v>
      </c>
      <c r="L2570" s="59">
        <v>41306</v>
      </c>
      <c r="M2570" s="60">
        <v>2013</v>
      </c>
      <c r="N2570" s="61">
        <v>41320</v>
      </c>
      <c r="O2570" s="60">
        <v>2013</v>
      </c>
      <c r="P2570" s="61">
        <v>41431</v>
      </c>
      <c r="Q2570" s="53" t="s">
        <v>337</v>
      </c>
      <c r="R2570" s="53"/>
      <c r="S2570" s="53" t="s">
        <v>419</v>
      </c>
      <c r="T2570" s="53" t="s">
        <v>896</v>
      </c>
      <c r="U2570" s="53" t="s">
        <v>368</v>
      </c>
      <c r="V2570" s="53" t="s">
        <v>385</v>
      </c>
      <c r="W2570" s="53"/>
      <c r="X2570" s="53"/>
      <c r="Y2570" s="63"/>
      <c r="Z2570" s="53"/>
      <c r="AA2570" s="53"/>
      <c r="AB2570" s="72"/>
      <c r="AC2570" s="57"/>
      <c r="AD2570" s="53"/>
      <c r="AE2570" s="53"/>
      <c r="AF2570" s="53"/>
      <c r="AG2570" s="63"/>
      <c r="AH2570" s="53"/>
      <c r="AI2570" s="53"/>
      <c r="AJ2570" s="149">
        <v>1</v>
      </c>
      <c r="AK2570" s="374" t="s">
        <v>677</v>
      </c>
    </row>
    <row r="2571" spans="1:37" s="149" customFormat="1" ht="60" customHeight="1">
      <c r="A2571" s="52" t="s">
        <v>827</v>
      </c>
      <c r="B2571" s="60">
        <v>3264</v>
      </c>
      <c r="C2571" s="69" t="s">
        <v>480</v>
      </c>
      <c r="D2571" s="52" t="s">
        <v>429</v>
      </c>
      <c r="E2571" s="53" t="s">
        <v>80</v>
      </c>
      <c r="F2571" s="55">
        <v>41226</v>
      </c>
      <c r="G2571" s="55">
        <v>41294</v>
      </c>
      <c r="H2571" s="53" t="s">
        <v>101</v>
      </c>
      <c r="I2571" s="57">
        <v>1090.18173</v>
      </c>
      <c r="J2571" s="56">
        <v>1090.1828725324992</v>
      </c>
      <c r="K2571" s="56">
        <v>1090.181</v>
      </c>
      <c r="L2571" s="59">
        <v>41308</v>
      </c>
      <c r="M2571" s="60">
        <v>2013</v>
      </c>
      <c r="N2571" s="61">
        <v>41330</v>
      </c>
      <c r="O2571" s="60">
        <v>2013</v>
      </c>
      <c r="P2571" s="61">
        <v>41506</v>
      </c>
      <c r="Q2571" s="53" t="s">
        <v>337</v>
      </c>
      <c r="R2571" s="53"/>
      <c r="S2571" s="53" t="s">
        <v>1989</v>
      </c>
      <c r="T2571" s="53" t="s">
        <v>897</v>
      </c>
      <c r="U2571" s="53" t="s">
        <v>367</v>
      </c>
      <c r="V2571" s="53" t="s">
        <v>385</v>
      </c>
      <c r="W2571" s="53"/>
      <c r="X2571" s="53"/>
      <c r="Y2571" s="63"/>
      <c r="Z2571" s="53"/>
      <c r="AA2571" s="53"/>
      <c r="AB2571" s="72"/>
      <c r="AC2571" s="57"/>
      <c r="AD2571" s="53"/>
      <c r="AE2571" s="53"/>
      <c r="AF2571" s="53"/>
      <c r="AG2571" s="63"/>
      <c r="AH2571" s="53"/>
      <c r="AI2571" s="53"/>
      <c r="AJ2571" s="149">
        <v>1</v>
      </c>
      <c r="AK2571" s="374" t="s">
        <v>677</v>
      </c>
    </row>
    <row r="2572" spans="1:37" s="149" customFormat="1" ht="60" customHeight="1">
      <c r="A2572" s="52" t="s">
        <v>827</v>
      </c>
      <c r="B2572" s="60">
        <v>3265</v>
      </c>
      <c r="C2572" s="69" t="s">
        <v>480</v>
      </c>
      <c r="D2572" s="52" t="s">
        <v>429</v>
      </c>
      <c r="E2572" s="53" t="s">
        <v>80</v>
      </c>
      <c r="F2572" s="55">
        <v>41226</v>
      </c>
      <c r="G2572" s="55">
        <v>41294</v>
      </c>
      <c r="H2572" s="53" t="s">
        <v>101</v>
      </c>
      <c r="I2572" s="57">
        <v>600.29849000000002</v>
      </c>
      <c r="J2572" s="56">
        <v>961.8869874859289</v>
      </c>
      <c r="K2572" s="56">
        <v>600.298</v>
      </c>
      <c r="L2572" s="59">
        <v>41308</v>
      </c>
      <c r="M2572" s="60">
        <v>2013</v>
      </c>
      <c r="N2572" s="61">
        <v>41330</v>
      </c>
      <c r="O2572" s="60">
        <v>2013</v>
      </c>
      <c r="P2572" s="61">
        <v>41506</v>
      </c>
      <c r="Q2572" s="53" t="s">
        <v>337</v>
      </c>
      <c r="R2572" s="53"/>
      <c r="S2572" s="53" t="s">
        <v>1989</v>
      </c>
      <c r="T2572" s="53" t="s">
        <v>898</v>
      </c>
      <c r="U2572" s="53" t="s">
        <v>368</v>
      </c>
      <c r="V2572" s="53" t="s">
        <v>385</v>
      </c>
      <c r="W2572" s="53"/>
      <c r="X2572" s="53"/>
      <c r="Y2572" s="63"/>
      <c r="Z2572" s="53"/>
      <c r="AA2572" s="53"/>
      <c r="AB2572" s="72"/>
      <c r="AC2572" s="57"/>
      <c r="AD2572" s="53"/>
      <c r="AE2572" s="53"/>
      <c r="AF2572" s="53"/>
      <c r="AG2572" s="63"/>
      <c r="AH2572" s="53"/>
      <c r="AI2572" s="53"/>
      <c r="AJ2572" s="149">
        <v>1</v>
      </c>
      <c r="AK2572" s="374" t="s">
        <v>677</v>
      </c>
    </row>
    <row r="2573" spans="1:37" s="149" customFormat="1" ht="60" customHeight="1">
      <c r="A2573" s="52" t="s">
        <v>827</v>
      </c>
      <c r="B2573" s="60">
        <v>3266</v>
      </c>
      <c r="C2573" s="69" t="s">
        <v>481</v>
      </c>
      <c r="D2573" s="52" t="s">
        <v>482</v>
      </c>
      <c r="E2573" s="53" t="s">
        <v>59</v>
      </c>
      <c r="F2573" s="55">
        <v>41243</v>
      </c>
      <c r="G2573" s="55">
        <v>41289</v>
      </c>
      <c r="H2573" s="53" t="s">
        <v>101</v>
      </c>
      <c r="I2573" s="57">
        <v>535.85708</v>
      </c>
      <c r="J2573" s="56">
        <v>533.18489411920325</v>
      </c>
      <c r="K2573" s="56">
        <v>533.18399999999997</v>
      </c>
      <c r="L2573" s="59">
        <v>41306</v>
      </c>
      <c r="M2573" s="60">
        <v>2013</v>
      </c>
      <c r="N2573" s="61">
        <v>41320</v>
      </c>
      <c r="O2573" s="60">
        <v>2013</v>
      </c>
      <c r="P2573" s="61">
        <v>41395</v>
      </c>
      <c r="Q2573" s="53" t="s">
        <v>340</v>
      </c>
      <c r="R2573" s="53"/>
      <c r="S2573" s="53" t="s">
        <v>1990</v>
      </c>
      <c r="T2573" s="53" t="s">
        <v>899</v>
      </c>
      <c r="U2573" s="53" t="s">
        <v>367</v>
      </c>
      <c r="V2573" s="53" t="s">
        <v>389</v>
      </c>
      <c r="W2573" s="53"/>
      <c r="X2573" s="53"/>
      <c r="Y2573" s="63"/>
      <c r="Z2573" s="53"/>
      <c r="AA2573" s="53"/>
      <c r="AB2573" s="72"/>
      <c r="AC2573" s="57"/>
      <c r="AD2573" s="53"/>
      <c r="AE2573" s="53"/>
      <c r="AF2573" s="53"/>
      <c r="AG2573" s="63"/>
      <c r="AH2573" s="53"/>
      <c r="AI2573" s="53"/>
      <c r="AJ2573" s="149">
        <v>1</v>
      </c>
      <c r="AK2573" s="374" t="s">
        <v>677</v>
      </c>
    </row>
    <row r="2574" spans="1:37" s="149" customFormat="1" ht="60" customHeight="1">
      <c r="A2574" s="52" t="s">
        <v>827</v>
      </c>
      <c r="B2574" s="60">
        <v>3267</v>
      </c>
      <c r="C2574" s="69" t="s">
        <v>481</v>
      </c>
      <c r="D2574" s="52" t="s">
        <v>482</v>
      </c>
      <c r="E2574" s="53" t="s">
        <v>59</v>
      </c>
      <c r="F2574" s="55">
        <v>41243</v>
      </c>
      <c r="G2574" s="55">
        <v>41289</v>
      </c>
      <c r="H2574" s="53" t="s">
        <v>101</v>
      </c>
      <c r="I2574" s="57">
        <v>483.51719000000003</v>
      </c>
      <c r="J2574" s="56">
        <v>485.32239737724967</v>
      </c>
      <c r="K2574" s="56">
        <v>483.517</v>
      </c>
      <c r="L2574" s="59">
        <v>41306</v>
      </c>
      <c r="M2574" s="60">
        <v>2013</v>
      </c>
      <c r="N2574" s="61">
        <v>41320</v>
      </c>
      <c r="O2574" s="60">
        <v>2013</v>
      </c>
      <c r="P2574" s="61">
        <v>41395</v>
      </c>
      <c r="Q2574" s="53" t="s">
        <v>340</v>
      </c>
      <c r="R2574" s="53"/>
      <c r="S2574" s="53" t="s">
        <v>900</v>
      </c>
      <c r="T2574" s="53" t="s">
        <v>901</v>
      </c>
      <c r="U2574" s="53" t="s">
        <v>368</v>
      </c>
      <c r="V2574" s="53" t="s">
        <v>389</v>
      </c>
      <c r="W2574" s="53"/>
      <c r="X2574" s="53"/>
      <c r="Y2574" s="63"/>
      <c r="Z2574" s="53"/>
      <c r="AA2574" s="53"/>
      <c r="AB2574" s="72"/>
      <c r="AC2574" s="57"/>
      <c r="AD2574" s="53"/>
      <c r="AE2574" s="53"/>
      <c r="AF2574" s="53"/>
      <c r="AG2574" s="63"/>
      <c r="AH2574" s="53"/>
      <c r="AI2574" s="53"/>
      <c r="AJ2574" s="149">
        <v>1</v>
      </c>
      <c r="AK2574" s="374" t="s">
        <v>677</v>
      </c>
    </row>
    <row r="2575" spans="1:37" s="149" customFormat="1" ht="75" customHeight="1">
      <c r="A2575" s="52" t="s">
        <v>827</v>
      </c>
      <c r="B2575" s="60">
        <v>3268</v>
      </c>
      <c r="C2575" s="69" t="s">
        <v>433</v>
      </c>
      <c r="D2575" s="52" t="s">
        <v>431</v>
      </c>
      <c r="E2575" s="53" t="s">
        <v>59</v>
      </c>
      <c r="F2575" s="55">
        <v>41243</v>
      </c>
      <c r="G2575" s="55">
        <v>41289</v>
      </c>
      <c r="H2575" s="53" t="s">
        <v>101</v>
      </c>
      <c r="I2575" s="57">
        <v>158.47346999999999</v>
      </c>
      <c r="J2575" s="56">
        <v>183.04949938999854</v>
      </c>
      <c r="K2575" s="56">
        <v>158.47300000000001</v>
      </c>
      <c r="L2575" s="59">
        <v>41305</v>
      </c>
      <c r="M2575" s="60">
        <v>2013</v>
      </c>
      <c r="N2575" s="61">
        <v>41320</v>
      </c>
      <c r="O2575" s="54">
        <v>2013</v>
      </c>
      <c r="P2575" s="61">
        <v>41501</v>
      </c>
      <c r="Q2575" s="53" t="s">
        <v>340</v>
      </c>
      <c r="R2575" s="53"/>
      <c r="S2575" s="53" t="s">
        <v>2827</v>
      </c>
      <c r="T2575" s="53" t="s">
        <v>2828</v>
      </c>
      <c r="U2575" s="53" t="s">
        <v>367</v>
      </c>
      <c r="V2575" s="53" t="s">
        <v>389</v>
      </c>
      <c r="W2575" s="53"/>
      <c r="X2575" s="53"/>
      <c r="Y2575" s="63"/>
      <c r="Z2575" s="53"/>
      <c r="AA2575" s="53"/>
      <c r="AB2575" s="72"/>
      <c r="AC2575" s="57"/>
      <c r="AD2575" s="53"/>
      <c r="AE2575" s="53"/>
      <c r="AF2575" s="53"/>
      <c r="AG2575" s="63"/>
      <c r="AH2575" s="53"/>
      <c r="AI2575" s="53"/>
      <c r="AJ2575" s="149">
        <v>1</v>
      </c>
      <c r="AK2575" s="374" t="s">
        <v>677</v>
      </c>
    </row>
    <row r="2576" spans="1:37" s="149" customFormat="1" ht="75" customHeight="1">
      <c r="A2576" s="52" t="s">
        <v>827</v>
      </c>
      <c r="B2576" s="160" t="s">
        <v>2825</v>
      </c>
      <c r="C2576" s="69" t="s">
        <v>433</v>
      </c>
      <c r="D2576" s="52" t="s">
        <v>431</v>
      </c>
      <c r="E2576" s="53" t="s">
        <v>59</v>
      </c>
      <c r="F2576" s="55">
        <v>41374</v>
      </c>
      <c r="G2576" s="55">
        <v>41404</v>
      </c>
      <c r="H2576" s="53" t="s">
        <v>101</v>
      </c>
      <c r="I2576" s="57">
        <v>73.555019999999999</v>
      </c>
      <c r="J2576" s="56">
        <v>73.555019999999999</v>
      </c>
      <c r="K2576" s="56">
        <v>73.555000000000007</v>
      </c>
      <c r="L2576" s="59">
        <v>41424</v>
      </c>
      <c r="M2576" s="60">
        <v>2013</v>
      </c>
      <c r="N2576" s="61">
        <v>41455</v>
      </c>
      <c r="O2576" s="54">
        <v>2013</v>
      </c>
      <c r="P2576" s="61">
        <v>41470</v>
      </c>
      <c r="Q2576" s="53" t="s">
        <v>340</v>
      </c>
      <c r="R2576" s="53"/>
      <c r="S2576" s="53" t="s">
        <v>2827</v>
      </c>
      <c r="T2576" s="53" t="s">
        <v>5567</v>
      </c>
      <c r="U2576" s="53" t="s">
        <v>367</v>
      </c>
      <c r="V2576" s="53" t="s">
        <v>389</v>
      </c>
      <c r="W2576" s="53"/>
      <c r="X2576" s="53"/>
      <c r="Y2576" s="63"/>
      <c r="Z2576" s="53"/>
      <c r="AA2576" s="53"/>
      <c r="AB2576" s="72"/>
      <c r="AC2576" s="57"/>
      <c r="AD2576" s="53"/>
      <c r="AE2576" s="53"/>
      <c r="AF2576" s="53"/>
      <c r="AG2576" s="63"/>
      <c r="AH2576" s="53"/>
      <c r="AI2576" s="53"/>
      <c r="AJ2576" s="149">
        <v>2</v>
      </c>
      <c r="AK2576" s="374" t="s">
        <v>677</v>
      </c>
    </row>
    <row r="2577" spans="1:37" s="149" customFormat="1" ht="60" customHeight="1">
      <c r="A2577" s="52" t="s">
        <v>827</v>
      </c>
      <c r="B2577" s="60">
        <v>3270</v>
      </c>
      <c r="C2577" s="69" t="s">
        <v>483</v>
      </c>
      <c r="D2577" s="52" t="s">
        <v>484</v>
      </c>
      <c r="E2577" s="53" t="s">
        <v>64</v>
      </c>
      <c r="F2577" s="55">
        <v>41218</v>
      </c>
      <c r="G2577" s="55">
        <v>41284</v>
      </c>
      <c r="H2577" s="53" t="s">
        <v>101</v>
      </c>
      <c r="I2577" s="57">
        <v>4069.1343299999999</v>
      </c>
      <c r="J2577" s="56">
        <v>4131.474494562879</v>
      </c>
      <c r="K2577" s="56">
        <v>4069.134</v>
      </c>
      <c r="L2577" s="59">
        <v>41301</v>
      </c>
      <c r="M2577" s="60">
        <v>2013</v>
      </c>
      <c r="N2577" s="61">
        <v>41320</v>
      </c>
      <c r="O2577" s="60">
        <v>2013</v>
      </c>
      <c r="P2577" s="61">
        <v>41470</v>
      </c>
      <c r="Q2577" s="53" t="s">
        <v>337</v>
      </c>
      <c r="R2577" s="53"/>
      <c r="S2577" s="53" t="s">
        <v>1988</v>
      </c>
      <c r="T2577" s="53" t="s">
        <v>902</v>
      </c>
      <c r="U2577" s="53" t="s">
        <v>367</v>
      </c>
      <c r="V2577" s="53" t="s">
        <v>385</v>
      </c>
      <c r="W2577" s="53"/>
      <c r="X2577" s="53"/>
      <c r="Y2577" s="63"/>
      <c r="Z2577" s="53"/>
      <c r="AA2577" s="53"/>
      <c r="AB2577" s="72"/>
      <c r="AC2577" s="57"/>
      <c r="AD2577" s="53"/>
      <c r="AE2577" s="53"/>
      <c r="AF2577" s="53"/>
      <c r="AG2577" s="63"/>
      <c r="AH2577" s="53"/>
      <c r="AI2577" s="53"/>
      <c r="AJ2577" s="149">
        <v>1</v>
      </c>
      <c r="AK2577" s="374" t="s">
        <v>677</v>
      </c>
    </row>
    <row r="2578" spans="1:37" s="149" customFormat="1" ht="60" customHeight="1">
      <c r="A2578" s="52" t="s">
        <v>827</v>
      </c>
      <c r="B2578" s="60">
        <v>3273</v>
      </c>
      <c r="C2578" s="69" t="s">
        <v>432</v>
      </c>
      <c r="D2578" s="52" t="s">
        <v>434</v>
      </c>
      <c r="E2578" s="53" t="s">
        <v>59</v>
      </c>
      <c r="F2578" s="55">
        <v>41333</v>
      </c>
      <c r="G2578" s="55">
        <v>41373</v>
      </c>
      <c r="H2578" s="53" t="s">
        <v>101</v>
      </c>
      <c r="I2578" s="57">
        <v>120.245</v>
      </c>
      <c r="J2578" s="56">
        <v>134.4509338811184</v>
      </c>
      <c r="K2578" s="56">
        <v>120.245</v>
      </c>
      <c r="L2578" s="59">
        <v>41393</v>
      </c>
      <c r="M2578" s="60">
        <v>2013</v>
      </c>
      <c r="N2578" s="61">
        <v>41395</v>
      </c>
      <c r="O2578" s="60">
        <v>2013</v>
      </c>
      <c r="P2578" s="61">
        <v>41438</v>
      </c>
      <c r="Q2578" s="53" t="s">
        <v>337</v>
      </c>
      <c r="R2578" s="79"/>
      <c r="S2578" s="53" t="s">
        <v>308</v>
      </c>
      <c r="T2578" s="60">
        <v>250</v>
      </c>
      <c r="U2578" s="53" t="s">
        <v>367</v>
      </c>
      <c r="V2578" s="53" t="s">
        <v>385</v>
      </c>
      <c r="W2578" s="79"/>
      <c r="X2578" s="79"/>
      <c r="Y2578" s="79"/>
      <c r="Z2578" s="79"/>
      <c r="AA2578" s="79"/>
      <c r="AB2578" s="79"/>
      <c r="AC2578" s="79"/>
      <c r="AD2578" s="79"/>
      <c r="AE2578" s="79"/>
      <c r="AF2578" s="79"/>
      <c r="AG2578" s="79"/>
      <c r="AH2578" s="79"/>
      <c r="AI2578" s="79"/>
      <c r="AJ2578" s="149">
        <v>2</v>
      </c>
      <c r="AK2578" s="374" t="s">
        <v>677</v>
      </c>
    </row>
    <row r="2579" spans="1:37" s="149" customFormat="1" ht="60" customHeight="1">
      <c r="A2579" s="52" t="s">
        <v>827</v>
      </c>
      <c r="B2579" s="60">
        <v>3275</v>
      </c>
      <c r="C2579" s="69" t="s">
        <v>661</v>
      </c>
      <c r="D2579" s="52" t="s">
        <v>662</v>
      </c>
      <c r="E2579" s="53" t="s">
        <v>59</v>
      </c>
      <c r="F2579" s="55">
        <v>41243</v>
      </c>
      <c r="G2579" s="55">
        <v>41301</v>
      </c>
      <c r="H2579" s="53" t="s">
        <v>101</v>
      </c>
      <c r="I2579" s="57">
        <v>480.68560000000002</v>
      </c>
      <c r="J2579" s="56">
        <v>593.16265639044127</v>
      </c>
      <c r="K2579" s="56">
        <v>480.685</v>
      </c>
      <c r="L2579" s="59">
        <v>41315</v>
      </c>
      <c r="M2579" s="60">
        <v>2013</v>
      </c>
      <c r="N2579" s="61">
        <v>41365</v>
      </c>
      <c r="O2579" s="60">
        <v>2013</v>
      </c>
      <c r="P2579" s="61">
        <v>41470</v>
      </c>
      <c r="Q2579" s="53" t="s">
        <v>337</v>
      </c>
      <c r="R2579" s="53"/>
      <c r="S2579" s="53" t="s">
        <v>308</v>
      </c>
      <c r="T2579" s="53" t="s">
        <v>908</v>
      </c>
      <c r="U2579" s="53" t="s">
        <v>367</v>
      </c>
      <c r="V2579" s="53" t="s">
        <v>385</v>
      </c>
      <c r="W2579" s="53"/>
      <c r="X2579" s="53"/>
      <c r="Y2579" s="63"/>
      <c r="Z2579" s="53"/>
      <c r="AA2579" s="53"/>
      <c r="AB2579" s="72"/>
      <c r="AC2579" s="57"/>
      <c r="AD2579" s="53"/>
      <c r="AE2579" s="53"/>
      <c r="AF2579" s="53"/>
      <c r="AG2579" s="63"/>
      <c r="AH2579" s="53"/>
      <c r="AI2579" s="53"/>
      <c r="AJ2579" s="149">
        <v>1</v>
      </c>
      <c r="AK2579" s="374" t="s">
        <v>677</v>
      </c>
    </row>
    <row r="2580" spans="1:37" s="149" customFormat="1" ht="60" customHeight="1">
      <c r="A2580" s="52" t="s">
        <v>827</v>
      </c>
      <c r="B2580" s="60">
        <v>3277</v>
      </c>
      <c r="C2580" s="69" t="s">
        <v>487</v>
      </c>
      <c r="D2580" s="52" t="s">
        <v>435</v>
      </c>
      <c r="E2580" s="53" t="s">
        <v>59</v>
      </c>
      <c r="F2580" s="55">
        <v>41333</v>
      </c>
      <c r="G2580" s="55">
        <v>41373</v>
      </c>
      <c r="H2580" s="53" t="s">
        <v>101</v>
      </c>
      <c r="I2580" s="57">
        <v>3883.7375499999998</v>
      </c>
      <c r="J2580" s="56">
        <v>3830.9673086364965</v>
      </c>
      <c r="K2580" s="56">
        <v>3830.9670000000001</v>
      </c>
      <c r="L2580" s="59">
        <v>41393</v>
      </c>
      <c r="M2580" s="60">
        <v>2013</v>
      </c>
      <c r="N2580" s="61">
        <v>41395</v>
      </c>
      <c r="O2580" s="60">
        <v>2013</v>
      </c>
      <c r="P2580" s="61">
        <v>41438</v>
      </c>
      <c r="Q2580" s="53" t="s">
        <v>337</v>
      </c>
      <c r="R2580" s="53"/>
      <c r="S2580" s="53" t="s">
        <v>523</v>
      </c>
      <c r="T2580" s="60">
        <v>29936.764999999999</v>
      </c>
      <c r="U2580" s="53" t="s">
        <v>367</v>
      </c>
      <c r="V2580" s="53" t="s">
        <v>385</v>
      </c>
      <c r="W2580" s="79"/>
      <c r="X2580" s="79"/>
      <c r="Y2580" s="79"/>
      <c r="Z2580" s="79"/>
      <c r="AA2580" s="79"/>
      <c r="AB2580" s="79"/>
      <c r="AC2580" s="79"/>
      <c r="AD2580" s="79"/>
      <c r="AE2580" s="79"/>
      <c r="AF2580" s="79"/>
      <c r="AG2580" s="79"/>
      <c r="AH2580" s="79"/>
      <c r="AI2580" s="79"/>
      <c r="AJ2580" s="149">
        <v>2</v>
      </c>
      <c r="AK2580" s="374" t="s">
        <v>677</v>
      </c>
    </row>
    <row r="2581" spans="1:37" s="149" customFormat="1" ht="60" customHeight="1">
      <c r="A2581" s="52" t="s">
        <v>827</v>
      </c>
      <c r="B2581" s="60">
        <v>3280</v>
      </c>
      <c r="C2581" s="69" t="s">
        <v>437</v>
      </c>
      <c r="D2581" s="52" t="s">
        <v>436</v>
      </c>
      <c r="E2581" s="53" t="s">
        <v>59</v>
      </c>
      <c r="F2581" s="55">
        <v>41333</v>
      </c>
      <c r="G2581" s="55">
        <v>41361</v>
      </c>
      <c r="H2581" s="53" t="s">
        <v>101</v>
      </c>
      <c r="I2581" s="57">
        <v>3216.33662</v>
      </c>
      <c r="J2581" s="56">
        <v>3213.6759725930501</v>
      </c>
      <c r="K2581" s="56">
        <v>3213.6750000000002</v>
      </c>
      <c r="L2581" s="59">
        <v>41381</v>
      </c>
      <c r="M2581" s="60">
        <v>2013</v>
      </c>
      <c r="N2581" s="61">
        <v>41383</v>
      </c>
      <c r="O2581" s="60">
        <v>2013</v>
      </c>
      <c r="P2581" s="61">
        <v>41426</v>
      </c>
      <c r="Q2581" s="53" t="s">
        <v>337</v>
      </c>
      <c r="R2581" s="79"/>
      <c r="S2581" s="53" t="s">
        <v>308</v>
      </c>
      <c r="T2581" s="60">
        <v>45052.08</v>
      </c>
      <c r="U2581" s="53" t="s">
        <v>367</v>
      </c>
      <c r="V2581" s="53" t="s">
        <v>385</v>
      </c>
      <c r="W2581" s="79"/>
      <c r="X2581" s="79"/>
      <c r="Y2581" s="79"/>
      <c r="Z2581" s="79"/>
      <c r="AA2581" s="79"/>
      <c r="AB2581" s="79"/>
      <c r="AC2581" s="79"/>
      <c r="AD2581" s="79"/>
      <c r="AE2581" s="79"/>
      <c r="AF2581" s="79"/>
      <c r="AG2581" s="79"/>
      <c r="AH2581" s="79"/>
      <c r="AI2581" s="79"/>
      <c r="AJ2581" s="149">
        <v>2</v>
      </c>
      <c r="AK2581" s="374" t="s">
        <v>677</v>
      </c>
    </row>
    <row r="2582" spans="1:37" s="149" customFormat="1" ht="60" customHeight="1">
      <c r="A2582" s="52" t="s">
        <v>827</v>
      </c>
      <c r="B2582" s="60">
        <v>3282</v>
      </c>
      <c r="C2582" s="69" t="s">
        <v>488</v>
      </c>
      <c r="D2582" s="52" t="s">
        <v>489</v>
      </c>
      <c r="E2582" s="53" t="s">
        <v>80</v>
      </c>
      <c r="F2582" s="55">
        <v>41221</v>
      </c>
      <c r="G2582" s="55">
        <v>41265</v>
      </c>
      <c r="H2582" s="53" t="s">
        <v>101</v>
      </c>
      <c r="I2582" s="57">
        <v>13.846539999999999</v>
      </c>
      <c r="J2582" s="56">
        <v>16.509994742304002</v>
      </c>
      <c r="K2582" s="56">
        <v>13.846</v>
      </c>
      <c r="L2582" s="59">
        <v>41284</v>
      </c>
      <c r="M2582" s="60">
        <v>2013</v>
      </c>
      <c r="N2582" s="61">
        <v>41315</v>
      </c>
      <c r="O2582" s="60">
        <v>2013</v>
      </c>
      <c r="P2582" s="61">
        <v>41501</v>
      </c>
      <c r="Q2582" s="53" t="s">
        <v>337</v>
      </c>
      <c r="R2582" s="53"/>
      <c r="S2582" s="53" t="s">
        <v>419</v>
      </c>
      <c r="T2582" s="53" t="s">
        <v>678</v>
      </c>
      <c r="U2582" s="53" t="s">
        <v>367</v>
      </c>
      <c r="V2582" s="53" t="s">
        <v>385</v>
      </c>
      <c r="W2582" s="53"/>
      <c r="X2582" s="53"/>
      <c r="Y2582" s="63"/>
      <c r="Z2582" s="53"/>
      <c r="AA2582" s="53"/>
      <c r="AB2582" s="72"/>
      <c r="AC2582" s="57"/>
      <c r="AD2582" s="53"/>
      <c r="AE2582" s="53"/>
      <c r="AF2582" s="53"/>
      <c r="AG2582" s="63"/>
      <c r="AH2582" s="53"/>
      <c r="AI2582" s="53"/>
      <c r="AJ2582" s="149">
        <v>1</v>
      </c>
      <c r="AK2582" s="374" t="s">
        <v>677</v>
      </c>
    </row>
    <row r="2583" spans="1:37" s="149" customFormat="1" ht="60" customHeight="1">
      <c r="A2583" s="52" t="s">
        <v>827</v>
      </c>
      <c r="B2583" s="60">
        <v>3284</v>
      </c>
      <c r="C2583" s="69" t="s">
        <v>490</v>
      </c>
      <c r="D2583" s="52" t="s">
        <v>491</v>
      </c>
      <c r="E2583" s="53" t="s">
        <v>64</v>
      </c>
      <c r="F2583" s="55">
        <v>41228</v>
      </c>
      <c r="G2583" s="55">
        <v>41289</v>
      </c>
      <c r="H2583" s="53" t="s">
        <v>101</v>
      </c>
      <c r="I2583" s="57">
        <v>22288.1417</v>
      </c>
      <c r="J2583" s="56">
        <v>22279.737768413834</v>
      </c>
      <c r="K2583" s="56">
        <v>22279.737000000001</v>
      </c>
      <c r="L2583" s="59">
        <v>41308</v>
      </c>
      <c r="M2583" s="60">
        <v>2013</v>
      </c>
      <c r="N2583" s="61">
        <v>41320</v>
      </c>
      <c r="O2583" s="60">
        <v>2013</v>
      </c>
      <c r="P2583" s="61">
        <v>41501</v>
      </c>
      <c r="Q2583" s="53" t="s">
        <v>337</v>
      </c>
      <c r="R2583" s="53"/>
      <c r="S2583" s="53" t="s">
        <v>419</v>
      </c>
      <c r="T2583" s="53" t="s">
        <v>911</v>
      </c>
      <c r="U2583" s="53" t="s">
        <v>367</v>
      </c>
      <c r="V2583" s="53" t="s">
        <v>385</v>
      </c>
      <c r="W2583" s="53"/>
      <c r="X2583" s="53"/>
      <c r="Y2583" s="63"/>
      <c r="Z2583" s="53"/>
      <c r="AA2583" s="53"/>
      <c r="AB2583" s="72"/>
      <c r="AC2583" s="57"/>
      <c r="AD2583" s="53"/>
      <c r="AE2583" s="53"/>
      <c r="AF2583" s="53"/>
      <c r="AG2583" s="63"/>
      <c r="AH2583" s="53"/>
      <c r="AI2583" s="53"/>
      <c r="AJ2583" s="149">
        <v>1</v>
      </c>
      <c r="AK2583" s="374" t="s">
        <v>677</v>
      </c>
    </row>
    <row r="2584" spans="1:37" s="149" customFormat="1" ht="60" customHeight="1">
      <c r="A2584" s="52" t="s">
        <v>827</v>
      </c>
      <c r="B2584" s="60">
        <v>3286</v>
      </c>
      <c r="C2584" s="69" t="s">
        <v>492</v>
      </c>
      <c r="D2584" s="52" t="s">
        <v>493</v>
      </c>
      <c r="E2584" s="53" t="s">
        <v>64</v>
      </c>
      <c r="F2584" s="55">
        <v>41228</v>
      </c>
      <c r="G2584" s="55">
        <v>41289</v>
      </c>
      <c r="H2584" s="53" t="s">
        <v>101</v>
      </c>
      <c r="I2584" s="57">
        <v>230.85</v>
      </c>
      <c r="J2584" s="56">
        <v>258.97168850112001</v>
      </c>
      <c r="K2584" s="56">
        <v>230.85</v>
      </c>
      <c r="L2584" s="59">
        <v>41308</v>
      </c>
      <c r="M2584" s="60">
        <v>2013</v>
      </c>
      <c r="N2584" s="61">
        <v>41320</v>
      </c>
      <c r="O2584" s="60">
        <v>2013</v>
      </c>
      <c r="P2584" s="61">
        <v>41440</v>
      </c>
      <c r="Q2584" s="53" t="s">
        <v>337</v>
      </c>
      <c r="R2584" s="53"/>
      <c r="S2584" s="53" t="s">
        <v>419</v>
      </c>
      <c r="T2584" s="53" t="s">
        <v>856</v>
      </c>
      <c r="U2584" s="53" t="s">
        <v>367</v>
      </c>
      <c r="V2584" s="53" t="s">
        <v>385</v>
      </c>
      <c r="W2584" s="53"/>
      <c r="X2584" s="53"/>
      <c r="Y2584" s="63"/>
      <c r="Z2584" s="53"/>
      <c r="AA2584" s="53"/>
      <c r="AB2584" s="72"/>
      <c r="AC2584" s="57"/>
      <c r="AD2584" s="53"/>
      <c r="AE2584" s="53"/>
      <c r="AF2584" s="53"/>
      <c r="AG2584" s="63"/>
      <c r="AH2584" s="53"/>
      <c r="AI2584" s="53"/>
      <c r="AJ2584" s="149">
        <v>1</v>
      </c>
      <c r="AK2584" s="374" t="s">
        <v>677</v>
      </c>
    </row>
    <row r="2585" spans="1:37" s="149" customFormat="1" ht="75" customHeight="1">
      <c r="A2585" s="52" t="s">
        <v>827</v>
      </c>
      <c r="B2585" s="60">
        <v>3289</v>
      </c>
      <c r="C2585" s="69" t="s">
        <v>494</v>
      </c>
      <c r="D2585" s="52" t="s">
        <v>495</v>
      </c>
      <c r="E2585" s="53" t="s">
        <v>59</v>
      </c>
      <c r="F2585" s="55">
        <v>41242</v>
      </c>
      <c r="G2585" s="55">
        <v>41272</v>
      </c>
      <c r="H2585" s="53" t="s">
        <v>101</v>
      </c>
      <c r="I2585" s="57">
        <v>2.4750000000000001</v>
      </c>
      <c r="J2585" s="56">
        <v>2.6710577379360005</v>
      </c>
      <c r="K2585" s="56">
        <v>2.4750000000000001</v>
      </c>
      <c r="L2585" s="59">
        <v>41283</v>
      </c>
      <c r="M2585" s="60">
        <v>2013</v>
      </c>
      <c r="N2585" s="61">
        <v>41363</v>
      </c>
      <c r="O2585" s="60">
        <v>2013</v>
      </c>
      <c r="P2585" s="61">
        <v>41384</v>
      </c>
      <c r="Q2585" s="53" t="s">
        <v>337</v>
      </c>
      <c r="R2585" s="53"/>
      <c r="S2585" s="53" t="s">
        <v>419</v>
      </c>
      <c r="T2585" s="53" t="s">
        <v>842</v>
      </c>
      <c r="U2585" s="53" t="s">
        <v>367</v>
      </c>
      <c r="V2585" s="53" t="s">
        <v>385</v>
      </c>
      <c r="W2585" s="53"/>
      <c r="X2585" s="53"/>
      <c r="Y2585" s="63"/>
      <c r="Z2585" s="53"/>
      <c r="AA2585" s="53"/>
      <c r="AB2585" s="72"/>
      <c r="AC2585" s="57"/>
      <c r="AD2585" s="53"/>
      <c r="AE2585" s="53"/>
      <c r="AF2585" s="53"/>
      <c r="AG2585" s="63"/>
      <c r="AH2585" s="53"/>
      <c r="AI2585" s="53"/>
      <c r="AJ2585" s="149">
        <v>1</v>
      </c>
      <c r="AK2585" s="374" t="s">
        <v>677</v>
      </c>
    </row>
    <row r="2586" spans="1:37" s="149" customFormat="1" ht="60" customHeight="1">
      <c r="A2586" s="52" t="s">
        <v>827</v>
      </c>
      <c r="B2586" s="60">
        <v>3294</v>
      </c>
      <c r="C2586" s="69" t="s">
        <v>496</v>
      </c>
      <c r="D2586" s="52" t="s">
        <v>497</v>
      </c>
      <c r="E2586" s="53" t="s">
        <v>59</v>
      </c>
      <c r="F2586" s="55">
        <v>41401</v>
      </c>
      <c r="G2586" s="55">
        <v>41432</v>
      </c>
      <c r="H2586" s="53" t="s">
        <v>104</v>
      </c>
      <c r="I2586" s="57">
        <v>3541.83041</v>
      </c>
      <c r="J2586" s="56">
        <v>3541.3690338071642</v>
      </c>
      <c r="K2586" s="56">
        <v>3541.3690000000001</v>
      </c>
      <c r="L2586" s="59">
        <v>41445</v>
      </c>
      <c r="M2586" s="60">
        <v>2013</v>
      </c>
      <c r="N2586" s="61">
        <v>41445</v>
      </c>
      <c r="O2586" s="60">
        <v>2013</v>
      </c>
      <c r="P2586" s="61">
        <v>41633</v>
      </c>
      <c r="Q2586" s="53" t="s">
        <v>337</v>
      </c>
      <c r="R2586" s="53"/>
      <c r="S2586" s="53" t="s">
        <v>900</v>
      </c>
      <c r="T2586" s="53" t="s">
        <v>765</v>
      </c>
      <c r="U2586" s="53" t="s">
        <v>367</v>
      </c>
      <c r="V2586" s="53" t="s">
        <v>385</v>
      </c>
      <c r="W2586" s="53"/>
      <c r="X2586" s="53"/>
      <c r="Y2586" s="63"/>
      <c r="Z2586" s="53"/>
      <c r="AA2586" s="53"/>
      <c r="AB2586" s="72"/>
      <c r="AC2586" s="57"/>
      <c r="AD2586" s="53"/>
      <c r="AE2586" s="53"/>
      <c r="AF2586" s="53"/>
      <c r="AG2586" s="63"/>
      <c r="AH2586" s="53"/>
      <c r="AI2586" s="53"/>
      <c r="AJ2586" s="149">
        <v>2</v>
      </c>
      <c r="AK2586" s="374" t="s">
        <v>677</v>
      </c>
    </row>
    <row r="2587" spans="1:37" s="149" customFormat="1" ht="75" customHeight="1">
      <c r="A2587" s="52" t="s">
        <v>827</v>
      </c>
      <c r="B2587" s="60">
        <v>3297</v>
      </c>
      <c r="C2587" s="69" t="s">
        <v>501</v>
      </c>
      <c r="D2587" s="52" t="s">
        <v>502</v>
      </c>
      <c r="E2587" s="53" t="s">
        <v>59</v>
      </c>
      <c r="F2587" s="55">
        <v>41225</v>
      </c>
      <c r="G2587" s="55">
        <v>41263</v>
      </c>
      <c r="H2587" s="53" t="s">
        <v>101</v>
      </c>
      <c r="I2587" s="57">
        <v>200.13317000000001</v>
      </c>
      <c r="J2587" s="56">
        <v>201.10798040735341</v>
      </c>
      <c r="K2587" s="56">
        <v>200.13300000000001</v>
      </c>
      <c r="L2587" s="59">
        <v>41275</v>
      </c>
      <c r="M2587" s="60">
        <v>2013</v>
      </c>
      <c r="N2587" s="61">
        <v>41289</v>
      </c>
      <c r="O2587" s="60">
        <v>2013</v>
      </c>
      <c r="P2587" s="61">
        <v>41638</v>
      </c>
      <c r="Q2587" s="53" t="s">
        <v>337</v>
      </c>
      <c r="R2587" s="53"/>
      <c r="S2587" s="53" t="s">
        <v>1993</v>
      </c>
      <c r="T2587" s="53" t="s">
        <v>917</v>
      </c>
      <c r="U2587" s="53" t="s">
        <v>367</v>
      </c>
      <c r="V2587" s="53" t="s">
        <v>385</v>
      </c>
      <c r="W2587" s="53"/>
      <c r="X2587" s="53"/>
      <c r="Y2587" s="63"/>
      <c r="Z2587" s="53"/>
      <c r="AA2587" s="53"/>
      <c r="AB2587" s="72"/>
      <c r="AC2587" s="57"/>
      <c r="AD2587" s="53"/>
      <c r="AE2587" s="53"/>
      <c r="AF2587" s="53"/>
      <c r="AG2587" s="63"/>
      <c r="AH2587" s="53"/>
      <c r="AI2587" s="53"/>
      <c r="AJ2587" s="149">
        <v>1</v>
      </c>
      <c r="AK2587" s="374" t="s">
        <v>677</v>
      </c>
    </row>
    <row r="2588" spans="1:37" s="149" customFormat="1" ht="60" customHeight="1">
      <c r="A2588" s="52" t="s">
        <v>827</v>
      </c>
      <c r="B2588" s="60">
        <v>3299</v>
      </c>
      <c r="C2588" s="69" t="s">
        <v>632</v>
      </c>
      <c r="D2588" s="52" t="s">
        <v>622</v>
      </c>
      <c r="E2588" s="53" t="s">
        <v>81</v>
      </c>
      <c r="F2588" s="55">
        <v>41225</v>
      </c>
      <c r="G2588" s="55">
        <v>41268</v>
      </c>
      <c r="H2588" s="53" t="s">
        <v>101</v>
      </c>
      <c r="I2588" s="57">
        <v>5950.3185899999999</v>
      </c>
      <c r="J2588" s="56">
        <v>5885.0665924736413</v>
      </c>
      <c r="K2588" s="56">
        <v>5885.0659999999998</v>
      </c>
      <c r="L2588" s="59">
        <v>41282</v>
      </c>
      <c r="M2588" s="60">
        <v>2013</v>
      </c>
      <c r="N2588" s="61">
        <v>41306</v>
      </c>
      <c r="O2588" s="60">
        <v>2013</v>
      </c>
      <c r="P2588" s="61">
        <v>41638</v>
      </c>
      <c r="Q2588" s="53" t="s">
        <v>337</v>
      </c>
      <c r="R2588" s="53"/>
      <c r="S2588" s="53" t="s">
        <v>419</v>
      </c>
      <c r="T2588" s="53" t="s">
        <v>919</v>
      </c>
      <c r="U2588" s="53" t="s">
        <v>367</v>
      </c>
      <c r="V2588" s="53" t="s">
        <v>385</v>
      </c>
      <c r="W2588" s="53"/>
      <c r="X2588" s="53"/>
      <c r="Y2588" s="63"/>
      <c r="Z2588" s="53"/>
      <c r="AA2588" s="53"/>
      <c r="AB2588" s="72"/>
      <c r="AC2588" s="57"/>
      <c r="AD2588" s="53"/>
      <c r="AE2588" s="53"/>
      <c r="AF2588" s="53"/>
      <c r="AG2588" s="63"/>
      <c r="AH2588" s="53"/>
      <c r="AI2588" s="53"/>
      <c r="AJ2588" s="149">
        <v>1</v>
      </c>
      <c r="AK2588" s="374" t="s">
        <v>677</v>
      </c>
    </row>
    <row r="2589" spans="1:37" s="149" customFormat="1" ht="60" customHeight="1">
      <c r="A2589" s="52" t="s">
        <v>827</v>
      </c>
      <c r="B2589" s="60">
        <v>3305</v>
      </c>
      <c r="C2589" s="69" t="s">
        <v>506</v>
      </c>
      <c r="D2589" s="52" t="s">
        <v>507</v>
      </c>
      <c r="E2589" s="53" t="s">
        <v>59</v>
      </c>
      <c r="F2589" s="55">
        <v>41236</v>
      </c>
      <c r="G2589" s="55">
        <v>41266</v>
      </c>
      <c r="H2589" s="53" t="s">
        <v>101</v>
      </c>
      <c r="I2589" s="57">
        <v>1795.9840799999999</v>
      </c>
      <c r="J2589" s="56">
        <v>1983.4934009691026</v>
      </c>
      <c r="K2589" s="56">
        <v>1795.9839999999999</v>
      </c>
      <c r="L2589" s="59">
        <v>41284</v>
      </c>
      <c r="M2589" s="60">
        <v>2013</v>
      </c>
      <c r="N2589" s="61">
        <v>41334</v>
      </c>
      <c r="O2589" s="60">
        <v>2013</v>
      </c>
      <c r="P2589" s="61">
        <v>41404</v>
      </c>
      <c r="Q2589" s="53" t="s">
        <v>337</v>
      </c>
      <c r="R2589" s="53"/>
      <c r="S2589" s="53" t="s">
        <v>1994</v>
      </c>
      <c r="T2589" s="53" t="s">
        <v>924</v>
      </c>
      <c r="U2589" s="53" t="s">
        <v>367</v>
      </c>
      <c r="V2589" s="53" t="s">
        <v>385</v>
      </c>
      <c r="W2589" s="53"/>
      <c r="X2589" s="53"/>
      <c r="Y2589" s="63"/>
      <c r="Z2589" s="53"/>
      <c r="AA2589" s="53"/>
      <c r="AB2589" s="72"/>
      <c r="AC2589" s="57"/>
      <c r="AD2589" s="53"/>
      <c r="AE2589" s="53"/>
      <c r="AF2589" s="53"/>
      <c r="AG2589" s="63"/>
      <c r="AH2589" s="53"/>
      <c r="AI2589" s="53"/>
      <c r="AJ2589" s="149">
        <v>1</v>
      </c>
      <c r="AK2589" s="374" t="s">
        <v>677</v>
      </c>
    </row>
    <row r="2590" spans="1:37" s="149" customFormat="1" ht="60" customHeight="1">
      <c r="A2590" s="52" t="s">
        <v>827</v>
      </c>
      <c r="B2590" s="60">
        <v>3307</v>
      </c>
      <c r="C2590" s="69" t="s">
        <v>508</v>
      </c>
      <c r="D2590" s="52" t="s">
        <v>509</v>
      </c>
      <c r="E2590" s="53" t="s">
        <v>80</v>
      </c>
      <c r="F2590" s="55">
        <v>41222</v>
      </c>
      <c r="G2590" s="55">
        <v>41265</v>
      </c>
      <c r="H2590" s="53" t="s">
        <v>101</v>
      </c>
      <c r="I2590" s="57">
        <v>17.296859999999999</v>
      </c>
      <c r="J2590" s="56">
        <v>17.323403271551999</v>
      </c>
      <c r="K2590" s="56">
        <v>17.295999999999999</v>
      </c>
      <c r="L2590" s="59">
        <v>41282</v>
      </c>
      <c r="M2590" s="60">
        <v>2013</v>
      </c>
      <c r="N2590" s="61">
        <v>41311</v>
      </c>
      <c r="O2590" s="60">
        <v>2013</v>
      </c>
      <c r="P2590" s="61">
        <v>41364</v>
      </c>
      <c r="Q2590" s="53" t="s">
        <v>337</v>
      </c>
      <c r="R2590" s="53"/>
      <c r="S2590" s="53" t="s">
        <v>419</v>
      </c>
      <c r="T2590" s="53" t="s">
        <v>687</v>
      </c>
      <c r="U2590" s="53" t="s">
        <v>367</v>
      </c>
      <c r="V2590" s="53" t="s">
        <v>385</v>
      </c>
      <c r="W2590" s="53"/>
      <c r="X2590" s="53"/>
      <c r="Y2590" s="63"/>
      <c r="Z2590" s="53"/>
      <c r="AA2590" s="53"/>
      <c r="AB2590" s="72"/>
      <c r="AC2590" s="57"/>
      <c r="AD2590" s="53"/>
      <c r="AE2590" s="53"/>
      <c r="AF2590" s="53"/>
      <c r="AG2590" s="63"/>
      <c r="AH2590" s="53"/>
      <c r="AI2590" s="53"/>
      <c r="AJ2590" s="149">
        <v>1</v>
      </c>
      <c r="AK2590" s="374" t="s">
        <v>677</v>
      </c>
    </row>
    <row r="2591" spans="1:37" s="149" customFormat="1" ht="75" customHeight="1">
      <c r="A2591" s="52" t="s">
        <v>827</v>
      </c>
      <c r="B2591" s="60">
        <v>3309</v>
      </c>
      <c r="C2591" s="69" t="s">
        <v>547</v>
      </c>
      <c r="D2591" s="52" t="s">
        <v>642</v>
      </c>
      <c r="E2591" s="53" t="s">
        <v>64</v>
      </c>
      <c r="F2591" s="55">
        <v>41226</v>
      </c>
      <c r="G2591" s="55">
        <v>41284</v>
      </c>
      <c r="H2591" s="53" t="s">
        <v>101</v>
      </c>
      <c r="I2591" s="57">
        <v>86.908559999999994</v>
      </c>
      <c r="J2591" s="56">
        <v>86.257338098133687</v>
      </c>
      <c r="K2591" s="56">
        <v>86.257000000000005</v>
      </c>
      <c r="L2591" s="59">
        <v>41302</v>
      </c>
      <c r="M2591" s="60">
        <v>2013</v>
      </c>
      <c r="N2591" s="61">
        <v>41312</v>
      </c>
      <c r="O2591" s="60">
        <v>2013</v>
      </c>
      <c r="P2591" s="61">
        <v>41470</v>
      </c>
      <c r="Q2591" s="53" t="s">
        <v>337</v>
      </c>
      <c r="R2591" s="53"/>
      <c r="S2591" s="53" t="s">
        <v>419</v>
      </c>
      <c r="T2591" s="53" t="s">
        <v>688</v>
      </c>
      <c r="U2591" s="53" t="s">
        <v>367</v>
      </c>
      <c r="V2591" s="53" t="s">
        <v>385</v>
      </c>
      <c r="W2591" s="53"/>
      <c r="X2591" s="53"/>
      <c r="Y2591" s="63"/>
      <c r="Z2591" s="53"/>
      <c r="AA2591" s="53"/>
      <c r="AB2591" s="72"/>
      <c r="AC2591" s="57"/>
      <c r="AD2591" s="53"/>
      <c r="AE2591" s="53"/>
      <c r="AF2591" s="53"/>
      <c r="AG2591" s="63"/>
      <c r="AH2591" s="53"/>
      <c r="AI2591" s="53"/>
      <c r="AJ2591" s="149">
        <v>1</v>
      </c>
      <c r="AK2591" s="374" t="s">
        <v>677</v>
      </c>
    </row>
    <row r="2592" spans="1:37" s="149" customFormat="1" ht="60" customHeight="1">
      <c r="A2592" s="52" t="s">
        <v>827</v>
      </c>
      <c r="B2592" s="60">
        <v>3311</v>
      </c>
      <c r="C2592" s="69" t="s">
        <v>428</v>
      </c>
      <c r="D2592" s="52" t="s">
        <v>426</v>
      </c>
      <c r="E2592" s="53" t="s">
        <v>59</v>
      </c>
      <c r="F2592" s="55">
        <v>41240</v>
      </c>
      <c r="G2592" s="55">
        <v>41270</v>
      </c>
      <c r="H2592" s="53" t="s">
        <v>101</v>
      </c>
      <c r="I2592" s="57">
        <v>5.7343000000000002</v>
      </c>
      <c r="J2592" s="56">
        <v>5.3860835044800011</v>
      </c>
      <c r="K2592" s="56">
        <v>5.3860000000000001</v>
      </c>
      <c r="L2592" s="59">
        <v>41283</v>
      </c>
      <c r="M2592" s="60">
        <v>2013</v>
      </c>
      <c r="N2592" s="61">
        <v>41348</v>
      </c>
      <c r="O2592" s="60">
        <v>2013</v>
      </c>
      <c r="P2592" s="61">
        <v>41470</v>
      </c>
      <c r="Q2592" s="53" t="s">
        <v>337</v>
      </c>
      <c r="R2592" s="53"/>
      <c r="S2592" s="53" t="s">
        <v>419</v>
      </c>
      <c r="T2592" s="53" t="s">
        <v>685</v>
      </c>
      <c r="U2592" s="53" t="s">
        <v>367</v>
      </c>
      <c r="V2592" s="53" t="s">
        <v>385</v>
      </c>
      <c r="W2592" s="53"/>
      <c r="X2592" s="53"/>
      <c r="Y2592" s="63"/>
      <c r="Z2592" s="53"/>
      <c r="AA2592" s="53"/>
      <c r="AB2592" s="72"/>
      <c r="AC2592" s="57"/>
      <c r="AD2592" s="53"/>
      <c r="AE2592" s="53"/>
      <c r="AF2592" s="53"/>
      <c r="AG2592" s="63"/>
      <c r="AH2592" s="53"/>
      <c r="AI2592" s="53"/>
      <c r="AJ2592" s="149">
        <v>1</v>
      </c>
      <c r="AK2592" s="374" t="s">
        <v>677</v>
      </c>
    </row>
    <row r="2593" spans="1:37" s="149" customFormat="1" ht="75" customHeight="1">
      <c r="A2593" s="52" t="s">
        <v>827</v>
      </c>
      <c r="B2593" s="60">
        <v>3313</v>
      </c>
      <c r="C2593" s="69" t="s">
        <v>510</v>
      </c>
      <c r="D2593" s="52" t="s">
        <v>511</v>
      </c>
      <c r="E2593" s="53" t="s">
        <v>59</v>
      </c>
      <c r="F2593" s="55">
        <v>41236</v>
      </c>
      <c r="G2593" s="55">
        <v>41266</v>
      </c>
      <c r="H2593" s="53" t="s">
        <v>101</v>
      </c>
      <c r="I2593" s="57">
        <v>1455.3362999999999</v>
      </c>
      <c r="J2593" s="56">
        <v>1618.4402053038461</v>
      </c>
      <c r="K2593" s="56">
        <v>1455.336</v>
      </c>
      <c r="L2593" s="59">
        <v>41284</v>
      </c>
      <c r="M2593" s="60">
        <v>2013</v>
      </c>
      <c r="N2593" s="61">
        <v>41333</v>
      </c>
      <c r="O2593" s="60">
        <v>2013</v>
      </c>
      <c r="P2593" s="61">
        <v>41501</v>
      </c>
      <c r="Q2593" s="53" t="s">
        <v>337</v>
      </c>
      <c r="R2593" s="53"/>
      <c r="S2593" s="53" t="s">
        <v>419</v>
      </c>
      <c r="T2593" s="53" t="s">
        <v>929</v>
      </c>
      <c r="U2593" s="53" t="s">
        <v>367</v>
      </c>
      <c r="V2593" s="53" t="s">
        <v>385</v>
      </c>
      <c r="W2593" s="53"/>
      <c r="X2593" s="53"/>
      <c r="Y2593" s="63"/>
      <c r="Z2593" s="53"/>
      <c r="AA2593" s="53"/>
      <c r="AB2593" s="72"/>
      <c r="AC2593" s="57"/>
      <c r="AD2593" s="53"/>
      <c r="AE2593" s="53"/>
      <c r="AF2593" s="53"/>
      <c r="AG2593" s="63"/>
      <c r="AH2593" s="53"/>
      <c r="AI2593" s="53"/>
      <c r="AJ2593" s="149">
        <v>1</v>
      </c>
      <c r="AK2593" s="374" t="s">
        <v>677</v>
      </c>
    </row>
    <row r="2594" spans="1:37" s="149" customFormat="1" ht="75" customHeight="1">
      <c r="A2594" s="52" t="s">
        <v>827</v>
      </c>
      <c r="B2594" s="60">
        <v>3319</v>
      </c>
      <c r="C2594" s="69" t="s">
        <v>541</v>
      </c>
      <c r="D2594" s="52" t="s">
        <v>469</v>
      </c>
      <c r="E2594" s="53" t="s">
        <v>59</v>
      </c>
      <c r="F2594" s="55">
        <v>41229</v>
      </c>
      <c r="G2594" s="55">
        <v>41260</v>
      </c>
      <c r="H2594" s="53" t="s">
        <v>101</v>
      </c>
      <c r="I2594" s="57">
        <v>314.93880000000001</v>
      </c>
      <c r="J2594" s="56">
        <v>311.56305663993555</v>
      </c>
      <c r="K2594" s="56">
        <v>311.56299999999999</v>
      </c>
      <c r="L2594" s="59">
        <v>41283</v>
      </c>
      <c r="M2594" s="60">
        <v>2013</v>
      </c>
      <c r="N2594" s="61">
        <v>41336</v>
      </c>
      <c r="O2594" s="60">
        <v>2013</v>
      </c>
      <c r="P2594" s="61">
        <v>41408</v>
      </c>
      <c r="Q2594" s="53" t="s">
        <v>337</v>
      </c>
      <c r="R2594" s="53"/>
      <c r="S2594" s="53" t="s">
        <v>419</v>
      </c>
      <c r="T2594" s="53" t="s">
        <v>927</v>
      </c>
      <c r="U2594" s="53" t="s">
        <v>367</v>
      </c>
      <c r="V2594" s="53" t="s">
        <v>385</v>
      </c>
      <c r="W2594" s="53"/>
      <c r="X2594" s="53"/>
      <c r="Y2594" s="63"/>
      <c r="Z2594" s="53"/>
      <c r="AA2594" s="53"/>
      <c r="AB2594" s="72"/>
      <c r="AC2594" s="57"/>
      <c r="AD2594" s="53"/>
      <c r="AE2594" s="53"/>
      <c r="AF2594" s="53"/>
      <c r="AG2594" s="63"/>
      <c r="AH2594" s="53"/>
      <c r="AI2594" s="53"/>
      <c r="AJ2594" s="149">
        <v>1</v>
      </c>
      <c r="AK2594" s="374" t="s">
        <v>677</v>
      </c>
    </row>
    <row r="2595" spans="1:37" s="149" customFormat="1" ht="60" customHeight="1">
      <c r="A2595" s="52" t="s">
        <v>827</v>
      </c>
      <c r="B2595" s="60">
        <v>3320</v>
      </c>
      <c r="C2595" s="69" t="s">
        <v>514</v>
      </c>
      <c r="D2595" s="52" t="s">
        <v>515</v>
      </c>
      <c r="E2595" s="53" t="s">
        <v>59</v>
      </c>
      <c r="F2595" s="55">
        <v>41229</v>
      </c>
      <c r="G2595" s="55">
        <v>41270</v>
      </c>
      <c r="H2595" s="53" t="s">
        <v>101</v>
      </c>
      <c r="I2595" s="57">
        <v>477.33</v>
      </c>
      <c r="J2595" s="56">
        <v>470.07316487923276</v>
      </c>
      <c r="K2595" s="56">
        <v>470.07299999999998</v>
      </c>
      <c r="L2595" s="59">
        <v>41284</v>
      </c>
      <c r="M2595" s="60">
        <v>2013</v>
      </c>
      <c r="N2595" s="61">
        <v>41336</v>
      </c>
      <c r="O2595" s="60">
        <v>2013</v>
      </c>
      <c r="P2595" s="61">
        <v>41504</v>
      </c>
      <c r="Q2595" s="53" t="s">
        <v>337</v>
      </c>
      <c r="R2595" s="53" t="s">
        <v>2499</v>
      </c>
      <c r="S2595" s="53" t="s">
        <v>419</v>
      </c>
      <c r="T2595" s="53" t="s">
        <v>829</v>
      </c>
      <c r="U2595" s="53" t="s">
        <v>367</v>
      </c>
      <c r="V2595" s="53" t="s">
        <v>385</v>
      </c>
      <c r="W2595" s="53"/>
      <c r="X2595" s="53"/>
      <c r="Y2595" s="63"/>
      <c r="Z2595" s="53"/>
      <c r="AA2595" s="53"/>
      <c r="AB2595" s="72"/>
      <c r="AC2595" s="57"/>
      <c r="AD2595" s="53"/>
      <c r="AE2595" s="53"/>
      <c r="AF2595" s="53"/>
      <c r="AG2595" s="63"/>
      <c r="AH2595" s="53"/>
      <c r="AI2595" s="53"/>
      <c r="AJ2595" s="149">
        <v>1</v>
      </c>
      <c r="AK2595" s="374" t="s">
        <v>677</v>
      </c>
    </row>
    <row r="2596" spans="1:37" s="149" customFormat="1" ht="60" customHeight="1">
      <c r="A2596" s="52" t="s">
        <v>827</v>
      </c>
      <c r="B2596" s="160" t="s">
        <v>2554</v>
      </c>
      <c r="C2596" s="69" t="s">
        <v>514</v>
      </c>
      <c r="D2596" s="52" t="s">
        <v>515</v>
      </c>
      <c r="E2596" s="53" t="s">
        <v>59</v>
      </c>
      <c r="F2596" s="55">
        <v>41229</v>
      </c>
      <c r="G2596" s="55">
        <v>41270</v>
      </c>
      <c r="H2596" s="53" t="s">
        <v>101</v>
      </c>
      <c r="I2596" s="57">
        <v>200.4967</v>
      </c>
      <c r="J2596" s="56">
        <v>200.48809340357769</v>
      </c>
      <c r="K2596" s="56">
        <v>200.488</v>
      </c>
      <c r="L2596" s="59">
        <v>41284</v>
      </c>
      <c r="M2596" s="60">
        <v>2013</v>
      </c>
      <c r="N2596" s="61">
        <v>41336</v>
      </c>
      <c r="O2596" s="60">
        <v>2013</v>
      </c>
      <c r="P2596" s="61">
        <v>41504</v>
      </c>
      <c r="Q2596" s="53" t="s">
        <v>337</v>
      </c>
      <c r="R2596" s="53" t="s">
        <v>2500</v>
      </c>
      <c r="S2596" s="53" t="s">
        <v>419</v>
      </c>
      <c r="T2596" s="53" t="s">
        <v>2130</v>
      </c>
      <c r="U2596" s="53" t="s">
        <v>367</v>
      </c>
      <c r="V2596" s="53" t="s">
        <v>385</v>
      </c>
      <c r="W2596" s="53"/>
      <c r="X2596" s="53"/>
      <c r="Y2596" s="63"/>
      <c r="Z2596" s="53"/>
      <c r="AA2596" s="53"/>
      <c r="AB2596" s="72"/>
      <c r="AC2596" s="57"/>
      <c r="AD2596" s="53"/>
      <c r="AE2596" s="53"/>
      <c r="AF2596" s="53"/>
      <c r="AG2596" s="63"/>
      <c r="AH2596" s="53"/>
      <c r="AI2596" s="53"/>
      <c r="AJ2596" s="149">
        <v>1</v>
      </c>
      <c r="AK2596" s="374" t="s">
        <v>677</v>
      </c>
    </row>
    <row r="2597" spans="1:37" s="149" customFormat="1" ht="60" customHeight="1">
      <c r="A2597" s="52" t="s">
        <v>827</v>
      </c>
      <c r="B2597" s="60">
        <v>3326</v>
      </c>
      <c r="C2597" s="69" t="s">
        <v>518</v>
      </c>
      <c r="D2597" s="52" t="s">
        <v>417</v>
      </c>
      <c r="E2597" s="53" t="s">
        <v>59</v>
      </c>
      <c r="F2597" s="55">
        <v>41241</v>
      </c>
      <c r="G2597" s="55">
        <v>41308</v>
      </c>
      <c r="H2597" s="53" t="s">
        <v>101</v>
      </c>
      <c r="I2597" s="57">
        <v>55.158340000000003</v>
      </c>
      <c r="J2597" s="56">
        <v>54.911670928531208</v>
      </c>
      <c r="K2597" s="56">
        <v>54.911000000000001</v>
      </c>
      <c r="L2597" s="59">
        <v>41325</v>
      </c>
      <c r="M2597" s="60">
        <v>2013</v>
      </c>
      <c r="N2597" s="61">
        <v>41336</v>
      </c>
      <c r="O2597" s="60">
        <v>2013</v>
      </c>
      <c r="P2597" s="61">
        <v>41638</v>
      </c>
      <c r="Q2597" s="53" t="s">
        <v>337</v>
      </c>
      <c r="R2597" s="53"/>
      <c r="S2597" s="53" t="s">
        <v>500</v>
      </c>
      <c r="T2597" s="53" t="s">
        <v>937</v>
      </c>
      <c r="U2597" s="53" t="s">
        <v>367</v>
      </c>
      <c r="V2597" s="53" t="s">
        <v>385</v>
      </c>
      <c r="W2597" s="53"/>
      <c r="X2597" s="53"/>
      <c r="Y2597" s="63"/>
      <c r="Z2597" s="53"/>
      <c r="AA2597" s="53"/>
      <c r="AB2597" s="72"/>
      <c r="AC2597" s="57"/>
      <c r="AD2597" s="53"/>
      <c r="AE2597" s="53"/>
      <c r="AF2597" s="53"/>
      <c r="AG2597" s="63"/>
      <c r="AH2597" s="53"/>
      <c r="AI2597" s="53"/>
      <c r="AJ2597" s="149">
        <v>1</v>
      </c>
      <c r="AK2597" s="374" t="s">
        <v>677</v>
      </c>
    </row>
    <row r="2598" spans="1:37" s="149" customFormat="1" ht="75" customHeight="1">
      <c r="A2598" s="52" t="s">
        <v>827</v>
      </c>
      <c r="B2598" s="60">
        <v>3330</v>
      </c>
      <c r="C2598" s="69" t="s">
        <v>519</v>
      </c>
      <c r="D2598" s="52" t="s">
        <v>520</v>
      </c>
      <c r="E2598" s="53" t="s">
        <v>59</v>
      </c>
      <c r="F2598" s="55">
        <v>41309</v>
      </c>
      <c r="G2598" s="55">
        <v>41337</v>
      </c>
      <c r="H2598" s="53" t="s">
        <v>101</v>
      </c>
      <c r="I2598" s="57">
        <v>7.2</v>
      </c>
      <c r="J2598" s="56">
        <v>7.1228206344960006</v>
      </c>
      <c r="K2598" s="56">
        <v>7.1219999999999999</v>
      </c>
      <c r="L2598" s="59">
        <v>41357</v>
      </c>
      <c r="M2598" s="60">
        <v>2013</v>
      </c>
      <c r="N2598" s="61">
        <v>41378</v>
      </c>
      <c r="O2598" s="60">
        <v>2013</v>
      </c>
      <c r="P2598" s="61">
        <v>41394</v>
      </c>
      <c r="Q2598" s="53" t="s">
        <v>340</v>
      </c>
      <c r="R2598" s="53"/>
      <c r="S2598" s="53" t="s">
        <v>419</v>
      </c>
      <c r="T2598" s="53" t="s">
        <v>9</v>
      </c>
      <c r="U2598" s="53" t="s">
        <v>367</v>
      </c>
      <c r="V2598" s="53" t="s">
        <v>389</v>
      </c>
      <c r="W2598" s="53"/>
      <c r="X2598" s="53"/>
      <c r="Y2598" s="63"/>
      <c r="Z2598" s="53"/>
      <c r="AA2598" s="53"/>
      <c r="AB2598" s="72"/>
      <c r="AC2598" s="57"/>
      <c r="AD2598" s="53"/>
      <c r="AE2598" s="53"/>
      <c r="AF2598" s="53"/>
      <c r="AG2598" s="63"/>
      <c r="AH2598" s="53"/>
      <c r="AI2598" s="53"/>
      <c r="AJ2598" s="149">
        <v>1</v>
      </c>
      <c r="AK2598" s="374" t="s">
        <v>677</v>
      </c>
    </row>
    <row r="2599" spans="1:37" s="149" customFormat="1" ht="60" customHeight="1">
      <c r="A2599" s="52" t="s">
        <v>827</v>
      </c>
      <c r="B2599" s="60">
        <v>3332</v>
      </c>
      <c r="C2599" s="69" t="s">
        <v>446</v>
      </c>
      <c r="D2599" s="52" t="s">
        <v>447</v>
      </c>
      <c r="E2599" s="53" t="s">
        <v>59</v>
      </c>
      <c r="F2599" s="55">
        <v>41262</v>
      </c>
      <c r="G2599" s="55">
        <v>41297</v>
      </c>
      <c r="H2599" s="53" t="s">
        <v>101</v>
      </c>
      <c r="I2599" s="57">
        <v>13.34966</v>
      </c>
      <c r="J2599" s="56">
        <v>13.206896593128002</v>
      </c>
      <c r="K2599" s="56">
        <v>13.206</v>
      </c>
      <c r="L2599" s="59">
        <v>41317</v>
      </c>
      <c r="M2599" s="60">
        <v>2013</v>
      </c>
      <c r="N2599" s="61">
        <v>41317</v>
      </c>
      <c r="O2599" s="60">
        <v>2013</v>
      </c>
      <c r="P2599" s="61">
        <v>41513</v>
      </c>
      <c r="Q2599" s="53" t="s">
        <v>340</v>
      </c>
      <c r="R2599" s="53"/>
      <c r="S2599" s="53" t="s">
        <v>1992</v>
      </c>
      <c r="T2599" s="53" t="s">
        <v>943</v>
      </c>
      <c r="U2599" s="53" t="s">
        <v>367</v>
      </c>
      <c r="V2599" s="53" t="s">
        <v>385</v>
      </c>
      <c r="W2599" s="53"/>
      <c r="X2599" s="53"/>
      <c r="Y2599" s="63"/>
      <c r="Z2599" s="53"/>
      <c r="AA2599" s="53"/>
      <c r="AB2599" s="72"/>
      <c r="AC2599" s="57"/>
      <c r="AD2599" s="53"/>
      <c r="AE2599" s="53"/>
      <c r="AF2599" s="53"/>
      <c r="AG2599" s="63"/>
      <c r="AH2599" s="53"/>
      <c r="AI2599" s="53"/>
      <c r="AJ2599" s="149">
        <v>1</v>
      </c>
      <c r="AK2599" s="374" t="s">
        <v>677</v>
      </c>
    </row>
    <row r="2600" spans="1:37" s="149" customFormat="1" ht="75" customHeight="1">
      <c r="A2600" s="52" t="s">
        <v>827</v>
      </c>
      <c r="B2600" s="60">
        <v>3334</v>
      </c>
      <c r="C2600" s="69" t="s">
        <v>521</v>
      </c>
      <c r="D2600" s="52" t="s">
        <v>522</v>
      </c>
      <c r="E2600" s="53" t="s">
        <v>59</v>
      </c>
      <c r="F2600" s="55">
        <v>41374</v>
      </c>
      <c r="G2600" s="55">
        <v>41404</v>
      </c>
      <c r="H2600" s="53" t="s">
        <v>101</v>
      </c>
      <c r="I2600" s="57">
        <v>65.904210000000006</v>
      </c>
      <c r="J2600" s="56">
        <v>65.904210000000006</v>
      </c>
      <c r="K2600" s="56">
        <v>65.903999999999996</v>
      </c>
      <c r="L2600" s="59">
        <v>41424</v>
      </c>
      <c r="M2600" s="60">
        <v>2013</v>
      </c>
      <c r="N2600" s="61">
        <v>41440</v>
      </c>
      <c r="O2600" s="60">
        <v>2013</v>
      </c>
      <c r="P2600" s="61">
        <v>41485</v>
      </c>
      <c r="Q2600" s="53" t="s">
        <v>340</v>
      </c>
      <c r="R2600" s="53"/>
      <c r="S2600" s="53" t="s">
        <v>523</v>
      </c>
      <c r="T2600" s="60">
        <v>297.60000000000002</v>
      </c>
      <c r="U2600" s="53" t="s">
        <v>367</v>
      </c>
      <c r="V2600" s="53" t="s">
        <v>389</v>
      </c>
      <c r="W2600" s="53"/>
      <c r="X2600" s="53"/>
      <c r="Y2600" s="63"/>
      <c r="Z2600" s="53"/>
      <c r="AA2600" s="53"/>
      <c r="AB2600" s="72"/>
      <c r="AC2600" s="57"/>
      <c r="AD2600" s="53"/>
      <c r="AE2600" s="53"/>
      <c r="AF2600" s="53"/>
      <c r="AG2600" s="63"/>
      <c r="AH2600" s="53"/>
      <c r="AI2600" s="53"/>
      <c r="AJ2600" s="149">
        <v>2</v>
      </c>
      <c r="AK2600" s="374" t="s">
        <v>677</v>
      </c>
    </row>
    <row r="2601" spans="1:37" s="149" customFormat="1" ht="60" customHeight="1">
      <c r="A2601" s="52" t="s">
        <v>827</v>
      </c>
      <c r="B2601" s="160" t="s">
        <v>2739</v>
      </c>
      <c r="C2601" s="69" t="s">
        <v>521</v>
      </c>
      <c r="D2601" s="52" t="s">
        <v>522</v>
      </c>
      <c r="E2601" s="53" t="s">
        <v>59</v>
      </c>
      <c r="F2601" s="55">
        <v>41232</v>
      </c>
      <c r="G2601" s="55">
        <v>41268</v>
      </c>
      <c r="H2601" s="53" t="s">
        <v>101</v>
      </c>
      <c r="I2601" s="57">
        <v>29.827997876440602</v>
      </c>
      <c r="J2601" s="56">
        <v>30.267157643785307</v>
      </c>
      <c r="K2601" s="56">
        <v>29.827000000000002</v>
      </c>
      <c r="L2601" s="59">
        <v>41283</v>
      </c>
      <c r="M2601" s="60">
        <v>2013</v>
      </c>
      <c r="N2601" s="61">
        <v>41309</v>
      </c>
      <c r="O2601" s="60">
        <v>2013</v>
      </c>
      <c r="P2601" s="61">
        <v>41633</v>
      </c>
      <c r="Q2601" s="53" t="s">
        <v>340</v>
      </c>
      <c r="R2601" s="53"/>
      <c r="S2601" s="53" t="s">
        <v>523</v>
      </c>
      <c r="T2601" s="60">
        <v>384</v>
      </c>
      <c r="U2601" s="53" t="s">
        <v>367</v>
      </c>
      <c r="V2601" s="53" t="s">
        <v>389</v>
      </c>
      <c r="W2601" s="53"/>
      <c r="X2601" s="53"/>
      <c r="Y2601" s="63"/>
      <c r="Z2601" s="53"/>
      <c r="AA2601" s="53"/>
      <c r="AB2601" s="72"/>
      <c r="AC2601" s="57"/>
      <c r="AD2601" s="53"/>
      <c r="AE2601" s="53"/>
      <c r="AF2601" s="53"/>
      <c r="AG2601" s="63"/>
      <c r="AH2601" s="53"/>
      <c r="AI2601" s="53"/>
      <c r="AJ2601" s="149">
        <v>1</v>
      </c>
      <c r="AK2601" s="374" t="s">
        <v>677</v>
      </c>
    </row>
    <row r="2602" spans="1:37" s="149" customFormat="1" ht="60" customHeight="1">
      <c r="A2602" s="52" t="s">
        <v>827</v>
      </c>
      <c r="B2602" s="60">
        <v>3337</v>
      </c>
      <c r="C2602" s="69" t="s">
        <v>404</v>
      </c>
      <c r="D2602" s="52" t="s">
        <v>405</v>
      </c>
      <c r="E2602" s="53" t="s">
        <v>59</v>
      </c>
      <c r="F2602" s="55">
        <v>41295</v>
      </c>
      <c r="G2602" s="55">
        <v>41326</v>
      </c>
      <c r="H2602" s="53" t="s">
        <v>101</v>
      </c>
      <c r="I2602" s="57">
        <v>353.59145999999998</v>
      </c>
      <c r="J2602" s="56">
        <v>468.55871810188461</v>
      </c>
      <c r="K2602" s="56">
        <v>353.59100000000001</v>
      </c>
      <c r="L2602" s="59">
        <v>41345</v>
      </c>
      <c r="M2602" s="60">
        <v>2013</v>
      </c>
      <c r="N2602" s="61">
        <v>41345</v>
      </c>
      <c r="O2602" s="60">
        <v>2013</v>
      </c>
      <c r="P2602" s="78">
        <v>41394</v>
      </c>
      <c r="Q2602" s="53" t="s">
        <v>340</v>
      </c>
      <c r="R2602" s="53"/>
      <c r="S2602" s="53" t="s">
        <v>866</v>
      </c>
      <c r="T2602" s="53" t="s">
        <v>9</v>
      </c>
      <c r="U2602" s="53" t="s">
        <v>367</v>
      </c>
      <c r="V2602" s="53" t="s">
        <v>389</v>
      </c>
      <c r="W2602" s="53"/>
      <c r="X2602" s="53"/>
      <c r="Y2602" s="63"/>
      <c r="Z2602" s="53"/>
      <c r="AA2602" s="53"/>
      <c r="AB2602" s="72"/>
      <c r="AC2602" s="57"/>
      <c r="AD2602" s="53"/>
      <c r="AE2602" s="53"/>
      <c r="AF2602" s="53"/>
      <c r="AG2602" s="63"/>
      <c r="AH2602" s="53"/>
      <c r="AI2602" s="53"/>
      <c r="AJ2602" s="149">
        <v>1</v>
      </c>
      <c r="AK2602" s="374" t="s">
        <v>677</v>
      </c>
    </row>
    <row r="2603" spans="1:37" s="149" customFormat="1" ht="75" customHeight="1">
      <c r="A2603" s="52" t="s">
        <v>827</v>
      </c>
      <c r="B2603" s="60">
        <v>3339</v>
      </c>
      <c r="C2603" s="69" t="s">
        <v>455</v>
      </c>
      <c r="D2603" s="52" t="s">
        <v>456</v>
      </c>
      <c r="E2603" s="53" t="s">
        <v>59</v>
      </c>
      <c r="F2603" s="55">
        <v>41365</v>
      </c>
      <c r="G2603" s="55">
        <v>41399</v>
      </c>
      <c r="H2603" s="53" t="s">
        <v>101</v>
      </c>
      <c r="I2603" s="57">
        <v>3.9264399999999999</v>
      </c>
      <c r="J2603" s="56">
        <v>3.8408271390518403</v>
      </c>
      <c r="K2603" s="56">
        <v>3.84</v>
      </c>
      <c r="L2603" s="59">
        <v>41414</v>
      </c>
      <c r="M2603" s="60">
        <v>2013</v>
      </c>
      <c r="N2603" s="61">
        <v>41414</v>
      </c>
      <c r="O2603" s="60">
        <v>2013</v>
      </c>
      <c r="P2603" s="78">
        <v>41455</v>
      </c>
      <c r="Q2603" s="53" t="s">
        <v>340</v>
      </c>
      <c r="R2603" s="53"/>
      <c r="S2603" s="53" t="s">
        <v>419</v>
      </c>
      <c r="T2603" s="53" t="s">
        <v>946</v>
      </c>
      <c r="U2603" s="53" t="s">
        <v>367</v>
      </c>
      <c r="V2603" s="53" t="s">
        <v>389</v>
      </c>
      <c r="W2603" s="53"/>
      <c r="X2603" s="53"/>
      <c r="Y2603" s="63"/>
      <c r="Z2603" s="53"/>
      <c r="AA2603" s="53"/>
      <c r="AB2603" s="72"/>
      <c r="AC2603" s="57"/>
      <c r="AD2603" s="53"/>
      <c r="AE2603" s="53"/>
      <c r="AF2603" s="53"/>
      <c r="AG2603" s="63"/>
      <c r="AH2603" s="53"/>
      <c r="AI2603" s="53"/>
      <c r="AJ2603" s="149">
        <v>2</v>
      </c>
      <c r="AK2603" s="374" t="s">
        <v>677</v>
      </c>
    </row>
    <row r="2604" spans="1:37" s="149" customFormat="1" ht="75" customHeight="1">
      <c r="A2604" s="52" t="s">
        <v>827</v>
      </c>
      <c r="B2604" s="60">
        <v>3342</v>
      </c>
      <c r="C2604" s="69" t="s">
        <v>536</v>
      </c>
      <c r="D2604" s="52" t="s">
        <v>1830</v>
      </c>
      <c r="E2604" s="53" t="s">
        <v>59</v>
      </c>
      <c r="F2604" s="55">
        <v>41250</v>
      </c>
      <c r="G2604" s="55">
        <v>41294</v>
      </c>
      <c r="H2604" s="53" t="s">
        <v>101</v>
      </c>
      <c r="I2604" s="57">
        <v>50.823819999999998</v>
      </c>
      <c r="J2604" s="56">
        <v>49.374544055374137</v>
      </c>
      <c r="K2604" s="56">
        <v>49.374000000000002</v>
      </c>
      <c r="L2604" s="59">
        <v>41309</v>
      </c>
      <c r="M2604" s="60">
        <v>2013</v>
      </c>
      <c r="N2604" s="61">
        <v>41319</v>
      </c>
      <c r="O2604" s="60">
        <v>2013</v>
      </c>
      <c r="P2604" s="61">
        <v>41477</v>
      </c>
      <c r="Q2604" s="53" t="s">
        <v>340</v>
      </c>
      <c r="R2604" s="52" t="s">
        <v>1831</v>
      </c>
      <c r="S2604" s="53" t="s">
        <v>419</v>
      </c>
      <c r="T2604" s="53" t="s">
        <v>875</v>
      </c>
      <c r="U2604" s="53" t="s">
        <v>367</v>
      </c>
      <c r="V2604" s="53" t="s">
        <v>389</v>
      </c>
      <c r="W2604" s="53"/>
      <c r="X2604" s="53"/>
      <c r="Y2604" s="63"/>
      <c r="Z2604" s="53"/>
      <c r="AA2604" s="53"/>
      <c r="AB2604" s="72"/>
      <c r="AC2604" s="57"/>
      <c r="AD2604" s="53"/>
      <c r="AE2604" s="53"/>
      <c r="AF2604" s="53"/>
      <c r="AG2604" s="63"/>
      <c r="AH2604" s="53"/>
      <c r="AI2604" s="53"/>
      <c r="AJ2604" s="149">
        <v>1</v>
      </c>
      <c r="AK2604" s="374" t="s">
        <v>677</v>
      </c>
    </row>
    <row r="2605" spans="1:37" s="149" customFormat="1" ht="60" customHeight="1">
      <c r="A2605" s="52" t="s">
        <v>827</v>
      </c>
      <c r="B2605" s="60">
        <v>3345</v>
      </c>
      <c r="C2605" s="69" t="s">
        <v>528</v>
      </c>
      <c r="D2605" s="52" t="s">
        <v>529</v>
      </c>
      <c r="E2605" s="53" t="s">
        <v>59</v>
      </c>
      <c r="F2605" s="55">
        <v>41264</v>
      </c>
      <c r="G2605" s="55">
        <v>41298</v>
      </c>
      <c r="H2605" s="53" t="s">
        <v>101</v>
      </c>
      <c r="I2605" s="57">
        <v>1502.43362</v>
      </c>
      <c r="J2605" s="56">
        <v>1500.4165607329351</v>
      </c>
      <c r="K2605" s="56">
        <v>1500.4159999999999</v>
      </c>
      <c r="L2605" s="59">
        <v>41313</v>
      </c>
      <c r="M2605" s="60">
        <v>2013</v>
      </c>
      <c r="N2605" s="61">
        <v>41322</v>
      </c>
      <c r="O2605" s="60">
        <v>2013</v>
      </c>
      <c r="P2605" s="61">
        <v>41609</v>
      </c>
      <c r="Q2605" s="53" t="s">
        <v>340</v>
      </c>
      <c r="R2605" s="53" t="s">
        <v>948</v>
      </c>
      <c r="S2605" s="53" t="s">
        <v>866</v>
      </c>
      <c r="T2605" s="53" t="s">
        <v>9</v>
      </c>
      <c r="U2605" s="53" t="s">
        <v>367</v>
      </c>
      <c r="V2605" s="53" t="s">
        <v>389</v>
      </c>
      <c r="W2605" s="53"/>
      <c r="X2605" s="53"/>
      <c r="Y2605" s="63"/>
      <c r="Z2605" s="53"/>
      <c r="AA2605" s="53"/>
      <c r="AB2605" s="72"/>
      <c r="AC2605" s="57"/>
      <c r="AD2605" s="53"/>
      <c r="AE2605" s="53"/>
      <c r="AF2605" s="53"/>
      <c r="AG2605" s="63"/>
      <c r="AH2605" s="53"/>
      <c r="AI2605" s="53"/>
      <c r="AJ2605" s="149">
        <v>1</v>
      </c>
      <c r="AK2605" s="374" t="s">
        <v>677</v>
      </c>
    </row>
    <row r="2606" spans="1:37" s="149" customFormat="1" ht="60" customHeight="1">
      <c r="A2606" s="52" t="s">
        <v>827</v>
      </c>
      <c r="B2606" s="60">
        <v>3347</v>
      </c>
      <c r="C2606" s="69" t="s">
        <v>530</v>
      </c>
      <c r="D2606" s="52" t="s">
        <v>531</v>
      </c>
      <c r="E2606" s="53" t="s">
        <v>59</v>
      </c>
      <c r="F2606" s="55">
        <v>41264</v>
      </c>
      <c r="G2606" s="55">
        <v>41298</v>
      </c>
      <c r="H2606" s="53" t="s">
        <v>101</v>
      </c>
      <c r="I2606" s="57">
        <v>15.679</v>
      </c>
      <c r="J2606" s="56">
        <v>25.598332815672922</v>
      </c>
      <c r="K2606" s="56">
        <v>15.679</v>
      </c>
      <c r="L2606" s="59">
        <v>41315</v>
      </c>
      <c r="M2606" s="60">
        <v>2013</v>
      </c>
      <c r="N2606" s="61">
        <v>41322</v>
      </c>
      <c r="O2606" s="60">
        <v>2013</v>
      </c>
      <c r="P2606" s="61">
        <v>41609</v>
      </c>
      <c r="Q2606" s="53" t="s">
        <v>340</v>
      </c>
      <c r="R2606" s="53" t="s">
        <v>949</v>
      </c>
      <c r="S2606" s="53" t="s">
        <v>1998</v>
      </c>
      <c r="T2606" s="53" t="s">
        <v>950</v>
      </c>
      <c r="U2606" s="53" t="s">
        <v>367</v>
      </c>
      <c r="V2606" s="53" t="s">
        <v>389</v>
      </c>
      <c r="W2606" s="53"/>
      <c r="X2606" s="53"/>
      <c r="Y2606" s="63"/>
      <c r="Z2606" s="53"/>
      <c r="AA2606" s="53"/>
      <c r="AB2606" s="72"/>
      <c r="AC2606" s="57"/>
      <c r="AD2606" s="53"/>
      <c r="AE2606" s="53"/>
      <c r="AF2606" s="53"/>
      <c r="AG2606" s="63"/>
      <c r="AH2606" s="53"/>
      <c r="AI2606" s="53"/>
      <c r="AJ2606" s="149">
        <v>1</v>
      </c>
      <c r="AK2606" s="374" t="s">
        <v>677</v>
      </c>
    </row>
    <row r="2607" spans="1:37" s="149" customFormat="1" ht="60" customHeight="1">
      <c r="A2607" s="52" t="s">
        <v>827</v>
      </c>
      <c r="B2607" s="60">
        <v>3349</v>
      </c>
      <c r="C2607" s="69" t="s">
        <v>530</v>
      </c>
      <c r="D2607" s="52" t="s">
        <v>531</v>
      </c>
      <c r="E2607" s="53" t="s">
        <v>59</v>
      </c>
      <c r="F2607" s="55">
        <v>41264</v>
      </c>
      <c r="G2607" s="55">
        <v>41298</v>
      </c>
      <c r="H2607" s="53" t="s">
        <v>101</v>
      </c>
      <c r="I2607" s="57">
        <v>2.04</v>
      </c>
      <c r="J2607" s="56">
        <v>2.0884813588800002</v>
      </c>
      <c r="K2607" s="56">
        <v>2.04</v>
      </c>
      <c r="L2607" s="59">
        <v>41315</v>
      </c>
      <c r="M2607" s="60">
        <v>2013</v>
      </c>
      <c r="N2607" s="61">
        <v>41322</v>
      </c>
      <c r="O2607" s="60">
        <v>2013</v>
      </c>
      <c r="P2607" s="61">
        <v>41609</v>
      </c>
      <c r="Q2607" s="53" t="s">
        <v>340</v>
      </c>
      <c r="R2607" s="53"/>
      <c r="S2607" s="53" t="s">
        <v>523</v>
      </c>
      <c r="T2607" s="53" t="s">
        <v>698</v>
      </c>
      <c r="U2607" s="53" t="s">
        <v>367</v>
      </c>
      <c r="V2607" s="53" t="s">
        <v>389</v>
      </c>
      <c r="W2607" s="53"/>
      <c r="X2607" s="53"/>
      <c r="Y2607" s="63"/>
      <c r="Z2607" s="53"/>
      <c r="AA2607" s="53"/>
      <c r="AB2607" s="72"/>
      <c r="AC2607" s="57"/>
      <c r="AD2607" s="53"/>
      <c r="AE2607" s="53"/>
      <c r="AF2607" s="53"/>
      <c r="AG2607" s="63"/>
      <c r="AH2607" s="53"/>
      <c r="AI2607" s="53"/>
      <c r="AJ2607" s="149">
        <v>1</v>
      </c>
      <c r="AK2607" s="374" t="s">
        <v>677</v>
      </c>
    </row>
    <row r="2608" spans="1:37" s="149" customFormat="1" ht="75" customHeight="1">
      <c r="A2608" s="52" t="s">
        <v>827</v>
      </c>
      <c r="B2608" s="60">
        <v>3351</v>
      </c>
      <c r="C2608" s="69" t="s">
        <v>534</v>
      </c>
      <c r="D2608" s="52" t="s">
        <v>535</v>
      </c>
      <c r="E2608" s="53" t="s">
        <v>59</v>
      </c>
      <c r="F2608" s="55">
        <v>41298</v>
      </c>
      <c r="G2608" s="55">
        <v>41329</v>
      </c>
      <c r="H2608" s="53" t="s">
        <v>101</v>
      </c>
      <c r="I2608" s="57">
        <v>46.23751</v>
      </c>
      <c r="J2608" s="56">
        <v>46.484099045092805</v>
      </c>
      <c r="K2608" s="56">
        <v>46.237000000000002</v>
      </c>
      <c r="L2608" s="59">
        <v>41344</v>
      </c>
      <c r="M2608" s="60">
        <v>2013</v>
      </c>
      <c r="N2608" s="61">
        <v>41351</v>
      </c>
      <c r="O2608" s="60">
        <v>2013</v>
      </c>
      <c r="P2608" s="61">
        <v>41532</v>
      </c>
      <c r="Q2608" s="53" t="s">
        <v>340</v>
      </c>
      <c r="R2608" s="53"/>
      <c r="S2608" s="53" t="s">
        <v>1999</v>
      </c>
      <c r="T2608" s="53" t="s">
        <v>952</v>
      </c>
      <c r="U2608" s="53" t="s">
        <v>367</v>
      </c>
      <c r="V2608" s="53" t="s">
        <v>389</v>
      </c>
      <c r="W2608" s="53"/>
      <c r="X2608" s="53"/>
      <c r="Y2608" s="63"/>
      <c r="Z2608" s="53"/>
      <c r="AA2608" s="53"/>
      <c r="AB2608" s="72"/>
      <c r="AC2608" s="57"/>
      <c r="AD2608" s="53"/>
      <c r="AE2608" s="53"/>
      <c r="AF2608" s="53"/>
      <c r="AG2608" s="63"/>
      <c r="AH2608" s="53"/>
      <c r="AI2608" s="53"/>
      <c r="AJ2608" s="149">
        <v>1</v>
      </c>
      <c r="AK2608" s="374" t="s">
        <v>677</v>
      </c>
    </row>
    <row r="2609" spans="1:37" s="149" customFormat="1" ht="75" customHeight="1">
      <c r="A2609" s="52" t="s">
        <v>827</v>
      </c>
      <c r="B2609" s="60">
        <v>3353</v>
      </c>
      <c r="C2609" s="69" t="s">
        <v>954</v>
      </c>
      <c r="D2609" s="52" t="s">
        <v>955</v>
      </c>
      <c r="E2609" s="53" t="s">
        <v>59</v>
      </c>
      <c r="F2609" s="55">
        <v>41305</v>
      </c>
      <c r="G2609" s="55">
        <v>41339</v>
      </c>
      <c r="H2609" s="53" t="s">
        <v>101</v>
      </c>
      <c r="I2609" s="57">
        <v>59.7196</v>
      </c>
      <c r="J2609" s="56">
        <v>59.648804932615356</v>
      </c>
      <c r="K2609" s="56">
        <v>59.648000000000003</v>
      </c>
      <c r="L2609" s="59">
        <v>41357</v>
      </c>
      <c r="M2609" s="60">
        <v>2013</v>
      </c>
      <c r="N2609" s="61">
        <v>41414</v>
      </c>
      <c r="O2609" s="60">
        <v>2013</v>
      </c>
      <c r="P2609" s="61">
        <v>41441</v>
      </c>
      <c r="Q2609" s="53" t="s">
        <v>340</v>
      </c>
      <c r="R2609" s="53"/>
      <c r="S2609" s="53" t="s">
        <v>419</v>
      </c>
      <c r="T2609" s="53" t="s">
        <v>860</v>
      </c>
      <c r="U2609" s="53" t="s">
        <v>367</v>
      </c>
      <c r="V2609" s="53" t="s">
        <v>389</v>
      </c>
      <c r="W2609" s="53"/>
      <c r="X2609" s="53"/>
      <c r="Y2609" s="63"/>
      <c r="Z2609" s="53"/>
      <c r="AA2609" s="53"/>
      <c r="AB2609" s="72"/>
      <c r="AC2609" s="57"/>
      <c r="AD2609" s="53"/>
      <c r="AE2609" s="53"/>
      <c r="AF2609" s="53"/>
      <c r="AG2609" s="63"/>
      <c r="AH2609" s="53"/>
      <c r="AI2609" s="53"/>
      <c r="AJ2609" s="149">
        <v>1</v>
      </c>
      <c r="AK2609" s="374" t="s">
        <v>677</v>
      </c>
    </row>
    <row r="2610" spans="1:37" s="149" customFormat="1" ht="60" customHeight="1">
      <c r="A2610" s="52" t="s">
        <v>827</v>
      </c>
      <c r="B2610" s="60">
        <v>3356</v>
      </c>
      <c r="C2610" s="69" t="s">
        <v>457</v>
      </c>
      <c r="D2610" s="52" t="s">
        <v>458</v>
      </c>
      <c r="E2610" s="53" t="s">
        <v>64</v>
      </c>
      <c r="F2610" s="55">
        <v>41220</v>
      </c>
      <c r="G2610" s="55">
        <v>41294</v>
      </c>
      <c r="H2610" s="53" t="s">
        <v>101</v>
      </c>
      <c r="I2610" s="57">
        <v>2.86449</v>
      </c>
      <c r="J2610" s="56">
        <v>2.91288189528</v>
      </c>
      <c r="K2610" s="56">
        <v>2.8639999999999999</v>
      </c>
      <c r="L2610" s="59">
        <v>41308</v>
      </c>
      <c r="M2610" s="60">
        <v>2013</v>
      </c>
      <c r="N2610" s="61">
        <v>41308</v>
      </c>
      <c r="O2610" s="60">
        <v>2013</v>
      </c>
      <c r="P2610" s="61">
        <v>41440</v>
      </c>
      <c r="Q2610" s="71" t="s">
        <v>337</v>
      </c>
      <c r="R2610" s="53"/>
      <c r="S2610" s="53" t="s">
        <v>419</v>
      </c>
      <c r="T2610" s="53" t="s">
        <v>841</v>
      </c>
      <c r="U2610" s="53" t="s">
        <v>367</v>
      </c>
      <c r="V2610" s="53" t="s">
        <v>385</v>
      </c>
      <c r="W2610" s="53"/>
      <c r="X2610" s="53"/>
      <c r="Y2610" s="63"/>
      <c r="Z2610" s="53"/>
      <c r="AA2610" s="53"/>
      <c r="AB2610" s="72"/>
      <c r="AC2610" s="57"/>
      <c r="AD2610" s="53"/>
      <c r="AE2610" s="53"/>
      <c r="AF2610" s="53"/>
      <c r="AG2610" s="63"/>
      <c r="AH2610" s="53"/>
      <c r="AI2610" s="53"/>
      <c r="AJ2610" s="149">
        <v>1</v>
      </c>
      <c r="AK2610" s="374" t="s">
        <v>677</v>
      </c>
    </row>
    <row r="2611" spans="1:37" s="149" customFormat="1" ht="60" customHeight="1">
      <c r="A2611" s="52" t="s">
        <v>827</v>
      </c>
      <c r="B2611" s="60">
        <v>3358</v>
      </c>
      <c r="C2611" s="69" t="s">
        <v>537</v>
      </c>
      <c r="D2611" s="52" t="s">
        <v>538</v>
      </c>
      <c r="E2611" s="53" t="s">
        <v>59</v>
      </c>
      <c r="F2611" s="55">
        <v>41257</v>
      </c>
      <c r="G2611" s="55">
        <v>41296</v>
      </c>
      <c r="H2611" s="53" t="s">
        <v>101</v>
      </c>
      <c r="I2611" s="57">
        <v>198.91499999999999</v>
      </c>
      <c r="J2611" s="56">
        <v>198.7003148852736</v>
      </c>
      <c r="K2611" s="56">
        <v>198.7</v>
      </c>
      <c r="L2611" s="59">
        <v>41311</v>
      </c>
      <c r="M2611" s="60">
        <v>2013</v>
      </c>
      <c r="N2611" s="61">
        <v>41327</v>
      </c>
      <c r="O2611" s="60">
        <v>2013</v>
      </c>
      <c r="P2611" s="61">
        <v>41435</v>
      </c>
      <c r="Q2611" s="71" t="s">
        <v>340</v>
      </c>
      <c r="R2611" s="53"/>
      <c r="S2611" s="53" t="s">
        <v>1992</v>
      </c>
      <c r="T2611" s="53" t="s">
        <v>956</v>
      </c>
      <c r="U2611" s="53" t="s">
        <v>367</v>
      </c>
      <c r="V2611" s="53" t="s">
        <v>389</v>
      </c>
      <c r="W2611" s="53"/>
      <c r="X2611" s="53"/>
      <c r="Y2611" s="63"/>
      <c r="Z2611" s="53"/>
      <c r="AA2611" s="53"/>
      <c r="AB2611" s="72"/>
      <c r="AC2611" s="57"/>
      <c r="AD2611" s="53"/>
      <c r="AE2611" s="53"/>
      <c r="AF2611" s="53"/>
      <c r="AG2611" s="63"/>
      <c r="AH2611" s="53"/>
      <c r="AI2611" s="53"/>
      <c r="AJ2611" s="149">
        <v>1</v>
      </c>
      <c r="AK2611" s="374" t="s">
        <v>677</v>
      </c>
    </row>
    <row r="2612" spans="1:37" s="149" customFormat="1" ht="60" customHeight="1">
      <c r="A2612" s="52" t="s">
        <v>827</v>
      </c>
      <c r="B2612" s="60">
        <v>3361</v>
      </c>
      <c r="C2612" s="69" t="s">
        <v>459</v>
      </c>
      <c r="D2612" s="52" t="s">
        <v>460</v>
      </c>
      <c r="E2612" s="53" t="s">
        <v>59</v>
      </c>
      <c r="F2612" s="55">
        <v>41310</v>
      </c>
      <c r="G2612" s="55">
        <v>41344</v>
      </c>
      <c r="H2612" s="53" t="s">
        <v>101</v>
      </c>
      <c r="I2612" s="57">
        <v>5.9260000000000002</v>
      </c>
      <c r="J2612" s="56">
        <v>5.9002198401348194</v>
      </c>
      <c r="K2612" s="56">
        <v>5.9</v>
      </c>
      <c r="L2612" s="59">
        <v>41359</v>
      </c>
      <c r="M2612" s="60">
        <v>2013</v>
      </c>
      <c r="N2612" s="61">
        <v>41378</v>
      </c>
      <c r="O2612" s="60">
        <v>2013</v>
      </c>
      <c r="P2612" s="61">
        <v>41480</v>
      </c>
      <c r="Q2612" s="71" t="s">
        <v>340</v>
      </c>
      <c r="R2612" s="53"/>
      <c r="S2612" s="53" t="s">
        <v>523</v>
      </c>
      <c r="T2612" s="53">
        <v>26.2</v>
      </c>
      <c r="U2612" s="53" t="s">
        <v>367</v>
      </c>
      <c r="V2612" s="53" t="s">
        <v>389</v>
      </c>
      <c r="W2612" s="53"/>
      <c r="X2612" s="53"/>
      <c r="Y2612" s="63"/>
      <c r="Z2612" s="53"/>
      <c r="AA2612" s="53"/>
      <c r="AB2612" s="72"/>
      <c r="AC2612" s="57"/>
      <c r="AD2612" s="53"/>
      <c r="AE2612" s="53"/>
      <c r="AF2612" s="53"/>
      <c r="AG2612" s="63"/>
      <c r="AH2612" s="53"/>
      <c r="AI2612" s="53"/>
      <c r="AJ2612" s="149">
        <v>1</v>
      </c>
      <c r="AK2612" s="374" t="s">
        <v>677</v>
      </c>
    </row>
    <row r="2613" spans="1:37" s="149" customFormat="1" ht="180" customHeight="1">
      <c r="A2613" s="52" t="s">
        <v>827</v>
      </c>
      <c r="B2613" s="60">
        <v>3363</v>
      </c>
      <c r="C2613" s="69" t="s">
        <v>445</v>
      </c>
      <c r="D2613" s="52" t="s">
        <v>720</v>
      </c>
      <c r="E2613" s="53" t="s">
        <v>59</v>
      </c>
      <c r="F2613" s="55">
        <v>41334</v>
      </c>
      <c r="G2613" s="55">
        <v>41365</v>
      </c>
      <c r="H2613" s="53" t="s">
        <v>101</v>
      </c>
      <c r="I2613" s="56">
        <v>1344.451</v>
      </c>
      <c r="J2613" s="56">
        <v>1344.8165654110824</v>
      </c>
      <c r="K2613" s="56">
        <v>1344.451</v>
      </c>
      <c r="L2613" s="59">
        <v>41380</v>
      </c>
      <c r="M2613" s="60">
        <v>2013</v>
      </c>
      <c r="N2613" s="61">
        <v>41426</v>
      </c>
      <c r="O2613" s="60">
        <v>2013</v>
      </c>
      <c r="P2613" s="61">
        <v>41639</v>
      </c>
      <c r="Q2613" s="71" t="s">
        <v>340</v>
      </c>
      <c r="R2613" s="53" t="s">
        <v>959</v>
      </c>
      <c r="S2613" s="53" t="s">
        <v>419</v>
      </c>
      <c r="T2613" s="53" t="s">
        <v>960</v>
      </c>
      <c r="U2613" s="53" t="s">
        <v>367</v>
      </c>
      <c r="V2613" s="53" t="s">
        <v>385</v>
      </c>
      <c r="W2613" s="53"/>
      <c r="X2613" s="53"/>
      <c r="Y2613" s="63"/>
      <c r="Z2613" s="53"/>
      <c r="AA2613" s="53"/>
      <c r="AB2613" s="72"/>
      <c r="AC2613" s="57"/>
      <c r="AD2613" s="53"/>
      <c r="AE2613" s="53"/>
      <c r="AF2613" s="53"/>
      <c r="AG2613" s="63"/>
      <c r="AH2613" s="53"/>
      <c r="AI2613" s="53"/>
      <c r="AJ2613" s="149">
        <v>2</v>
      </c>
      <c r="AK2613" s="374" t="s">
        <v>677</v>
      </c>
    </row>
    <row r="2614" spans="1:37" s="149" customFormat="1" ht="60" customHeight="1">
      <c r="A2614" s="52" t="s">
        <v>827</v>
      </c>
      <c r="B2614" s="60">
        <v>3269</v>
      </c>
      <c r="C2614" s="69" t="s">
        <v>433</v>
      </c>
      <c r="D2614" s="52" t="s">
        <v>431</v>
      </c>
      <c r="E2614" s="53" t="s">
        <v>59</v>
      </c>
      <c r="F2614" s="55">
        <v>41243</v>
      </c>
      <c r="G2614" s="55">
        <v>41289</v>
      </c>
      <c r="H2614" s="53" t="s">
        <v>101</v>
      </c>
      <c r="I2614" s="57">
        <v>17.689900000000002</v>
      </c>
      <c r="J2614" s="56">
        <v>64.954804055141949</v>
      </c>
      <c r="K2614" s="56">
        <v>17.689</v>
      </c>
      <c r="L2614" s="59">
        <v>41305</v>
      </c>
      <c r="M2614" s="60">
        <v>2013</v>
      </c>
      <c r="N2614" s="61">
        <v>41320</v>
      </c>
      <c r="O2614" s="54">
        <v>2013</v>
      </c>
      <c r="P2614" s="61">
        <v>41501</v>
      </c>
      <c r="Q2614" s="53" t="s">
        <v>340</v>
      </c>
      <c r="R2614" s="53"/>
      <c r="S2614" s="53" t="s">
        <v>2827</v>
      </c>
      <c r="T2614" s="53" t="s">
        <v>2829</v>
      </c>
      <c r="U2614" s="53" t="s">
        <v>368</v>
      </c>
      <c r="V2614" s="53" t="s">
        <v>389</v>
      </c>
      <c r="W2614" s="53"/>
      <c r="X2614" s="53"/>
      <c r="Y2614" s="63"/>
      <c r="Z2614" s="53"/>
      <c r="AA2614" s="53"/>
      <c r="AB2614" s="72"/>
      <c r="AC2614" s="57"/>
      <c r="AD2614" s="53"/>
      <c r="AE2614" s="53"/>
      <c r="AF2614" s="53"/>
      <c r="AG2614" s="63"/>
      <c r="AH2614" s="53"/>
      <c r="AI2614" s="53"/>
      <c r="AJ2614" s="149">
        <v>1</v>
      </c>
      <c r="AK2614" s="374" t="s">
        <v>677</v>
      </c>
    </row>
    <row r="2615" spans="1:37" s="149" customFormat="1" ht="60" customHeight="1">
      <c r="A2615" s="52" t="s">
        <v>827</v>
      </c>
      <c r="B2615" s="160" t="s">
        <v>2826</v>
      </c>
      <c r="C2615" s="69" t="s">
        <v>433</v>
      </c>
      <c r="D2615" s="52" t="s">
        <v>431</v>
      </c>
      <c r="E2615" s="53" t="s">
        <v>59</v>
      </c>
      <c r="F2615" s="55">
        <v>41243</v>
      </c>
      <c r="G2615" s="55">
        <v>41289</v>
      </c>
      <c r="H2615" s="53" t="s">
        <v>101</v>
      </c>
      <c r="I2615" s="57">
        <v>3.3921700000000001</v>
      </c>
      <c r="J2615" s="56">
        <v>12.455702824360321</v>
      </c>
      <c r="K2615" s="56">
        <v>3.3919999999999999</v>
      </c>
      <c r="L2615" s="59">
        <v>41305</v>
      </c>
      <c r="M2615" s="60">
        <v>2013</v>
      </c>
      <c r="N2615" s="61">
        <v>41320</v>
      </c>
      <c r="O2615" s="54">
        <v>2013</v>
      </c>
      <c r="P2615" s="61">
        <v>41501</v>
      </c>
      <c r="Q2615" s="53" t="s">
        <v>340</v>
      </c>
      <c r="R2615" s="53"/>
      <c r="S2615" s="53" t="s">
        <v>2001</v>
      </c>
      <c r="T2615" s="53" t="s">
        <v>2830</v>
      </c>
      <c r="U2615" s="53" t="s">
        <v>368</v>
      </c>
      <c r="V2615" s="53" t="s">
        <v>389</v>
      </c>
      <c r="W2615" s="53"/>
      <c r="X2615" s="53"/>
      <c r="Y2615" s="63"/>
      <c r="Z2615" s="53"/>
      <c r="AA2615" s="53"/>
      <c r="AB2615" s="72"/>
      <c r="AC2615" s="57"/>
      <c r="AD2615" s="53"/>
      <c r="AE2615" s="53"/>
      <c r="AF2615" s="53"/>
      <c r="AG2615" s="63"/>
      <c r="AH2615" s="53"/>
      <c r="AI2615" s="53"/>
      <c r="AJ2615" s="149">
        <v>1</v>
      </c>
      <c r="AK2615" s="374" t="s">
        <v>677</v>
      </c>
    </row>
    <row r="2616" spans="1:37" s="149" customFormat="1" ht="60" customHeight="1">
      <c r="A2616" s="52" t="s">
        <v>827</v>
      </c>
      <c r="B2616" s="60">
        <v>3271</v>
      </c>
      <c r="C2616" s="69" t="s">
        <v>483</v>
      </c>
      <c r="D2616" s="52" t="s">
        <v>484</v>
      </c>
      <c r="E2616" s="53" t="s">
        <v>64</v>
      </c>
      <c r="F2616" s="55">
        <v>41218</v>
      </c>
      <c r="G2616" s="55">
        <v>41284</v>
      </c>
      <c r="H2616" s="53" t="s">
        <v>101</v>
      </c>
      <c r="I2616" s="57">
        <v>146.95957999999999</v>
      </c>
      <c r="J2616" s="56">
        <v>185.81860214437583</v>
      </c>
      <c r="K2616" s="56">
        <v>146.959</v>
      </c>
      <c r="L2616" s="59">
        <v>41301</v>
      </c>
      <c r="M2616" s="60">
        <v>2013</v>
      </c>
      <c r="N2616" s="61">
        <v>41320</v>
      </c>
      <c r="O2616" s="60">
        <v>2013</v>
      </c>
      <c r="P2616" s="61">
        <v>41470</v>
      </c>
      <c r="Q2616" s="53" t="s">
        <v>337</v>
      </c>
      <c r="R2616" s="53"/>
      <c r="S2616" s="53" t="s">
        <v>419</v>
      </c>
      <c r="T2616" s="53" t="s">
        <v>903</v>
      </c>
      <c r="U2616" s="53" t="s">
        <v>368</v>
      </c>
      <c r="V2616" s="53" t="s">
        <v>385</v>
      </c>
      <c r="W2616" s="53"/>
      <c r="X2616" s="53"/>
      <c r="Y2616" s="63"/>
      <c r="Z2616" s="53"/>
      <c r="AA2616" s="53"/>
      <c r="AB2616" s="72"/>
      <c r="AC2616" s="57"/>
      <c r="AD2616" s="53"/>
      <c r="AE2616" s="53"/>
      <c r="AF2616" s="53"/>
      <c r="AG2616" s="63"/>
      <c r="AH2616" s="53"/>
      <c r="AI2616" s="53"/>
      <c r="AJ2616" s="149">
        <v>1</v>
      </c>
      <c r="AK2616" s="374" t="s">
        <v>677</v>
      </c>
    </row>
    <row r="2617" spans="1:37" s="149" customFormat="1" ht="60" customHeight="1">
      <c r="A2617" s="52" t="s">
        <v>827</v>
      </c>
      <c r="B2617" s="60">
        <v>3272</v>
      </c>
      <c r="C2617" s="69" t="s">
        <v>904</v>
      </c>
      <c r="D2617" s="52" t="s">
        <v>905</v>
      </c>
      <c r="E2617" s="53" t="s">
        <v>59</v>
      </c>
      <c r="F2617" s="55">
        <v>41243</v>
      </c>
      <c r="G2617" s="55">
        <v>41315</v>
      </c>
      <c r="H2617" s="53" t="s">
        <v>101</v>
      </c>
      <c r="I2617" s="57">
        <v>102.3826</v>
      </c>
      <c r="J2617" s="56">
        <v>125.48051787013777</v>
      </c>
      <c r="K2617" s="56">
        <v>102.38200000000001</v>
      </c>
      <c r="L2617" s="59">
        <v>41325</v>
      </c>
      <c r="M2617" s="60">
        <v>2013</v>
      </c>
      <c r="N2617" s="61">
        <v>41334</v>
      </c>
      <c r="O2617" s="60">
        <v>2013</v>
      </c>
      <c r="P2617" s="61">
        <v>41379</v>
      </c>
      <c r="Q2617" s="53" t="s">
        <v>340</v>
      </c>
      <c r="R2617" s="53"/>
      <c r="S2617" s="53" t="s">
        <v>308</v>
      </c>
      <c r="T2617" s="53" t="s">
        <v>906</v>
      </c>
      <c r="U2617" s="53" t="s">
        <v>368</v>
      </c>
      <c r="V2617" s="53" t="s">
        <v>389</v>
      </c>
      <c r="W2617" s="53"/>
      <c r="X2617" s="53"/>
      <c r="Y2617" s="63"/>
      <c r="Z2617" s="53"/>
      <c r="AA2617" s="53"/>
      <c r="AB2617" s="72"/>
      <c r="AC2617" s="57"/>
      <c r="AD2617" s="53"/>
      <c r="AE2617" s="53"/>
      <c r="AF2617" s="53"/>
      <c r="AG2617" s="63"/>
      <c r="AH2617" s="53"/>
      <c r="AI2617" s="53"/>
      <c r="AJ2617" s="149">
        <v>1</v>
      </c>
      <c r="AK2617" s="374" t="s">
        <v>677</v>
      </c>
    </row>
    <row r="2618" spans="1:37" s="149" customFormat="1" ht="60" customHeight="1">
      <c r="A2618" s="52" t="s">
        <v>827</v>
      </c>
      <c r="B2618" s="60">
        <v>3274</v>
      </c>
      <c r="C2618" s="69" t="s">
        <v>432</v>
      </c>
      <c r="D2618" s="52" t="s">
        <v>434</v>
      </c>
      <c r="E2618" s="53" t="s">
        <v>80</v>
      </c>
      <c r="F2618" s="55">
        <v>41227</v>
      </c>
      <c r="G2618" s="55">
        <v>41284</v>
      </c>
      <c r="H2618" s="53" t="s">
        <v>101</v>
      </c>
      <c r="I2618" s="57">
        <v>25.030999999999999</v>
      </c>
      <c r="J2618" s="56">
        <v>29.085886171411026</v>
      </c>
      <c r="K2618" s="56">
        <v>25.030999999999999</v>
      </c>
      <c r="L2618" s="59">
        <v>41298</v>
      </c>
      <c r="M2618" s="60">
        <v>2013</v>
      </c>
      <c r="N2618" s="78">
        <v>41330</v>
      </c>
      <c r="O2618" s="60">
        <v>2013</v>
      </c>
      <c r="P2618" s="61">
        <v>41501</v>
      </c>
      <c r="Q2618" s="53" t="s">
        <v>337</v>
      </c>
      <c r="R2618" s="53"/>
      <c r="S2618" s="53" t="s">
        <v>308</v>
      </c>
      <c r="T2618" s="53" t="s">
        <v>907</v>
      </c>
      <c r="U2618" s="53" t="s">
        <v>368</v>
      </c>
      <c r="V2618" s="53" t="s">
        <v>385</v>
      </c>
      <c r="W2618" s="53"/>
      <c r="X2618" s="53"/>
      <c r="Y2618" s="63"/>
      <c r="Z2618" s="53"/>
      <c r="AA2618" s="53"/>
      <c r="AB2618" s="72"/>
      <c r="AC2618" s="57"/>
      <c r="AD2618" s="53"/>
      <c r="AE2618" s="53"/>
      <c r="AF2618" s="53"/>
      <c r="AG2618" s="63"/>
      <c r="AH2618" s="53"/>
      <c r="AI2618" s="53"/>
      <c r="AJ2618" s="149">
        <v>1</v>
      </c>
      <c r="AK2618" s="374" t="s">
        <v>677</v>
      </c>
    </row>
    <row r="2619" spans="1:37" s="149" customFormat="1" ht="60" customHeight="1">
      <c r="A2619" s="52" t="s">
        <v>827</v>
      </c>
      <c r="B2619" s="60">
        <v>3276</v>
      </c>
      <c r="C2619" s="69" t="s">
        <v>661</v>
      </c>
      <c r="D2619" s="52" t="s">
        <v>662</v>
      </c>
      <c r="E2619" s="53" t="s">
        <v>59</v>
      </c>
      <c r="F2619" s="55">
        <v>41243</v>
      </c>
      <c r="G2619" s="55">
        <v>41301</v>
      </c>
      <c r="H2619" s="53" t="s">
        <v>101</v>
      </c>
      <c r="I2619" s="57">
        <v>103.94</v>
      </c>
      <c r="J2619" s="56">
        <v>122.31275356186305</v>
      </c>
      <c r="K2619" s="56">
        <v>103.94</v>
      </c>
      <c r="L2619" s="59">
        <v>41315</v>
      </c>
      <c r="M2619" s="60">
        <v>2013</v>
      </c>
      <c r="N2619" s="61">
        <v>41365</v>
      </c>
      <c r="O2619" s="60">
        <v>2013</v>
      </c>
      <c r="P2619" s="61">
        <v>41470</v>
      </c>
      <c r="Q2619" s="53" t="s">
        <v>337</v>
      </c>
      <c r="R2619" s="53"/>
      <c r="S2619" s="53" t="s">
        <v>308</v>
      </c>
      <c r="T2619" s="53" t="s">
        <v>909</v>
      </c>
      <c r="U2619" s="53" t="s">
        <v>368</v>
      </c>
      <c r="V2619" s="53" t="s">
        <v>385</v>
      </c>
      <c r="W2619" s="53"/>
      <c r="X2619" s="53"/>
      <c r="Y2619" s="63"/>
      <c r="Z2619" s="53"/>
      <c r="AA2619" s="53"/>
      <c r="AB2619" s="72"/>
      <c r="AC2619" s="57"/>
      <c r="AD2619" s="53"/>
      <c r="AE2619" s="53"/>
      <c r="AF2619" s="53"/>
      <c r="AG2619" s="63"/>
      <c r="AH2619" s="53"/>
      <c r="AI2619" s="53"/>
      <c r="AJ2619" s="149">
        <v>1</v>
      </c>
      <c r="AK2619" s="374" t="s">
        <v>677</v>
      </c>
    </row>
    <row r="2620" spans="1:37" s="149" customFormat="1" ht="105" customHeight="1">
      <c r="A2620" s="52" t="s">
        <v>827</v>
      </c>
      <c r="B2620" s="60">
        <v>3278</v>
      </c>
      <c r="C2620" s="69" t="s">
        <v>487</v>
      </c>
      <c r="D2620" s="52" t="s">
        <v>435</v>
      </c>
      <c r="E2620" s="53" t="s">
        <v>59</v>
      </c>
      <c r="F2620" s="55">
        <v>41333</v>
      </c>
      <c r="G2620" s="55">
        <v>41373</v>
      </c>
      <c r="H2620" s="53" t="s">
        <v>101</v>
      </c>
      <c r="I2620" s="57">
        <v>19.484400000000001</v>
      </c>
      <c r="J2620" s="56">
        <v>18.338010991985101</v>
      </c>
      <c r="K2620" s="56">
        <v>18.338000000000001</v>
      </c>
      <c r="L2620" s="59">
        <v>41393</v>
      </c>
      <c r="M2620" s="60">
        <v>2013</v>
      </c>
      <c r="N2620" s="61">
        <v>41395</v>
      </c>
      <c r="O2620" s="60">
        <v>2013</v>
      </c>
      <c r="P2620" s="61">
        <v>41438</v>
      </c>
      <c r="Q2620" s="53" t="s">
        <v>337</v>
      </c>
      <c r="R2620" s="62" t="s">
        <v>1580</v>
      </c>
      <c r="S2620" s="53" t="s">
        <v>523</v>
      </c>
      <c r="T2620" s="60">
        <v>319</v>
      </c>
      <c r="U2620" s="53" t="s">
        <v>368</v>
      </c>
      <c r="V2620" s="53" t="s">
        <v>385</v>
      </c>
      <c r="W2620" s="79"/>
      <c r="X2620" s="79"/>
      <c r="Y2620" s="79"/>
      <c r="Z2620" s="79"/>
      <c r="AA2620" s="79"/>
      <c r="AB2620" s="79"/>
      <c r="AC2620" s="79"/>
      <c r="AD2620" s="79"/>
      <c r="AE2620" s="79"/>
      <c r="AF2620" s="79"/>
      <c r="AG2620" s="79"/>
      <c r="AH2620" s="79"/>
      <c r="AI2620" s="79"/>
      <c r="AJ2620" s="149">
        <v>2</v>
      </c>
      <c r="AK2620" s="374" t="s">
        <v>677</v>
      </c>
    </row>
    <row r="2621" spans="1:37" s="149" customFormat="1" ht="60" customHeight="1">
      <c r="A2621" s="52" t="s">
        <v>827</v>
      </c>
      <c r="B2621" s="160" t="s">
        <v>2552</v>
      </c>
      <c r="C2621" s="69" t="s">
        <v>487</v>
      </c>
      <c r="D2621" s="52" t="s">
        <v>435</v>
      </c>
      <c r="E2621" s="53" t="s">
        <v>80</v>
      </c>
      <c r="F2621" s="55">
        <v>41225</v>
      </c>
      <c r="G2621" s="55">
        <v>41289</v>
      </c>
      <c r="H2621" s="53" t="s">
        <v>101</v>
      </c>
      <c r="I2621" s="57">
        <v>88.1755967</v>
      </c>
      <c r="J2621" s="56">
        <v>82.987010991904</v>
      </c>
      <c r="K2621" s="56">
        <v>82.986999999999995</v>
      </c>
      <c r="L2621" s="59">
        <v>41306</v>
      </c>
      <c r="M2621" s="60">
        <v>2013</v>
      </c>
      <c r="N2621" s="61">
        <v>41365</v>
      </c>
      <c r="O2621" s="60">
        <v>2013</v>
      </c>
      <c r="P2621" s="61">
        <v>41399</v>
      </c>
      <c r="Q2621" s="53" t="s">
        <v>337</v>
      </c>
      <c r="R2621" s="53" t="s">
        <v>1581</v>
      </c>
      <c r="S2621" s="69" t="s">
        <v>1991</v>
      </c>
      <c r="T2621" s="53" t="s">
        <v>2553</v>
      </c>
      <c r="U2621" s="53" t="s">
        <v>368</v>
      </c>
      <c r="V2621" s="53" t="s">
        <v>385</v>
      </c>
      <c r="W2621" s="53"/>
      <c r="X2621" s="53"/>
      <c r="Y2621" s="63"/>
      <c r="Z2621" s="53"/>
      <c r="AA2621" s="53"/>
      <c r="AB2621" s="72"/>
      <c r="AC2621" s="57"/>
      <c r="AD2621" s="53"/>
      <c r="AE2621" s="53"/>
      <c r="AF2621" s="53"/>
      <c r="AG2621" s="63"/>
      <c r="AH2621" s="53"/>
      <c r="AI2621" s="53"/>
      <c r="AJ2621" s="149">
        <v>1</v>
      </c>
      <c r="AK2621" s="374" t="s">
        <v>677</v>
      </c>
    </row>
    <row r="2622" spans="1:37" s="149" customFormat="1" ht="60" customHeight="1">
      <c r="A2622" s="52" t="s">
        <v>827</v>
      </c>
      <c r="B2622" s="60">
        <v>3279</v>
      </c>
      <c r="C2622" s="69" t="s">
        <v>487</v>
      </c>
      <c r="D2622" s="52" t="s">
        <v>435</v>
      </c>
      <c r="E2622" s="53" t="s">
        <v>59</v>
      </c>
      <c r="F2622" s="55">
        <v>41333</v>
      </c>
      <c r="G2622" s="55">
        <v>41373</v>
      </c>
      <c r="H2622" s="53" t="s">
        <v>101</v>
      </c>
      <c r="I2622" s="57">
        <v>34.695</v>
      </c>
      <c r="J2622" s="56">
        <v>48.614975543159623</v>
      </c>
      <c r="K2622" s="56">
        <v>34.695</v>
      </c>
      <c r="L2622" s="59">
        <v>41393</v>
      </c>
      <c r="M2622" s="60">
        <v>2013</v>
      </c>
      <c r="N2622" s="61">
        <v>41395</v>
      </c>
      <c r="O2622" s="60">
        <v>2013</v>
      </c>
      <c r="P2622" s="61">
        <v>41438</v>
      </c>
      <c r="Q2622" s="53" t="s">
        <v>337</v>
      </c>
      <c r="R2622" s="79"/>
      <c r="S2622" s="53" t="s">
        <v>308</v>
      </c>
      <c r="T2622" s="60">
        <v>600</v>
      </c>
      <c r="U2622" s="53" t="s">
        <v>368</v>
      </c>
      <c r="V2622" s="53" t="s">
        <v>385</v>
      </c>
      <c r="W2622" s="79"/>
      <c r="X2622" s="79"/>
      <c r="Y2622" s="79"/>
      <c r="Z2622" s="79"/>
      <c r="AA2622" s="79"/>
      <c r="AB2622" s="79"/>
      <c r="AC2622" s="79"/>
      <c r="AD2622" s="79"/>
      <c r="AE2622" s="79"/>
      <c r="AF2622" s="79"/>
      <c r="AG2622" s="79"/>
      <c r="AH2622" s="79"/>
      <c r="AI2622" s="79"/>
      <c r="AJ2622" s="149">
        <v>2</v>
      </c>
      <c r="AK2622" s="374" t="s">
        <v>677</v>
      </c>
    </row>
    <row r="2623" spans="1:37" s="149" customFormat="1" ht="60" customHeight="1">
      <c r="A2623" s="52" t="s">
        <v>827</v>
      </c>
      <c r="B2623" s="60">
        <v>3281</v>
      </c>
      <c r="C2623" s="69" t="s">
        <v>437</v>
      </c>
      <c r="D2623" s="52" t="s">
        <v>436</v>
      </c>
      <c r="E2623" s="53" t="s">
        <v>59</v>
      </c>
      <c r="F2623" s="55">
        <v>41333</v>
      </c>
      <c r="G2623" s="55">
        <v>41361</v>
      </c>
      <c r="H2623" s="53" t="s">
        <v>101</v>
      </c>
      <c r="I2623" s="57">
        <v>695.41679999999997</v>
      </c>
      <c r="J2623" s="56">
        <v>762.47828674019604</v>
      </c>
      <c r="K2623" s="56">
        <v>695.41600000000005</v>
      </c>
      <c r="L2623" s="59">
        <v>41381</v>
      </c>
      <c r="M2623" s="60">
        <v>2013</v>
      </c>
      <c r="N2623" s="61">
        <v>41383</v>
      </c>
      <c r="O2623" s="60">
        <v>2013</v>
      </c>
      <c r="P2623" s="61">
        <v>41426</v>
      </c>
      <c r="Q2623" s="53" t="s">
        <v>337</v>
      </c>
      <c r="R2623" s="79"/>
      <c r="S2623" s="53" t="s">
        <v>308</v>
      </c>
      <c r="T2623" s="60">
        <v>8648</v>
      </c>
      <c r="U2623" s="53" t="s">
        <v>368</v>
      </c>
      <c r="V2623" s="53" t="s">
        <v>385</v>
      </c>
      <c r="W2623" s="79"/>
      <c r="X2623" s="79"/>
      <c r="Y2623" s="79"/>
      <c r="Z2623" s="79"/>
      <c r="AA2623" s="79"/>
      <c r="AB2623" s="79"/>
      <c r="AC2623" s="79"/>
      <c r="AD2623" s="79"/>
      <c r="AE2623" s="79"/>
      <c r="AF2623" s="79"/>
      <c r="AG2623" s="79"/>
      <c r="AH2623" s="79"/>
      <c r="AI2623" s="79"/>
      <c r="AJ2623" s="149">
        <v>2</v>
      </c>
      <c r="AK2623" s="374" t="s">
        <v>677</v>
      </c>
    </row>
    <row r="2624" spans="1:37" s="149" customFormat="1" ht="60" customHeight="1">
      <c r="A2624" s="52" t="s">
        <v>827</v>
      </c>
      <c r="B2624" s="60">
        <v>3283</v>
      </c>
      <c r="C2624" s="69" t="s">
        <v>488</v>
      </c>
      <c r="D2624" s="52" t="s">
        <v>489</v>
      </c>
      <c r="E2624" s="53" t="s">
        <v>80</v>
      </c>
      <c r="F2624" s="55">
        <v>41221</v>
      </c>
      <c r="G2624" s="55">
        <v>41265</v>
      </c>
      <c r="H2624" s="53" t="s">
        <v>101</v>
      </c>
      <c r="I2624" s="57">
        <v>65.812579999999997</v>
      </c>
      <c r="J2624" s="56">
        <v>83.850934916396398</v>
      </c>
      <c r="K2624" s="56">
        <v>65.811999999999998</v>
      </c>
      <c r="L2624" s="59">
        <v>41284</v>
      </c>
      <c r="M2624" s="60">
        <v>2013</v>
      </c>
      <c r="N2624" s="61">
        <v>41315</v>
      </c>
      <c r="O2624" s="60">
        <v>2013</v>
      </c>
      <c r="P2624" s="61">
        <v>41501</v>
      </c>
      <c r="Q2624" s="53" t="s">
        <v>337</v>
      </c>
      <c r="R2624" s="53"/>
      <c r="S2624" s="53" t="s">
        <v>1992</v>
      </c>
      <c r="T2624" s="53" t="s">
        <v>910</v>
      </c>
      <c r="U2624" s="53" t="s">
        <v>368</v>
      </c>
      <c r="V2624" s="53" t="s">
        <v>385</v>
      </c>
      <c r="W2624" s="53"/>
      <c r="X2624" s="53"/>
      <c r="Y2624" s="63"/>
      <c r="Z2624" s="53"/>
      <c r="AA2624" s="53"/>
      <c r="AB2624" s="72"/>
      <c r="AC2624" s="57"/>
      <c r="AD2624" s="53"/>
      <c r="AE2624" s="53"/>
      <c r="AF2624" s="53"/>
      <c r="AG2624" s="63"/>
      <c r="AH2624" s="53"/>
      <c r="AI2624" s="53"/>
      <c r="AJ2624" s="149">
        <v>1</v>
      </c>
      <c r="AK2624" s="374" t="s">
        <v>677</v>
      </c>
    </row>
    <row r="2625" spans="1:37" s="149" customFormat="1" ht="60" customHeight="1">
      <c r="A2625" s="52" t="s">
        <v>827</v>
      </c>
      <c r="B2625" s="60">
        <v>3285</v>
      </c>
      <c r="C2625" s="69" t="s">
        <v>490</v>
      </c>
      <c r="D2625" s="52" t="s">
        <v>491</v>
      </c>
      <c r="E2625" s="53" t="s">
        <v>64</v>
      </c>
      <c r="F2625" s="55">
        <v>41228</v>
      </c>
      <c r="G2625" s="55">
        <v>41289</v>
      </c>
      <c r="H2625" s="53" t="s">
        <v>101</v>
      </c>
      <c r="I2625" s="57">
        <v>345.84960000000001</v>
      </c>
      <c r="J2625" s="56">
        <v>345.12897515175479</v>
      </c>
      <c r="K2625" s="56">
        <v>345.12799999999999</v>
      </c>
      <c r="L2625" s="59">
        <v>41308</v>
      </c>
      <c r="M2625" s="60">
        <v>2013</v>
      </c>
      <c r="N2625" s="61">
        <v>41320</v>
      </c>
      <c r="O2625" s="60">
        <v>2013</v>
      </c>
      <c r="P2625" s="61">
        <v>41501</v>
      </c>
      <c r="Q2625" s="53" t="s">
        <v>337</v>
      </c>
      <c r="R2625" s="53"/>
      <c r="S2625" s="53" t="s">
        <v>419</v>
      </c>
      <c r="T2625" s="53" t="s">
        <v>845</v>
      </c>
      <c r="U2625" s="53" t="s">
        <v>368</v>
      </c>
      <c r="V2625" s="53" t="s">
        <v>385</v>
      </c>
      <c r="W2625" s="53"/>
      <c r="X2625" s="53"/>
      <c r="Y2625" s="63"/>
      <c r="Z2625" s="53"/>
      <c r="AA2625" s="53"/>
      <c r="AB2625" s="72"/>
      <c r="AC2625" s="57"/>
      <c r="AD2625" s="53"/>
      <c r="AE2625" s="53"/>
      <c r="AF2625" s="53"/>
      <c r="AG2625" s="63"/>
      <c r="AH2625" s="53"/>
      <c r="AI2625" s="53"/>
      <c r="AJ2625" s="149">
        <v>1</v>
      </c>
      <c r="AK2625" s="374" t="s">
        <v>677</v>
      </c>
    </row>
    <row r="2626" spans="1:37" s="149" customFormat="1" ht="60" customHeight="1">
      <c r="A2626" s="52" t="s">
        <v>827</v>
      </c>
      <c r="B2626" s="60">
        <v>3287</v>
      </c>
      <c r="C2626" s="69" t="s">
        <v>492</v>
      </c>
      <c r="D2626" s="52" t="s">
        <v>493</v>
      </c>
      <c r="E2626" s="53" t="s">
        <v>64</v>
      </c>
      <c r="F2626" s="55">
        <v>41228</v>
      </c>
      <c r="G2626" s="55">
        <v>41289</v>
      </c>
      <c r="H2626" s="53" t="s">
        <v>101</v>
      </c>
      <c r="I2626" s="57">
        <v>31.35</v>
      </c>
      <c r="J2626" s="56">
        <v>43.30721570203908</v>
      </c>
      <c r="K2626" s="56">
        <v>31.35</v>
      </c>
      <c r="L2626" s="59">
        <v>41308</v>
      </c>
      <c r="M2626" s="60">
        <v>2013</v>
      </c>
      <c r="N2626" s="61">
        <v>41320</v>
      </c>
      <c r="O2626" s="60">
        <v>2013</v>
      </c>
      <c r="P2626" s="61">
        <v>41440</v>
      </c>
      <c r="Q2626" s="53" t="s">
        <v>337</v>
      </c>
      <c r="R2626" s="53"/>
      <c r="S2626" s="53" t="s">
        <v>419</v>
      </c>
      <c r="T2626" s="53" t="s">
        <v>684</v>
      </c>
      <c r="U2626" s="53" t="s">
        <v>368</v>
      </c>
      <c r="V2626" s="53" t="s">
        <v>385</v>
      </c>
      <c r="W2626" s="53"/>
      <c r="X2626" s="53"/>
      <c r="Y2626" s="63"/>
      <c r="Z2626" s="53"/>
      <c r="AA2626" s="53"/>
      <c r="AB2626" s="72"/>
      <c r="AC2626" s="57"/>
      <c r="AD2626" s="53"/>
      <c r="AE2626" s="53"/>
      <c r="AF2626" s="53"/>
      <c r="AG2626" s="63"/>
      <c r="AH2626" s="53"/>
      <c r="AI2626" s="53"/>
      <c r="AJ2626" s="149">
        <v>1</v>
      </c>
      <c r="AK2626" s="374" t="s">
        <v>677</v>
      </c>
    </row>
    <row r="2627" spans="1:37" s="149" customFormat="1" ht="60" customHeight="1">
      <c r="A2627" s="52" t="s">
        <v>827</v>
      </c>
      <c r="B2627" s="60">
        <v>3288</v>
      </c>
      <c r="C2627" s="69" t="s">
        <v>912</v>
      </c>
      <c r="D2627" s="52" t="s">
        <v>913</v>
      </c>
      <c r="E2627" s="53" t="s">
        <v>59</v>
      </c>
      <c r="F2627" s="55">
        <v>41228</v>
      </c>
      <c r="G2627" s="55">
        <v>41289</v>
      </c>
      <c r="H2627" s="53" t="s">
        <v>101</v>
      </c>
      <c r="I2627" s="57">
        <v>36.25</v>
      </c>
      <c r="J2627" s="56">
        <v>31.690518167407443</v>
      </c>
      <c r="K2627" s="56">
        <v>31.69</v>
      </c>
      <c r="L2627" s="59">
        <v>41308</v>
      </c>
      <c r="M2627" s="60">
        <v>2013</v>
      </c>
      <c r="N2627" s="61">
        <v>41320</v>
      </c>
      <c r="O2627" s="60">
        <v>2013</v>
      </c>
      <c r="P2627" s="61">
        <v>41358</v>
      </c>
      <c r="Q2627" s="53" t="s">
        <v>337</v>
      </c>
      <c r="R2627" s="53"/>
      <c r="S2627" s="53" t="s">
        <v>419</v>
      </c>
      <c r="T2627" s="53" t="s">
        <v>829</v>
      </c>
      <c r="U2627" s="53" t="s">
        <v>368</v>
      </c>
      <c r="V2627" s="53" t="s">
        <v>385</v>
      </c>
      <c r="W2627" s="53"/>
      <c r="X2627" s="53"/>
      <c r="Y2627" s="63"/>
      <c r="Z2627" s="53"/>
      <c r="AA2627" s="53"/>
      <c r="AB2627" s="72"/>
      <c r="AC2627" s="57"/>
      <c r="AD2627" s="53"/>
      <c r="AE2627" s="53"/>
      <c r="AF2627" s="53"/>
      <c r="AG2627" s="63"/>
      <c r="AH2627" s="53"/>
      <c r="AI2627" s="53"/>
      <c r="AJ2627" s="149">
        <v>1</v>
      </c>
      <c r="AK2627" s="374" t="s">
        <v>677</v>
      </c>
    </row>
    <row r="2628" spans="1:37" s="149" customFormat="1" ht="60" customHeight="1">
      <c r="A2628" s="52" t="s">
        <v>827</v>
      </c>
      <c r="B2628" s="60">
        <v>3290</v>
      </c>
      <c r="C2628" s="69" t="s">
        <v>494</v>
      </c>
      <c r="D2628" s="52" t="s">
        <v>495</v>
      </c>
      <c r="E2628" s="53" t="s">
        <v>59</v>
      </c>
      <c r="F2628" s="55">
        <v>41242</v>
      </c>
      <c r="G2628" s="55">
        <v>41272</v>
      </c>
      <c r="H2628" s="53" t="s">
        <v>101</v>
      </c>
      <c r="I2628" s="57">
        <v>302.02780000000001</v>
      </c>
      <c r="J2628" s="56">
        <v>472.75465917005766</v>
      </c>
      <c r="K2628" s="56">
        <v>302.02699999999999</v>
      </c>
      <c r="L2628" s="59">
        <v>41283</v>
      </c>
      <c r="M2628" s="60">
        <v>2013</v>
      </c>
      <c r="N2628" s="61">
        <v>41363</v>
      </c>
      <c r="O2628" s="60">
        <v>2013</v>
      </c>
      <c r="P2628" s="61">
        <v>41384</v>
      </c>
      <c r="Q2628" s="53" t="s">
        <v>337</v>
      </c>
      <c r="R2628" s="53"/>
      <c r="S2628" s="53" t="s">
        <v>419</v>
      </c>
      <c r="T2628" s="53" t="s">
        <v>915</v>
      </c>
      <c r="U2628" s="53" t="s">
        <v>368</v>
      </c>
      <c r="V2628" s="53" t="s">
        <v>385</v>
      </c>
      <c r="W2628" s="53"/>
      <c r="X2628" s="53"/>
      <c r="Y2628" s="63"/>
      <c r="Z2628" s="53"/>
      <c r="AA2628" s="53"/>
      <c r="AB2628" s="72"/>
      <c r="AC2628" s="57"/>
      <c r="AD2628" s="53"/>
      <c r="AE2628" s="53"/>
      <c r="AF2628" s="53"/>
      <c r="AG2628" s="63"/>
      <c r="AH2628" s="53"/>
      <c r="AI2628" s="53"/>
      <c r="AJ2628" s="149">
        <v>1</v>
      </c>
      <c r="AK2628" s="374" t="s">
        <v>677</v>
      </c>
    </row>
    <row r="2629" spans="1:37" s="149" customFormat="1" ht="60" customHeight="1">
      <c r="A2629" s="52" t="s">
        <v>827</v>
      </c>
      <c r="B2629" s="60">
        <v>3291</v>
      </c>
      <c r="C2629" s="69" t="s">
        <v>494</v>
      </c>
      <c r="D2629" s="52" t="s">
        <v>495</v>
      </c>
      <c r="E2629" s="53" t="s">
        <v>59</v>
      </c>
      <c r="F2629" s="55">
        <v>41242</v>
      </c>
      <c r="G2629" s="55">
        <v>41272</v>
      </c>
      <c r="H2629" s="53" t="s">
        <v>101</v>
      </c>
      <c r="I2629" s="57">
        <v>4.2</v>
      </c>
      <c r="J2629" s="56">
        <v>3.6933144030720002</v>
      </c>
      <c r="K2629" s="56">
        <v>3.6930000000000001</v>
      </c>
      <c r="L2629" s="59">
        <v>41283</v>
      </c>
      <c r="M2629" s="60">
        <v>2013</v>
      </c>
      <c r="N2629" s="61">
        <v>41363</v>
      </c>
      <c r="O2629" s="60">
        <v>2013</v>
      </c>
      <c r="P2629" s="61">
        <v>41384</v>
      </c>
      <c r="Q2629" s="53" t="s">
        <v>337</v>
      </c>
      <c r="R2629" s="53"/>
      <c r="S2629" s="53" t="s">
        <v>419</v>
      </c>
      <c r="T2629" s="53" t="s">
        <v>677</v>
      </c>
      <c r="U2629" s="53" t="s">
        <v>368</v>
      </c>
      <c r="V2629" s="53" t="s">
        <v>385</v>
      </c>
      <c r="W2629" s="53"/>
      <c r="X2629" s="53"/>
      <c r="Y2629" s="63"/>
      <c r="Z2629" s="53"/>
      <c r="AA2629" s="53"/>
      <c r="AB2629" s="72"/>
      <c r="AC2629" s="57"/>
      <c r="AD2629" s="53"/>
      <c r="AE2629" s="53"/>
      <c r="AF2629" s="53"/>
      <c r="AG2629" s="63"/>
      <c r="AH2629" s="53"/>
      <c r="AI2629" s="53"/>
      <c r="AJ2629" s="149">
        <v>1</v>
      </c>
      <c r="AK2629" s="374" t="s">
        <v>677</v>
      </c>
    </row>
    <row r="2630" spans="1:37" s="149" customFormat="1" ht="60" customHeight="1">
      <c r="A2630" s="52" t="s">
        <v>827</v>
      </c>
      <c r="B2630" s="60">
        <v>3292</v>
      </c>
      <c r="C2630" s="69" t="s">
        <v>438</v>
      </c>
      <c r="D2630" s="52" t="s">
        <v>439</v>
      </c>
      <c r="E2630" s="53" t="s">
        <v>59</v>
      </c>
      <c r="F2630" s="55">
        <v>41242</v>
      </c>
      <c r="G2630" s="55">
        <v>41272</v>
      </c>
      <c r="H2630" s="53" t="s">
        <v>101</v>
      </c>
      <c r="I2630" s="57">
        <v>88.344949999999997</v>
      </c>
      <c r="J2630" s="56">
        <v>87.708742508096648</v>
      </c>
      <c r="K2630" s="56">
        <v>87.707999999999998</v>
      </c>
      <c r="L2630" s="59">
        <v>41283</v>
      </c>
      <c r="M2630" s="60">
        <v>2013</v>
      </c>
      <c r="N2630" s="61">
        <v>41363</v>
      </c>
      <c r="O2630" s="60">
        <v>2013</v>
      </c>
      <c r="P2630" s="61">
        <v>41384</v>
      </c>
      <c r="Q2630" s="53" t="s">
        <v>337</v>
      </c>
      <c r="R2630" s="53"/>
      <c r="S2630" s="53" t="s">
        <v>419</v>
      </c>
      <c r="T2630" s="53" t="s">
        <v>864</v>
      </c>
      <c r="U2630" s="53" t="s">
        <v>368</v>
      </c>
      <c r="V2630" s="53" t="s">
        <v>385</v>
      </c>
      <c r="W2630" s="53"/>
      <c r="X2630" s="53"/>
      <c r="Y2630" s="63"/>
      <c r="Z2630" s="53"/>
      <c r="AA2630" s="53"/>
      <c r="AB2630" s="72"/>
      <c r="AC2630" s="57"/>
      <c r="AD2630" s="53"/>
      <c r="AE2630" s="53"/>
      <c r="AF2630" s="53"/>
      <c r="AG2630" s="63"/>
      <c r="AH2630" s="53"/>
      <c r="AI2630" s="53"/>
      <c r="AJ2630" s="149">
        <v>1</v>
      </c>
      <c r="AK2630" s="374" t="s">
        <v>677</v>
      </c>
    </row>
    <row r="2631" spans="1:37" s="149" customFormat="1" ht="60" customHeight="1">
      <c r="A2631" s="52" t="s">
        <v>827</v>
      </c>
      <c r="B2631" s="60">
        <v>3293</v>
      </c>
      <c r="C2631" s="69" t="s">
        <v>438</v>
      </c>
      <c r="D2631" s="52" t="s">
        <v>439</v>
      </c>
      <c r="E2631" s="53" t="s">
        <v>59</v>
      </c>
      <c r="F2631" s="55">
        <v>41242</v>
      </c>
      <c r="G2631" s="55">
        <v>41272</v>
      </c>
      <c r="H2631" s="53" t="s">
        <v>101</v>
      </c>
      <c r="I2631" s="57">
        <v>0.48</v>
      </c>
      <c r="J2631" s="56">
        <v>0.47485470896640003</v>
      </c>
      <c r="K2631" s="56">
        <v>0.47399999999999998</v>
      </c>
      <c r="L2631" s="59">
        <v>41283</v>
      </c>
      <c r="M2631" s="60">
        <v>2013</v>
      </c>
      <c r="N2631" s="61">
        <v>41363</v>
      </c>
      <c r="O2631" s="60">
        <v>2013</v>
      </c>
      <c r="P2631" s="61">
        <v>41384</v>
      </c>
      <c r="Q2631" s="53" t="s">
        <v>337</v>
      </c>
      <c r="R2631" s="53"/>
      <c r="S2631" s="53" t="s">
        <v>419</v>
      </c>
      <c r="T2631" s="53" t="s">
        <v>677</v>
      </c>
      <c r="U2631" s="53" t="s">
        <v>368</v>
      </c>
      <c r="V2631" s="53" t="s">
        <v>385</v>
      </c>
      <c r="W2631" s="53"/>
      <c r="X2631" s="53"/>
      <c r="Y2631" s="63"/>
      <c r="Z2631" s="53"/>
      <c r="AA2631" s="53"/>
      <c r="AB2631" s="72"/>
      <c r="AC2631" s="57"/>
      <c r="AD2631" s="53"/>
      <c r="AE2631" s="53"/>
      <c r="AF2631" s="53"/>
      <c r="AG2631" s="63"/>
      <c r="AH2631" s="53"/>
      <c r="AI2631" s="53"/>
      <c r="AJ2631" s="149">
        <v>1</v>
      </c>
      <c r="AK2631" s="374" t="s">
        <v>677</v>
      </c>
    </row>
    <row r="2632" spans="1:37" s="149" customFormat="1" ht="60" customHeight="1">
      <c r="A2632" s="52" t="s">
        <v>827</v>
      </c>
      <c r="B2632" s="60">
        <v>3295</v>
      </c>
      <c r="C2632" s="69" t="s">
        <v>496</v>
      </c>
      <c r="D2632" s="52" t="s">
        <v>497</v>
      </c>
      <c r="E2632" s="53" t="s">
        <v>59</v>
      </c>
      <c r="F2632" s="55">
        <v>41401</v>
      </c>
      <c r="G2632" s="55">
        <v>41432</v>
      </c>
      <c r="H2632" s="53" t="s">
        <v>104</v>
      </c>
      <c r="I2632" s="57">
        <v>230.87540000000001</v>
      </c>
      <c r="J2632" s="56">
        <v>250.85577773592001</v>
      </c>
      <c r="K2632" s="56">
        <v>230.875</v>
      </c>
      <c r="L2632" s="59">
        <v>41445</v>
      </c>
      <c r="M2632" s="60">
        <v>2013</v>
      </c>
      <c r="N2632" s="61">
        <v>41445</v>
      </c>
      <c r="O2632" s="60">
        <v>2013</v>
      </c>
      <c r="P2632" s="61">
        <v>41633</v>
      </c>
      <c r="Q2632" s="53" t="s">
        <v>337</v>
      </c>
      <c r="R2632" s="53"/>
      <c r="S2632" s="53" t="s">
        <v>900</v>
      </c>
      <c r="T2632" s="53" t="s">
        <v>916</v>
      </c>
      <c r="U2632" s="53" t="s">
        <v>368</v>
      </c>
      <c r="V2632" s="53" t="s">
        <v>385</v>
      </c>
      <c r="W2632" s="53"/>
      <c r="X2632" s="53"/>
      <c r="Y2632" s="63"/>
      <c r="Z2632" s="53"/>
      <c r="AA2632" s="53"/>
      <c r="AB2632" s="72"/>
      <c r="AC2632" s="57"/>
      <c r="AD2632" s="53"/>
      <c r="AE2632" s="53"/>
      <c r="AF2632" s="53"/>
      <c r="AG2632" s="63"/>
      <c r="AH2632" s="53"/>
      <c r="AI2632" s="53"/>
      <c r="AJ2632" s="149">
        <v>2</v>
      </c>
      <c r="AK2632" s="374" t="s">
        <v>677</v>
      </c>
    </row>
    <row r="2633" spans="1:37" s="149" customFormat="1" ht="60" customHeight="1">
      <c r="A2633" s="52" t="s">
        <v>827</v>
      </c>
      <c r="B2633" s="60">
        <v>3296</v>
      </c>
      <c r="C2633" s="69" t="s">
        <v>498</v>
      </c>
      <c r="D2633" s="52" t="s">
        <v>499</v>
      </c>
      <c r="E2633" s="53" t="s">
        <v>81</v>
      </c>
      <c r="F2633" s="55">
        <v>41225</v>
      </c>
      <c r="G2633" s="55">
        <v>41263</v>
      </c>
      <c r="H2633" s="53" t="s">
        <v>101</v>
      </c>
      <c r="I2633" s="57">
        <v>73045.528999999995</v>
      </c>
      <c r="J2633" s="56">
        <v>73045.528999999995</v>
      </c>
      <c r="K2633" s="56">
        <v>73045.528999999995</v>
      </c>
      <c r="L2633" s="59">
        <v>41275</v>
      </c>
      <c r="M2633" s="60">
        <v>2013</v>
      </c>
      <c r="N2633" s="61">
        <v>41275</v>
      </c>
      <c r="O2633" s="60">
        <v>2013</v>
      </c>
      <c r="P2633" s="61">
        <v>41638</v>
      </c>
      <c r="Q2633" s="53" t="s">
        <v>337</v>
      </c>
      <c r="R2633" s="53" t="s">
        <v>2746</v>
      </c>
      <c r="S2633" s="53" t="s">
        <v>500</v>
      </c>
      <c r="T2633" s="53" t="s">
        <v>2747</v>
      </c>
      <c r="U2633" s="53" t="s">
        <v>368</v>
      </c>
      <c r="V2633" s="53" t="s">
        <v>385</v>
      </c>
      <c r="W2633" s="53"/>
      <c r="X2633" s="53"/>
      <c r="Y2633" s="63"/>
      <c r="Z2633" s="53"/>
      <c r="AA2633" s="53"/>
      <c r="AB2633" s="72"/>
      <c r="AC2633" s="57"/>
      <c r="AD2633" s="53"/>
      <c r="AE2633" s="53"/>
      <c r="AF2633" s="53"/>
      <c r="AG2633" s="63"/>
      <c r="AH2633" s="53"/>
      <c r="AI2633" s="53"/>
      <c r="AJ2633" s="149">
        <v>1</v>
      </c>
      <c r="AK2633" s="374" t="s">
        <v>677</v>
      </c>
    </row>
    <row r="2634" spans="1:37" s="149" customFormat="1" ht="60" customHeight="1">
      <c r="A2634" s="52" t="s">
        <v>827</v>
      </c>
      <c r="B2634" s="60">
        <v>3298</v>
      </c>
      <c r="C2634" s="69" t="s">
        <v>501</v>
      </c>
      <c r="D2634" s="52" t="s">
        <v>502</v>
      </c>
      <c r="E2634" s="53" t="s">
        <v>81</v>
      </c>
      <c r="F2634" s="55">
        <v>41340</v>
      </c>
      <c r="G2634" s="55">
        <v>41400</v>
      </c>
      <c r="H2634" s="53" t="s">
        <v>101</v>
      </c>
      <c r="I2634" s="57">
        <v>3391.2280000000001</v>
      </c>
      <c r="J2634" s="56">
        <v>3390.2853885636123</v>
      </c>
      <c r="K2634" s="56">
        <v>3390.2849999999999</v>
      </c>
      <c r="L2634" s="59">
        <v>41420</v>
      </c>
      <c r="M2634" s="60">
        <v>2013</v>
      </c>
      <c r="N2634" s="61">
        <v>41420</v>
      </c>
      <c r="O2634" s="60">
        <v>2013</v>
      </c>
      <c r="P2634" s="61">
        <v>41639</v>
      </c>
      <c r="Q2634" s="53" t="s">
        <v>337</v>
      </c>
      <c r="R2634" s="53"/>
      <c r="S2634" s="53" t="s">
        <v>1993</v>
      </c>
      <c r="T2634" s="53" t="s">
        <v>918</v>
      </c>
      <c r="U2634" s="53" t="s">
        <v>368</v>
      </c>
      <c r="V2634" s="53" t="s">
        <v>385</v>
      </c>
      <c r="W2634" s="53"/>
      <c r="X2634" s="64"/>
      <c r="Y2634" s="58"/>
      <c r="Z2634" s="53"/>
      <c r="AA2634" s="62"/>
      <c r="AB2634" s="66"/>
      <c r="AC2634" s="67"/>
      <c r="AD2634" s="53"/>
      <c r="AE2634" s="53"/>
      <c r="AF2634" s="58"/>
      <c r="AG2634" s="63"/>
      <c r="AH2634" s="52"/>
      <c r="AI2634" s="52"/>
      <c r="AJ2634" s="149">
        <v>2</v>
      </c>
      <c r="AK2634" s="374" t="s">
        <v>677</v>
      </c>
    </row>
    <row r="2635" spans="1:37" s="149" customFormat="1" ht="60" customHeight="1">
      <c r="A2635" s="52" t="s">
        <v>827</v>
      </c>
      <c r="B2635" s="60">
        <v>3300</v>
      </c>
      <c r="C2635" s="69" t="s">
        <v>632</v>
      </c>
      <c r="D2635" s="52" t="s">
        <v>622</v>
      </c>
      <c r="E2635" s="53" t="s">
        <v>81</v>
      </c>
      <c r="F2635" s="55">
        <v>41225</v>
      </c>
      <c r="G2635" s="55">
        <v>41268</v>
      </c>
      <c r="H2635" s="53" t="s">
        <v>101</v>
      </c>
      <c r="I2635" s="57">
        <v>1357.84564</v>
      </c>
      <c r="J2635" s="56">
        <v>1355.8115831517091</v>
      </c>
      <c r="K2635" s="56">
        <v>1355.8109999999999</v>
      </c>
      <c r="L2635" s="59">
        <v>41282</v>
      </c>
      <c r="M2635" s="60">
        <v>2013</v>
      </c>
      <c r="N2635" s="61">
        <v>41306</v>
      </c>
      <c r="O2635" s="60">
        <v>2013</v>
      </c>
      <c r="P2635" s="61">
        <v>41638</v>
      </c>
      <c r="Q2635" s="53" t="s">
        <v>337</v>
      </c>
      <c r="R2635" s="53"/>
      <c r="S2635" s="53" t="s">
        <v>419</v>
      </c>
      <c r="T2635" s="53" t="s">
        <v>921</v>
      </c>
      <c r="U2635" s="53" t="s">
        <v>368</v>
      </c>
      <c r="V2635" s="53" t="s">
        <v>385</v>
      </c>
      <c r="W2635" s="53"/>
      <c r="X2635" s="53"/>
      <c r="Y2635" s="63"/>
      <c r="Z2635" s="53"/>
      <c r="AA2635" s="53"/>
      <c r="AB2635" s="72"/>
      <c r="AC2635" s="57"/>
      <c r="AD2635" s="53"/>
      <c r="AE2635" s="53"/>
      <c r="AF2635" s="53"/>
      <c r="AG2635" s="63"/>
      <c r="AH2635" s="53"/>
      <c r="AI2635" s="53"/>
      <c r="AJ2635" s="149">
        <v>1</v>
      </c>
      <c r="AK2635" s="374" t="s">
        <v>677</v>
      </c>
    </row>
    <row r="2636" spans="1:37" s="149" customFormat="1" ht="60" customHeight="1">
      <c r="A2636" s="52" t="s">
        <v>827</v>
      </c>
      <c r="B2636" s="60">
        <v>3301</v>
      </c>
      <c r="C2636" s="69" t="s">
        <v>503</v>
      </c>
      <c r="D2636" s="52" t="s">
        <v>504</v>
      </c>
      <c r="E2636" s="53" t="s">
        <v>59</v>
      </c>
      <c r="F2636" s="55">
        <v>41233</v>
      </c>
      <c r="G2636" s="55">
        <v>41268</v>
      </c>
      <c r="H2636" s="53" t="s">
        <v>101</v>
      </c>
      <c r="I2636" s="57">
        <v>769.75865999999996</v>
      </c>
      <c r="J2636" s="56">
        <v>1345.5478558739842</v>
      </c>
      <c r="K2636" s="56">
        <v>769.75800000000004</v>
      </c>
      <c r="L2636" s="59">
        <v>41283</v>
      </c>
      <c r="M2636" s="60">
        <v>2013</v>
      </c>
      <c r="N2636" s="61">
        <v>41306</v>
      </c>
      <c r="O2636" s="60">
        <v>2013</v>
      </c>
      <c r="P2636" s="61">
        <v>41638</v>
      </c>
      <c r="Q2636" s="53" t="s">
        <v>337</v>
      </c>
      <c r="R2636" s="53"/>
      <c r="S2636" s="53" t="s">
        <v>419</v>
      </c>
      <c r="T2636" s="53" t="s">
        <v>922</v>
      </c>
      <c r="U2636" s="53" t="s">
        <v>368</v>
      </c>
      <c r="V2636" s="53" t="s">
        <v>385</v>
      </c>
      <c r="W2636" s="53"/>
      <c r="X2636" s="53"/>
      <c r="Y2636" s="63"/>
      <c r="Z2636" s="53"/>
      <c r="AA2636" s="53"/>
      <c r="AB2636" s="72"/>
      <c r="AC2636" s="57"/>
      <c r="AD2636" s="53"/>
      <c r="AE2636" s="53"/>
      <c r="AF2636" s="53"/>
      <c r="AG2636" s="63"/>
      <c r="AH2636" s="53"/>
      <c r="AI2636" s="53"/>
      <c r="AJ2636" s="149">
        <v>1</v>
      </c>
      <c r="AK2636" s="374" t="s">
        <v>677</v>
      </c>
    </row>
    <row r="2637" spans="1:37" s="149" customFormat="1" ht="60" customHeight="1">
      <c r="A2637" s="52" t="s">
        <v>827</v>
      </c>
      <c r="B2637" s="60">
        <v>3303</v>
      </c>
      <c r="C2637" s="69" t="s">
        <v>505</v>
      </c>
      <c r="D2637" s="52" t="s">
        <v>420</v>
      </c>
      <c r="E2637" s="53" t="s">
        <v>81</v>
      </c>
      <c r="F2637" s="55">
        <v>41227</v>
      </c>
      <c r="G2637" s="55">
        <v>41289</v>
      </c>
      <c r="H2637" s="53" t="s">
        <v>101</v>
      </c>
      <c r="I2637" s="57">
        <v>6493.4578700000002</v>
      </c>
      <c r="J2637" s="56">
        <v>6423.8523099490458</v>
      </c>
      <c r="K2637" s="56">
        <v>6423.8519999999999</v>
      </c>
      <c r="L2637" s="59">
        <v>41308</v>
      </c>
      <c r="M2637" s="60">
        <v>2013</v>
      </c>
      <c r="N2637" s="61">
        <v>41320</v>
      </c>
      <c r="O2637" s="60">
        <v>2013</v>
      </c>
      <c r="P2637" s="61">
        <v>41633</v>
      </c>
      <c r="Q2637" s="53" t="s">
        <v>340</v>
      </c>
      <c r="R2637" s="53"/>
      <c r="S2637" s="53" t="s">
        <v>866</v>
      </c>
      <c r="T2637" s="53" t="s">
        <v>9</v>
      </c>
      <c r="U2637" s="53" t="s">
        <v>368</v>
      </c>
      <c r="V2637" s="53" t="s">
        <v>385</v>
      </c>
      <c r="W2637" s="53"/>
      <c r="X2637" s="53"/>
      <c r="Y2637" s="63"/>
      <c r="Z2637" s="53"/>
      <c r="AA2637" s="53"/>
      <c r="AB2637" s="72"/>
      <c r="AC2637" s="57"/>
      <c r="AD2637" s="53"/>
      <c r="AE2637" s="53"/>
      <c r="AF2637" s="53"/>
      <c r="AG2637" s="63"/>
      <c r="AH2637" s="53"/>
      <c r="AI2637" s="53"/>
      <c r="AJ2637" s="149">
        <v>1</v>
      </c>
      <c r="AK2637" s="374" t="s">
        <v>677</v>
      </c>
    </row>
    <row r="2638" spans="1:37" s="149" customFormat="1" ht="60" customHeight="1">
      <c r="A2638" s="52" t="s">
        <v>827</v>
      </c>
      <c r="B2638" s="60">
        <v>3304</v>
      </c>
      <c r="C2638" s="69" t="s">
        <v>442</v>
      </c>
      <c r="D2638" s="52" t="s">
        <v>443</v>
      </c>
      <c r="E2638" s="53" t="s">
        <v>81</v>
      </c>
      <c r="F2638" s="55">
        <v>41236</v>
      </c>
      <c r="G2638" s="55">
        <v>41298</v>
      </c>
      <c r="H2638" s="53" t="s">
        <v>101</v>
      </c>
      <c r="I2638" s="57">
        <v>576.20000000000005</v>
      </c>
      <c r="J2638" s="56">
        <v>575.78118618667645</v>
      </c>
      <c r="K2638" s="56">
        <v>575.78099999999995</v>
      </c>
      <c r="L2638" s="59">
        <v>41319</v>
      </c>
      <c r="M2638" s="60">
        <v>2013</v>
      </c>
      <c r="N2638" s="61">
        <v>41325</v>
      </c>
      <c r="O2638" s="60">
        <v>2013</v>
      </c>
      <c r="P2638" s="61">
        <v>41363</v>
      </c>
      <c r="Q2638" s="53" t="s">
        <v>337</v>
      </c>
      <c r="R2638" s="53"/>
      <c r="S2638" s="53" t="s">
        <v>419</v>
      </c>
      <c r="T2638" s="53" t="s">
        <v>849</v>
      </c>
      <c r="U2638" s="53" t="s">
        <v>368</v>
      </c>
      <c r="V2638" s="53" t="s">
        <v>385</v>
      </c>
      <c r="W2638" s="53"/>
      <c r="X2638" s="53"/>
      <c r="Y2638" s="63"/>
      <c r="Z2638" s="53"/>
      <c r="AA2638" s="53"/>
      <c r="AB2638" s="72"/>
      <c r="AC2638" s="57"/>
      <c r="AD2638" s="53"/>
      <c r="AE2638" s="53"/>
      <c r="AF2638" s="53"/>
      <c r="AG2638" s="63"/>
      <c r="AH2638" s="53"/>
      <c r="AI2638" s="53"/>
      <c r="AJ2638" s="149">
        <v>1</v>
      </c>
      <c r="AK2638" s="374" t="s">
        <v>677</v>
      </c>
    </row>
    <row r="2639" spans="1:37" s="149" customFormat="1" ht="60" customHeight="1">
      <c r="A2639" s="52" t="s">
        <v>827</v>
      </c>
      <c r="B2639" s="60">
        <v>3306</v>
      </c>
      <c r="C2639" s="69" t="s">
        <v>506</v>
      </c>
      <c r="D2639" s="52" t="s">
        <v>507</v>
      </c>
      <c r="E2639" s="53" t="s">
        <v>59</v>
      </c>
      <c r="F2639" s="55">
        <v>41236</v>
      </c>
      <c r="G2639" s="55">
        <v>41266</v>
      </c>
      <c r="H2639" s="53" t="s">
        <v>101</v>
      </c>
      <c r="I2639" s="57">
        <v>482.35955999999999</v>
      </c>
      <c r="J2639" s="56">
        <v>478.76228807479959</v>
      </c>
      <c r="K2639" s="56">
        <v>478.762</v>
      </c>
      <c r="L2639" s="59">
        <v>41284</v>
      </c>
      <c r="M2639" s="60">
        <v>2013</v>
      </c>
      <c r="N2639" s="61">
        <v>41334</v>
      </c>
      <c r="O2639" s="60">
        <v>2013</v>
      </c>
      <c r="P2639" s="61">
        <v>41506</v>
      </c>
      <c r="Q2639" s="53" t="s">
        <v>337</v>
      </c>
      <c r="R2639" s="53"/>
      <c r="S2639" s="53" t="s">
        <v>1995</v>
      </c>
      <c r="T2639" s="53" t="s">
        <v>925</v>
      </c>
      <c r="U2639" s="53" t="s">
        <v>368</v>
      </c>
      <c r="V2639" s="53" t="s">
        <v>385</v>
      </c>
      <c r="W2639" s="53"/>
      <c r="X2639" s="53"/>
      <c r="Y2639" s="63"/>
      <c r="Z2639" s="53"/>
      <c r="AA2639" s="53"/>
      <c r="AB2639" s="72"/>
      <c r="AC2639" s="57"/>
      <c r="AD2639" s="53"/>
      <c r="AE2639" s="53"/>
      <c r="AF2639" s="53"/>
      <c r="AG2639" s="63"/>
      <c r="AH2639" s="53"/>
      <c r="AI2639" s="53"/>
      <c r="AJ2639" s="149">
        <v>1</v>
      </c>
      <c r="AK2639" s="374" t="s">
        <v>677</v>
      </c>
    </row>
    <row r="2640" spans="1:37" s="149" customFormat="1" ht="60" customHeight="1">
      <c r="A2640" s="52" t="s">
        <v>827</v>
      </c>
      <c r="B2640" s="60">
        <v>3308</v>
      </c>
      <c r="C2640" s="69" t="s">
        <v>508</v>
      </c>
      <c r="D2640" s="52" t="s">
        <v>509</v>
      </c>
      <c r="E2640" s="53" t="s">
        <v>80</v>
      </c>
      <c r="F2640" s="55">
        <v>41222</v>
      </c>
      <c r="G2640" s="55">
        <v>41265</v>
      </c>
      <c r="H2640" s="53" t="s">
        <v>101</v>
      </c>
      <c r="I2640" s="57">
        <v>676.65324999999996</v>
      </c>
      <c r="J2640" s="56">
        <v>651.65368277842504</v>
      </c>
      <c r="K2640" s="56">
        <v>651.65300000000002</v>
      </c>
      <c r="L2640" s="59">
        <v>41282</v>
      </c>
      <c r="M2640" s="60">
        <v>2013</v>
      </c>
      <c r="N2640" s="61">
        <v>41311</v>
      </c>
      <c r="O2640" s="60">
        <v>2013</v>
      </c>
      <c r="P2640" s="61">
        <v>41364</v>
      </c>
      <c r="Q2640" s="53" t="s">
        <v>337</v>
      </c>
      <c r="R2640" s="53"/>
      <c r="S2640" s="53" t="s">
        <v>419</v>
      </c>
      <c r="T2640" s="53" t="s">
        <v>926</v>
      </c>
      <c r="U2640" s="53" t="s">
        <v>368</v>
      </c>
      <c r="V2640" s="53" t="s">
        <v>385</v>
      </c>
      <c r="W2640" s="53"/>
      <c r="X2640" s="53"/>
      <c r="Y2640" s="63"/>
      <c r="Z2640" s="53"/>
      <c r="AA2640" s="53"/>
      <c r="AB2640" s="72"/>
      <c r="AC2640" s="57"/>
      <c r="AD2640" s="53"/>
      <c r="AE2640" s="53"/>
      <c r="AF2640" s="53"/>
      <c r="AG2640" s="63"/>
      <c r="AH2640" s="53"/>
      <c r="AI2640" s="53"/>
      <c r="AJ2640" s="149">
        <v>1</v>
      </c>
      <c r="AK2640" s="374" t="s">
        <v>677</v>
      </c>
    </row>
    <row r="2641" spans="1:37" s="149" customFormat="1" ht="75" customHeight="1">
      <c r="A2641" s="52" t="s">
        <v>827</v>
      </c>
      <c r="B2641" s="60">
        <v>3310</v>
      </c>
      <c r="C2641" s="69" t="s">
        <v>547</v>
      </c>
      <c r="D2641" s="52" t="s">
        <v>642</v>
      </c>
      <c r="E2641" s="53" t="s">
        <v>64</v>
      </c>
      <c r="F2641" s="55">
        <v>41226</v>
      </c>
      <c r="G2641" s="55">
        <v>41284</v>
      </c>
      <c r="H2641" s="53" t="s">
        <v>101</v>
      </c>
      <c r="I2641" s="57">
        <v>116.7075</v>
      </c>
      <c r="J2641" s="56">
        <v>111.66914388044198</v>
      </c>
      <c r="K2641" s="56">
        <v>111.669</v>
      </c>
      <c r="L2641" s="59">
        <v>41302</v>
      </c>
      <c r="M2641" s="60">
        <v>2013</v>
      </c>
      <c r="N2641" s="61">
        <v>41348</v>
      </c>
      <c r="O2641" s="60">
        <v>2013</v>
      </c>
      <c r="P2641" s="61">
        <v>41470</v>
      </c>
      <c r="Q2641" s="53" t="s">
        <v>337</v>
      </c>
      <c r="R2641" s="53"/>
      <c r="S2641" s="53" t="s">
        <v>419</v>
      </c>
      <c r="T2641" s="53" t="s">
        <v>692</v>
      </c>
      <c r="U2641" s="53" t="s">
        <v>368</v>
      </c>
      <c r="V2641" s="53" t="s">
        <v>385</v>
      </c>
      <c r="W2641" s="53"/>
      <c r="X2641" s="53"/>
      <c r="Y2641" s="63"/>
      <c r="Z2641" s="53"/>
      <c r="AA2641" s="53"/>
      <c r="AB2641" s="72"/>
      <c r="AC2641" s="57"/>
      <c r="AD2641" s="53"/>
      <c r="AE2641" s="53"/>
      <c r="AF2641" s="53"/>
      <c r="AG2641" s="63"/>
      <c r="AH2641" s="53"/>
      <c r="AI2641" s="53"/>
      <c r="AJ2641" s="149">
        <v>1</v>
      </c>
      <c r="AK2641" s="374" t="s">
        <v>677</v>
      </c>
    </row>
    <row r="2642" spans="1:37" s="149" customFormat="1" ht="60" customHeight="1">
      <c r="A2642" s="52" t="s">
        <v>827</v>
      </c>
      <c r="B2642" s="60">
        <v>3312</v>
      </c>
      <c r="C2642" s="69" t="s">
        <v>428</v>
      </c>
      <c r="D2642" s="52" t="s">
        <v>426</v>
      </c>
      <c r="E2642" s="53" t="s">
        <v>59</v>
      </c>
      <c r="F2642" s="55">
        <v>41240</v>
      </c>
      <c r="G2642" s="55">
        <v>41270</v>
      </c>
      <c r="H2642" s="53" t="s">
        <v>101</v>
      </c>
      <c r="I2642" s="57">
        <v>1999.0611699999999</v>
      </c>
      <c r="J2642" s="56">
        <v>2083.7754096831254</v>
      </c>
      <c r="K2642" s="56">
        <v>1999.0609999999999</v>
      </c>
      <c r="L2642" s="59">
        <v>41283</v>
      </c>
      <c r="M2642" s="60">
        <v>2013</v>
      </c>
      <c r="N2642" s="61">
        <v>41348</v>
      </c>
      <c r="O2642" s="60">
        <v>2013</v>
      </c>
      <c r="P2642" s="61">
        <v>41470</v>
      </c>
      <c r="Q2642" s="53" t="s">
        <v>337</v>
      </c>
      <c r="R2642" s="53"/>
      <c r="S2642" s="53" t="s">
        <v>419</v>
      </c>
      <c r="T2642" s="53" t="s">
        <v>928</v>
      </c>
      <c r="U2642" s="53" t="s">
        <v>368</v>
      </c>
      <c r="V2642" s="53" t="s">
        <v>385</v>
      </c>
      <c r="W2642" s="53"/>
      <c r="X2642" s="53"/>
      <c r="Y2642" s="63"/>
      <c r="Z2642" s="53"/>
      <c r="AA2642" s="53"/>
      <c r="AB2642" s="72"/>
      <c r="AC2642" s="57"/>
      <c r="AD2642" s="53"/>
      <c r="AE2642" s="53"/>
      <c r="AF2642" s="53"/>
      <c r="AG2642" s="63"/>
      <c r="AH2642" s="53"/>
      <c r="AI2642" s="53"/>
      <c r="AJ2642" s="149">
        <v>1</v>
      </c>
      <c r="AK2642" s="374" t="s">
        <v>677</v>
      </c>
    </row>
    <row r="2643" spans="1:37" s="149" customFormat="1" ht="60" customHeight="1">
      <c r="A2643" s="52" t="s">
        <v>827</v>
      </c>
      <c r="B2643" s="60">
        <v>3314</v>
      </c>
      <c r="C2643" s="69" t="s">
        <v>510</v>
      </c>
      <c r="D2643" s="52" t="s">
        <v>511</v>
      </c>
      <c r="E2643" s="53" t="s">
        <v>59</v>
      </c>
      <c r="F2643" s="55">
        <v>41236</v>
      </c>
      <c r="G2643" s="55">
        <v>41266</v>
      </c>
      <c r="H2643" s="53" t="s">
        <v>101</v>
      </c>
      <c r="I2643" s="57">
        <v>61.502000000000002</v>
      </c>
      <c r="J2643" s="56">
        <v>66.330167958028809</v>
      </c>
      <c r="K2643" s="56">
        <v>61.502000000000002</v>
      </c>
      <c r="L2643" s="59">
        <v>41284</v>
      </c>
      <c r="M2643" s="60">
        <v>2013</v>
      </c>
      <c r="N2643" s="61">
        <v>41333</v>
      </c>
      <c r="O2643" s="60">
        <v>2013</v>
      </c>
      <c r="P2643" s="61">
        <v>41501</v>
      </c>
      <c r="Q2643" s="53" t="s">
        <v>337</v>
      </c>
      <c r="R2643" s="53"/>
      <c r="S2643" s="53" t="s">
        <v>419</v>
      </c>
      <c r="T2643" s="53" t="s">
        <v>677</v>
      </c>
      <c r="U2643" s="53" t="s">
        <v>368</v>
      </c>
      <c r="V2643" s="53" t="s">
        <v>385</v>
      </c>
      <c r="W2643" s="53"/>
      <c r="X2643" s="53"/>
      <c r="Y2643" s="63"/>
      <c r="Z2643" s="53"/>
      <c r="AA2643" s="53"/>
      <c r="AB2643" s="72"/>
      <c r="AC2643" s="57"/>
      <c r="AD2643" s="53"/>
      <c r="AE2643" s="53"/>
      <c r="AF2643" s="53"/>
      <c r="AG2643" s="63"/>
      <c r="AH2643" s="53"/>
      <c r="AI2643" s="53"/>
      <c r="AJ2643" s="149">
        <v>1</v>
      </c>
      <c r="AK2643" s="374" t="s">
        <v>677</v>
      </c>
    </row>
    <row r="2644" spans="1:37" s="149" customFormat="1" ht="60" customHeight="1">
      <c r="A2644" s="52" t="s">
        <v>827</v>
      </c>
      <c r="B2644" s="60">
        <v>3316</v>
      </c>
      <c r="C2644" s="69" t="s">
        <v>598</v>
      </c>
      <c r="D2644" s="52" t="s">
        <v>716</v>
      </c>
      <c r="E2644" s="53" t="s">
        <v>64</v>
      </c>
      <c r="F2644" s="55">
        <v>41243</v>
      </c>
      <c r="G2644" s="55">
        <v>41294</v>
      </c>
      <c r="H2644" s="53" t="s">
        <v>101</v>
      </c>
      <c r="I2644" s="57">
        <v>17.503</v>
      </c>
      <c r="J2644" s="56">
        <v>17.315379106331044</v>
      </c>
      <c r="K2644" s="56">
        <v>17.315000000000001</v>
      </c>
      <c r="L2644" s="59">
        <v>41310</v>
      </c>
      <c r="M2644" s="60">
        <v>2013</v>
      </c>
      <c r="N2644" s="61">
        <v>41365</v>
      </c>
      <c r="O2644" s="60">
        <v>2013</v>
      </c>
      <c r="P2644" s="61">
        <v>41394</v>
      </c>
      <c r="Q2644" s="53" t="s">
        <v>337</v>
      </c>
      <c r="R2644" s="53"/>
      <c r="S2644" s="53" t="s">
        <v>419</v>
      </c>
      <c r="T2644" s="53" t="s">
        <v>708</v>
      </c>
      <c r="U2644" s="53" t="s">
        <v>368</v>
      </c>
      <c r="V2644" s="53" t="s">
        <v>385</v>
      </c>
      <c r="W2644" s="53"/>
      <c r="X2644" s="53"/>
      <c r="Y2644" s="63"/>
      <c r="Z2644" s="53"/>
      <c r="AA2644" s="53"/>
      <c r="AB2644" s="72"/>
      <c r="AC2644" s="57"/>
      <c r="AD2644" s="53"/>
      <c r="AE2644" s="53"/>
      <c r="AF2644" s="53"/>
      <c r="AG2644" s="63"/>
      <c r="AH2644" s="53"/>
      <c r="AI2644" s="53"/>
      <c r="AJ2644" s="149">
        <v>1</v>
      </c>
      <c r="AK2644" s="374" t="s">
        <v>677</v>
      </c>
    </row>
    <row r="2645" spans="1:37" s="149" customFormat="1" ht="60" customHeight="1">
      <c r="A2645" s="52" t="s">
        <v>827</v>
      </c>
      <c r="B2645" s="60">
        <v>3317</v>
      </c>
      <c r="C2645" s="69" t="s">
        <v>717</v>
      </c>
      <c r="D2645" s="52" t="s">
        <v>718</v>
      </c>
      <c r="E2645" s="53" t="s">
        <v>80</v>
      </c>
      <c r="F2645" s="55">
        <v>41229</v>
      </c>
      <c r="G2645" s="55">
        <v>41294</v>
      </c>
      <c r="H2645" s="53" t="s">
        <v>101</v>
      </c>
      <c r="I2645" s="57">
        <v>29.355899999999998</v>
      </c>
      <c r="J2645" s="56">
        <v>29.041223647805715</v>
      </c>
      <c r="K2645" s="56">
        <v>29.041</v>
      </c>
      <c r="L2645" s="59">
        <v>41309</v>
      </c>
      <c r="M2645" s="60">
        <v>2013</v>
      </c>
      <c r="N2645" s="61">
        <v>41336</v>
      </c>
      <c r="O2645" s="60">
        <v>2013</v>
      </c>
      <c r="P2645" s="61">
        <v>41364</v>
      </c>
      <c r="Q2645" s="53" t="s">
        <v>337</v>
      </c>
      <c r="R2645" s="53"/>
      <c r="S2645" s="53" t="s">
        <v>419</v>
      </c>
      <c r="T2645" s="53" t="s">
        <v>683</v>
      </c>
      <c r="U2645" s="53" t="s">
        <v>368</v>
      </c>
      <c r="V2645" s="53" t="s">
        <v>385</v>
      </c>
      <c r="W2645" s="53"/>
      <c r="X2645" s="53"/>
      <c r="Y2645" s="63"/>
      <c r="Z2645" s="53"/>
      <c r="AA2645" s="53"/>
      <c r="AB2645" s="72"/>
      <c r="AC2645" s="57"/>
      <c r="AD2645" s="53"/>
      <c r="AE2645" s="53"/>
      <c r="AF2645" s="53"/>
      <c r="AG2645" s="63"/>
      <c r="AH2645" s="53"/>
      <c r="AI2645" s="53"/>
      <c r="AJ2645" s="149">
        <v>1</v>
      </c>
      <c r="AK2645" s="374" t="s">
        <v>677</v>
      </c>
    </row>
    <row r="2646" spans="1:37" s="149" customFormat="1" ht="60" customHeight="1">
      <c r="A2646" s="52" t="s">
        <v>827</v>
      </c>
      <c r="B2646" s="60">
        <v>3318</v>
      </c>
      <c r="C2646" s="69" t="s">
        <v>512</v>
      </c>
      <c r="D2646" s="52" t="s">
        <v>513</v>
      </c>
      <c r="E2646" s="53" t="s">
        <v>59</v>
      </c>
      <c r="F2646" s="55">
        <v>41227</v>
      </c>
      <c r="G2646" s="55">
        <v>41270</v>
      </c>
      <c r="H2646" s="53" t="s">
        <v>101</v>
      </c>
      <c r="I2646" s="57">
        <v>321.39999999999998</v>
      </c>
      <c r="J2646" s="56">
        <v>321.48762997740482</v>
      </c>
      <c r="K2646" s="56">
        <v>321.39999999999998</v>
      </c>
      <c r="L2646" s="59">
        <v>41283</v>
      </c>
      <c r="M2646" s="60">
        <v>2013</v>
      </c>
      <c r="N2646" s="61">
        <v>41336</v>
      </c>
      <c r="O2646" s="60">
        <v>2013</v>
      </c>
      <c r="P2646" s="61">
        <v>41408</v>
      </c>
      <c r="Q2646" s="53" t="s">
        <v>340</v>
      </c>
      <c r="R2646" s="53"/>
      <c r="S2646" s="53" t="s">
        <v>419</v>
      </c>
      <c r="T2646" s="53" t="s">
        <v>853</v>
      </c>
      <c r="U2646" s="53" t="s">
        <v>368</v>
      </c>
      <c r="V2646" s="53" t="s">
        <v>385</v>
      </c>
      <c r="W2646" s="53"/>
      <c r="X2646" s="53"/>
      <c r="Y2646" s="63"/>
      <c r="Z2646" s="53"/>
      <c r="AA2646" s="53"/>
      <c r="AB2646" s="72"/>
      <c r="AC2646" s="57"/>
      <c r="AD2646" s="53"/>
      <c r="AE2646" s="53"/>
      <c r="AF2646" s="53"/>
      <c r="AG2646" s="63"/>
      <c r="AH2646" s="53"/>
      <c r="AI2646" s="53"/>
      <c r="AJ2646" s="149">
        <v>1</v>
      </c>
      <c r="AK2646" s="374" t="s">
        <v>677</v>
      </c>
    </row>
    <row r="2647" spans="1:37" s="149" customFormat="1" ht="60" customHeight="1">
      <c r="A2647" s="52" t="s">
        <v>827</v>
      </c>
      <c r="B2647" s="60">
        <v>3321</v>
      </c>
      <c r="C2647" s="69" t="s">
        <v>514</v>
      </c>
      <c r="D2647" s="52" t="s">
        <v>515</v>
      </c>
      <c r="E2647" s="53" t="s">
        <v>59</v>
      </c>
      <c r="F2647" s="55">
        <v>41229</v>
      </c>
      <c r="G2647" s="55">
        <v>41270</v>
      </c>
      <c r="H2647" s="53" t="s">
        <v>101</v>
      </c>
      <c r="I2647" s="57">
        <v>126.099</v>
      </c>
      <c r="J2647" s="56">
        <v>126.09910991950974</v>
      </c>
      <c r="K2647" s="56">
        <v>126.099</v>
      </c>
      <c r="L2647" s="59">
        <v>41284</v>
      </c>
      <c r="M2647" s="60">
        <v>2013</v>
      </c>
      <c r="N2647" s="61">
        <v>41336</v>
      </c>
      <c r="O2647" s="60">
        <v>2013</v>
      </c>
      <c r="P2647" s="61">
        <v>41504</v>
      </c>
      <c r="Q2647" s="53" t="s">
        <v>337</v>
      </c>
      <c r="R2647" s="53" t="s">
        <v>2499</v>
      </c>
      <c r="S2647" s="53" t="s">
        <v>419</v>
      </c>
      <c r="T2647" s="53" t="s">
        <v>689</v>
      </c>
      <c r="U2647" s="53" t="s">
        <v>368</v>
      </c>
      <c r="V2647" s="53" t="s">
        <v>385</v>
      </c>
      <c r="W2647" s="53"/>
      <c r="X2647" s="53"/>
      <c r="Y2647" s="63"/>
      <c r="Z2647" s="53"/>
      <c r="AA2647" s="53"/>
      <c r="AB2647" s="72"/>
      <c r="AC2647" s="57"/>
      <c r="AD2647" s="53"/>
      <c r="AE2647" s="53"/>
      <c r="AF2647" s="53"/>
      <c r="AG2647" s="63"/>
      <c r="AH2647" s="53"/>
      <c r="AI2647" s="53"/>
      <c r="AJ2647" s="149">
        <v>1</v>
      </c>
      <c r="AK2647" s="374" t="s">
        <v>677</v>
      </c>
    </row>
    <row r="2648" spans="1:37" s="149" customFormat="1" ht="60" customHeight="1">
      <c r="A2648" s="52" t="s">
        <v>827</v>
      </c>
      <c r="B2648" s="160" t="s">
        <v>2555</v>
      </c>
      <c r="C2648" s="69" t="s">
        <v>514</v>
      </c>
      <c r="D2648" s="52" t="s">
        <v>515</v>
      </c>
      <c r="E2648" s="53" t="s">
        <v>59</v>
      </c>
      <c r="F2648" s="55">
        <v>41229</v>
      </c>
      <c r="G2648" s="55">
        <v>41270</v>
      </c>
      <c r="H2648" s="53" t="s">
        <v>101</v>
      </c>
      <c r="I2648" s="57">
        <v>230.95400000000001</v>
      </c>
      <c r="J2648" s="56">
        <v>230.95410991997289</v>
      </c>
      <c r="K2648" s="56">
        <v>230.95400000000001</v>
      </c>
      <c r="L2648" s="59">
        <v>41284</v>
      </c>
      <c r="M2648" s="60">
        <v>2013</v>
      </c>
      <c r="N2648" s="61">
        <v>41336</v>
      </c>
      <c r="O2648" s="60">
        <v>2013</v>
      </c>
      <c r="P2648" s="61">
        <v>41504</v>
      </c>
      <c r="Q2648" s="53" t="s">
        <v>337</v>
      </c>
      <c r="R2648" s="53" t="s">
        <v>2500</v>
      </c>
      <c r="S2648" s="53" t="s">
        <v>419</v>
      </c>
      <c r="T2648" s="53" t="s">
        <v>923</v>
      </c>
      <c r="U2648" s="53" t="s">
        <v>368</v>
      </c>
      <c r="V2648" s="53" t="s">
        <v>385</v>
      </c>
      <c r="W2648" s="53"/>
      <c r="X2648" s="53"/>
      <c r="Y2648" s="63"/>
      <c r="Z2648" s="53"/>
      <c r="AA2648" s="53"/>
      <c r="AB2648" s="72"/>
      <c r="AC2648" s="57"/>
      <c r="AD2648" s="53"/>
      <c r="AE2648" s="53"/>
      <c r="AF2648" s="53"/>
      <c r="AG2648" s="63"/>
      <c r="AH2648" s="53"/>
      <c r="AI2648" s="53"/>
      <c r="AJ2648" s="149">
        <v>1</v>
      </c>
      <c r="AK2648" s="374" t="s">
        <v>677</v>
      </c>
    </row>
    <row r="2649" spans="1:37" s="149" customFormat="1" ht="60" customHeight="1">
      <c r="A2649" s="52" t="s">
        <v>827</v>
      </c>
      <c r="B2649" s="60">
        <v>3322</v>
      </c>
      <c r="C2649" s="69" t="s">
        <v>516</v>
      </c>
      <c r="D2649" s="52" t="s">
        <v>517</v>
      </c>
      <c r="E2649" s="53" t="s">
        <v>59</v>
      </c>
      <c r="F2649" s="55">
        <v>41325</v>
      </c>
      <c r="G2649" s="55">
        <v>41353</v>
      </c>
      <c r="H2649" s="53" t="s">
        <v>101</v>
      </c>
      <c r="I2649" s="57">
        <v>19.73</v>
      </c>
      <c r="J2649" s="56">
        <v>19.73</v>
      </c>
      <c r="K2649" s="56">
        <v>19.73</v>
      </c>
      <c r="L2649" s="59">
        <v>41365</v>
      </c>
      <c r="M2649" s="60">
        <v>2013</v>
      </c>
      <c r="N2649" s="61">
        <v>41365</v>
      </c>
      <c r="O2649" s="60">
        <v>2013</v>
      </c>
      <c r="P2649" s="61">
        <v>41379</v>
      </c>
      <c r="Q2649" s="53" t="s">
        <v>340</v>
      </c>
      <c r="R2649" s="53" t="s">
        <v>932</v>
      </c>
      <c r="S2649" s="53" t="s">
        <v>419</v>
      </c>
      <c r="T2649" s="53" t="s">
        <v>698</v>
      </c>
      <c r="U2649" s="53" t="s">
        <v>368</v>
      </c>
      <c r="V2649" s="53" t="s">
        <v>385</v>
      </c>
      <c r="W2649" s="53"/>
      <c r="X2649" s="53"/>
      <c r="Y2649" s="63"/>
      <c r="Z2649" s="53"/>
      <c r="AA2649" s="53"/>
      <c r="AB2649" s="72"/>
      <c r="AC2649" s="57"/>
      <c r="AD2649" s="53"/>
      <c r="AE2649" s="53"/>
      <c r="AF2649" s="53"/>
      <c r="AG2649" s="63"/>
      <c r="AH2649" s="53"/>
      <c r="AI2649" s="53"/>
      <c r="AJ2649" s="149">
        <v>2</v>
      </c>
      <c r="AK2649" s="374" t="s">
        <v>677</v>
      </c>
    </row>
    <row r="2650" spans="1:37" s="149" customFormat="1" ht="60" customHeight="1">
      <c r="A2650" s="52" t="s">
        <v>827</v>
      </c>
      <c r="B2650" s="60">
        <v>3323</v>
      </c>
      <c r="C2650" s="69" t="s">
        <v>516</v>
      </c>
      <c r="D2650" s="52" t="s">
        <v>517</v>
      </c>
      <c r="E2650" s="53" t="s">
        <v>59</v>
      </c>
      <c r="F2650" s="55">
        <v>41325</v>
      </c>
      <c r="G2650" s="55">
        <v>41353</v>
      </c>
      <c r="H2650" s="53" t="s">
        <v>101</v>
      </c>
      <c r="I2650" s="57">
        <v>17.46</v>
      </c>
      <c r="J2650" s="56">
        <v>17.46</v>
      </c>
      <c r="K2650" s="56">
        <v>17.46</v>
      </c>
      <c r="L2650" s="59">
        <v>41368</v>
      </c>
      <c r="M2650" s="60">
        <v>2013</v>
      </c>
      <c r="N2650" s="61">
        <v>41399</v>
      </c>
      <c r="O2650" s="60">
        <v>2013</v>
      </c>
      <c r="P2650" s="61">
        <v>41608</v>
      </c>
      <c r="Q2650" s="53" t="s">
        <v>340</v>
      </c>
      <c r="R2650" s="53" t="s">
        <v>933</v>
      </c>
      <c r="S2650" s="53" t="s">
        <v>419</v>
      </c>
      <c r="T2650" s="53" t="s">
        <v>687</v>
      </c>
      <c r="U2650" s="53" t="s">
        <v>368</v>
      </c>
      <c r="V2650" s="53" t="s">
        <v>385</v>
      </c>
      <c r="W2650" s="53"/>
      <c r="X2650" s="53"/>
      <c r="Y2650" s="63"/>
      <c r="Z2650" s="53"/>
      <c r="AA2650" s="53"/>
      <c r="AB2650" s="72"/>
      <c r="AC2650" s="57"/>
      <c r="AD2650" s="53"/>
      <c r="AE2650" s="53"/>
      <c r="AF2650" s="53"/>
      <c r="AG2650" s="63"/>
      <c r="AH2650" s="53"/>
      <c r="AI2650" s="53"/>
      <c r="AJ2650" s="149">
        <v>2</v>
      </c>
      <c r="AK2650" s="374" t="s">
        <v>677</v>
      </c>
    </row>
    <row r="2651" spans="1:37" s="149" customFormat="1" ht="300" customHeight="1">
      <c r="A2651" s="52" t="s">
        <v>827</v>
      </c>
      <c r="B2651" s="60">
        <v>3324</v>
      </c>
      <c r="C2651" s="69" t="s">
        <v>444</v>
      </c>
      <c r="D2651" s="52" t="s">
        <v>418</v>
      </c>
      <c r="E2651" s="53" t="s">
        <v>81</v>
      </c>
      <c r="F2651" s="55">
        <v>41236</v>
      </c>
      <c r="G2651" s="55">
        <v>41307</v>
      </c>
      <c r="H2651" s="53" t="s">
        <v>101</v>
      </c>
      <c r="I2651" s="57">
        <v>1378.4572000000001</v>
      </c>
      <c r="J2651" s="56">
        <v>1378.8328374479263</v>
      </c>
      <c r="K2651" s="56">
        <v>1378.4570000000001</v>
      </c>
      <c r="L2651" s="59">
        <v>41325</v>
      </c>
      <c r="M2651" s="60">
        <v>2013</v>
      </c>
      <c r="N2651" s="61">
        <v>41365</v>
      </c>
      <c r="O2651" s="60">
        <v>2013</v>
      </c>
      <c r="P2651" s="61">
        <v>41406</v>
      </c>
      <c r="Q2651" s="53" t="s">
        <v>337</v>
      </c>
      <c r="R2651" s="53" t="s">
        <v>934</v>
      </c>
      <c r="S2651" s="53" t="s">
        <v>419</v>
      </c>
      <c r="T2651" s="53" t="s">
        <v>935</v>
      </c>
      <c r="U2651" s="53" t="s">
        <v>368</v>
      </c>
      <c r="V2651" s="53" t="s">
        <v>385</v>
      </c>
      <c r="W2651" s="53"/>
      <c r="X2651" s="53"/>
      <c r="Y2651" s="63"/>
      <c r="Z2651" s="53"/>
      <c r="AA2651" s="53"/>
      <c r="AB2651" s="72"/>
      <c r="AC2651" s="57"/>
      <c r="AD2651" s="53"/>
      <c r="AE2651" s="53"/>
      <c r="AF2651" s="53"/>
      <c r="AG2651" s="63"/>
      <c r="AH2651" s="53"/>
      <c r="AI2651" s="53"/>
      <c r="AJ2651" s="149">
        <v>1</v>
      </c>
      <c r="AK2651" s="374" t="s">
        <v>677</v>
      </c>
    </row>
    <row r="2652" spans="1:37" s="149" customFormat="1" ht="60" customHeight="1">
      <c r="A2652" s="52" t="s">
        <v>827</v>
      </c>
      <c r="B2652" s="60">
        <v>3325</v>
      </c>
      <c r="C2652" s="69" t="s">
        <v>444</v>
      </c>
      <c r="D2652" s="52" t="s">
        <v>418</v>
      </c>
      <c r="E2652" s="53" t="s">
        <v>81</v>
      </c>
      <c r="F2652" s="55">
        <v>41236</v>
      </c>
      <c r="G2652" s="55">
        <v>41307</v>
      </c>
      <c r="H2652" s="53" t="s">
        <v>101</v>
      </c>
      <c r="I2652" s="57">
        <v>127.78984</v>
      </c>
      <c r="J2652" s="56">
        <v>132.51357613256769</v>
      </c>
      <c r="K2652" s="56">
        <v>127.789</v>
      </c>
      <c r="L2652" s="59">
        <v>41325</v>
      </c>
      <c r="M2652" s="60">
        <v>2013</v>
      </c>
      <c r="N2652" s="61">
        <v>41365</v>
      </c>
      <c r="O2652" s="60">
        <v>2013</v>
      </c>
      <c r="P2652" s="61">
        <v>41389</v>
      </c>
      <c r="Q2652" s="53" t="s">
        <v>337</v>
      </c>
      <c r="R2652" s="53" t="s">
        <v>936</v>
      </c>
      <c r="S2652" s="53" t="s">
        <v>419</v>
      </c>
      <c r="T2652" s="53" t="s">
        <v>685</v>
      </c>
      <c r="U2652" s="53" t="s">
        <v>368</v>
      </c>
      <c r="V2652" s="53" t="s">
        <v>385</v>
      </c>
      <c r="W2652" s="53"/>
      <c r="X2652" s="53"/>
      <c r="Y2652" s="63"/>
      <c r="Z2652" s="53"/>
      <c r="AA2652" s="53"/>
      <c r="AB2652" s="72"/>
      <c r="AC2652" s="57"/>
      <c r="AD2652" s="53"/>
      <c r="AE2652" s="53"/>
      <c r="AF2652" s="53"/>
      <c r="AG2652" s="63"/>
      <c r="AH2652" s="53"/>
      <c r="AI2652" s="53"/>
      <c r="AJ2652" s="149">
        <v>1</v>
      </c>
      <c r="AK2652" s="374" t="s">
        <v>677</v>
      </c>
    </row>
    <row r="2653" spans="1:37" s="149" customFormat="1" ht="60" customHeight="1">
      <c r="A2653" s="52" t="s">
        <v>827</v>
      </c>
      <c r="B2653" s="60">
        <v>3327</v>
      </c>
      <c r="C2653" s="69" t="s">
        <v>518</v>
      </c>
      <c r="D2653" s="52" t="s">
        <v>417</v>
      </c>
      <c r="E2653" s="53" t="s">
        <v>59</v>
      </c>
      <c r="F2653" s="55">
        <v>41241</v>
      </c>
      <c r="G2653" s="55">
        <v>41308</v>
      </c>
      <c r="H2653" s="53" t="s">
        <v>101</v>
      </c>
      <c r="I2653" s="57">
        <v>729.15908999999999</v>
      </c>
      <c r="J2653" s="56">
        <v>770.27925893614201</v>
      </c>
      <c r="K2653" s="56">
        <v>729.15899999999999</v>
      </c>
      <c r="L2653" s="59">
        <v>41325</v>
      </c>
      <c r="M2653" s="60">
        <v>2013</v>
      </c>
      <c r="N2653" s="61">
        <v>41336</v>
      </c>
      <c r="O2653" s="60">
        <v>2013</v>
      </c>
      <c r="P2653" s="61">
        <v>41638</v>
      </c>
      <c r="Q2653" s="53" t="s">
        <v>337</v>
      </c>
      <c r="R2653" s="53"/>
      <c r="S2653" s="53" t="s">
        <v>1996</v>
      </c>
      <c r="T2653" s="53" t="s">
        <v>938</v>
      </c>
      <c r="U2653" s="53" t="s">
        <v>368</v>
      </c>
      <c r="V2653" s="53" t="s">
        <v>385</v>
      </c>
      <c r="W2653" s="53"/>
      <c r="X2653" s="53"/>
      <c r="Y2653" s="63"/>
      <c r="Z2653" s="53"/>
      <c r="AA2653" s="53"/>
      <c r="AB2653" s="72"/>
      <c r="AC2653" s="57"/>
      <c r="AD2653" s="53"/>
      <c r="AE2653" s="53"/>
      <c r="AF2653" s="53"/>
      <c r="AG2653" s="63"/>
      <c r="AH2653" s="53"/>
      <c r="AI2653" s="53"/>
      <c r="AJ2653" s="149">
        <v>1</v>
      </c>
      <c r="AK2653" s="374" t="s">
        <v>677</v>
      </c>
    </row>
    <row r="2654" spans="1:37" s="149" customFormat="1" ht="60" customHeight="1">
      <c r="A2654" s="52" t="s">
        <v>827</v>
      </c>
      <c r="B2654" s="60">
        <v>3328</v>
      </c>
      <c r="C2654" s="69" t="s">
        <v>445</v>
      </c>
      <c r="D2654" s="52" t="s">
        <v>720</v>
      </c>
      <c r="E2654" s="53" t="s">
        <v>59</v>
      </c>
      <c r="F2654" s="55">
        <v>41309</v>
      </c>
      <c r="G2654" s="55">
        <v>41337</v>
      </c>
      <c r="H2654" s="53" t="s">
        <v>101</v>
      </c>
      <c r="I2654" s="57">
        <v>292.26299</v>
      </c>
      <c r="J2654" s="56">
        <v>289.13012876384784</v>
      </c>
      <c r="K2654" s="56">
        <v>289.13</v>
      </c>
      <c r="L2654" s="59">
        <v>41357</v>
      </c>
      <c r="M2654" s="60">
        <v>2013</v>
      </c>
      <c r="N2654" s="61">
        <v>41378</v>
      </c>
      <c r="O2654" s="60">
        <v>2013</v>
      </c>
      <c r="P2654" s="61">
        <v>41394</v>
      </c>
      <c r="Q2654" s="53" t="s">
        <v>340</v>
      </c>
      <c r="R2654" s="53"/>
      <c r="S2654" s="53" t="s">
        <v>419</v>
      </c>
      <c r="T2654" s="53" t="s">
        <v>721</v>
      </c>
      <c r="U2654" s="53" t="s">
        <v>368</v>
      </c>
      <c r="V2654" s="53" t="s">
        <v>385</v>
      </c>
      <c r="W2654" s="53"/>
      <c r="X2654" s="53"/>
      <c r="Y2654" s="63"/>
      <c r="Z2654" s="53"/>
      <c r="AA2654" s="53"/>
      <c r="AB2654" s="72"/>
      <c r="AC2654" s="57"/>
      <c r="AD2654" s="53"/>
      <c r="AE2654" s="53"/>
      <c r="AF2654" s="53"/>
      <c r="AG2654" s="63"/>
      <c r="AH2654" s="53"/>
      <c r="AI2654" s="53"/>
      <c r="AJ2654" s="149">
        <v>1</v>
      </c>
      <c r="AK2654" s="374" t="s">
        <v>677</v>
      </c>
    </row>
    <row r="2655" spans="1:37" s="149" customFormat="1" ht="60" customHeight="1">
      <c r="A2655" s="52" t="s">
        <v>827</v>
      </c>
      <c r="B2655" s="60">
        <v>3329</v>
      </c>
      <c r="C2655" s="69" t="s">
        <v>519</v>
      </c>
      <c r="D2655" s="52" t="s">
        <v>520</v>
      </c>
      <c r="E2655" s="53" t="s">
        <v>59</v>
      </c>
      <c r="F2655" s="55">
        <v>41309</v>
      </c>
      <c r="G2655" s="55">
        <v>41337</v>
      </c>
      <c r="H2655" s="53" t="s">
        <v>101</v>
      </c>
      <c r="I2655" s="57">
        <v>49.888599999999997</v>
      </c>
      <c r="J2655" s="56">
        <v>49.902206565100172</v>
      </c>
      <c r="K2655" s="56">
        <v>49.887999999999998</v>
      </c>
      <c r="L2655" s="59">
        <v>41357</v>
      </c>
      <c r="M2655" s="60">
        <v>2013</v>
      </c>
      <c r="N2655" s="61">
        <v>41357</v>
      </c>
      <c r="O2655" s="60">
        <v>2013</v>
      </c>
      <c r="P2655" s="61">
        <v>41633</v>
      </c>
      <c r="Q2655" s="53" t="s">
        <v>340</v>
      </c>
      <c r="R2655" s="53"/>
      <c r="S2655" s="53" t="s">
        <v>1997</v>
      </c>
      <c r="T2655" s="53" t="s">
        <v>939</v>
      </c>
      <c r="U2655" s="53" t="s">
        <v>368</v>
      </c>
      <c r="V2655" s="53" t="s">
        <v>389</v>
      </c>
      <c r="W2655" s="53"/>
      <c r="X2655" s="53"/>
      <c r="Y2655" s="63"/>
      <c r="Z2655" s="53"/>
      <c r="AA2655" s="53"/>
      <c r="AB2655" s="72"/>
      <c r="AC2655" s="57"/>
      <c r="AD2655" s="53"/>
      <c r="AE2655" s="53"/>
      <c r="AF2655" s="53"/>
      <c r="AG2655" s="63"/>
      <c r="AH2655" s="53"/>
      <c r="AI2655" s="53"/>
      <c r="AJ2655" s="149">
        <v>1</v>
      </c>
      <c r="AK2655" s="374" t="s">
        <v>677</v>
      </c>
    </row>
    <row r="2656" spans="1:37" s="149" customFormat="1" ht="60" customHeight="1">
      <c r="A2656" s="52" t="s">
        <v>827</v>
      </c>
      <c r="B2656" s="60">
        <v>3331</v>
      </c>
      <c r="C2656" s="69" t="s">
        <v>941</v>
      </c>
      <c r="D2656" s="52" t="s">
        <v>942</v>
      </c>
      <c r="E2656" s="53" t="s">
        <v>59</v>
      </c>
      <c r="F2656" s="55">
        <v>41233</v>
      </c>
      <c r="G2656" s="55">
        <v>41270</v>
      </c>
      <c r="H2656" s="53" t="s">
        <v>101</v>
      </c>
      <c r="I2656" s="57">
        <v>39.526000000000003</v>
      </c>
      <c r="J2656" s="56">
        <v>47.290076977506047</v>
      </c>
      <c r="K2656" s="56">
        <v>39.526000000000003</v>
      </c>
      <c r="L2656" s="59">
        <v>41285</v>
      </c>
      <c r="M2656" s="60">
        <v>2013</v>
      </c>
      <c r="N2656" s="61">
        <v>41308</v>
      </c>
      <c r="O2656" s="60">
        <v>2013</v>
      </c>
      <c r="P2656" s="61">
        <v>41385</v>
      </c>
      <c r="Q2656" s="53" t="s">
        <v>340</v>
      </c>
      <c r="R2656" s="53"/>
      <c r="S2656" s="53" t="s">
        <v>419</v>
      </c>
      <c r="T2656" s="53" t="s">
        <v>680</v>
      </c>
      <c r="U2656" s="53" t="s">
        <v>368</v>
      </c>
      <c r="V2656" s="53" t="s">
        <v>389</v>
      </c>
      <c r="W2656" s="53"/>
      <c r="X2656" s="53"/>
      <c r="Y2656" s="63"/>
      <c r="Z2656" s="53"/>
      <c r="AA2656" s="53"/>
      <c r="AB2656" s="72"/>
      <c r="AC2656" s="57"/>
      <c r="AD2656" s="53"/>
      <c r="AE2656" s="53"/>
      <c r="AF2656" s="53"/>
      <c r="AG2656" s="63"/>
      <c r="AH2656" s="53"/>
      <c r="AI2656" s="53"/>
      <c r="AJ2656" s="149">
        <v>1</v>
      </c>
      <c r="AK2656" s="374" t="s">
        <v>677</v>
      </c>
    </row>
    <row r="2657" spans="1:40" s="149" customFormat="1" ht="60" customHeight="1">
      <c r="A2657" s="52" t="s">
        <v>827</v>
      </c>
      <c r="B2657" s="60">
        <v>3333</v>
      </c>
      <c r="C2657" s="69" t="s">
        <v>446</v>
      </c>
      <c r="D2657" s="52" t="s">
        <v>447</v>
      </c>
      <c r="E2657" s="53" t="s">
        <v>59</v>
      </c>
      <c r="F2657" s="55">
        <v>41262</v>
      </c>
      <c r="G2657" s="55">
        <v>41297</v>
      </c>
      <c r="H2657" s="53" t="s">
        <v>101</v>
      </c>
      <c r="I2657" s="57">
        <v>1646.17373</v>
      </c>
      <c r="J2657" s="56">
        <v>2060.2215181441543</v>
      </c>
      <c r="K2657" s="56">
        <v>1646.173</v>
      </c>
      <c r="L2657" s="59">
        <v>41317</v>
      </c>
      <c r="M2657" s="60">
        <v>2013</v>
      </c>
      <c r="N2657" s="61">
        <v>41317</v>
      </c>
      <c r="O2657" s="60">
        <v>2013</v>
      </c>
      <c r="P2657" s="61">
        <v>41513</v>
      </c>
      <c r="Q2657" s="53" t="s">
        <v>340</v>
      </c>
      <c r="R2657" s="53"/>
      <c r="S2657" s="53" t="s">
        <v>866</v>
      </c>
      <c r="T2657" s="53" t="s">
        <v>9</v>
      </c>
      <c r="U2657" s="53" t="s">
        <v>368</v>
      </c>
      <c r="V2657" s="53" t="s">
        <v>385</v>
      </c>
      <c r="W2657" s="53"/>
      <c r="X2657" s="53"/>
      <c r="Y2657" s="63"/>
      <c r="Z2657" s="53"/>
      <c r="AA2657" s="53"/>
      <c r="AB2657" s="72"/>
      <c r="AC2657" s="57"/>
      <c r="AD2657" s="53"/>
      <c r="AE2657" s="53"/>
      <c r="AF2657" s="53"/>
      <c r="AG2657" s="63"/>
      <c r="AH2657" s="53"/>
      <c r="AI2657" s="53"/>
      <c r="AJ2657" s="149">
        <v>1</v>
      </c>
      <c r="AK2657" s="374" t="s">
        <v>677</v>
      </c>
    </row>
    <row r="2658" spans="1:40" s="149" customFormat="1" ht="60" customHeight="1">
      <c r="A2658" s="52" t="s">
        <v>827</v>
      </c>
      <c r="B2658" s="60">
        <v>3335</v>
      </c>
      <c r="C2658" s="69" t="s">
        <v>521</v>
      </c>
      <c r="D2658" s="52" t="s">
        <v>522</v>
      </c>
      <c r="E2658" s="53" t="s">
        <v>59</v>
      </c>
      <c r="F2658" s="55">
        <v>41232</v>
      </c>
      <c r="G2658" s="55">
        <v>41268</v>
      </c>
      <c r="H2658" s="53" t="s">
        <v>101</v>
      </c>
      <c r="I2658" s="57">
        <v>103.809</v>
      </c>
      <c r="J2658" s="56">
        <v>223.44991818871679</v>
      </c>
      <c r="K2658" s="56">
        <v>103.809</v>
      </c>
      <c r="L2658" s="59">
        <v>41283</v>
      </c>
      <c r="M2658" s="60">
        <v>2013</v>
      </c>
      <c r="N2658" s="61">
        <v>41309</v>
      </c>
      <c r="O2658" s="60">
        <v>2013</v>
      </c>
      <c r="P2658" s="61">
        <v>41633</v>
      </c>
      <c r="Q2658" s="53" t="s">
        <v>340</v>
      </c>
      <c r="R2658" s="53"/>
      <c r="S2658" s="53" t="s">
        <v>523</v>
      </c>
      <c r="T2658" s="60">
        <v>280</v>
      </c>
      <c r="U2658" s="53" t="s">
        <v>368</v>
      </c>
      <c r="V2658" s="53" t="s">
        <v>389</v>
      </c>
      <c r="W2658" s="53"/>
      <c r="X2658" s="53"/>
      <c r="Y2658" s="63"/>
      <c r="Z2658" s="53"/>
      <c r="AA2658" s="53"/>
      <c r="AB2658" s="72"/>
      <c r="AC2658" s="57"/>
      <c r="AD2658" s="53"/>
      <c r="AE2658" s="53"/>
      <c r="AF2658" s="53"/>
      <c r="AG2658" s="63"/>
      <c r="AH2658" s="53"/>
      <c r="AI2658" s="53"/>
      <c r="AJ2658" s="149">
        <v>1</v>
      </c>
      <c r="AK2658" s="374" t="s">
        <v>677</v>
      </c>
    </row>
    <row r="2659" spans="1:40" s="149" customFormat="1" ht="60" customHeight="1">
      <c r="A2659" s="52" t="s">
        <v>827</v>
      </c>
      <c r="B2659" s="160" t="s">
        <v>2740</v>
      </c>
      <c r="C2659" s="69" t="s">
        <v>521</v>
      </c>
      <c r="D2659" s="52" t="s">
        <v>522</v>
      </c>
      <c r="E2659" s="53" t="s">
        <v>59</v>
      </c>
      <c r="F2659" s="55">
        <v>41232</v>
      </c>
      <c r="G2659" s="55">
        <v>41268</v>
      </c>
      <c r="H2659" s="53" t="s">
        <v>101</v>
      </c>
      <c r="I2659" s="57">
        <v>59.580096500000003</v>
      </c>
      <c r="J2659" s="56">
        <v>59.586585016633727</v>
      </c>
      <c r="K2659" s="56">
        <v>59.58</v>
      </c>
      <c r="L2659" s="59">
        <v>41283</v>
      </c>
      <c r="M2659" s="60">
        <v>2013</v>
      </c>
      <c r="N2659" s="61">
        <v>41309</v>
      </c>
      <c r="O2659" s="60">
        <v>2013</v>
      </c>
      <c r="P2659" s="61">
        <v>41633</v>
      </c>
      <c r="Q2659" s="53" t="s">
        <v>340</v>
      </c>
      <c r="R2659" s="53"/>
      <c r="S2659" s="53" t="s">
        <v>523</v>
      </c>
      <c r="T2659" s="60">
        <v>719</v>
      </c>
      <c r="U2659" s="53" t="s">
        <v>368</v>
      </c>
      <c r="V2659" s="53" t="s">
        <v>389</v>
      </c>
      <c r="W2659" s="53"/>
      <c r="X2659" s="53"/>
      <c r="Y2659" s="63"/>
      <c r="Z2659" s="53"/>
      <c r="AA2659" s="53"/>
      <c r="AB2659" s="72"/>
      <c r="AC2659" s="57"/>
      <c r="AD2659" s="53"/>
      <c r="AE2659" s="53"/>
      <c r="AF2659" s="53"/>
      <c r="AG2659" s="63"/>
      <c r="AH2659" s="53"/>
      <c r="AI2659" s="53"/>
      <c r="AJ2659" s="149">
        <v>1</v>
      </c>
      <c r="AK2659" s="374" t="s">
        <v>677</v>
      </c>
    </row>
    <row r="2660" spans="1:40" s="149" customFormat="1" ht="60" customHeight="1">
      <c r="A2660" s="52" t="s">
        <v>827</v>
      </c>
      <c r="B2660" s="60">
        <v>3336</v>
      </c>
      <c r="C2660" s="69" t="s">
        <v>404</v>
      </c>
      <c r="D2660" s="52" t="s">
        <v>405</v>
      </c>
      <c r="E2660" s="53" t="s">
        <v>59</v>
      </c>
      <c r="F2660" s="55">
        <v>41243</v>
      </c>
      <c r="G2660" s="55">
        <v>41289</v>
      </c>
      <c r="H2660" s="53" t="s">
        <v>101</v>
      </c>
      <c r="I2660" s="57">
        <v>343.71</v>
      </c>
      <c r="J2660" s="56">
        <v>391.32474615484557</v>
      </c>
      <c r="K2660" s="56">
        <v>343.71</v>
      </c>
      <c r="L2660" s="59">
        <v>41306</v>
      </c>
      <c r="M2660" s="60">
        <v>2013</v>
      </c>
      <c r="N2660" s="78">
        <v>41330</v>
      </c>
      <c r="O2660" s="60">
        <v>2013</v>
      </c>
      <c r="P2660" s="78">
        <v>41364</v>
      </c>
      <c r="Q2660" s="53" t="s">
        <v>340</v>
      </c>
      <c r="R2660" s="53" t="s">
        <v>944</v>
      </c>
      <c r="S2660" s="53" t="s">
        <v>419</v>
      </c>
      <c r="T2660" s="53" t="s">
        <v>945</v>
      </c>
      <c r="U2660" s="53" t="s">
        <v>368</v>
      </c>
      <c r="V2660" s="53" t="s">
        <v>385</v>
      </c>
      <c r="W2660" s="53"/>
      <c r="X2660" s="53"/>
      <c r="Y2660" s="63"/>
      <c r="Z2660" s="53"/>
      <c r="AA2660" s="53"/>
      <c r="AB2660" s="72"/>
      <c r="AC2660" s="57"/>
      <c r="AD2660" s="53"/>
      <c r="AE2660" s="53"/>
      <c r="AF2660" s="53"/>
      <c r="AG2660" s="63"/>
      <c r="AH2660" s="53"/>
      <c r="AI2660" s="53"/>
      <c r="AJ2660" s="149">
        <v>1</v>
      </c>
      <c r="AK2660" s="374" t="s">
        <v>677</v>
      </c>
    </row>
    <row r="2661" spans="1:40" s="149" customFormat="1" ht="60" customHeight="1">
      <c r="A2661" s="52" t="s">
        <v>827</v>
      </c>
      <c r="B2661" s="60">
        <v>3338</v>
      </c>
      <c r="C2661" s="69" t="s">
        <v>404</v>
      </c>
      <c r="D2661" s="52" t="s">
        <v>405</v>
      </c>
      <c r="E2661" s="53" t="s">
        <v>59</v>
      </c>
      <c r="F2661" s="55">
        <v>41365</v>
      </c>
      <c r="G2661" s="55">
        <v>41399</v>
      </c>
      <c r="H2661" s="53" t="s">
        <v>101</v>
      </c>
      <c r="I2661" s="57">
        <v>71.162959999999998</v>
      </c>
      <c r="J2661" s="56">
        <v>71.111691069148804</v>
      </c>
      <c r="K2661" s="56">
        <v>71.111000000000004</v>
      </c>
      <c r="L2661" s="59">
        <v>41414</v>
      </c>
      <c r="M2661" s="60">
        <v>2013</v>
      </c>
      <c r="N2661" s="61">
        <v>41414</v>
      </c>
      <c r="O2661" s="60">
        <v>2013</v>
      </c>
      <c r="P2661" s="78">
        <v>41455</v>
      </c>
      <c r="Q2661" s="53" t="s">
        <v>340</v>
      </c>
      <c r="R2661" s="53"/>
      <c r="S2661" s="53" t="s">
        <v>866</v>
      </c>
      <c r="T2661" s="53" t="s">
        <v>9</v>
      </c>
      <c r="U2661" s="53" t="s">
        <v>368</v>
      </c>
      <c r="V2661" s="53" t="s">
        <v>389</v>
      </c>
      <c r="W2661" s="53"/>
      <c r="X2661" s="53"/>
      <c r="Y2661" s="63"/>
      <c r="Z2661" s="53"/>
      <c r="AA2661" s="53"/>
      <c r="AB2661" s="72"/>
      <c r="AC2661" s="57"/>
      <c r="AD2661" s="53"/>
      <c r="AE2661" s="53"/>
      <c r="AF2661" s="53"/>
      <c r="AG2661" s="63"/>
      <c r="AH2661" s="53"/>
      <c r="AI2661" s="53"/>
      <c r="AJ2661" s="149">
        <v>2</v>
      </c>
      <c r="AK2661" s="374" t="s">
        <v>677</v>
      </c>
    </row>
    <row r="2662" spans="1:40" s="376" customFormat="1" ht="123.75" customHeight="1">
      <c r="A2662" s="53" t="s">
        <v>827</v>
      </c>
      <c r="B2662" s="60">
        <v>3340</v>
      </c>
      <c r="C2662" s="81" t="s">
        <v>455</v>
      </c>
      <c r="D2662" s="52" t="s">
        <v>456</v>
      </c>
      <c r="E2662" s="53" t="s">
        <v>59</v>
      </c>
      <c r="F2662" s="55">
        <v>41365</v>
      </c>
      <c r="G2662" s="55">
        <v>41399</v>
      </c>
      <c r="H2662" s="53" t="s">
        <v>101</v>
      </c>
      <c r="I2662" s="57">
        <v>132.20339000000001</v>
      </c>
      <c r="J2662" s="56">
        <v>136.0953381510576</v>
      </c>
      <c r="K2662" s="384">
        <v>132.203</v>
      </c>
      <c r="L2662" s="59">
        <v>41414</v>
      </c>
      <c r="M2662" s="53">
        <v>2013</v>
      </c>
      <c r="N2662" s="61">
        <v>41414</v>
      </c>
      <c r="O2662" s="53">
        <v>2013</v>
      </c>
      <c r="P2662" s="61">
        <v>41455</v>
      </c>
      <c r="Q2662" s="53" t="s">
        <v>340</v>
      </c>
      <c r="R2662" s="53"/>
      <c r="S2662" s="53" t="s">
        <v>419</v>
      </c>
      <c r="T2662" s="380">
        <v>256</v>
      </c>
      <c r="U2662" s="53" t="s">
        <v>368</v>
      </c>
      <c r="V2662" s="53" t="s">
        <v>389</v>
      </c>
      <c r="W2662" s="375"/>
      <c r="X2662" s="58"/>
      <c r="Y2662" s="63"/>
      <c r="Z2662" s="53"/>
      <c r="AA2662" s="53"/>
      <c r="AB2662" s="72"/>
      <c r="AC2662" s="57"/>
      <c r="AD2662" s="53"/>
      <c r="AE2662" s="53"/>
      <c r="AF2662" s="53"/>
      <c r="AG2662" s="63"/>
      <c r="AH2662" s="53"/>
      <c r="AI2662" s="53"/>
      <c r="AJ2662" s="149">
        <v>2</v>
      </c>
      <c r="AK2662" s="374" t="s">
        <v>677</v>
      </c>
      <c r="AL2662" s="68"/>
      <c r="AM2662" s="68"/>
      <c r="AN2662" s="68"/>
    </row>
    <row r="2663" spans="1:40" s="149" customFormat="1" ht="60" customHeight="1">
      <c r="A2663" s="52" t="s">
        <v>827</v>
      </c>
      <c r="B2663" s="60">
        <v>3341</v>
      </c>
      <c r="C2663" s="69" t="s">
        <v>526</v>
      </c>
      <c r="D2663" s="52" t="s">
        <v>527</v>
      </c>
      <c r="E2663" s="53" t="s">
        <v>64</v>
      </c>
      <c r="F2663" s="55">
        <v>41240</v>
      </c>
      <c r="G2663" s="55">
        <v>41289</v>
      </c>
      <c r="H2663" s="53" t="s">
        <v>101</v>
      </c>
      <c r="I2663" s="57">
        <v>917.15422999999998</v>
      </c>
      <c r="J2663" s="56">
        <v>1046.8270047412045</v>
      </c>
      <c r="K2663" s="56">
        <v>917.154</v>
      </c>
      <c r="L2663" s="59">
        <v>41304</v>
      </c>
      <c r="M2663" s="60">
        <v>2013</v>
      </c>
      <c r="N2663" s="61">
        <v>41407</v>
      </c>
      <c r="O2663" s="60">
        <v>2013</v>
      </c>
      <c r="P2663" s="61">
        <v>41477</v>
      </c>
      <c r="Q2663" s="53" t="s">
        <v>340</v>
      </c>
      <c r="R2663" s="53"/>
      <c r="S2663" s="53" t="s">
        <v>419</v>
      </c>
      <c r="T2663" s="53" t="s">
        <v>947</v>
      </c>
      <c r="U2663" s="53" t="s">
        <v>368</v>
      </c>
      <c r="V2663" s="53" t="s">
        <v>385</v>
      </c>
      <c r="W2663" s="53"/>
      <c r="X2663" s="53"/>
      <c r="Y2663" s="63"/>
      <c r="Z2663" s="53"/>
      <c r="AA2663" s="53"/>
      <c r="AB2663" s="72"/>
      <c r="AC2663" s="57"/>
      <c r="AD2663" s="53"/>
      <c r="AE2663" s="53"/>
      <c r="AF2663" s="53"/>
      <c r="AG2663" s="63"/>
      <c r="AH2663" s="53"/>
      <c r="AI2663" s="53"/>
      <c r="AJ2663" s="149">
        <v>1</v>
      </c>
      <c r="AK2663" s="374" t="s">
        <v>677</v>
      </c>
    </row>
    <row r="2664" spans="1:40" s="149" customFormat="1" ht="75" customHeight="1">
      <c r="A2664" s="52" t="s">
        <v>827</v>
      </c>
      <c r="B2664" s="60">
        <v>3343</v>
      </c>
      <c r="C2664" s="69" t="s">
        <v>451</v>
      </c>
      <c r="D2664" s="52" t="s">
        <v>452</v>
      </c>
      <c r="E2664" s="53" t="s">
        <v>81</v>
      </c>
      <c r="F2664" s="55">
        <v>41250</v>
      </c>
      <c r="G2664" s="55">
        <v>41325</v>
      </c>
      <c r="H2664" s="53" t="s">
        <v>101</v>
      </c>
      <c r="I2664" s="57">
        <v>2878.7048300000001</v>
      </c>
      <c r="J2664" s="56">
        <v>2521.9456649155445</v>
      </c>
      <c r="K2664" s="56">
        <v>2529.6378305084745</v>
      </c>
      <c r="L2664" s="59">
        <v>41342</v>
      </c>
      <c r="M2664" s="60">
        <v>2013</v>
      </c>
      <c r="N2664" s="61">
        <v>41353</v>
      </c>
      <c r="O2664" s="60">
        <v>2013</v>
      </c>
      <c r="P2664" s="61">
        <v>41477</v>
      </c>
      <c r="Q2664" s="53" t="s">
        <v>337</v>
      </c>
      <c r="R2664" s="53" t="s">
        <v>3253</v>
      </c>
      <c r="S2664" s="53" t="s">
        <v>419</v>
      </c>
      <c r="T2664" s="53">
        <v>1629</v>
      </c>
      <c r="U2664" s="53" t="s">
        <v>368</v>
      </c>
      <c r="V2664" s="53" t="s">
        <v>385</v>
      </c>
      <c r="W2664" s="53"/>
      <c r="X2664" s="53"/>
      <c r="Y2664" s="63"/>
      <c r="Z2664" s="53"/>
      <c r="AA2664" s="53"/>
      <c r="AB2664" s="72"/>
      <c r="AC2664" s="57"/>
      <c r="AD2664" s="53"/>
      <c r="AE2664" s="53"/>
      <c r="AF2664" s="53"/>
      <c r="AG2664" s="63"/>
      <c r="AH2664" s="53"/>
      <c r="AI2664" s="53"/>
      <c r="AJ2664" s="149">
        <v>1</v>
      </c>
      <c r="AK2664" s="374" t="s">
        <v>677</v>
      </c>
    </row>
    <row r="2665" spans="1:40" s="149" customFormat="1" ht="75" customHeight="1">
      <c r="A2665" s="52" t="s">
        <v>827</v>
      </c>
      <c r="B2665" s="60" t="s">
        <v>3618</v>
      </c>
      <c r="C2665" s="69" t="s">
        <v>451</v>
      </c>
      <c r="D2665" s="52" t="s">
        <v>452</v>
      </c>
      <c r="E2665" s="53" t="s">
        <v>81</v>
      </c>
      <c r="F2665" s="55">
        <v>41250</v>
      </c>
      <c r="G2665" s="55">
        <v>41325</v>
      </c>
      <c r="H2665" s="53" t="s">
        <v>101</v>
      </c>
      <c r="I2665" s="57">
        <v>861.53599999999994</v>
      </c>
      <c r="J2665" s="56">
        <v>671.50171691568005</v>
      </c>
      <c r="K2665" s="56">
        <v>671.53589830508474</v>
      </c>
      <c r="L2665" s="59">
        <v>41342</v>
      </c>
      <c r="M2665" s="60">
        <v>2013</v>
      </c>
      <c r="N2665" s="61">
        <v>41353</v>
      </c>
      <c r="O2665" s="60">
        <v>2013</v>
      </c>
      <c r="P2665" s="61">
        <v>41477</v>
      </c>
      <c r="Q2665" s="53" t="s">
        <v>337</v>
      </c>
      <c r="R2665" s="53" t="s">
        <v>3254</v>
      </c>
      <c r="S2665" s="53" t="s">
        <v>419</v>
      </c>
      <c r="T2665" s="53">
        <v>270</v>
      </c>
      <c r="U2665" s="53" t="s">
        <v>368</v>
      </c>
      <c r="V2665" s="53" t="s">
        <v>385</v>
      </c>
      <c r="W2665" s="53"/>
      <c r="X2665" s="53"/>
      <c r="Y2665" s="63"/>
      <c r="Z2665" s="53"/>
      <c r="AA2665" s="53"/>
      <c r="AB2665" s="72"/>
      <c r="AC2665" s="57"/>
      <c r="AD2665" s="53"/>
      <c r="AE2665" s="53"/>
      <c r="AF2665" s="53"/>
      <c r="AG2665" s="63"/>
      <c r="AH2665" s="53"/>
      <c r="AI2665" s="53"/>
      <c r="AJ2665" s="149">
        <v>1</v>
      </c>
      <c r="AK2665" s="374" t="s">
        <v>677</v>
      </c>
    </row>
    <row r="2666" spans="1:40" s="149" customFormat="1" ht="75" customHeight="1">
      <c r="A2666" s="52" t="s">
        <v>827</v>
      </c>
      <c r="B2666" s="60" t="s">
        <v>3619</v>
      </c>
      <c r="C2666" s="69" t="s">
        <v>451</v>
      </c>
      <c r="D2666" s="52" t="s">
        <v>452</v>
      </c>
      <c r="E2666" s="53" t="s">
        <v>81</v>
      </c>
      <c r="F2666" s="55">
        <v>41250</v>
      </c>
      <c r="G2666" s="55">
        <v>41325</v>
      </c>
      <c r="H2666" s="53" t="s">
        <v>101</v>
      </c>
      <c r="I2666" s="57">
        <v>255.53800000000001</v>
      </c>
      <c r="J2666" s="56">
        <v>262.20004100166244</v>
      </c>
      <c r="K2666" s="56">
        <v>255.53682203389832</v>
      </c>
      <c r="L2666" s="59">
        <v>41342</v>
      </c>
      <c r="M2666" s="60">
        <v>2013</v>
      </c>
      <c r="N2666" s="61">
        <v>41353</v>
      </c>
      <c r="O2666" s="60">
        <v>2013</v>
      </c>
      <c r="P2666" s="61">
        <v>41477</v>
      </c>
      <c r="Q2666" s="53" t="s">
        <v>337</v>
      </c>
      <c r="R2666" s="53" t="s">
        <v>3255</v>
      </c>
      <c r="S2666" s="53" t="s">
        <v>419</v>
      </c>
      <c r="T2666" s="53">
        <v>2058</v>
      </c>
      <c r="U2666" s="53" t="s">
        <v>368</v>
      </c>
      <c r="V2666" s="53" t="s">
        <v>385</v>
      </c>
      <c r="W2666" s="53"/>
      <c r="X2666" s="53"/>
      <c r="Y2666" s="63"/>
      <c r="Z2666" s="53"/>
      <c r="AA2666" s="53"/>
      <c r="AB2666" s="72"/>
      <c r="AC2666" s="57"/>
      <c r="AD2666" s="53"/>
      <c r="AE2666" s="53"/>
      <c r="AF2666" s="53"/>
      <c r="AG2666" s="63"/>
      <c r="AH2666" s="53"/>
      <c r="AI2666" s="53"/>
      <c r="AJ2666" s="149">
        <v>1</v>
      </c>
      <c r="AK2666" s="374" t="s">
        <v>677</v>
      </c>
    </row>
    <row r="2667" spans="1:40" s="149" customFormat="1" ht="75" customHeight="1">
      <c r="A2667" s="52" t="s">
        <v>827</v>
      </c>
      <c r="B2667" s="60" t="s">
        <v>3620</v>
      </c>
      <c r="C2667" s="69" t="s">
        <v>451</v>
      </c>
      <c r="D2667" s="52" t="s">
        <v>452</v>
      </c>
      <c r="E2667" s="53" t="s">
        <v>81</v>
      </c>
      <c r="F2667" s="55">
        <v>41250</v>
      </c>
      <c r="G2667" s="55">
        <v>41325</v>
      </c>
      <c r="H2667" s="53" t="s">
        <v>101</v>
      </c>
      <c r="I2667" s="57">
        <v>1320.8340000000001</v>
      </c>
      <c r="J2667" s="56">
        <v>1120.6703035692865</v>
      </c>
      <c r="K2667" s="56">
        <v>1120.8320000000001</v>
      </c>
      <c r="L2667" s="59">
        <v>41342</v>
      </c>
      <c r="M2667" s="60">
        <v>2013</v>
      </c>
      <c r="N2667" s="61">
        <v>41353</v>
      </c>
      <c r="O2667" s="60">
        <v>2013</v>
      </c>
      <c r="P2667" s="61">
        <v>41477</v>
      </c>
      <c r="Q2667" s="53" t="s">
        <v>337</v>
      </c>
      <c r="R2667" s="53" t="s">
        <v>3256</v>
      </c>
      <c r="S2667" s="53" t="s">
        <v>419</v>
      </c>
      <c r="T2667" s="53">
        <v>1000</v>
      </c>
      <c r="U2667" s="53" t="s">
        <v>368</v>
      </c>
      <c r="V2667" s="53" t="s">
        <v>385</v>
      </c>
      <c r="W2667" s="53"/>
      <c r="X2667" s="53"/>
      <c r="Y2667" s="63"/>
      <c r="Z2667" s="53"/>
      <c r="AA2667" s="53"/>
      <c r="AB2667" s="72"/>
      <c r="AC2667" s="57"/>
      <c r="AD2667" s="53"/>
      <c r="AE2667" s="53"/>
      <c r="AF2667" s="53"/>
      <c r="AG2667" s="63"/>
      <c r="AH2667" s="53"/>
      <c r="AI2667" s="53"/>
      <c r="AJ2667" s="149">
        <v>1</v>
      </c>
      <c r="AK2667" s="374" t="s">
        <v>677</v>
      </c>
    </row>
    <row r="2668" spans="1:40" s="149" customFormat="1" ht="75" customHeight="1">
      <c r="A2668" s="52" t="s">
        <v>827</v>
      </c>
      <c r="B2668" s="60" t="s">
        <v>3621</v>
      </c>
      <c r="C2668" s="69" t="s">
        <v>451</v>
      </c>
      <c r="D2668" s="52" t="s">
        <v>452</v>
      </c>
      <c r="E2668" s="53" t="s">
        <v>81</v>
      </c>
      <c r="F2668" s="55">
        <v>41250</v>
      </c>
      <c r="G2668" s="55">
        <v>41325</v>
      </c>
      <c r="H2668" s="53" t="s">
        <v>101</v>
      </c>
      <c r="I2668" s="57">
        <v>808.90200000000004</v>
      </c>
      <c r="J2668" s="56">
        <v>807.91252567200002</v>
      </c>
      <c r="K2668" s="56">
        <v>808.90220338983056</v>
      </c>
      <c r="L2668" s="59">
        <v>41342</v>
      </c>
      <c r="M2668" s="60">
        <v>2013</v>
      </c>
      <c r="N2668" s="61">
        <v>41353</v>
      </c>
      <c r="O2668" s="60">
        <v>2013</v>
      </c>
      <c r="P2668" s="61">
        <v>41477</v>
      </c>
      <c r="Q2668" s="53" t="s">
        <v>337</v>
      </c>
      <c r="R2668" s="53" t="s">
        <v>3257</v>
      </c>
      <c r="S2668" s="53" t="s">
        <v>419</v>
      </c>
      <c r="T2668" s="53">
        <v>220</v>
      </c>
      <c r="U2668" s="53" t="s">
        <v>368</v>
      </c>
      <c r="V2668" s="53" t="s">
        <v>385</v>
      </c>
      <c r="W2668" s="53"/>
      <c r="X2668" s="53"/>
      <c r="Y2668" s="63"/>
      <c r="Z2668" s="53"/>
      <c r="AA2668" s="53"/>
      <c r="AB2668" s="72"/>
      <c r="AC2668" s="57"/>
      <c r="AD2668" s="53"/>
      <c r="AE2668" s="53"/>
      <c r="AF2668" s="53"/>
      <c r="AG2668" s="63"/>
      <c r="AH2668" s="53"/>
      <c r="AI2668" s="53"/>
      <c r="AJ2668" s="149">
        <v>1</v>
      </c>
      <c r="AK2668" s="374" t="s">
        <v>677</v>
      </c>
    </row>
    <row r="2669" spans="1:40" s="149" customFormat="1" ht="75" customHeight="1">
      <c r="A2669" s="52" t="s">
        <v>827</v>
      </c>
      <c r="B2669" s="60" t="s">
        <v>3622</v>
      </c>
      <c r="C2669" s="69" t="s">
        <v>451</v>
      </c>
      <c r="D2669" s="52" t="s">
        <v>452</v>
      </c>
      <c r="E2669" s="53" t="s">
        <v>81</v>
      </c>
      <c r="F2669" s="55">
        <v>41250</v>
      </c>
      <c r="G2669" s="55">
        <v>41325</v>
      </c>
      <c r="H2669" s="53" t="s">
        <v>101</v>
      </c>
      <c r="I2669" s="57">
        <v>388.024</v>
      </c>
      <c r="J2669" s="56">
        <v>390.23933711101927</v>
      </c>
      <c r="K2669" s="56">
        <v>388.02424576271187</v>
      </c>
      <c r="L2669" s="59">
        <v>41342</v>
      </c>
      <c r="M2669" s="60">
        <v>2013</v>
      </c>
      <c r="N2669" s="61">
        <v>41353</v>
      </c>
      <c r="O2669" s="60">
        <v>2013</v>
      </c>
      <c r="P2669" s="61">
        <v>41477</v>
      </c>
      <c r="Q2669" s="53" t="s">
        <v>337</v>
      </c>
      <c r="R2669" s="53" t="s">
        <v>3258</v>
      </c>
      <c r="S2669" s="53" t="s">
        <v>419</v>
      </c>
      <c r="T2669" s="53">
        <v>1000</v>
      </c>
      <c r="U2669" s="53" t="s">
        <v>368</v>
      </c>
      <c r="V2669" s="53" t="s">
        <v>385</v>
      </c>
      <c r="W2669" s="53"/>
      <c r="X2669" s="53"/>
      <c r="Y2669" s="63"/>
      <c r="Z2669" s="53"/>
      <c r="AA2669" s="53"/>
      <c r="AB2669" s="72"/>
      <c r="AC2669" s="57"/>
      <c r="AD2669" s="53"/>
      <c r="AE2669" s="53"/>
      <c r="AF2669" s="53"/>
      <c r="AG2669" s="63"/>
      <c r="AH2669" s="53"/>
      <c r="AI2669" s="53"/>
      <c r="AJ2669" s="149">
        <v>1</v>
      </c>
      <c r="AK2669" s="374" t="s">
        <v>677</v>
      </c>
    </row>
    <row r="2670" spans="1:40" s="149" customFormat="1" ht="75" customHeight="1">
      <c r="A2670" s="52" t="s">
        <v>827</v>
      </c>
      <c r="B2670" s="60">
        <v>3344</v>
      </c>
      <c r="C2670" s="69" t="s">
        <v>451</v>
      </c>
      <c r="D2670" s="52" t="s">
        <v>452</v>
      </c>
      <c r="E2670" s="53" t="s">
        <v>59</v>
      </c>
      <c r="F2670" s="55">
        <v>41258</v>
      </c>
      <c r="G2670" s="55">
        <v>41284</v>
      </c>
      <c r="H2670" s="53" t="s">
        <v>101</v>
      </c>
      <c r="I2670" s="57">
        <v>204.91525999999999</v>
      </c>
      <c r="J2670" s="56">
        <v>204.9152594826559</v>
      </c>
      <c r="K2670" s="56">
        <v>204.91499999999999</v>
      </c>
      <c r="L2670" s="59">
        <v>41284</v>
      </c>
      <c r="M2670" s="60">
        <v>2013</v>
      </c>
      <c r="N2670" s="61">
        <v>41284</v>
      </c>
      <c r="O2670" s="60">
        <v>2013</v>
      </c>
      <c r="P2670" s="61">
        <v>41639</v>
      </c>
      <c r="Q2670" s="53" t="s">
        <v>337</v>
      </c>
      <c r="R2670" s="53" t="s">
        <v>2091</v>
      </c>
      <c r="S2670" s="53" t="s">
        <v>866</v>
      </c>
      <c r="T2670" s="53">
        <v>4</v>
      </c>
      <c r="U2670" s="53" t="s">
        <v>368</v>
      </c>
      <c r="V2670" s="53" t="s">
        <v>385</v>
      </c>
      <c r="W2670" s="53"/>
      <c r="X2670" s="53"/>
      <c r="Y2670" s="63"/>
      <c r="Z2670" s="53"/>
      <c r="AA2670" s="53"/>
      <c r="AB2670" s="72"/>
      <c r="AC2670" s="57"/>
      <c r="AD2670" s="53"/>
      <c r="AE2670" s="53"/>
      <c r="AF2670" s="53"/>
      <c r="AG2670" s="63"/>
      <c r="AH2670" s="53"/>
      <c r="AI2670" s="53"/>
      <c r="AJ2670" s="149">
        <v>1</v>
      </c>
      <c r="AK2670" s="374" t="s">
        <v>677</v>
      </c>
    </row>
    <row r="2671" spans="1:40" s="149" customFormat="1" ht="60" customHeight="1">
      <c r="A2671" s="52" t="s">
        <v>827</v>
      </c>
      <c r="B2671" s="60">
        <v>3346</v>
      </c>
      <c r="C2671" s="69" t="s">
        <v>528</v>
      </c>
      <c r="D2671" s="52" t="s">
        <v>529</v>
      </c>
      <c r="E2671" s="53" t="s">
        <v>59</v>
      </c>
      <c r="F2671" s="55">
        <v>41264</v>
      </c>
      <c r="G2671" s="55">
        <v>41298</v>
      </c>
      <c r="H2671" s="53" t="s">
        <v>101</v>
      </c>
      <c r="I2671" s="57">
        <v>132.21317999999999</v>
      </c>
      <c r="J2671" s="56">
        <v>138.14541410868216</v>
      </c>
      <c r="K2671" s="56">
        <v>132.21299999999999</v>
      </c>
      <c r="L2671" s="59">
        <v>41313</v>
      </c>
      <c r="M2671" s="60">
        <v>2013</v>
      </c>
      <c r="N2671" s="61">
        <v>41322</v>
      </c>
      <c r="O2671" s="60">
        <v>2013</v>
      </c>
      <c r="P2671" s="61">
        <v>41609</v>
      </c>
      <c r="Q2671" s="53" t="s">
        <v>340</v>
      </c>
      <c r="R2671" s="53"/>
      <c r="S2671" s="53" t="s">
        <v>866</v>
      </c>
      <c r="T2671" s="53" t="s">
        <v>9</v>
      </c>
      <c r="U2671" s="53" t="s">
        <v>368</v>
      </c>
      <c r="V2671" s="53" t="s">
        <v>389</v>
      </c>
      <c r="W2671" s="53"/>
      <c r="X2671" s="53"/>
      <c r="Y2671" s="63"/>
      <c r="Z2671" s="53"/>
      <c r="AA2671" s="53"/>
      <c r="AB2671" s="72"/>
      <c r="AC2671" s="57"/>
      <c r="AD2671" s="53"/>
      <c r="AE2671" s="53"/>
      <c r="AF2671" s="53"/>
      <c r="AG2671" s="63"/>
      <c r="AH2671" s="53"/>
      <c r="AI2671" s="53"/>
      <c r="AJ2671" s="149">
        <v>1</v>
      </c>
      <c r="AK2671" s="374" t="s">
        <v>677</v>
      </c>
    </row>
    <row r="2672" spans="1:40" s="149" customFormat="1" ht="60" customHeight="1">
      <c r="A2672" s="52" t="s">
        <v>827</v>
      </c>
      <c r="B2672" s="60">
        <v>3348</v>
      </c>
      <c r="C2672" s="69" t="s">
        <v>530</v>
      </c>
      <c r="D2672" s="52" t="s">
        <v>531</v>
      </c>
      <c r="E2672" s="53" t="s">
        <v>59</v>
      </c>
      <c r="F2672" s="55">
        <v>41264</v>
      </c>
      <c r="G2672" s="55">
        <v>41298</v>
      </c>
      <c r="H2672" s="53" t="s">
        <v>101</v>
      </c>
      <c r="I2672" s="57">
        <v>38.406199999999998</v>
      </c>
      <c r="J2672" s="56">
        <v>39.331445543701683</v>
      </c>
      <c r="K2672" s="56">
        <v>38.405999999999999</v>
      </c>
      <c r="L2672" s="59">
        <v>41315</v>
      </c>
      <c r="M2672" s="60">
        <v>2013</v>
      </c>
      <c r="N2672" s="61">
        <v>41322</v>
      </c>
      <c r="O2672" s="60">
        <v>2013</v>
      </c>
      <c r="P2672" s="61">
        <v>41609</v>
      </c>
      <c r="Q2672" s="53" t="s">
        <v>340</v>
      </c>
      <c r="R2672" s="53" t="s">
        <v>949</v>
      </c>
      <c r="S2672" s="53" t="s">
        <v>523</v>
      </c>
      <c r="T2672" s="53" t="s">
        <v>951</v>
      </c>
      <c r="U2672" s="53" t="s">
        <v>368</v>
      </c>
      <c r="V2672" s="53" t="s">
        <v>389</v>
      </c>
      <c r="W2672" s="53"/>
      <c r="X2672" s="53"/>
      <c r="Y2672" s="63"/>
      <c r="Z2672" s="53"/>
      <c r="AA2672" s="53"/>
      <c r="AB2672" s="72"/>
      <c r="AC2672" s="57"/>
      <c r="AD2672" s="53"/>
      <c r="AE2672" s="53"/>
      <c r="AF2672" s="53"/>
      <c r="AG2672" s="63"/>
      <c r="AH2672" s="53"/>
      <c r="AI2672" s="53"/>
      <c r="AJ2672" s="149">
        <v>1</v>
      </c>
      <c r="AK2672" s="374" t="s">
        <v>677</v>
      </c>
    </row>
    <row r="2673" spans="1:37" s="149" customFormat="1" ht="60" customHeight="1">
      <c r="A2673" s="52" t="s">
        <v>827</v>
      </c>
      <c r="B2673" s="60">
        <v>3350</v>
      </c>
      <c r="C2673" s="69" t="s">
        <v>530</v>
      </c>
      <c r="D2673" s="52" t="s">
        <v>531</v>
      </c>
      <c r="E2673" s="53" t="s">
        <v>59</v>
      </c>
      <c r="F2673" s="55">
        <v>41264</v>
      </c>
      <c r="G2673" s="55">
        <v>41298</v>
      </c>
      <c r="H2673" s="53" t="s">
        <v>101</v>
      </c>
      <c r="I2673" s="57">
        <v>157.19211000000001</v>
      </c>
      <c r="J2673" s="56">
        <v>194.82646531406914</v>
      </c>
      <c r="K2673" s="56">
        <v>157.19200000000001</v>
      </c>
      <c r="L2673" s="59">
        <v>41315</v>
      </c>
      <c r="M2673" s="60">
        <v>2013</v>
      </c>
      <c r="N2673" s="61">
        <v>41322</v>
      </c>
      <c r="O2673" s="60">
        <v>2013</v>
      </c>
      <c r="P2673" s="61">
        <v>41609</v>
      </c>
      <c r="Q2673" s="53" t="s">
        <v>340</v>
      </c>
      <c r="R2673" s="53"/>
      <c r="S2673" s="53" t="s">
        <v>866</v>
      </c>
      <c r="T2673" s="53" t="s">
        <v>9</v>
      </c>
      <c r="U2673" s="53" t="s">
        <v>368</v>
      </c>
      <c r="V2673" s="53" t="s">
        <v>389</v>
      </c>
      <c r="W2673" s="53"/>
      <c r="X2673" s="53"/>
      <c r="Y2673" s="63"/>
      <c r="Z2673" s="53"/>
      <c r="AA2673" s="53"/>
      <c r="AB2673" s="72"/>
      <c r="AC2673" s="57"/>
      <c r="AD2673" s="53"/>
      <c r="AE2673" s="53"/>
      <c r="AF2673" s="53"/>
      <c r="AG2673" s="63"/>
      <c r="AH2673" s="53"/>
      <c r="AI2673" s="53"/>
      <c r="AJ2673" s="149">
        <v>1</v>
      </c>
      <c r="AK2673" s="374" t="s">
        <v>677</v>
      </c>
    </row>
    <row r="2674" spans="1:37" s="149" customFormat="1" ht="60" customHeight="1">
      <c r="A2674" s="52" t="s">
        <v>827</v>
      </c>
      <c r="B2674" s="60">
        <v>3352</v>
      </c>
      <c r="C2674" s="69" t="s">
        <v>534</v>
      </c>
      <c r="D2674" s="52" t="s">
        <v>535</v>
      </c>
      <c r="E2674" s="53" t="s">
        <v>59</v>
      </c>
      <c r="F2674" s="55">
        <v>41298</v>
      </c>
      <c r="G2674" s="55">
        <v>41329</v>
      </c>
      <c r="H2674" s="53" t="s">
        <v>101</v>
      </c>
      <c r="I2674" s="57">
        <v>41.0032</v>
      </c>
      <c r="J2674" s="56">
        <v>43.286799383941478</v>
      </c>
      <c r="K2674" s="56">
        <v>41.003</v>
      </c>
      <c r="L2674" s="59">
        <v>41344</v>
      </c>
      <c r="M2674" s="60">
        <v>2013</v>
      </c>
      <c r="N2674" s="61">
        <v>41351</v>
      </c>
      <c r="O2674" s="60">
        <v>2013</v>
      </c>
      <c r="P2674" s="61">
        <v>41532</v>
      </c>
      <c r="Q2674" s="53" t="s">
        <v>340</v>
      </c>
      <c r="R2674" s="53"/>
      <c r="S2674" s="53" t="s">
        <v>2000</v>
      </c>
      <c r="T2674" s="53" t="s">
        <v>953</v>
      </c>
      <c r="U2674" s="53" t="s">
        <v>368</v>
      </c>
      <c r="V2674" s="53" t="s">
        <v>389</v>
      </c>
      <c r="W2674" s="53"/>
      <c r="X2674" s="53"/>
      <c r="Y2674" s="63"/>
      <c r="Z2674" s="53"/>
      <c r="AA2674" s="53"/>
      <c r="AB2674" s="72"/>
      <c r="AC2674" s="57"/>
      <c r="AD2674" s="53"/>
      <c r="AE2674" s="53"/>
      <c r="AF2674" s="53"/>
      <c r="AG2674" s="63"/>
      <c r="AH2674" s="53"/>
      <c r="AI2674" s="53"/>
      <c r="AJ2674" s="149">
        <v>1</v>
      </c>
      <c r="AK2674" s="374" t="s">
        <v>677</v>
      </c>
    </row>
    <row r="2675" spans="1:37" s="149" customFormat="1" ht="60" customHeight="1">
      <c r="A2675" s="52" t="s">
        <v>827</v>
      </c>
      <c r="B2675" s="60">
        <v>3354</v>
      </c>
      <c r="C2675" s="69" t="s">
        <v>954</v>
      </c>
      <c r="D2675" s="52" t="s">
        <v>955</v>
      </c>
      <c r="E2675" s="53" t="s">
        <v>59</v>
      </c>
      <c r="F2675" s="55">
        <v>41305</v>
      </c>
      <c r="G2675" s="55">
        <v>41339</v>
      </c>
      <c r="H2675" s="53" t="s">
        <v>101</v>
      </c>
      <c r="I2675" s="57">
        <v>2.3551500000000001</v>
      </c>
      <c r="J2675" s="56">
        <v>2.2588574697360002</v>
      </c>
      <c r="K2675" s="56">
        <v>2.258</v>
      </c>
      <c r="L2675" s="59">
        <v>41357</v>
      </c>
      <c r="M2675" s="60">
        <v>2013</v>
      </c>
      <c r="N2675" s="61">
        <v>41414</v>
      </c>
      <c r="O2675" s="60">
        <v>2013</v>
      </c>
      <c r="P2675" s="61">
        <v>41441</v>
      </c>
      <c r="Q2675" s="53" t="s">
        <v>340</v>
      </c>
      <c r="R2675" s="53"/>
      <c r="S2675" s="53" t="s">
        <v>419</v>
      </c>
      <c r="T2675" s="53" t="s">
        <v>689</v>
      </c>
      <c r="U2675" s="53" t="s">
        <v>368</v>
      </c>
      <c r="V2675" s="53" t="s">
        <v>389</v>
      </c>
      <c r="W2675" s="53"/>
      <c r="X2675" s="53"/>
      <c r="Y2675" s="63"/>
      <c r="Z2675" s="53"/>
      <c r="AA2675" s="53"/>
      <c r="AB2675" s="72"/>
      <c r="AC2675" s="57"/>
      <c r="AD2675" s="53"/>
      <c r="AE2675" s="53"/>
      <c r="AF2675" s="53"/>
      <c r="AG2675" s="63"/>
      <c r="AH2675" s="53"/>
      <c r="AI2675" s="53"/>
      <c r="AJ2675" s="149">
        <v>1</v>
      </c>
      <c r="AK2675" s="374" t="s">
        <v>677</v>
      </c>
    </row>
    <row r="2676" spans="1:37" s="149" customFormat="1" ht="75" customHeight="1">
      <c r="A2676" s="52" t="s">
        <v>827</v>
      </c>
      <c r="B2676" s="60">
        <v>3355</v>
      </c>
      <c r="C2676" s="69" t="s">
        <v>536</v>
      </c>
      <c r="D2676" s="52" t="s">
        <v>1830</v>
      </c>
      <c r="E2676" s="53" t="s">
        <v>81</v>
      </c>
      <c r="F2676" s="55">
        <v>41250</v>
      </c>
      <c r="G2676" s="55">
        <v>41325</v>
      </c>
      <c r="H2676" s="53" t="s">
        <v>101</v>
      </c>
      <c r="I2676" s="57">
        <v>25.370559322033898</v>
      </c>
      <c r="J2676" s="56">
        <v>25.698213520660804</v>
      </c>
      <c r="K2676" s="56">
        <v>25.370559322033898</v>
      </c>
      <c r="L2676" s="59">
        <v>41342</v>
      </c>
      <c r="M2676" s="60">
        <v>2013</v>
      </c>
      <c r="N2676" s="61">
        <v>41353</v>
      </c>
      <c r="O2676" s="60">
        <v>2013</v>
      </c>
      <c r="P2676" s="61">
        <v>41476</v>
      </c>
      <c r="Q2676" s="53" t="s">
        <v>337</v>
      </c>
      <c r="R2676" s="53" t="s">
        <v>3645</v>
      </c>
      <c r="S2676" s="53" t="s">
        <v>304</v>
      </c>
      <c r="T2676" s="53">
        <v>23</v>
      </c>
      <c r="U2676" s="53" t="s">
        <v>368</v>
      </c>
      <c r="V2676" s="53" t="s">
        <v>389</v>
      </c>
      <c r="W2676" s="53"/>
      <c r="X2676" s="53"/>
      <c r="Y2676" s="63"/>
      <c r="Z2676" s="53"/>
      <c r="AA2676" s="53"/>
      <c r="AB2676" s="72"/>
      <c r="AC2676" s="57"/>
      <c r="AD2676" s="53"/>
      <c r="AE2676" s="53"/>
      <c r="AF2676" s="53"/>
      <c r="AG2676" s="63"/>
      <c r="AH2676" s="53"/>
      <c r="AI2676" s="53"/>
      <c r="AJ2676" s="149">
        <v>1</v>
      </c>
      <c r="AK2676" s="374" t="s">
        <v>677</v>
      </c>
    </row>
    <row r="2677" spans="1:37" s="149" customFormat="1" ht="75" customHeight="1">
      <c r="A2677" s="52" t="s">
        <v>827</v>
      </c>
      <c r="B2677" s="60" t="s">
        <v>3623</v>
      </c>
      <c r="C2677" s="69" t="s">
        <v>536</v>
      </c>
      <c r="D2677" s="52" t="s">
        <v>1830</v>
      </c>
      <c r="E2677" s="53" t="s">
        <v>81</v>
      </c>
      <c r="F2677" s="55">
        <v>41250</v>
      </c>
      <c r="G2677" s="55">
        <v>41325</v>
      </c>
      <c r="H2677" s="53" t="s">
        <v>101</v>
      </c>
      <c r="I2677" s="57">
        <v>187.49338983050848</v>
      </c>
      <c r="J2677" s="56">
        <v>187.4064560385668</v>
      </c>
      <c r="K2677" s="56">
        <v>187.49338983050851</v>
      </c>
      <c r="L2677" s="59">
        <v>41342</v>
      </c>
      <c r="M2677" s="60">
        <v>2013</v>
      </c>
      <c r="N2677" s="61">
        <v>41353</v>
      </c>
      <c r="O2677" s="60">
        <v>2013</v>
      </c>
      <c r="P2677" s="61">
        <v>41476</v>
      </c>
      <c r="Q2677" s="53" t="s">
        <v>337</v>
      </c>
      <c r="R2677" s="53" t="s">
        <v>3285</v>
      </c>
      <c r="S2677" s="53" t="s">
        <v>304</v>
      </c>
      <c r="T2677" s="53" t="s">
        <v>829</v>
      </c>
      <c r="U2677" s="53" t="s">
        <v>368</v>
      </c>
      <c r="V2677" s="53" t="s">
        <v>389</v>
      </c>
      <c r="W2677" s="53"/>
      <c r="X2677" s="53"/>
      <c r="Y2677" s="63"/>
      <c r="Z2677" s="53"/>
      <c r="AA2677" s="53"/>
      <c r="AB2677" s="72"/>
      <c r="AC2677" s="57"/>
      <c r="AD2677" s="53"/>
      <c r="AE2677" s="53"/>
      <c r="AF2677" s="53"/>
      <c r="AG2677" s="63"/>
      <c r="AH2677" s="53"/>
      <c r="AI2677" s="53"/>
      <c r="AJ2677" s="149">
        <v>1</v>
      </c>
      <c r="AK2677" s="374" t="s">
        <v>677</v>
      </c>
    </row>
    <row r="2678" spans="1:37" s="149" customFormat="1" ht="75" customHeight="1">
      <c r="A2678" s="52" t="s">
        <v>827</v>
      </c>
      <c r="B2678" s="60" t="s">
        <v>3624</v>
      </c>
      <c r="C2678" s="69" t="s">
        <v>536</v>
      </c>
      <c r="D2678" s="52" t="s">
        <v>1830</v>
      </c>
      <c r="E2678" s="53" t="s">
        <v>81</v>
      </c>
      <c r="F2678" s="55">
        <v>41250</v>
      </c>
      <c r="G2678" s="55">
        <v>41325</v>
      </c>
      <c r="H2678" s="53" t="s">
        <v>101</v>
      </c>
      <c r="I2678" s="57">
        <v>99.581355932203394</v>
      </c>
      <c r="J2678" s="56">
        <v>100.664801498016</v>
      </c>
      <c r="K2678" s="56">
        <v>99.581355932203394</v>
      </c>
      <c r="L2678" s="59">
        <v>41342</v>
      </c>
      <c r="M2678" s="60">
        <v>2013</v>
      </c>
      <c r="N2678" s="61">
        <v>41353</v>
      </c>
      <c r="O2678" s="60">
        <v>2013</v>
      </c>
      <c r="P2678" s="61">
        <v>41476</v>
      </c>
      <c r="Q2678" s="53" t="s">
        <v>337</v>
      </c>
      <c r="R2678" s="53" t="s">
        <v>3286</v>
      </c>
      <c r="S2678" s="53" t="s">
        <v>304</v>
      </c>
      <c r="T2678" s="53" t="s">
        <v>847</v>
      </c>
      <c r="U2678" s="53" t="s">
        <v>368</v>
      </c>
      <c r="V2678" s="53" t="s">
        <v>389</v>
      </c>
      <c r="W2678" s="53"/>
      <c r="X2678" s="53"/>
      <c r="Y2678" s="63"/>
      <c r="Z2678" s="53"/>
      <c r="AA2678" s="53"/>
      <c r="AB2678" s="72"/>
      <c r="AC2678" s="57"/>
      <c r="AD2678" s="53"/>
      <c r="AE2678" s="53"/>
      <c r="AF2678" s="53"/>
      <c r="AG2678" s="63"/>
      <c r="AH2678" s="53"/>
      <c r="AI2678" s="53"/>
      <c r="AJ2678" s="149">
        <v>1</v>
      </c>
      <c r="AK2678" s="374" t="s">
        <v>677</v>
      </c>
    </row>
    <row r="2679" spans="1:37" s="149" customFormat="1" ht="75" customHeight="1">
      <c r="A2679" s="52" t="s">
        <v>827</v>
      </c>
      <c r="B2679" s="60" t="s">
        <v>3625</v>
      </c>
      <c r="C2679" s="69" t="s">
        <v>536</v>
      </c>
      <c r="D2679" s="52" t="s">
        <v>1830</v>
      </c>
      <c r="E2679" s="53" t="s">
        <v>81</v>
      </c>
      <c r="F2679" s="55">
        <v>41250</v>
      </c>
      <c r="G2679" s="55">
        <v>41325</v>
      </c>
      <c r="H2679" s="53" t="s">
        <v>101</v>
      </c>
      <c r="I2679" s="57">
        <v>104.85487288135594</v>
      </c>
      <c r="J2679" s="56">
        <v>104.26454411139161</v>
      </c>
      <c r="K2679" s="56">
        <v>104.85487288135594</v>
      </c>
      <c r="L2679" s="59">
        <v>41342</v>
      </c>
      <c r="M2679" s="60">
        <v>2013</v>
      </c>
      <c r="N2679" s="61">
        <v>41353</v>
      </c>
      <c r="O2679" s="60">
        <v>2013</v>
      </c>
      <c r="P2679" s="61">
        <v>41476</v>
      </c>
      <c r="Q2679" s="53" t="s">
        <v>337</v>
      </c>
      <c r="R2679" s="53" t="s">
        <v>3287</v>
      </c>
      <c r="S2679" s="53" t="s">
        <v>304</v>
      </c>
      <c r="T2679" s="53" t="s">
        <v>2120</v>
      </c>
      <c r="U2679" s="53" t="s">
        <v>368</v>
      </c>
      <c r="V2679" s="53" t="s">
        <v>389</v>
      </c>
      <c r="W2679" s="53"/>
      <c r="X2679" s="53"/>
      <c r="Y2679" s="63"/>
      <c r="Z2679" s="53"/>
      <c r="AA2679" s="53"/>
      <c r="AB2679" s="72"/>
      <c r="AC2679" s="57"/>
      <c r="AD2679" s="53"/>
      <c r="AE2679" s="53"/>
      <c r="AF2679" s="53"/>
      <c r="AG2679" s="63"/>
      <c r="AH2679" s="53"/>
      <c r="AI2679" s="53"/>
      <c r="AJ2679" s="149">
        <v>1</v>
      </c>
      <c r="AK2679" s="374" t="s">
        <v>677</v>
      </c>
    </row>
    <row r="2680" spans="1:37" s="149" customFormat="1" ht="75" customHeight="1">
      <c r="A2680" s="52" t="s">
        <v>827</v>
      </c>
      <c r="B2680" s="60" t="s">
        <v>3626</v>
      </c>
      <c r="C2680" s="69" t="s">
        <v>536</v>
      </c>
      <c r="D2680" s="52" t="s">
        <v>1830</v>
      </c>
      <c r="E2680" s="53" t="s">
        <v>81</v>
      </c>
      <c r="F2680" s="55">
        <v>41250</v>
      </c>
      <c r="G2680" s="55">
        <v>41325</v>
      </c>
      <c r="H2680" s="53" t="s">
        <v>101</v>
      </c>
      <c r="I2680" s="57">
        <v>195.85261016949153</v>
      </c>
      <c r="J2680" s="56">
        <v>200.24096578601083</v>
      </c>
      <c r="K2680" s="56">
        <v>195.85261016949156</v>
      </c>
      <c r="L2680" s="59">
        <v>41342</v>
      </c>
      <c r="M2680" s="60">
        <v>2013</v>
      </c>
      <c r="N2680" s="61">
        <v>41353</v>
      </c>
      <c r="O2680" s="60">
        <v>2013</v>
      </c>
      <c r="P2680" s="61">
        <v>41476</v>
      </c>
      <c r="Q2680" s="53" t="s">
        <v>337</v>
      </c>
      <c r="R2680" s="53" t="s">
        <v>3288</v>
      </c>
      <c r="S2680" s="53" t="s">
        <v>866</v>
      </c>
      <c r="T2680" s="53" t="s">
        <v>842</v>
      </c>
      <c r="U2680" s="53" t="s">
        <v>368</v>
      </c>
      <c r="V2680" s="53" t="s">
        <v>389</v>
      </c>
      <c r="W2680" s="53"/>
      <c r="X2680" s="53"/>
      <c r="Y2680" s="63"/>
      <c r="Z2680" s="53"/>
      <c r="AA2680" s="53"/>
      <c r="AB2680" s="72"/>
      <c r="AC2680" s="57"/>
      <c r="AD2680" s="53"/>
      <c r="AE2680" s="53"/>
      <c r="AF2680" s="53"/>
      <c r="AG2680" s="63"/>
      <c r="AH2680" s="53"/>
      <c r="AI2680" s="53"/>
      <c r="AJ2680" s="149">
        <v>1</v>
      </c>
      <c r="AK2680" s="374" t="s">
        <v>677</v>
      </c>
    </row>
    <row r="2681" spans="1:37" s="149" customFormat="1" ht="75" customHeight="1">
      <c r="A2681" s="52" t="s">
        <v>827</v>
      </c>
      <c r="B2681" s="60" t="s">
        <v>3627</v>
      </c>
      <c r="C2681" s="69" t="s">
        <v>536</v>
      </c>
      <c r="D2681" s="52" t="s">
        <v>1830</v>
      </c>
      <c r="E2681" s="53" t="s">
        <v>81</v>
      </c>
      <c r="F2681" s="55">
        <v>41250</v>
      </c>
      <c r="G2681" s="55">
        <v>41325</v>
      </c>
      <c r="H2681" s="53" t="s">
        <v>101</v>
      </c>
      <c r="I2681" s="57">
        <v>99.603177966101697</v>
      </c>
      <c r="J2681" s="56">
        <v>106.18628231093187</v>
      </c>
      <c r="K2681" s="56">
        <v>99.603177966101697</v>
      </c>
      <c r="L2681" s="59">
        <v>41342</v>
      </c>
      <c r="M2681" s="60">
        <v>2013</v>
      </c>
      <c r="N2681" s="61">
        <v>41353</v>
      </c>
      <c r="O2681" s="60">
        <v>2013</v>
      </c>
      <c r="P2681" s="61">
        <v>41476</v>
      </c>
      <c r="Q2681" s="53" t="s">
        <v>337</v>
      </c>
      <c r="R2681" s="53" t="s">
        <v>3289</v>
      </c>
      <c r="S2681" s="53" t="s">
        <v>866</v>
      </c>
      <c r="T2681" s="53" t="s">
        <v>836</v>
      </c>
      <c r="U2681" s="53" t="s">
        <v>368</v>
      </c>
      <c r="V2681" s="53" t="s">
        <v>389</v>
      </c>
      <c r="W2681" s="53"/>
      <c r="X2681" s="53"/>
      <c r="Y2681" s="63"/>
      <c r="Z2681" s="53"/>
      <c r="AA2681" s="53"/>
      <c r="AB2681" s="72"/>
      <c r="AC2681" s="57"/>
      <c r="AD2681" s="53"/>
      <c r="AE2681" s="53"/>
      <c r="AF2681" s="53"/>
      <c r="AG2681" s="63"/>
      <c r="AH2681" s="53"/>
      <c r="AI2681" s="53"/>
      <c r="AJ2681" s="149">
        <v>1</v>
      </c>
      <c r="AK2681" s="374" t="s">
        <v>677</v>
      </c>
    </row>
    <row r="2682" spans="1:37" s="149" customFormat="1" ht="75" customHeight="1">
      <c r="A2682" s="52" t="s">
        <v>827</v>
      </c>
      <c r="B2682" s="60" t="s">
        <v>3628</v>
      </c>
      <c r="C2682" s="69" t="s">
        <v>536</v>
      </c>
      <c r="D2682" s="52" t="s">
        <v>1830</v>
      </c>
      <c r="E2682" s="53" t="s">
        <v>81</v>
      </c>
      <c r="F2682" s="55">
        <v>41250</v>
      </c>
      <c r="G2682" s="55">
        <v>41325</v>
      </c>
      <c r="H2682" s="53" t="s">
        <v>101</v>
      </c>
      <c r="I2682" s="57">
        <v>184.48425423728813</v>
      </c>
      <c r="J2682" s="56">
        <v>191.79321704876563</v>
      </c>
      <c r="K2682" s="56">
        <v>184.48425423728816</v>
      </c>
      <c r="L2682" s="59">
        <v>41342</v>
      </c>
      <c r="M2682" s="60">
        <v>2013</v>
      </c>
      <c r="N2682" s="61">
        <v>41353</v>
      </c>
      <c r="O2682" s="60">
        <v>2013</v>
      </c>
      <c r="P2682" s="61">
        <v>41476</v>
      </c>
      <c r="Q2682" s="53" t="s">
        <v>337</v>
      </c>
      <c r="R2682" s="53" t="s">
        <v>3290</v>
      </c>
      <c r="S2682" s="53" t="s">
        <v>866</v>
      </c>
      <c r="T2682" s="53" t="s">
        <v>2044</v>
      </c>
      <c r="U2682" s="53" t="s">
        <v>368</v>
      </c>
      <c r="V2682" s="53" t="s">
        <v>389</v>
      </c>
      <c r="W2682" s="53"/>
      <c r="X2682" s="53"/>
      <c r="Y2682" s="63"/>
      <c r="Z2682" s="53"/>
      <c r="AA2682" s="53"/>
      <c r="AB2682" s="72"/>
      <c r="AC2682" s="57"/>
      <c r="AD2682" s="53"/>
      <c r="AE2682" s="53"/>
      <c r="AF2682" s="53"/>
      <c r="AG2682" s="63"/>
      <c r="AH2682" s="53"/>
      <c r="AI2682" s="53"/>
      <c r="AJ2682" s="149">
        <v>1</v>
      </c>
      <c r="AK2682" s="374" t="s">
        <v>677</v>
      </c>
    </row>
    <row r="2683" spans="1:37" s="149" customFormat="1" ht="75" customHeight="1">
      <c r="A2683" s="52" t="s">
        <v>827</v>
      </c>
      <c r="B2683" s="60" t="s">
        <v>3629</v>
      </c>
      <c r="C2683" s="69" t="s">
        <v>536</v>
      </c>
      <c r="D2683" s="52" t="s">
        <v>1830</v>
      </c>
      <c r="E2683" s="53" t="s">
        <v>81</v>
      </c>
      <c r="F2683" s="55">
        <v>41250</v>
      </c>
      <c r="G2683" s="55">
        <v>41325</v>
      </c>
      <c r="H2683" s="53" t="s">
        <v>101</v>
      </c>
      <c r="I2683" s="57">
        <v>155.86986440677967</v>
      </c>
      <c r="J2683" s="56">
        <v>160.34025928205963</v>
      </c>
      <c r="K2683" s="56">
        <v>155.86986440677967</v>
      </c>
      <c r="L2683" s="59">
        <v>41342</v>
      </c>
      <c r="M2683" s="60">
        <v>2013</v>
      </c>
      <c r="N2683" s="61">
        <v>41353</v>
      </c>
      <c r="O2683" s="60">
        <v>2013</v>
      </c>
      <c r="P2683" s="61">
        <v>41476</v>
      </c>
      <c r="Q2683" s="53" t="s">
        <v>337</v>
      </c>
      <c r="R2683" s="53" t="s">
        <v>3291</v>
      </c>
      <c r="S2683" s="53" t="s">
        <v>866</v>
      </c>
      <c r="T2683" s="53" t="s">
        <v>2045</v>
      </c>
      <c r="U2683" s="53" t="s">
        <v>368</v>
      </c>
      <c r="V2683" s="53" t="s">
        <v>389</v>
      </c>
      <c r="W2683" s="53"/>
      <c r="X2683" s="53"/>
      <c r="Y2683" s="63"/>
      <c r="Z2683" s="53"/>
      <c r="AA2683" s="53"/>
      <c r="AB2683" s="72"/>
      <c r="AC2683" s="57"/>
      <c r="AD2683" s="53"/>
      <c r="AE2683" s="53"/>
      <c r="AF2683" s="53"/>
      <c r="AG2683" s="63"/>
      <c r="AH2683" s="53"/>
      <c r="AI2683" s="53"/>
      <c r="AJ2683" s="149">
        <v>1</v>
      </c>
      <c r="AK2683" s="374" t="s">
        <v>677</v>
      </c>
    </row>
    <row r="2684" spans="1:37" s="149" customFormat="1" ht="75" customHeight="1">
      <c r="A2684" s="52" t="s">
        <v>827</v>
      </c>
      <c r="B2684" s="60" t="s">
        <v>3630</v>
      </c>
      <c r="C2684" s="69" t="s">
        <v>536</v>
      </c>
      <c r="D2684" s="52" t="s">
        <v>1830</v>
      </c>
      <c r="E2684" s="53" t="s">
        <v>81</v>
      </c>
      <c r="F2684" s="55">
        <v>41250</v>
      </c>
      <c r="G2684" s="55">
        <v>41325</v>
      </c>
      <c r="H2684" s="53" t="s">
        <v>101</v>
      </c>
      <c r="I2684" s="57">
        <v>100.70376271186441</v>
      </c>
      <c r="J2684" s="56">
        <v>99.701640844212008</v>
      </c>
      <c r="K2684" s="56">
        <v>100.70376271186441</v>
      </c>
      <c r="L2684" s="59">
        <v>41342</v>
      </c>
      <c r="M2684" s="60">
        <v>2013</v>
      </c>
      <c r="N2684" s="61">
        <v>41353</v>
      </c>
      <c r="O2684" s="60">
        <v>2013</v>
      </c>
      <c r="P2684" s="61">
        <v>41476</v>
      </c>
      <c r="Q2684" s="53" t="s">
        <v>337</v>
      </c>
      <c r="R2684" s="53" t="s">
        <v>3292</v>
      </c>
      <c r="S2684" s="53" t="s">
        <v>866</v>
      </c>
      <c r="T2684" s="53" t="s">
        <v>680</v>
      </c>
      <c r="U2684" s="53" t="s">
        <v>368</v>
      </c>
      <c r="V2684" s="53" t="s">
        <v>389</v>
      </c>
      <c r="W2684" s="53"/>
      <c r="X2684" s="53"/>
      <c r="Y2684" s="63"/>
      <c r="Z2684" s="53"/>
      <c r="AA2684" s="53"/>
      <c r="AB2684" s="72"/>
      <c r="AC2684" s="57"/>
      <c r="AD2684" s="53"/>
      <c r="AE2684" s="53"/>
      <c r="AF2684" s="53"/>
      <c r="AG2684" s="63"/>
      <c r="AH2684" s="53"/>
      <c r="AI2684" s="53"/>
      <c r="AJ2684" s="149">
        <v>1</v>
      </c>
      <c r="AK2684" s="374" t="s">
        <v>677</v>
      </c>
    </row>
    <row r="2685" spans="1:37" s="149" customFormat="1" ht="75" customHeight="1">
      <c r="A2685" s="52" t="s">
        <v>827</v>
      </c>
      <c r="B2685" s="60" t="s">
        <v>3631</v>
      </c>
      <c r="C2685" s="69" t="s">
        <v>536</v>
      </c>
      <c r="D2685" s="52" t="s">
        <v>1830</v>
      </c>
      <c r="E2685" s="53" t="s">
        <v>81</v>
      </c>
      <c r="F2685" s="55">
        <v>41250</v>
      </c>
      <c r="G2685" s="55">
        <v>41325</v>
      </c>
      <c r="H2685" s="53" t="s">
        <v>101</v>
      </c>
      <c r="I2685" s="57">
        <v>315.80535593220344</v>
      </c>
      <c r="J2685" s="56">
        <v>330.64546237666809</v>
      </c>
      <c r="K2685" s="56">
        <v>315.80535593220338</v>
      </c>
      <c r="L2685" s="59">
        <v>41342</v>
      </c>
      <c r="M2685" s="60">
        <v>2013</v>
      </c>
      <c r="N2685" s="61">
        <v>41353</v>
      </c>
      <c r="O2685" s="60">
        <v>2013</v>
      </c>
      <c r="P2685" s="61">
        <v>41476</v>
      </c>
      <c r="Q2685" s="53" t="s">
        <v>337</v>
      </c>
      <c r="R2685" s="53" t="s">
        <v>3293</v>
      </c>
      <c r="S2685" s="53" t="s">
        <v>866</v>
      </c>
      <c r="T2685" s="53" t="s">
        <v>699</v>
      </c>
      <c r="U2685" s="53" t="s">
        <v>368</v>
      </c>
      <c r="V2685" s="53" t="s">
        <v>389</v>
      </c>
      <c r="W2685" s="53"/>
      <c r="X2685" s="53"/>
      <c r="Y2685" s="63"/>
      <c r="Z2685" s="53"/>
      <c r="AA2685" s="53"/>
      <c r="AB2685" s="72"/>
      <c r="AC2685" s="57"/>
      <c r="AD2685" s="53"/>
      <c r="AE2685" s="53"/>
      <c r="AF2685" s="53"/>
      <c r="AG2685" s="63"/>
      <c r="AH2685" s="53"/>
      <c r="AI2685" s="53"/>
      <c r="AJ2685" s="149">
        <v>1</v>
      </c>
      <c r="AK2685" s="374" t="s">
        <v>677</v>
      </c>
    </row>
    <row r="2686" spans="1:37" s="149" customFormat="1" ht="75" customHeight="1">
      <c r="A2686" s="52" t="s">
        <v>827</v>
      </c>
      <c r="B2686" s="60" t="s">
        <v>3632</v>
      </c>
      <c r="C2686" s="69" t="s">
        <v>536</v>
      </c>
      <c r="D2686" s="52" t="s">
        <v>1830</v>
      </c>
      <c r="E2686" s="53" t="s">
        <v>81</v>
      </c>
      <c r="F2686" s="55">
        <v>41250</v>
      </c>
      <c r="G2686" s="55">
        <v>41325</v>
      </c>
      <c r="H2686" s="53" t="s">
        <v>101</v>
      </c>
      <c r="I2686" s="57">
        <v>118.60169491525423</v>
      </c>
      <c r="J2686" s="56">
        <v>130.36706787477965</v>
      </c>
      <c r="K2686" s="56">
        <v>118.60169491525423</v>
      </c>
      <c r="L2686" s="59">
        <v>41342</v>
      </c>
      <c r="M2686" s="60">
        <v>2013</v>
      </c>
      <c r="N2686" s="61">
        <v>41353</v>
      </c>
      <c r="O2686" s="60">
        <v>2013</v>
      </c>
      <c r="P2686" s="61">
        <v>41476</v>
      </c>
      <c r="Q2686" s="53" t="s">
        <v>337</v>
      </c>
      <c r="R2686" s="53" t="s">
        <v>3294</v>
      </c>
      <c r="S2686" s="53" t="s">
        <v>866</v>
      </c>
      <c r="T2686" s="53" t="s">
        <v>683</v>
      </c>
      <c r="U2686" s="53" t="s">
        <v>368</v>
      </c>
      <c r="V2686" s="53" t="s">
        <v>389</v>
      </c>
      <c r="W2686" s="53"/>
      <c r="X2686" s="53"/>
      <c r="Y2686" s="63"/>
      <c r="Z2686" s="53"/>
      <c r="AA2686" s="53"/>
      <c r="AB2686" s="72"/>
      <c r="AC2686" s="57"/>
      <c r="AD2686" s="53"/>
      <c r="AE2686" s="53"/>
      <c r="AF2686" s="53"/>
      <c r="AG2686" s="63"/>
      <c r="AH2686" s="53"/>
      <c r="AI2686" s="53"/>
      <c r="AJ2686" s="149">
        <v>1</v>
      </c>
      <c r="AK2686" s="374" t="s">
        <v>677</v>
      </c>
    </row>
    <row r="2687" spans="1:37" s="149" customFormat="1" ht="75" customHeight="1">
      <c r="A2687" s="52" t="s">
        <v>827</v>
      </c>
      <c r="B2687" s="60" t="s">
        <v>3633</v>
      </c>
      <c r="C2687" s="69" t="s">
        <v>536</v>
      </c>
      <c r="D2687" s="52" t="s">
        <v>1830</v>
      </c>
      <c r="E2687" s="53" t="s">
        <v>81</v>
      </c>
      <c r="F2687" s="55">
        <v>41250</v>
      </c>
      <c r="G2687" s="55">
        <v>41325</v>
      </c>
      <c r="H2687" s="53" t="s">
        <v>101</v>
      </c>
      <c r="I2687" s="57">
        <v>1137.0269830508498</v>
      </c>
      <c r="J2687" s="56">
        <v>1074.8226231077767</v>
      </c>
      <c r="K2687" s="56">
        <v>1074.8219830508474</v>
      </c>
      <c r="L2687" s="59">
        <v>41342</v>
      </c>
      <c r="M2687" s="60">
        <v>2013</v>
      </c>
      <c r="N2687" s="61">
        <v>41353</v>
      </c>
      <c r="O2687" s="60">
        <v>2013</v>
      </c>
      <c r="P2687" s="61">
        <v>41476</v>
      </c>
      <c r="Q2687" s="53" t="s">
        <v>337</v>
      </c>
      <c r="R2687" s="53" t="s">
        <v>3295</v>
      </c>
      <c r="S2687" s="53" t="s">
        <v>866</v>
      </c>
      <c r="T2687" s="53" t="s">
        <v>2049</v>
      </c>
      <c r="U2687" s="53" t="s">
        <v>368</v>
      </c>
      <c r="V2687" s="53" t="s">
        <v>389</v>
      </c>
      <c r="W2687" s="53"/>
      <c r="X2687" s="53"/>
      <c r="Y2687" s="63"/>
      <c r="Z2687" s="53"/>
      <c r="AA2687" s="53"/>
      <c r="AB2687" s="72"/>
      <c r="AC2687" s="57"/>
      <c r="AD2687" s="53"/>
      <c r="AE2687" s="53"/>
      <c r="AF2687" s="53"/>
      <c r="AG2687" s="63"/>
      <c r="AH2687" s="53"/>
      <c r="AI2687" s="53"/>
      <c r="AJ2687" s="149">
        <v>1</v>
      </c>
      <c r="AK2687" s="374" t="s">
        <v>677</v>
      </c>
    </row>
    <row r="2688" spans="1:37" s="149" customFormat="1" ht="75" customHeight="1">
      <c r="A2688" s="52" t="s">
        <v>827</v>
      </c>
      <c r="B2688" s="60" t="s">
        <v>3634</v>
      </c>
      <c r="C2688" s="69" t="s">
        <v>536</v>
      </c>
      <c r="D2688" s="52" t="s">
        <v>1830</v>
      </c>
      <c r="E2688" s="53" t="s">
        <v>81</v>
      </c>
      <c r="F2688" s="55">
        <v>41250</v>
      </c>
      <c r="G2688" s="55">
        <v>41325</v>
      </c>
      <c r="H2688" s="53" t="s">
        <v>101</v>
      </c>
      <c r="I2688" s="57">
        <v>672.67796610169489</v>
      </c>
      <c r="J2688" s="56">
        <v>662.4640513742645</v>
      </c>
      <c r="K2688" s="56">
        <v>672.67796610169489</v>
      </c>
      <c r="L2688" s="59">
        <v>41342</v>
      </c>
      <c r="M2688" s="60">
        <v>2013</v>
      </c>
      <c r="N2688" s="61">
        <v>41353</v>
      </c>
      <c r="O2688" s="60">
        <v>2013</v>
      </c>
      <c r="P2688" s="61">
        <v>41476</v>
      </c>
      <c r="Q2688" s="53" t="s">
        <v>337</v>
      </c>
      <c r="R2688" s="53" t="s">
        <v>3296</v>
      </c>
      <c r="S2688" s="53" t="s">
        <v>866</v>
      </c>
      <c r="T2688" s="53" t="s">
        <v>840</v>
      </c>
      <c r="U2688" s="53" t="s">
        <v>368</v>
      </c>
      <c r="V2688" s="53" t="s">
        <v>389</v>
      </c>
      <c r="W2688" s="53"/>
      <c r="X2688" s="53"/>
      <c r="Y2688" s="63"/>
      <c r="Z2688" s="53"/>
      <c r="AA2688" s="53"/>
      <c r="AB2688" s="72"/>
      <c r="AC2688" s="57"/>
      <c r="AD2688" s="53"/>
      <c r="AE2688" s="53"/>
      <c r="AF2688" s="53"/>
      <c r="AG2688" s="63"/>
      <c r="AH2688" s="53"/>
      <c r="AI2688" s="53"/>
      <c r="AJ2688" s="149">
        <v>1</v>
      </c>
      <c r="AK2688" s="374" t="s">
        <v>677</v>
      </c>
    </row>
    <row r="2689" spans="1:37" s="149" customFormat="1" ht="75" customHeight="1">
      <c r="A2689" s="52" t="s">
        <v>827</v>
      </c>
      <c r="B2689" s="60" t="s">
        <v>3635</v>
      </c>
      <c r="C2689" s="69" t="s">
        <v>536</v>
      </c>
      <c r="D2689" s="52" t="s">
        <v>1830</v>
      </c>
      <c r="E2689" s="53" t="s">
        <v>81</v>
      </c>
      <c r="F2689" s="55">
        <v>41250</v>
      </c>
      <c r="G2689" s="55">
        <v>41325</v>
      </c>
      <c r="H2689" s="53" t="s">
        <v>101</v>
      </c>
      <c r="I2689" s="57">
        <v>58.915254237288138</v>
      </c>
      <c r="J2689" s="56">
        <v>59.263686017816916</v>
      </c>
      <c r="K2689" s="56">
        <v>58.915254237288138</v>
      </c>
      <c r="L2689" s="59">
        <v>41342</v>
      </c>
      <c r="M2689" s="60">
        <v>2013</v>
      </c>
      <c r="N2689" s="61">
        <v>41353</v>
      </c>
      <c r="O2689" s="60">
        <v>2013</v>
      </c>
      <c r="P2689" s="61">
        <v>41476</v>
      </c>
      <c r="Q2689" s="53" t="s">
        <v>337</v>
      </c>
      <c r="R2689" s="53" t="s">
        <v>3297</v>
      </c>
      <c r="S2689" s="53" t="s">
        <v>304</v>
      </c>
      <c r="T2689" s="53" t="s">
        <v>838</v>
      </c>
      <c r="U2689" s="53" t="s">
        <v>368</v>
      </c>
      <c r="V2689" s="53" t="s">
        <v>389</v>
      </c>
      <c r="W2689" s="53"/>
      <c r="X2689" s="53"/>
      <c r="Y2689" s="63"/>
      <c r="Z2689" s="53"/>
      <c r="AA2689" s="53"/>
      <c r="AB2689" s="72"/>
      <c r="AC2689" s="57"/>
      <c r="AD2689" s="53"/>
      <c r="AE2689" s="53"/>
      <c r="AF2689" s="53"/>
      <c r="AG2689" s="63"/>
      <c r="AH2689" s="53"/>
      <c r="AI2689" s="53"/>
      <c r="AJ2689" s="149">
        <v>1</v>
      </c>
      <c r="AK2689" s="374" t="s">
        <v>677</v>
      </c>
    </row>
    <row r="2690" spans="1:37" s="149" customFormat="1" ht="75" customHeight="1">
      <c r="A2690" s="52" t="s">
        <v>827</v>
      </c>
      <c r="B2690" s="60" t="s">
        <v>3636</v>
      </c>
      <c r="C2690" s="69" t="s">
        <v>536</v>
      </c>
      <c r="D2690" s="52" t="s">
        <v>1830</v>
      </c>
      <c r="E2690" s="53" t="s">
        <v>81</v>
      </c>
      <c r="F2690" s="55">
        <v>41250</v>
      </c>
      <c r="G2690" s="55">
        <v>41325</v>
      </c>
      <c r="H2690" s="53" t="s">
        <v>101</v>
      </c>
      <c r="I2690" s="57">
        <v>11.127118644067798</v>
      </c>
      <c r="J2690" s="56">
        <v>11.13173605647458</v>
      </c>
      <c r="K2690" s="56">
        <v>11.127118644067798</v>
      </c>
      <c r="L2690" s="59">
        <v>41342</v>
      </c>
      <c r="M2690" s="60">
        <v>2013</v>
      </c>
      <c r="N2690" s="61">
        <v>41353</v>
      </c>
      <c r="O2690" s="60">
        <v>2013</v>
      </c>
      <c r="P2690" s="61">
        <v>41476</v>
      </c>
      <c r="Q2690" s="53" t="s">
        <v>337</v>
      </c>
      <c r="R2690" s="53" t="s">
        <v>3298</v>
      </c>
      <c r="S2690" s="53" t="s">
        <v>304</v>
      </c>
      <c r="T2690" s="53" t="s">
        <v>3646</v>
      </c>
      <c r="U2690" s="53" t="s">
        <v>368</v>
      </c>
      <c r="V2690" s="53" t="s">
        <v>389</v>
      </c>
      <c r="W2690" s="53"/>
      <c r="X2690" s="53"/>
      <c r="Y2690" s="63"/>
      <c r="Z2690" s="53"/>
      <c r="AA2690" s="53"/>
      <c r="AB2690" s="72"/>
      <c r="AC2690" s="57"/>
      <c r="AD2690" s="53"/>
      <c r="AE2690" s="53"/>
      <c r="AF2690" s="53"/>
      <c r="AG2690" s="63"/>
      <c r="AH2690" s="53"/>
      <c r="AI2690" s="53"/>
      <c r="AJ2690" s="149">
        <v>1</v>
      </c>
      <c r="AK2690" s="374" t="s">
        <v>677</v>
      </c>
    </row>
    <row r="2691" spans="1:37" s="149" customFormat="1" ht="75" customHeight="1">
      <c r="A2691" s="52" t="s">
        <v>827</v>
      </c>
      <c r="B2691" s="60" t="s">
        <v>3637</v>
      </c>
      <c r="C2691" s="69" t="s">
        <v>536</v>
      </c>
      <c r="D2691" s="52" t="s">
        <v>1830</v>
      </c>
      <c r="E2691" s="53" t="s">
        <v>81</v>
      </c>
      <c r="F2691" s="55">
        <v>41250</v>
      </c>
      <c r="G2691" s="55">
        <v>41325</v>
      </c>
      <c r="H2691" s="53" t="s">
        <v>101</v>
      </c>
      <c r="I2691" s="57">
        <v>312.24745762711865</v>
      </c>
      <c r="J2691" s="56">
        <v>332.23062159111089</v>
      </c>
      <c r="K2691" s="56">
        <v>312.24745762711865</v>
      </c>
      <c r="L2691" s="59">
        <v>41342</v>
      </c>
      <c r="M2691" s="60">
        <v>2013</v>
      </c>
      <c r="N2691" s="61">
        <v>41353</v>
      </c>
      <c r="O2691" s="60">
        <v>2013</v>
      </c>
      <c r="P2691" s="61">
        <v>41476</v>
      </c>
      <c r="Q2691" s="53" t="s">
        <v>337</v>
      </c>
      <c r="R2691" s="53" t="s">
        <v>3300</v>
      </c>
      <c r="S2691" s="53" t="s">
        <v>866</v>
      </c>
      <c r="T2691" s="53" t="s">
        <v>2424</v>
      </c>
      <c r="U2691" s="53" t="s">
        <v>368</v>
      </c>
      <c r="V2691" s="53" t="s">
        <v>389</v>
      </c>
      <c r="W2691" s="53"/>
      <c r="X2691" s="53"/>
      <c r="Y2691" s="63"/>
      <c r="Z2691" s="53"/>
      <c r="AA2691" s="53"/>
      <c r="AB2691" s="72"/>
      <c r="AC2691" s="57"/>
      <c r="AD2691" s="53"/>
      <c r="AE2691" s="53"/>
      <c r="AF2691" s="53"/>
      <c r="AG2691" s="63"/>
      <c r="AH2691" s="53"/>
      <c r="AI2691" s="53"/>
      <c r="AJ2691" s="149">
        <v>1</v>
      </c>
      <c r="AK2691" s="374" t="s">
        <v>677</v>
      </c>
    </row>
    <row r="2692" spans="1:37" s="149" customFormat="1" ht="75" customHeight="1">
      <c r="A2692" s="52" t="s">
        <v>827</v>
      </c>
      <c r="B2692" s="60" t="s">
        <v>3638</v>
      </c>
      <c r="C2692" s="69" t="s">
        <v>536</v>
      </c>
      <c r="D2692" s="52" t="s">
        <v>1830</v>
      </c>
      <c r="E2692" s="53" t="s">
        <v>81</v>
      </c>
      <c r="F2692" s="55">
        <v>41250</v>
      </c>
      <c r="G2692" s="55">
        <v>41325</v>
      </c>
      <c r="H2692" s="53" t="s">
        <v>101</v>
      </c>
      <c r="I2692" s="57">
        <v>299.01375423728814</v>
      </c>
      <c r="J2692" s="56">
        <v>298.99771320186403</v>
      </c>
      <c r="K2692" s="56">
        <v>299.01375423728808</v>
      </c>
      <c r="L2692" s="59">
        <v>41342</v>
      </c>
      <c r="M2692" s="60">
        <v>2013</v>
      </c>
      <c r="N2692" s="61">
        <v>41353</v>
      </c>
      <c r="O2692" s="60">
        <v>2013</v>
      </c>
      <c r="P2692" s="61">
        <v>41476</v>
      </c>
      <c r="Q2692" s="53" t="s">
        <v>337</v>
      </c>
      <c r="R2692" s="53" t="s">
        <v>3301</v>
      </c>
      <c r="S2692" s="53" t="s">
        <v>304</v>
      </c>
      <c r="T2692" s="53" t="s">
        <v>837</v>
      </c>
      <c r="U2692" s="53" t="s">
        <v>368</v>
      </c>
      <c r="V2692" s="53" t="s">
        <v>389</v>
      </c>
      <c r="W2692" s="53"/>
      <c r="X2692" s="53"/>
      <c r="Y2692" s="63"/>
      <c r="Z2692" s="53"/>
      <c r="AA2692" s="53"/>
      <c r="AB2692" s="72"/>
      <c r="AC2692" s="57"/>
      <c r="AD2692" s="53"/>
      <c r="AE2692" s="53"/>
      <c r="AF2692" s="53"/>
      <c r="AG2692" s="63"/>
      <c r="AH2692" s="53"/>
      <c r="AI2692" s="53"/>
      <c r="AJ2692" s="149">
        <v>1</v>
      </c>
      <c r="AK2692" s="374" t="s">
        <v>677</v>
      </c>
    </row>
    <row r="2693" spans="1:37" s="149" customFormat="1" ht="75" customHeight="1">
      <c r="A2693" s="52" t="s">
        <v>827</v>
      </c>
      <c r="B2693" s="60" t="s">
        <v>3639</v>
      </c>
      <c r="C2693" s="69" t="s">
        <v>536</v>
      </c>
      <c r="D2693" s="52" t="s">
        <v>1830</v>
      </c>
      <c r="E2693" s="53" t="s">
        <v>81</v>
      </c>
      <c r="F2693" s="55">
        <v>41250</v>
      </c>
      <c r="G2693" s="55">
        <v>41325</v>
      </c>
      <c r="H2693" s="53" t="s">
        <v>101</v>
      </c>
      <c r="I2693" s="57">
        <v>476.92628813559298</v>
      </c>
      <c r="J2693" s="56">
        <v>476.9720862627251</v>
      </c>
      <c r="K2693" s="56">
        <v>476.92628813559315</v>
      </c>
      <c r="L2693" s="59">
        <v>41342</v>
      </c>
      <c r="M2693" s="60">
        <v>2013</v>
      </c>
      <c r="N2693" s="61">
        <v>41353</v>
      </c>
      <c r="O2693" s="60">
        <v>2013</v>
      </c>
      <c r="P2693" s="61">
        <v>41476</v>
      </c>
      <c r="Q2693" s="53" t="s">
        <v>337</v>
      </c>
      <c r="R2693" s="53" t="s">
        <v>3303</v>
      </c>
      <c r="S2693" s="53" t="s">
        <v>304</v>
      </c>
      <c r="T2693" s="53" t="s">
        <v>3647</v>
      </c>
      <c r="U2693" s="53" t="s">
        <v>368</v>
      </c>
      <c r="V2693" s="53" t="s">
        <v>389</v>
      </c>
      <c r="W2693" s="53"/>
      <c r="X2693" s="53"/>
      <c r="Y2693" s="63"/>
      <c r="Z2693" s="53"/>
      <c r="AA2693" s="53"/>
      <c r="AB2693" s="72"/>
      <c r="AC2693" s="57"/>
      <c r="AD2693" s="53"/>
      <c r="AE2693" s="53"/>
      <c r="AF2693" s="53"/>
      <c r="AG2693" s="63"/>
      <c r="AH2693" s="53"/>
      <c r="AI2693" s="53"/>
      <c r="AJ2693" s="149">
        <v>1</v>
      </c>
      <c r="AK2693" s="374" t="s">
        <v>677</v>
      </c>
    </row>
    <row r="2694" spans="1:37" s="149" customFormat="1" ht="75" customHeight="1">
      <c r="A2694" s="52" t="s">
        <v>827</v>
      </c>
      <c r="B2694" s="60" t="s">
        <v>3640</v>
      </c>
      <c r="C2694" s="69" t="s">
        <v>536</v>
      </c>
      <c r="D2694" s="52" t="s">
        <v>1830</v>
      </c>
      <c r="E2694" s="53" t="s">
        <v>81</v>
      </c>
      <c r="F2694" s="55">
        <v>41250</v>
      </c>
      <c r="G2694" s="55">
        <v>41325</v>
      </c>
      <c r="H2694" s="53" t="s">
        <v>101</v>
      </c>
      <c r="I2694" s="57">
        <v>48.599016949152542</v>
      </c>
      <c r="J2694" s="56">
        <v>50.122472042925352</v>
      </c>
      <c r="K2694" s="56">
        <v>48.599016949152542</v>
      </c>
      <c r="L2694" s="59">
        <v>41342</v>
      </c>
      <c r="M2694" s="60">
        <v>2013</v>
      </c>
      <c r="N2694" s="61">
        <v>41353</v>
      </c>
      <c r="O2694" s="60">
        <v>2013</v>
      </c>
      <c r="P2694" s="61">
        <v>41476</v>
      </c>
      <c r="Q2694" s="53" t="s">
        <v>337</v>
      </c>
      <c r="R2694" s="53" t="s">
        <v>3304</v>
      </c>
      <c r="S2694" s="53" t="s">
        <v>304</v>
      </c>
      <c r="T2694" s="53" t="s">
        <v>843</v>
      </c>
      <c r="U2694" s="53" t="s">
        <v>368</v>
      </c>
      <c r="V2694" s="53" t="s">
        <v>389</v>
      </c>
      <c r="W2694" s="53"/>
      <c r="X2694" s="53"/>
      <c r="Y2694" s="63"/>
      <c r="Z2694" s="53"/>
      <c r="AA2694" s="53"/>
      <c r="AB2694" s="72"/>
      <c r="AC2694" s="57"/>
      <c r="AD2694" s="53"/>
      <c r="AE2694" s="53"/>
      <c r="AF2694" s="53"/>
      <c r="AG2694" s="63"/>
      <c r="AH2694" s="53"/>
      <c r="AI2694" s="53"/>
      <c r="AJ2694" s="149">
        <v>1</v>
      </c>
      <c r="AK2694" s="374" t="s">
        <v>677</v>
      </c>
    </row>
    <row r="2695" spans="1:37" s="149" customFormat="1" ht="75" customHeight="1">
      <c r="A2695" s="52" t="s">
        <v>827</v>
      </c>
      <c r="B2695" s="60" t="s">
        <v>3641</v>
      </c>
      <c r="C2695" s="69" t="s">
        <v>536</v>
      </c>
      <c r="D2695" s="52" t="s">
        <v>1830</v>
      </c>
      <c r="E2695" s="53" t="s">
        <v>81</v>
      </c>
      <c r="F2695" s="55">
        <v>41250</v>
      </c>
      <c r="G2695" s="55">
        <v>41325</v>
      </c>
      <c r="H2695" s="53" t="s">
        <v>101</v>
      </c>
      <c r="I2695" s="57">
        <v>219.47349152542375</v>
      </c>
      <c r="J2695" s="56">
        <v>219.26140454818722</v>
      </c>
      <c r="K2695" s="56">
        <v>219.47349152542375</v>
      </c>
      <c r="L2695" s="59">
        <v>41342</v>
      </c>
      <c r="M2695" s="60">
        <v>2013</v>
      </c>
      <c r="N2695" s="61">
        <v>41353</v>
      </c>
      <c r="O2695" s="60">
        <v>2013</v>
      </c>
      <c r="P2695" s="61">
        <v>41476</v>
      </c>
      <c r="Q2695" s="53" t="s">
        <v>337</v>
      </c>
      <c r="R2695" s="53" t="s">
        <v>3305</v>
      </c>
      <c r="S2695" s="53" t="s">
        <v>304</v>
      </c>
      <c r="T2695" s="53" t="s">
        <v>692</v>
      </c>
      <c r="U2695" s="53" t="s">
        <v>368</v>
      </c>
      <c r="V2695" s="53" t="s">
        <v>389</v>
      </c>
      <c r="W2695" s="53"/>
      <c r="X2695" s="53"/>
      <c r="Y2695" s="63"/>
      <c r="Z2695" s="53"/>
      <c r="AA2695" s="53"/>
      <c r="AB2695" s="72"/>
      <c r="AC2695" s="57"/>
      <c r="AD2695" s="53"/>
      <c r="AE2695" s="53"/>
      <c r="AF2695" s="53"/>
      <c r="AG2695" s="63"/>
      <c r="AH2695" s="53"/>
      <c r="AI2695" s="53"/>
      <c r="AJ2695" s="149">
        <v>1</v>
      </c>
      <c r="AK2695" s="374" t="s">
        <v>677</v>
      </c>
    </row>
    <row r="2696" spans="1:37" s="149" customFormat="1" ht="75" customHeight="1">
      <c r="A2696" s="52" t="s">
        <v>827</v>
      </c>
      <c r="B2696" s="60" t="s">
        <v>3642</v>
      </c>
      <c r="C2696" s="69" t="s">
        <v>536</v>
      </c>
      <c r="D2696" s="52" t="s">
        <v>1830</v>
      </c>
      <c r="E2696" s="53" t="s">
        <v>81</v>
      </c>
      <c r="F2696" s="55">
        <v>41250</v>
      </c>
      <c r="G2696" s="55">
        <v>41325</v>
      </c>
      <c r="H2696" s="53" t="s">
        <v>101</v>
      </c>
      <c r="I2696" s="57">
        <v>120.76271186440678</v>
      </c>
      <c r="J2696" s="56">
        <v>120.6512513836477</v>
      </c>
      <c r="K2696" s="56">
        <v>120.76271186440678</v>
      </c>
      <c r="L2696" s="59">
        <v>41342</v>
      </c>
      <c r="M2696" s="60">
        <v>2013</v>
      </c>
      <c r="N2696" s="61">
        <v>41353</v>
      </c>
      <c r="O2696" s="60">
        <v>2013</v>
      </c>
      <c r="P2696" s="61">
        <v>41476</v>
      </c>
      <c r="Q2696" s="53" t="s">
        <v>337</v>
      </c>
      <c r="R2696" s="53" t="s">
        <v>3306</v>
      </c>
      <c r="S2696" s="53" t="s">
        <v>2534</v>
      </c>
      <c r="T2696" s="53" t="s">
        <v>2427</v>
      </c>
      <c r="U2696" s="53" t="s">
        <v>368</v>
      </c>
      <c r="V2696" s="53" t="s">
        <v>389</v>
      </c>
      <c r="W2696" s="53"/>
      <c r="X2696" s="53"/>
      <c r="Y2696" s="63"/>
      <c r="Z2696" s="53"/>
      <c r="AA2696" s="53"/>
      <c r="AB2696" s="72"/>
      <c r="AC2696" s="57"/>
      <c r="AD2696" s="53"/>
      <c r="AE2696" s="53"/>
      <c r="AF2696" s="53"/>
      <c r="AG2696" s="63"/>
      <c r="AH2696" s="53"/>
      <c r="AI2696" s="53"/>
      <c r="AJ2696" s="149">
        <v>1</v>
      </c>
      <c r="AK2696" s="374" t="s">
        <v>677</v>
      </c>
    </row>
    <row r="2697" spans="1:37" s="149" customFormat="1" ht="75" customHeight="1">
      <c r="A2697" s="52" t="s">
        <v>827</v>
      </c>
      <c r="B2697" s="60" t="s">
        <v>3643</v>
      </c>
      <c r="C2697" s="69" t="s">
        <v>536</v>
      </c>
      <c r="D2697" s="52" t="s">
        <v>1830</v>
      </c>
      <c r="E2697" s="53" t="s">
        <v>81</v>
      </c>
      <c r="F2697" s="55">
        <v>41250</v>
      </c>
      <c r="G2697" s="55">
        <v>41325</v>
      </c>
      <c r="H2697" s="53" t="s">
        <v>101</v>
      </c>
      <c r="I2697" s="57">
        <v>606.01986440677967</v>
      </c>
      <c r="J2697" s="56">
        <v>606.78062976053968</v>
      </c>
      <c r="K2697" s="56">
        <v>606.01986440677967</v>
      </c>
      <c r="L2697" s="59">
        <v>41342</v>
      </c>
      <c r="M2697" s="60">
        <v>2013</v>
      </c>
      <c r="N2697" s="61">
        <v>41353</v>
      </c>
      <c r="O2697" s="60">
        <v>2013</v>
      </c>
      <c r="P2697" s="61">
        <v>41476</v>
      </c>
      <c r="Q2697" s="53" t="s">
        <v>337</v>
      </c>
      <c r="R2697" s="53" t="s">
        <v>3307</v>
      </c>
      <c r="S2697" s="53" t="s">
        <v>304</v>
      </c>
      <c r="T2697" s="53" t="s">
        <v>3648</v>
      </c>
      <c r="U2697" s="53" t="s">
        <v>368</v>
      </c>
      <c r="V2697" s="53" t="s">
        <v>389</v>
      </c>
      <c r="W2697" s="53"/>
      <c r="X2697" s="53"/>
      <c r="Y2697" s="63"/>
      <c r="Z2697" s="53"/>
      <c r="AA2697" s="53"/>
      <c r="AB2697" s="72"/>
      <c r="AC2697" s="57"/>
      <c r="AD2697" s="53"/>
      <c r="AE2697" s="53"/>
      <c r="AF2697" s="53"/>
      <c r="AG2697" s="63"/>
      <c r="AH2697" s="53"/>
      <c r="AI2697" s="53"/>
      <c r="AJ2697" s="149">
        <v>1</v>
      </c>
      <c r="AK2697" s="374" t="s">
        <v>677</v>
      </c>
    </row>
    <row r="2698" spans="1:37" s="149" customFormat="1" ht="75" customHeight="1">
      <c r="A2698" s="52" t="s">
        <v>827</v>
      </c>
      <c r="B2698" s="60" t="s">
        <v>3644</v>
      </c>
      <c r="C2698" s="69" t="s">
        <v>536</v>
      </c>
      <c r="D2698" s="52" t="s">
        <v>1830</v>
      </c>
      <c r="E2698" s="53" t="s">
        <v>81</v>
      </c>
      <c r="F2698" s="55">
        <v>41250</v>
      </c>
      <c r="G2698" s="55">
        <v>41325</v>
      </c>
      <c r="H2698" s="53" t="s">
        <v>101</v>
      </c>
      <c r="I2698" s="57">
        <v>65.306822033898314</v>
      </c>
      <c r="J2698" s="56">
        <v>66.289301911100139</v>
      </c>
      <c r="K2698" s="56">
        <v>65.3068220338983</v>
      </c>
      <c r="L2698" s="59">
        <v>41342</v>
      </c>
      <c r="M2698" s="60">
        <v>2013</v>
      </c>
      <c r="N2698" s="61">
        <v>41353</v>
      </c>
      <c r="O2698" s="60">
        <v>2013</v>
      </c>
      <c r="P2698" s="61">
        <v>41476</v>
      </c>
      <c r="Q2698" s="53" t="s">
        <v>337</v>
      </c>
      <c r="R2698" s="53" t="s">
        <v>3308</v>
      </c>
      <c r="S2698" s="53" t="s">
        <v>866</v>
      </c>
      <c r="T2698" s="53" t="s">
        <v>687</v>
      </c>
      <c r="U2698" s="53" t="s">
        <v>368</v>
      </c>
      <c r="V2698" s="53" t="s">
        <v>389</v>
      </c>
      <c r="W2698" s="53"/>
      <c r="X2698" s="53"/>
      <c r="Y2698" s="63"/>
      <c r="Z2698" s="53"/>
      <c r="AA2698" s="53"/>
      <c r="AB2698" s="72"/>
      <c r="AC2698" s="57"/>
      <c r="AD2698" s="53"/>
      <c r="AE2698" s="53"/>
      <c r="AF2698" s="53"/>
      <c r="AG2698" s="63"/>
      <c r="AH2698" s="53"/>
      <c r="AI2698" s="53"/>
      <c r="AJ2698" s="149">
        <v>1</v>
      </c>
      <c r="AK2698" s="374" t="s">
        <v>677</v>
      </c>
    </row>
    <row r="2699" spans="1:37" s="149" customFormat="1" ht="60" customHeight="1">
      <c r="A2699" s="52" t="s">
        <v>827</v>
      </c>
      <c r="B2699" s="60">
        <v>3357</v>
      </c>
      <c r="C2699" s="69" t="s">
        <v>457</v>
      </c>
      <c r="D2699" s="52" t="s">
        <v>458</v>
      </c>
      <c r="E2699" s="53" t="s">
        <v>64</v>
      </c>
      <c r="F2699" s="55">
        <v>41220</v>
      </c>
      <c r="G2699" s="55">
        <v>41294</v>
      </c>
      <c r="H2699" s="53" t="s">
        <v>101</v>
      </c>
      <c r="I2699" s="57">
        <v>164.72142593199999</v>
      </c>
      <c r="J2699" s="56">
        <v>161.14507820978616</v>
      </c>
      <c r="K2699" s="56">
        <v>161.14500000000001</v>
      </c>
      <c r="L2699" s="59">
        <v>41308</v>
      </c>
      <c r="M2699" s="60">
        <v>2013</v>
      </c>
      <c r="N2699" s="61">
        <v>41308</v>
      </c>
      <c r="O2699" s="60">
        <v>2013</v>
      </c>
      <c r="P2699" s="61">
        <v>41440</v>
      </c>
      <c r="Q2699" s="71" t="s">
        <v>337</v>
      </c>
      <c r="R2699" s="53"/>
      <c r="S2699" s="53" t="s">
        <v>1988</v>
      </c>
      <c r="T2699" s="53" t="s">
        <v>2949</v>
      </c>
      <c r="U2699" s="53" t="s">
        <v>368</v>
      </c>
      <c r="V2699" s="53" t="s">
        <v>385</v>
      </c>
      <c r="W2699" s="53"/>
      <c r="X2699" s="53"/>
      <c r="Y2699" s="63"/>
      <c r="Z2699" s="53"/>
      <c r="AA2699" s="53"/>
      <c r="AB2699" s="72"/>
      <c r="AC2699" s="57"/>
      <c r="AD2699" s="53"/>
      <c r="AE2699" s="53"/>
      <c r="AF2699" s="53"/>
      <c r="AG2699" s="63"/>
      <c r="AH2699" s="53"/>
      <c r="AI2699" s="53"/>
      <c r="AJ2699" s="149">
        <v>1</v>
      </c>
      <c r="AK2699" s="374" t="s">
        <v>677</v>
      </c>
    </row>
    <row r="2700" spans="1:37" s="149" customFormat="1" ht="60" customHeight="1">
      <c r="A2700" s="52" t="s">
        <v>827</v>
      </c>
      <c r="B2700" s="160" t="s">
        <v>2948</v>
      </c>
      <c r="C2700" s="69" t="s">
        <v>457</v>
      </c>
      <c r="D2700" s="52" t="s">
        <v>458</v>
      </c>
      <c r="E2700" s="53" t="s">
        <v>64</v>
      </c>
      <c r="F2700" s="55">
        <v>41220</v>
      </c>
      <c r="G2700" s="55">
        <v>41294</v>
      </c>
      <c r="H2700" s="53" t="s">
        <v>101</v>
      </c>
      <c r="I2700" s="57">
        <v>60.374000000000002</v>
      </c>
      <c r="J2700" s="56">
        <v>59.059999467660248</v>
      </c>
      <c r="K2700" s="56">
        <v>59.058999999999997</v>
      </c>
      <c r="L2700" s="59">
        <v>41308</v>
      </c>
      <c r="M2700" s="60">
        <v>2013</v>
      </c>
      <c r="N2700" s="61">
        <v>41308</v>
      </c>
      <c r="O2700" s="60">
        <v>2013</v>
      </c>
      <c r="P2700" s="61">
        <v>41440</v>
      </c>
      <c r="Q2700" s="71" t="s">
        <v>337</v>
      </c>
      <c r="R2700" s="53"/>
      <c r="S2700" s="53" t="s">
        <v>2950</v>
      </c>
      <c r="T2700" s="53">
        <v>210</v>
      </c>
      <c r="U2700" s="53" t="s">
        <v>368</v>
      </c>
      <c r="V2700" s="53" t="s">
        <v>385</v>
      </c>
      <c r="W2700" s="53"/>
      <c r="X2700" s="53"/>
      <c r="Y2700" s="63"/>
      <c r="Z2700" s="53"/>
      <c r="AA2700" s="53"/>
      <c r="AB2700" s="72"/>
      <c r="AC2700" s="57"/>
      <c r="AD2700" s="53"/>
      <c r="AE2700" s="53"/>
      <c r="AF2700" s="53"/>
      <c r="AG2700" s="63"/>
      <c r="AH2700" s="53"/>
      <c r="AI2700" s="53"/>
      <c r="AJ2700" s="149">
        <v>1</v>
      </c>
      <c r="AK2700" s="374" t="s">
        <v>677</v>
      </c>
    </row>
    <row r="2701" spans="1:37" s="149" customFormat="1" ht="60" customHeight="1">
      <c r="A2701" s="52" t="s">
        <v>827</v>
      </c>
      <c r="B2701" s="60">
        <v>3359</v>
      </c>
      <c r="C2701" s="69" t="s">
        <v>537</v>
      </c>
      <c r="D2701" s="52" t="s">
        <v>538</v>
      </c>
      <c r="E2701" s="53" t="s">
        <v>59</v>
      </c>
      <c r="F2701" s="55">
        <v>41257</v>
      </c>
      <c r="G2701" s="55">
        <v>41296</v>
      </c>
      <c r="H2701" s="53" t="s">
        <v>101</v>
      </c>
      <c r="I2701" s="57">
        <v>33.100099999999998</v>
      </c>
      <c r="J2701" s="56">
        <v>32.734197298656007</v>
      </c>
      <c r="K2701" s="56">
        <v>32.734000000000002</v>
      </c>
      <c r="L2701" s="59">
        <v>41311</v>
      </c>
      <c r="M2701" s="60">
        <v>2013</v>
      </c>
      <c r="N2701" s="61">
        <v>41327</v>
      </c>
      <c r="O2701" s="60">
        <v>2013</v>
      </c>
      <c r="P2701" s="61">
        <v>41435</v>
      </c>
      <c r="Q2701" s="71" t="s">
        <v>340</v>
      </c>
      <c r="R2701" s="53"/>
      <c r="S2701" s="53" t="s">
        <v>2001</v>
      </c>
      <c r="T2701" s="53" t="s">
        <v>957</v>
      </c>
      <c r="U2701" s="53" t="s">
        <v>368</v>
      </c>
      <c r="V2701" s="53" t="s">
        <v>389</v>
      </c>
      <c r="W2701" s="53"/>
      <c r="X2701" s="53"/>
      <c r="Y2701" s="63"/>
      <c r="Z2701" s="53"/>
      <c r="AA2701" s="53"/>
      <c r="AB2701" s="72"/>
      <c r="AC2701" s="57"/>
      <c r="AD2701" s="53"/>
      <c r="AE2701" s="53"/>
      <c r="AF2701" s="53"/>
      <c r="AG2701" s="63"/>
      <c r="AH2701" s="53"/>
      <c r="AI2701" s="53"/>
      <c r="AJ2701" s="149">
        <v>1</v>
      </c>
      <c r="AK2701" s="374" t="s">
        <v>677</v>
      </c>
    </row>
    <row r="2702" spans="1:37" s="149" customFormat="1" ht="60" customHeight="1">
      <c r="A2702" s="52" t="s">
        <v>827</v>
      </c>
      <c r="B2702" s="60">
        <v>3360</v>
      </c>
      <c r="C2702" s="69" t="s">
        <v>539</v>
      </c>
      <c r="D2702" s="52" t="s">
        <v>540</v>
      </c>
      <c r="E2702" s="53" t="s">
        <v>59</v>
      </c>
      <c r="F2702" s="55">
        <v>41323</v>
      </c>
      <c r="G2702" s="55">
        <v>41353</v>
      </c>
      <c r="H2702" s="53" t="s">
        <v>101</v>
      </c>
      <c r="I2702" s="57">
        <v>450.34044</v>
      </c>
      <c r="J2702" s="56">
        <v>440.56250457401956</v>
      </c>
      <c r="K2702" s="56">
        <v>440.56200000000001</v>
      </c>
      <c r="L2702" s="59">
        <v>41367</v>
      </c>
      <c r="M2702" s="60">
        <v>2013</v>
      </c>
      <c r="N2702" s="61">
        <v>41367</v>
      </c>
      <c r="O2702" s="60">
        <v>2013</v>
      </c>
      <c r="P2702" s="61">
        <v>41479</v>
      </c>
      <c r="Q2702" s="71" t="s">
        <v>340</v>
      </c>
      <c r="R2702" s="53"/>
      <c r="S2702" s="53" t="s">
        <v>2002</v>
      </c>
      <c r="T2702" s="53" t="s">
        <v>958</v>
      </c>
      <c r="U2702" s="53" t="s">
        <v>368</v>
      </c>
      <c r="V2702" s="53" t="s">
        <v>389</v>
      </c>
      <c r="W2702" s="53"/>
      <c r="X2702" s="53"/>
      <c r="Y2702" s="63"/>
      <c r="Z2702" s="53"/>
      <c r="AA2702" s="53"/>
      <c r="AB2702" s="72"/>
      <c r="AC2702" s="57"/>
      <c r="AD2702" s="53"/>
      <c r="AE2702" s="53"/>
      <c r="AF2702" s="53"/>
      <c r="AG2702" s="63"/>
      <c r="AH2702" s="53"/>
      <c r="AI2702" s="53"/>
      <c r="AJ2702" s="149">
        <v>2</v>
      </c>
      <c r="AK2702" s="374" t="s">
        <v>677</v>
      </c>
    </row>
    <row r="2703" spans="1:37" s="149" customFormat="1" ht="60" customHeight="1">
      <c r="A2703" s="52" t="s">
        <v>827</v>
      </c>
      <c r="B2703" s="60">
        <v>3362</v>
      </c>
      <c r="C2703" s="69" t="s">
        <v>459</v>
      </c>
      <c r="D2703" s="52" t="s">
        <v>460</v>
      </c>
      <c r="E2703" s="53" t="s">
        <v>59</v>
      </c>
      <c r="F2703" s="55">
        <v>41310</v>
      </c>
      <c r="G2703" s="55">
        <v>41344</v>
      </c>
      <c r="H2703" s="53" t="s">
        <v>101</v>
      </c>
      <c r="I2703" s="57">
        <v>7.2370000000000001</v>
      </c>
      <c r="J2703" s="56">
        <v>7.0805496003499337</v>
      </c>
      <c r="K2703" s="56">
        <v>7.08</v>
      </c>
      <c r="L2703" s="59">
        <v>41359</v>
      </c>
      <c r="M2703" s="60">
        <v>2013</v>
      </c>
      <c r="N2703" s="61">
        <v>41378</v>
      </c>
      <c r="O2703" s="60">
        <v>2013</v>
      </c>
      <c r="P2703" s="61">
        <v>41480</v>
      </c>
      <c r="Q2703" s="71" t="s">
        <v>340</v>
      </c>
      <c r="R2703" s="53"/>
      <c r="S2703" s="53" t="s">
        <v>419</v>
      </c>
      <c r="T2703" s="53" t="s">
        <v>2425</v>
      </c>
      <c r="U2703" s="53" t="s">
        <v>368</v>
      </c>
      <c r="V2703" s="53" t="s">
        <v>389</v>
      </c>
      <c r="W2703" s="53"/>
      <c r="X2703" s="53"/>
      <c r="Y2703" s="63"/>
      <c r="Z2703" s="53"/>
      <c r="AA2703" s="53"/>
      <c r="AB2703" s="72"/>
      <c r="AC2703" s="57"/>
      <c r="AD2703" s="53"/>
      <c r="AE2703" s="53"/>
      <c r="AF2703" s="53"/>
      <c r="AG2703" s="63"/>
      <c r="AH2703" s="53"/>
      <c r="AI2703" s="53"/>
      <c r="AJ2703" s="149">
        <v>1</v>
      </c>
      <c r="AK2703" s="374" t="s">
        <v>677</v>
      </c>
    </row>
    <row r="2704" spans="1:37" s="149" customFormat="1" ht="60" customHeight="1">
      <c r="A2704" s="52" t="s">
        <v>827</v>
      </c>
      <c r="B2704" s="160" t="s">
        <v>2789</v>
      </c>
      <c r="C2704" s="69" t="s">
        <v>459</v>
      </c>
      <c r="D2704" s="52" t="s">
        <v>460</v>
      </c>
      <c r="E2704" s="53" t="s">
        <v>59</v>
      </c>
      <c r="F2704" s="55">
        <v>41310</v>
      </c>
      <c r="G2704" s="55">
        <v>41344</v>
      </c>
      <c r="H2704" s="53" t="s">
        <v>101</v>
      </c>
      <c r="I2704" s="57">
        <v>267.01499999999999</v>
      </c>
      <c r="J2704" s="56">
        <v>261.21710274610911</v>
      </c>
      <c r="K2704" s="56">
        <v>261.21699999999998</v>
      </c>
      <c r="L2704" s="59">
        <v>41359</v>
      </c>
      <c r="M2704" s="60">
        <v>2013</v>
      </c>
      <c r="N2704" s="61">
        <v>41378</v>
      </c>
      <c r="O2704" s="60">
        <v>2013</v>
      </c>
      <c r="P2704" s="61">
        <v>41480</v>
      </c>
      <c r="Q2704" s="71" t="s">
        <v>340</v>
      </c>
      <c r="R2704" s="53"/>
      <c r="S2704" s="53" t="s">
        <v>1987</v>
      </c>
      <c r="T2704" s="53" t="s">
        <v>2790</v>
      </c>
      <c r="U2704" s="53" t="s">
        <v>368</v>
      </c>
      <c r="V2704" s="53" t="s">
        <v>389</v>
      </c>
      <c r="W2704" s="53"/>
      <c r="X2704" s="53"/>
      <c r="Y2704" s="63"/>
      <c r="Z2704" s="53"/>
      <c r="AA2704" s="53"/>
      <c r="AB2704" s="72"/>
      <c r="AC2704" s="57"/>
      <c r="AD2704" s="53"/>
      <c r="AE2704" s="53"/>
      <c r="AF2704" s="53"/>
      <c r="AG2704" s="63"/>
      <c r="AH2704" s="53"/>
      <c r="AI2704" s="53"/>
      <c r="AJ2704" s="149">
        <v>1</v>
      </c>
      <c r="AK2704" s="374" t="s">
        <v>677</v>
      </c>
    </row>
    <row r="2705" spans="1:37" s="149" customFormat="1" ht="60" customHeight="1">
      <c r="A2705" s="52" t="s">
        <v>827</v>
      </c>
      <c r="B2705" s="60">
        <v>3364</v>
      </c>
      <c r="C2705" s="69">
        <v>3000417</v>
      </c>
      <c r="D2705" s="52" t="s">
        <v>591</v>
      </c>
      <c r="E2705" s="53" t="s">
        <v>59</v>
      </c>
      <c r="F2705" s="55">
        <v>41260</v>
      </c>
      <c r="G2705" s="55">
        <v>41291</v>
      </c>
      <c r="H2705" s="53" t="s">
        <v>101</v>
      </c>
      <c r="I2705" s="57">
        <v>2071</v>
      </c>
      <c r="J2705" s="56">
        <v>2048.8002130612804</v>
      </c>
      <c r="K2705" s="56">
        <v>2048.8000000000002</v>
      </c>
      <c r="L2705" s="59">
        <v>41308</v>
      </c>
      <c r="M2705" s="60">
        <v>2013</v>
      </c>
      <c r="N2705" s="61">
        <v>41334</v>
      </c>
      <c r="O2705" s="60">
        <v>2013</v>
      </c>
      <c r="P2705" s="61">
        <v>41633</v>
      </c>
      <c r="Q2705" s="53" t="s">
        <v>340</v>
      </c>
      <c r="R2705" s="53" t="s">
        <v>962</v>
      </c>
      <c r="S2705" s="53" t="s">
        <v>384</v>
      </c>
      <c r="T2705" s="53" t="s">
        <v>9</v>
      </c>
      <c r="U2705" s="53" t="s">
        <v>368</v>
      </c>
      <c r="V2705" s="53" t="s">
        <v>389</v>
      </c>
      <c r="W2705" s="53"/>
      <c r="X2705" s="53"/>
      <c r="Y2705" s="63"/>
      <c r="Z2705" s="53"/>
      <c r="AA2705" s="53"/>
      <c r="AB2705" s="72"/>
      <c r="AC2705" s="57"/>
      <c r="AD2705" s="53"/>
      <c r="AE2705" s="53"/>
      <c r="AF2705" s="53"/>
      <c r="AG2705" s="63"/>
      <c r="AH2705" s="53"/>
      <c r="AI2705" s="53"/>
      <c r="AJ2705" s="149">
        <v>1</v>
      </c>
      <c r="AK2705" s="374" t="s">
        <v>677</v>
      </c>
    </row>
    <row r="2706" spans="1:37" s="149" customFormat="1" ht="60" customHeight="1">
      <c r="A2706" s="52" t="s">
        <v>827</v>
      </c>
      <c r="B2706" s="60">
        <v>3365</v>
      </c>
      <c r="C2706" s="69">
        <v>3000621</v>
      </c>
      <c r="D2706" s="52" t="s">
        <v>408</v>
      </c>
      <c r="E2706" s="53" t="s">
        <v>63</v>
      </c>
      <c r="F2706" s="55">
        <v>41501</v>
      </c>
      <c r="G2706" s="55">
        <v>41501</v>
      </c>
      <c r="H2706" s="53" t="s">
        <v>101</v>
      </c>
      <c r="I2706" s="57">
        <v>343.23899999999998</v>
      </c>
      <c r="J2706" s="56">
        <v>343.23899999999998</v>
      </c>
      <c r="K2706" s="56">
        <v>343.23899999999998</v>
      </c>
      <c r="L2706" s="59">
        <v>41501</v>
      </c>
      <c r="M2706" s="60">
        <v>2013</v>
      </c>
      <c r="N2706" s="61">
        <v>41501</v>
      </c>
      <c r="O2706" s="60">
        <v>2013</v>
      </c>
      <c r="P2706" s="61">
        <v>41577</v>
      </c>
      <c r="Q2706" s="53" t="s">
        <v>340</v>
      </c>
      <c r="R2706" s="56" t="s">
        <v>2435</v>
      </c>
      <c r="S2706" s="53" t="s">
        <v>384</v>
      </c>
      <c r="T2706" s="53" t="s">
        <v>9</v>
      </c>
      <c r="U2706" s="53" t="s">
        <v>368</v>
      </c>
      <c r="V2706" s="53" t="s">
        <v>389</v>
      </c>
      <c r="W2706" s="53"/>
      <c r="X2706" s="53"/>
      <c r="Y2706" s="63"/>
      <c r="Z2706" s="53"/>
      <c r="AA2706" s="53"/>
      <c r="AB2706" s="72"/>
      <c r="AC2706" s="57"/>
      <c r="AD2706" s="53"/>
      <c r="AE2706" s="53"/>
      <c r="AF2706" s="53"/>
      <c r="AG2706" s="63"/>
      <c r="AH2706" s="53"/>
      <c r="AI2706" s="53"/>
      <c r="AJ2706" s="149">
        <v>3</v>
      </c>
      <c r="AK2706" s="374" t="s">
        <v>677</v>
      </c>
    </row>
    <row r="2707" spans="1:37" s="149" customFormat="1" ht="60" customHeight="1">
      <c r="A2707" s="53" t="s">
        <v>1240</v>
      </c>
      <c r="B2707" s="60">
        <v>3366</v>
      </c>
      <c r="C2707" s="69" t="s">
        <v>1244</v>
      </c>
      <c r="D2707" s="52" t="s">
        <v>755</v>
      </c>
      <c r="E2707" s="53" t="s">
        <v>59</v>
      </c>
      <c r="F2707" s="55">
        <v>41395</v>
      </c>
      <c r="G2707" s="55">
        <v>41426</v>
      </c>
      <c r="H2707" s="53" t="s">
        <v>100</v>
      </c>
      <c r="I2707" s="56">
        <v>30582.78</v>
      </c>
      <c r="J2707" s="56">
        <v>31604.899368673108</v>
      </c>
      <c r="K2707" s="56">
        <v>30582.78</v>
      </c>
      <c r="L2707" s="59">
        <v>41435</v>
      </c>
      <c r="M2707" s="60">
        <v>2013</v>
      </c>
      <c r="N2707" s="61">
        <v>41435</v>
      </c>
      <c r="O2707" s="60">
        <v>2013</v>
      </c>
      <c r="P2707" s="61">
        <v>41547</v>
      </c>
      <c r="Q2707" s="53" t="s">
        <v>337</v>
      </c>
      <c r="R2707" s="53" t="s">
        <v>1245</v>
      </c>
      <c r="S2707" s="53" t="s">
        <v>303</v>
      </c>
      <c r="T2707" s="63">
        <v>1327.12</v>
      </c>
      <c r="U2707" s="53" t="s">
        <v>367</v>
      </c>
      <c r="V2707" s="53" t="s">
        <v>385</v>
      </c>
      <c r="W2707" s="53"/>
      <c r="X2707" s="63"/>
      <c r="Y2707" s="63"/>
      <c r="Z2707" s="53"/>
      <c r="AA2707" s="53"/>
      <c r="AB2707" s="53"/>
      <c r="AC2707" s="57"/>
      <c r="AD2707" s="63"/>
      <c r="AE2707" s="63"/>
      <c r="AF2707" s="63"/>
      <c r="AG2707" s="63"/>
      <c r="AH2707" s="53"/>
      <c r="AI2707" s="53"/>
      <c r="AJ2707" s="149">
        <v>2</v>
      </c>
      <c r="AK2707" s="374" t="s">
        <v>677</v>
      </c>
    </row>
    <row r="2708" spans="1:37" s="149" customFormat="1" ht="60" customHeight="1">
      <c r="A2708" s="53" t="s">
        <v>1240</v>
      </c>
      <c r="B2708" s="60">
        <v>3367</v>
      </c>
      <c r="C2708" s="53" t="s">
        <v>667</v>
      </c>
      <c r="D2708" s="52" t="s">
        <v>1097</v>
      </c>
      <c r="E2708" s="53" t="s">
        <v>81</v>
      </c>
      <c r="F2708" s="55">
        <v>41223</v>
      </c>
      <c r="G2708" s="55">
        <v>41294</v>
      </c>
      <c r="H2708" s="53" t="s">
        <v>100</v>
      </c>
      <c r="I2708" s="56">
        <v>817.34745762711873</v>
      </c>
      <c r="J2708" s="56">
        <v>887.43639981457443</v>
      </c>
      <c r="K2708" s="56">
        <v>817.34699999999998</v>
      </c>
      <c r="L2708" s="59">
        <v>41315</v>
      </c>
      <c r="M2708" s="60">
        <v>2013</v>
      </c>
      <c r="N2708" s="61">
        <v>41334</v>
      </c>
      <c r="O2708" s="60">
        <v>2013</v>
      </c>
      <c r="P2708" s="61">
        <v>41547</v>
      </c>
      <c r="Q2708" s="53" t="s">
        <v>337</v>
      </c>
      <c r="R2708" s="53" t="s">
        <v>1246</v>
      </c>
      <c r="S2708" s="53" t="s">
        <v>419</v>
      </c>
      <c r="T2708" s="63">
        <v>16</v>
      </c>
      <c r="U2708" s="53" t="s">
        <v>367</v>
      </c>
      <c r="V2708" s="53" t="s">
        <v>385</v>
      </c>
      <c r="W2708" s="53"/>
      <c r="X2708" s="63"/>
      <c r="Y2708" s="63"/>
      <c r="Z2708" s="53"/>
      <c r="AA2708" s="53"/>
      <c r="AB2708" s="53"/>
      <c r="AC2708" s="57"/>
      <c r="AD2708" s="63"/>
      <c r="AE2708" s="63"/>
      <c r="AF2708" s="63"/>
      <c r="AG2708" s="63"/>
      <c r="AH2708" s="53"/>
      <c r="AI2708" s="53"/>
      <c r="AJ2708" s="149">
        <v>1</v>
      </c>
      <c r="AK2708" s="374" t="s">
        <v>677</v>
      </c>
    </row>
    <row r="2709" spans="1:37" s="149" customFormat="1" ht="60" customHeight="1">
      <c r="A2709" s="53" t="s">
        <v>1240</v>
      </c>
      <c r="B2709" s="60">
        <v>3368</v>
      </c>
      <c r="C2709" s="53" t="s">
        <v>1247</v>
      </c>
      <c r="D2709" s="52" t="s">
        <v>586</v>
      </c>
      <c r="E2709" s="53" t="s">
        <v>81</v>
      </c>
      <c r="F2709" s="55">
        <v>41273</v>
      </c>
      <c r="G2709" s="55">
        <v>41333</v>
      </c>
      <c r="H2709" s="53" t="s">
        <v>100</v>
      </c>
      <c r="I2709" s="56">
        <v>1658.3728813559323</v>
      </c>
      <c r="J2709" s="56">
        <v>1772.3204555684547</v>
      </c>
      <c r="K2709" s="56">
        <v>1658.3720000000001</v>
      </c>
      <c r="L2709" s="59">
        <v>41353</v>
      </c>
      <c r="M2709" s="60">
        <v>2013</v>
      </c>
      <c r="N2709" s="61">
        <v>41395</v>
      </c>
      <c r="O2709" s="60">
        <v>2013</v>
      </c>
      <c r="P2709" s="61">
        <v>41547</v>
      </c>
      <c r="Q2709" s="53" t="s">
        <v>337</v>
      </c>
      <c r="R2709" s="53" t="s">
        <v>586</v>
      </c>
      <c r="S2709" s="53" t="s">
        <v>419</v>
      </c>
      <c r="T2709" s="63">
        <v>9</v>
      </c>
      <c r="U2709" s="53" t="s">
        <v>367</v>
      </c>
      <c r="V2709" s="53" t="s">
        <v>385</v>
      </c>
      <c r="W2709" s="53"/>
      <c r="X2709" s="63"/>
      <c r="Y2709" s="63"/>
      <c r="Z2709" s="53"/>
      <c r="AA2709" s="53"/>
      <c r="AB2709" s="53"/>
      <c r="AC2709" s="57"/>
      <c r="AD2709" s="63"/>
      <c r="AE2709" s="63"/>
      <c r="AF2709" s="63"/>
      <c r="AG2709" s="63"/>
      <c r="AH2709" s="53"/>
      <c r="AI2709" s="53"/>
      <c r="AJ2709" s="149">
        <v>1</v>
      </c>
      <c r="AK2709" s="374" t="s">
        <v>677</v>
      </c>
    </row>
    <row r="2710" spans="1:37" s="149" customFormat="1" ht="60" customHeight="1">
      <c r="A2710" s="53" t="s">
        <v>1240</v>
      </c>
      <c r="B2710" s="60">
        <v>3369</v>
      </c>
      <c r="C2710" s="53" t="s">
        <v>1248</v>
      </c>
      <c r="D2710" s="52" t="s">
        <v>423</v>
      </c>
      <c r="E2710" s="53" t="s">
        <v>81</v>
      </c>
      <c r="F2710" s="55">
        <v>41223</v>
      </c>
      <c r="G2710" s="55">
        <v>41294</v>
      </c>
      <c r="H2710" s="53" t="s">
        <v>100</v>
      </c>
      <c r="I2710" s="56">
        <v>1250</v>
      </c>
      <c r="J2710" s="56">
        <v>1283.3235840883913</v>
      </c>
      <c r="K2710" s="56">
        <v>1250</v>
      </c>
      <c r="L2710" s="59">
        <v>41315</v>
      </c>
      <c r="M2710" s="60">
        <v>2013</v>
      </c>
      <c r="N2710" s="61">
        <v>41334</v>
      </c>
      <c r="O2710" s="60">
        <v>2013</v>
      </c>
      <c r="P2710" s="61">
        <v>41638</v>
      </c>
      <c r="Q2710" s="53" t="s">
        <v>341</v>
      </c>
      <c r="R2710" s="53" t="s">
        <v>1249</v>
      </c>
      <c r="S2710" s="53" t="s">
        <v>384</v>
      </c>
      <c r="T2710" s="63">
        <v>1</v>
      </c>
      <c r="U2710" s="53" t="s">
        <v>367</v>
      </c>
      <c r="V2710" s="53" t="s">
        <v>385</v>
      </c>
      <c r="W2710" s="53"/>
      <c r="X2710" s="63"/>
      <c r="Y2710" s="63"/>
      <c r="Z2710" s="53"/>
      <c r="AA2710" s="53"/>
      <c r="AB2710" s="53"/>
      <c r="AC2710" s="57"/>
      <c r="AD2710" s="63"/>
      <c r="AE2710" s="63"/>
      <c r="AF2710" s="63"/>
      <c r="AG2710" s="63"/>
      <c r="AH2710" s="53"/>
      <c r="AI2710" s="53"/>
      <c r="AJ2710" s="149">
        <v>1</v>
      </c>
      <c r="AK2710" s="374" t="s">
        <v>677</v>
      </c>
    </row>
    <row r="2711" spans="1:37" s="149" customFormat="1" ht="60" customHeight="1">
      <c r="A2711" s="53" t="s">
        <v>1240</v>
      </c>
      <c r="B2711" s="60" t="s">
        <v>6975</v>
      </c>
      <c r="C2711" s="53" t="s">
        <v>1248</v>
      </c>
      <c r="D2711" s="52" t="s">
        <v>423</v>
      </c>
      <c r="E2711" s="53" t="s">
        <v>81</v>
      </c>
      <c r="F2711" s="55">
        <v>41223</v>
      </c>
      <c r="G2711" s="55">
        <v>41294</v>
      </c>
      <c r="H2711" s="53" t="s">
        <v>100</v>
      </c>
      <c r="I2711" s="56">
        <v>4855</v>
      </c>
      <c r="J2711" s="56">
        <v>4984.4288140535291</v>
      </c>
      <c r="K2711" s="56">
        <v>4855</v>
      </c>
      <c r="L2711" s="59">
        <v>41315</v>
      </c>
      <c r="M2711" s="60">
        <v>2013</v>
      </c>
      <c r="N2711" s="61">
        <v>41334</v>
      </c>
      <c r="O2711" s="60">
        <v>2013</v>
      </c>
      <c r="P2711" s="61">
        <v>41638</v>
      </c>
      <c r="Q2711" s="53" t="s">
        <v>341</v>
      </c>
      <c r="R2711" s="53" t="s">
        <v>1249</v>
      </c>
      <c r="S2711" s="53" t="s">
        <v>384</v>
      </c>
      <c r="T2711" s="63">
        <v>1</v>
      </c>
      <c r="U2711" s="53" t="s">
        <v>367</v>
      </c>
      <c r="V2711" s="53" t="s">
        <v>385</v>
      </c>
      <c r="W2711" s="53"/>
      <c r="X2711" s="63"/>
      <c r="Y2711" s="63"/>
      <c r="Z2711" s="53"/>
      <c r="AA2711" s="53"/>
      <c r="AB2711" s="53"/>
      <c r="AC2711" s="57"/>
      <c r="AD2711" s="63"/>
      <c r="AE2711" s="63"/>
      <c r="AF2711" s="63"/>
      <c r="AG2711" s="63"/>
      <c r="AH2711" s="53"/>
      <c r="AI2711" s="53"/>
      <c r="AJ2711" s="149">
        <v>1</v>
      </c>
      <c r="AK2711" s="374" t="s">
        <v>677</v>
      </c>
    </row>
    <row r="2712" spans="1:37" s="149" customFormat="1" ht="75" customHeight="1">
      <c r="A2712" s="53" t="s">
        <v>1240</v>
      </c>
      <c r="B2712" s="60">
        <v>3370</v>
      </c>
      <c r="C2712" s="53" t="s">
        <v>1250</v>
      </c>
      <c r="D2712" s="52" t="s">
        <v>584</v>
      </c>
      <c r="E2712" s="53" t="s">
        <v>81</v>
      </c>
      <c r="F2712" s="55">
        <v>41223</v>
      </c>
      <c r="G2712" s="55">
        <v>41294</v>
      </c>
      <c r="H2712" s="53" t="s">
        <v>100</v>
      </c>
      <c r="I2712" s="56">
        <v>8339.8799999999992</v>
      </c>
      <c r="J2712" s="56">
        <v>8313.8705614581122</v>
      </c>
      <c r="K2712" s="56">
        <v>8313.8700000000008</v>
      </c>
      <c r="L2712" s="59">
        <v>41315</v>
      </c>
      <c r="M2712" s="60">
        <v>2013</v>
      </c>
      <c r="N2712" s="61">
        <v>41365</v>
      </c>
      <c r="O2712" s="60">
        <v>2013</v>
      </c>
      <c r="P2712" s="61">
        <v>41547</v>
      </c>
      <c r="Q2712" s="53" t="s">
        <v>337</v>
      </c>
      <c r="R2712" s="53" t="s">
        <v>1251</v>
      </c>
      <c r="S2712" s="53" t="s">
        <v>419</v>
      </c>
      <c r="T2712" s="63">
        <v>83</v>
      </c>
      <c r="U2712" s="53" t="s">
        <v>367</v>
      </c>
      <c r="V2712" s="53" t="s">
        <v>385</v>
      </c>
      <c r="W2712" s="53"/>
      <c r="X2712" s="63"/>
      <c r="Y2712" s="63"/>
      <c r="Z2712" s="53"/>
      <c r="AA2712" s="53"/>
      <c r="AB2712" s="53"/>
      <c r="AC2712" s="57"/>
      <c r="AD2712" s="63"/>
      <c r="AE2712" s="63"/>
      <c r="AF2712" s="63"/>
      <c r="AG2712" s="63"/>
      <c r="AH2712" s="53"/>
      <c r="AI2712" s="53"/>
      <c r="AJ2712" s="149">
        <v>1</v>
      </c>
      <c r="AK2712" s="374" t="s">
        <v>677</v>
      </c>
    </row>
    <row r="2713" spans="1:37" s="149" customFormat="1" ht="60" customHeight="1">
      <c r="A2713" s="53" t="s">
        <v>1240</v>
      </c>
      <c r="B2713" s="60">
        <v>3371</v>
      </c>
      <c r="C2713" s="53" t="s">
        <v>1252</v>
      </c>
      <c r="D2713" s="52" t="s">
        <v>1253</v>
      </c>
      <c r="E2713" s="53" t="s">
        <v>59</v>
      </c>
      <c r="F2713" s="55">
        <v>41294</v>
      </c>
      <c r="G2713" s="55">
        <v>41325</v>
      </c>
      <c r="H2713" s="53" t="s">
        <v>100</v>
      </c>
      <c r="I2713" s="56">
        <v>1946</v>
      </c>
      <c r="J2713" s="56">
        <v>1865.9042060591521</v>
      </c>
      <c r="K2713" s="56">
        <v>1865.904</v>
      </c>
      <c r="L2713" s="59">
        <v>41348</v>
      </c>
      <c r="M2713" s="60">
        <v>2013</v>
      </c>
      <c r="N2713" s="61">
        <v>41365</v>
      </c>
      <c r="O2713" s="60">
        <v>2013</v>
      </c>
      <c r="P2713" s="61">
        <v>41577</v>
      </c>
      <c r="Q2713" s="53" t="s">
        <v>341</v>
      </c>
      <c r="R2713" s="53" t="s">
        <v>1254</v>
      </c>
      <c r="S2713" s="53" t="s">
        <v>384</v>
      </c>
      <c r="T2713" s="63">
        <v>1</v>
      </c>
      <c r="U2713" s="53" t="s">
        <v>367</v>
      </c>
      <c r="V2713" s="53" t="s">
        <v>385</v>
      </c>
      <c r="W2713" s="53"/>
      <c r="X2713" s="63"/>
      <c r="Y2713" s="63"/>
      <c r="Z2713" s="53"/>
      <c r="AA2713" s="53"/>
      <c r="AB2713" s="53"/>
      <c r="AC2713" s="57"/>
      <c r="AD2713" s="63"/>
      <c r="AE2713" s="63"/>
      <c r="AF2713" s="63"/>
      <c r="AG2713" s="63"/>
      <c r="AH2713" s="53"/>
      <c r="AI2713" s="53"/>
      <c r="AJ2713" s="149">
        <v>1</v>
      </c>
      <c r="AK2713" s="374" t="s">
        <v>677</v>
      </c>
    </row>
    <row r="2714" spans="1:37" s="149" customFormat="1" ht="75" customHeight="1">
      <c r="A2714" s="53" t="s">
        <v>1240</v>
      </c>
      <c r="B2714" s="60">
        <v>3372</v>
      </c>
      <c r="C2714" s="53" t="s">
        <v>1255</v>
      </c>
      <c r="D2714" s="52" t="s">
        <v>1256</v>
      </c>
      <c r="E2714" s="53" t="s">
        <v>59</v>
      </c>
      <c r="F2714" s="55">
        <v>41304</v>
      </c>
      <c r="G2714" s="55">
        <v>41326</v>
      </c>
      <c r="H2714" s="53" t="s">
        <v>100</v>
      </c>
      <c r="I2714" s="56">
        <v>500</v>
      </c>
      <c r="J2714" s="56">
        <v>486.0269850356928</v>
      </c>
      <c r="K2714" s="56">
        <v>486.02600000000001</v>
      </c>
      <c r="L2714" s="59">
        <v>41343</v>
      </c>
      <c r="M2714" s="60">
        <v>2013</v>
      </c>
      <c r="N2714" s="61">
        <v>41365</v>
      </c>
      <c r="O2714" s="60">
        <v>2013</v>
      </c>
      <c r="P2714" s="61">
        <v>41608</v>
      </c>
      <c r="Q2714" s="53" t="s">
        <v>337</v>
      </c>
      <c r="R2714" s="53" t="s">
        <v>1257</v>
      </c>
      <c r="S2714" s="53" t="s">
        <v>384</v>
      </c>
      <c r="T2714" s="63">
        <v>1</v>
      </c>
      <c r="U2714" s="53" t="s">
        <v>367</v>
      </c>
      <c r="V2714" s="53" t="s">
        <v>385</v>
      </c>
      <c r="W2714" s="53"/>
      <c r="X2714" s="63"/>
      <c r="Y2714" s="63"/>
      <c r="Z2714" s="53"/>
      <c r="AA2714" s="53"/>
      <c r="AB2714" s="53"/>
      <c r="AC2714" s="57"/>
      <c r="AD2714" s="63"/>
      <c r="AE2714" s="63"/>
      <c r="AF2714" s="63"/>
      <c r="AG2714" s="63"/>
      <c r="AH2714" s="53"/>
      <c r="AI2714" s="53"/>
      <c r="AJ2714" s="149">
        <v>1</v>
      </c>
      <c r="AK2714" s="374" t="s">
        <v>677</v>
      </c>
    </row>
    <row r="2715" spans="1:37" s="149" customFormat="1" ht="60" customHeight="1">
      <c r="A2715" s="53" t="s">
        <v>1240</v>
      </c>
      <c r="B2715" s="60">
        <v>3374</v>
      </c>
      <c r="C2715" s="53" t="s">
        <v>667</v>
      </c>
      <c r="D2715" s="52" t="s">
        <v>1097</v>
      </c>
      <c r="E2715" s="53" t="s">
        <v>59</v>
      </c>
      <c r="F2715" s="55">
        <v>41325</v>
      </c>
      <c r="G2715" s="55">
        <v>41354</v>
      </c>
      <c r="H2715" s="53" t="s">
        <v>100</v>
      </c>
      <c r="I2715" s="56">
        <v>977.58</v>
      </c>
      <c r="J2715" s="56">
        <v>962.37440857333456</v>
      </c>
      <c r="K2715" s="56">
        <v>962.37400000000002</v>
      </c>
      <c r="L2715" s="59">
        <v>41374</v>
      </c>
      <c r="M2715" s="60">
        <v>2013</v>
      </c>
      <c r="N2715" s="61">
        <v>41487</v>
      </c>
      <c r="O2715" s="60">
        <v>2013</v>
      </c>
      <c r="P2715" s="61">
        <v>41516</v>
      </c>
      <c r="Q2715" s="53" t="s">
        <v>337</v>
      </c>
      <c r="R2715" s="53" t="s">
        <v>1258</v>
      </c>
      <c r="S2715" s="53" t="s">
        <v>419</v>
      </c>
      <c r="T2715" s="63" t="s">
        <v>9</v>
      </c>
      <c r="U2715" s="53" t="s">
        <v>367</v>
      </c>
      <c r="V2715" s="53" t="s">
        <v>385</v>
      </c>
      <c r="W2715" s="53"/>
      <c r="X2715" s="63"/>
      <c r="Y2715" s="63"/>
      <c r="Z2715" s="53"/>
      <c r="AA2715" s="53"/>
      <c r="AB2715" s="53"/>
      <c r="AC2715" s="57"/>
      <c r="AD2715" s="63"/>
      <c r="AE2715" s="63"/>
      <c r="AF2715" s="63"/>
      <c r="AG2715" s="63"/>
      <c r="AH2715" s="53"/>
      <c r="AI2715" s="53"/>
      <c r="AJ2715" s="149">
        <v>2</v>
      </c>
      <c r="AK2715" s="374" t="s">
        <v>677</v>
      </c>
    </row>
    <row r="2716" spans="1:37" s="149" customFormat="1" ht="60" customHeight="1">
      <c r="A2716" s="53" t="s">
        <v>1240</v>
      </c>
      <c r="B2716" s="60">
        <v>3375</v>
      </c>
      <c r="C2716" s="53" t="s">
        <v>1259</v>
      </c>
      <c r="D2716" s="52" t="s">
        <v>582</v>
      </c>
      <c r="E2716" s="53" t="s">
        <v>59</v>
      </c>
      <c r="F2716" s="55">
        <v>41325</v>
      </c>
      <c r="G2716" s="55">
        <v>41354</v>
      </c>
      <c r="H2716" s="53" t="s">
        <v>100</v>
      </c>
      <c r="I2716" s="56">
        <v>2999.96</v>
      </c>
      <c r="J2716" s="56">
        <v>3206.7444128829989</v>
      </c>
      <c r="K2716" s="56">
        <v>2999.96</v>
      </c>
      <c r="L2716" s="59">
        <v>41374</v>
      </c>
      <c r="M2716" s="60">
        <v>2013</v>
      </c>
      <c r="N2716" s="61">
        <v>41395</v>
      </c>
      <c r="O2716" s="60">
        <v>2013</v>
      </c>
      <c r="P2716" s="61">
        <v>41516</v>
      </c>
      <c r="Q2716" s="53" t="s">
        <v>337</v>
      </c>
      <c r="R2716" s="53" t="s">
        <v>1260</v>
      </c>
      <c r="S2716" s="53" t="s">
        <v>419</v>
      </c>
      <c r="T2716" s="63" t="s">
        <v>846</v>
      </c>
      <c r="U2716" s="53" t="s">
        <v>367</v>
      </c>
      <c r="V2716" s="53" t="s">
        <v>385</v>
      </c>
      <c r="W2716" s="53"/>
      <c r="X2716" s="63"/>
      <c r="Y2716" s="63"/>
      <c r="Z2716" s="53"/>
      <c r="AA2716" s="53"/>
      <c r="AB2716" s="53"/>
      <c r="AC2716" s="57"/>
      <c r="AD2716" s="63"/>
      <c r="AE2716" s="63"/>
      <c r="AF2716" s="63"/>
      <c r="AG2716" s="63"/>
      <c r="AH2716" s="53"/>
      <c r="AI2716" s="53"/>
      <c r="AJ2716" s="149">
        <v>2</v>
      </c>
      <c r="AK2716" s="374" t="s">
        <v>677</v>
      </c>
    </row>
    <row r="2717" spans="1:37" s="149" customFormat="1" ht="60" customHeight="1">
      <c r="A2717" s="53" t="s">
        <v>1240</v>
      </c>
      <c r="B2717" s="60">
        <v>3397</v>
      </c>
      <c r="C2717" s="53" t="s">
        <v>472</v>
      </c>
      <c r="D2717" s="52" t="s">
        <v>473</v>
      </c>
      <c r="E2717" s="53" t="s">
        <v>80</v>
      </c>
      <c r="F2717" s="55">
        <v>41243</v>
      </c>
      <c r="G2717" s="55">
        <v>41294</v>
      </c>
      <c r="H2717" s="53" t="s">
        <v>100</v>
      </c>
      <c r="I2717" s="57">
        <v>698.74400000000003</v>
      </c>
      <c r="J2717" s="56">
        <v>727.97955100724243</v>
      </c>
      <c r="K2717" s="56">
        <v>698.74400000000003</v>
      </c>
      <c r="L2717" s="59">
        <v>41306</v>
      </c>
      <c r="M2717" s="60">
        <v>2013</v>
      </c>
      <c r="N2717" s="61">
        <v>41325</v>
      </c>
      <c r="O2717" s="60">
        <v>2013</v>
      </c>
      <c r="P2717" s="61">
        <v>41424</v>
      </c>
      <c r="Q2717" s="53" t="s">
        <v>337</v>
      </c>
      <c r="R2717" s="53" t="s">
        <v>473</v>
      </c>
      <c r="S2717" s="53" t="s">
        <v>419</v>
      </c>
      <c r="T2717" s="63">
        <v>2147</v>
      </c>
      <c r="U2717" s="53" t="s">
        <v>367</v>
      </c>
      <c r="V2717" s="53" t="s">
        <v>385</v>
      </c>
      <c r="W2717" s="53"/>
      <c r="X2717" s="63"/>
      <c r="Y2717" s="63"/>
      <c r="Z2717" s="53"/>
      <c r="AA2717" s="53"/>
      <c r="AB2717" s="53"/>
      <c r="AC2717" s="57"/>
      <c r="AD2717" s="53"/>
      <c r="AE2717" s="53"/>
      <c r="AF2717" s="53"/>
      <c r="AG2717" s="63"/>
      <c r="AH2717" s="53"/>
      <c r="AI2717" s="53"/>
      <c r="AJ2717" s="149">
        <v>1</v>
      </c>
      <c r="AK2717" s="374" t="s">
        <v>677</v>
      </c>
    </row>
    <row r="2718" spans="1:37" s="149" customFormat="1" ht="60" customHeight="1">
      <c r="A2718" s="53" t="s">
        <v>1240</v>
      </c>
      <c r="B2718" s="160" t="s">
        <v>2809</v>
      </c>
      <c r="C2718" s="53" t="s">
        <v>472</v>
      </c>
      <c r="D2718" s="52" t="s">
        <v>473</v>
      </c>
      <c r="E2718" s="53" t="s">
        <v>80</v>
      </c>
      <c r="F2718" s="55">
        <v>41243</v>
      </c>
      <c r="G2718" s="55">
        <v>41294</v>
      </c>
      <c r="H2718" s="53" t="s">
        <v>100</v>
      </c>
      <c r="I2718" s="57">
        <v>498.286</v>
      </c>
      <c r="J2718" s="56">
        <v>519.13510843364554</v>
      </c>
      <c r="K2718" s="56">
        <v>498.286</v>
      </c>
      <c r="L2718" s="59">
        <v>41306</v>
      </c>
      <c r="M2718" s="60">
        <v>2013</v>
      </c>
      <c r="N2718" s="61">
        <v>41325</v>
      </c>
      <c r="O2718" s="60">
        <v>2013</v>
      </c>
      <c r="P2718" s="61">
        <v>41424</v>
      </c>
      <c r="Q2718" s="53" t="s">
        <v>337</v>
      </c>
      <c r="R2718" s="53" t="s">
        <v>2505</v>
      </c>
      <c r="S2718" s="53" t="s">
        <v>419</v>
      </c>
      <c r="T2718" s="63">
        <v>12294</v>
      </c>
      <c r="U2718" s="53" t="s">
        <v>367</v>
      </c>
      <c r="V2718" s="53" t="s">
        <v>385</v>
      </c>
      <c r="W2718" s="53"/>
      <c r="X2718" s="63"/>
      <c r="Y2718" s="63"/>
      <c r="Z2718" s="53"/>
      <c r="AA2718" s="53"/>
      <c r="AB2718" s="53"/>
      <c r="AC2718" s="57"/>
      <c r="AD2718" s="53"/>
      <c r="AE2718" s="53"/>
      <c r="AF2718" s="53"/>
      <c r="AG2718" s="63"/>
      <c r="AH2718" s="53"/>
      <c r="AI2718" s="53"/>
      <c r="AJ2718" s="149">
        <v>1</v>
      </c>
      <c r="AK2718" s="374" t="s">
        <v>677</v>
      </c>
    </row>
    <row r="2719" spans="1:37" s="149" customFormat="1" ht="60" customHeight="1">
      <c r="A2719" s="53" t="s">
        <v>1240</v>
      </c>
      <c r="B2719" s="60">
        <v>3398</v>
      </c>
      <c r="C2719" s="53" t="s">
        <v>1282</v>
      </c>
      <c r="D2719" s="52" t="s">
        <v>1283</v>
      </c>
      <c r="E2719" s="53" t="s">
        <v>80</v>
      </c>
      <c r="F2719" s="55">
        <v>41243</v>
      </c>
      <c r="G2719" s="55">
        <v>41294</v>
      </c>
      <c r="H2719" s="53" t="s">
        <v>100</v>
      </c>
      <c r="I2719" s="57">
        <v>253.78700000000001</v>
      </c>
      <c r="J2719" s="56">
        <v>279.87848610422401</v>
      </c>
      <c r="K2719" s="56">
        <v>253.78700000000001</v>
      </c>
      <c r="L2719" s="59">
        <v>41306</v>
      </c>
      <c r="M2719" s="60">
        <v>2013</v>
      </c>
      <c r="N2719" s="61">
        <v>41325</v>
      </c>
      <c r="O2719" s="60">
        <v>2013</v>
      </c>
      <c r="P2719" s="61">
        <v>41424</v>
      </c>
      <c r="Q2719" s="53" t="s">
        <v>337</v>
      </c>
      <c r="R2719" s="53" t="s">
        <v>1283</v>
      </c>
      <c r="S2719" s="53" t="s">
        <v>419</v>
      </c>
      <c r="T2719" s="63">
        <v>91</v>
      </c>
      <c r="U2719" s="53" t="s">
        <v>367</v>
      </c>
      <c r="V2719" s="53" t="s">
        <v>385</v>
      </c>
      <c r="W2719" s="53"/>
      <c r="X2719" s="63"/>
      <c r="Y2719" s="63"/>
      <c r="Z2719" s="53"/>
      <c r="AA2719" s="53"/>
      <c r="AB2719" s="53"/>
      <c r="AC2719" s="57"/>
      <c r="AD2719" s="53"/>
      <c r="AE2719" s="53"/>
      <c r="AF2719" s="53"/>
      <c r="AG2719" s="63"/>
      <c r="AH2719" s="53"/>
      <c r="AI2719" s="53"/>
      <c r="AJ2719" s="149">
        <v>1</v>
      </c>
      <c r="AK2719" s="374" t="s">
        <v>677</v>
      </c>
    </row>
    <row r="2720" spans="1:37" s="149" customFormat="1" ht="60" customHeight="1">
      <c r="A2720" s="53" t="s">
        <v>1240</v>
      </c>
      <c r="B2720" s="60">
        <v>3399</v>
      </c>
      <c r="C2720" s="53" t="s">
        <v>1133</v>
      </c>
      <c r="D2720" s="52" t="s">
        <v>1134</v>
      </c>
      <c r="E2720" s="53" t="s">
        <v>80</v>
      </c>
      <c r="F2720" s="55">
        <v>41225</v>
      </c>
      <c r="G2720" s="55">
        <v>41294</v>
      </c>
      <c r="H2720" s="53" t="s">
        <v>100</v>
      </c>
      <c r="I2720" s="57">
        <v>292.52600000000001</v>
      </c>
      <c r="J2720" s="56">
        <v>715.189449341304</v>
      </c>
      <c r="K2720" s="56">
        <v>292.52600000000001</v>
      </c>
      <c r="L2720" s="59">
        <v>41306</v>
      </c>
      <c r="M2720" s="60">
        <v>2013</v>
      </c>
      <c r="N2720" s="61">
        <v>41325</v>
      </c>
      <c r="O2720" s="60">
        <v>2013</v>
      </c>
      <c r="P2720" s="61">
        <v>41424</v>
      </c>
      <c r="Q2720" s="53" t="s">
        <v>337</v>
      </c>
      <c r="R2720" s="53" t="s">
        <v>1284</v>
      </c>
      <c r="S2720" s="53" t="s">
        <v>419</v>
      </c>
      <c r="T2720" s="63">
        <v>137</v>
      </c>
      <c r="U2720" s="53" t="s">
        <v>367</v>
      </c>
      <c r="V2720" s="53" t="s">
        <v>385</v>
      </c>
      <c r="W2720" s="53"/>
      <c r="X2720" s="63"/>
      <c r="Y2720" s="63"/>
      <c r="Z2720" s="53"/>
      <c r="AA2720" s="53"/>
      <c r="AB2720" s="53"/>
      <c r="AC2720" s="57"/>
      <c r="AD2720" s="53"/>
      <c r="AE2720" s="53"/>
      <c r="AF2720" s="53"/>
      <c r="AG2720" s="63"/>
      <c r="AH2720" s="53"/>
      <c r="AI2720" s="53"/>
      <c r="AJ2720" s="149">
        <v>1</v>
      </c>
      <c r="AK2720" s="374" t="s">
        <v>677</v>
      </c>
    </row>
    <row r="2721" spans="1:37" s="149" customFormat="1" ht="60" customHeight="1">
      <c r="A2721" s="53" t="s">
        <v>1240</v>
      </c>
      <c r="B2721" s="60">
        <v>3400</v>
      </c>
      <c r="C2721" s="53" t="s">
        <v>474</v>
      </c>
      <c r="D2721" s="52" t="s">
        <v>475</v>
      </c>
      <c r="E2721" s="53" t="s">
        <v>80</v>
      </c>
      <c r="F2721" s="55">
        <v>41225</v>
      </c>
      <c r="G2721" s="55">
        <v>41294</v>
      </c>
      <c r="H2721" s="53" t="s">
        <v>100</v>
      </c>
      <c r="I2721" s="57">
        <v>243.21600000000001</v>
      </c>
      <c r="J2721" s="56">
        <v>240.32374836775202</v>
      </c>
      <c r="K2721" s="56">
        <v>240.32300000000001</v>
      </c>
      <c r="L2721" s="59">
        <v>41306</v>
      </c>
      <c r="M2721" s="60">
        <v>2013</v>
      </c>
      <c r="N2721" s="61">
        <v>41325</v>
      </c>
      <c r="O2721" s="60">
        <v>2013</v>
      </c>
      <c r="P2721" s="61">
        <v>41424</v>
      </c>
      <c r="Q2721" s="53" t="s">
        <v>337</v>
      </c>
      <c r="R2721" s="53" t="s">
        <v>1285</v>
      </c>
      <c r="S2721" s="53" t="s">
        <v>419</v>
      </c>
      <c r="T2721" s="63">
        <v>829</v>
      </c>
      <c r="U2721" s="53" t="s">
        <v>367</v>
      </c>
      <c r="V2721" s="53" t="s">
        <v>385</v>
      </c>
      <c r="W2721" s="53"/>
      <c r="X2721" s="63"/>
      <c r="Y2721" s="63"/>
      <c r="Z2721" s="53"/>
      <c r="AA2721" s="53"/>
      <c r="AB2721" s="53"/>
      <c r="AC2721" s="57"/>
      <c r="AD2721" s="53"/>
      <c r="AE2721" s="53"/>
      <c r="AF2721" s="53"/>
      <c r="AG2721" s="63"/>
      <c r="AH2721" s="53"/>
      <c r="AI2721" s="53"/>
      <c r="AJ2721" s="149">
        <v>1</v>
      </c>
      <c r="AK2721" s="374" t="s">
        <v>677</v>
      </c>
    </row>
    <row r="2722" spans="1:37" s="149" customFormat="1" ht="60" customHeight="1">
      <c r="A2722" s="53" t="s">
        <v>1240</v>
      </c>
      <c r="B2722" s="60">
        <v>3401</v>
      </c>
      <c r="C2722" s="53" t="s">
        <v>476</v>
      </c>
      <c r="D2722" s="52" t="s">
        <v>477</v>
      </c>
      <c r="E2722" s="53" t="s">
        <v>59</v>
      </c>
      <c r="F2722" s="55">
        <v>41253</v>
      </c>
      <c r="G2722" s="55">
        <v>41294</v>
      </c>
      <c r="H2722" s="53" t="s">
        <v>100</v>
      </c>
      <c r="I2722" s="57">
        <v>680.471</v>
      </c>
      <c r="J2722" s="56">
        <v>693.05484453932172</v>
      </c>
      <c r="K2722" s="56">
        <v>680.471</v>
      </c>
      <c r="L2722" s="59">
        <v>41306</v>
      </c>
      <c r="M2722" s="60">
        <v>2013</v>
      </c>
      <c r="N2722" s="61">
        <v>41325</v>
      </c>
      <c r="O2722" s="60">
        <v>2013</v>
      </c>
      <c r="P2722" s="61">
        <v>41424</v>
      </c>
      <c r="Q2722" s="53" t="s">
        <v>337</v>
      </c>
      <c r="R2722" s="53" t="s">
        <v>477</v>
      </c>
      <c r="S2722" s="53" t="s">
        <v>419</v>
      </c>
      <c r="T2722" s="63">
        <v>949</v>
      </c>
      <c r="U2722" s="53" t="s">
        <v>367</v>
      </c>
      <c r="V2722" s="53" t="s">
        <v>385</v>
      </c>
      <c r="W2722" s="53"/>
      <c r="X2722" s="63"/>
      <c r="Y2722" s="63"/>
      <c r="Z2722" s="53"/>
      <c r="AA2722" s="53"/>
      <c r="AB2722" s="53"/>
      <c r="AC2722" s="57"/>
      <c r="AD2722" s="53"/>
      <c r="AE2722" s="53"/>
      <c r="AF2722" s="53"/>
      <c r="AG2722" s="63"/>
      <c r="AH2722" s="53"/>
      <c r="AI2722" s="53"/>
      <c r="AJ2722" s="149">
        <v>1</v>
      </c>
      <c r="AK2722" s="374" t="s">
        <v>677</v>
      </c>
    </row>
    <row r="2723" spans="1:37" s="149" customFormat="1" ht="60" customHeight="1">
      <c r="A2723" s="53" t="s">
        <v>1240</v>
      </c>
      <c r="B2723" s="60">
        <v>3402</v>
      </c>
      <c r="C2723" s="53" t="s">
        <v>626</v>
      </c>
      <c r="D2723" s="52" t="s">
        <v>627</v>
      </c>
      <c r="E2723" s="53" t="s">
        <v>80</v>
      </c>
      <c r="F2723" s="55">
        <v>41218</v>
      </c>
      <c r="G2723" s="55">
        <v>41294</v>
      </c>
      <c r="H2723" s="53" t="s">
        <v>100</v>
      </c>
      <c r="I2723" s="57">
        <v>1335.8689999999999</v>
      </c>
      <c r="J2723" s="56">
        <v>1375.2649748224801</v>
      </c>
      <c r="K2723" s="56">
        <v>1335.8689999999999</v>
      </c>
      <c r="L2723" s="59">
        <v>41306</v>
      </c>
      <c r="M2723" s="60">
        <v>2013</v>
      </c>
      <c r="N2723" s="61">
        <v>41325</v>
      </c>
      <c r="O2723" s="60">
        <v>2013</v>
      </c>
      <c r="P2723" s="61">
        <v>41424</v>
      </c>
      <c r="Q2723" s="53" t="s">
        <v>337</v>
      </c>
      <c r="R2723" s="53" t="s">
        <v>627</v>
      </c>
      <c r="S2723" s="53" t="s">
        <v>419</v>
      </c>
      <c r="T2723" s="63">
        <v>25</v>
      </c>
      <c r="U2723" s="53" t="s">
        <v>367</v>
      </c>
      <c r="V2723" s="53" t="s">
        <v>385</v>
      </c>
      <c r="W2723" s="53"/>
      <c r="X2723" s="63"/>
      <c r="Y2723" s="63"/>
      <c r="Z2723" s="53"/>
      <c r="AA2723" s="53"/>
      <c r="AB2723" s="53"/>
      <c r="AC2723" s="57"/>
      <c r="AD2723" s="53"/>
      <c r="AE2723" s="53"/>
      <c r="AF2723" s="53"/>
      <c r="AG2723" s="63"/>
      <c r="AH2723" s="53"/>
      <c r="AI2723" s="53"/>
      <c r="AJ2723" s="149">
        <v>1</v>
      </c>
      <c r="AK2723" s="374" t="s">
        <v>677</v>
      </c>
    </row>
    <row r="2724" spans="1:37" s="149" customFormat="1" ht="60" customHeight="1">
      <c r="A2724" s="53" t="s">
        <v>1240</v>
      </c>
      <c r="B2724" s="60">
        <v>3403</v>
      </c>
      <c r="C2724" s="53" t="s">
        <v>478</v>
      </c>
      <c r="D2724" s="52" t="s">
        <v>479</v>
      </c>
      <c r="E2724" s="53" t="s">
        <v>64</v>
      </c>
      <c r="F2724" s="55">
        <v>41221</v>
      </c>
      <c r="G2724" s="55">
        <v>41294</v>
      </c>
      <c r="H2724" s="53" t="s">
        <v>100</v>
      </c>
      <c r="I2724" s="57">
        <v>328.67099999999999</v>
      </c>
      <c r="J2724" s="56">
        <v>362.91320733114725</v>
      </c>
      <c r="K2724" s="56">
        <v>328.67099999999999</v>
      </c>
      <c r="L2724" s="59">
        <v>41306</v>
      </c>
      <c r="M2724" s="60">
        <v>2013</v>
      </c>
      <c r="N2724" s="61">
        <v>41325</v>
      </c>
      <c r="O2724" s="60">
        <v>2013</v>
      </c>
      <c r="P2724" s="61">
        <v>41424</v>
      </c>
      <c r="Q2724" s="53" t="s">
        <v>337</v>
      </c>
      <c r="R2724" s="53" t="s">
        <v>1286</v>
      </c>
      <c r="S2724" s="53" t="s">
        <v>419</v>
      </c>
      <c r="T2724" s="63">
        <v>7801</v>
      </c>
      <c r="U2724" s="53" t="s">
        <v>367</v>
      </c>
      <c r="V2724" s="53" t="s">
        <v>385</v>
      </c>
      <c r="W2724" s="53"/>
      <c r="X2724" s="63"/>
      <c r="Y2724" s="63"/>
      <c r="Z2724" s="53"/>
      <c r="AA2724" s="53"/>
      <c r="AB2724" s="53"/>
      <c r="AC2724" s="57"/>
      <c r="AD2724" s="53"/>
      <c r="AE2724" s="53"/>
      <c r="AF2724" s="53"/>
      <c r="AG2724" s="63"/>
      <c r="AH2724" s="53"/>
      <c r="AI2724" s="53"/>
      <c r="AJ2724" s="149">
        <v>1</v>
      </c>
      <c r="AK2724" s="374" t="s">
        <v>677</v>
      </c>
    </row>
    <row r="2725" spans="1:37" s="149" customFormat="1" ht="60" customHeight="1">
      <c r="A2725" s="53" t="s">
        <v>1240</v>
      </c>
      <c r="B2725" s="60">
        <v>3404</v>
      </c>
      <c r="C2725" s="53" t="s">
        <v>480</v>
      </c>
      <c r="D2725" s="52" t="s">
        <v>429</v>
      </c>
      <c r="E2725" s="53" t="s">
        <v>80</v>
      </c>
      <c r="F2725" s="55">
        <v>41226</v>
      </c>
      <c r="G2725" s="55">
        <v>41294</v>
      </c>
      <c r="H2725" s="53" t="s">
        <v>100</v>
      </c>
      <c r="I2725" s="57">
        <v>507.95699999999999</v>
      </c>
      <c r="J2725" s="56">
        <v>714.88167314104805</v>
      </c>
      <c r="K2725" s="56">
        <v>507.95699999999999</v>
      </c>
      <c r="L2725" s="59">
        <v>41306</v>
      </c>
      <c r="M2725" s="60">
        <v>2013</v>
      </c>
      <c r="N2725" s="61">
        <v>41325</v>
      </c>
      <c r="O2725" s="60">
        <v>2013</v>
      </c>
      <c r="P2725" s="61">
        <v>41424</v>
      </c>
      <c r="Q2725" s="53" t="s">
        <v>337</v>
      </c>
      <c r="R2725" s="53" t="s">
        <v>429</v>
      </c>
      <c r="S2725" s="53" t="s">
        <v>419</v>
      </c>
      <c r="T2725" s="63">
        <v>4493</v>
      </c>
      <c r="U2725" s="53" t="s">
        <v>367</v>
      </c>
      <c r="V2725" s="53" t="s">
        <v>385</v>
      </c>
      <c r="W2725" s="53"/>
      <c r="X2725" s="63"/>
      <c r="Y2725" s="63"/>
      <c r="Z2725" s="53"/>
      <c r="AA2725" s="53"/>
      <c r="AB2725" s="53"/>
      <c r="AC2725" s="57"/>
      <c r="AD2725" s="53"/>
      <c r="AE2725" s="53"/>
      <c r="AF2725" s="53"/>
      <c r="AG2725" s="63"/>
      <c r="AH2725" s="53"/>
      <c r="AI2725" s="53"/>
      <c r="AJ2725" s="149">
        <v>1</v>
      </c>
      <c r="AK2725" s="374" t="s">
        <v>677</v>
      </c>
    </row>
    <row r="2726" spans="1:37" s="149" customFormat="1" ht="60" customHeight="1">
      <c r="A2726" s="53" t="s">
        <v>1240</v>
      </c>
      <c r="B2726" s="60">
        <v>3405</v>
      </c>
      <c r="C2726" s="53" t="s">
        <v>481</v>
      </c>
      <c r="D2726" s="52" t="s">
        <v>482</v>
      </c>
      <c r="E2726" s="53" t="s">
        <v>59</v>
      </c>
      <c r="F2726" s="55">
        <v>41243</v>
      </c>
      <c r="G2726" s="55">
        <v>41294</v>
      </c>
      <c r="H2726" s="53" t="s">
        <v>100</v>
      </c>
      <c r="I2726" s="57">
        <v>1154.681</v>
      </c>
      <c r="J2726" s="56">
        <v>1077.5134850891041</v>
      </c>
      <c r="K2726" s="56">
        <v>1077.5129999999999</v>
      </c>
      <c r="L2726" s="59">
        <v>41306</v>
      </c>
      <c r="M2726" s="60">
        <v>2013</v>
      </c>
      <c r="N2726" s="61">
        <v>41325</v>
      </c>
      <c r="O2726" s="60">
        <v>2013</v>
      </c>
      <c r="P2726" s="61">
        <v>41424</v>
      </c>
      <c r="Q2726" s="53" t="s">
        <v>341</v>
      </c>
      <c r="R2726" s="53" t="s">
        <v>482</v>
      </c>
      <c r="S2726" s="53" t="s">
        <v>322</v>
      </c>
      <c r="T2726" s="63">
        <v>29947.420000000002</v>
      </c>
      <c r="U2726" s="53" t="s">
        <v>367</v>
      </c>
      <c r="V2726" s="53" t="s">
        <v>389</v>
      </c>
      <c r="W2726" s="53"/>
      <c r="X2726" s="63"/>
      <c r="Y2726" s="63"/>
      <c r="Z2726" s="53"/>
      <c r="AA2726" s="53"/>
      <c r="AB2726" s="53"/>
      <c r="AC2726" s="57"/>
      <c r="AD2726" s="53"/>
      <c r="AE2726" s="53"/>
      <c r="AF2726" s="53"/>
      <c r="AG2726" s="63"/>
      <c r="AH2726" s="53"/>
      <c r="AI2726" s="53"/>
      <c r="AJ2726" s="149">
        <v>1</v>
      </c>
      <c r="AK2726" s="374" t="s">
        <v>677</v>
      </c>
    </row>
    <row r="2727" spans="1:37" s="149" customFormat="1" ht="60" customHeight="1">
      <c r="A2727" s="53" t="s">
        <v>1240</v>
      </c>
      <c r="B2727" s="60">
        <v>3407</v>
      </c>
      <c r="C2727" s="53" t="s">
        <v>483</v>
      </c>
      <c r="D2727" s="52" t="s">
        <v>484</v>
      </c>
      <c r="E2727" s="53" t="s">
        <v>64</v>
      </c>
      <c r="F2727" s="55">
        <v>41243</v>
      </c>
      <c r="G2727" s="55">
        <v>41294</v>
      </c>
      <c r="H2727" s="53" t="s">
        <v>100</v>
      </c>
      <c r="I2727" s="57">
        <v>1606.203</v>
      </c>
      <c r="J2727" s="56">
        <v>1581.3530177146129</v>
      </c>
      <c r="K2727" s="56">
        <v>1581.3530000000001</v>
      </c>
      <c r="L2727" s="59">
        <v>41306</v>
      </c>
      <c r="M2727" s="60">
        <v>2013</v>
      </c>
      <c r="N2727" s="61">
        <v>41325</v>
      </c>
      <c r="O2727" s="60">
        <v>2013</v>
      </c>
      <c r="P2727" s="61">
        <v>41424</v>
      </c>
      <c r="Q2727" s="53" t="s">
        <v>337</v>
      </c>
      <c r="R2727" s="53" t="s">
        <v>484</v>
      </c>
      <c r="S2727" s="53" t="s">
        <v>419</v>
      </c>
      <c r="T2727" s="63">
        <v>3363</v>
      </c>
      <c r="U2727" s="53" t="s">
        <v>367</v>
      </c>
      <c r="V2727" s="53" t="s">
        <v>385</v>
      </c>
      <c r="W2727" s="53"/>
      <c r="X2727" s="63"/>
      <c r="Y2727" s="63"/>
      <c r="Z2727" s="53"/>
      <c r="AA2727" s="53"/>
      <c r="AB2727" s="53"/>
      <c r="AC2727" s="57"/>
      <c r="AD2727" s="53"/>
      <c r="AE2727" s="53"/>
      <c r="AF2727" s="53"/>
      <c r="AG2727" s="63"/>
      <c r="AH2727" s="53"/>
      <c r="AI2727" s="53"/>
      <c r="AJ2727" s="149">
        <v>1</v>
      </c>
      <c r="AK2727" s="374" t="s">
        <v>677</v>
      </c>
    </row>
    <row r="2728" spans="1:37" s="149" customFormat="1" ht="75" customHeight="1">
      <c r="A2728" s="53" t="s">
        <v>1240</v>
      </c>
      <c r="B2728" s="60">
        <v>3408</v>
      </c>
      <c r="C2728" s="53" t="s">
        <v>904</v>
      </c>
      <c r="D2728" s="52" t="s">
        <v>905</v>
      </c>
      <c r="E2728" s="53" t="s">
        <v>59</v>
      </c>
      <c r="F2728" s="55">
        <v>41253</v>
      </c>
      <c r="G2728" s="55">
        <v>41294</v>
      </c>
      <c r="H2728" s="53" t="s">
        <v>100</v>
      </c>
      <c r="I2728" s="57">
        <v>164.56800000000001</v>
      </c>
      <c r="J2728" s="56">
        <v>169.23294211219201</v>
      </c>
      <c r="K2728" s="56">
        <v>164.56800000000001</v>
      </c>
      <c r="L2728" s="59">
        <v>41306</v>
      </c>
      <c r="M2728" s="60">
        <v>2013</v>
      </c>
      <c r="N2728" s="61">
        <v>41325</v>
      </c>
      <c r="O2728" s="60">
        <v>2013</v>
      </c>
      <c r="P2728" s="61">
        <v>41424</v>
      </c>
      <c r="Q2728" s="53" t="s">
        <v>337</v>
      </c>
      <c r="R2728" s="53" t="s">
        <v>1287</v>
      </c>
      <c r="S2728" s="53" t="s">
        <v>308</v>
      </c>
      <c r="T2728" s="63">
        <v>6000</v>
      </c>
      <c r="U2728" s="53" t="s">
        <v>367</v>
      </c>
      <c r="V2728" s="53" t="s">
        <v>385</v>
      </c>
      <c r="W2728" s="53"/>
      <c r="X2728" s="63"/>
      <c r="Y2728" s="63"/>
      <c r="Z2728" s="53"/>
      <c r="AA2728" s="53"/>
      <c r="AB2728" s="53"/>
      <c r="AC2728" s="57"/>
      <c r="AD2728" s="53"/>
      <c r="AE2728" s="53"/>
      <c r="AF2728" s="53"/>
      <c r="AG2728" s="63"/>
      <c r="AH2728" s="53"/>
      <c r="AI2728" s="53"/>
      <c r="AJ2728" s="149">
        <v>1</v>
      </c>
      <c r="AK2728" s="374" t="s">
        <v>677</v>
      </c>
    </row>
    <row r="2729" spans="1:37" s="149" customFormat="1" ht="60" customHeight="1">
      <c r="A2729" s="53" t="s">
        <v>1240</v>
      </c>
      <c r="B2729" s="60">
        <v>3409</v>
      </c>
      <c r="C2729" s="53" t="s">
        <v>432</v>
      </c>
      <c r="D2729" s="52" t="s">
        <v>434</v>
      </c>
      <c r="E2729" s="53" t="s">
        <v>64</v>
      </c>
      <c r="F2729" s="55">
        <v>41227</v>
      </c>
      <c r="G2729" s="55">
        <v>41294</v>
      </c>
      <c r="H2729" s="53" t="s">
        <v>100</v>
      </c>
      <c r="I2729" s="57">
        <v>971.90200000000004</v>
      </c>
      <c r="J2729" s="56">
        <v>961.00040767933456</v>
      </c>
      <c r="K2729" s="56">
        <v>961</v>
      </c>
      <c r="L2729" s="59">
        <v>41306</v>
      </c>
      <c r="M2729" s="60">
        <v>2013</v>
      </c>
      <c r="N2729" s="61">
        <v>41325</v>
      </c>
      <c r="O2729" s="60">
        <v>2013</v>
      </c>
      <c r="P2729" s="61">
        <v>41424</v>
      </c>
      <c r="Q2729" s="53" t="s">
        <v>337</v>
      </c>
      <c r="R2729" s="53" t="s">
        <v>2668</v>
      </c>
      <c r="S2729" s="53" t="s">
        <v>308</v>
      </c>
      <c r="T2729" s="63">
        <v>1171</v>
      </c>
      <c r="U2729" s="53" t="s">
        <v>367</v>
      </c>
      <c r="V2729" s="53" t="s">
        <v>385</v>
      </c>
      <c r="W2729" s="53"/>
      <c r="X2729" s="63"/>
      <c r="Y2729" s="63"/>
      <c r="Z2729" s="53"/>
      <c r="AA2729" s="53"/>
      <c r="AB2729" s="53"/>
      <c r="AC2729" s="57"/>
      <c r="AD2729" s="53"/>
      <c r="AE2729" s="53"/>
      <c r="AF2729" s="53"/>
      <c r="AG2729" s="63"/>
      <c r="AH2729" s="53"/>
      <c r="AI2729" s="53"/>
      <c r="AJ2729" s="149">
        <v>1</v>
      </c>
      <c r="AK2729" s="374" t="s">
        <v>677</v>
      </c>
    </row>
    <row r="2730" spans="1:37" s="149" customFormat="1" ht="60" customHeight="1">
      <c r="A2730" s="53" t="s">
        <v>1240</v>
      </c>
      <c r="B2730" s="160" t="s">
        <v>2667</v>
      </c>
      <c r="C2730" s="53" t="s">
        <v>432</v>
      </c>
      <c r="D2730" s="52" t="s">
        <v>434</v>
      </c>
      <c r="E2730" s="53" t="s">
        <v>64</v>
      </c>
      <c r="F2730" s="55">
        <v>41227</v>
      </c>
      <c r="G2730" s="55">
        <v>41294</v>
      </c>
      <c r="H2730" s="53" t="s">
        <v>100</v>
      </c>
      <c r="I2730" s="57">
        <v>77.444000000000003</v>
      </c>
      <c r="J2730" s="56">
        <v>76.574718623692803</v>
      </c>
      <c r="K2730" s="56">
        <v>76.573999999999998</v>
      </c>
      <c r="L2730" s="59">
        <v>41306</v>
      </c>
      <c r="M2730" s="60">
        <v>2013</v>
      </c>
      <c r="N2730" s="61">
        <v>41325</v>
      </c>
      <c r="O2730" s="60">
        <v>2013</v>
      </c>
      <c r="P2730" s="61">
        <v>41424</v>
      </c>
      <c r="Q2730" s="53" t="s">
        <v>337</v>
      </c>
      <c r="R2730" s="53" t="s">
        <v>2583</v>
      </c>
      <c r="S2730" s="53" t="s">
        <v>308</v>
      </c>
      <c r="T2730" s="63">
        <v>2871</v>
      </c>
      <c r="U2730" s="53" t="s">
        <v>367</v>
      </c>
      <c r="V2730" s="53" t="s">
        <v>385</v>
      </c>
      <c r="W2730" s="53"/>
      <c r="X2730" s="63"/>
      <c r="Y2730" s="63"/>
      <c r="Z2730" s="53"/>
      <c r="AA2730" s="53"/>
      <c r="AB2730" s="53"/>
      <c r="AC2730" s="57"/>
      <c r="AD2730" s="53"/>
      <c r="AE2730" s="53"/>
      <c r="AF2730" s="53"/>
      <c r="AG2730" s="63"/>
      <c r="AH2730" s="53"/>
      <c r="AI2730" s="53"/>
      <c r="AJ2730" s="149">
        <v>1</v>
      </c>
      <c r="AK2730" s="374" t="s">
        <v>677</v>
      </c>
    </row>
    <row r="2731" spans="1:37" s="149" customFormat="1" ht="60" customHeight="1">
      <c r="A2731" s="53" t="s">
        <v>1240</v>
      </c>
      <c r="B2731" s="60">
        <v>3411</v>
      </c>
      <c r="C2731" s="53" t="s">
        <v>487</v>
      </c>
      <c r="D2731" s="52" t="s">
        <v>435</v>
      </c>
      <c r="E2731" s="53" t="s">
        <v>80</v>
      </c>
      <c r="F2731" s="55">
        <v>41225</v>
      </c>
      <c r="G2731" s="55">
        <v>41294</v>
      </c>
      <c r="H2731" s="53" t="s">
        <v>100</v>
      </c>
      <c r="I2731" s="57">
        <v>596.86400000000003</v>
      </c>
      <c r="J2731" s="56">
        <v>583.48664013479208</v>
      </c>
      <c r="K2731" s="56">
        <v>583.48599999999999</v>
      </c>
      <c r="L2731" s="59">
        <v>41306</v>
      </c>
      <c r="M2731" s="60">
        <v>2013</v>
      </c>
      <c r="N2731" s="61">
        <v>41325</v>
      </c>
      <c r="O2731" s="60">
        <v>2013</v>
      </c>
      <c r="P2731" s="61">
        <v>41424</v>
      </c>
      <c r="Q2731" s="53" t="s">
        <v>337</v>
      </c>
      <c r="R2731" s="53" t="s">
        <v>2959</v>
      </c>
      <c r="S2731" s="53" t="s">
        <v>2024</v>
      </c>
      <c r="T2731" s="63">
        <v>2636</v>
      </c>
      <c r="U2731" s="53" t="s">
        <v>367</v>
      </c>
      <c r="V2731" s="53" t="s">
        <v>385</v>
      </c>
      <c r="W2731" s="53"/>
      <c r="X2731" s="63"/>
      <c r="Y2731" s="63"/>
      <c r="Z2731" s="53"/>
      <c r="AA2731" s="53"/>
      <c r="AB2731" s="53"/>
      <c r="AC2731" s="57"/>
      <c r="AD2731" s="53"/>
      <c r="AE2731" s="53"/>
      <c r="AF2731" s="53"/>
      <c r="AG2731" s="63"/>
      <c r="AH2731" s="53"/>
      <c r="AI2731" s="53"/>
      <c r="AJ2731" s="149">
        <v>1</v>
      </c>
      <c r="AK2731" s="374" t="s">
        <v>677</v>
      </c>
    </row>
    <row r="2732" spans="1:37" s="149" customFormat="1" ht="60" customHeight="1">
      <c r="A2732" s="53" t="s">
        <v>1240</v>
      </c>
      <c r="B2732" s="160" t="s">
        <v>2958</v>
      </c>
      <c r="C2732" s="53" t="s">
        <v>487</v>
      </c>
      <c r="D2732" s="52" t="s">
        <v>435</v>
      </c>
      <c r="E2732" s="53" t="s">
        <v>80</v>
      </c>
      <c r="F2732" s="55">
        <v>41225</v>
      </c>
      <c r="G2732" s="55">
        <v>41294</v>
      </c>
      <c r="H2732" s="53" t="s">
        <v>100</v>
      </c>
      <c r="I2732" s="57">
        <v>369.25</v>
      </c>
      <c r="J2732" s="56">
        <v>360.97409438292806</v>
      </c>
      <c r="K2732" s="56">
        <v>360.97399999999999</v>
      </c>
      <c r="L2732" s="59">
        <v>41306</v>
      </c>
      <c r="M2732" s="60">
        <v>2013</v>
      </c>
      <c r="N2732" s="61">
        <v>41325</v>
      </c>
      <c r="O2732" s="60">
        <v>2013</v>
      </c>
      <c r="P2732" s="61">
        <v>41424</v>
      </c>
      <c r="Q2732" s="53" t="s">
        <v>337</v>
      </c>
      <c r="R2732" s="53" t="s">
        <v>2960</v>
      </c>
      <c r="S2732" s="53" t="s">
        <v>2024</v>
      </c>
      <c r="T2732" s="63">
        <v>26.29</v>
      </c>
      <c r="U2732" s="53" t="s">
        <v>367</v>
      </c>
      <c r="V2732" s="53" t="s">
        <v>385</v>
      </c>
      <c r="W2732" s="53"/>
      <c r="X2732" s="63"/>
      <c r="Y2732" s="63"/>
      <c r="Z2732" s="53"/>
      <c r="AA2732" s="53"/>
      <c r="AB2732" s="53"/>
      <c r="AC2732" s="57"/>
      <c r="AD2732" s="53"/>
      <c r="AE2732" s="53"/>
      <c r="AF2732" s="53"/>
      <c r="AG2732" s="63"/>
      <c r="AH2732" s="53"/>
      <c r="AI2732" s="53"/>
      <c r="AJ2732" s="149">
        <v>1</v>
      </c>
      <c r="AK2732" s="374" t="s">
        <v>677</v>
      </c>
    </row>
    <row r="2733" spans="1:37" s="149" customFormat="1" ht="60" customHeight="1">
      <c r="A2733" s="52" t="s">
        <v>1240</v>
      </c>
      <c r="B2733" s="60">
        <v>3412</v>
      </c>
      <c r="C2733" s="53" t="s">
        <v>437</v>
      </c>
      <c r="D2733" s="52" t="s">
        <v>436</v>
      </c>
      <c r="E2733" s="53" t="s">
        <v>59</v>
      </c>
      <c r="F2733" s="55">
        <v>41333</v>
      </c>
      <c r="G2733" s="55">
        <v>41361</v>
      </c>
      <c r="H2733" s="53" t="s">
        <v>100</v>
      </c>
      <c r="I2733" s="57">
        <v>1719.1679999999999</v>
      </c>
      <c r="J2733" s="56">
        <v>1687.2939826455888</v>
      </c>
      <c r="K2733" s="56">
        <v>1687.2929999999999</v>
      </c>
      <c r="L2733" s="59">
        <v>41381</v>
      </c>
      <c r="M2733" s="60">
        <v>2013</v>
      </c>
      <c r="N2733" s="61">
        <v>41383</v>
      </c>
      <c r="O2733" s="60">
        <v>2013</v>
      </c>
      <c r="P2733" s="61">
        <v>41426</v>
      </c>
      <c r="Q2733" s="53" t="s">
        <v>337</v>
      </c>
      <c r="R2733" s="62" t="s">
        <v>436</v>
      </c>
      <c r="S2733" s="53" t="s">
        <v>308</v>
      </c>
      <c r="T2733" s="63">
        <v>17512</v>
      </c>
      <c r="U2733" s="53" t="s">
        <v>367</v>
      </c>
      <c r="V2733" s="53" t="s">
        <v>385</v>
      </c>
      <c r="W2733" s="53"/>
      <c r="X2733" s="58"/>
      <c r="Y2733" s="58"/>
      <c r="Z2733" s="53"/>
      <c r="AA2733" s="53"/>
      <c r="AB2733" s="53"/>
      <c r="AC2733" s="57"/>
      <c r="AD2733" s="63"/>
      <c r="AE2733" s="63"/>
      <c r="AF2733" s="63"/>
      <c r="AG2733" s="63"/>
      <c r="AH2733" s="53"/>
      <c r="AI2733" s="53"/>
      <c r="AJ2733" s="149">
        <v>2</v>
      </c>
      <c r="AK2733" s="374" t="s">
        <v>677</v>
      </c>
    </row>
    <row r="2734" spans="1:37" s="149" customFormat="1" ht="60" customHeight="1">
      <c r="A2734" s="53" t="s">
        <v>1240</v>
      </c>
      <c r="B2734" s="60">
        <v>3413</v>
      </c>
      <c r="C2734" s="53" t="s">
        <v>488</v>
      </c>
      <c r="D2734" s="52" t="s">
        <v>489</v>
      </c>
      <c r="E2734" s="53" t="s">
        <v>80</v>
      </c>
      <c r="F2734" s="55">
        <v>41221</v>
      </c>
      <c r="G2734" s="55">
        <v>41294</v>
      </c>
      <c r="H2734" s="53" t="s">
        <v>100</v>
      </c>
      <c r="I2734" s="57">
        <v>390.44600000000003</v>
      </c>
      <c r="J2734" s="56">
        <v>398.71307542449603</v>
      </c>
      <c r="K2734" s="56">
        <v>390.44600000000003</v>
      </c>
      <c r="L2734" s="59">
        <v>41306</v>
      </c>
      <c r="M2734" s="60">
        <v>2013</v>
      </c>
      <c r="N2734" s="61">
        <v>41325</v>
      </c>
      <c r="O2734" s="60">
        <v>2013</v>
      </c>
      <c r="P2734" s="61">
        <v>41424</v>
      </c>
      <c r="Q2734" s="53" t="s">
        <v>337</v>
      </c>
      <c r="R2734" s="53" t="s">
        <v>489</v>
      </c>
      <c r="S2734" s="53" t="s">
        <v>419</v>
      </c>
      <c r="T2734" s="63">
        <v>221</v>
      </c>
      <c r="U2734" s="53" t="s">
        <v>367</v>
      </c>
      <c r="V2734" s="53" t="s">
        <v>385</v>
      </c>
      <c r="W2734" s="53"/>
      <c r="X2734" s="63"/>
      <c r="Y2734" s="63"/>
      <c r="Z2734" s="53"/>
      <c r="AA2734" s="53"/>
      <c r="AB2734" s="53"/>
      <c r="AC2734" s="57"/>
      <c r="AD2734" s="53"/>
      <c r="AE2734" s="53"/>
      <c r="AF2734" s="53"/>
      <c r="AG2734" s="63"/>
      <c r="AH2734" s="53"/>
      <c r="AI2734" s="53"/>
      <c r="AJ2734" s="149">
        <v>1</v>
      </c>
      <c r="AK2734" s="374" t="s">
        <v>677</v>
      </c>
    </row>
    <row r="2735" spans="1:37" s="149" customFormat="1" ht="75" customHeight="1">
      <c r="A2735" s="53" t="s">
        <v>1240</v>
      </c>
      <c r="B2735" s="60">
        <v>3414</v>
      </c>
      <c r="C2735" s="53" t="s">
        <v>1137</v>
      </c>
      <c r="D2735" s="52" t="s">
        <v>1138</v>
      </c>
      <c r="E2735" s="53" t="s">
        <v>80</v>
      </c>
      <c r="F2735" s="55">
        <v>41219</v>
      </c>
      <c r="G2735" s="55">
        <v>41294</v>
      </c>
      <c r="H2735" s="53" t="s">
        <v>100</v>
      </c>
      <c r="I2735" s="57">
        <v>1583.1489999999999</v>
      </c>
      <c r="J2735" s="56">
        <v>1572.5824493536081</v>
      </c>
      <c r="K2735" s="56">
        <v>1572.5820000000001</v>
      </c>
      <c r="L2735" s="59">
        <v>41306</v>
      </c>
      <c r="M2735" s="60">
        <v>2013</v>
      </c>
      <c r="N2735" s="61">
        <v>41325</v>
      </c>
      <c r="O2735" s="60">
        <v>2013</v>
      </c>
      <c r="P2735" s="61">
        <v>41424</v>
      </c>
      <c r="Q2735" s="53" t="s">
        <v>337</v>
      </c>
      <c r="R2735" s="53" t="s">
        <v>1138</v>
      </c>
      <c r="S2735" s="53" t="s">
        <v>419</v>
      </c>
      <c r="T2735" s="63">
        <v>357</v>
      </c>
      <c r="U2735" s="53" t="s">
        <v>367</v>
      </c>
      <c r="V2735" s="53" t="s">
        <v>385</v>
      </c>
      <c r="W2735" s="53"/>
      <c r="X2735" s="63"/>
      <c r="Y2735" s="63"/>
      <c r="Z2735" s="53"/>
      <c r="AA2735" s="53"/>
      <c r="AB2735" s="53"/>
      <c r="AC2735" s="57"/>
      <c r="AD2735" s="53"/>
      <c r="AE2735" s="53"/>
      <c r="AF2735" s="53"/>
      <c r="AG2735" s="63"/>
      <c r="AH2735" s="53"/>
      <c r="AI2735" s="53"/>
      <c r="AJ2735" s="149">
        <v>1</v>
      </c>
      <c r="AK2735" s="374" t="s">
        <v>677</v>
      </c>
    </row>
    <row r="2736" spans="1:37" s="149" customFormat="1" ht="60" customHeight="1">
      <c r="A2736" s="53" t="s">
        <v>1240</v>
      </c>
      <c r="B2736" s="60">
        <v>3415</v>
      </c>
      <c r="C2736" s="53" t="s">
        <v>490</v>
      </c>
      <c r="D2736" s="52" t="s">
        <v>491</v>
      </c>
      <c r="E2736" s="53" t="s">
        <v>64</v>
      </c>
      <c r="F2736" s="55">
        <v>41228</v>
      </c>
      <c r="G2736" s="55">
        <v>41294</v>
      </c>
      <c r="H2736" s="53" t="s">
        <v>100</v>
      </c>
      <c r="I2736" s="57">
        <v>3311.6570000000002</v>
      </c>
      <c r="J2736" s="56">
        <v>3398.8242418606228</v>
      </c>
      <c r="K2736" s="56">
        <v>3311.6570000000002</v>
      </c>
      <c r="L2736" s="59">
        <v>41306</v>
      </c>
      <c r="M2736" s="60">
        <v>2013</v>
      </c>
      <c r="N2736" s="61">
        <v>41325</v>
      </c>
      <c r="O2736" s="60">
        <v>2013</v>
      </c>
      <c r="P2736" s="61">
        <v>41424</v>
      </c>
      <c r="Q2736" s="53" t="s">
        <v>337</v>
      </c>
      <c r="R2736" s="53" t="s">
        <v>491</v>
      </c>
      <c r="S2736" s="53" t="s">
        <v>419</v>
      </c>
      <c r="T2736" s="63">
        <v>596</v>
      </c>
      <c r="U2736" s="53" t="s">
        <v>367</v>
      </c>
      <c r="V2736" s="53" t="s">
        <v>385</v>
      </c>
      <c r="W2736" s="53"/>
      <c r="X2736" s="63"/>
      <c r="Y2736" s="63"/>
      <c r="Z2736" s="53"/>
      <c r="AA2736" s="53"/>
      <c r="AB2736" s="53"/>
      <c r="AC2736" s="57"/>
      <c r="AD2736" s="53"/>
      <c r="AE2736" s="53"/>
      <c r="AF2736" s="53"/>
      <c r="AG2736" s="63"/>
      <c r="AH2736" s="53"/>
      <c r="AI2736" s="53"/>
      <c r="AJ2736" s="149">
        <v>1</v>
      </c>
      <c r="AK2736" s="374" t="s">
        <v>677</v>
      </c>
    </row>
    <row r="2737" spans="1:37" s="149" customFormat="1" ht="60" customHeight="1">
      <c r="A2737" s="53" t="s">
        <v>1240</v>
      </c>
      <c r="B2737" s="60">
        <v>3416</v>
      </c>
      <c r="C2737" s="53" t="s">
        <v>492</v>
      </c>
      <c r="D2737" s="52" t="s">
        <v>493</v>
      </c>
      <c r="E2737" s="53" t="s">
        <v>64</v>
      </c>
      <c r="F2737" s="55">
        <v>41243</v>
      </c>
      <c r="G2737" s="55">
        <v>41294</v>
      </c>
      <c r="H2737" s="53" t="s">
        <v>100</v>
      </c>
      <c r="I2737" s="57">
        <v>739.74</v>
      </c>
      <c r="J2737" s="56">
        <v>712.68217250993291</v>
      </c>
      <c r="K2737" s="56">
        <v>712.68200000000002</v>
      </c>
      <c r="L2737" s="59">
        <v>41306</v>
      </c>
      <c r="M2737" s="60">
        <v>2013</v>
      </c>
      <c r="N2737" s="61">
        <v>41325</v>
      </c>
      <c r="O2737" s="60">
        <v>2013</v>
      </c>
      <c r="P2737" s="61">
        <v>41424</v>
      </c>
      <c r="Q2737" s="53" t="s">
        <v>337</v>
      </c>
      <c r="R2737" s="53" t="s">
        <v>1288</v>
      </c>
      <c r="S2737" s="53" t="s">
        <v>419</v>
      </c>
      <c r="T2737" s="63">
        <v>285</v>
      </c>
      <c r="U2737" s="53" t="s">
        <v>367</v>
      </c>
      <c r="V2737" s="53" t="s">
        <v>385</v>
      </c>
      <c r="W2737" s="53"/>
      <c r="X2737" s="63"/>
      <c r="Y2737" s="63"/>
      <c r="Z2737" s="53"/>
      <c r="AA2737" s="53"/>
      <c r="AB2737" s="53"/>
      <c r="AC2737" s="57"/>
      <c r="AD2737" s="53"/>
      <c r="AE2737" s="53"/>
      <c r="AF2737" s="53"/>
      <c r="AG2737" s="63"/>
      <c r="AH2737" s="53"/>
      <c r="AI2737" s="53"/>
      <c r="AJ2737" s="149">
        <v>1</v>
      </c>
      <c r="AK2737" s="374" t="s">
        <v>677</v>
      </c>
    </row>
    <row r="2738" spans="1:37" s="149" customFormat="1" ht="60" customHeight="1">
      <c r="A2738" s="53" t="s">
        <v>1240</v>
      </c>
      <c r="B2738" s="60">
        <v>3417</v>
      </c>
      <c r="C2738" s="53" t="s">
        <v>912</v>
      </c>
      <c r="D2738" s="52" t="s">
        <v>913</v>
      </c>
      <c r="E2738" s="53" t="s">
        <v>59</v>
      </c>
      <c r="F2738" s="55">
        <v>41253</v>
      </c>
      <c r="G2738" s="55">
        <v>41294</v>
      </c>
      <c r="H2738" s="53" t="s">
        <v>100</v>
      </c>
      <c r="I2738" s="57">
        <v>530.27099999999996</v>
      </c>
      <c r="J2738" s="56">
        <v>502.77880393534082</v>
      </c>
      <c r="K2738" s="56">
        <v>502.77800000000002</v>
      </c>
      <c r="L2738" s="59">
        <v>41306</v>
      </c>
      <c r="M2738" s="60">
        <v>2013</v>
      </c>
      <c r="N2738" s="61">
        <v>41325</v>
      </c>
      <c r="O2738" s="60">
        <v>2013</v>
      </c>
      <c r="P2738" s="61">
        <v>41424</v>
      </c>
      <c r="Q2738" s="53" t="s">
        <v>337</v>
      </c>
      <c r="R2738" s="53" t="s">
        <v>1289</v>
      </c>
      <c r="S2738" s="53" t="s">
        <v>419</v>
      </c>
      <c r="T2738" s="63">
        <v>605</v>
      </c>
      <c r="U2738" s="53" t="s">
        <v>367</v>
      </c>
      <c r="V2738" s="53" t="s">
        <v>385</v>
      </c>
      <c r="W2738" s="53"/>
      <c r="X2738" s="63"/>
      <c r="Y2738" s="63"/>
      <c r="Z2738" s="53"/>
      <c r="AA2738" s="53"/>
      <c r="AB2738" s="53"/>
      <c r="AC2738" s="57"/>
      <c r="AD2738" s="53"/>
      <c r="AE2738" s="53"/>
      <c r="AF2738" s="53"/>
      <c r="AG2738" s="63"/>
      <c r="AH2738" s="53"/>
      <c r="AI2738" s="53"/>
      <c r="AJ2738" s="149">
        <v>1</v>
      </c>
      <c r="AK2738" s="374" t="s">
        <v>677</v>
      </c>
    </row>
    <row r="2739" spans="1:37" s="149" customFormat="1" ht="60" customHeight="1">
      <c r="A2739" s="53" t="s">
        <v>1240</v>
      </c>
      <c r="B2739" s="60">
        <v>3420</v>
      </c>
      <c r="C2739" s="53" t="s">
        <v>496</v>
      </c>
      <c r="D2739" s="52" t="s">
        <v>497</v>
      </c>
      <c r="E2739" s="53" t="s">
        <v>59</v>
      </c>
      <c r="F2739" s="55">
        <v>41407</v>
      </c>
      <c r="G2739" s="55">
        <v>41445</v>
      </c>
      <c r="H2739" s="53" t="s">
        <v>104</v>
      </c>
      <c r="I2739" s="57">
        <v>945.83</v>
      </c>
      <c r="J2739" s="56">
        <v>954.81880619479205</v>
      </c>
      <c r="K2739" s="56">
        <v>945.83</v>
      </c>
      <c r="L2739" s="59">
        <v>41465</v>
      </c>
      <c r="M2739" s="60">
        <v>2013</v>
      </c>
      <c r="N2739" s="61">
        <v>41475</v>
      </c>
      <c r="O2739" s="60">
        <v>2013</v>
      </c>
      <c r="P2739" s="61">
        <v>41638</v>
      </c>
      <c r="Q2739" s="53" t="s">
        <v>337</v>
      </c>
      <c r="R2739" s="53" t="s">
        <v>497</v>
      </c>
      <c r="S2739" s="53" t="s">
        <v>900</v>
      </c>
      <c r="T2739" s="63">
        <v>22.691000000000003</v>
      </c>
      <c r="U2739" s="53" t="s">
        <v>367</v>
      </c>
      <c r="V2739" s="53" t="s">
        <v>385</v>
      </c>
      <c r="W2739" s="53"/>
      <c r="X2739" s="63"/>
      <c r="Y2739" s="63"/>
      <c r="Z2739" s="53"/>
      <c r="AA2739" s="53"/>
      <c r="AB2739" s="53"/>
      <c r="AC2739" s="57"/>
      <c r="AD2739" s="53"/>
      <c r="AE2739" s="53"/>
      <c r="AF2739" s="53"/>
      <c r="AG2739" s="63"/>
      <c r="AH2739" s="53"/>
      <c r="AI2739" s="53"/>
      <c r="AJ2739" s="149">
        <v>3</v>
      </c>
      <c r="AK2739" s="374" t="s">
        <v>677</v>
      </c>
    </row>
    <row r="2740" spans="1:37" s="149" customFormat="1" ht="60" customHeight="1">
      <c r="A2740" s="53" t="s">
        <v>1240</v>
      </c>
      <c r="B2740" s="60">
        <v>3424</v>
      </c>
      <c r="C2740" s="53" t="s">
        <v>506</v>
      </c>
      <c r="D2740" s="52" t="s">
        <v>507</v>
      </c>
      <c r="E2740" s="53" t="s">
        <v>59</v>
      </c>
      <c r="F2740" s="55">
        <v>41304</v>
      </c>
      <c r="G2740" s="55">
        <v>41325</v>
      </c>
      <c r="H2740" s="53" t="s">
        <v>100</v>
      </c>
      <c r="I2740" s="57">
        <v>921.43</v>
      </c>
      <c r="J2740" s="56">
        <v>990.33697556730726</v>
      </c>
      <c r="K2740" s="56">
        <v>921.43</v>
      </c>
      <c r="L2740" s="59">
        <v>41334</v>
      </c>
      <c r="M2740" s="60">
        <v>2013</v>
      </c>
      <c r="N2740" s="61">
        <v>41353</v>
      </c>
      <c r="O2740" s="60">
        <v>2013</v>
      </c>
      <c r="P2740" s="61">
        <v>41424</v>
      </c>
      <c r="Q2740" s="53" t="s">
        <v>337</v>
      </c>
      <c r="R2740" s="53" t="s">
        <v>507</v>
      </c>
      <c r="S2740" s="53" t="s">
        <v>322</v>
      </c>
      <c r="T2740" s="63">
        <v>20597.800000000003</v>
      </c>
      <c r="U2740" s="53" t="s">
        <v>367</v>
      </c>
      <c r="V2740" s="53" t="s">
        <v>385</v>
      </c>
      <c r="W2740" s="53"/>
      <c r="X2740" s="63"/>
      <c r="Y2740" s="63"/>
      <c r="Z2740" s="53"/>
      <c r="AA2740" s="53"/>
      <c r="AB2740" s="53"/>
      <c r="AC2740" s="57"/>
      <c r="AD2740" s="53"/>
      <c r="AE2740" s="53"/>
      <c r="AF2740" s="53"/>
      <c r="AG2740" s="63"/>
      <c r="AH2740" s="53"/>
      <c r="AI2740" s="53"/>
      <c r="AJ2740" s="149">
        <v>1</v>
      </c>
      <c r="AK2740" s="374" t="s">
        <v>677</v>
      </c>
    </row>
    <row r="2741" spans="1:37" s="149" customFormat="1" ht="60" customHeight="1">
      <c r="A2741" s="53" t="s">
        <v>1240</v>
      </c>
      <c r="B2741" s="60">
        <v>3426</v>
      </c>
      <c r="C2741" s="53" t="s">
        <v>633</v>
      </c>
      <c r="D2741" s="52" t="s">
        <v>2038</v>
      </c>
      <c r="E2741" s="53" t="s">
        <v>64</v>
      </c>
      <c r="F2741" s="55">
        <v>41219</v>
      </c>
      <c r="G2741" s="55">
        <v>41294</v>
      </c>
      <c r="H2741" s="53" t="s">
        <v>100</v>
      </c>
      <c r="I2741" s="57">
        <v>74.959000000000003</v>
      </c>
      <c r="J2741" s="56">
        <v>71.518395333772801</v>
      </c>
      <c r="K2741" s="56">
        <v>71.518000000000001</v>
      </c>
      <c r="L2741" s="59">
        <v>41306</v>
      </c>
      <c r="M2741" s="60">
        <v>2013</v>
      </c>
      <c r="N2741" s="61">
        <v>41325</v>
      </c>
      <c r="O2741" s="60">
        <v>2013</v>
      </c>
      <c r="P2741" s="61">
        <v>41424</v>
      </c>
      <c r="Q2741" s="53" t="s">
        <v>337</v>
      </c>
      <c r="R2741" s="53" t="s">
        <v>1292</v>
      </c>
      <c r="S2741" s="53" t="s">
        <v>419</v>
      </c>
      <c r="T2741" s="63">
        <v>2</v>
      </c>
      <c r="U2741" s="53" t="s">
        <v>367</v>
      </c>
      <c r="V2741" s="53" t="s">
        <v>385</v>
      </c>
      <c r="W2741" s="53"/>
      <c r="X2741" s="63"/>
      <c r="Y2741" s="63"/>
      <c r="Z2741" s="53"/>
      <c r="AA2741" s="53"/>
      <c r="AB2741" s="53"/>
      <c r="AC2741" s="57"/>
      <c r="AD2741" s="53"/>
      <c r="AE2741" s="53"/>
      <c r="AF2741" s="53"/>
      <c r="AG2741" s="63"/>
      <c r="AH2741" s="53"/>
      <c r="AI2741" s="53"/>
      <c r="AJ2741" s="149">
        <v>1</v>
      </c>
      <c r="AK2741" s="374" t="s">
        <v>677</v>
      </c>
    </row>
    <row r="2742" spans="1:37" s="149" customFormat="1" ht="60" customHeight="1">
      <c r="A2742" s="53" t="s">
        <v>1240</v>
      </c>
      <c r="B2742" s="60">
        <v>3427</v>
      </c>
      <c r="C2742" s="53" t="s">
        <v>636</v>
      </c>
      <c r="D2742" s="52" t="s">
        <v>599</v>
      </c>
      <c r="E2742" s="53" t="s">
        <v>59</v>
      </c>
      <c r="F2742" s="55">
        <v>41304</v>
      </c>
      <c r="G2742" s="55">
        <v>41325</v>
      </c>
      <c r="H2742" s="53" t="s">
        <v>100</v>
      </c>
      <c r="I2742" s="57">
        <v>119.41</v>
      </c>
      <c r="J2742" s="56">
        <v>123.41935550337121</v>
      </c>
      <c r="K2742" s="56">
        <v>119.41</v>
      </c>
      <c r="L2742" s="59">
        <v>41334</v>
      </c>
      <c r="M2742" s="60">
        <v>2013</v>
      </c>
      <c r="N2742" s="61">
        <v>41353</v>
      </c>
      <c r="O2742" s="60">
        <v>2013</v>
      </c>
      <c r="P2742" s="61">
        <v>41424</v>
      </c>
      <c r="Q2742" s="53" t="s">
        <v>337</v>
      </c>
      <c r="R2742" s="53" t="s">
        <v>599</v>
      </c>
      <c r="S2742" s="53" t="s">
        <v>419</v>
      </c>
      <c r="T2742" s="63">
        <v>12</v>
      </c>
      <c r="U2742" s="53" t="s">
        <v>367</v>
      </c>
      <c r="V2742" s="53" t="s">
        <v>385</v>
      </c>
      <c r="W2742" s="53"/>
      <c r="X2742" s="63"/>
      <c r="Y2742" s="63"/>
      <c r="Z2742" s="53"/>
      <c r="AA2742" s="53"/>
      <c r="AB2742" s="53"/>
      <c r="AC2742" s="57"/>
      <c r="AD2742" s="53"/>
      <c r="AE2742" s="53"/>
      <c r="AF2742" s="53"/>
      <c r="AG2742" s="63"/>
      <c r="AH2742" s="53"/>
      <c r="AI2742" s="53"/>
      <c r="AJ2742" s="149">
        <v>1</v>
      </c>
      <c r="AK2742" s="374" t="s">
        <v>677</v>
      </c>
    </row>
    <row r="2743" spans="1:37" s="149" customFormat="1" ht="60" customHeight="1">
      <c r="A2743" s="53" t="s">
        <v>1240</v>
      </c>
      <c r="B2743" s="60">
        <v>3428</v>
      </c>
      <c r="C2743" s="53" t="s">
        <v>508</v>
      </c>
      <c r="D2743" s="52" t="s">
        <v>509</v>
      </c>
      <c r="E2743" s="53" t="s">
        <v>80</v>
      </c>
      <c r="F2743" s="55">
        <v>41222</v>
      </c>
      <c r="G2743" s="55">
        <v>41294</v>
      </c>
      <c r="H2743" s="53" t="s">
        <v>100</v>
      </c>
      <c r="I2743" s="57">
        <v>1174.287</v>
      </c>
      <c r="J2743" s="56">
        <v>1378.8450715518863</v>
      </c>
      <c r="K2743" s="56">
        <v>1174.287</v>
      </c>
      <c r="L2743" s="59">
        <v>41306</v>
      </c>
      <c r="M2743" s="60">
        <v>2013</v>
      </c>
      <c r="N2743" s="61">
        <v>41325</v>
      </c>
      <c r="O2743" s="60">
        <v>2013</v>
      </c>
      <c r="P2743" s="61">
        <v>41424</v>
      </c>
      <c r="Q2743" s="53" t="s">
        <v>337</v>
      </c>
      <c r="R2743" s="53" t="s">
        <v>1293</v>
      </c>
      <c r="S2743" s="53" t="s">
        <v>419</v>
      </c>
      <c r="T2743" s="63">
        <v>1917</v>
      </c>
      <c r="U2743" s="53" t="s">
        <v>367</v>
      </c>
      <c r="V2743" s="53" t="s">
        <v>385</v>
      </c>
      <c r="W2743" s="53"/>
      <c r="X2743" s="63"/>
      <c r="Y2743" s="63"/>
      <c r="Z2743" s="53"/>
      <c r="AA2743" s="53"/>
      <c r="AB2743" s="53"/>
      <c r="AC2743" s="57"/>
      <c r="AD2743" s="53"/>
      <c r="AE2743" s="53"/>
      <c r="AF2743" s="53"/>
      <c r="AG2743" s="63"/>
      <c r="AH2743" s="53"/>
      <c r="AI2743" s="53"/>
      <c r="AJ2743" s="149">
        <v>1</v>
      </c>
      <c r="AK2743" s="374" t="s">
        <v>677</v>
      </c>
    </row>
    <row r="2744" spans="1:37" s="149" customFormat="1" ht="60" customHeight="1">
      <c r="A2744" s="53" t="s">
        <v>1240</v>
      </c>
      <c r="B2744" s="60">
        <v>3429</v>
      </c>
      <c r="C2744" s="53" t="s">
        <v>640</v>
      </c>
      <c r="D2744" s="52" t="s">
        <v>641</v>
      </c>
      <c r="E2744" s="53" t="s">
        <v>80</v>
      </c>
      <c r="F2744" s="55">
        <v>41222</v>
      </c>
      <c r="G2744" s="55">
        <v>41294</v>
      </c>
      <c r="H2744" s="53" t="s">
        <v>100</v>
      </c>
      <c r="I2744" s="57">
        <v>469.608</v>
      </c>
      <c r="J2744" s="56">
        <v>610.61589010003684</v>
      </c>
      <c r="K2744" s="56">
        <v>469.608</v>
      </c>
      <c r="L2744" s="59">
        <v>41306</v>
      </c>
      <c r="M2744" s="60">
        <v>2013</v>
      </c>
      <c r="N2744" s="61">
        <v>41325</v>
      </c>
      <c r="O2744" s="60">
        <v>2013</v>
      </c>
      <c r="P2744" s="61">
        <v>41424</v>
      </c>
      <c r="Q2744" s="53" t="s">
        <v>337</v>
      </c>
      <c r="R2744" s="53" t="s">
        <v>1243</v>
      </c>
      <c r="S2744" s="53" t="s">
        <v>419</v>
      </c>
      <c r="T2744" s="63">
        <v>69</v>
      </c>
      <c r="U2744" s="53" t="s">
        <v>367</v>
      </c>
      <c r="V2744" s="53" t="s">
        <v>385</v>
      </c>
      <c r="W2744" s="53"/>
      <c r="X2744" s="63"/>
      <c r="Y2744" s="63"/>
      <c r="Z2744" s="53"/>
      <c r="AA2744" s="53"/>
      <c r="AB2744" s="53"/>
      <c r="AC2744" s="57"/>
      <c r="AD2744" s="53"/>
      <c r="AE2744" s="53"/>
      <c r="AF2744" s="53"/>
      <c r="AG2744" s="63"/>
      <c r="AH2744" s="53"/>
      <c r="AI2744" s="53"/>
      <c r="AJ2744" s="149">
        <v>1</v>
      </c>
      <c r="AK2744" s="374" t="s">
        <v>677</v>
      </c>
    </row>
    <row r="2745" spans="1:37" s="149" customFormat="1" ht="75" customHeight="1">
      <c r="A2745" s="53" t="s">
        <v>1240</v>
      </c>
      <c r="B2745" s="60">
        <v>3430</v>
      </c>
      <c r="C2745" s="53" t="s">
        <v>547</v>
      </c>
      <c r="D2745" s="52" t="s">
        <v>642</v>
      </c>
      <c r="E2745" s="53" t="s">
        <v>64</v>
      </c>
      <c r="F2745" s="55">
        <v>41256</v>
      </c>
      <c r="G2745" s="55">
        <v>41304</v>
      </c>
      <c r="H2745" s="53" t="s">
        <v>100</v>
      </c>
      <c r="I2745" s="57">
        <v>824.404</v>
      </c>
      <c r="J2745" s="56">
        <v>820.29722013015851</v>
      </c>
      <c r="K2745" s="56">
        <v>820.29700000000003</v>
      </c>
      <c r="L2745" s="59">
        <v>41325</v>
      </c>
      <c r="M2745" s="60">
        <v>2013</v>
      </c>
      <c r="N2745" s="61">
        <v>41325</v>
      </c>
      <c r="O2745" s="60">
        <v>2013</v>
      </c>
      <c r="P2745" s="61">
        <v>41424</v>
      </c>
      <c r="Q2745" s="53" t="s">
        <v>337</v>
      </c>
      <c r="R2745" s="53" t="s">
        <v>227</v>
      </c>
      <c r="S2745" s="53" t="s">
        <v>419</v>
      </c>
      <c r="T2745" s="63">
        <v>202</v>
      </c>
      <c r="U2745" s="53" t="s">
        <v>367</v>
      </c>
      <c r="V2745" s="53" t="s">
        <v>385</v>
      </c>
      <c r="W2745" s="53"/>
      <c r="X2745" s="63"/>
      <c r="Y2745" s="63"/>
      <c r="Z2745" s="53"/>
      <c r="AA2745" s="53"/>
      <c r="AB2745" s="53"/>
      <c r="AC2745" s="57"/>
      <c r="AD2745" s="53"/>
      <c r="AE2745" s="53"/>
      <c r="AF2745" s="53"/>
      <c r="AG2745" s="63"/>
      <c r="AH2745" s="53"/>
      <c r="AI2745" s="53"/>
      <c r="AJ2745" s="149">
        <v>1</v>
      </c>
      <c r="AK2745" s="374" t="s">
        <v>677</v>
      </c>
    </row>
    <row r="2746" spans="1:37" s="149" customFormat="1" ht="60" customHeight="1">
      <c r="A2746" s="53" t="s">
        <v>1240</v>
      </c>
      <c r="B2746" s="60">
        <v>3431</v>
      </c>
      <c r="C2746" s="53" t="s">
        <v>428</v>
      </c>
      <c r="D2746" s="52" t="s">
        <v>426</v>
      </c>
      <c r="E2746" s="53" t="s">
        <v>59</v>
      </c>
      <c r="F2746" s="55">
        <v>41243</v>
      </c>
      <c r="G2746" s="55">
        <v>41294</v>
      </c>
      <c r="H2746" s="53" t="s">
        <v>100</v>
      </c>
      <c r="I2746" s="57">
        <v>1378.8579999999999</v>
      </c>
      <c r="J2746" s="56">
        <v>1355.908050227808</v>
      </c>
      <c r="K2746" s="56">
        <v>1355.9079999999999</v>
      </c>
      <c r="L2746" s="59">
        <v>41306</v>
      </c>
      <c r="M2746" s="60">
        <v>2013</v>
      </c>
      <c r="N2746" s="61">
        <v>41325</v>
      </c>
      <c r="O2746" s="60">
        <v>2013</v>
      </c>
      <c r="P2746" s="61">
        <v>41424</v>
      </c>
      <c r="Q2746" s="53" t="s">
        <v>337</v>
      </c>
      <c r="R2746" s="53" t="s">
        <v>1294</v>
      </c>
      <c r="S2746" s="53" t="s">
        <v>419</v>
      </c>
      <c r="T2746" s="63">
        <v>954</v>
      </c>
      <c r="U2746" s="53" t="s">
        <v>367</v>
      </c>
      <c r="V2746" s="53" t="s">
        <v>385</v>
      </c>
      <c r="W2746" s="53"/>
      <c r="X2746" s="63"/>
      <c r="Y2746" s="63"/>
      <c r="Z2746" s="53"/>
      <c r="AA2746" s="53"/>
      <c r="AB2746" s="53"/>
      <c r="AC2746" s="57"/>
      <c r="AD2746" s="53"/>
      <c r="AE2746" s="53"/>
      <c r="AF2746" s="53"/>
      <c r="AG2746" s="63"/>
      <c r="AH2746" s="53"/>
      <c r="AI2746" s="53"/>
      <c r="AJ2746" s="149">
        <v>1</v>
      </c>
      <c r="AK2746" s="374" t="s">
        <v>677</v>
      </c>
    </row>
    <row r="2747" spans="1:37" s="149" customFormat="1" ht="60" customHeight="1">
      <c r="A2747" s="53" t="s">
        <v>1240</v>
      </c>
      <c r="B2747" s="60">
        <v>3432</v>
      </c>
      <c r="C2747" s="53" t="s">
        <v>510</v>
      </c>
      <c r="D2747" s="52" t="s">
        <v>511</v>
      </c>
      <c r="E2747" s="53" t="s">
        <v>59</v>
      </c>
      <c r="F2747" s="55">
        <v>41223</v>
      </c>
      <c r="G2747" s="55">
        <v>41289</v>
      </c>
      <c r="H2747" s="53" t="s">
        <v>100</v>
      </c>
      <c r="I2747" s="57">
        <v>3181.5830000000001</v>
      </c>
      <c r="J2747" s="56">
        <v>3275.5774608695378</v>
      </c>
      <c r="K2747" s="56">
        <v>3181.5830000000001</v>
      </c>
      <c r="L2747" s="59">
        <v>41315</v>
      </c>
      <c r="M2747" s="60">
        <v>2013</v>
      </c>
      <c r="N2747" s="61">
        <v>41325</v>
      </c>
      <c r="O2747" s="60">
        <v>2013</v>
      </c>
      <c r="P2747" s="61">
        <v>41424</v>
      </c>
      <c r="Q2747" s="53" t="s">
        <v>337</v>
      </c>
      <c r="R2747" s="53" t="s">
        <v>1295</v>
      </c>
      <c r="S2747" s="53" t="s">
        <v>419</v>
      </c>
      <c r="T2747" s="63">
        <v>3141</v>
      </c>
      <c r="U2747" s="53" t="s">
        <v>367</v>
      </c>
      <c r="V2747" s="53" t="s">
        <v>385</v>
      </c>
      <c r="W2747" s="53"/>
      <c r="X2747" s="63"/>
      <c r="Y2747" s="63"/>
      <c r="Z2747" s="53"/>
      <c r="AA2747" s="53"/>
      <c r="AB2747" s="53"/>
      <c r="AC2747" s="57"/>
      <c r="AD2747" s="53"/>
      <c r="AE2747" s="53"/>
      <c r="AF2747" s="53"/>
      <c r="AG2747" s="63"/>
      <c r="AH2747" s="53"/>
      <c r="AI2747" s="53"/>
      <c r="AJ2747" s="149">
        <v>1</v>
      </c>
      <c r="AK2747" s="374" t="s">
        <v>677</v>
      </c>
    </row>
    <row r="2748" spans="1:37" s="149" customFormat="1" ht="60" customHeight="1">
      <c r="A2748" s="53" t="s">
        <v>1240</v>
      </c>
      <c r="B2748" s="60">
        <v>3433</v>
      </c>
      <c r="C2748" s="53" t="s">
        <v>512</v>
      </c>
      <c r="D2748" s="52" t="s">
        <v>513</v>
      </c>
      <c r="E2748" s="53" t="s">
        <v>59</v>
      </c>
      <c r="F2748" s="55">
        <v>41294</v>
      </c>
      <c r="G2748" s="55">
        <v>41325</v>
      </c>
      <c r="H2748" s="53" t="s">
        <v>100</v>
      </c>
      <c r="I2748" s="57">
        <v>264.35300000000001</v>
      </c>
      <c r="J2748" s="56">
        <v>342.98689676600162</v>
      </c>
      <c r="K2748" s="56">
        <v>264.35300000000001</v>
      </c>
      <c r="L2748" s="59">
        <v>41348</v>
      </c>
      <c r="M2748" s="60">
        <v>2013</v>
      </c>
      <c r="N2748" s="61">
        <v>41365</v>
      </c>
      <c r="O2748" s="60">
        <v>2013</v>
      </c>
      <c r="P2748" s="61">
        <v>41424</v>
      </c>
      <c r="Q2748" s="53" t="s">
        <v>337</v>
      </c>
      <c r="R2748" s="53" t="s">
        <v>513</v>
      </c>
      <c r="S2748" s="53" t="s">
        <v>419</v>
      </c>
      <c r="T2748" s="63">
        <v>54</v>
      </c>
      <c r="U2748" s="53" t="s">
        <v>367</v>
      </c>
      <c r="V2748" s="53" t="s">
        <v>385</v>
      </c>
      <c r="W2748" s="53"/>
      <c r="X2748" s="63"/>
      <c r="Y2748" s="63"/>
      <c r="Z2748" s="53"/>
      <c r="AA2748" s="53"/>
      <c r="AB2748" s="53"/>
      <c r="AC2748" s="57"/>
      <c r="AD2748" s="53"/>
      <c r="AE2748" s="53"/>
      <c r="AF2748" s="53"/>
      <c r="AG2748" s="63"/>
      <c r="AH2748" s="53"/>
      <c r="AI2748" s="53"/>
      <c r="AJ2748" s="149">
        <v>1</v>
      </c>
      <c r="AK2748" s="374" t="s">
        <v>677</v>
      </c>
    </row>
    <row r="2749" spans="1:37" s="149" customFormat="1" ht="60" customHeight="1">
      <c r="A2749" s="53" t="s">
        <v>1240</v>
      </c>
      <c r="B2749" s="60">
        <v>3435</v>
      </c>
      <c r="C2749" s="53" t="s">
        <v>514</v>
      </c>
      <c r="D2749" s="52" t="s">
        <v>515</v>
      </c>
      <c r="E2749" s="53" t="s">
        <v>59</v>
      </c>
      <c r="F2749" s="55">
        <v>41223</v>
      </c>
      <c r="G2749" s="55">
        <v>41263</v>
      </c>
      <c r="H2749" s="53" t="s">
        <v>100</v>
      </c>
      <c r="I2749" s="57">
        <v>1178.749</v>
      </c>
      <c r="J2749" s="56">
        <v>1160.9263313620561</v>
      </c>
      <c r="K2749" s="56">
        <v>1160.9259999999999</v>
      </c>
      <c r="L2749" s="59">
        <v>41293</v>
      </c>
      <c r="M2749" s="60">
        <v>2013</v>
      </c>
      <c r="N2749" s="61">
        <v>41365</v>
      </c>
      <c r="O2749" s="60">
        <v>2013</v>
      </c>
      <c r="P2749" s="61">
        <v>41424</v>
      </c>
      <c r="Q2749" s="53" t="s">
        <v>337</v>
      </c>
      <c r="R2749" s="53" t="s">
        <v>515</v>
      </c>
      <c r="S2749" s="53" t="s">
        <v>419</v>
      </c>
      <c r="T2749" s="63">
        <v>779</v>
      </c>
      <c r="U2749" s="53" t="s">
        <v>367</v>
      </c>
      <c r="V2749" s="53" t="s">
        <v>385</v>
      </c>
      <c r="W2749" s="53"/>
      <c r="X2749" s="63"/>
      <c r="Y2749" s="63"/>
      <c r="Z2749" s="53"/>
      <c r="AA2749" s="53"/>
      <c r="AB2749" s="53"/>
      <c r="AC2749" s="57"/>
      <c r="AD2749" s="53"/>
      <c r="AE2749" s="53"/>
      <c r="AF2749" s="53"/>
      <c r="AG2749" s="63"/>
      <c r="AH2749" s="53"/>
      <c r="AI2749" s="53"/>
      <c r="AJ2749" s="149">
        <v>1</v>
      </c>
      <c r="AK2749" s="374" t="s">
        <v>677</v>
      </c>
    </row>
    <row r="2750" spans="1:37" s="151" customFormat="1" ht="75" customHeight="1">
      <c r="A2750" s="53" t="s">
        <v>1240</v>
      </c>
      <c r="B2750" s="60">
        <v>3436</v>
      </c>
      <c r="C2750" s="53" t="s">
        <v>444</v>
      </c>
      <c r="D2750" s="52" t="s">
        <v>418</v>
      </c>
      <c r="E2750" s="53" t="s">
        <v>59</v>
      </c>
      <c r="F2750" s="55">
        <v>41253</v>
      </c>
      <c r="G2750" s="55">
        <v>41289</v>
      </c>
      <c r="H2750" s="53" t="s">
        <v>100</v>
      </c>
      <c r="I2750" s="57">
        <v>93.635999999999996</v>
      </c>
      <c r="J2750" s="56">
        <v>91.683232454116819</v>
      </c>
      <c r="K2750" s="56">
        <v>91.683000000000007</v>
      </c>
      <c r="L2750" s="59">
        <v>41315</v>
      </c>
      <c r="M2750" s="60">
        <v>2013</v>
      </c>
      <c r="N2750" s="61">
        <v>41365</v>
      </c>
      <c r="O2750" s="60">
        <v>2013</v>
      </c>
      <c r="P2750" s="61">
        <v>41424</v>
      </c>
      <c r="Q2750" s="53" t="s">
        <v>337</v>
      </c>
      <c r="R2750" s="53" t="s">
        <v>418</v>
      </c>
      <c r="S2750" s="53" t="s">
        <v>419</v>
      </c>
      <c r="T2750" s="63">
        <v>28</v>
      </c>
      <c r="U2750" s="53" t="s">
        <v>367</v>
      </c>
      <c r="V2750" s="53" t="s">
        <v>385</v>
      </c>
      <c r="W2750" s="53"/>
      <c r="X2750" s="63"/>
      <c r="Y2750" s="63"/>
      <c r="Z2750" s="53"/>
      <c r="AA2750" s="53"/>
      <c r="AB2750" s="53"/>
      <c r="AC2750" s="57"/>
      <c r="AD2750" s="53"/>
      <c r="AE2750" s="53"/>
      <c r="AF2750" s="53"/>
      <c r="AG2750" s="63"/>
      <c r="AH2750" s="53"/>
      <c r="AI2750" s="53"/>
      <c r="AJ2750" s="149">
        <v>1</v>
      </c>
      <c r="AK2750" s="374" t="s">
        <v>677</v>
      </c>
    </row>
    <row r="2751" spans="1:37" s="151" customFormat="1" ht="75" customHeight="1">
      <c r="A2751" s="53" t="s">
        <v>1240</v>
      </c>
      <c r="B2751" s="60">
        <v>3437</v>
      </c>
      <c r="C2751" s="53" t="s">
        <v>941</v>
      </c>
      <c r="D2751" s="52" t="s">
        <v>942</v>
      </c>
      <c r="E2751" s="53" t="s">
        <v>59</v>
      </c>
      <c r="F2751" s="55">
        <v>41315</v>
      </c>
      <c r="G2751" s="55">
        <v>41353</v>
      </c>
      <c r="H2751" s="53" t="s">
        <v>100</v>
      </c>
      <c r="I2751" s="57">
        <v>304.91199999999998</v>
      </c>
      <c r="J2751" s="56">
        <v>301.44150653430245</v>
      </c>
      <c r="K2751" s="56">
        <v>301.44099999999997</v>
      </c>
      <c r="L2751" s="59">
        <v>41358</v>
      </c>
      <c r="M2751" s="60">
        <v>2013</v>
      </c>
      <c r="N2751" s="61">
        <v>41365</v>
      </c>
      <c r="O2751" s="60">
        <v>2013</v>
      </c>
      <c r="P2751" s="61">
        <v>41424</v>
      </c>
      <c r="Q2751" s="53" t="s">
        <v>341</v>
      </c>
      <c r="R2751" s="53" t="s">
        <v>942</v>
      </c>
      <c r="S2751" s="53" t="s">
        <v>419</v>
      </c>
      <c r="T2751" s="63">
        <v>10</v>
      </c>
      <c r="U2751" s="53" t="s">
        <v>367</v>
      </c>
      <c r="V2751" s="53" t="s">
        <v>389</v>
      </c>
      <c r="W2751" s="53"/>
      <c r="X2751" s="63"/>
      <c r="Y2751" s="63"/>
      <c r="Z2751" s="53"/>
      <c r="AA2751" s="53"/>
      <c r="AB2751" s="53"/>
      <c r="AC2751" s="57"/>
      <c r="AD2751" s="53"/>
      <c r="AE2751" s="53"/>
      <c r="AF2751" s="53"/>
      <c r="AG2751" s="63"/>
      <c r="AH2751" s="53"/>
      <c r="AI2751" s="53"/>
      <c r="AJ2751" s="149">
        <v>1</v>
      </c>
      <c r="AK2751" s="374" t="s">
        <v>677</v>
      </c>
    </row>
    <row r="2752" spans="1:37" s="151" customFormat="1" ht="75" customHeight="1">
      <c r="A2752" s="53" t="s">
        <v>1240</v>
      </c>
      <c r="B2752" s="60">
        <v>3438</v>
      </c>
      <c r="C2752" s="53" t="s">
        <v>446</v>
      </c>
      <c r="D2752" s="52" t="s">
        <v>447</v>
      </c>
      <c r="E2752" s="53" t="s">
        <v>59</v>
      </c>
      <c r="F2752" s="55">
        <v>41315</v>
      </c>
      <c r="G2752" s="55">
        <v>41353</v>
      </c>
      <c r="H2752" s="53" t="s">
        <v>100</v>
      </c>
      <c r="I2752" s="57">
        <v>670.80100000000004</v>
      </c>
      <c r="J2752" s="56">
        <v>665.02522630172166</v>
      </c>
      <c r="K2752" s="56">
        <v>665.02499999999998</v>
      </c>
      <c r="L2752" s="59">
        <v>41358</v>
      </c>
      <c r="M2752" s="60">
        <v>2013</v>
      </c>
      <c r="N2752" s="61">
        <v>41365</v>
      </c>
      <c r="O2752" s="60">
        <v>2013</v>
      </c>
      <c r="P2752" s="61">
        <v>41424</v>
      </c>
      <c r="Q2752" s="53" t="s">
        <v>341</v>
      </c>
      <c r="R2752" s="53" t="s">
        <v>249</v>
      </c>
      <c r="S2752" s="53" t="s">
        <v>419</v>
      </c>
      <c r="T2752" s="63">
        <v>560</v>
      </c>
      <c r="U2752" s="53" t="s">
        <v>367</v>
      </c>
      <c r="V2752" s="53" t="s">
        <v>385</v>
      </c>
      <c r="W2752" s="53"/>
      <c r="X2752" s="63"/>
      <c r="Y2752" s="63"/>
      <c r="Z2752" s="53"/>
      <c r="AA2752" s="53"/>
      <c r="AB2752" s="53"/>
      <c r="AC2752" s="57"/>
      <c r="AD2752" s="53"/>
      <c r="AE2752" s="53"/>
      <c r="AF2752" s="53"/>
      <c r="AG2752" s="63"/>
      <c r="AH2752" s="53"/>
      <c r="AI2752" s="53"/>
      <c r="AJ2752" s="149">
        <v>1</v>
      </c>
      <c r="AK2752" s="374" t="s">
        <v>677</v>
      </c>
    </row>
    <row r="2753" spans="1:37" s="151" customFormat="1" ht="60" customHeight="1">
      <c r="A2753" s="53" t="s">
        <v>1240</v>
      </c>
      <c r="B2753" s="60">
        <v>3442</v>
      </c>
      <c r="C2753" s="53" t="s">
        <v>526</v>
      </c>
      <c r="D2753" s="52" t="s">
        <v>527</v>
      </c>
      <c r="E2753" s="53" t="s">
        <v>59</v>
      </c>
      <c r="F2753" s="55">
        <v>41253</v>
      </c>
      <c r="G2753" s="55">
        <v>41289</v>
      </c>
      <c r="H2753" s="53" t="s">
        <v>100</v>
      </c>
      <c r="I2753" s="57">
        <v>317.536</v>
      </c>
      <c r="J2753" s="56">
        <v>342.46477642628162</v>
      </c>
      <c r="K2753" s="56">
        <v>317.536</v>
      </c>
      <c r="L2753" s="59">
        <v>41315</v>
      </c>
      <c r="M2753" s="60">
        <v>2013</v>
      </c>
      <c r="N2753" s="61">
        <v>41365</v>
      </c>
      <c r="O2753" s="60">
        <v>2013</v>
      </c>
      <c r="P2753" s="61">
        <v>41424</v>
      </c>
      <c r="Q2753" s="53" t="s">
        <v>337</v>
      </c>
      <c r="R2753" s="53" t="s">
        <v>527</v>
      </c>
      <c r="S2753" s="53" t="s">
        <v>419</v>
      </c>
      <c r="T2753" s="63">
        <v>2953</v>
      </c>
      <c r="U2753" s="53" t="s">
        <v>367</v>
      </c>
      <c r="V2753" s="53" t="s">
        <v>385</v>
      </c>
      <c r="W2753" s="53"/>
      <c r="X2753" s="63"/>
      <c r="Y2753" s="63"/>
      <c r="Z2753" s="53"/>
      <c r="AA2753" s="53"/>
      <c r="AB2753" s="53"/>
      <c r="AC2753" s="57"/>
      <c r="AD2753" s="53"/>
      <c r="AE2753" s="53"/>
      <c r="AF2753" s="53"/>
      <c r="AG2753" s="63"/>
      <c r="AH2753" s="53"/>
      <c r="AI2753" s="53"/>
      <c r="AJ2753" s="149">
        <v>1</v>
      </c>
      <c r="AK2753" s="374" t="s">
        <v>677</v>
      </c>
    </row>
    <row r="2754" spans="1:37" s="151" customFormat="1" ht="60" customHeight="1">
      <c r="A2754" s="53" t="s">
        <v>1240</v>
      </c>
      <c r="B2754" s="60">
        <v>3443</v>
      </c>
      <c r="C2754" s="53" t="s">
        <v>532</v>
      </c>
      <c r="D2754" s="52" t="s">
        <v>533</v>
      </c>
      <c r="E2754" s="53" t="s">
        <v>59</v>
      </c>
      <c r="F2754" s="55">
        <v>41315</v>
      </c>
      <c r="G2754" s="55">
        <v>41353</v>
      </c>
      <c r="H2754" s="53" t="s">
        <v>100</v>
      </c>
      <c r="I2754" s="57">
        <v>100.547</v>
      </c>
      <c r="J2754" s="56">
        <v>95.7909455268192</v>
      </c>
      <c r="K2754" s="56">
        <v>95.79</v>
      </c>
      <c r="L2754" s="59">
        <v>41358</v>
      </c>
      <c r="M2754" s="60">
        <v>2013</v>
      </c>
      <c r="N2754" s="61">
        <v>41365</v>
      </c>
      <c r="O2754" s="60">
        <v>2013</v>
      </c>
      <c r="P2754" s="61">
        <v>41424</v>
      </c>
      <c r="Q2754" s="53" t="s">
        <v>341</v>
      </c>
      <c r="R2754" s="53" t="s">
        <v>533</v>
      </c>
      <c r="S2754" s="53" t="s">
        <v>308</v>
      </c>
      <c r="T2754" s="63">
        <v>554.5</v>
      </c>
      <c r="U2754" s="53" t="s">
        <v>367</v>
      </c>
      <c r="V2754" s="53" t="s">
        <v>389</v>
      </c>
      <c r="W2754" s="53"/>
      <c r="X2754" s="63"/>
      <c r="Y2754" s="63"/>
      <c r="Z2754" s="53"/>
      <c r="AA2754" s="53"/>
      <c r="AB2754" s="53"/>
      <c r="AC2754" s="57"/>
      <c r="AD2754" s="53"/>
      <c r="AE2754" s="53"/>
      <c r="AF2754" s="53"/>
      <c r="AG2754" s="63"/>
      <c r="AH2754" s="53"/>
      <c r="AI2754" s="53"/>
      <c r="AJ2754" s="149">
        <v>1</v>
      </c>
      <c r="AK2754" s="374" t="s">
        <v>677</v>
      </c>
    </row>
    <row r="2755" spans="1:37" s="151" customFormat="1" ht="60" customHeight="1">
      <c r="A2755" s="53" t="s">
        <v>1240</v>
      </c>
      <c r="B2755" s="60">
        <v>3445</v>
      </c>
      <c r="C2755" s="53" t="s">
        <v>528</v>
      </c>
      <c r="D2755" s="52" t="s">
        <v>529</v>
      </c>
      <c r="E2755" s="53" t="s">
        <v>59</v>
      </c>
      <c r="F2755" s="55">
        <v>41315</v>
      </c>
      <c r="G2755" s="55">
        <v>41353</v>
      </c>
      <c r="H2755" s="53" t="s">
        <v>100</v>
      </c>
      <c r="I2755" s="57">
        <v>206.30699999999999</v>
      </c>
      <c r="J2755" s="56">
        <v>193.354901807256</v>
      </c>
      <c r="K2755" s="56">
        <v>193.35400000000001</v>
      </c>
      <c r="L2755" s="59">
        <v>41358</v>
      </c>
      <c r="M2755" s="60">
        <v>2013</v>
      </c>
      <c r="N2755" s="61">
        <v>41365</v>
      </c>
      <c r="O2755" s="60">
        <v>2013</v>
      </c>
      <c r="P2755" s="61">
        <v>41424</v>
      </c>
      <c r="Q2755" s="53" t="s">
        <v>341</v>
      </c>
      <c r="R2755" s="53" t="s">
        <v>1297</v>
      </c>
      <c r="S2755" s="53" t="s">
        <v>1583</v>
      </c>
      <c r="T2755" s="63">
        <v>135.81</v>
      </c>
      <c r="U2755" s="53" t="s">
        <v>367</v>
      </c>
      <c r="V2755" s="53" t="s">
        <v>389</v>
      </c>
      <c r="W2755" s="53"/>
      <c r="X2755" s="63"/>
      <c r="Y2755" s="63"/>
      <c r="Z2755" s="53"/>
      <c r="AA2755" s="53"/>
      <c r="AB2755" s="53"/>
      <c r="AC2755" s="57"/>
      <c r="AD2755" s="53"/>
      <c r="AE2755" s="53"/>
      <c r="AF2755" s="53"/>
      <c r="AG2755" s="63"/>
      <c r="AH2755" s="53"/>
      <c r="AI2755" s="53"/>
      <c r="AJ2755" s="149">
        <v>1</v>
      </c>
      <c r="AK2755" s="374" t="s">
        <v>677</v>
      </c>
    </row>
    <row r="2756" spans="1:37" s="149" customFormat="1" ht="75" customHeight="1">
      <c r="A2756" s="53" t="s">
        <v>1240</v>
      </c>
      <c r="B2756" s="60">
        <v>3450</v>
      </c>
      <c r="C2756" s="53" t="s">
        <v>457</v>
      </c>
      <c r="D2756" s="52" t="s">
        <v>458</v>
      </c>
      <c r="E2756" s="53" t="s">
        <v>59</v>
      </c>
      <c r="F2756" s="55">
        <v>41315</v>
      </c>
      <c r="G2756" s="55">
        <v>41353</v>
      </c>
      <c r="H2756" s="53" t="s">
        <v>100</v>
      </c>
      <c r="I2756" s="57">
        <v>154.77099999999999</v>
      </c>
      <c r="J2756" s="56">
        <v>158.4926519239728</v>
      </c>
      <c r="K2756" s="56">
        <v>154.77099999999999</v>
      </c>
      <c r="L2756" s="59">
        <v>41358</v>
      </c>
      <c r="M2756" s="60">
        <v>2013</v>
      </c>
      <c r="N2756" s="61">
        <v>41365</v>
      </c>
      <c r="O2756" s="60">
        <v>2013</v>
      </c>
      <c r="P2756" s="61">
        <v>41424</v>
      </c>
      <c r="Q2756" s="53" t="s">
        <v>337</v>
      </c>
      <c r="R2756" s="53" t="s">
        <v>458</v>
      </c>
      <c r="S2756" s="53" t="s">
        <v>419</v>
      </c>
      <c r="T2756" s="63">
        <v>32502</v>
      </c>
      <c r="U2756" s="53" t="s">
        <v>367</v>
      </c>
      <c r="V2756" s="53" t="s">
        <v>385</v>
      </c>
      <c r="W2756" s="53"/>
      <c r="X2756" s="63"/>
      <c r="Y2756" s="63"/>
      <c r="Z2756" s="53"/>
      <c r="AA2756" s="53"/>
      <c r="AB2756" s="53"/>
      <c r="AC2756" s="57"/>
      <c r="AD2756" s="53"/>
      <c r="AE2756" s="53"/>
      <c r="AF2756" s="53"/>
      <c r="AG2756" s="63"/>
      <c r="AH2756" s="53"/>
      <c r="AI2756" s="53"/>
      <c r="AJ2756" s="149">
        <v>1</v>
      </c>
      <c r="AK2756" s="374" t="s">
        <v>677</v>
      </c>
    </row>
    <row r="2757" spans="1:37" s="149" customFormat="1" ht="60" customHeight="1">
      <c r="A2757" s="53" t="s">
        <v>1240</v>
      </c>
      <c r="B2757" s="60">
        <v>3451</v>
      </c>
      <c r="C2757" s="53" t="s">
        <v>537</v>
      </c>
      <c r="D2757" s="52" t="s">
        <v>538</v>
      </c>
      <c r="E2757" s="53" t="s">
        <v>59</v>
      </c>
      <c r="F2757" s="55">
        <v>41315</v>
      </c>
      <c r="G2757" s="55">
        <v>41353</v>
      </c>
      <c r="H2757" s="53" t="s">
        <v>100</v>
      </c>
      <c r="I2757" s="57">
        <v>318.87799999999999</v>
      </c>
      <c r="J2757" s="56">
        <v>313.3183702620384</v>
      </c>
      <c r="K2757" s="56">
        <v>313.31799999999998</v>
      </c>
      <c r="L2757" s="59">
        <v>41358</v>
      </c>
      <c r="M2757" s="60">
        <v>2013</v>
      </c>
      <c r="N2757" s="61">
        <v>41365</v>
      </c>
      <c r="O2757" s="60">
        <v>2013</v>
      </c>
      <c r="P2757" s="61">
        <v>41424</v>
      </c>
      <c r="Q2757" s="53" t="s">
        <v>341</v>
      </c>
      <c r="R2757" s="53" t="s">
        <v>1302</v>
      </c>
      <c r="S2757" s="53" t="s">
        <v>419</v>
      </c>
      <c r="T2757" s="63">
        <v>590</v>
      </c>
      <c r="U2757" s="53" t="s">
        <v>367</v>
      </c>
      <c r="V2757" s="53" t="s">
        <v>389</v>
      </c>
      <c r="W2757" s="53"/>
      <c r="X2757" s="63"/>
      <c r="Y2757" s="63"/>
      <c r="Z2757" s="53"/>
      <c r="AA2757" s="53"/>
      <c r="AB2757" s="53"/>
      <c r="AC2757" s="57"/>
      <c r="AD2757" s="53"/>
      <c r="AE2757" s="53"/>
      <c r="AF2757" s="53"/>
      <c r="AG2757" s="63"/>
      <c r="AH2757" s="53"/>
      <c r="AI2757" s="53"/>
      <c r="AJ2757" s="149">
        <v>1</v>
      </c>
      <c r="AK2757" s="374" t="s">
        <v>677</v>
      </c>
    </row>
    <row r="2758" spans="1:37" s="149" customFormat="1" ht="60" customHeight="1">
      <c r="A2758" s="53" t="s">
        <v>1240</v>
      </c>
      <c r="B2758" s="60">
        <v>3376</v>
      </c>
      <c r="C2758" s="53" t="s">
        <v>1261</v>
      </c>
      <c r="D2758" s="52" t="s">
        <v>1262</v>
      </c>
      <c r="E2758" s="53" t="s">
        <v>59</v>
      </c>
      <c r="F2758" s="55">
        <v>41325</v>
      </c>
      <c r="G2758" s="55">
        <v>41354</v>
      </c>
      <c r="H2758" s="53" t="s">
        <v>100</v>
      </c>
      <c r="I2758" s="56">
        <v>559</v>
      </c>
      <c r="J2758" s="56">
        <v>543.76360180228801</v>
      </c>
      <c r="K2758" s="56">
        <v>543.76300000000003</v>
      </c>
      <c r="L2758" s="59">
        <v>41374</v>
      </c>
      <c r="M2758" s="60">
        <v>2013</v>
      </c>
      <c r="N2758" s="61">
        <v>41426</v>
      </c>
      <c r="O2758" s="60">
        <v>2013</v>
      </c>
      <c r="P2758" s="61">
        <v>41516</v>
      </c>
      <c r="Q2758" s="53" t="s">
        <v>341</v>
      </c>
      <c r="R2758" s="53" t="s">
        <v>1263</v>
      </c>
      <c r="S2758" s="53" t="s">
        <v>419</v>
      </c>
      <c r="T2758" s="63">
        <v>224</v>
      </c>
      <c r="U2758" s="53" t="s">
        <v>368</v>
      </c>
      <c r="V2758" s="53" t="s">
        <v>385</v>
      </c>
      <c r="W2758" s="53"/>
      <c r="X2758" s="63"/>
      <c r="Y2758" s="63"/>
      <c r="Z2758" s="53"/>
      <c r="AA2758" s="53"/>
      <c r="AB2758" s="53"/>
      <c r="AC2758" s="57"/>
      <c r="AD2758" s="63"/>
      <c r="AE2758" s="63"/>
      <c r="AF2758" s="63"/>
      <c r="AG2758" s="63"/>
      <c r="AH2758" s="53"/>
      <c r="AI2758" s="53"/>
      <c r="AJ2758" s="149">
        <v>2</v>
      </c>
      <c r="AK2758" s="374" t="s">
        <v>677</v>
      </c>
    </row>
    <row r="2759" spans="1:37" s="149" customFormat="1" ht="60" customHeight="1">
      <c r="A2759" s="53" t="s">
        <v>1240</v>
      </c>
      <c r="B2759" s="60">
        <v>3377</v>
      </c>
      <c r="C2759" s="53" t="s">
        <v>1264</v>
      </c>
      <c r="D2759" s="52" t="s">
        <v>1265</v>
      </c>
      <c r="E2759" s="53" t="s">
        <v>59</v>
      </c>
      <c r="F2759" s="55">
        <v>41325</v>
      </c>
      <c r="G2759" s="55">
        <v>41354</v>
      </c>
      <c r="H2759" s="53" t="s">
        <v>100</v>
      </c>
      <c r="I2759" s="56">
        <v>542</v>
      </c>
      <c r="J2759" s="56">
        <v>558.39396332160004</v>
      </c>
      <c r="K2759" s="56">
        <v>542</v>
      </c>
      <c r="L2759" s="59">
        <v>41374</v>
      </c>
      <c r="M2759" s="60">
        <v>2013</v>
      </c>
      <c r="N2759" s="61">
        <v>41487</v>
      </c>
      <c r="O2759" s="60">
        <v>2013</v>
      </c>
      <c r="P2759" s="61">
        <v>41547</v>
      </c>
      <c r="Q2759" s="53" t="s">
        <v>341</v>
      </c>
      <c r="R2759" s="53" t="s">
        <v>1266</v>
      </c>
      <c r="S2759" s="53" t="s">
        <v>419</v>
      </c>
      <c r="T2759" s="63" t="s">
        <v>708</v>
      </c>
      <c r="U2759" s="53" t="s">
        <v>368</v>
      </c>
      <c r="V2759" s="53" t="s">
        <v>385</v>
      </c>
      <c r="W2759" s="53"/>
      <c r="X2759" s="63"/>
      <c r="Y2759" s="63"/>
      <c r="Z2759" s="53"/>
      <c r="AA2759" s="53"/>
      <c r="AB2759" s="53"/>
      <c r="AC2759" s="57"/>
      <c r="AD2759" s="63"/>
      <c r="AE2759" s="63"/>
      <c r="AF2759" s="63"/>
      <c r="AG2759" s="63"/>
      <c r="AH2759" s="53"/>
      <c r="AI2759" s="53"/>
      <c r="AJ2759" s="149">
        <v>2</v>
      </c>
      <c r="AK2759" s="374" t="s">
        <v>677</v>
      </c>
    </row>
    <row r="2760" spans="1:37" s="149" customFormat="1" ht="60" customHeight="1">
      <c r="A2760" s="53" t="s">
        <v>1240</v>
      </c>
      <c r="B2760" s="60">
        <v>3378</v>
      </c>
      <c r="C2760" s="53" t="s">
        <v>1267</v>
      </c>
      <c r="D2760" s="52" t="s">
        <v>1268</v>
      </c>
      <c r="E2760" s="53" t="s">
        <v>59</v>
      </c>
      <c r="F2760" s="55">
        <v>41223</v>
      </c>
      <c r="G2760" s="55">
        <v>41263</v>
      </c>
      <c r="H2760" s="53" t="s">
        <v>100</v>
      </c>
      <c r="I2760" s="56">
        <v>1233</v>
      </c>
      <c r="J2760" s="56">
        <v>1257.5845462531679</v>
      </c>
      <c r="K2760" s="56">
        <v>1233</v>
      </c>
      <c r="L2760" s="59">
        <v>41284</v>
      </c>
      <c r="M2760" s="60">
        <v>2013</v>
      </c>
      <c r="N2760" s="61">
        <v>41374</v>
      </c>
      <c r="O2760" s="60">
        <v>2013</v>
      </c>
      <c r="P2760" s="61">
        <v>41638</v>
      </c>
      <c r="Q2760" s="53" t="s">
        <v>341</v>
      </c>
      <c r="R2760" s="53" t="s">
        <v>1269</v>
      </c>
      <c r="S2760" s="53" t="s">
        <v>384</v>
      </c>
      <c r="T2760" s="63">
        <v>1</v>
      </c>
      <c r="U2760" s="53" t="s">
        <v>368</v>
      </c>
      <c r="V2760" s="53" t="s">
        <v>389</v>
      </c>
      <c r="W2760" s="53"/>
      <c r="X2760" s="63"/>
      <c r="Y2760" s="63"/>
      <c r="Z2760" s="53"/>
      <c r="AA2760" s="53"/>
      <c r="AB2760" s="53"/>
      <c r="AC2760" s="57"/>
      <c r="AD2760" s="63"/>
      <c r="AE2760" s="63"/>
      <c r="AF2760" s="63"/>
      <c r="AG2760" s="63"/>
      <c r="AH2760" s="53"/>
      <c r="AI2760" s="53"/>
      <c r="AJ2760" s="149">
        <v>1</v>
      </c>
      <c r="AK2760" s="374" t="s">
        <v>677</v>
      </c>
    </row>
    <row r="2761" spans="1:37" s="149" customFormat="1" ht="60" customHeight="1">
      <c r="A2761" s="53" t="s">
        <v>1240</v>
      </c>
      <c r="B2761" s="60">
        <v>3379</v>
      </c>
      <c r="C2761" s="53" t="s">
        <v>1261</v>
      </c>
      <c r="D2761" s="52" t="s">
        <v>1262</v>
      </c>
      <c r="E2761" s="53" t="s">
        <v>59</v>
      </c>
      <c r="F2761" s="55">
        <v>41263</v>
      </c>
      <c r="G2761" s="55">
        <v>41294</v>
      </c>
      <c r="H2761" s="53" t="s">
        <v>100</v>
      </c>
      <c r="I2761" s="56">
        <v>1009</v>
      </c>
      <c r="J2761" s="56">
        <v>980.80285308925977</v>
      </c>
      <c r="K2761" s="56">
        <v>980.80200000000002</v>
      </c>
      <c r="L2761" s="59">
        <v>41320</v>
      </c>
      <c r="M2761" s="60">
        <v>2013</v>
      </c>
      <c r="N2761" s="61">
        <v>41334</v>
      </c>
      <c r="O2761" s="60">
        <v>2013</v>
      </c>
      <c r="P2761" s="61">
        <v>41577</v>
      </c>
      <c r="Q2761" s="53" t="s">
        <v>341</v>
      </c>
      <c r="R2761" s="53" t="s">
        <v>1270</v>
      </c>
      <c r="S2761" s="53" t="s">
        <v>384</v>
      </c>
      <c r="T2761" s="63">
        <v>1</v>
      </c>
      <c r="U2761" s="53" t="s">
        <v>368</v>
      </c>
      <c r="V2761" s="53" t="s">
        <v>385</v>
      </c>
      <c r="W2761" s="53"/>
      <c r="X2761" s="63"/>
      <c r="Y2761" s="63"/>
      <c r="Z2761" s="53"/>
      <c r="AA2761" s="53"/>
      <c r="AB2761" s="53"/>
      <c r="AC2761" s="57"/>
      <c r="AD2761" s="63"/>
      <c r="AE2761" s="63"/>
      <c r="AF2761" s="63"/>
      <c r="AG2761" s="63"/>
      <c r="AH2761" s="53"/>
      <c r="AI2761" s="53"/>
      <c r="AJ2761" s="149">
        <v>1</v>
      </c>
      <c r="AK2761" s="374" t="s">
        <v>677</v>
      </c>
    </row>
    <row r="2762" spans="1:37" s="149" customFormat="1" ht="60" customHeight="1">
      <c r="A2762" s="53" t="s">
        <v>1240</v>
      </c>
      <c r="B2762" s="60">
        <v>3380</v>
      </c>
      <c r="C2762" s="53" t="s">
        <v>1271</v>
      </c>
      <c r="D2762" s="52" t="s">
        <v>1272</v>
      </c>
      <c r="E2762" s="53" t="s">
        <v>59</v>
      </c>
      <c r="F2762" s="55">
        <v>41325</v>
      </c>
      <c r="G2762" s="55">
        <v>41354</v>
      </c>
      <c r="H2762" s="53" t="s">
        <v>100</v>
      </c>
      <c r="I2762" s="56">
        <v>165</v>
      </c>
      <c r="J2762" s="56">
        <v>160.38897002946268</v>
      </c>
      <c r="K2762" s="56">
        <v>160.38800000000001</v>
      </c>
      <c r="L2762" s="59">
        <v>41374</v>
      </c>
      <c r="M2762" s="60">
        <v>2013</v>
      </c>
      <c r="N2762" s="61">
        <v>41374</v>
      </c>
      <c r="O2762" s="60">
        <v>2013</v>
      </c>
      <c r="P2762" s="61">
        <v>41608</v>
      </c>
      <c r="Q2762" s="53" t="s">
        <v>341</v>
      </c>
      <c r="R2762" s="53" t="s">
        <v>1273</v>
      </c>
      <c r="S2762" s="53" t="s">
        <v>384</v>
      </c>
      <c r="T2762" s="63">
        <v>1</v>
      </c>
      <c r="U2762" s="53" t="s">
        <v>368</v>
      </c>
      <c r="V2762" s="53" t="s">
        <v>389</v>
      </c>
      <c r="W2762" s="53"/>
      <c r="X2762" s="63"/>
      <c r="Y2762" s="63"/>
      <c r="Z2762" s="53"/>
      <c r="AA2762" s="53"/>
      <c r="AB2762" s="53"/>
      <c r="AC2762" s="57"/>
      <c r="AD2762" s="63"/>
      <c r="AE2762" s="63"/>
      <c r="AF2762" s="63"/>
      <c r="AG2762" s="63"/>
      <c r="AH2762" s="53"/>
      <c r="AI2762" s="53"/>
      <c r="AJ2762" s="149">
        <v>2</v>
      </c>
      <c r="AK2762" s="374" t="s">
        <v>677</v>
      </c>
    </row>
    <row r="2763" spans="1:37" s="149" customFormat="1" ht="75" customHeight="1">
      <c r="A2763" s="53" t="s">
        <v>1240</v>
      </c>
      <c r="B2763" s="60">
        <v>3381</v>
      </c>
      <c r="C2763" s="53" t="s">
        <v>451</v>
      </c>
      <c r="D2763" s="52" t="s">
        <v>452</v>
      </c>
      <c r="E2763" s="53" t="s">
        <v>81</v>
      </c>
      <c r="F2763" s="55">
        <v>41250</v>
      </c>
      <c r="G2763" s="55">
        <v>41325</v>
      </c>
      <c r="H2763" s="53" t="s">
        <v>100</v>
      </c>
      <c r="I2763" s="57">
        <v>212.14497</v>
      </c>
      <c r="J2763" s="56">
        <v>189.4691173589525</v>
      </c>
      <c r="K2763" s="56">
        <v>189.46912711864408</v>
      </c>
      <c r="L2763" s="59">
        <v>41342</v>
      </c>
      <c r="M2763" s="60">
        <v>2013</v>
      </c>
      <c r="N2763" s="61">
        <v>41384</v>
      </c>
      <c r="O2763" s="60">
        <v>2013</v>
      </c>
      <c r="P2763" s="61">
        <v>41547</v>
      </c>
      <c r="Q2763" s="53" t="s">
        <v>337</v>
      </c>
      <c r="R2763" s="53" t="s">
        <v>3315</v>
      </c>
      <c r="S2763" s="53" t="s">
        <v>419</v>
      </c>
      <c r="T2763" s="63">
        <v>125</v>
      </c>
      <c r="U2763" s="53" t="s">
        <v>368</v>
      </c>
      <c r="V2763" s="53" t="s">
        <v>385</v>
      </c>
      <c r="W2763" s="53"/>
      <c r="X2763" s="63"/>
      <c r="Y2763" s="63"/>
      <c r="Z2763" s="53"/>
      <c r="AA2763" s="53"/>
      <c r="AB2763" s="53"/>
      <c r="AC2763" s="57"/>
      <c r="AD2763" s="53"/>
      <c r="AE2763" s="53"/>
      <c r="AF2763" s="53"/>
      <c r="AG2763" s="63"/>
      <c r="AH2763" s="53"/>
      <c r="AI2763" s="53"/>
      <c r="AJ2763" s="149">
        <v>1</v>
      </c>
      <c r="AK2763" s="374" t="s">
        <v>677</v>
      </c>
    </row>
    <row r="2764" spans="1:37" s="149" customFormat="1" ht="75" customHeight="1">
      <c r="A2764" s="53" t="s">
        <v>1240</v>
      </c>
      <c r="B2764" s="160" t="s">
        <v>3309</v>
      </c>
      <c r="C2764" s="53" t="s">
        <v>451</v>
      </c>
      <c r="D2764" s="52" t="s">
        <v>452</v>
      </c>
      <c r="E2764" s="53" t="s">
        <v>81</v>
      </c>
      <c r="F2764" s="55">
        <v>41250</v>
      </c>
      <c r="G2764" s="55">
        <v>41325</v>
      </c>
      <c r="H2764" s="53" t="s">
        <v>100</v>
      </c>
      <c r="I2764" s="57">
        <v>726.84292000000005</v>
      </c>
      <c r="J2764" s="56">
        <v>649.15133901330387</v>
      </c>
      <c r="K2764" s="56">
        <v>649.15137288135588</v>
      </c>
      <c r="L2764" s="59">
        <v>41342</v>
      </c>
      <c r="M2764" s="60">
        <v>2013</v>
      </c>
      <c r="N2764" s="61">
        <v>41384</v>
      </c>
      <c r="O2764" s="60">
        <v>2013</v>
      </c>
      <c r="P2764" s="61">
        <v>41547</v>
      </c>
      <c r="Q2764" s="53" t="s">
        <v>337</v>
      </c>
      <c r="R2764" s="53" t="s">
        <v>3316</v>
      </c>
      <c r="S2764" s="53" t="s">
        <v>419</v>
      </c>
      <c r="T2764" s="63">
        <v>261</v>
      </c>
      <c r="U2764" s="53" t="s">
        <v>368</v>
      </c>
      <c r="V2764" s="53" t="s">
        <v>385</v>
      </c>
      <c r="W2764" s="53"/>
      <c r="X2764" s="63"/>
      <c r="Y2764" s="63"/>
      <c r="Z2764" s="53"/>
      <c r="AA2764" s="53"/>
      <c r="AB2764" s="53"/>
      <c r="AC2764" s="57"/>
      <c r="AD2764" s="53"/>
      <c r="AE2764" s="53"/>
      <c r="AF2764" s="53"/>
      <c r="AG2764" s="63"/>
      <c r="AH2764" s="53"/>
      <c r="AI2764" s="53"/>
      <c r="AJ2764" s="149">
        <v>1</v>
      </c>
      <c r="AK2764" s="374" t="s">
        <v>677</v>
      </c>
    </row>
    <row r="2765" spans="1:37" s="149" customFormat="1" ht="75" customHeight="1">
      <c r="A2765" s="53" t="s">
        <v>1240</v>
      </c>
      <c r="B2765" s="160" t="s">
        <v>3310</v>
      </c>
      <c r="C2765" s="53" t="s">
        <v>451</v>
      </c>
      <c r="D2765" s="52" t="s">
        <v>452</v>
      </c>
      <c r="E2765" s="53" t="s">
        <v>81</v>
      </c>
      <c r="F2765" s="55">
        <v>41250</v>
      </c>
      <c r="G2765" s="55">
        <v>41325</v>
      </c>
      <c r="H2765" s="53" t="s">
        <v>100</v>
      </c>
      <c r="I2765" s="57">
        <v>991.52710000000002</v>
      </c>
      <c r="J2765" s="56">
        <v>885.54357618300003</v>
      </c>
      <c r="K2765" s="56">
        <v>885.54371186440676</v>
      </c>
      <c r="L2765" s="59">
        <v>41342</v>
      </c>
      <c r="M2765" s="60">
        <v>2013</v>
      </c>
      <c r="N2765" s="61">
        <v>41384</v>
      </c>
      <c r="O2765" s="60">
        <v>2013</v>
      </c>
      <c r="P2765" s="61">
        <v>41547</v>
      </c>
      <c r="Q2765" s="53" t="s">
        <v>337</v>
      </c>
      <c r="R2765" s="53" t="s">
        <v>3317</v>
      </c>
      <c r="S2765" s="53" t="s">
        <v>3072</v>
      </c>
      <c r="T2765" s="63">
        <v>4967</v>
      </c>
      <c r="U2765" s="53" t="s">
        <v>368</v>
      </c>
      <c r="V2765" s="53" t="s">
        <v>385</v>
      </c>
      <c r="W2765" s="53"/>
      <c r="X2765" s="63"/>
      <c r="Y2765" s="63"/>
      <c r="Z2765" s="53"/>
      <c r="AA2765" s="53"/>
      <c r="AB2765" s="53"/>
      <c r="AC2765" s="57"/>
      <c r="AD2765" s="53"/>
      <c r="AE2765" s="53"/>
      <c r="AF2765" s="53"/>
      <c r="AG2765" s="63"/>
      <c r="AH2765" s="53"/>
      <c r="AI2765" s="53"/>
      <c r="AJ2765" s="149">
        <v>1</v>
      </c>
      <c r="AK2765" s="374" t="s">
        <v>677</v>
      </c>
    </row>
    <row r="2766" spans="1:37" s="149" customFormat="1" ht="75" customHeight="1">
      <c r="A2766" s="53" t="s">
        <v>1240</v>
      </c>
      <c r="B2766" s="160" t="s">
        <v>3311</v>
      </c>
      <c r="C2766" s="53" t="s">
        <v>451</v>
      </c>
      <c r="D2766" s="52" t="s">
        <v>452</v>
      </c>
      <c r="E2766" s="53" t="s">
        <v>81</v>
      </c>
      <c r="F2766" s="55">
        <v>41250</v>
      </c>
      <c r="G2766" s="55">
        <v>41325</v>
      </c>
      <c r="H2766" s="53" t="s">
        <v>100</v>
      </c>
      <c r="I2766" s="57">
        <v>1008.80824</v>
      </c>
      <c r="J2766" s="56">
        <v>900.97745342512326</v>
      </c>
      <c r="K2766" s="56">
        <v>900.97768644067799</v>
      </c>
      <c r="L2766" s="59">
        <v>41342</v>
      </c>
      <c r="M2766" s="60">
        <v>2013</v>
      </c>
      <c r="N2766" s="61">
        <v>41384</v>
      </c>
      <c r="O2766" s="60">
        <v>2013</v>
      </c>
      <c r="P2766" s="61">
        <v>41547</v>
      </c>
      <c r="Q2766" s="53" t="s">
        <v>337</v>
      </c>
      <c r="R2766" s="53" t="s">
        <v>3318</v>
      </c>
      <c r="S2766" s="53" t="s">
        <v>3072</v>
      </c>
      <c r="T2766" s="63">
        <v>522</v>
      </c>
      <c r="U2766" s="53" t="s">
        <v>368</v>
      </c>
      <c r="V2766" s="53" t="s">
        <v>385</v>
      </c>
      <c r="W2766" s="53"/>
      <c r="X2766" s="63"/>
      <c r="Y2766" s="63"/>
      <c r="Z2766" s="53"/>
      <c r="AA2766" s="53"/>
      <c r="AB2766" s="53"/>
      <c r="AC2766" s="57"/>
      <c r="AD2766" s="53"/>
      <c r="AE2766" s="53"/>
      <c r="AF2766" s="53"/>
      <c r="AG2766" s="63"/>
      <c r="AH2766" s="53"/>
      <c r="AI2766" s="53"/>
      <c r="AJ2766" s="149">
        <v>1</v>
      </c>
      <c r="AK2766" s="374" t="s">
        <v>677</v>
      </c>
    </row>
    <row r="2767" spans="1:37" s="149" customFormat="1" ht="75" customHeight="1">
      <c r="A2767" s="53" t="s">
        <v>1240</v>
      </c>
      <c r="B2767" s="160" t="s">
        <v>3312</v>
      </c>
      <c r="C2767" s="53" t="s">
        <v>451</v>
      </c>
      <c r="D2767" s="52" t="s">
        <v>452</v>
      </c>
      <c r="E2767" s="53" t="s">
        <v>81</v>
      </c>
      <c r="F2767" s="55">
        <v>41250</v>
      </c>
      <c r="G2767" s="55">
        <v>41325</v>
      </c>
      <c r="H2767" s="53" t="s">
        <v>100</v>
      </c>
      <c r="I2767" s="57">
        <v>1679.9508599999999</v>
      </c>
      <c r="J2767" s="56">
        <v>1500.3825954308354</v>
      </c>
      <c r="K2767" s="56">
        <v>1500.3825084745763</v>
      </c>
      <c r="L2767" s="59">
        <v>41342</v>
      </c>
      <c r="M2767" s="60">
        <v>2013</v>
      </c>
      <c r="N2767" s="61">
        <v>41384</v>
      </c>
      <c r="O2767" s="60">
        <v>2013</v>
      </c>
      <c r="P2767" s="61">
        <v>41547</v>
      </c>
      <c r="Q2767" s="53" t="s">
        <v>337</v>
      </c>
      <c r="R2767" s="53" t="s">
        <v>3319</v>
      </c>
      <c r="S2767" s="53" t="s">
        <v>2001</v>
      </c>
      <c r="T2767" s="63">
        <v>680</v>
      </c>
      <c r="U2767" s="53" t="s">
        <v>368</v>
      </c>
      <c r="V2767" s="53" t="s">
        <v>385</v>
      </c>
      <c r="W2767" s="53"/>
      <c r="X2767" s="63"/>
      <c r="Y2767" s="63"/>
      <c r="Z2767" s="53"/>
      <c r="AA2767" s="53"/>
      <c r="AB2767" s="53"/>
      <c r="AC2767" s="57"/>
      <c r="AD2767" s="53"/>
      <c r="AE2767" s="53"/>
      <c r="AF2767" s="53"/>
      <c r="AG2767" s="63"/>
      <c r="AH2767" s="53"/>
      <c r="AI2767" s="53"/>
      <c r="AJ2767" s="149">
        <v>1</v>
      </c>
      <c r="AK2767" s="374" t="s">
        <v>677</v>
      </c>
    </row>
    <row r="2768" spans="1:37" s="149" customFormat="1" ht="75" customHeight="1">
      <c r="A2768" s="53" t="s">
        <v>1240</v>
      </c>
      <c r="B2768" s="160" t="s">
        <v>3313</v>
      </c>
      <c r="C2768" s="53" t="s">
        <v>451</v>
      </c>
      <c r="D2768" s="52" t="s">
        <v>452</v>
      </c>
      <c r="E2768" s="53" t="s">
        <v>81</v>
      </c>
      <c r="F2768" s="55">
        <v>41250</v>
      </c>
      <c r="G2768" s="55">
        <v>41325</v>
      </c>
      <c r="H2768" s="53" t="s">
        <v>100</v>
      </c>
      <c r="I2768" s="57">
        <v>11.209630000000001</v>
      </c>
      <c r="J2768" s="56">
        <v>10.011410193970081</v>
      </c>
      <c r="K2768" s="56">
        <v>10.011440677966101</v>
      </c>
      <c r="L2768" s="59">
        <v>41342</v>
      </c>
      <c r="M2768" s="60">
        <v>2013</v>
      </c>
      <c r="N2768" s="61">
        <v>41384</v>
      </c>
      <c r="O2768" s="60">
        <v>2013</v>
      </c>
      <c r="P2768" s="61">
        <v>41547</v>
      </c>
      <c r="Q2768" s="53" t="s">
        <v>337</v>
      </c>
      <c r="R2768" s="53" t="s">
        <v>3197</v>
      </c>
      <c r="S2768" s="53" t="s">
        <v>866</v>
      </c>
      <c r="T2768" s="63">
        <v>23</v>
      </c>
      <c r="U2768" s="53" t="s">
        <v>368</v>
      </c>
      <c r="V2768" s="53" t="s">
        <v>385</v>
      </c>
      <c r="W2768" s="53"/>
      <c r="X2768" s="63"/>
      <c r="Y2768" s="63"/>
      <c r="Z2768" s="53"/>
      <c r="AA2768" s="53"/>
      <c r="AB2768" s="53"/>
      <c r="AC2768" s="57"/>
      <c r="AD2768" s="53"/>
      <c r="AE2768" s="53"/>
      <c r="AF2768" s="53"/>
      <c r="AG2768" s="63"/>
      <c r="AH2768" s="53"/>
      <c r="AI2768" s="53"/>
      <c r="AJ2768" s="149">
        <v>1</v>
      </c>
      <c r="AK2768" s="374" t="s">
        <v>677</v>
      </c>
    </row>
    <row r="2769" spans="1:37" s="154" customFormat="1" ht="75" customHeight="1">
      <c r="A2769" s="53" t="s">
        <v>1240</v>
      </c>
      <c r="B2769" s="160" t="s">
        <v>3314</v>
      </c>
      <c r="C2769" s="53" t="s">
        <v>451</v>
      </c>
      <c r="D2769" s="52" t="s">
        <v>452</v>
      </c>
      <c r="E2769" s="53" t="s">
        <v>81</v>
      </c>
      <c r="F2769" s="55">
        <v>41250</v>
      </c>
      <c r="G2769" s="55">
        <v>41325</v>
      </c>
      <c r="H2769" s="53" t="s">
        <v>100</v>
      </c>
      <c r="I2769" s="57">
        <v>87.221130000000002</v>
      </c>
      <c r="J2769" s="56">
        <v>77.898925725294248</v>
      </c>
      <c r="K2769" s="56">
        <v>77.898152542372884</v>
      </c>
      <c r="L2769" s="59">
        <v>41342</v>
      </c>
      <c r="M2769" s="60">
        <v>2013</v>
      </c>
      <c r="N2769" s="61">
        <v>41384</v>
      </c>
      <c r="O2769" s="60">
        <v>2013</v>
      </c>
      <c r="P2769" s="61">
        <v>41547</v>
      </c>
      <c r="Q2769" s="53" t="s">
        <v>337</v>
      </c>
      <c r="R2769" s="53" t="s">
        <v>3320</v>
      </c>
      <c r="S2769" s="53" t="s">
        <v>419</v>
      </c>
      <c r="T2769" s="63">
        <v>668</v>
      </c>
      <c r="U2769" s="53" t="s">
        <v>368</v>
      </c>
      <c r="V2769" s="53" t="s">
        <v>385</v>
      </c>
      <c r="W2769" s="53"/>
      <c r="X2769" s="63"/>
      <c r="Y2769" s="63"/>
      <c r="Z2769" s="53"/>
      <c r="AA2769" s="53"/>
      <c r="AB2769" s="53"/>
      <c r="AC2769" s="57"/>
      <c r="AD2769" s="53"/>
      <c r="AE2769" s="53"/>
      <c r="AF2769" s="53"/>
      <c r="AG2769" s="63"/>
      <c r="AH2769" s="53"/>
      <c r="AI2769" s="53"/>
      <c r="AJ2769" s="149">
        <v>1</v>
      </c>
      <c r="AK2769" s="374" t="s">
        <v>677</v>
      </c>
    </row>
    <row r="2770" spans="1:37" s="149" customFormat="1" ht="75" customHeight="1">
      <c r="A2770" s="53" t="s">
        <v>1240</v>
      </c>
      <c r="B2770" s="60">
        <v>3382</v>
      </c>
      <c r="C2770" s="53" t="s">
        <v>451</v>
      </c>
      <c r="D2770" s="52" t="s">
        <v>452</v>
      </c>
      <c r="E2770" s="53" t="s">
        <v>59</v>
      </c>
      <c r="F2770" s="55">
        <v>41258</v>
      </c>
      <c r="G2770" s="55">
        <v>41284</v>
      </c>
      <c r="H2770" s="53" t="s">
        <v>100</v>
      </c>
      <c r="I2770" s="57">
        <v>1040.6780000000001</v>
      </c>
      <c r="J2770" s="56">
        <v>1040.677999545926</v>
      </c>
      <c r="K2770" s="56">
        <v>1040.6769999999999</v>
      </c>
      <c r="L2770" s="59">
        <v>41284</v>
      </c>
      <c r="M2770" s="60">
        <v>2013</v>
      </c>
      <c r="N2770" s="61">
        <v>41284</v>
      </c>
      <c r="O2770" s="60">
        <v>2013</v>
      </c>
      <c r="P2770" s="61">
        <v>41639</v>
      </c>
      <c r="Q2770" s="53" t="s">
        <v>337</v>
      </c>
      <c r="R2770" s="53" t="s">
        <v>2091</v>
      </c>
      <c r="S2770" s="53" t="s">
        <v>866</v>
      </c>
      <c r="T2770" s="63">
        <v>30</v>
      </c>
      <c r="U2770" s="53" t="s">
        <v>368</v>
      </c>
      <c r="V2770" s="53" t="s">
        <v>385</v>
      </c>
      <c r="W2770" s="53"/>
      <c r="X2770" s="63"/>
      <c r="Y2770" s="63"/>
      <c r="Z2770" s="53"/>
      <c r="AA2770" s="53"/>
      <c r="AB2770" s="53"/>
      <c r="AC2770" s="57"/>
      <c r="AD2770" s="53"/>
      <c r="AE2770" s="53"/>
      <c r="AF2770" s="53"/>
      <c r="AG2770" s="63"/>
      <c r="AH2770" s="53"/>
      <c r="AI2770" s="53"/>
      <c r="AJ2770" s="149">
        <v>1</v>
      </c>
      <c r="AK2770" s="374" t="s">
        <v>677</v>
      </c>
    </row>
    <row r="2771" spans="1:37" s="150" customFormat="1" ht="75" customHeight="1">
      <c r="A2771" s="53" t="s">
        <v>1240</v>
      </c>
      <c r="B2771" s="60">
        <v>3383</v>
      </c>
      <c r="C2771" s="53" t="s">
        <v>536</v>
      </c>
      <c r="D2771" s="52" t="s">
        <v>1830</v>
      </c>
      <c r="E2771" s="53" t="s">
        <v>81</v>
      </c>
      <c r="F2771" s="55">
        <v>41250</v>
      </c>
      <c r="G2771" s="55">
        <v>41325</v>
      </c>
      <c r="H2771" s="53" t="s">
        <v>100</v>
      </c>
      <c r="I2771" s="57">
        <v>44.201262711864402</v>
      </c>
      <c r="J2771" s="56">
        <v>45.125913186363675</v>
      </c>
      <c r="K2771" s="56">
        <v>44.201262711864402</v>
      </c>
      <c r="L2771" s="59">
        <v>41342</v>
      </c>
      <c r="M2771" s="60">
        <v>2013</v>
      </c>
      <c r="N2771" s="61">
        <v>41384</v>
      </c>
      <c r="O2771" s="60">
        <v>2013</v>
      </c>
      <c r="P2771" s="61">
        <v>41547</v>
      </c>
      <c r="Q2771" s="53" t="s">
        <v>337</v>
      </c>
      <c r="R2771" s="53" t="s">
        <v>3341</v>
      </c>
      <c r="S2771" s="53" t="s">
        <v>419</v>
      </c>
      <c r="T2771" s="63">
        <v>33</v>
      </c>
      <c r="U2771" s="53" t="s">
        <v>368</v>
      </c>
      <c r="V2771" s="53" t="s">
        <v>385</v>
      </c>
      <c r="W2771" s="53"/>
      <c r="X2771" s="63"/>
      <c r="Y2771" s="63"/>
      <c r="Z2771" s="53"/>
      <c r="AA2771" s="53"/>
      <c r="AB2771" s="53"/>
      <c r="AC2771" s="57"/>
      <c r="AD2771" s="53"/>
      <c r="AE2771" s="53"/>
      <c r="AF2771" s="53"/>
      <c r="AG2771" s="63"/>
      <c r="AH2771" s="53"/>
      <c r="AI2771" s="53"/>
      <c r="AJ2771" s="149">
        <v>1</v>
      </c>
      <c r="AK2771" s="374" t="s">
        <v>677</v>
      </c>
    </row>
    <row r="2772" spans="1:37" s="149" customFormat="1" ht="75" customHeight="1">
      <c r="A2772" s="53" t="s">
        <v>1240</v>
      </c>
      <c r="B2772" s="160" t="s">
        <v>3321</v>
      </c>
      <c r="C2772" s="53" t="s">
        <v>536</v>
      </c>
      <c r="D2772" s="52" t="s">
        <v>1830</v>
      </c>
      <c r="E2772" s="53" t="s">
        <v>81</v>
      </c>
      <c r="F2772" s="55">
        <v>41250</v>
      </c>
      <c r="G2772" s="55">
        <v>41325</v>
      </c>
      <c r="H2772" s="53" t="s">
        <v>100</v>
      </c>
      <c r="I2772" s="57">
        <v>314.42244067796611</v>
      </c>
      <c r="J2772" s="56">
        <v>320.9998740164952</v>
      </c>
      <c r="K2772" s="56">
        <v>314.42244067796605</v>
      </c>
      <c r="L2772" s="59">
        <v>41342</v>
      </c>
      <c r="M2772" s="60">
        <v>2013</v>
      </c>
      <c r="N2772" s="61">
        <v>41384</v>
      </c>
      <c r="O2772" s="60">
        <v>2013</v>
      </c>
      <c r="P2772" s="61">
        <v>41547</v>
      </c>
      <c r="Q2772" s="53" t="s">
        <v>337</v>
      </c>
      <c r="R2772" s="53" t="s">
        <v>3342</v>
      </c>
      <c r="S2772" s="53" t="s">
        <v>419</v>
      </c>
      <c r="T2772" s="63">
        <v>82</v>
      </c>
      <c r="U2772" s="53" t="s">
        <v>368</v>
      </c>
      <c r="V2772" s="53" t="s">
        <v>385</v>
      </c>
      <c r="W2772" s="53"/>
      <c r="X2772" s="63"/>
      <c r="Y2772" s="63"/>
      <c r="Z2772" s="53"/>
      <c r="AA2772" s="53"/>
      <c r="AB2772" s="53"/>
      <c r="AC2772" s="57"/>
      <c r="AD2772" s="53"/>
      <c r="AE2772" s="53"/>
      <c r="AF2772" s="53"/>
      <c r="AG2772" s="63"/>
      <c r="AH2772" s="53"/>
      <c r="AI2772" s="53"/>
      <c r="AJ2772" s="149">
        <v>1</v>
      </c>
      <c r="AK2772" s="374" t="s">
        <v>677</v>
      </c>
    </row>
    <row r="2773" spans="1:37" s="149" customFormat="1" ht="75" customHeight="1">
      <c r="A2773" s="53" t="s">
        <v>1240</v>
      </c>
      <c r="B2773" s="160" t="s">
        <v>3322</v>
      </c>
      <c r="C2773" s="53" t="s">
        <v>536</v>
      </c>
      <c r="D2773" s="52" t="s">
        <v>1830</v>
      </c>
      <c r="E2773" s="53" t="s">
        <v>81</v>
      </c>
      <c r="F2773" s="55">
        <v>41250</v>
      </c>
      <c r="G2773" s="55">
        <v>41325</v>
      </c>
      <c r="H2773" s="53" t="s">
        <v>100</v>
      </c>
      <c r="I2773" s="57">
        <v>337.02883050847458</v>
      </c>
      <c r="J2773" s="56">
        <v>344.07916909452467</v>
      </c>
      <c r="K2773" s="56">
        <v>337.02883050847464</v>
      </c>
      <c r="L2773" s="59">
        <v>41342</v>
      </c>
      <c r="M2773" s="60">
        <v>2013</v>
      </c>
      <c r="N2773" s="61">
        <v>41384</v>
      </c>
      <c r="O2773" s="60">
        <v>2013</v>
      </c>
      <c r="P2773" s="61">
        <v>41547</v>
      </c>
      <c r="Q2773" s="53" t="s">
        <v>337</v>
      </c>
      <c r="R2773" s="53" t="s">
        <v>3343</v>
      </c>
      <c r="S2773" s="53" t="s">
        <v>419</v>
      </c>
      <c r="T2773" s="63">
        <v>250</v>
      </c>
      <c r="U2773" s="53" t="s">
        <v>368</v>
      </c>
      <c r="V2773" s="53" t="s">
        <v>385</v>
      </c>
      <c r="W2773" s="53"/>
      <c r="X2773" s="63"/>
      <c r="Y2773" s="63"/>
      <c r="Z2773" s="53"/>
      <c r="AA2773" s="53"/>
      <c r="AB2773" s="53"/>
      <c r="AC2773" s="57"/>
      <c r="AD2773" s="53"/>
      <c r="AE2773" s="53"/>
      <c r="AF2773" s="53"/>
      <c r="AG2773" s="63"/>
      <c r="AH2773" s="53"/>
      <c r="AI2773" s="53"/>
      <c r="AJ2773" s="149">
        <v>1</v>
      </c>
      <c r="AK2773" s="374" t="s">
        <v>677</v>
      </c>
    </row>
    <row r="2774" spans="1:37" s="149" customFormat="1" ht="75" customHeight="1">
      <c r="A2774" s="53" t="s">
        <v>1240</v>
      </c>
      <c r="B2774" s="160" t="s">
        <v>3323</v>
      </c>
      <c r="C2774" s="53" t="s">
        <v>536</v>
      </c>
      <c r="D2774" s="52" t="s">
        <v>1830</v>
      </c>
      <c r="E2774" s="53" t="s">
        <v>81</v>
      </c>
      <c r="F2774" s="55">
        <v>41250</v>
      </c>
      <c r="G2774" s="55">
        <v>41325</v>
      </c>
      <c r="H2774" s="53" t="s">
        <v>100</v>
      </c>
      <c r="I2774" s="57">
        <v>95.627644067796624</v>
      </c>
      <c r="J2774" s="56">
        <v>97.628087970020289</v>
      </c>
      <c r="K2774" s="56">
        <v>95.627644067796624</v>
      </c>
      <c r="L2774" s="59">
        <v>41342</v>
      </c>
      <c r="M2774" s="60">
        <v>2013</v>
      </c>
      <c r="N2774" s="61">
        <v>41384</v>
      </c>
      <c r="O2774" s="60">
        <v>2013</v>
      </c>
      <c r="P2774" s="61">
        <v>41547</v>
      </c>
      <c r="Q2774" s="53" t="s">
        <v>337</v>
      </c>
      <c r="R2774" s="53" t="s">
        <v>3344</v>
      </c>
      <c r="S2774" s="53" t="s">
        <v>419</v>
      </c>
      <c r="T2774" s="63">
        <v>114</v>
      </c>
      <c r="U2774" s="53" t="s">
        <v>368</v>
      </c>
      <c r="V2774" s="53" t="s">
        <v>385</v>
      </c>
      <c r="W2774" s="53"/>
      <c r="X2774" s="63"/>
      <c r="Y2774" s="63"/>
      <c r="Z2774" s="53"/>
      <c r="AA2774" s="53"/>
      <c r="AB2774" s="53"/>
      <c r="AC2774" s="57"/>
      <c r="AD2774" s="53"/>
      <c r="AE2774" s="53"/>
      <c r="AF2774" s="53"/>
      <c r="AG2774" s="63"/>
      <c r="AH2774" s="53"/>
      <c r="AI2774" s="53"/>
      <c r="AJ2774" s="149">
        <v>1</v>
      </c>
      <c r="AK2774" s="374" t="s">
        <v>677</v>
      </c>
    </row>
    <row r="2775" spans="1:37" s="149" customFormat="1" ht="75" customHeight="1">
      <c r="A2775" s="53" t="s">
        <v>1240</v>
      </c>
      <c r="B2775" s="160" t="s">
        <v>3324</v>
      </c>
      <c r="C2775" s="53" t="s">
        <v>536</v>
      </c>
      <c r="D2775" s="52" t="s">
        <v>1830</v>
      </c>
      <c r="E2775" s="53" t="s">
        <v>81</v>
      </c>
      <c r="F2775" s="55">
        <v>41250</v>
      </c>
      <c r="G2775" s="55">
        <v>41325</v>
      </c>
      <c r="H2775" s="53" t="s">
        <v>100</v>
      </c>
      <c r="I2775" s="57">
        <v>151.51500000000004</v>
      </c>
      <c r="J2775" s="56">
        <v>154.6845568870288</v>
      </c>
      <c r="K2775" s="56">
        <v>151.51500000000001</v>
      </c>
      <c r="L2775" s="59">
        <v>41342</v>
      </c>
      <c r="M2775" s="60">
        <v>2013</v>
      </c>
      <c r="N2775" s="61">
        <v>41384</v>
      </c>
      <c r="O2775" s="60">
        <v>2013</v>
      </c>
      <c r="P2775" s="61">
        <v>41547</v>
      </c>
      <c r="Q2775" s="53" t="s">
        <v>337</v>
      </c>
      <c r="R2775" s="53" t="s">
        <v>3345</v>
      </c>
      <c r="S2775" s="53" t="s">
        <v>866</v>
      </c>
      <c r="T2775" s="63">
        <v>42</v>
      </c>
      <c r="U2775" s="53" t="s">
        <v>368</v>
      </c>
      <c r="V2775" s="53" t="s">
        <v>385</v>
      </c>
      <c r="W2775" s="53"/>
      <c r="X2775" s="63"/>
      <c r="Y2775" s="63"/>
      <c r="Z2775" s="53"/>
      <c r="AA2775" s="53"/>
      <c r="AB2775" s="53"/>
      <c r="AC2775" s="57"/>
      <c r="AD2775" s="53"/>
      <c r="AE2775" s="53"/>
      <c r="AF2775" s="53"/>
      <c r="AG2775" s="63"/>
      <c r="AH2775" s="53"/>
      <c r="AI2775" s="53"/>
      <c r="AJ2775" s="149">
        <v>1</v>
      </c>
      <c r="AK2775" s="374" t="s">
        <v>677</v>
      </c>
    </row>
    <row r="2776" spans="1:37" s="149" customFormat="1" ht="75" customHeight="1">
      <c r="A2776" s="53" t="s">
        <v>1240</v>
      </c>
      <c r="B2776" s="160" t="s">
        <v>3325</v>
      </c>
      <c r="C2776" s="53" t="s">
        <v>536</v>
      </c>
      <c r="D2776" s="52" t="s">
        <v>1830</v>
      </c>
      <c r="E2776" s="53" t="s">
        <v>81</v>
      </c>
      <c r="F2776" s="55">
        <v>41250</v>
      </c>
      <c r="G2776" s="55">
        <v>41325</v>
      </c>
      <c r="H2776" s="53" t="s">
        <v>100</v>
      </c>
      <c r="I2776" s="57">
        <v>98.391093220339002</v>
      </c>
      <c r="J2776" s="56">
        <v>100.44934598170792</v>
      </c>
      <c r="K2776" s="56">
        <v>98.391093220338988</v>
      </c>
      <c r="L2776" s="59">
        <v>41342</v>
      </c>
      <c r="M2776" s="60">
        <v>2013</v>
      </c>
      <c r="N2776" s="61">
        <v>41384</v>
      </c>
      <c r="O2776" s="60">
        <v>2013</v>
      </c>
      <c r="P2776" s="61">
        <v>41547</v>
      </c>
      <c r="Q2776" s="53" t="s">
        <v>337</v>
      </c>
      <c r="R2776" s="53" t="s">
        <v>3346</v>
      </c>
      <c r="S2776" s="53" t="s">
        <v>866</v>
      </c>
      <c r="T2776" s="63">
        <v>38</v>
      </c>
      <c r="U2776" s="53" t="s">
        <v>368</v>
      </c>
      <c r="V2776" s="53" t="s">
        <v>385</v>
      </c>
      <c r="W2776" s="53"/>
      <c r="X2776" s="63"/>
      <c r="Y2776" s="63"/>
      <c r="Z2776" s="53"/>
      <c r="AA2776" s="53"/>
      <c r="AB2776" s="53"/>
      <c r="AC2776" s="57"/>
      <c r="AD2776" s="53"/>
      <c r="AE2776" s="53"/>
      <c r="AF2776" s="53"/>
      <c r="AG2776" s="63"/>
      <c r="AH2776" s="53"/>
      <c r="AI2776" s="53"/>
      <c r="AJ2776" s="149">
        <v>1</v>
      </c>
      <c r="AK2776" s="374" t="s">
        <v>677</v>
      </c>
    </row>
    <row r="2777" spans="1:37" s="149" customFormat="1" ht="75" customHeight="1">
      <c r="A2777" s="53" t="s">
        <v>1240</v>
      </c>
      <c r="B2777" s="160" t="s">
        <v>3326</v>
      </c>
      <c r="C2777" s="53" t="s">
        <v>536</v>
      </c>
      <c r="D2777" s="52" t="s">
        <v>1830</v>
      </c>
      <c r="E2777" s="53" t="s">
        <v>81</v>
      </c>
      <c r="F2777" s="55">
        <v>41250</v>
      </c>
      <c r="G2777" s="55">
        <v>41325</v>
      </c>
      <c r="H2777" s="53" t="s">
        <v>100</v>
      </c>
      <c r="I2777" s="57">
        <v>162.98402542372881</v>
      </c>
      <c r="J2777" s="56">
        <v>166.39350395890651</v>
      </c>
      <c r="K2777" s="56">
        <v>162.98402542372881</v>
      </c>
      <c r="L2777" s="59">
        <v>41342</v>
      </c>
      <c r="M2777" s="60">
        <v>2013</v>
      </c>
      <c r="N2777" s="61">
        <v>41384</v>
      </c>
      <c r="O2777" s="60">
        <v>2013</v>
      </c>
      <c r="P2777" s="61">
        <v>41547</v>
      </c>
      <c r="Q2777" s="53" t="s">
        <v>337</v>
      </c>
      <c r="R2777" s="53" t="s">
        <v>3347</v>
      </c>
      <c r="S2777" s="53" t="s">
        <v>866</v>
      </c>
      <c r="T2777" s="63">
        <v>25</v>
      </c>
      <c r="U2777" s="53" t="s">
        <v>368</v>
      </c>
      <c r="V2777" s="53" t="s">
        <v>385</v>
      </c>
      <c r="W2777" s="53"/>
      <c r="X2777" s="63"/>
      <c r="Y2777" s="63"/>
      <c r="Z2777" s="53"/>
      <c r="AA2777" s="53"/>
      <c r="AB2777" s="53"/>
      <c r="AC2777" s="57"/>
      <c r="AD2777" s="53"/>
      <c r="AE2777" s="53"/>
      <c r="AF2777" s="53"/>
      <c r="AG2777" s="63"/>
      <c r="AH2777" s="53"/>
      <c r="AI2777" s="53"/>
      <c r="AJ2777" s="149">
        <v>1</v>
      </c>
      <c r="AK2777" s="374" t="s">
        <v>677</v>
      </c>
    </row>
    <row r="2778" spans="1:37" s="149" customFormat="1" ht="75" customHeight="1">
      <c r="A2778" s="53" t="s">
        <v>1240</v>
      </c>
      <c r="B2778" s="160" t="s">
        <v>3327</v>
      </c>
      <c r="C2778" s="53" t="s">
        <v>536</v>
      </c>
      <c r="D2778" s="52" t="s">
        <v>1830</v>
      </c>
      <c r="E2778" s="53" t="s">
        <v>81</v>
      </c>
      <c r="F2778" s="55">
        <v>41250</v>
      </c>
      <c r="G2778" s="55">
        <v>41325</v>
      </c>
      <c r="H2778" s="53" t="s">
        <v>100</v>
      </c>
      <c r="I2778" s="57">
        <v>151.46822033898306</v>
      </c>
      <c r="J2778" s="56">
        <v>154.63679863777469</v>
      </c>
      <c r="K2778" s="56">
        <v>151.46822033898306</v>
      </c>
      <c r="L2778" s="59">
        <v>41342</v>
      </c>
      <c r="M2778" s="60">
        <v>2013</v>
      </c>
      <c r="N2778" s="61">
        <v>41384</v>
      </c>
      <c r="O2778" s="60">
        <v>2013</v>
      </c>
      <c r="P2778" s="61">
        <v>41547</v>
      </c>
      <c r="Q2778" s="53" t="s">
        <v>337</v>
      </c>
      <c r="R2778" s="53" t="s">
        <v>3348</v>
      </c>
      <c r="S2778" s="53" t="s">
        <v>866</v>
      </c>
      <c r="T2778" s="63">
        <v>34</v>
      </c>
      <c r="U2778" s="53" t="s">
        <v>368</v>
      </c>
      <c r="V2778" s="53" t="s">
        <v>385</v>
      </c>
      <c r="W2778" s="53"/>
      <c r="X2778" s="63"/>
      <c r="Y2778" s="63"/>
      <c r="Z2778" s="53"/>
      <c r="AA2778" s="53"/>
      <c r="AB2778" s="53"/>
      <c r="AC2778" s="57"/>
      <c r="AD2778" s="53"/>
      <c r="AE2778" s="53"/>
      <c r="AF2778" s="53"/>
      <c r="AG2778" s="63"/>
      <c r="AH2778" s="53"/>
      <c r="AI2778" s="53"/>
      <c r="AJ2778" s="149">
        <v>1</v>
      </c>
      <c r="AK2778" s="374" t="s">
        <v>677</v>
      </c>
    </row>
    <row r="2779" spans="1:37" s="149" customFormat="1" ht="75" customHeight="1">
      <c r="A2779" s="53" t="s">
        <v>1240</v>
      </c>
      <c r="B2779" s="160" t="s">
        <v>3328</v>
      </c>
      <c r="C2779" s="53" t="s">
        <v>536</v>
      </c>
      <c r="D2779" s="52" t="s">
        <v>1830</v>
      </c>
      <c r="E2779" s="53" t="s">
        <v>81</v>
      </c>
      <c r="F2779" s="55">
        <v>41250</v>
      </c>
      <c r="G2779" s="55">
        <v>41325</v>
      </c>
      <c r="H2779" s="53" t="s">
        <v>100</v>
      </c>
      <c r="I2779" s="57">
        <v>61.424745762711858</v>
      </c>
      <c r="J2779" s="56">
        <v>62.709695939038916</v>
      </c>
      <c r="K2779" s="56">
        <v>61.424745762711872</v>
      </c>
      <c r="L2779" s="59">
        <v>41342</v>
      </c>
      <c r="M2779" s="60">
        <v>2013</v>
      </c>
      <c r="N2779" s="61">
        <v>41384</v>
      </c>
      <c r="O2779" s="60">
        <v>2013</v>
      </c>
      <c r="P2779" s="61">
        <v>41547</v>
      </c>
      <c r="Q2779" s="53" t="s">
        <v>337</v>
      </c>
      <c r="R2779" s="53" t="s">
        <v>3349</v>
      </c>
      <c r="S2779" s="53" t="s">
        <v>866</v>
      </c>
      <c r="T2779" s="63">
        <v>8</v>
      </c>
      <c r="U2779" s="53" t="s">
        <v>368</v>
      </c>
      <c r="V2779" s="53" t="s">
        <v>385</v>
      </c>
      <c r="W2779" s="53"/>
      <c r="X2779" s="63"/>
      <c r="Y2779" s="63"/>
      <c r="Z2779" s="53"/>
      <c r="AA2779" s="53"/>
      <c r="AB2779" s="53"/>
      <c r="AC2779" s="57"/>
      <c r="AD2779" s="53"/>
      <c r="AE2779" s="53"/>
      <c r="AF2779" s="53"/>
      <c r="AG2779" s="63"/>
      <c r="AH2779" s="53"/>
      <c r="AI2779" s="53"/>
      <c r="AJ2779" s="149">
        <v>1</v>
      </c>
      <c r="AK2779" s="374" t="s">
        <v>677</v>
      </c>
    </row>
    <row r="2780" spans="1:37" s="149" customFormat="1" ht="75" customHeight="1">
      <c r="A2780" s="53" t="s">
        <v>1240</v>
      </c>
      <c r="B2780" s="160" t="s">
        <v>3329</v>
      </c>
      <c r="C2780" s="53" t="s">
        <v>536</v>
      </c>
      <c r="D2780" s="52" t="s">
        <v>1830</v>
      </c>
      <c r="E2780" s="53" t="s">
        <v>81</v>
      </c>
      <c r="F2780" s="55">
        <v>41250</v>
      </c>
      <c r="G2780" s="55">
        <v>41325</v>
      </c>
      <c r="H2780" s="53" t="s">
        <v>100</v>
      </c>
      <c r="I2780" s="57">
        <v>1913.0814211033901</v>
      </c>
      <c r="J2780" s="56">
        <v>1953.1013670539792</v>
      </c>
      <c r="K2780" s="56">
        <v>1913.0814322033896</v>
      </c>
      <c r="L2780" s="59">
        <v>41342</v>
      </c>
      <c r="M2780" s="60">
        <v>2013</v>
      </c>
      <c r="N2780" s="61">
        <v>41384</v>
      </c>
      <c r="O2780" s="60">
        <v>2013</v>
      </c>
      <c r="P2780" s="61">
        <v>41547</v>
      </c>
      <c r="Q2780" s="53" t="s">
        <v>337</v>
      </c>
      <c r="R2780" s="53" t="s">
        <v>3350</v>
      </c>
      <c r="S2780" s="53" t="s">
        <v>866</v>
      </c>
      <c r="T2780" s="63">
        <v>81</v>
      </c>
      <c r="U2780" s="53" t="s">
        <v>368</v>
      </c>
      <c r="V2780" s="53" t="s">
        <v>385</v>
      </c>
      <c r="W2780" s="53"/>
      <c r="X2780" s="63"/>
      <c r="Y2780" s="63"/>
      <c r="Z2780" s="53"/>
      <c r="AA2780" s="53"/>
      <c r="AB2780" s="53"/>
      <c r="AC2780" s="57"/>
      <c r="AD2780" s="53"/>
      <c r="AE2780" s="53"/>
      <c r="AF2780" s="53"/>
      <c r="AG2780" s="63"/>
      <c r="AH2780" s="53"/>
      <c r="AI2780" s="53"/>
      <c r="AJ2780" s="149">
        <v>1</v>
      </c>
      <c r="AK2780" s="374" t="s">
        <v>677</v>
      </c>
    </row>
    <row r="2781" spans="1:37" s="149" customFormat="1" ht="75" customHeight="1">
      <c r="A2781" s="53" t="s">
        <v>1240</v>
      </c>
      <c r="B2781" s="160" t="s">
        <v>3330</v>
      </c>
      <c r="C2781" s="53" t="s">
        <v>536</v>
      </c>
      <c r="D2781" s="52" t="s">
        <v>1830</v>
      </c>
      <c r="E2781" s="53" t="s">
        <v>81</v>
      </c>
      <c r="F2781" s="55">
        <v>41250</v>
      </c>
      <c r="G2781" s="55">
        <v>41325</v>
      </c>
      <c r="H2781" s="53" t="s">
        <v>100</v>
      </c>
      <c r="I2781" s="57">
        <v>639.04406779661019</v>
      </c>
      <c r="J2781" s="56">
        <v>652.41229223775201</v>
      </c>
      <c r="K2781" s="56">
        <v>639.04406779661019</v>
      </c>
      <c r="L2781" s="59">
        <v>41342</v>
      </c>
      <c r="M2781" s="60">
        <v>2013</v>
      </c>
      <c r="N2781" s="61">
        <v>41384</v>
      </c>
      <c r="O2781" s="60">
        <v>2013</v>
      </c>
      <c r="P2781" s="61">
        <v>41547</v>
      </c>
      <c r="Q2781" s="53" t="s">
        <v>337</v>
      </c>
      <c r="R2781" s="53" t="s">
        <v>3351</v>
      </c>
      <c r="S2781" s="53" t="s">
        <v>866</v>
      </c>
      <c r="T2781" s="63">
        <v>38</v>
      </c>
      <c r="U2781" s="53" t="s">
        <v>368</v>
      </c>
      <c r="V2781" s="53" t="s">
        <v>385</v>
      </c>
      <c r="W2781" s="53"/>
      <c r="X2781" s="63"/>
      <c r="Y2781" s="63"/>
      <c r="Z2781" s="53"/>
      <c r="AA2781" s="53"/>
      <c r="AB2781" s="53"/>
      <c r="AC2781" s="57"/>
      <c r="AD2781" s="53"/>
      <c r="AE2781" s="53"/>
      <c r="AF2781" s="53"/>
      <c r="AG2781" s="63"/>
      <c r="AH2781" s="53"/>
      <c r="AI2781" s="53"/>
      <c r="AJ2781" s="149">
        <v>1</v>
      </c>
      <c r="AK2781" s="374" t="s">
        <v>677</v>
      </c>
    </row>
    <row r="2782" spans="1:37" s="149" customFormat="1" ht="75" customHeight="1">
      <c r="A2782" s="53" t="s">
        <v>1240</v>
      </c>
      <c r="B2782" s="160" t="s">
        <v>3331</v>
      </c>
      <c r="C2782" s="53" t="s">
        <v>536</v>
      </c>
      <c r="D2782" s="52" t="s">
        <v>1830</v>
      </c>
      <c r="E2782" s="53" t="s">
        <v>81</v>
      </c>
      <c r="F2782" s="55">
        <v>41250</v>
      </c>
      <c r="G2782" s="55">
        <v>41325</v>
      </c>
      <c r="H2782" s="53" t="s">
        <v>100</v>
      </c>
      <c r="I2782" s="57">
        <v>274.32203389830511</v>
      </c>
      <c r="J2782" s="56">
        <v>280.06060296279446</v>
      </c>
      <c r="K2782" s="56">
        <v>274.32203389830511</v>
      </c>
      <c r="L2782" s="59">
        <v>41342</v>
      </c>
      <c r="M2782" s="60">
        <v>2013</v>
      </c>
      <c r="N2782" s="61">
        <v>41384</v>
      </c>
      <c r="O2782" s="60">
        <v>2013</v>
      </c>
      <c r="P2782" s="61">
        <v>41547</v>
      </c>
      <c r="Q2782" s="53" t="s">
        <v>337</v>
      </c>
      <c r="R2782" s="53" t="s">
        <v>3352</v>
      </c>
      <c r="S2782" s="53" t="s">
        <v>419</v>
      </c>
      <c r="T2782" s="63">
        <v>166</v>
      </c>
      <c r="U2782" s="53" t="s">
        <v>368</v>
      </c>
      <c r="V2782" s="53" t="s">
        <v>385</v>
      </c>
      <c r="W2782" s="53"/>
      <c r="X2782" s="63"/>
      <c r="Y2782" s="63"/>
      <c r="Z2782" s="53"/>
      <c r="AA2782" s="53"/>
      <c r="AB2782" s="53"/>
      <c r="AC2782" s="57"/>
      <c r="AD2782" s="53"/>
      <c r="AE2782" s="53"/>
      <c r="AF2782" s="53"/>
      <c r="AG2782" s="63"/>
      <c r="AH2782" s="53"/>
      <c r="AI2782" s="53"/>
      <c r="AJ2782" s="149">
        <v>1</v>
      </c>
      <c r="AK2782" s="374" t="s">
        <v>677</v>
      </c>
    </row>
    <row r="2783" spans="1:37" s="149" customFormat="1" ht="75" customHeight="1">
      <c r="A2783" s="53" t="s">
        <v>1240</v>
      </c>
      <c r="B2783" s="160" t="s">
        <v>3332</v>
      </c>
      <c r="C2783" s="53" t="s">
        <v>536</v>
      </c>
      <c r="D2783" s="52" t="s">
        <v>1830</v>
      </c>
      <c r="E2783" s="53" t="s">
        <v>81</v>
      </c>
      <c r="F2783" s="55">
        <v>41250</v>
      </c>
      <c r="G2783" s="55">
        <v>41325</v>
      </c>
      <c r="H2783" s="53" t="s">
        <v>100</v>
      </c>
      <c r="I2783" s="57">
        <v>159.47118644067797</v>
      </c>
      <c r="J2783" s="56">
        <v>162.80717955862468</v>
      </c>
      <c r="K2783" s="56">
        <v>159.47118644067797</v>
      </c>
      <c r="L2783" s="59">
        <v>41342</v>
      </c>
      <c r="M2783" s="60">
        <v>2013</v>
      </c>
      <c r="N2783" s="61">
        <v>41384</v>
      </c>
      <c r="O2783" s="60">
        <v>2013</v>
      </c>
      <c r="P2783" s="61">
        <v>41547</v>
      </c>
      <c r="Q2783" s="53" t="s">
        <v>337</v>
      </c>
      <c r="R2783" s="53" t="s">
        <v>3353</v>
      </c>
      <c r="S2783" s="53" t="s">
        <v>419</v>
      </c>
      <c r="T2783" s="63">
        <v>511</v>
      </c>
      <c r="U2783" s="53" t="s">
        <v>368</v>
      </c>
      <c r="V2783" s="53" t="s">
        <v>385</v>
      </c>
      <c r="W2783" s="53"/>
      <c r="X2783" s="63"/>
      <c r="Y2783" s="63"/>
      <c r="Z2783" s="53"/>
      <c r="AA2783" s="53"/>
      <c r="AB2783" s="53"/>
      <c r="AC2783" s="57"/>
      <c r="AD2783" s="53"/>
      <c r="AE2783" s="53"/>
      <c r="AF2783" s="53"/>
      <c r="AG2783" s="63"/>
      <c r="AH2783" s="53"/>
      <c r="AI2783" s="53"/>
      <c r="AJ2783" s="149">
        <v>1</v>
      </c>
      <c r="AK2783" s="374" t="s">
        <v>677</v>
      </c>
    </row>
    <row r="2784" spans="1:37" s="149" customFormat="1" ht="75" customHeight="1">
      <c r="A2784" s="53" t="s">
        <v>1240</v>
      </c>
      <c r="B2784" s="160" t="s">
        <v>3333</v>
      </c>
      <c r="C2784" s="53" t="s">
        <v>536</v>
      </c>
      <c r="D2784" s="52" t="s">
        <v>1830</v>
      </c>
      <c r="E2784" s="53" t="s">
        <v>81</v>
      </c>
      <c r="F2784" s="55">
        <v>41250</v>
      </c>
      <c r="G2784" s="55">
        <v>41325</v>
      </c>
      <c r="H2784" s="53" t="s">
        <v>100</v>
      </c>
      <c r="I2784" s="57">
        <v>847.30508474576277</v>
      </c>
      <c r="J2784" s="56">
        <v>865.02994147130426</v>
      </c>
      <c r="K2784" s="56">
        <v>847.30508474576277</v>
      </c>
      <c r="L2784" s="59">
        <v>41342</v>
      </c>
      <c r="M2784" s="60">
        <v>2013</v>
      </c>
      <c r="N2784" s="61">
        <v>41384</v>
      </c>
      <c r="O2784" s="60">
        <v>2013</v>
      </c>
      <c r="P2784" s="61">
        <v>41547</v>
      </c>
      <c r="Q2784" s="53" t="s">
        <v>337</v>
      </c>
      <c r="R2784" s="53" t="s">
        <v>3354</v>
      </c>
      <c r="S2784" s="53" t="s">
        <v>866</v>
      </c>
      <c r="T2784" s="63">
        <v>574</v>
      </c>
      <c r="U2784" s="53" t="s">
        <v>368</v>
      </c>
      <c r="V2784" s="53" t="s">
        <v>385</v>
      </c>
      <c r="W2784" s="53"/>
      <c r="X2784" s="63"/>
      <c r="Y2784" s="63"/>
      <c r="Z2784" s="53"/>
      <c r="AA2784" s="53"/>
      <c r="AB2784" s="53"/>
      <c r="AC2784" s="57"/>
      <c r="AD2784" s="53"/>
      <c r="AE2784" s="53"/>
      <c r="AF2784" s="53"/>
      <c r="AG2784" s="63"/>
      <c r="AH2784" s="53"/>
      <c r="AI2784" s="53"/>
      <c r="AJ2784" s="149">
        <v>1</v>
      </c>
      <c r="AK2784" s="374" t="s">
        <v>677</v>
      </c>
    </row>
    <row r="2785" spans="1:37" s="149" customFormat="1" ht="75" customHeight="1">
      <c r="A2785" s="53" t="s">
        <v>1240</v>
      </c>
      <c r="B2785" s="160" t="s">
        <v>3334</v>
      </c>
      <c r="C2785" s="53" t="s">
        <v>536</v>
      </c>
      <c r="D2785" s="52" t="s">
        <v>1830</v>
      </c>
      <c r="E2785" s="53" t="s">
        <v>81</v>
      </c>
      <c r="F2785" s="55">
        <v>41250</v>
      </c>
      <c r="G2785" s="55">
        <v>41325</v>
      </c>
      <c r="H2785" s="53" t="s">
        <v>100</v>
      </c>
      <c r="I2785" s="57">
        <v>380.11014406779657</v>
      </c>
      <c r="J2785" s="56">
        <v>388.06170480409048</v>
      </c>
      <c r="K2785" s="56">
        <v>380.11014406779663</v>
      </c>
      <c r="L2785" s="59">
        <v>41342</v>
      </c>
      <c r="M2785" s="60">
        <v>2013</v>
      </c>
      <c r="N2785" s="61">
        <v>41384</v>
      </c>
      <c r="O2785" s="60">
        <v>2013</v>
      </c>
      <c r="P2785" s="61">
        <v>41547</v>
      </c>
      <c r="Q2785" s="53" t="s">
        <v>337</v>
      </c>
      <c r="R2785" s="53" t="s">
        <v>3355</v>
      </c>
      <c r="S2785" s="53" t="s">
        <v>419</v>
      </c>
      <c r="T2785" s="63">
        <v>71</v>
      </c>
      <c r="U2785" s="53" t="s">
        <v>368</v>
      </c>
      <c r="V2785" s="53" t="s">
        <v>385</v>
      </c>
      <c r="W2785" s="53"/>
      <c r="X2785" s="63"/>
      <c r="Y2785" s="63"/>
      <c r="Z2785" s="53"/>
      <c r="AA2785" s="53"/>
      <c r="AB2785" s="53"/>
      <c r="AC2785" s="57"/>
      <c r="AD2785" s="53"/>
      <c r="AE2785" s="53"/>
      <c r="AF2785" s="53"/>
      <c r="AG2785" s="63"/>
      <c r="AH2785" s="53"/>
      <c r="AI2785" s="53"/>
      <c r="AJ2785" s="149">
        <v>1</v>
      </c>
      <c r="AK2785" s="374" t="s">
        <v>677</v>
      </c>
    </row>
    <row r="2786" spans="1:37" s="149" customFormat="1" ht="75" customHeight="1">
      <c r="A2786" s="53" t="s">
        <v>1240</v>
      </c>
      <c r="B2786" s="160" t="s">
        <v>3335</v>
      </c>
      <c r="C2786" s="53" t="s">
        <v>536</v>
      </c>
      <c r="D2786" s="52" t="s">
        <v>1830</v>
      </c>
      <c r="E2786" s="53" t="s">
        <v>81</v>
      </c>
      <c r="F2786" s="55">
        <v>41250</v>
      </c>
      <c r="G2786" s="55">
        <v>41325</v>
      </c>
      <c r="H2786" s="53" t="s">
        <v>100</v>
      </c>
      <c r="I2786" s="57">
        <v>475.7391949152543</v>
      </c>
      <c r="J2786" s="56">
        <v>485.69122898233115</v>
      </c>
      <c r="K2786" s="56">
        <v>475.73919491525419</v>
      </c>
      <c r="L2786" s="59">
        <v>41342</v>
      </c>
      <c r="M2786" s="60">
        <v>2013</v>
      </c>
      <c r="N2786" s="61">
        <v>41384</v>
      </c>
      <c r="O2786" s="60">
        <v>2013</v>
      </c>
      <c r="P2786" s="61">
        <v>41547</v>
      </c>
      <c r="Q2786" s="53" t="s">
        <v>337</v>
      </c>
      <c r="R2786" s="53" t="s">
        <v>3356</v>
      </c>
      <c r="S2786" s="53" t="s">
        <v>419</v>
      </c>
      <c r="T2786" s="63">
        <v>9694</v>
      </c>
      <c r="U2786" s="53" t="s">
        <v>368</v>
      </c>
      <c r="V2786" s="53" t="s">
        <v>385</v>
      </c>
      <c r="W2786" s="53"/>
      <c r="X2786" s="63"/>
      <c r="Y2786" s="63"/>
      <c r="Z2786" s="53"/>
      <c r="AA2786" s="53"/>
      <c r="AB2786" s="53"/>
      <c r="AC2786" s="57"/>
      <c r="AD2786" s="53"/>
      <c r="AE2786" s="53"/>
      <c r="AF2786" s="53"/>
      <c r="AG2786" s="63"/>
      <c r="AH2786" s="53"/>
      <c r="AI2786" s="53"/>
      <c r="AJ2786" s="149">
        <v>1</v>
      </c>
      <c r="AK2786" s="374" t="s">
        <v>677</v>
      </c>
    </row>
    <row r="2787" spans="1:37" s="149" customFormat="1" ht="75" customHeight="1">
      <c r="A2787" s="53" t="s">
        <v>1240</v>
      </c>
      <c r="B2787" s="160" t="s">
        <v>3336</v>
      </c>
      <c r="C2787" s="53" t="s">
        <v>536</v>
      </c>
      <c r="D2787" s="52" t="s">
        <v>1830</v>
      </c>
      <c r="E2787" s="53" t="s">
        <v>81</v>
      </c>
      <c r="F2787" s="55">
        <v>41250</v>
      </c>
      <c r="G2787" s="55">
        <v>41325</v>
      </c>
      <c r="H2787" s="53" t="s">
        <v>100</v>
      </c>
      <c r="I2787" s="57">
        <v>106.0067372881356</v>
      </c>
      <c r="J2787" s="56">
        <v>108.22430244170492</v>
      </c>
      <c r="K2787" s="56">
        <v>106.0067372881356</v>
      </c>
      <c r="L2787" s="59">
        <v>41342</v>
      </c>
      <c r="M2787" s="60">
        <v>2013</v>
      </c>
      <c r="N2787" s="61">
        <v>41384</v>
      </c>
      <c r="O2787" s="60">
        <v>2013</v>
      </c>
      <c r="P2787" s="61">
        <v>41547</v>
      </c>
      <c r="Q2787" s="53" t="s">
        <v>337</v>
      </c>
      <c r="R2787" s="53" t="s">
        <v>3357</v>
      </c>
      <c r="S2787" s="53" t="s">
        <v>419</v>
      </c>
      <c r="T2787" s="63">
        <v>83</v>
      </c>
      <c r="U2787" s="53" t="s">
        <v>368</v>
      </c>
      <c r="V2787" s="53" t="s">
        <v>385</v>
      </c>
      <c r="W2787" s="53"/>
      <c r="X2787" s="63"/>
      <c r="Y2787" s="63"/>
      <c r="Z2787" s="53"/>
      <c r="AA2787" s="53"/>
      <c r="AB2787" s="53"/>
      <c r="AC2787" s="57"/>
      <c r="AD2787" s="53"/>
      <c r="AE2787" s="53"/>
      <c r="AF2787" s="53"/>
      <c r="AG2787" s="63"/>
      <c r="AH2787" s="53"/>
      <c r="AI2787" s="53"/>
      <c r="AJ2787" s="149">
        <v>1</v>
      </c>
      <c r="AK2787" s="374" t="s">
        <v>677</v>
      </c>
    </row>
    <row r="2788" spans="1:37" s="149" customFormat="1" ht="75" customHeight="1">
      <c r="A2788" s="53" t="s">
        <v>1240</v>
      </c>
      <c r="B2788" s="160" t="s">
        <v>3337</v>
      </c>
      <c r="C2788" s="53" t="s">
        <v>536</v>
      </c>
      <c r="D2788" s="52" t="s">
        <v>1830</v>
      </c>
      <c r="E2788" s="53" t="s">
        <v>81</v>
      </c>
      <c r="F2788" s="55">
        <v>41250</v>
      </c>
      <c r="G2788" s="55">
        <v>41325</v>
      </c>
      <c r="H2788" s="53" t="s">
        <v>100</v>
      </c>
      <c r="I2788" s="57">
        <v>334.43579661016952</v>
      </c>
      <c r="J2788" s="56">
        <v>341.43189127020122</v>
      </c>
      <c r="K2788" s="56">
        <v>334.43579661016946</v>
      </c>
      <c r="L2788" s="59">
        <v>41342</v>
      </c>
      <c r="M2788" s="60">
        <v>2013</v>
      </c>
      <c r="N2788" s="61">
        <v>41384</v>
      </c>
      <c r="O2788" s="60">
        <v>2013</v>
      </c>
      <c r="P2788" s="61">
        <v>41547</v>
      </c>
      <c r="Q2788" s="53" t="s">
        <v>337</v>
      </c>
      <c r="R2788" s="53" t="s">
        <v>3358</v>
      </c>
      <c r="S2788" s="53" t="s">
        <v>419</v>
      </c>
      <c r="T2788" s="63">
        <v>32</v>
      </c>
      <c r="U2788" s="53" t="s">
        <v>368</v>
      </c>
      <c r="V2788" s="53" t="s">
        <v>385</v>
      </c>
      <c r="W2788" s="53"/>
      <c r="X2788" s="63"/>
      <c r="Y2788" s="63"/>
      <c r="Z2788" s="53"/>
      <c r="AA2788" s="53"/>
      <c r="AB2788" s="53"/>
      <c r="AC2788" s="57"/>
      <c r="AD2788" s="53"/>
      <c r="AE2788" s="53"/>
      <c r="AF2788" s="53"/>
      <c r="AG2788" s="63"/>
      <c r="AH2788" s="53"/>
      <c r="AI2788" s="53"/>
      <c r="AJ2788" s="149">
        <v>1</v>
      </c>
      <c r="AK2788" s="374" t="s">
        <v>677</v>
      </c>
    </row>
    <row r="2789" spans="1:37" s="149" customFormat="1" ht="75" customHeight="1">
      <c r="A2789" s="53" t="s">
        <v>1240</v>
      </c>
      <c r="B2789" s="160" t="s">
        <v>3338</v>
      </c>
      <c r="C2789" s="53" t="s">
        <v>536</v>
      </c>
      <c r="D2789" s="52" t="s">
        <v>1830</v>
      </c>
      <c r="E2789" s="53" t="s">
        <v>81</v>
      </c>
      <c r="F2789" s="55">
        <v>41250</v>
      </c>
      <c r="G2789" s="55">
        <v>41325</v>
      </c>
      <c r="H2789" s="53" t="s">
        <v>100</v>
      </c>
      <c r="I2789" s="57">
        <v>248.11525423728818</v>
      </c>
      <c r="J2789" s="56">
        <v>253.30560115240999</v>
      </c>
      <c r="K2789" s="56">
        <v>248.11525423728816</v>
      </c>
      <c r="L2789" s="59">
        <v>41342</v>
      </c>
      <c r="M2789" s="60">
        <v>2013</v>
      </c>
      <c r="N2789" s="61">
        <v>41384</v>
      </c>
      <c r="O2789" s="60">
        <v>2013</v>
      </c>
      <c r="P2789" s="61">
        <v>41547</v>
      </c>
      <c r="Q2789" s="53" t="s">
        <v>337</v>
      </c>
      <c r="R2789" s="53" t="s">
        <v>3359</v>
      </c>
      <c r="S2789" s="53" t="s">
        <v>2003</v>
      </c>
      <c r="T2789" s="63">
        <v>935</v>
      </c>
      <c r="U2789" s="53" t="s">
        <v>368</v>
      </c>
      <c r="V2789" s="53" t="s">
        <v>385</v>
      </c>
      <c r="W2789" s="53"/>
      <c r="X2789" s="63"/>
      <c r="Y2789" s="63"/>
      <c r="Z2789" s="53"/>
      <c r="AA2789" s="53"/>
      <c r="AB2789" s="53"/>
      <c r="AC2789" s="57"/>
      <c r="AD2789" s="53"/>
      <c r="AE2789" s="53"/>
      <c r="AF2789" s="53"/>
      <c r="AG2789" s="63"/>
      <c r="AH2789" s="53"/>
      <c r="AI2789" s="53"/>
      <c r="AJ2789" s="149">
        <v>1</v>
      </c>
      <c r="AK2789" s="374" t="s">
        <v>677</v>
      </c>
    </row>
    <row r="2790" spans="1:37" s="149" customFormat="1" ht="75" customHeight="1">
      <c r="A2790" s="53" t="s">
        <v>1240</v>
      </c>
      <c r="B2790" s="160" t="s">
        <v>3339</v>
      </c>
      <c r="C2790" s="53" t="s">
        <v>536</v>
      </c>
      <c r="D2790" s="52" t="s">
        <v>1830</v>
      </c>
      <c r="E2790" s="53" t="s">
        <v>81</v>
      </c>
      <c r="F2790" s="55">
        <v>41250</v>
      </c>
      <c r="G2790" s="55">
        <v>41325</v>
      </c>
      <c r="H2790" s="53" t="s">
        <v>100</v>
      </c>
      <c r="I2790" s="57">
        <v>616.14872881355939</v>
      </c>
      <c r="J2790" s="56">
        <v>629.03800345201114</v>
      </c>
      <c r="K2790" s="56">
        <v>616.14872881355939</v>
      </c>
      <c r="L2790" s="59">
        <v>41342</v>
      </c>
      <c r="M2790" s="60">
        <v>2013</v>
      </c>
      <c r="N2790" s="61">
        <v>41384</v>
      </c>
      <c r="O2790" s="60">
        <v>2013</v>
      </c>
      <c r="P2790" s="61">
        <v>41547</v>
      </c>
      <c r="Q2790" s="53" t="s">
        <v>337</v>
      </c>
      <c r="R2790" s="53" t="s">
        <v>3360</v>
      </c>
      <c r="S2790" s="53" t="s">
        <v>419</v>
      </c>
      <c r="T2790" s="63">
        <v>8025</v>
      </c>
      <c r="U2790" s="53" t="s">
        <v>368</v>
      </c>
      <c r="V2790" s="53" t="s">
        <v>385</v>
      </c>
      <c r="W2790" s="53"/>
      <c r="X2790" s="63"/>
      <c r="Y2790" s="63"/>
      <c r="Z2790" s="53"/>
      <c r="AA2790" s="53"/>
      <c r="AB2790" s="53"/>
      <c r="AC2790" s="57"/>
      <c r="AD2790" s="53"/>
      <c r="AE2790" s="53"/>
      <c r="AF2790" s="53"/>
      <c r="AG2790" s="63"/>
      <c r="AH2790" s="53"/>
      <c r="AI2790" s="53"/>
      <c r="AJ2790" s="149">
        <v>1</v>
      </c>
      <c r="AK2790" s="374" t="s">
        <v>677</v>
      </c>
    </row>
    <row r="2791" spans="1:37" s="149" customFormat="1" ht="75" customHeight="1">
      <c r="A2791" s="53" t="s">
        <v>1240</v>
      </c>
      <c r="B2791" s="160" t="s">
        <v>3340</v>
      </c>
      <c r="C2791" s="53" t="s">
        <v>536</v>
      </c>
      <c r="D2791" s="52" t="s">
        <v>1830</v>
      </c>
      <c r="E2791" s="53" t="s">
        <v>81</v>
      </c>
      <c r="F2791" s="55">
        <v>41250</v>
      </c>
      <c r="G2791" s="55">
        <v>41325</v>
      </c>
      <c r="H2791" s="53" t="s">
        <v>100</v>
      </c>
      <c r="I2791" s="57">
        <v>100.40419491525424</v>
      </c>
      <c r="J2791" s="56">
        <v>102.50455994498873</v>
      </c>
      <c r="K2791" s="56">
        <v>100.40419491525425</v>
      </c>
      <c r="L2791" s="59">
        <v>41342</v>
      </c>
      <c r="M2791" s="60">
        <v>2013</v>
      </c>
      <c r="N2791" s="61">
        <v>41384</v>
      </c>
      <c r="O2791" s="60">
        <v>2013</v>
      </c>
      <c r="P2791" s="61">
        <v>41547</v>
      </c>
      <c r="Q2791" s="53" t="s">
        <v>337</v>
      </c>
      <c r="R2791" s="53" t="s">
        <v>3361</v>
      </c>
      <c r="S2791" s="53" t="s">
        <v>866</v>
      </c>
      <c r="T2791" s="63">
        <v>20</v>
      </c>
      <c r="U2791" s="53" t="s">
        <v>368</v>
      </c>
      <c r="V2791" s="53" t="s">
        <v>385</v>
      </c>
      <c r="W2791" s="53"/>
      <c r="X2791" s="63"/>
      <c r="Y2791" s="63"/>
      <c r="Z2791" s="53"/>
      <c r="AA2791" s="53"/>
      <c r="AB2791" s="53"/>
      <c r="AC2791" s="57"/>
      <c r="AD2791" s="53"/>
      <c r="AE2791" s="53"/>
      <c r="AF2791" s="53"/>
      <c r="AG2791" s="63"/>
      <c r="AH2791" s="53"/>
      <c r="AI2791" s="53"/>
      <c r="AJ2791" s="149">
        <v>1</v>
      </c>
      <c r="AK2791" s="374" t="s">
        <v>677</v>
      </c>
    </row>
    <row r="2792" spans="1:37" s="150" customFormat="1" ht="60" customHeight="1">
      <c r="A2792" s="53" t="s">
        <v>1240</v>
      </c>
      <c r="B2792" s="60">
        <v>3384</v>
      </c>
      <c r="C2792" s="53" t="s">
        <v>536</v>
      </c>
      <c r="D2792" s="52" t="s">
        <v>1830</v>
      </c>
      <c r="E2792" s="53" t="s">
        <v>59</v>
      </c>
      <c r="F2792" s="55">
        <v>41315</v>
      </c>
      <c r="G2792" s="55">
        <v>41363</v>
      </c>
      <c r="H2792" s="53" t="s">
        <v>100</v>
      </c>
      <c r="I2792" s="57">
        <v>25.256</v>
      </c>
      <c r="J2792" s="56">
        <v>27.761413263091203</v>
      </c>
      <c r="K2792" s="56">
        <v>25.256</v>
      </c>
      <c r="L2792" s="59">
        <v>41365</v>
      </c>
      <c r="M2792" s="60">
        <v>2013</v>
      </c>
      <c r="N2792" s="61">
        <v>41384</v>
      </c>
      <c r="O2792" s="60">
        <v>2013</v>
      </c>
      <c r="P2792" s="61">
        <v>41547</v>
      </c>
      <c r="Q2792" s="53" t="s">
        <v>337</v>
      </c>
      <c r="R2792" s="53" t="s">
        <v>1274</v>
      </c>
      <c r="S2792" s="53" t="s">
        <v>419</v>
      </c>
      <c r="T2792" s="63">
        <v>4</v>
      </c>
      <c r="U2792" s="53" t="s">
        <v>368</v>
      </c>
      <c r="V2792" s="53" t="s">
        <v>385</v>
      </c>
      <c r="W2792" s="53"/>
      <c r="X2792" s="63"/>
      <c r="Y2792" s="63"/>
      <c r="Z2792" s="53"/>
      <c r="AA2792" s="53"/>
      <c r="AB2792" s="53"/>
      <c r="AC2792" s="57"/>
      <c r="AD2792" s="53"/>
      <c r="AE2792" s="53"/>
      <c r="AF2792" s="53"/>
      <c r="AG2792" s="63"/>
      <c r="AH2792" s="53"/>
      <c r="AI2792" s="53"/>
      <c r="AJ2792" s="149">
        <v>2</v>
      </c>
      <c r="AK2792" s="374" t="s">
        <v>677</v>
      </c>
    </row>
    <row r="2793" spans="1:37" s="149" customFormat="1" ht="60" customHeight="1">
      <c r="A2793" s="53" t="s">
        <v>1240</v>
      </c>
      <c r="B2793" s="60">
        <v>3385</v>
      </c>
      <c r="C2793" s="53" t="s">
        <v>505</v>
      </c>
      <c r="D2793" s="52" t="s">
        <v>420</v>
      </c>
      <c r="E2793" s="53" t="s">
        <v>59</v>
      </c>
      <c r="F2793" s="55">
        <v>41263</v>
      </c>
      <c r="G2793" s="55">
        <v>41294</v>
      </c>
      <c r="H2793" s="53" t="s">
        <v>100</v>
      </c>
      <c r="I2793" s="57">
        <v>3101</v>
      </c>
      <c r="J2793" s="56">
        <v>3016.4791308276108</v>
      </c>
      <c r="K2793" s="56">
        <v>3016.4789999999998</v>
      </c>
      <c r="L2793" s="59">
        <v>41299</v>
      </c>
      <c r="M2793" s="60">
        <v>2013</v>
      </c>
      <c r="N2793" s="61">
        <v>41305</v>
      </c>
      <c r="O2793" s="60">
        <v>2013</v>
      </c>
      <c r="P2793" s="61">
        <v>41638</v>
      </c>
      <c r="Q2793" s="53" t="s">
        <v>341</v>
      </c>
      <c r="R2793" s="53" t="s">
        <v>1275</v>
      </c>
      <c r="S2793" s="53" t="s">
        <v>419</v>
      </c>
      <c r="T2793" s="63">
        <v>944</v>
      </c>
      <c r="U2793" s="53" t="s">
        <v>368</v>
      </c>
      <c r="V2793" s="53" t="s">
        <v>385</v>
      </c>
      <c r="W2793" s="53"/>
      <c r="X2793" s="63"/>
      <c r="Y2793" s="63"/>
      <c r="Z2793" s="53"/>
      <c r="AA2793" s="53"/>
      <c r="AB2793" s="53"/>
      <c r="AC2793" s="57"/>
      <c r="AD2793" s="53"/>
      <c r="AE2793" s="53"/>
      <c r="AF2793" s="53"/>
      <c r="AG2793" s="63"/>
      <c r="AH2793" s="53"/>
      <c r="AI2793" s="53"/>
      <c r="AJ2793" s="149">
        <v>1</v>
      </c>
      <c r="AK2793" s="374" t="s">
        <v>677</v>
      </c>
    </row>
    <row r="2794" spans="1:37" s="149" customFormat="1" ht="60" customHeight="1">
      <c r="A2794" s="53" t="s">
        <v>1240</v>
      </c>
      <c r="B2794" s="60">
        <v>3386</v>
      </c>
      <c r="C2794" s="53" t="s">
        <v>505</v>
      </c>
      <c r="D2794" s="52" t="s">
        <v>420</v>
      </c>
      <c r="E2794" s="53" t="s">
        <v>59</v>
      </c>
      <c r="F2794" s="55">
        <v>41263</v>
      </c>
      <c r="G2794" s="55">
        <v>41294</v>
      </c>
      <c r="H2794" s="53" t="s">
        <v>100</v>
      </c>
      <c r="I2794" s="57">
        <v>1980</v>
      </c>
      <c r="J2794" s="56">
        <v>1926.033111589381</v>
      </c>
      <c r="K2794" s="56">
        <v>1926.0329999999999</v>
      </c>
      <c r="L2794" s="59">
        <v>41299</v>
      </c>
      <c r="M2794" s="60">
        <v>2013</v>
      </c>
      <c r="N2794" s="61">
        <v>41305</v>
      </c>
      <c r="O2794" s="60">
        <v>2013</v>
      </c>
      <c r="P2794" s="61">
        <v>41638</v>
      </c>
      <c r="Q2794" s="53" t="s">
        <v>341</v>
      </c>
      <c r="R2794" s="53" t="s">
        <v>1276</v>
      </c>
      <c r="S2794" s="53" t="s">
        <v>419</v>
      </c>
      <c r="T2794" s="63">
        <v>296</v>
      </c>
      <c r="U2794" s="53" t="s">
        <v>368</v>
      </c>
      <c r="V2794" s="53" t="s">
        <v>385</v>
      </c>
      <c r="W2794" s="53"/>
      <c r="X2794" s="63"/>
      <c r="Y2794" s="63"/>
      <c r="Z2794" s="53"/>
      <c r="AA2794" s="53"/>
      <c r="AB2794" s="53"/>
      <c r="AC2794" s="57"/>
      <c r="AD2794" s="53"/>
      <c r="AE2794" s="53"/>
      <c r="AF2794" s="53"/>
      <c r="AG2794" s="63"/>
      <c r="AH2794" s="53"/>
      <c r="AI2794" s="53"/>
      <c r="AJ2794" s="149">
        <v>1</v>
      </c>
      <c r="AK2794" s="374" t="s">
        <v>677</v>
      </c>
    </row>
    <row r="2795" spans="1:37" s="149" customFormat="1" ht="60" customHeight="1">
      <c r="A2795" s="53" t="s">
        <v>1240</v>
      </c>
      <c r="B2795" s="60">
        <v>3387</v>
      </c>
      <c r="C2795" s="53" t="s">
        <v>505</v>
      </c>
      <c r="D2795" s="52" t="s">
        <v>420</v>
      </c>
      <c r="E2795" s="53" t="s">
        <v>59</v>
      </c>
      <c r="F2795" s="55">
        <v>41263</v>
      </c>
      <c r="G2795" s="55">
        <v>41294</v>
      </c>
      <c r="H2795" s="53" t="s">
        <v>100</v>
      </c>
      <c r="I2795" s="57">
        <v>250</v>
      </c>
      <c r="J2795" s="56">
        <v>243.18599893805313</v>
      </c>
      <c r="K2795" s="56">
        <v>243.185</v>
      </c>
      <c r="L2795" s="59">
        <v>41299</v>
      </c>
      <c r="M2795" s="60">
        <v>2013</v>
      </c>
      <c r="N2795" s="61">
        <v>41305</v>
      </c>
      <c r="O2795" s="60">
        <v>2013</v>
      </c>
      <c r="P2795" s="61">
        <v>41638</v>
      </c>
      <c r="Q2795" s="53" t="s">
        <v>341</v>
      </c>
      <c r="R2795" s="53" t="s">
        <v>1277</v>
      </c>
      <c r="S2795" s="53" t="s">
        <v>419</v>
      </c>
      <c r="T2795" s="63">
        <v>22</v>
      </c>
      <c r="U2795" s="53" t="s">
        <v>368</v>
      </c>
      <c r="V2795" s="53" t="s">
        <v>385</v>
      </c>
      <c r="W2795" s="53"/>
      <c r="X2795" s="63"/>
      <c r="Y2795" s="63"/>
      <c r="Z2795" s="53"/>
      <c r="AA2795" s="53"/>
      <c r="AB2795" s="53"/>
      <c r="AC2795" s="57"/>
      <c r="AD2795" s="53"/>
      <c r="AE2795" s="53"/>
      <c r="AF2795" s="53"/>
      <c r="AG2795" s="63"/>
      <c r="AH2795" s="53"/>
      <c r="AI2795" s="53"/>
      <c r="AJ2795" s="149">
        <v>1</v>
      </c>
      <c r="AK2795" s="374" t="s">
        <v>677</v>
      </c>
    </row>
    <row r="2796" spans="1:37" s="149" customFormat="1" ht="60" customHeight="1">
      <c r="A2796" s="53" t="s">
        <v>1240</v>
      </c>
      <c r="B2796" s="60">
        <v>3388</v>
      </c>
      <c r="C2796" s="53" t="s">
        <v>501</v>
      </c>
      <c r="D2796" s="52" t="s">
        <v>502</v>
      </c>
      <c r="E2796" s="53" t="s">
        <v>81</v>
      </c>
      <c r="F2796" s="55">
        <v>41340</v>
      </c>
      <c r="G2796" s="55">
        <v>41400</v>
      </c>
      <c r="H2796" s="53" t="s">
        <v>100</v>
      </c>
      <c r="I2796" s="57">
        <v>1200</v>
      </c>
      <c r="J2796" s="56">
        <v>1159.587685357963</v>
      </c>
      <c r="K2796" s="56">
        <v>1159.587</v>
      </c>
      <c r="L2796" s="59">
        <v>41420</v>
      </c>
      <c r="M2796" s="60">
        <v>2013</v>
      </c>
      <c r="N2796" s="61">
        <v>41420</v>
      </c>
      <c r="O2796" s="60">
        <v>2013</v>
      </c>
      <c r="P2796" s="61">
        <v>41639</v>
      </c>
      <c r="Q2796" s="53" t="s">
        <v>3571</v>
      </c>
      <c r="R2796" s="53" t="s">
        <v>502</v>
      </c>
      <c r="S2796" s="53" t="s">
        <v>500</v>
      </c>
      <c r="T2796" s="63">
        <v>16581</v>
      </c>
      <c r="U2796" s="53" t="s">
        <v>368</v>
      </c>
      <c r="V2796" s="53" t="s">
        <v>385</v>
      </c>
      <c r="W2796" s="53"/>
      <c r="X2796" s="63"/>
      <c r="Y2796" s="63"/>
      <c r="Z2796" s="53"/>
      <c r="AA2796" s="53"/>
      <c r="AB2796" s="53"/>
      <c r="AC2796" s="57"/>
      <c r="AD2796" s="53"/>
      <c r="AE2796" s="53"/>
      <c r="AF2796" s="53"/>
      <c r="AG2796" s="63"/>
      <c r="AH2796" s="53"/>
      <c r="AI2796" s="53"/>
      <c r="AJ2796" s="149">
        <v>2</v>
      </c>
      <c r="AK2796" s="374" t="s">
        <v>677</v>
      </c>
    </row>
    <row r="2797" spans="1:37" s="149" customFormat="1" ht="60" customHeight="1">
      <c r="A2797" s="53" t="s">
        <v>1240</v>
      </c>
      <c r="B2797" s="60">
        <v>3389</v>
      </c>
      <c r="C2797" s="53" t="s">
        <v>501</v>
      </c>
      <c r="D2797" s="52" t="s">
        <v>502</v>
      </c>
      <c r="E2797" s="53" t="s">
        <v>59</v>
      </c>
      <c r="F2797" s="55">
        <v>41334</v>
      </c>
      <c r="G2797" s="55">
        <v>41384</v>
      </c>
      <c r="H2797" s="53" t="s">
        <v>100</v>
      </c>
      <c r="I2797" s="57">
        <v>150</v>
      </c>
      <c r="J2797" s="56">
        <v>145.91159936283188</v>
      </c>
      <c r="K2797" s="56">
        <v>145.911</v>
      </c>
      <c r="L2797" s="59">
        <v>41389</v>
      </c>
      <c r="M2797" s="60">
        <v>2013</v>
      </c>
      <c r="N2797" s="61">
        <v>41389</v>
      </c>
      <c r="O2797" s="60">
        <v>2013</v>
      </c>
      <c r="P2797" s="61">
        <v>41638</v>
      </c>
      <c r="Q2797" s="53" t="s">
        <v>337</v>
      </c>
      <c r="R2797" s="53" t="s">
        <v>1278</v>
      </c>
      <c r="S2797" s="53" t="s">
        <v>419</v>
      </c>
      <c r="T2797" s="63">
        <v>1900</v>
      </c>
      <c r="U2797" s="53" t="s">
        <v>368</v>
      </c>
      <c r="V2797" s="53" t="s">
        <v>385</v>
      </c>
      <c r="W2797" s="53"/>
      <c r="X2797" s="63"/>
      <c r="Y2797" s="63"/>
      <c r="Z2797" s="53"/>
      <c r="AA2797" s="53"/>
      <c r="AB2797" s="53"/>
      <c r="AC2797" s="57"/>
      <c r="AD2797" s="53"/>
      <c r="AE2797" s="53"/>
      <c r="AF2797" s="53"/>
      <c r="AG2797" s="63"/>
      <c r="AH2797" s="53"/>
      <c r="AI2797" s="53"/>
      <c r="AJ2797" s="149">
        <v>2</v>
      </c>
      <c r="AK2797" s="374" t="s">
        <v>677</v>
      </c>
    </row>
    <row r="2798" spans="1:37" s="149" customFormat="1" ht="60" customHeight="1">
      <c r="A2798" s="53" t="s">
        <v>1240</v>
      </c>
      <c r="B2798" s="60">
        <v>3390</v>
      </c>
      <c r="C2798" s="53" t="s">
        <v>498</v>
      </c>
      <c r="D2798" s="52" t="s">
        <v>499</v>
      </c>
      <c r="E2798" s="53" t="s">
        <v>81</v>
      </c>
      <c r="F2798" s="55">
        <v>41223</v>
      </c>
      <c r="G2798" s="55">
        <v>41294</v>
      </c>
      <c r="H2798" s="53" t="s">
        <v>100</v>
      </c>
      <c r="I2798" s="57">
        <v>27118.756000000001</v>
      </c>
      <c r="J2798" s="56">
        <v>27118.754843319723</v>
      </c>
      <c r="K2798" s="56">
        <v>27118.754000000001</v>
      </c>
      <c r="L2798" s="59">
        <v>41304</v>
      </c>
      <c r="M2798" s="60">
        <v>2013</v>
      </c>
      <c r="N2798" s="61">
        <v>41304</v>
      </c>
      <c r="O2798" s="60">
        <v>2013</v>
      </c>
      <c r="P2798" s="61">
        <v>41638</v>
      </c>
      <c r="Q2798" s="53" t="s">
        <v>337</v>
      </c>
      <c r="R2798" s="53" t="s">
        <v>2794</v>
      </c>
      <c r="S2798" s="53" t="s">
        <v>500</v>
      </c>
      <c r="T2798" s="63">
        <v>1053000</v>
      </c>
      <c r="U2798" s="53" t="s">
        <v>368</v>
      </c>
      <c r="V2798" s="53" t="s">
        <v>385</v>
      </c>
      <c r="W2798" s="53"/>
      <c r="X2798" s="63"/>
      <c r="Y2798" s="63"/>
      <c r="Z2798" s="53"/>
      <c r="AA2798" s="53"/>
      <c r="AB2798" s="53"/>
      <c r="AC2798" s="57"/>
      <c r="AD2798" s="53"/>
      <c r="AE2798" s="53"/>
      <c r="AF2798" s="53"/>
      <c r="AG2798" s="63"/>
      <c r="AH2798" s="53"/>
      <c r="AI2798" s="53"/>
      <c r="AJ2798" s="149">
        <v>1</v>
      </c>
      <c r="AK2798" s="374" t="s">
        <v>677</v>
      </c>
    </row>
    <row r="2799" spans="1:37" s="149" customFormat="1" ht="60" customHeight="1">
      <c r="A2799" s="53" t="s">
        <v>1240</v>
      </c>
      <c r="B2799" s="60">
        <v>3391</v>
      </c>
      <c r="C2799" s="53" t="s">
        <v>498</v>
      </c>
      <c r="D2799" s="52" t="s">
        <v>499</v>
      </c>
      <c r="E2799" s="53" t="s">
        <v>81</v>
      </c>
      <c r="F2799" s="55">
        <v>41223</v>
      </c>
      <c r="G2799" s="55">
        <v>41294</v>
      </c>
      <c r="H2799" s="53" t="s">
        <v>100</v>
      </c>
      <c r="I2799" s="57">
        <v>7146.2470000000003</v>
      </c>
      <c r="J2799" s="56">
        <v>7146.2468410194961</v>
      </c>
      <c r="K2799" s="56">
        <v>7146.2460000000001</v>
      </c>
      <c r="L2799" s="59">
        <v>41304</v>
      </c>
      <c r="M2799" s="60">
        <v>2013</v>
      </c>
      <c r="N2799" s="61">
        <v>41304</v>
      </c>
      <c r="O2799" s="60">
        <v>2013</v>
      </c>
      <c r="P2799" s="61">
        <v>41638</v>
      </c>
      <c r="Q2799" s="53" t="s">
        <v>337</v>
      </c>
      <c r="R2799" s="53" t="s">
        <v>2795</v>
      </c>
      <c r="S2799" s="53" t="s">
        <v>500</v>
      </c>
      <c r="T2799" s="63">
        <v>348000</v>
      </c>
      <c r="U2799" s="53" t="s">
        <v>368</v>
      </c>
      <c r="V2799" s="53" t="s">
        <v>385</v>
      </c>
      <c r="W2799" s="53"/>
      <c r="X2799" s="63"/>
      <c r="Y2799" s="63"/>
      <c r="Z2799" s="53"/>
      <c r="AA2799" s="53"/>
      <c r="AB2799" s="53"/>
      <c r="AC2799" s="57"/>
      <c r="AD2799" s="53"/>
      <c r="AE2799" s="53"/>
      <c r="AF2799" s="53"/>
      <c r="AG2799" s="63"/>
      <c r="AH2799" s="53"/>
      <c r="AI2799" s="53"/>
      <c r="AJ2799" s="149">
        <v>1</v>
      </c>
      <c r="AK2799" s="374" t="s">
        <v>677</v>
      </c>
    </row>
    <row r="2800" spans="1:37" s="149" customFormat="1" ht="60" customHeight="1">
      <c r="A2800" s="53" t="s">
        <v>1240</v>
      </c>
      <c r="B2800" s="60">
        <v>3392</v>
      </c>
      <c r="C2800" s="53" t="s">
        <v>632</v>
      </c>
      <c r="D2800" s="52" t="s">
        <v>622</v>
      </c>
      <c r="E2800" s="53" t="s">
        <v>81</v>
      </c>
      <c r="F2800" s="55">
        <v>41263</v>
      </c>
      <c r="G2800" s="55">
        <v>41306</v>
      </c>
      <c r="H2800" s="53" t="s">
        <v>100</v>
      </c>
      <c r="I2800" s="57">
        <v>3234</v>
      </c>
      <c r="J2800" s="56">
        <v>3553.8926227294587</v>
      </c>
      <c r="K2800" s="56">
        <v>3234</v>
      </c>
      <c r="L2800" s="59">
        <v>41320</v>
      </c>
      <c r="M2800" s="60">
        <v>2013</v>
      </c>
      <c r="N2800" s="61">
        <v>41333</v>
      </c>
      <c r="O2800" s="60">
        <v>2013</v>
      </c>
      <c r="P2800" s="61">
        <v>41638</v>
      </c>
      <c r="Q2800" s="53" t="s">
        <v>337</v>
      </c>
      <c r="R2800" s="53" t="s">
        <v>622</v>
      </c>
      <c r="S2800" s="53" t="s">
        <v>419</v>
      </c>
      <c r="T2800" s="63">
        <v>654</v>
      </c>
      <c r="U2800" s="53" t="s">
        <v>368</v>
      </c>
      <c r="V2800" s="53" t="s">
        <v>385</v>
      </c>
      <c r="W2800" s="53"/>
      <c r="X2800" s="63"/>
      <c r="Y2800" s="63"/>
      <c r="Z2800" s="53"/>
      <c r="AA2800" s="53"/>
      <c r="AB2800" s="53"/>
      <c r="AC2800" s="57"/>
      <c r="AD2800" s="53"/>
      <c r="AE2800" s="53"/>
      <c r="AF2800" s="53"/>
      <c r="AG2800" s="63"/>
      <c r="AH2800" s="53"/>
      <c r="AI2800" s="53"/>
      <c r="AJ2800" s="149">
        <v>1</v>
      </c>
      <c r="AK2800" s="374" t="s">
        <v>677</v>
      </c>
    </row>
    <row r="2801" spans="1:37" s="149" customFormat="1" ht="60" customHeight="1">
      <c r="A2801" s="53" t="s">
        <v>1240</v>
      </c>
      <c r="B2801" s="60">
        <v>3393</v>
      </c>
      <c r="C2801" s="53" t="s">
        <v>503</v>
      </c>
      <c r="D2801" s="52" t="s">
        <v>504</v>
      </c>
      <c r="E2801" s="53" t="s">
        <v>59</v>
      </c>
      <c r="F2801" s="55">
        <v>41263</v>
      </c>
      <c r="G2801" s="55">
        <v>41294</v>
      </c>
      <c r="H2801" s="53" t="s">
        <v>100</v>
      </c>
      <c r="I2801" s="57">
        <v>500</v>
      </c>
      <c r="J2801" s="56">
        <v>497.77634148046565</v>
      </c>
      <c r="K2801" s="56">
        <v>497.77600000000001</v>
      </c>
      <c r="L2801" s="59">
        <v>41299</v>
      </c>
      <c r="M2801" s="60">
        <v>2013</v>
      </c>
      <c r="N2801" s="61">
        <v>41299</v>
      </c>
      <c r="O2801" s="60">
        <v>2013</v>
      </c>
      <c r="P2801" s="61">
        <v>41638</v>
      </c>
      <c r="Q2801" s="53" t="s">
        <v>337</v>
      </c>
      <c r="R2801" s="53" t="s">
        <v>504</v>
      </c>
      <c r="S2801" s="53" t="s">
        <v>419</v>
      </c>
      <c r="T2801" s="63">
        <v>177</v>
      </c>
      <c r="U2801" s="53" t="s">
        <v>368</v>
      </c>
      <c r="V2801" s="53" t="s">
        <v>385</v>
      </c>
      <c r="W2801" s="53"/>
      <c r="X2801" s="63"/>
      <c r="Y2801" s="63"/>
      <c r="Z2801" s="53"/>
      <c r="AA2801" s="53"/>
      <c r="AB2801" s="53"/>
      <c r="AC2801" s="57"/>
      <c r="AD2801" s="53"/>
      <c r="AE2801" s="53"/>
      <c r="AF2801" s="53"/>
      <c r="AG2801" s="63"/>
      <c r="AH2801" s="53"/>
      <c r="AI2801" s="53"/>
      <c r="AJ2801" s="149">
        <v>1</v>
      </c>
      <c r="AK2801" s="374" t="s">
        <v>677</v>
      </c>
    </row>
    <row r="2802" spans="1:37" s="149" customFormat="1" ht="60" customHeight="1">
      <c r="A2802" s="53" t="s">
        <v>1240</v>
      </c>
      <c r="B2802" s="60">
        <v>3394</v>
      </c>
      <c r="C2802" s="53" t="s">
        <v>446</v>
      </c>
      <c r="D2802" s="52" t="s">
        <v>447</v>
      </c>
      <c r="E2802" s="53" t="s">
        <v>59</v>
      </c>
      <c r="F2802" s="55">
        <v>41315</v>
      </c>
      <c r="G2802" s="55">
        <v>41343</v>
      </c>
      <c r="H2802" s="53" t="s">
        <v>100</v>
      </c>
      <c r="I2802" s="57">
        <v>600</v>
      </c>
      <c r="J2802" s="56">
        <v>583.64639745132752</v>
      </c>
      <c r="K2802" s="56">
        <v>583.64599999999996</v>
      </c>
      <c r="L2802" s="59">
        <v>41363</v>
      </c>
      <c r="M2802" s="60">
        <v>2013</v>
      </c>
      <c r="N2802" s="61">
        <v>41363</v>
      </c>
      <c r="O2802" s="60">
        <v>2013</v>
      </c>
      <c r="P2802" s="61">
        <v>41455</v>
      </c>
      <c r="Q2802" s="53" t="s">
        <v>341</v>
      </c>
      <c r="R2802" s="53" t="s">
        <v>1279</v>
      </c>
      <c r="S2802" s="53" t="s">
        <v>419</v>
      </c>
      <c r="T2802" s="63">
        <v>5</v>
      </c>
      <c r="U2802" s="53" t="s">
        <v>368</v>
      </c>
      <c r="V2802" s="53" t="s">
        <v>385</v>
      </c>
      <c r="W2802" s="53"/>
      <c r="X2802" s="63"/>
      <c r="Y2802" s="63"/>
      <c r="Z2802" s="53"/>
      <c r="AA2802" s="53"/>
      <c r="AB2802" s="53"/>
      <c r="AC2802" s="57"/>
      <c r="AD2802" s="53"/>
      <c r="AE2802" s="53"/>
      <c r="AF2802" s="53"/>
      <c r="AG2802" s="63"/>
      <c r="AH2802" s="53"/>
      <c r="AI2802" s="53"/>
      <c r="AJ2802" s="149">
        <v>1</v>
      </c>
      <c r="AK2802" s="374" t="s">
        <v>677</v>
      </c>
    </row>
    <row r="2803" spans="1:37" s="149" customFormat="1" ht="60" customHeight="1">
      <c r="A2803" s="53" t="s">
        <v>1240</v>
      </c>
      <c r="B2803" s="60">
        <v>3395</v>
      </c>
      <c r="C2803" s="53" t="s">
        <v>446</v>
      </c>
      <c r="D2803" s="52" t="s">
        <v>447</v>
      </c>
      <c r="E2803" s="53" t="s">
        <v>59</v>
      </c>
      <c r="F2803" s="55">
        <v>41253</v>
      </c>
      <c r="G2803" s="55">
        <v>41294</v>
      </c>
      <c r="H2803" s="53" t="s">
        <v>100</v>
      </c>
      <c r="I2803" s="57">
        <v>960</v>
      </c>
      <c r="J2803" s="56">
        <v>933.83423592212409</v>
      </c>
      <c r="K2803" s="56">
        <v>933.83399999999995</v>
      </c>
      <c r="L2803" s="59">
        <v>41315</v>
      </c>
      <c r="M2803" s="60">
        <v>2013</v>
      </c>
      <c r="N2803" s="61">
        <v>41363</v>
      </c>
      <c r="O2803" s="60">
        <v>2013</v>
      </c>
      <c r="P2803" s="61">
        <v>41456</v>
      </c>
      <c r="Q2803" s="53" t="s">
        <v>341</v>
      </c>
      <c r="R2803" s="53" t="s">
        <v>1280</v>
      </c>
      <c r="S2803" s="53" t="s">
        <v>419</v>
      </c>
      <c r="T2803" s="63">
        <v>55</v>
      </c>
      <c r="U2803" s="53" t="s">
        <v>368</v>
      </c>
      <c r="V2803" s="53" t="s">
        <v>385</v>
      </c>
      <c r="W2803" s="53"/>
      <c r="X2803" s="63"/>
      <c r="Y2803" s="63"/>
      <c r="Z2803" s="53"/>
      <c r="AA2803" s="53"/>
      <c r="AB2803" s="53"/>
      <c r="AC2803" s="57"/>
      <c r="AD2803" s="53"/>
      <c r="AE2803" s="53"/>
      <c r="AF2803" s="53"/>
      <c r="AG2803" s="63"/>
      <c r="AH2803" s="53"/>
      <c r="AI2803" s="53"/>
      <c r="AJ2803" s="149">
        <v>1</v>
      </c>
      <c r="AK2803" s="374" t="s">
        <v>677</v>
      </c>
    </row>
    <row r="2804" spans="1:37" s="149" customFormat="1" ht="60" customHeight="1">
      <c r="A2804" s="53" t="s">
        <v>1240</v>
      </c>
      <c r="B2804" s="60">
        <v>3396</v>
      </c>
      <c r="C2804" s="53" t="s">
        <v>518</v>
      </c>
      <c r="D2804" s="52" t="s">
        <v>417</v>
      </c>
      <c r="E2804" s="53" t="s">
        <v>59</v>
      </c>
      <c r="F2804" s="55">
        <v>41315</v>
      </c>
      <c r="G2804" s="55">
        <v>41343</v>
      </c>
      <c r="H2804" s="53" t="s">
        <v>100</v>
      </c>
      <c r="I2804" s="57">
        <v>450</v>
      </c>
      <c r="J2804" s="56">
        <v>437.73479808849567</v>
      </c>
      <c r="K2804" s="56">
        <v>437.73399999999998</v>
      </c>
      <c r="L2804" s="59">
        <v>41363</v>
      </c>
      <c r="M2804" s="60">
        <v>2013</v>
      </c>
      <c r="N2804" s="61">
        <v>41363</v>
      </c>
      <c r="O2804" s="60">
        <v>2013</v>
      </c>
      <c r="P2804" s="61">
        <v>41457</v>
      </c>
      <c r="Q2804" s="53" t="s">
        <v>341</v>
      </c>
      <c r="R2804" s="53" t="s">
        <v>1281</v>
      </c>
      <c r="S2804" s="53" t="s">
        <v>419</v>
      </c>
      <c r="T2804" s="63">
        <v>1254</v>
      </c>
      <c r="U2804" s="53" t="s">
        <v>368</v>
      </c>
      <c r="V2804" s="53" t="s">
        <v>389</v>
      </c>
      <c r="W2804" s="53"/>
      <c r="X2804" s="63"/>
      <c r="Y2804" s="63"/>
      <c r="Z2804" s="53"/>
      <c r="AA2804" s="53"/>
      <c r="AB2804" s="53"/>
      <c r="AC2804" s="57"/>
      <c r="AD2804" s="53"/>
      <c r="AE2804" s="53"/>
      <c r="AF2804" s="53"/>
      <c r="AG2804" s="63"/>
      <c r="AH2804" s="53"/>
      <c r="AI2804" s="53"/>
      <c r="AJ2804" s="149">
        <v>1</v>
      </c>
      <c r="AK2804" s="374" t="s">
        <v>677</v>
      </c>
    </row>
    <row r="2805" spans="1:37" s="149" customFormat="1" ht="60" customHeight="1">
      <c r="A2805" s="53" t="s">
        <v>1240</v>
      </c>
      <c r="B2805" s="60">
        <v>3406</v>
      </c>
      <c r="C2805" s="53" t="s">
        <v>433</v>
      </c>
      <c r="D2805" s="52" t="s">
        <v>431</v>
      </c>
      <c r="E2805" s="53" t="s">
        <v>59</v>
      </c>
      <c r="F2805" s="55">
        <v>41304</v>
      </c>
      <c r="G2805" s="55">
        <v>41333</v>
      </c>
      <c r="H2805" s="53" t="s">
        <v>100</v>
      </c>
      <c r="I2805" s="57">
        <v>350.64499999999998</v>
      </c>
      <c r="J2805" s="56">
        <v>346.49004944534403</v>
      </c>
      <c r="K2805" s="56">
        <v>346.49</v>
      </c>
      <c r="L2805" s="59">
        <v>41334</v>
      </c>
      <c r="M2805" s="60">
        <v>2013</v>
      </c>
      <c r="N2805" s="61">
        <v>41353</v>
      </c>
      <c r="O2805" s="60">
        <v>2013</v>
      </c>
      <c r="P2805" s="61">
        <v>41424</v>
      </c>
      <c r="Q2805" s="53" t="s">
        <v>341</v>
      </c>
      <c r="R2805" s="53" t="s">
        <v>431</v>
      </c>
      <c r="S2805" s="53" t="s">
        <v>322</v>
      </c>
      <c r="T2805" s="63">
        <v>19611.198</v>
      </c>
      <c r="U2805" s="53" t="s">
        <v>368</v>
      </c>
      <c r="V2805" s="53" t="s">
        <v>389</v>
      </c>
      <c r="W2805" s="53"/>
      <c r="X2805" s="63"/>
      <c r="Y2805" s="63"/>
      <c r="Z2805" s="53"/>
      <c r="AA2805" s="53"/>
      <c r="AB2805" s="53"/>
      <c r="AC2805" s="57"/>
      <c r="AD2805" s="53"/>
      <c r="AE2805" s="53"/>
      <c r="AF2805" s="53"/>
      <c r="AG2805" s="63"/>
      <c r="AH2805" s="53"/>
      <c r="AI2805" s="53"/>
      <c r="AJ2805" s="149">
        <v>1</v>
      </c>
      <c r="AK2805" s="374" t="s">
        <v>677</v>
      </c>
    </row>
    <row r="2806" spans="1:37" s="149" customFormat="1" ht="60" customHeight="1">
      <c r="A2806" s="53" t="s">
        <v>1240</v>
      </c>
      <c r="B2806" s="60">
        <v>3410</v>
      </c>
      <c r="C2806" s="53" t="s">
        <v>661</v>
      </c>
      <c r="D2806" s="52" t="s">
        <v>662</v>
      </c>
      <c r="E2806" s="53" t="s">
        <v>59</v>
      </c>
      <c r="F2806" s="55">
        <v>41253</v>
      </c>
      <c r="G2806" s="55">
        <v>41294</v>
      </c>
      <c r="H2806" s="53" t="s">
        <v>100</v>
      </c>
      <c r="I2806" s="57">
        <v>83.643000000000001</v>
      </c>
      <c r="J2806" s="56">
        <v>83.319414212159998</v>
      </c>
      <c r="K2806" s="56">
        <v>83.319000000000003</v>
      </c>
      <c r="L2806" s="59">
        <v>41306</v>
      </c>
      <c r="M2806" s="60">
        <v>2013</v>
      </c>
      <c r="N2806" s="61">
        <v>41325</v>
      </c>
      <c r="O2806" s="60">
        <v>2013</v>
      </c>
      <c r="P2806" s="61">
        <v>41424</v>
      </c>
      <c r="Q2806" s="53" t="s">
        <v>337</v>
      </c>
      <c r="R2806" s="53" t="s">
        <v>662</v>
      </c>
      <c r="S2806" s="53" t="s">
        <v>308</v>
      </c>
      <c r="T2806" s="63">
        <v>1329</v>
      </c>
      <c r="U2806" s="53" t="s">
        <v>368</v>
      </c>
      <c r="V2806" s="53" t="s">
        <v>385</v>
      </c>
      <c r="W2806" s="53"/>
      <c r="X2806" s="63"/>
      <c r="Y2806" s="63"/>
      <c r="Z2806" s="53"/>
      <c r="AA2806" s="53"/>
      <c r="AB2806" s="53"/>
      <c r="AC2806" s="57"/>
      <c r="AD2806" s="53"/>
      <c r="AE2806" s="53"/>
      <c r="AF2806" s="53"/>
      <c r="AG2806" s="63"/>
      <c r="AH2806" s="53"/>
      <c r="AI2806" s="53"/>
      <c r="AJ2806" s="149">
        <v>1</v>
      </c>
      <c r="AK2806" s="374" t="s">
        <v>677</v>
      </c>
    </row>
    <row r="2807" spans="1:37" s="149" customFormat="1" ht="60" customHeight="1">
      <c r="A2807" s="53" t="s">
        <v>1240</v>
      </c>
      <c r="B2807" s="60">
        <v>3418</v>
      </c>
      <c r="C2807" s="53" t="s">
        <v>494</v>
      </c>
      <c r="D2807" s="52" t="s">
        <v>495</v>
      </c>
      <c r="E2807" s="53" t="s">
        <v>59</v>
      </c>
      <c r="F2807" s="55">
        <v>41253</v>
      </c>
      <c r="G2807" s="55">
        <v>41289</v>
      </c>
      <c r="H2807" s="53" t="s">
        <v>100</v>
      </c>
      <c r="I2807" s="57">
        <v>78.807000000000002</v>
      </c>
      <c r="J2807" s="56">
        <v>75.351308227675204</v>
      </c>
      <c r="K2807" s="56">
        <v>75.350999999999999</v>
      </c>
      <c r="L2807" s="59">
        <v>41315</v>
      </c>
      <c r="M2807" s="60">
        <v>2013</v>
      </c>
      <c r="N2807" s="61">
        <v>41353</v>
      </c>
      <c r="O2807" s="60">
        <v>2013</v>
      </c>
      <c r="P2807" s="61">
        <v>41424</v>
      </c>
      <c r="Q2807" s="53" t="s">
        <v>337</v>
      </c>
      <c r="R2807" s="53" t="s">
        <v>495</v>
      </c>
      <c r="S2807" s="53" t="s">
        <v>419</v>
      </c>
      <c r="T2807" s="63">
        <v>893</v>
      </c>
      <c r="U2807" s="53" t="s">
        <v>368</v>
      </c>
      <c r="V2807" s="53" t="s">
        <v>385</v>
      </c>
      <c r="W2807" s="53"/>
      <c r="X2807" s="63"/>
      <c r="Y2807" s="63"/>
      <c r="Z2807" s="53"/>
      <c r="AA2807" s="53"/>
      <c r="AB2807" s="53"/>
      <c r="AC2807" s="57"/>
      <c r="AD2807" s="53"/>
      <c r="AE2807" s="53"/>
      <c r="AF2807" s="53"/>
      <c r="AG2807" s="63"/>
      <c r="AH2807" s="53"/>
      <c r="AI2807" s="53"/>
      <c r="AJ2807" s="149">
        <v>1</v>
      </c>
      <c r="AK2807" s="374" t="s">
        <v>677</v>
      </c>
    </row>
    <row r="2808" spans="1:37" s="149" customFormat="1" ht="60" customHeight="1">
      <c r="A2808" s="53" t="s">
        <v>1240</v>
      </c>
      <c r="B2808" s="60">
        <v>3419</v>
      </c>
      <c r="C2808" s="53" t="s">
        <v>438</v>
      </c>
      <c r="D2808" s="52" t="s">
        <v>439</v>
      </c>
      <c r="E2808" s="53" t="s">
        <v>59</v>
      </c>
      <c r="F2808" s="55">
        <v>41294</v>
      </c>
      <c r="G2808" s="55">
        <v>41325</v>
      </c>
      <c r="H2808" s="53" t="s">
        <v>100</v>
      </c>
      <c r="I2808" s="57">
        <v>114.46599999999999</v>
      </c>
      <c r="J2808" s="56">
        <v>113.60349311663521</v>
      </c>
      <c r="K2808" s="56">
        <v>113.60299999999999</v>
      </c>
      <c r="L2808" s="59">
        <v>41348</v>
      </c>
      <c r="M2808" s="60">
        <v>2013</v>
      </c>
      <c r="N2808" s="61">
        <v>41353</v>
      </c>
      <c r="O2808" s="60">
        <v>2013</v>
      </c>
      <c r="P2808" s="61">
        <v>41424</v>
      </c>
      <c r="Q2808" s="53" t="s">
        <v>337</v>
      </c>
      <c r="R2808" s="53" t="s">
        <v>439</v>
      </c>
      <c r="S2808" s="53" t="s">
        <v>419</v>
      </c>
      <c r="T2808" s="63">
        <v>414</v>
      </c>
      <c r="U2808" s="53" t="s">
        <v>368</v>
      </c>
      <c r="V2808" s="53" t="s">
        <v>385</v>
      </c>
      <c r="W2808" s="53"/>
      <c r="X2808" s="63"/>
      <c r="Y2808" s="63"/>
      <c r="Z2808" s="53"/>
      <c r="AA2808" s="53"/>
      <c r="AB2808" s="53"/>
      <c r="AC2808" s="57"/>
      <c r="AD2808" s="53"/>
      <c r="AE2808" s="53"/>
      <c r="AF2808" s="53"/>
      <c r="AG2808" s="63"/>
      <c r="AH2808" s="53"/>
      <c r="AI2808" s="53"/>
      <c r="AJ2808" s="149">
        <v>1</v>
      </c>
      <c r="AK2808" s="374" t="s">
        <v>677</v>
      </c>
    </row>
    <row r="2809" spans="1:37" s="149" customFormat="1" ht="60" customHeight="1">
      <c r="A2809" s="53" t="s">
        <v>1240</v>
      </c>
      <c r="B2809" s="60">
        <v>3421</v>
      </c>
      <c r="C2809" s="53" t="s">
        <v>501</v>
      </c>
      <c r="D2809" s="52" t="s">
        <v>502</v>
      </c>
      <c r="E2809" s="53" t="s">
        <v>59</v>
      </c>
      <c r="F2809" s="55">
        <v>41243</v>
      </c>
      <c r="G2809" s="55">
        <v>41294</v>
      </c>
      <c r="H2809" s="53" t="s">
        <v>100</v>
      </c>
      <c r="I2809" s="57">
        <v>49.226999999999997</v>
      </c>
      <c r="J2809" s="56">
        <v>69.805840619491207</v>
      </c>
      <c r="K2809" s="56">
        <v>49.226999999999997</v>
      </c>
      <c r="L2809" s="59">
        <v>41306</v>
      </c>
      <c r="M2809" s="60">
        <v>2013</v>
      </c>
      <c r="N2809" s="61">
        <v>41325</v>
      </c>
      <c r="O2809" s="60">
        <v>2013</v>
      </c>
      <c r="P2809" s="61">
        <v>41424</v>
      </c>
      <c r="Q2809" s="53" t="s">
        <v>337</v>
      </c>
      <c r="R2809" s="53" t="s">
        <v>1290</v>
      </c>
      <c r="S2809" s="53" t="s">
        <v>322</v>
      </c>
      <c r="T2809" s="63">
        <v>207</v>
      </c>
      <c r="U2809" s="53" t="s">
        <v>368</v>
      </c>
      <c r="V2809" s="53" t="s">
        <v>385</v>
      </c>
      <c r="W2809" s="53"/>
      <c r="X2809" s="63"/>
      <c r="Y2809" s="63"/>
      <c r="Z2809" s="53"/>
      <c r="AA2809" s="53"/>
      <c r="AB2809" s="53"/>
      <c r="AC2809" s="57"/>
      <c r="AD2809" s="53"/>
      <c r="AE2809" s="53"/>
      <c r="AF2809" s="53"/>
      <c r="AG2809" s="63"/>
      <c r="AH2809" s="53"/>
      <c r="AI2809" s="53"/>
      <c r="AJ2809" s="149">
        <v>1</v>
      </c>
      <c r="AK2809" s="374" t="s">
        <v>677</v>
      </c>
    </row>
    <row r="2810" spans="1:37" s="149" customFormat="1" ht="60" customHeight="1">
      <c r="A2810" s="53" t="s">
        <v>1240</v>
      </c>
      <c r="B2810" s="60">
        <v>3422</v>
      </c>
      <c r="C2810" s="53" t="s">
        <v>441</v>
      </c>
      <c r="D2810" s="52" t="s">
        <v>440</v>
      </c>
      <c r="E2810" s="53" t="s">
        <v>64</v>
      </c>
      <c r="F2810" s="55">
        <v>41263</v>
      </c>
      <c r="G2810" s="55">
        <v>41294</v>
      </c>
      <c r="H2810" s="53" t="s">
        <v>100</v>
      </c>
      <c r="I2810" s="57">
        <v>28.555</v>
      </c>
      <c r="J2810" s="56">
        <v>27.791091682401603</v>
      </c>
      <c r="K2810" s="56">
        <v>27.791</v>
      </c>
      <c r="L2810" s="59">
        <v>41320</v>
      </c>
      <c r="M2810" s="60">
        <v>2013</v>
      </c>
      <c r="N2810" s="61">
        <v>41353</v>
      </c>
      <c r="O2810" s="60">
        <v>2013</v>
      </c>
      <c r="P2810" s="61">
        <v>41424</v>
      </c>
      <c r="Q2810" s="53" t="s">
        <v>337</v>
      </c>
      <c r="R2810" s="53" t="s">
        <v>440</v>
      </c>
      <c r="S2810" s="53" t="s">
        <v>419</v>
      </c>
      <c r="T2810" s="63">
        <v>52</v>
      </c>
      <c r="U2810" s="53" t="s">
        <v>368</v>
      </c>
      <c r="V2810" s="53" t="s">
        <v>385</v>
      </c>
      <c r="W2810" s="53"/>
      <c r="X2810" s="63"/>
      <c r="Y2810" s="63"/>
      <c r="Z2810" s="53"/>
      <c r="AA2810" s="53"/>
      <c r="AB2810" s="53"/>
      <c r="AC2810" s="57"/>
      <c r="AD2810" s="53"/>
      <c r="AE2810" s="53"/>
      <c r="AF2810" s="53"/>
      <c r="AG2810" s="63"/>
      <c r="AH2810" s="53"/>
      <c r="AI2810" s="53"/>
      <c r="AJ2810" s="149">
        <v>1</v>
      </c>
      <c r="AK2810" s="374" t="s">
        <v>677</v>
      </c>
    </row>
    <row r="2811" spans="1:37" s="149" customFormat="1" ht="60" customHeight="1">
      <c r="A2811" s="53" t="s">
        <v>1240</v>
      </c>
      <c r="B2811" s="60">
        <v>3423</v>
      </c>
      <c r="C2811" s="53" t="s">
        <v>442</v>
      </c>
      <c r="D2811" s="52" t="s">
        <v>443</v>
      </c>
      <c r="E2811" s="53" t="s">
        <v>59</v>
      </c>
      <c r="F2811" s="55">
        <v>41263</v>
      </c>
      <c r="G2811" s="55">
        <v>41294</v>
      </c>
      <c r="H2811" s="53" t="s">
        <v>100</v>
      </c>
      <c r="I2811" s="57">
        <v>912.64700000000005</v>
      </c>
      <c r="J2811" s="56">
        <v>907.77381144720493</v>
      </c>
      <c r="K2811" s="56">
        <v>907.77300000000002</v>
      </c>
      <c r="L2811" s="59">
        <v>41320</v>
      </c>
      <c r="M2811" s="60">
        <v>2013</v>
      </c>
      <c r="N2811" s="61">
        <v>41353</v>
      </c>
      <c r="O2811" s="60">
        <v>2013</v>
      </c>
      <c r="P2811" s="61">
        <v>41577</v>
      </c>
      <c r="Q2811" s="53" t="s">
        <v>337</v>
      </c>
      <c r="R2811" s="53"/>
      <c r="S2811" s="53" t="s">
        <v>419</v>
      </c>
      <c r="T2811" s="63">
        <v>265</v>
      </c>
      <c r="U2811" s="53" t="s">
        <v>368</v>
      </c>
      <c r="V2811" s="53" t="s">
        <v>385</v>
      </c>
      <c r="W2811" s="53"/>
      <c r="X2811" s="63"/>
      <c r="Y2811" s="63"/>
      <c r="Z2811" s="53"/>
      <c r="AA2811" s="53"/>
      <c r="AB2811" s="53"/>
      <c r="AC2811" s="57"/>
      <c r="AD2811" s="53"/>
      <c r="AE2811" s="53"/>
      <c r="AF2811" s="53"/>
      <c r="AG2811" s="63"/>
      <c r="AH2811" s="53"/>
      <c r="AI2811" s="53"/>
      <c r="AJ2811" s="149">
        <v>1</v>
      </c>
      <c r="AK2811" s="374" t="s">
        <v>677</v>
      </c>
    </row>
    <row r="2812" spans="1:37" s="149" customFormat="1" ht="60" customHeight="1">
      <c r="A2812" s="53" t="s">
        <v>1240</v>
      </c>
      <c r="B2812" s="60">
        <v>3425</v>
      </c>
      <c r="C2812" s="53" t="s">
        <v>630</v>
      </c>
      <c r="D2812" s="52" t="s">
        <v>631</v>
      </c>
      <c r="E2812" s="53" t="s">
        <v>80</v>
      </c>
      <c r="F2812" s="55">
        <v>41220</v>
      </c>
      <c r="G2812" s="55">
        <v>41294</v>
      </c>
      <c r="H2812" s="53" t="s">
        <v>100</v>
      </c>
      <c r="I2812" s="57">
        <v>2348.7460000000001</v>
      </c>
      <c r="J2812" s="56">
        <v>2326.4857937386801</v>
      </c>
      <c r="K2812" s="56">
        <v>2326.4850000000001</v>
      </c>
      <c r="L2812" s="59">
        <v>41306</v>
      </c>
      <c r="M2812" s="60">
        <v>2013</v>
      </c>
      <c r="N2812" s="61">
        <v>41325</v>
      </c>
      <c r="O2812" s="60">
        <v>2013</v>
      </c>
      <c r="P2812" s="61">
        <v>41424</v>
      </c>
      <c r="Q2812" s="53" t="s">
        <v>337</v>
      </c>
      <c r="R2812" s="53" t="s">
        <v>1291</v>
      </c>
      <c r="S2812" s="53" t="s">
        <v>419</v>
      </c>
      <c r="T2812" s="63">
        <v>4179</v>
      </c>
      <c r="U2812" s="53" t="s">
        <v>368</v>
      </c>
      <c r="V2812" s="53" t="s">
        <v>385</v>
      </c>
      <c r="W2812" s="53"/>
      <c r="X2812" s="63"/>
      <c r="Y2812" s="63"/>
      <c r="Z2812" s="53"/>
      <c r="AA2812" s="53"/>
      <c r="AB2812" s="53"/>
      <c r="AC2812" s="57"/>
      <c r="AD2812" s="53"/>
      <c r="AE2812" s="53"/>
      <c r="AF2812" s="53"/>
      <c r="AG2812" s="63"/>
      <c r="AH2812" s="53"/>
      <c r="AI2812" s="53"/>
      <c r="AJ2812" s="149">
        <v>1</v>
      </c>
      <c r="AK2812" s="374" t="s">
        <v>677</v>
      </c>
    </row>
    <row r="2813" spans="1:37" s="149" customFormat="1" ht="60" customHeight="1">
      <c r="A2813" s="53" t="s">
        <v>1240</v>
      </c>
      <c r="B2813" s="60">
        <v>3439</v>
      </c>
      <c r="C2813" s="53" t="s">
        <v>521</v>
      </c>
      <c r="D2813" s="52" t="s">
        <v>522</v>
      </c>
      <c r="E2813" s="53" t="s">
        <v>59</v>
      </c>
      <c r="F2813" s="55">
        <v>41315</v>
      </c>
      <c r="G2813" s="55">
        <v>41353</v>
      </c>
      <c r="H2813" s="53" t="s">
        <v>100</v>
      </c>
      <c r="I2813" s="57">
        <v>159.71199999999999</v>
      </c>
      <c r="J2813" s="56">
        <v>150.414625867968</v>
      </c>
      <c r="K2813" s="56">
        <v>150.41399999999999</v>
      </c>
      <c r="L2813" s="59">
        <v>41358</v>
      </c>
      <c r="M2813" s="60">
        <v>2013</v>
      </c>
      <c r="N2813" s="61">
        <v>41365</v>
      </c>
      <c r="O2813" s="60">
        <v>2013</v>
      </c>
      <c r="P2813" s="61">
        <v>41424</v>
      </c>
      <c r="Q2813" s="53" t="s">
        <v>341</v>
      </c>
      <c r="R2813" s="53" t="s">
        <v>522</v>
      </c>
      <c r="S2813" s="53" t="s">
        <v>419</v>
      </c>
      <c r="T2813" s="63">
        <v>214</v>
      </c>
      <c r="U2813" s="53" t="s">
        <v>368</v>
      </c>
      <c r="V2813" s="53" t="s">
        <v>389</v>
      </c>
      <c r="W2813" s="53"/>
      <c r="X2813" s="63"/>
      <c r="Y2813" s="63"/>
      <c r="Z2813" s="53"/>
      <c r="AA2813" s="53"/>
      <c r="AB2813" s="53"/>
      <c r="AC2813" s="57"/>
      <c r="AD2813" s="53"/>
      <c r="AE2813" s="53"/>
      <c r="AF2813" s="53"/>
      <c r="AG2813" s="63"/>
      <c r="AH2813" s="53"/>
      <c r="AI2813" s="53"/>
      <c r="AJ2813" s="149">
        <v>1</v>
      </c>
      <c r="AK2813" s="374" t="s">
        <v>677</v>
      </c>
    </row>
    <row r="2814" spans="1:37" s="149" customFormat="1" ht="60" customHeight="1">
      <c r="A2814" s="53" t="s">
        <v>1240</v>
      </c>
      <c r="B2814" s="60">
        <v>3440</v>
      </c>
      <c r="C2814" s="53" t="s">
        <v>404</v>
      </c>
      <c r="D2814" s="52" t="s">
        <v>405</v>
      </c>
      <c r="E2814" s="53" t="s">
        <v>59</v>
      </c>
      <c r="F2814" s="55">
        <v>41315</v>
      </c>
      <c r="G2814" s="55">
        <v>41353</v>
      </c>
      <c r="H2814" s="53" t="s">
        <v>100</v>
      </c>
      <c r="I2814" s="57">
        <v>788.69799999999998</v>
      </c>
      <c r="J2814" s="56">
        <v>764.78208800898244</v>
      </c>
      <c r="K2814" s="56">
        <v>764.78200000000004</v>
      </c>
      <c r="L2814" s="59">
        <v>41358</v>
      </c>
      <c r="M2814" s="60">
        <v>2013</v>
      </c>
      <c r="N2814" s="61">
        <v>41365</v>
      </c>
      <c r="O2814" s="60">
        <v>2013</v>
      </c>
      <c r="P2814" s="61">
        <v>41424</v>
      </c>
      <c r="Q2814" s="53" t="s">
        <v>341</v>
      </c>
      <c r="R2814" s="53" t="s">
        <v>1296</v>
      </c>
      <c r="S2814" s="53" t="s">
        <v>419</v>
      </c>
      <c r="T2814" s="63">
        <v>394</v>
      </c>
      <c r="U2814" s="53" t="s">
        <v>368</v>
      </c>
      <c r="V2814" s="53" t="s">
        <v>389</v>
      </c>
      <c r="W2814" s="53"/>
      <c r="X2814" s="63"/>
      <c r="Y2814" s="63"/>
      <c r="Z2814" s="53"/>
      <c r="AA2814" s="53"/>
      <c r="AB2814" s="53"/>
      <c r="AC2814" s="57"/>
      <c r="AD2814" s="53"/>
      <c r="AE2814" s="53"/>
      <c r="AF2814" s="53"/>
      <c r="AG2814" s="63"/>
      <c r="AH2814" s="53"/>
      <c r="AI2814" s="53"/>
      <c r="AJ2814" s="149">
        <v>1</v>
      </c>
      <c r="AK2814" s="374" t="s">
        <v>677</v>
      </c>
    </row>
    <row r="2815" spans="1:37" s="149" customFormat="1" ht="60" customHeight="1">
      <c r="A2815" s="53" t="s">
        <v>1240</v>
      </c>
      <c r="B2815" s="60">
        <v>3441</v>
      </c>
      <c r="C2815" s="53" t="s">
        <v>455</v>
      </c>
      <c r="D2815" s="52" t="s">
        <v>456</v>
      </c>
      <c r="E2815" s="53" t="s">
        <v>59</v>
      </c>
      <c r="F2815" s="55">
        <v>41284</v>
      </c>
      <c r="G2815" s="55">
        <v>41315</v>
      </c>
      <c r="H2815" s="53" t="s">
        <v>100</v>
      </c>
      <c r="I2815" s="57">
        <v>150.05000000000001</v>
      </c>
      <c r="J2815" s="56">
        <v>148.91971289529599</v>
      </c>
      <c r="K2815" s="56">
        <v>148.91900000000001</v>
      </c>
      <c r="L2815" s="59">
        <v>41348</v>
      </c>
      <c r="M2815" s="60">
        <v>2013</v>
      </c>
      <c r="N2815" s="61">
        <v>41365</v>
      </c>
      <c r="O2815" s="60">
        <v>2013</v>
      </c>
      <c r="P2815" s="61">
        <v>41424</v>
      </c>
      <c r="Q2815" s="53" t="s">
        <v>337</v>
      </c>
      <c r="R2815" s="53" t="s">
        <v>258</v>
      </c>
      <c r="S2815" s="53" t="s">
        <v>419</v>
      </c>
      <c r="T2815" s="63">
        <v>489</v>
      </c>
      <c r="U2815" s="53" t="s">
        <v>368</v>
      </c>
      <c r="V2815" s="53" t="s">
        <v>385</v>
      </c>
      <c r="W2815" s="53"/>
      <c r="X2815" s="63"/>
      <c r="Y2815" s="63"/>
      <c r="Z2815" s="53"/>
      <c r="AA2815" s="53"/>
      <c r="AB2815" s="53"/>
      <c r="AC2815" s="57"/>
      <c r="AD2815" s="53"/>
      <c r="AE2815" s="53"/>
      <c r="AF2815" s="53"/>
      <c r="AG2815" s="63"/>
      <c r="AH2815" s="53"/>
      <c r="AI2815" s="53"/>
      <c r="AJ2815" s="149">
        <v>1</v>
      </c>
      <c r="AK2815" s="374" t="s">
        <v>677</v>
      </c>
    </row>
    <row r="2816" spans="1:37" s="149" customFormat="1" ht="60" customHeight="1">
      <c r="A2816" s="53" t="s">
        <v>1240</v>
      </c>
      <c r="B2816" s="60">
        <v>3444</v>
      </c>
      <c r="C2816" s="53" t="s">
        <v>528</v>
      </c>
      <c r="D2816" s="52" t="s">
        <v>529</v>
      </c>
      <c r="E2816" s="53" t="s">
        <v>59</v>
      </c>
      <c r="F2816" s="55">
        <v>41223</v>
      </c>
      <c r="G2816" s="55">
        <v>41289</v>
      </c>
      <c r="H2816" s="53" t="s">
        <v>100</v>
      </c>
      <c r="I2816" s="57">
        <v>2260.0659999999998</v>
      </c>
      <c r="J2816" s="56">
        <v>2234.2562585291089</v>
      </c>
      <c r="K2816" s="56">
        <v>2234.2559999999999</v>
      </c>
      <c r="L2816" s="59">
        <v>41315</v>
      </c>
      <c r="M2816" s="60">
        <v>2013</v>
      </c>
      <c r="N2816" s="61">
        <v>41325</v>
      </c>
      <c r="O2816" s="60">
        <v>2013</v>
      </c>
      <c r="P2816" s="61">
        <v>41424</v>
      </c>
      <c r="Q2816" s="53" t="s">
        <v>341</v>
      </c>
      <c r="R2816" s="53" t="s">
        <v>529</v>
      </c>
      <c r="S2816" s="53" t="s">
        <v>419</v>
      </c>
      <c r="T2816" s="63">
        <v>54</v>
      </c>
      <c r="U2816" s="53" t="s">
        <v>368</v>
      </c>
      <c r="V2816" s="53" t="s">
        <v>389</v>
      </c>
      <c r="W2816" s="53"/>
      <c r="X2816" s="63"/>
      <c r="Y2816" s="63"/>
      <c r="Z2816" s="53"/>
      <c r="AA2816" s="53"/>
      <c r="AB2816" s="53"/>
      <c r="AC2816" s="57"/>
      <c r="AD2816" s="53"/>
      <c r="AE2816" s="53"/>
      <c r="AF2816" s="53"/>
      <c r="AG2816" s="63"/>
      <c r="AH2816" s="53"/>
      <c r="AI2816" s="53"/>
      <c r="AJ2816" s="149">
        <v>1</v>
      </c>
      <c r="AK2816" s="374" t="s">
        <v>677</v>
      </c>
    </row>
    <row r="2817" spans="1:37" s="149" customFormat="1" ht="60" customHeight="1">
      <c r="A2817" s="53" t="s">
        <v>1240</v>
      </c>
      <c r="B2817" s="60">
        <v>3446</v>
      </c>
      <c r="C2817" s="53" t="s">
        <v>528</v>
      </c>
      <c r="D2817" s="52" t="s">
        <v>529</v>
      </c>
      <c r="E2817" s="53" t="s">
        <v>59</v>
      </c>
      <c r="F2817" s="55">
        <v>41315</v>
      </c>
      <c r="G2817" s="55">
        <v>41353</v>
      </c>
      <c r="H2817" s="53" t="s">
        <v>100</v>
      </c>
      <c r="I2817" s="57">
        <v>191.43600000000001</v>
      </c>
      <c r="J2817" s="56">
        <v>171.84903981436801</v>
      </c>
      <c r="K2817" s="56">
        <v>171.84899999999999</v>
      </c>
      <c r="L2817" s="59">
        <v>41358</v>
      </c>
      <c r="M2817" s="60">
        <v>2013</v>
      </c>
      <c r="N2817" s="61">
        <v>41365</v>
      </c>
      <c r="O2817" s="60">
        <v>2013</v>
      </c>
      <c r="P2817" s="61">
        <v>41424</v>
      </c>
      <c r="Q2817" s="53" t="s">
        <v>341</v>
      </c>
      <c r="R2817" s="53" t="s">
        <v>1298</v>
      </c>
      <c r="S2817" s="53" t="s">
        <v>1583</v>
      </c>
      <c r="T2817" s="63">
        <v>82.9</v>
      </c>
      <c r="U2817" s="53" t="s">
        <v>368</v>
      </c>
      <c r="V2817" s="53" t="s">
        <v>389</v>
      </c>
      <c r="W2817" s="53"/>
      <c r="X2817" s="63"/>
      <c r="Y2817" s="63"/>
      <c r="Z2817" s="53"/>
      <c r="AA2817" s="53"/>
      <c r="AB2817" s="53"/>
      <c r="AC2817" s="57"/>
      <c r="AD2817" s="53"/>
      <c r="AE2817" s="53"/>
      <c r="AF2817" s="53"/>
      <c r="AG2817" s="63"/>
      <c r="AH2817" s="53"/>
      <c r="AI2817" s="53"/>
      <c r="AJ2817" s="149">
        <v>1</v>
      </c>
      <c r="AK2817" s="374" t="s">
        <v>677</v>
      </c>
    </row>
    <row r="2818" spans="1:37" s="149" customFormat="1" ht="60" customHeight="1">
      <c r="A2818" s="53" t="s">
        <v>1240</v>
      </c>
      <c r="B2818" s="60">
        <v>3447</v>
      </c>
      <c r="C2818" s="53" t="s">
        <v>530</v>
      </c>
      <c r="D2818" s="52" t="s">
        <v>531</v>
      </c>
      <c r="E2818" s="53" t="s">
        <v>59</v>
      </c>
      <c r="F2818" s="55">
        <v>41315</v>
      </c>
      <c r="G2818" s="55">
        <v>41353</v>
      </c>
      <c r="H2818" s="53" t="s">
        <v>100</v>
      </c>
      <c r="I2818" s="57">
        <v>218.762</v>
      </c>
      <c r="J2818" s="56">
        <v>215.02124710456323</v>
      </c>
      <c r="K2818" s="56">
        <v>215.02099999999999</v>
      </c>
      <c r="L2818" s="59">
        <v>41358</v>
      </c>
      <c r="M2818" s="60">
        <v>2013</v>
      </c>
      <c r="N2818" s="61">
        <v>41365</v>
      </c>
      <c r="O2818" s="60">
        <v>2013</v>
      </c>
      <c r="P2818" s="61">
        <v>41424</v>
      </c>
      <c r="Q2818" s="53" t="s">
        <v>341</v>
      </c>
      <c r="R2818" s="53" t="s">
        <v>1299</v>
      </c>
      <c r="S2818" s="53" t="s">
        <v>419</v>
      </c>
      <c r="T2818" s="63">
        <v>56</v>
      </c>
      <c r="U2818" s="53" t="s">
        <v>368</v>
      </c>
      <c r="V2818" s="53" t="s">
        <v>389</v>
      </c>
      <c r="W2818" s="53"/>
      <c r="X2818" s="63"/>
      <c r="Y2818" s="63"/>
      <c r="Z2818" s="53"/>
      <c r="AA2818" s="53"/>
      <c r="AB2818" s="53"/>
      <c r="AC2818" s="57"/>
      <c r="AD2818" s="53"/>
      <c r="AE2818" s="53"/>
      <c r="AF2818" s="53"/>
      <c r="AG2818" s="63"/>
      <c r="AH2818" s="53"/>
      <c r="AI2818" s="53"/>
      <c r="AJ2818" s="149">
        <v>1</v>
      </c>
      <c r="AK2818" s="374" t="s">
        <v>677</v>
      </c>
    </row>
    <row r="2819" spans="1:37" s="149" customFormat="1" ht="60" customHeight="1">
      <c r="A2819" s="53" t="s">
        <v>1240</v>
      </c>
      <c r="B2819" s="60">
        <v>3448</v>
      </c>
      <c r="C2819" s="53" t="s">
        <v>534</v>
      </c>
      <c r="D2819" s="52" t="s">
        <v>535</v>
      </c>
      <c r="E2819" s="53" t="s">
        <v>59</v>
      </c>
      <c r="F2819" s="55">
        <v>41315</v>
      </c>
      <c r="G2819" s="55">
        <v>41353</v>
      </c>
      <c r="H2819" s="53" t="s">
        <v>100</v>
      </c>
      <c r="I2819" s="57">
        <v>95.259</v>
      </c>
      <c r="J2819" s="56">
        <v>90.226791506476815</v>
      </c>
      <c r="K2819" s="56">
        <v>90.225999999999999</v>
      </c>
      <c r="L2819" s="59">
        <v>41358</v>
      </c>
      <c r="M2819" s="60">
        <v>2013</v>
      </c>
      <c r="N2819" s="61">
        <v>41365</v>
      </c>
      <c r="O2819" s="60">
        <v>2013</v>
      </c>
      <c r="P2819" s="61">
        <v>41424</v>
      </c>
      <c r="Q2819" s="53" t="s">
        <v>341</v>
      </c>
      <c r="R2819" s="53" t="s">
        <v>535</v>
      </c>
      <c r="S2819" s="53" t="s">
        <v>419</v>
      </c>
      <c r="T2819" s="63">
        <v>89</v>
      </c>
      <c r="U2819" s="53" t="s">
        <v>368</v>
      </c>
      <c r="V2819" s="53" t="s">
        <v>389</v>
      </c>
      <c r="W2819" s="53"/>
      <c r="X2819" s="63"/>
      <c r="Y2819" s="63"/>
      <c r="Z2819" s="53"/>
      <c r="AA2819" s="53"/>
      <c r="AB2819" s="53"/>
      <c r="AC2819" s="57"/>
      <c r="AD2819" s="53"/>
      <c r="AE2819" s="53"/>
      <c r="AF2819" s="53"/>
      <c r="AG2819" s="63"/>
      <c r="AH2819" s="53"/>
      <c r="AI2819" s="53"/>
      <c r="AJ2819" s="149">
        <v>1</v>
      </c>
      <c r="AK2819" s="374" t="s">
        <v>677</v>
      </c>
    </row>
    <row r="2820" spans="1:37" s="149" customFormat="1" ht="60" customHeight="1">
      <c r="A2820" s="53" t="s">
        <v>1240</v>
      </c>
      <c r="B2820" s="60">
        <v>3449</v>
      </c>
      <c r="C2820" s="53" t="s">
        <v>1300</v>
      </c>
      <c r="D2820" s="52" t="s">
        <v>1301</v>
      </c>
      <c r="E2820" s="53" t="s">
        <v>59</v>
      </c>
      <c r="F2820" s="55">
        <v>41315</v>
      </c>
      <c r="G2820" s="55">
        <v>41353</v>
      </c>
      <c r="H2820" s="53" t="s">
        <v>100</v>
      </c>
      <c r="I2820" s="57">
        <v>42.892000000000003</v>
      </c>
      <c r="J2820" s="56">
        <v>41.189249199974405</v>
      </c>
      <c r="K2820" s="56">
        <v>41.189</v>
      </c>
      <c r="L2820" s="59">
        <v>41358</v>
      </c>
      <c r="M2820" s="60">
        <v>2013</v>
      </c>
      <c r="N2820" s="61">
        <v>41365</v>
      </c>
      <c r="O2820" s="60">
        <v>2013</v>
      </c>
      <c r="P2820" s="61">
        <v>41424</v>
      </c>
      <c r="Q2820" s="53" t="s">
        <v>341</v>
      </c>
      <c r="R2820" s="53" t="s">
        <v>1301</v>
      </c>
      <c r="S2820" s="53" t="s">
        <v>419</v>
      </c>
      <c r="T2820" s="63">
        <v>13</v>
      </c>
      <c r="U2820" s="53" t="s">
        <v>368</v>
      </c>
      <c r="V2820" s="53" t="s">
        <v>389</v>
      </c>
      <c r="W2820" s="53"/>
      <c r="X2820" s="63"/>
      <c r="Y2820" s="63"/>
      <c r="Z2820" s="53"/>
      <c r="AA2820" s="53"/>
      <c r="AB2820" s="53"/>
      <c r="AC2820" s="57"/>
      <c r="AD2820" s="53"/>
      <c r="AE2820" s="53"/>
      <c r="AF2820" s="53"/>
      <c r="AG2820" s="63"/>
      <c r="AH2820" s="53"/>
      <c r="AI2820" s="53"/>
      <c r="AJ2820" s="149">
        <v>1</v>
      </c>
      <c r="AK2820" s="374" t="s">
        <v>677</v>
      </c>
    </row>
    <row r="2821" spans="1:37" s="149" customFormat="1" ht="60" customHeight="1">
      <c r="A2821" s="53" t="s">
        <v>1240</v>
      </c>
      <c r="B2821" s="60">
        <v>3452</v>
      </c>
      <c r="C2821" s="53" t="s">
        <v>459</v>
      </c>
      <c r="D2821" s="52" t="s">
        <v>460</v>
      </c>
      <c r="E2821" s="53" t="s">
        <v>59</v>
      </c>
      <c r="F2821" s="55">
        <v>41315</v>
      </c>
      <c r="G2821" s="55">
        <v>41353</v>
      </c>
      <c r="H2821" s="53" t="s">
        <v>100</v>
      </c>
      <c r="I2821" s="57">
        <v>54.405999999999999</v>
      </c>
      <c r="J2821" s="56">
        <v>53.044128913406404</v>
      </c>
      <c r="K2821" s="56">
        <v>53.043999999999997</v>
      </c>
      <c r="L2821" s="59">
        <v>41358</v>
      </c>
      <c r="M2821" s="60">
        <v>2013</v>
      </c>
      <c r="N2821" s="61">
        <v>41365</v>
      </c>
      <c r="O2821" s="60">
        <v>2013</v>
      </c>
      <c r="P2821" s="61">
        <v>41424</v>
      </c>
      <c r="Q2821" s="53" t="s">
        <v>341</v>
      </c>
      <c r="R2821" s="53" t="s">
        <v>460</v>
      </c>
      <c r="S2821" s="53" t="s">
        <v>419</v>
      </c>
      <c r="T2821" s="63">
        <v>421</v>
      </c>
      <c r="U2821" s="53" t="s">
        <v>368</v>
      </c>
      <c r="V2821" s="53" t="s">
        <v>389</v>
      </c>
      <c r="W2821" s="53"/>
      <c r="X2821" s="63"/>
      <c r="Y2821" s="63"/>
      <c r="Z2821" s="53"/>
      <c r="AA2821" s="53"/>
      <c r="AB2821" s="53"/>
      <c r="AC2821" s="57"/>
      <c r="AD2821" s="53"/>
      <c r="AE2821" s="53"/>
      <c r="AF2821" s="53"/>
      <c r="AG2821" s="63"/>
      <c r="AH2821" s="53"/>
      <c r="AI2821" s="53"/>
      <c r="AJ2821" s="149">
        <v>1</v>
      </c>
      <c r="AK2821" s="374" t="s">
        <v>677</v>
      </c>
    </row>
    <row r="2822" spans="1:37" s="149" customFormat="1" ht="60" customHeight="1">
      <c r="A2822" s="105" t="s">
        <v>1240</v>
      </c>
      <c r="B2822" s="60">
        <v>3453</v>
      </c>
      <c r="C2822" s="53" t="s">
        <v>453</v>
      </c>
      <c r="D2822" s="52" t="s">
        <v>454</v>
      </c>
      <c r="E2822" s="105" t="s">
        <v>59</v>
      </c>
      <c r="F2822" s="113">
        <v>41315</v>
      </c>
      <c r="G2822" s="113">
        <v>41353</v>
      </c>
      <c r="H2822" s="105" t="s">
        <v>100</v>
      </c>
      <c r="I2822" s="114">
        <v>420</v>
      </c>
      <c r="J2822" s="67">
        <v>420</v>
      </c>
      <c r="K2822" s="56">
        <v>420</v>
      </c>
      <c r="L2822" s="115">
        <v>41358</v>
      </c>
      <c r="M2822" s="116">
        <v>2013</v>
      </c>
      <c r="N2822" s="117">
        <v>41365</v>
      </c>
      <c r="O2822" s="116">
        <v>2013</v>
      </c>
      <c r="P2822" s="117">
        <v>41424</v>
      </c>
      <c r="Q2822" s="105" t="s">
        <v>341</v>
      </c>
      <c r="R2822" s="53" t="s">
        <v>1303</v>
      </c>
      <c r="S2822" s="53" t="s">
        <v>419</v>
      </c>
      <c r="T2822" s="108">
        <v>254</v>
      </c>
      <c r="U2822" s="53" t="s">
        <v>368</v>
      </c>
      <c r="V2822" s="105" t="s">
        <v>389</v>
      </c>
      <c r="W2822" s="105"/>
      <c r="X2822" s="108"/>
      <c r="Y2822" s="108"/>
      <c r="Z2822" s="105"/>
      <c r="AA2822" s="105"/>
      <c r="AB2822" s="105"/>
      <c r="AC2822" s="114"/>
      <c r="AD2822" s="105"/>
      <c r="AE2822" s="105"/>
      <c r="AF2822" s="105"/>
      <c r="AG2822" s="108"/>
      <c r="AH2822" s="105"/>
      <c r="AI2822" s="105"/>
      <c r="AJ2822" s="149">
        <v>1</v>
      </c>
      <c r="AK2822" s="374" t="s">
        <v>677</v>
      </c>
    </row>
    <row r="2823" spans="1:37" s="149" customFormat="1" ht="60" customHeight="1">
      <c r="A2823" s="52" t="s">
        <v>1349</v>
      </c>
      <c r="B2823" s="60">
        <v>3455</v>
      </c>
      <c r="C2823" s="53" t="s">
        <v>501</v>
      </c>
      <c r="D2823" s="52" t="s">
        <v>502</v>
      </c>
      <c r="E2823" s="53" t="s">
        <v>59</v>
      </c>
      <c r="F2823" s="76">
        <v>41294</v>
      </c>
      <c r="G2823" s="76">
        <v>41354</v>
      </c>
      <c r="H2823" s="53" t="s">
        <v>100</v>
      </c>
      <c r="I2823" s="57">
        <v>179.09700000000001</v>
      </c>
      <c r="J2823" s="56">
        <v>187.95211207391054</v>
      </c>
      <c r="K2823" s="56">
        <v>179.09700000000001</v>
      </c>
      <c r="L2823" s="77">
        <v>41374</v>
      </c>
      <c r="M2823" s="60">
        <v>2013</v>
      </c>
      <c r="N2823" s="78">
        <v>41394</v>
      </c>
      <c r="O2823" s="60">
        <v>2013</v>
      </c>
      <c r="P2823" s="78">
        <v>41486</v>
      </c>
      <c r="Q2823" s="52" t="s">
        <v>337</v>
      </c>
      <c r="R2823" s="60"/>
      <c r="S2823" s="53" t="s">
        <v>500</v>
      </c>
      <c r="T2823" s="53" t="s">
        <v>1352</v>
      </c>
      <c r="U2823" s="53" t="s">
        <v>367</v>
      </c>
      <c r="V2823" s="53" t="s">
        <v>385</v>
      </c>
      <c r="W2823" s="53"/>
      <c r="X2823" s="53"/>
      <c r="Y2823" s="63"/>
      <c r="Z2823" s="53"/>
      <c r="AA2823" s="53"/>
      <c r="AB2823" s="72"/>
      <c r="AC2823" s="57"/>
      <c r="AD2823" s="53"/>
      <c r="AE2823" s="53"/>
      <c r="AF2823" s="53"/>
      <c r="AG2823" s="63"/>
      <c r="AH2823" s="53"/>
      <c r="AI2823" s="53"/>
      <c r="AJ2823" s="149">
        <v>2</v>
      </c>
      <c r="AK2823" s="374" t="s">
        <v>677</v>
      </c>
    </row>
    <row r="2824" spans="1:37" s="149" customFormat="1" ht="75" customHeight="1">
      <c r="A2824" s="52" t="s">
        <v>1349</v>
      </c>
      <c r="B2824" s="60">
        <v>3459</v>
      </c>
      <c r="C2824" s="53" t="s">
        <v>472</v>
      </c>
      <c r="D2824" s="52" t="s">
        <v>473</v>
      </c>
      <c r="E2824" s="53" t="s">
        <v>80</v>
      </c>
      <c r="F2824" s="76">
        <v>41389</v>
      </c>
      <c r="G2824" s="76">
        <v>41419</v>
      </c>
      <c r="H2824" s="53" t="s">
        <v>100</v>
      </c>
      <c r="I2824" s="57">
        <v>1373.2380000000001</v>
      </c>
      <c r="J2824" s="56">
        <v>1339.7454029115072</v>
      </c>
      <c r="K2824" s="56">
        <v>1339.7449999999999</v>
      </c>
      <c r="L2824" s="77">
        <v>41439</v>
      </c>
      <c r="M2824" s="60">
        <v>2013</v>
      </c>
      <c r="N2824" s="78">
        <v>41469</v>
      </c>
      <c r="O2824" s="60">
        <v>2013</v>
      </c>
      <c r="P2824" s="78">
        <v>41486</v>
      </c>
      <c r="Q2824" s="52" t="s">
        <v>337</v>
      </c>
      <c r="R2824" s="60" t="s">
        <v>473</v>
      </c>
      <c r="S2824" s="53" t="s">
        <v>419</v>
      </c>
      <c r="T2824" s="53" t="s">
        <v>5568</v>
      </c>
      <c r="U2824" s="53" t="s">
        <v>367</v>
      </c>
      <c r="V2824" s="53" t="s">
        <v>385</v>
      </c>
      <c r="W2824" s="53"/>
      <c r="X2824" s="53"/>
      <c r="Y2824" s="63"/>
      <c r="Z2824" s="53"/>
      <c r="AA2824" s="53"/>
      <c r="AB2824" s="72"/>
      <c r="AC2824" s="57"/>
      <c r="AD2824" s="53"/>
      <c r="AE2824" s="53"/>
      <c r="AF2824" s="53"/>
      <c r="AG2824" s="63"/>
      <c r="AH2824" s="53"/>
      <c r="AI2824" s="53"/>
      <c r="AJ2824" s="149">
        <v>2</v>
      </c>
      <c r="AK2824" s="374" t="s">
        <v>677</v>
      </c>
    </row>
    <row r="2825" spans="1:37" s="149" customFormat="1" ht="60" customHeight="1">
      <c r="A2825" s="52" t="s">
        <v>1349</v>
      </c>
      <c r="B2825" s="60">
        <v>3461</v>
      </c>
      <c r="C2825" s="53" t="s">
        <v>474</v>
      </c>
      <c r="D2825" s="52" t="s">
        <v>475</v>
      </c>
      <c r="E2825" s="53" t="s">
        <v>80</v>
      </c>
      <c r="F2825" s="76">
        <v>41225</v>
      </c>
      <c r="G2825" s="76">
        <v>41255</v>
      </c>
      <c r="H2825" s="53" t="s">
        <v>100</v>
      </c>
      <c r="I2825" s="57">
        <v>564.20136000000002</v>
      </c>
      <c r="J2825" s="56">
        <v>605.57885778266859</v>
      </c>
      <c r="K2825" s="56">
        <v>564.20100000000002</v>
      </c>
      <c r="L2825" s="77">
        <v>41275</v>
      </c>
      <c r="M2825" s="60">
        <v>2013</v>
      </c>
      <c r="N2825" s="78">
        <v>41394</v>
      </c>
      <c r="O2825" s="60">
        <v>2013</v>
      </c>
      <c r="P2825" s="78">
        <v>41486</v>
      </c>
      <c r="Q2825" s="52" t="s">
        <v>337</v>
      </c>
      <c r="R2825" s="60"/>
      <c r="S2825" s="53" t="s">
        <v>419</v>
      </c>
      <c r="T2825" s="53" t="s">
        <v>1355</v>
      </c>
      <c r="U2825" s="53" t="s">
        <v>367</v>
      </c>
      <c r="V2825" s="53" t="s">
        <v>385</v>
      </c>
      <c r="W2825" s="53"/>
      <c r="X2825" s="53"/>
      <c r="Y2825" s="63"/>
      <c r="Z2825" s="53"/>
      <c r="AA2825" s="53"/>
      <c r="AB2825" s="72"/>
      <c r="AC2825" s="57"/>
      <c r="AD2825" s="53"/>
      <c r="AE2825" s="53"/>
      <c r="AF2825" s="53"/>
      <c r="AG2825" s="63"/>
      <c r="AH2825" s="53"/>
      <c r="AI2825" s="53"/>
      <c r="AJ2825" s="149">
        <v>1</v>
      </c>
      <c r="AK2825" s="374" t="s">
        <v>677</v>
      </c>
    </row>
    <row r="2826" spans="1:37" s="149" customFormat="1" ht="60" customHeight="1">
      <c r="A2826" s="52" t="s">
        <v>1349</v>
      </c>
      <c r="B2826" s="60">
        <v>3463</v>
      </c>
      <c r="C2826" s="53" t="s">
        <v>476</v>
      </c>
      <c r="D2826" s="52" t="s">
        <v>477</v>
      </c>
      <c r="E2826" s="53" t="s">
        <v>59</v>
      </c>
      <c r="F2826" s="76">
        <v>41243</v>
      </c>
      <c r="G2826" s="76">
        <v>41303</v>
      </c>
      <c r="H2826" s="53" t="s">
        <v>100</v>
      </c>
      <c r="I2826" s="57">
        <v>530.18684000000007</v>
      </c>
      <c r="J2826" s="56">
        <v>544.99109023295898</v>
      </c>
      <c r="K2826" s="56">
        <v>530.18600000000004</v>
      </c>
      <c r="L2826" s="77">
        <v>41323</v>
      </c>
      <c r="M2826" s="60">
        <v>2013</v>
      </c>
      <c r="N2826" s="78">
        <v>41348</v>
      </c>
      <c r="O2826" s="60">
        <v>2013</v>
      </c>
      <c r="P2826" s="78">
        <v>41486</v>
      </c>
      <c r="Q2826" s="52" t="s">
        <v>337</v>
      </c>
      <c r="R2826" s="60"/>
      <c r="S2826" s="53" t="s">
        <v>419</v>
      </c>
      <c r="T2826" s="53" t="s">
        <v>1357</v>
      </c>
      <c r="U2826" s="53" t="s">
        <v>367</v>
      </c>
      <c r="V2826" s="53" t="s">
        <v>385</v>
      </c>
      <c r="W2826" s="53"/>
      <c r="X2826" s="53"/>
      <c r="Y2826" s="63"/>
      <c r="Z2826" s="53"/>
      <c r="AA2826" s="53"/>
      <c r="AB2826" s="72"/>
      <c r="AC2826" s="57"/>
      <c r="AD2826" s="53"/>
      <c r="AE2826" s="53"/>
      <c r="AF2826" s="53"/>
      <c r="AG2826" s="63"/>
      <c r="AH2826" s="53"/>
      <c r="AI2826" s="53"/>
      <c r="AJ2826" s="149">
        <v>1</v>
      </c>
      <c r="AK2826" s="374" t="s">
        <v>677</v>
      </c>
    </row>
    <row r="2827" spans="1:37" s="149" customFormat="1" ht="60" customHeight="1">
      <c r="A2827" s="52" t="s">
        <v>1349</v>
      </c>
      <c r="B2827" s="60">
        <v>3465</v>
      </c>
      <c r="C2827" s="53" t="s">
        <v>626</v>
      </c>
      <c r="D2827" s="52" t="s">
        <v>627</v>
      </c>
      <c r="E2827" s="53" t="s">
        <v>80</v>
      </c>
      <c r="F2827" s="76">
        <v>41218</v>
      </c>
      <c r="G2827" s="76">
        <v>41265</v>
      </c>
      <c r="H2827" s="53" t="s">
        <v>100</v>
      </c>
      <c r="I2827" s="57">
        <v>1400</v>
      </c>
      <c r="J2827" s="56">
        <v>1414.6012134407847</v>
      </c>
      <c r="K2827" s="56">
        <v>1400</v>
      </c>
      <c r="L2827" s="77">
        <v>41285</v>
      </c>
      <c r="M2827" s="60">
        <v>2013</v>
      </c>
      <c r="N2827" s="78">
        <v>41364</v>
      </c>
      <c r="O2827" s="60">
        <v>2013</v>
      </c>
      <c r="P2827" s="78">
        <v>41394</v>
      </c>
      <c r="Q2827" s="52" t="s">
        <v>337</v>
      </c>
      <c r="R2827" s="60"/>
      <c r="S2827" s="53" t="s">
        <v>419</v>
      </c>
      <c r="T2827" s="53" t="s">
        <v>829</v>
      </c>
      <c r="U2827" s="53" t="s">
        <v>367</v>
      </c>
      <c r="V2827" s="53" t="s">
        <v>385</v>
      </c>
      <c r="W2827" s="53"/>
      <c r="X2827" s="53"/>
      <c r="Y2827" s="63"/>
      <c r="Z2827" s="53"/>
      <c r="AA2827" s="53"/>
      <c r="AB2827" s="72"/>
      <c r="AC2827" s="57"/>
      <c r="AD2827" s="53"/>
      <c r="AE2827" s="53"/>
      <c r="AF2827" s="53"/>
      <c r="AG2827" s="63"/>
      <c r="AH2827" s="53"/>
      <c r="AI2827" s="53"/>
      <c r="AJ2827" s="149">
        <v>1</v>
      </c>
      <c r="AK2827" s="374" t="s">
        <v>677</v>
      </c>
    </row>
    <row r="2828" spans="1:37" s="149" customFormat="1" ht="60" customHeight="1">
      <c r="A2828" s="52" t="s">
        <v>1349</v>
      </c>
      <c r="B2828" s="60">
        <v>3466</v>
      </c>
      <c r="C2828" s="53" t="s">
        <v>478</v>
      </c>
      <c r="D2828" s="52" t="s">
        <v>479</v>
      </c>
      <c r="E2828" s="53" t="s">
        <v>64</v>
      </c>
      <c r="F2828" s="76">
        <v>41221</v>
      </c>
      <c r="G2828" s="76">
        <v>41281</v>
      </c>
      <c r="H2828" s="53" t="s">
        <v>100</v>
      </c>
      <c r="I2828" s="57">
        <v>412.47227999999996</v>
      </c>
      <c r="J2828" s="56">
        <v>397.14860503056616</v>
      </c>
      <c r="K2828" s="56">
        <v>397.14800000000002</v>
      </c>
      <c r="L2828" s="77">
        <v>41301</v>
      </c>
      <c r="M2828" s="60">
        <v>2013</v>
      </c>
      <c r="N2828" s="78">
        <v>41394</v>
      </c>
      <c r="O2828" s="60">
        <v>2013</v>
      </c>
      <c r="P2828" s="78">
        <v>41486</v>
      </c>
      <c r="Q2828" s="52" t="s">
        <v>337</v>
      </c>
      <c r="R2828" s="60"/>
      <c r="S2828" s="53" t="s">
        <v>419</v>
      </c>
      <c r="T2828" s="53" t="s">
        <v>1358</v>
      </c>
      <c r="U2828" s="53" t="s">
        <v>367</v>
      </c>
      <c r="V2828" s="53" t="s">
        <v>385</v>
      </c>
      <c r="W2828" s="53"/>
      <c r="X2828" s="53"/>
      <c r="Y2828" s="63"/>
      <c r="Z2828" s="53"/>
      <c r="AA2828" s="53"/>
      <c r="AB2828" s="72"/>
      <c r="AC2828" s="57"/>
      <c r="AD2828" s="53"/>
      <c r="AE2828" s="53"/>
      <c r="AF2828" s="53"/>
      <c r="AG2828" s="63"/>
      <c r="AH2828" s="53"/>
      <c r="AI2828" s="53"/>
      <c r="AJ2828" s="149">
        <v>1</v>
      </c>
      <c r="AK2828" s="374" t="s">
        <v>677</v>
      </c>
    </row>
    <row r="2829" spans="1:37" s="149" customFormat="1" ht="60" customHeight="1">
      <c r="A2829" s="52" t="s">
        <v>1349</v>
      </c>
      <c r="B2829" s="60">
        <v>3468</v>
      </c>
      <c r="C2829" s="53" t="s">
        <v>480</v>
      </c>
      <c r="D2829" s="52" t="s">
        <v>429</v>
      </c>
      <c r="E2829" s="53" t="s">
        <v>80</v>
      </c>
      <c r="F2829" s="76">
        <v>41226</v>
      </c>
      <c r="G2829" s="76">
        <v>41256</v>
      </c>
      <c r="H2829" s="53" t="s">
        <v>100</v>
      </c>
      <c r="I2829" s="57">
        <v>852.46601999999996</v>
      </c>
      <c r="J2829" s="56">
        <v>828.83814159134818</v>
      </c>
      <c r="K2829" s="56">
        <v>828.83799999999997</v>
      </c>
      <c r="L2829" s="77">
        <v>41276</v>
      </c>
      <c r="M2829" s="60">
        <v>2013</v>
      </c>
      <c r="N2829" s="78">
        <v>41394</v>
      </c>
      <c r="O2829" s="60">
        <v>2013</v>
      </c>
      <c r="P2829" s="78">
        <v>41486</v>
      </c>
      <c r="Q2829" s="52" t="s">
        <v>337</v>
      </c>
      <c r="R2829" s="60"/>
      <c r="S2829" s="53" t="s">
        <v>419</v>
      </c>
      <c r="T2829" s="53" t="s">
        <v>1360</v>
      </c>
      <c r="U2829" s="53" t="s">
        <v>367</v>
      </c>
      <c r="V2829" s="53" t="s">
        <v>385</v>
      </c>
      <c r="W2829" s="53"/>
      <c r="X2829" s="53"/>
      <c r="Y2829" s="63"/>
      <c r="Z2829" s="53"/>
      <c r="AA2829" s="53"/>
      <c r="AB2829" s="72"/>
      <c r="AC2829" s="57"/>
      <c r="AD2829" s="53"/>
      <c r="AE2829" s="53"/>
      <c r="AF2829" s="53"/>
      <c r="AG2829" s="63"/>
      <c r="AH2829" s="53"/>
      <c r="AI2829" s="53"/>
      <c r="AJ2829" s="149">
        <v>1</v>
      </c>
      <c r="AK2829" s="374" t="s">
        <v>677</v>
      </c>
    </row>
    <row r="2830" spans="1:37" s="149" customFormat="1" ht="60" customHeight="1">
      <c r="A2830" s="52" t="s">
        <v>1349</v>
      </c>
      <c r="B2830" s="60">
        <v>3470</v>
      </c>
      <c r="C2830" s="53" t="s">
        <v>481</v>
      </c>
      <c r="D2830" s="52" t="s">
        <v>482</v>
      </c>
      <c r="E2830" s="53" t="s">
        <v>59</v>
      </c>
      <c r="F2830" s="76">
        <v>41243</v>
      </c>
      <c r="G2830" s="76">
        <v>41303</v>
      </c>
      <c r="H2830" s="53" t="s">
        <v>100</v>
      </c>
      <c r="I2830" s="57">
        <v>1777.94677</v>
      </c>
      <c r="J2830" s="56">
        <v>1872.2664457507726</v>
      </c>
      <c r="K2830" s="56">
        <v>1777.9459999999999</v>
      </c>
      <c r="L2830" s="77">
        <v>41323</v>
      </c>
      <c r="M2830" s="60">
        <v>2013</v>
      </c>
      <c r="N2830" s="78">
        <v>41348</v>
      </c>
      <c r="O2830" s="60">
        <v>2013</v>
      </c>
      <c r="P2830" s="78">
        <v>41486</v>
      </c>
      <c r="Q2830" s="52" t="s">
        <v>337</v>
      </c>
      <c r="R2830" s="60"/>
      <c r="S2830" s="53" t="s">
        <v>900</v>
      </c>
      <c r="T2830" s="53" t="s">
        <v>1362</v>
      </c>
      <c r="U2830" s="53" t="s">
        <v>367</v>
      </c>
      <c r="V2830" s="53" t="s">
        <v>385</v>
      </c>
      <c r="W2830" s="53"/>
      <c r="X2830" s="53"/>
      <c r="Y2830" s="63"/>
      <c r="Z2830" s="53"/>
      <c r="AA2830" s="53"/>
      <c r="AB2830" s="72"/>
      <c r="AC2830" s="57"/>
      <c r="AD2830" s="53"/>
      <c r="AE2830" s="53"/>
      <c r="AF2830" s="53"/>
      <c r="AG2830" s="63"/>
      <c r="AH2830" s="53"/>
      <c r="AI2830" s="53"/>
      <c r="AJ2830" s="149">
        <v>1</v>
      </c>
      <c r="AK2830" s="374" t="s">
        <v>677</v>
      </c>
    </row>
    <row r="2831" spans="1:37" s="149" customFormat="1" ht="75" customHeight="1">
      <c r="A2831" s="52" t="s">
        <v>1349</v>
      </c>
      <c r="B2831" s="60">
        <v>3472</v>
      </c>
      <c r="C2831" s="53" t="s">
        <v>433</v>
      </c>
      <c r="D2831" s="52" t="s">
        <v>431</v>
      </c>
      <c r="E2831" s="53" t="s">
        <v>59</v>
      </c>
      <c r="F2831" s="76">
        <v>41243</v>
      </c>
      <c r="G2831" s="76">
        <v>41303</v>
      </c>
      <c r="H2831" s="53" t="s">
        <v>100</v>
      </c>
      <c r="I2831" s="57">
        <v>83.839529999999996</v>
      </c>
      <c r="J2831" s="56">
        <v>80.659612289547653</v>
      </c>
      <c r="K2831" s="56">
        <v>80.659000000000006</v>
      </c>
      <c r="L2831" s="77">
        <v>41323</v>
      </c>
      <c r="M2831" s="60">
        <v>2013</v>
      </c>
      <c r="N2831" s="78">
        <v>41348</v>
      </c>
      <c r="O2831" s="60">
        <v>2013</v>
      </c>
      <c r="P2831" s="78">
        <v>41486</v>
      </c>
      <c r="Q2831" s="52" t="s">
        <v>337</v>
      </c>
      <c r="R2831" s="60"/>
      <c r="S2831" s="53" t="s">
        <v>322</v>
      </c>
      <c r="T2831" s="53" t="s">
        <v>1364</v>
      </c>
      <c r="U2831" s="53" t="s">
        <v>367</v>
      </c>
      <c r="V2831" s="53" t="s">
        <v>385</v>
      </c>
      <c r="W2831" s="53"/>
      <c r="X2831" s="53"/>
      <c r="Y2831" s="63"/>
      <c r="Z2831" s="53"/>
      <c r="AA2831" s="53"/>
      <c r="AB2831" s="72"/>
      <c r="AC2831" s="57"/>
      <c r="AD2831" s="53"/>
      <c r="AE2831" s="53"/>
      <c r="AF2831" s="53"/>
      <c r="AG2831" s="63"/>
      <c r="AH2831" s="53"/>
      <c r="AI2831" s="53"/>
      <c r="AJ2831" s="149">
        <v>1</v>
      </c>
      <c r="AK2831" s="374" t="s">
        <v>677</v>
      </c>
    </row>
    <row r="2832" spans="1:37" s="149" customFormat="1" ht="60" customHeight="1">
      <c r="A2832" s="52" t="s">
        <v>1349</v>
      </c>
      <c r="B2832" s="60">
        <v>3474</v>
      </c>
      <c r="C2832" s="53" t="s">
        <v>483</v>
      </c>
      <c r="D2832" s="52" t="s">
        <v>484</v>
      </c>
      <c r="E2832" s="53" t="s">
        <v>64</v>
      </c>
      <c r="F2832" s="76">
        <v>41243</v>
      </c>
      <c r="G2832" s="76">
        <v>41303</v>
      </c>
      <c r="H2832" s="53" t="s">
        <v>100</v>
      </c>
      <c r="I2832" s="57">
        <v>3894.3152800000003</v>
      </c>
      <c r="J2832" s="56">
        <v>5194.0581408978142</v>
      </c>
      <c r="K2832" s="56">
        <v>3894.3150000000001</v>
      </c>
      <c r="L2832" s="77">
        <v>41323</v>
      </c>
      <c r="M2832" s="60">
        <v>2013</v>
      </c>
      <c r="N2832" s="78">
        <v>41348</v>
      </c>
      <c r="O2832" s="60">
        <v>2013</v>
      </c>
      <c r="P2832" s="78">
        <v>41486</v>
      </c>
      <c r="Q2832" s="52" t="s">
        <v>337</v>
      </c>
      <c r="R2832" s="60"/>
      <c r="S2832" s="53" t="s">
        <v>419</v>
      </c>
      <c r="T2832" s="53" t="s">
        <v>1366</v>
      </c>
      <c r="U2832" s="53" t="s">
        <v>367</v>
      </c>
      <c r="V2832" s="53" t="s">
        <v>385</v>
      </c>
      <c r="W2832" s="53"/>
      <c r="X2832" s="53"/>
      <c r="Y2832" s="63"/>
      <c r="Z2832" s="53"/>
      <c r="AA2832" s="53"/>
      <c r="AB2832" s="72"/>
      <c r="AC2832" s="57"/>
      <c r="AD2832" s="53"/>
      <c r="AE2832" s="53"/>
      <c r="AF2832" s="53"/>
      <c r="AG2832" s="63"/>
      <c r="AH2832" s="53"/>
      <c r="AI2832" s="53"/>
      <c r="AJ2832" s="149">
        <v>1</v>
      </c>
      <c r="AK2832" s="374" t="s">
        <v>677</v>
      </c>
    </row>
    <row r="2833" spans="1:37" s="149" customFormat="1" ht="60" customHeight="1">
      <c r="A2833" s="52" t="s">
        <v>1349</v>
      </c>
      <c r="B2833" s="60">
        <v>3476</v>
      </c>
      <c r="C2833" s="53" t="s">
        <v>904</v>
      </c>
      <c r="D2833" s="52" t="s">
        <v>905</v>
      </c>
      <c r="E2833" s="53" t="s">
        <v>59</v>
      </c>
      <c r="F2833" s="76">
        <v>41243</v>
      </c>
      <c r="G2833" s="76">
        <v>41303</v>
      </c>
      <c r="H2833" s="53" t="s">
        <v>100</v>
      </c>
      <c r="I2833" s="57">
        <v>422.26400000000001</v>
      </c>
      <c r="J2833" s="56">
        <v>451.93174641946899</v>
      </c>
      <c r="K2833" s="56">
        <v>422.26400000000001</v>
      </c>
      <c r="L2833" s="77">
        <v>41323</v>
      </c>
      <c r="M2833" s="60">
        <v>2013</v>
      </c>
      <c r="N2833" s="78">
        <v>41348</v>
      </c>
      <c r="O2833" s="60">
        <v>2013</v>
      </c>
      <c r="P2833" s="78">
        <v>41394</v>
      </c>
      <c r="Q2833" s="52" t="s">
        <v>337</v>
      </c>
      <c r="R2833" s="60"/>
      <c r="S2833" s="53" t="s">
        <v>308</v>
      </c>
      <c r="T2833" s="53" t="s">
        <v>1367</v>
      </c>
      <c r="U2833" s="53" t="s">
        <v>367</v>
      </c>
      <c r="V2833" s="53" t="s">
        <v>385</v>
      </c>
      <c r="W2833" s="53"/>
      <c r="X2833" s="53"/>
      <c r="Y2833" s="63"/>
      <c r="Z2833" s="53"/>
      <c r="AA2833" s="53"/>
      <c r="AB2833" s="72"/>
      <c r="AC2833" s="57"/>
      <c r="AD2833" s="53"/>
      <c r="AE2833" s="53"/>
      <c r="AF2833" s="53"/>
      <c r="AG2833" s="63"/>
      <c r="AH2833" s="53"/>
      <c r="AI2833" s="53"/>
      <c r="AJ2833" s="149">
        <v>1</v>
      </c>
      <c r="AK2833" s="374" t="s">
        <v>677</v>
      </c>
    </row>
    <row r="2834" spans="1:37" s="149" customFormat="1" ht="75" customHeight="1">
      <c r="A2834" s="52" t="s">
        <v>1349</v>
      </c>
      <c r="B2834" s="60">
        <v>3477</v>
      </c>
      <c r="C2834" s="53" t="s">
        <v>432</v>
      </c>
      <c r="D2834" s="52" t="s">
        <v>434</v>
      </c>
      <c r="E2834" s="53" t="s">
        <v>80</v>
      </c>
      <c r="F2834" s="76">
        <v>41227</v>
      </c>
      <c r="G2834" s="76">
        <v>41287</v>
      </c>
      <c r="H2834" s="53" t="s">
        <v>100</v>
      </c>
      <c r="I2834" s="57">
        <v>29.770600000000002</v>
      </c>
      <c r="J2834" s="56">
        <v>30.08108950839922</v>
      </c>
      <c r="K2834" s="56">
        <v>29.77</v>
      </c>
      <c r="L2834" s="77">
        <v>41307</v>
      </c>
      <c r="M2834" s="60">
        <v>2013</v>
      </c>
      <c r="N2834" s="78">
        <v>41374</v>
      </c>
      <c r="O2834" s="60">
        <v>2013</v>
      </c>
      <c r="P2834" s="78">
        <v>41404</v>
      </c>
      <c r="Q2834" s="52" t="s">
        <v>337</v>
      </c>
      <c r="R2834" s="60"/>
      <c r="S2834" s="53" t="s">
        <v>308</v>
      </c>
      <c r="T2834" s="53" t="s">
        <v>1368</v>
      </c>
      <c r="U2834" s="53" t="s">
        <v>367</v>
      </c>
      <c r="V2834" s="53" t="s">
        <v>385</v>
      </c>
      <c r="W2834" s="53"/>
      <c r="X2834" s="53"/>
      <c r="Y2834" s="63"/>
      <c r="Z2834" s="53"/>
      <c r="AA2834" s="53"/>
      <c r="AB2834" s="72"/>
      <c r="AC2834" s="57"/>
      <c r="AD2834" s="53"/>
      <c r="AE2834" s="53"/>
      <c r="AF2834" s="53"/>
      <c r="AG2834" s="63"/>
      <c r="AH2834" s="53"/>
      <c r="AI2834" s="53"/>
      <c r="AJ2834" s="149">
        <v>1</v>
      </c>
      <c r="AK2834" s="374" t="s">
        <v>677</v>
      </c>
    </row>
    <row r="2835" spans="1:37" s="149" customFormat="1" ht="60" customHeight="1">
      <c r="A2835" s="52" t="s">
        <v>1349</v>
      </c>
      <c r="B2835" s="60">
        <v>3479</v>
      </c>
      <c r="C2835" s="53" t="s">
        <v>661</v>
      </c>
      <c r="D2835" s="52" t="s">
        <v>662</v>
      </c>
      <c r="E2835" s="53" t="s">
        <v>59</v>
      </c>
      <c r="F2835" s="76">
        <v>41243</v>
      </c>
      <c r="G2835" s="76">
        <v>41303</v>
      </c>
      <c r="H2835" s="53" t="s">
        <v>100</v>
      </c>
      <c r="I2835" s="57">
        <v>95.855999999999995</v>
      </c>
      <c r="J2835" s="56">
        <v>96.855719275619151</v>
      </c>
      <c r="K2835" s="56">
        <v>95.855999999999995</v>
      </c>
      <c r="L2835" s="77">
        <v>41323</v>
      </c>
      <c r="M2835" s="60">
        <v>2013</v>
      </c>
      <c r="N2835" s="78">
        <v>41348</v>
      </c>
      <c r="O2835" s="60">
        <v>2013</v>
      </c>
      <c r="P2835" s="78">
        <v>41406</v>
      </c>
      <c r="Q2835" s="52" t="s">
        <v>337</v>
      </c>
      <c r="R2835" s="60"/>
      <c r="S2835" s="53" t="s">
        <v>308</v>
      </c>
      <c r="T2835" s="53" t="s">
        <v>1370</v>
      </c>
      <c r="U2835" s="53" t="s">
        <v>367</v>
      </c>
      <c r="V2835" s="53" t="s">
        <v>385</v>
      </c>
      <c r="W2835" s="53"/>
      <c r="X2835" s="53"/>
      <c r="Y2835" s="63"/>
      <c r="Z2835" s="53"/>
      <c r="AA2835" s="53"/>
      <c r="AB2835" s="72"/>
      <c r="AC2835" s="57"/>
      <c r="AD2835" s="53"/>
      <c r="AE2835" s="53"/>
      <c r="AF2835" s="53"/>
      <c r="AG2835" s="63"/>
      <c r="AH2835" s="53"/>
      <c r="AI2835" s="53"/>
      <c r="AJ2835" s="149">
        <v>1</v>
      </c>
      <c r="AK2835" s="374" t="s">
        <v>677</v>
      </c>
    </row>
    <row r="2836" spans="1:37" s="149" customFormat="1" ht="60" customHeight="1">
      <c r="A2836" s="52" t="s">
        <v>1349</v>
      </c>
      <c r="B2836" s="60">
        <v>3480</v>
      </c>
      <c r="C2836" s="53" t="s">
        <v>487</v>
      </c>
      <c r="D2836" s="52" t="s">
        <v>435</v>
      </c>
      <c r="E2836" s="53" t="s">
        <v>59</v>
      </c>
      <c r="F2836" s="55">
        <v>41333</v>
      </c>
      <c r="G2836" s="55">
        <v>41373</v>
      </c>
      <c r="H2836" s="53" t="s">
        <v>100</v>
      </c>
      <c r="I2836" s="57">
        <v>2829.33</v>
      </c>
      <c r="J2836" s="56">
        <v>2838.1758178721475</v>
      </c>
      <c r="K2836" s="56">
        <v>2829.33</v>
      </c>
      <c r="L2836" s="59">
        <v>41393</v>
      </c>
      <c r="M2836" s="60">
        <v>2013</v>
      </c>
      <c r="N2836" s="61">
        <v>41395</v>
      </c>
      <c r="O2836" s="60">
        <v>2013</v>
      </c>
      <c r="P2836" s="61">
        <v>41438</v>
      </c>
      <c r="Q2836" s="52" t="s">
        <v>337</v>
      </c>
      <c r="R2836" s="54"/>
      <c r="S2836" s="53" t="s">
        <v>322</v>
      </c>
      <c r="T2836" s="60">
        <v>21599</v>
      </c>
      <c r="U2836" s="53" t="s">
        <v>367</v>
      </c>
      <c r="V2836" s="53" t="s">
        <v>385</v>
      </c>
      <c r="W2836" s="88"/>
      <c r="X2836" s="63"/>
      <c r="Y2836" s="63"/>
      <c r="Z2836" s="53"/>
      <c r="AA2836" s="53"/>
      <c r="AB2836" s="53"/>
      <c r="AC2836" s="80"/>
      <c r="AD2836" s="53"/>
      <c r="AE2836" s="53"/>
      <c r="AF2836" s="53"/>
      <c r="AG2836" s="63"/>
      <c r="AH2836" s="53"/>
      <c r="AI2836" s="53"/>
      <c r="AJ2836" s="149">
        <v>2</v>
      </c>
      <c r="AK2836" s="374" t="s">
        <v>677</v>
      </c>
    </row>
    <row r="2837" spans="1:37" s="149" customFormat="1" ht="60" customHeight="1">
      <c r="A2837" s="52" t="s">
        <v>1349</v>
      </c>
      <c r="B2837" s="60">
        <v>3482</v>
      </c>
      <c r="C2837" s="53" t="s">
        <v>437</v>
      </c>
      <c r="D2837" s="52" t="s">
        <v>436</v>
      </c>
      <c r="E2837" s="53" t="s">
        <v>80</v>
      </c>
      <c r="F2837" s="76">
        <v>41226</v>
      </c>
      <c r="G2837" s="76">
        <v>41256</v>
      </c>
      <c r="H2837" s="53" t="s">
        <v>100</v>
      </c>
      <c r="I2837" s="57">
        <v>763.13599999999997</v>
      </c>
      <c r="J2837" s="56">
        <v>730.38589922894403</v>
      </c>
      <c r="K2837" s="56">
        <v>730.38499999999999</v>
      </c>
      <c r="L2837" s="77">
        <v>41276</v>
      </c>
      <c r="M2837" s="60">
        <v>2013</v>
      </c>
      <c r="N2837" s="78">
        <v>41364</v>
      </c>
      <c r="O2837" s="60">
        <v>2013</v>
      </c>
      <c r="P2837" s="78">
        <v>41455</v>
      </c>
      <c r="Q2837" s="52" t="s">
        <v>337</v>
      </c>
      <c r="R2837" s="60"/>
      <c r="S2837" s="53" t="s">
        <v>308</v>
      </c>
      <c r="T2837" s="53">
        <v>21136.5</v>
      </c>
      <c r="U2837" s="53" t="s">
        <v>367</v>
      </c>
      <c r="V2837" s="53" t="s">
        <v>385</v>
      </c>
      <c r="W2837" s="53"/>
      <c r="X2837" s="53"/>
      <c r="Y2837" s="63"/>
      <c r="Z2837" s="53"/>
      <c r="AA2837" s="53"/>
      <c r="AB2837" s="72"/>
      <c r="AC2837" s="57"/>
      <c r="AD2837" s="53"/>
      <c r="AE2837" s="53"/>
      <c r="AF2837" s="53"/>
      <c r="AG2837" s="63"/>
      <c r="AH2837" s="53"/>
      <c r="AI2837" s="53"/>
      <c r="AJ2837" s="149">
        <v>1</v>
      </c>
      <c r="AK2837" s="374" t="s">
        <v>677</v>
      </c>
    </row>
    <row r="2838" spans="1:37" s="149" customFormat="1" ht="60" customHeight="1">
      <c r="A2838" s="52" t="s">
        <v>1349</v>
      </c>
      <c r="B2838" s="160" t="s">
        <v>2878</v>
      </c>
      <c r="C2838" s="53" t="s">
        <v>437</v>
      </c>
      <c r="D2838" s="52" t="s">
        <v>436</v>
      </c>
      <c r="E2838" s="53" t="s">
        <v>80</v>
      </c>
      <c r="F2838" s="76">
        <v>41226</v>
      </c>
      <c r="G2838" s="76">
        <v>41256</v>
      </c>
      <c r="H2838" s="53" t="s">
        <v>100</v>
      </c>
      <c r="I2838" s="57">
        <v>1275.42372</v>
      </c>
      <c r="J2838" s="56">
        <v>1275.4237197819084</v>
      </c>
      <c r="K2838" s="56">
        <v>1275.423</v>
      </c>
      <c r="L2838" s="77">
        <v>41276</v>
      </c>
      <c r="M2838" s="60">
        <v>2013</v>
      </c>
      <c r="N2838" s="78">
        <v>41364</v>
      </c>
      <c r="O2838" s="60">
        <v>2013</v>
      </c>
      <c r="P2838" s="78">
        <v>41455</v>
      </c>
      <c r="Q2838" s="52" t="s">
        <v>337</v>
      </c>
      <c r="R2838" s="60"/>
      <c r="S2838" s="53" t="s">
        <v>308</v>
      </c>
      <c r="T2838" s="53">
        <v>15990</v>
      </c>
      <c r="U2838" s="53" t="s">
        <v>367</v>
      </c>
      <c r="V2838" s="53" t="s">
        <v>385</v>
      </c>
      <c r="W2838" s="53"/>
      <c r="X2838" s="53"/>
      <c r="Y2838" s="63"/>
      <c r="Z2838" s="53"/>
      <c r="AA2838" s="53"/>
      <c r="AB2838" s="72"/>
      <c r="AC2838" s="57"/>
      <c r="AD2838" s="53"/>
      <c r="AE2838" s="53"/>
      <c r="AF2838" s="53"/>
      <c r="AG2838" s="63"/>
      <c r="AH2838" s="53"/>
      <c r="AI2838" s="53"/>
      <c r="AJ2838" s="149">
        <v>1</v>
      </c>
      <c r="AK2838" s="374" t="s">
        <v>677</v>
      </c>
    </row>
    <row r="2839" spans="1:37" s="149" customFormat="1" ht="60" customHeight="1">
      <c r="A2839" s="52" t="s">
        <v>1349</v>
      </c>
      <c r="B2839" s="60">
        <v>3485</v>
      </c>
      <c r="C2839" s="53" t="s">
        <v>490</v>
      </c>
      <c r="D2839" s="52" t="s">
        <v>491</v>
      </c>
      <c r="E2839" s="53" t="s">
        <v>64</v>
      </c>
      <c r="F2839" s="76">
        <v>41228</v>
      </c>
      <c r="G2839" s="76">
        <v>41288</v>
      </c>
      <c r="H2839" s="53" t="s">
        <v>100</v>
      </c>
      <c r="I2839" s="57">
        <v>22102.15969</v>
      </c>
      <c r="J2839" s="56">
        <v>22287.932474625759</v>
      </c>
      <c r="K2839" s="56">
        <v>22102.159</v>
      </c>
      <c r="L2839" s="77">
        <v>41308</v>
      </c>
      <c r="M2839" s="60">
        <v>2013</v>
      </c>
      <c r="N2839" s="78">
        <v>41333</v>
      </c>
      <c r="O2839" s="60">
        <v>2013</v>
      </c>
      <c r="P2839" s="78">
        <v>41455</v>
      </c>
      <c r="Q2839" s="52" t="s">
        <v>337</v>
      </c>
      <c r="R2839" s="60"/>
      <c r="S2839" s="53" t="s">
        <v>419</v>
      </c>
      <c r="T2839" s="53" t="s">
        <v>1372</v>
      </c>
      <c r="U2839" s="53" t="s">
        <v>367</v>
      </c>
      <c r="V2839" s="53" t="s">
        <v>385</v>
      </c>
      <c r="W2839" s="53"/>
      <c r="X2839" s="53"/>
      <c r="Y2839" s="63"/>
      <c r="Z2839" s="53"/>
      <c r="AA2839" s="53"/>
      <c r="AB2839" s="72"/>
      <c r="AC2839" s="57"/>
      <c r="AD2839" s="53"/>
      <c r="AE2839" s="53"/>
      <c r="AF2839" s="53"/>
      <c r="AG2839" s="63"/>
      <c r="AH2839" s="53"/>
      <c r="AI2839" s="53"/>
      <c r="AJ2839" s="149">
        <v>1</v>
      </c>
      <c r="AK2839" s="374" t="s">
        <v>677</v>
      </c>
    </row>
    <row r="2840" spans="1:37" s="149" customFormat="1" ht="60" customHeight="1">
      <c r="A2840" s="52" t="s">
        <v>1349</v>
      </c>
      <c r="B2840" s="60">
        <v>3486</v>
      </c>
      <c r="C2840" s="53" t="s">
        <v>1373</v>
      </c>
      <c r="D2840" s="52" t="s">
        <v>1374</v>
      </c>
      <c r="E2840" s="53" t="s">
        <v>64</v>
      </c>
      <c r="F2840" s="76">
        <v>41228</v>
      </c>
      <c r="G2840" s="76">
        <v>41288</v>
      </c>
      <c r="H2840" s="53" t="s">
        <v>100</v>
      </c>
      <c r="I2840" s="57">
        <v>672</v>
      </c>
      <c r="J2840" s="56">
        <v>663.0882587694249</v>
      </c>
      <c r="K2840" s="56">
        <v>663.08799999999997</v>
      </c>
      <c r="L2840" s="77">
        <v>41308</v>
      </c>
      <c r="M2840" s="60">
        <v>2013</v>
      </c>
      <c r="N2840" s="78">
        <v>41365</v>
      </c>
      <c r="O2840" s="60">
        <v>2013</v>
      </c>
      <c r="P2840" s="78">
        <v>41394</v>
      </c>
      <c r="Q2840" s="52" t="s">
        <v>337</v>
      </c>
      <c r="R2840" s="60"/>
      <c r="S2840" s="53" t="s">
        <v>419</v>
      </c>
      <c r="T2840" s="53" t="s">
        <v>680</v>
      </c>
      <c r="U2840" s="53" t="s">
        <v>367</v>
      </c>
      <c r="V2840" s="53" t="s">
        <v>385</v>
      </c>
      <c r="W2840" s="53"/>
      <c r="X2840" s="53"/>
      <c r="Y2840" s="63"/>
      <c r="Z2840" s="53"/>
      <c r="AA2840" s="53"/>
      <c r="AB2840" s="72"/>
      <c r="AC2840" s="57"/>
      <c r="AD2840" s="53"/>
      <c r="AE2840" s="53"/>
      <c r="AF2840" s="53"/>
      <c r="AG2840" s="63"/>
      <c r="AH2840" s="53"/>
      <c r="AI2840" s="53"/>
      <c r="AJ2840" s="149">
        <v>1</v>
      </c>
      <c r="AK2840" s="374" t="s">
        <v>677</v>
      </c>
    </row>
    <row r="2841" spans="1:37" s="149" customFormat="1" ht="60" customHeight="1">
      <c r="A2841" s="52" t="s">
        <v>1349</v>
      </c>
      <c r="B2841" s="60">
        <v>3487</v>
      </c>
      <c r="C2841" s="53" t="s">
        <v>492</v>
      </c>
      <c r="D2841" s="52" t="s">
        <v>493</v>
      </c>
      <c r="E2841" s="53" t="s">
        <v>64</v>
      </c>
      <c r="F2841" s="76">
        <v>41228</v>
      </c>
      <c r="G2841" s="76">
        <v>41288</v>
      </c>
      <c r="H2841" s="53" t="s">
        <v>100</v>
      </c>
      <c r="I2841" s="57">
        <v>1649.4</v>
      </c>
      <c r="J2841" s="56">
        <v>1587.9992798790338</v>
      </c>
      <c r="K2841" s="56">
        <v>1587.999</v>
      </c>
      <c r="L2841" s="77">
        <v>41308</v>
      </c>
      <c r="M2841" s="60">
        <v>2013</v>
      </c>
      <c r="N2841" s="78">
        <v>41336</v>
      </c>
      <c r="O2841" s="60">
        <v>2013</v>
      </c>
      <c r="P2841" s="78">
        <v>41486</v>
      </c>
      <c r="Q2841" s="52" t="s">
        <v>337</v>
      </c>
      <c r="R2841" s="60"/>
      <c r="S2841" s="53" t="s">
        <v>419</v>
      </c>
      <c r="T2841" s="53" t="s">
        <v>1241</v>
      </c>
      <c r="U2841" s="53" t="s">
        <v>367</v>
      </c>
      <c r="V2841" s="53" t="s">
        <v>385</v>
      </c>
      <c r="W2841" s="53"/>
      <c r="X2841" s="53"/>
      <c r="Y2841" s="63"/>
      <c r="Z2841" s="53"/>
      <c r="AA2841" s="53"/>
      <c r="AB2841" s="72"/>
      <c r="AC2841" s="57"/>
      <c r="AD2841" s="53"/>
      <c r="AE2841" s="53"/>
      <c r="AF2841" s="53"/>
      <c r="AG2841" s="63"/>
      <c r="AH2841" s="53"/>
      <c r="AI2841" s="53"/>
      <c r="AJ2841" s="149">
        <v>1</v>
      </c>
      <c r="AK2841" s="374" t="s">
        <v>677</v>
      </c>
    </row>
    <row r="2842" spans="1:37" s="149" customFormat="1" ht="60" customHeight="1">
      <c r="A2842" s="52" t="s">
        <v>1349</v>
      </c>
      <c r="B2842" s="60">
        <v>3488</v>
      </c>
      <c r="C2842" s="53" t="s">
        <v>912</v>
      </c>
      <c r="D2842" s="52" t="s">
        <v>913</v>
      </c>
      <c r="E2842" s="53" t="s">
        <v>59</v>
      </c>
      <c r="F2842" s="76">
        <v>41228</v>
      </c>
      <c r="G2842" s="76">
        <v>41288</v>
      </c>
      <c r="H2842" s="53" t="s">
        <v>100</v>
      </c>
      <c r="I2842" s="57">
        <v>168</v>
      </c>
      <c r="J2842" s="56">
        <v>166.97851442133828</v>
      </c>
      <c r="K2842" s="56">
        <v>166.97800000000001</v>
      </c>
      <c r="L2842" s="77">
        <v>41308</v>
      </c>
      <c r="M2842" s="60">
        <v>2013</v>
      </c>
      <c r="N2842" s="78">
        <v>41336</v>
      </c>
      <c r="O2842" s="60">
        <v>2013</v>
      </c>
      <c r="P2842" s="78">
        <v>41470</v>
      </c>
      <c r="Q2842" s="52" t="s">
        <v>337</v>
      </c>
      <c r="R2842" s="60"/>
      <c r="S2842" s="53" t="s">
        <v>419</v>
      </c>
      <c r="T2842" s="53" t="s">
        <v>710</v>
      </c>
      <c r="U2842" s="53" t="s">
        <v>367</v>
      </c>
      <c r="V2842" s="53" t="s">
        <v>385</v>
      </c>
      <c r="W2842" s="53"/>
      <c r="X2842" s="53"/>
      <c r="Y2842" s="63"/>
      <c r="Z2842" s="53"/>
      <c r="AA2842" s="53"/>
      <c r="AB2842" s="72"/>
      <c r="AC2842" s="57"/>
      <c r="AD2842" s="53"/>
      <c r="AE2842" s="53"/>
      <c r="AF2842" s="53"/>
      <c r="AG2842" s="63"/>
      <c r="AH2842" s="53"/>
      <c r="AI2842" s="53"/>
      <c r="AJ2842" s="149">
        <v>1</v>
      </c>
      <c r="AK2842" s="374" t="s">
        <v>677</v>
      </c>
    </row>
    <row r="2843" spans="1:37" s="149" customFormat="1" ht="60" customHeight="1">
      <c r="A2843" s="52" t="s">
        <v>1349</v>
      </c>
      <c r="B2843" s="60">
        <v>3490</v>
      </c>
      <c r="C2843" s="53" t="s">
        <v>496</v>
      </c>
      <c r="D2843" s="52" t="s">
        <v>497</v>
      </c>
      <c r="E2843" s="53" t="s">
        <v>59</v>
      </c>
      <c r="F2843" s="76">
        <v>41404</v>
      </c>
      <c r="G2843" s="76">
        <v>41449</v>
      </c>
      <c r="H2843" s="53" t="s">
        <v>104</v>
      </c>
      <c r="I2843" s="57">
        <v>428.80741999999998</v>
      </c>
      <c r="J2843" s="56">
        <v>363.24921270857942</v>
      </c>
      <c r="K2843" s="56">
        <v>363.24900000000002</v>
      </c>
      <c r="L2843" s="77">
        <v>41469</v>
      </c>
      <c r="M2843" s="60">
        <v>2013</v>
      </c>
      <c r="N2843" s="78">
        <v>41499</v>
      </c>
      <c r="O2843" s="60">
        <v>2013</v>
      </c>
      <c r="P2843" s="78">
        <v>41639</v>
      </c>
      <c r="Q2843" s="52" t="s">
        <v>337</v>
      </c>
      <c r="R2843" s="60"/>
      <c r="S2843" s="53" t="s">
        <v>900</v>
      </c>
      <c r="T2843" s="53" t="s">
        <v>1376</v>
      </c>
      <c r="U2843" s="53" t="s">
        <v>367</v>
      </c>
      <c r="V2843" s="53" t="s">
        <v>385</v>
      </c>
      <c r="W2843" s="53"/>
      <c r="X2843" s="53"/>
      <c r="Y2843" s="63"/>
      <c r="Z2843" s="53"/>
      <c r="AA2843" s="53"/>
      <c r="AB2843" s="72"/>
      <c r="AC2843" s="57"/>
      <c r="AD2843" s="53"/>
      <c r="AE2843" s="53"/>
      <c r="AF2843" s="53"/>
      <c r="AG2843" s="63"/>
      <c r="AH2843" s="53"/>
      <c r="AI2843" s="53"/>
      <c r="AJ2843" s="149">
        <v>3</v>
      </c>
      <c r="AK2843" s="374" t="s">
        <v>677</v>
      </c>
    </row>
    <row r="2844" spans="1:37" s="149" customFormat="1" ht="60" customHeight="1">
      <c r="A2844" s="52" t="s">
        <v>1349</v>
      </c>
      <c r="B2844" s="60">
        <v>3492</v>
      </c>
      <c r="C2844" s="53" t="s">
        <v>442</v>
      </c>
      <c r="D2844" s="52" t="s">
        <v>443</v>
      </c>
      <c r="E2844" s="53" t="s">
        <v>59</v>
      </c>
      <c r="F2844" s="76">
        <v>41243</v>
      </c>
      <c r="G2844" s="76">
        <v>41303</v>
      </c>
      <c r="H2844" s="53" t="s">
        <v>100</v>
      </c>
      <c r="I2844" s="57">
        <v>615.34289999999999</v>
      </c>
      <c r="J2844" s="56">
        <v>613.77116773703267</v>
      </c>
      <c r="K2844" s="56">
        <v>613.77099999999996</v>
      </c>
      <c r="L2844" s="77">
        <v>41323</v>
      </c>
      <c r="M2844" s="60">
        <v>2013</v>
      </c>
      <c r="N2844" s="78">
        <v>41348</v>
      </c>
      <c r="O2844" s="60">
        <v>2013</v>
      </c>
      <c r="P2844" s="78">
        <v>41518</v>
      </c>
      <c r="Q2844" s="52" t="s">
        <v>337</v>
      </c>
      <c r="R2844" s="60"/>
      <c r="S2844" s="53" t="s">
        <v>419</v>
      </c>
      <c r="T2844" s="53" t="s">
        <v>695</v>
      </c>
      <c r="U2844" s="53" t="s">
        <v>367</v>
      </c>
      <c r="V2844" s="53" t="s">
        <v>385</v>
      </c>
      <c r="W2844" s="53"/>
      <c r="X2844" s="53"/>
      <c r="Y2844" s="63"/>
      <c r="Z2844" s="53"/>
      <c r="AA2844" s="53"/>
      <c r="AB2844" s="72"/>
      <c r="AC2844" s="57"/>
      <c r="AD2844" s="53"/>
      <c r="AE2844" s="53"/>
      <c r="AF2844" s="53"/>
      <c r="AG2844" s="63"/>
      <c r="AH2844" s="53"/>
      <c r="AI2844" s="53"/>
      <c r="AJ2844" s="149">
        <v>1</v>
      </c>
      <c r="AK2844" s="374" t="s">
        <v>677</v>
      </c>
    </row>
    <row r="2845" spans="1:37" s="149" customFormat="1" ht="60" customHeight="1">
      <c r="A2845" s="52" t="s">
        <v>1349</v>
      </c>
      <c r="B2845" s="60">
        <v>3493</v>
      </c>
      <c r="C2845" s="53" t="s">
        <v>506</v>
      </c>
      <c r="D2845" s="52" t="s">
        <v>507</v>
      </c>
      <c r="E2845" s="53" t="s">
        <v>59</v>
      </c>
      <c r="F2845" s="76">
        <v>41269</v>
      </c>
      <c r="G2845" s="76">
        <v>41329</v>
      </c>
      <c r="H2845" s="53" t="s">
        <v>100</v>
      </c>
      <c r="I2845" s="57">
        <v>457.91075000000001</v>
      </c>
      <c r="J2845" s="56">
        <v>455.77007837289739</v>
      </c>
      <c r="K2845" s="56">
        <v>455.77</v>
      </c>
      <c r="L2845" s="77">
        <v>41349</v>
      </c>
      <c r="M2845" s="60">
        <v>2013</v>
      </c>
      <c r="N2845" s="78">
        <v>41379</v>
      </c>
      <c r="O2845" s="60">
        <v>2013</v>
      </c>
      <c r="P2845" s="78">
        <v>41404</v>
      </c>
      <c r="Q2845" s="52" t="s">
        <v>337</v>
      </c>
      <c r="R2845" s="60"/>
      <c r="S2845" s="53" t="s">
        <v>322</v>
      </c>
      <c r="T2845" s="53" t="s">
        <v>1378</v>
      </c>
      <c r="U2845" s="53" t="s">
        <v>367</v>
      </c>
      <c r="V2845" s="53" t="s">
        <v>385</v>
      </c>
      <c r="W2845" s="53"/>
      <c r="X2845" s="53"/>
      <c r="Y2845" s="63"/>
      <c r="Z2845" s="53"/>
      <c r="AA2845" s="53"/>
      <c r="AB2845" s="72"/>
      <c r="AC2845" s="57"/>
      <c r="AD2845" s="53"/>
      <c r="AE2845" s="53"/>
      <c r="AF2845" s="53"/>
      <c r="AG2845" s="63"/>
      <c r="AH2845" s="53"/>
      <c r="AI2845" s="53"/>
      <c r="AJ2845" s="149">
        <v>1</v>
      </c>
      <c r="AK2845" s="374" t="s">
        <v>677</v>
      </c>
    </row>
    <row r="2846" spans="1:37" s="149" customFormat="1" ht="90" customHeight="1">
      <c r="A2846" s="52" t="s">
        <v>1349</v>
      </c>
      <c r="B2846" s="60">
        <v>3495</v>
      </c>
      <c r="C2846" s="53" t="s">
        <v>1126</v>
      </c>
      <c r="D2846" s="52" t="s">
        <v>1380</v>
      </c>
      <c r="E2846" s="53" t="s">
        <v>59</v>
      </c>
      <c r="F2846" s="76">
        <v>41226</v>
      </c>
      <c r="G2846" s="76">
        <v>41286</v>
      </c>
      <c r="H2846" s="53" t="s">
        <v>100</v>
      </c>
      <c r="I2846" s="57">
        <v>1000</v>
      </c>
      <c r="J2846" s="56">
        <v>999.27237818116805</v>
      </c>
      <c r="K2846" s="56">
        <v>999.27200000000005</v>
      </c>
      <c r="L2846" s="77">
        <v>41306</v>
      </c>
      <c r="M2846" s="60">
        <v>2013</v>
      </c>
      <c r="N2846" s="78">
        <v>41306</v>
      </c>
      <c r="O2846" s="60">
        <v>2013</v>
      </c>
      <c r="P2846" s="78">
        <v>41608</v>
      </c>
      <c r="Q2846" s="52" t="s">
        <v>337</v>
      </c>
      <c r="R2846" s="60"/>
      <c r="S2846" s="53" t="s">
        <v>384</v>
      </c>
      <c r="T2846" s="53" t="s">
        <v>9</v>
      </c>
      <c r="U2846" s="53" t="s">
        <v>367</v>
      </c>
      <c r="V2846" s="53" t="s">
        <v>385</v>
      </c>
      <c r="W2846" s="53"/>
      <c r="X2846" s="53"/>
      <c r="Y2846" s="63"/>
      <c r="Z2846" s="53"/>
      <c r="AA2846" s="53"/>
      <c r="AB2846" s="72"/>
      <c r="AC2846" s="57"/>
      <c r="AD2846" s="53"/>
      <c r="AE2846" s="53"/>
      <c r="AF2846" s="53"/>
      <c r="AG2846" s="63"/>
      <c r="AH2846" s="53"/>
      <c r="AI2846" s="53"/>
      <c r="AJ2846" s="149">
        <v>1</v>
      </c>
      <c r="AK2846" s="374" t="s">
        <v>677</v>
      </c>
    </row>
    <row r="2847" spans="1:37" s="149" customFormat="1" ht="90" customHeight="1">
      <c r="A2847" s="52" t="s">
        <v>1349</v>
      </c>
      <c r="B2847" s="60">
        <v>3496</v>
      </c>
      <c r="C2847" s="53" t="s">
        <v>1307</v>
      </c>
      <c r="D2847" s="52" t="s">
        <v>556</v>
      </c>
      <c r="E2847" s="53" t="s">
        <v>59</v>
      </c>
      <c r="F2847" s="76">
        <v>41226</v>
      </c>
      <c r="G2847" s="76">
        <v>41286</v>
      </c>
      <c r="H2847" s="53" t="s">
        <v>100</v>
      </c>
      <c r="I2847" s="57">
        <v>997</v>
      </c>
      <c r="J2847" s="56">
        <v>994.96351137758404</v>
      </c>
      <c r="K2847" s="56">
        <v>994.96299999999997</v>
      </c>
      <c r="L2847" s="77">
        <v>41306</v>
      </c>
      <c r="M2847" s="60">
        <v>2013</v>
      </c>
      <c r="N2847" s="78">
        <v>41306</v>
      </c>
      <c r="O2847" s="60">
        <v>2013</v>
      </c>
      <c r="P2847" s="78">
        <v>41639</v>
      </c>
      <c r="Q2847" s="52" t="s">
        <v>337</v>
      </c>
      <c r="R2847" s="60"/>
      <c r="S2847" s="53" t="s">
        <v>384</v>
      </c>
      <c r="T2847" s="53" t="s">
        <v>9</v>
      </c>
      <c r="U2847" s="53" t="s">
        <v>367</v>
      </c>
      <c r="V2847" s="53" t="s">
        <v>385</v>
      </c>
      <c r="W2847" s="53"/>
      <c r="X2847" s="53"/>
      <c r="Y2847" s="63"/>
      <c r="Z2847" s="53"/>
      <c r="AA2847" s="53"/>
      <c r="AB2847" s="72"/>
      <c r="AC2847" s="57"/>
      <c r="AD2847" s="53"/>
      <c r="AE2847" s="53"/>
      <c r="AF2847" s="53"/>
      <c r="AG2847" s="63"/>
      <c r="AH2847" s="53"/>
      <c r="AI2847" s="53"/>
      <c r="AJ2847" s="149">
        <v>1</v>
      </c>
      <c r="AK2847" s="374" t="s">
        <v>677</v>
      </c>
    </row>
    <row r="2848" spans="1:37" s="149" customFormat="1" ht="90" customHeight="1">
      <c r="A2848" s="52" t="s">
        <v>1349</v>
      </c>
      <c r="B2848" s="60">
        <v>3498</v>
      </c>
      <c r="C2848" s="53" t="s">
        <v>1250</v>
      </c>
      <c r="D2848" s="52" t="s">
        <v>584</v>
      </c>
      <c r="E2848" s="53" t="s">
        <v>59</v>
      </c>
      <c r="F2848" s="76">
        <v>41285</v>
      </c>
      <c r="G2848" s="76">
        <v>41345</v>
      </c>
      <c r="H2848" s="53" t="s">
        <v>100</v>
      </c>
      <c r="I2848" s="57">
        <v>3100</v>
      </c>
      <c r="J2848" s="56">
        <v>3101.1859698009121</v>
      </c>
      <c r="K2848" s="56">
        <v>3100</v>
      </c>
      <c r="L2848" s="77">
        <v>41365</v>
      </c>
      <c r="M2848" s="60">
        <v>2013</v>
      </c>
      <c r="N2848" s="78">
        <v>41365</v>
      </c>
      <c r="O2848" s="60">
        <v>2013</v>
      </c>
      <c r="P2848" s="78">
        <v>41547</v>
      </c>
      <c r="Q2848" s="52" t="s">
        <v>337</v>
      </c>
      <c r="R2848" s="60"/>
      <c r="S2848" s="53" t="s">
        <v>384</v>
      </c>
      <c r="T2848" s="53" t="s">
        <v>9</v>
      </c>
      <c r="U2848" s="53" t="s">
        <v>367</v>
      </c>
      <c r="V2848" s="53" t="s">
        <v>385</v>
      </c>
      <c r="W2848" s="53"/>
      <c r="X2848" s="53"/>
      <c r="Y2848" s="63"/>
      <c r="Z2848" s="53"/>
      <c r="AA2848" s="53"/>
      <c r="AB2848" s="72"/>
      <c r="AC2848" s="57"/>
      <c r="AD2848" s="53"/>
      <c r="AE2848" s="53"/>
      <c r="AF2848" s="53"/>
      <c r="AG2848" s="63"/>
      <c r="AH2848" s="53"/>
      <c r="AI2848" s="53"/>
      <c r="AJ2848" s="149">
        <v>2</v>
      </c>
      <c r="AK2848" s="374" t="s">
        <v>677</v>
      </c>
    </row>
    <row r="2849" spans="1:37" s="149" customFormat="1" ht="90" customHeight="1">
      <c r="A2849" s="52" t="s">
        <v>1349</v>
      </c>
      <c r="B2849" s="60">
        <v>3499</v>
      </c>
      <c r="C2849" s="54">
        <v>3000402</v>
      </c>
      <c r="D2849" s="52" t="s">
        <v>874</v>
      </c>
      <c r="E2849" s="53" t="s">
        <v>59</v>
      </c>
      <c r="F2849" s="76">
        <v>41391</v>
      </c>
      <c r="G2849" s="76">
        <v>41436</v>
      </c>
      <c r="H2849" s="53" t="s">
        <v>100</v>
      </c>
      <c r="I2849" s="57">
        <v>774.03740000000005</v>
      </c>
      <c r="J2849" s="56">
        <v>770.13079868914565</v>
      </c>
      <c r="K2849" s="56">
        <v>770.13</v>
      </c>
      <c r="L2849" s="77">
        <v>41456</v>
      </c>
      <c r="M2849" s="60">
        <v>2013</v>
      </c>
      <c r="N2849" s="78">
        <v>41456</v>
      </c>
      <c r="O2849" s="60">
        <v>2013</v>
      </c>
      <c r="P2849" s="78">
        <v>41578</v>
      </c>
      <c r="Q2849" s="52" t="s">
        <v>342</v>
      </c>
      <c r="R2849" s="60"/>
      <c r="S2849" s="53" t="s">
        <v>384</v>
      </c>
      <c r="T2849" s="53" t="s">
        <v>9</v>
      </c>
      <c r="U2849" s="53" t="s">
        <v>367</v>
      </c>
      <c r="V2849" s="53" t="s">
        <v>389</v>
      </c>
      <c r="W2849" s="53"/>
      <c r="X2849" s="53"/>
      <c r="Y2849" s="63"/>
      <c r="Z2849" s="53"/>
      <c r="AA2849" s="53"/>
      <c r="AB2849" s="72"/>
      <c r="AC2849" s="57"/>
      <c r="AD2849" s="53"/>
      <c r="AE2849" s="53"/>
      <c r="AF2849" s="53"/>
      <c r="AG2849" s="63"/>
      <c r="AH2849" s="53"/>
      <c r="AI2849" s="53"/>
      <c r="AJ2849" s="149">
        <v>3</v>
      </c>
      <c r="AK2849" s="374" t="s">
        <v>677</v>
      </c>
    </row>
    <row r="2850" spans="1:37" s="149" customFormat="1" ht="90" customHeight="1">
      <c r="A2850" s="52" t="s">
        <v>1349</v>
      </c>
      <c r="B2850" s="60">
        <v>3500</v>
      </c>
      <c r="C2850" s="53" t="s">
        <v>1259</v>
      </c>
      <c r="D2850" s="52" t="s">
        <v>582</v>
      </c>
      <c r="E2850" s="53" t="s">
        <v>59</v>
      </c>
      <c r="F2850" s="76">
        <v>41226</v>
      </c>
      <c r="G2850" s="76">
        <v>41286</v>
      </c>
      <c r="H2850" s="53" t="s">
        <v>100</v>
      </c>
      <c r="I2850" s="57">
        <v>5520</v>
      </c>
      <c r="J2850" s="56">
        <v>5391.9642283063204</v>
      </c>
      <c r="K2850" s="56">
        <v>5391.9639999999999</v>
      </c>
      <c r="L2850" s="77">
        <v>41306</v>
      </c>
      <c r="M2850" s="60">
        <v>2013</v>
      </c>
      <c r="N2850" s="78">
        <v>41306</v>
      </c>
      <c r="O2850" s="60">
        <v>2013</v>
      </c>
      <c r="P2850" s="78">
        <v>41562</v>
      </c>
      <c r="Q2850" s="52" t="s">
        <v>337</v>
      </c>
      <c r="R2850" s="60"/>
      <c r="S2850" s="53" t="s">
        <v>384</v>
      </c>
      <c r="T2850" s="53" t="s">
        <v>9</v>
      </c>
      <c r="U2850" s="53" t="s">
        <v>367</v>
      </c>
      <c r="V2850" s="53" t="s">
        <v>385</v>
      </c>
      <c r="W2850" s="53"/>
      <c r="X2850" s="53"/>
      <c r="Y2850" s="63"/>
      <c r="Z2850" s="53"/>
      <c r="AA2850" s="53"/>
      <c r="AB2850" s="72"/>
      <c r="AC2850" s="57"/>
      <c r="AD2850" s="53"/>
      <c r="AE2850" s="53"/>
      <c r="AF2850" s="53"/>
      <c r="AG2850" s="63"/>
      <c r="AH2850" s="53"/>
      <c r="AI2850" s="53"/>
      <c r="AJ2850" s="149">
        <v>1</v>
      </c>
      <c r="AK2850" s="374" t="s">
        <v>677</v>
      </c>
    </row>
    <row r="2851" spans="1:37" s="149" customFormat="1" ht="90" customHeight="1">
      <c r="A2851" s="52" t="s">
        <v>1349</v>
      </c>
      <c r="B2851" s="60">
        <v>3501</v>
      </c>
      <c r="C2851" s="53" t="s">
        <v>1381</v>
      </c>
      <c r="D2851" s="52" t="s">
        <v>587</v>
      </c>
      <c r="E2851" s="53" t="s">
        <v>64</v>
      </c>
      <c r="F2851" s="76">
        <v>41384</v>
      </c>
      <c r="G2851" s="76">
        <v>41424</v>
      </c>
      <c r="H2851" s="53" t="s">
        <v>100</v>
      </c>
      <c r="I2851" s="57">
        <v>2696.55</v>
      </c>
      <c r="J2851" s="56">
        <v>2696.5504009229185</v>
      </c>
      <c r="K2851" s="56">
        <v>2696.55</v>
      </c>
      <c r="L2851" s="77">
        <v>41444</v>
      </c>
      <c r="M2851" s="60">
        <v>2013</v>
      </c>
      <c r="N2851" s="78">
        <v>41444</v>
      </c>
      <c r="O2851" s="60">
        <v>2013</v>
      </c>
      <c r="P2851" s="78">
        <v>41547</v>
      </c>
      <c r="Q2851" s="52" t="s">
        <v>337</v>
      </c>
      <c r="R2851" s="60"/>
      <c r="S2851" s="53" t="s">
        <v>384</v>
      </c>
      <c r="T2851" s="53" t="s">
        <v>9</v>
      </c>
      <c r="U2851" s="53" t="s">
        <v>367</v>
      </c>
      <c r="V2851" s="53" t="s">
        <v>385</v>
      </c>
      <c r="W2851" s="53"/>
      <c r="X2851" s="53"/>
      <c r="Y2851" s="63"/>
      <c r="Z2851" s="53"/>
      <c r="AA2851" s="53"/>
      <c r="AB2851" s="72"/>
      <c r="AC2851" s="57"/>
      <c r="AD2851" s="53"/>
      <c r="AE2851" s="53"/>
      <c r="AF2851" s="53"/>
      <c r="AG2851" s="63"/>
      <c r="AH2851" s="53"/>
      <c r="AI2851" s="53"/>
      <c r="AJ2851" s="149">
        <v>2</v>
      </c>
      <c r="AK2851" s="374" t="s">
        <v>677</v>
      </c>
    </row>
    <row r="2852" spans="1:37" s="149" customFormat="1" ht="90" customHeight="1">
      <c r="A2852" s="52" t="s">
        <v>1349</v>
      </c>
      <c r="B2852" s="60">
        <v>3502</v>
      </c>
      <c r="C2852" s="53" t="s">
        <v>1382</v>
      </c>
      <c r="D2852" s="52" t="s">
        <v>583</v>
      </c>
      <c r="E2852" s="53" t="s">
        <v>59</v>
      </c>
      <c r="F2852" s="76">
        <v>41384</v>
      </c>
      <c r="G2852" s="76">
        <v>41424</v>
      </c>
      <c r="H2852" s="53" t="s">
        <v>100</v>
      </c>
      <c r="I2852" s="57">
        <v>5242.12</v>
      </c>
      <c r="J2852" s="56">
        <v>5242.1200876095418</v>
      </c>
      <c r="K2852" s="56">
        <v>5242.12</v>
      </c>
      <c r="L2852" s="77">
        <v>41444</v>
      </c>
      <c r="M2852" s="60">
        <v>2013</v>
      </c>
      <c r="N2852" s="78">
        <v>41444</v>
      </c>
      <c r="O2852" s="60">
        <v>2013</v>
      </c>
      <c r="P2852" s="78">
        <v>41547</v>
      </c>
      <c r="Q2852" s="52" t="s">
        <v>337</v>
      </c>
      <c r="R2852" s="60"/>
      <c r="S2852" s="53" t="s">
        <v>384</v>
      </c>
      <c r="T2852" s="53" t="s">
        <v>9</v>
      </c>
      <c r="U2852" s="53" t="s">
        <v>367</v>
      </c>
      <c r="V2852" s="53" t="s">
        <v>385</v>
      </c>
      <c r="W2852" s="53"/>
      <c r="X2852" s="53"/>
      <c r="Y2852" s="63"/>
      <c r="Z2852" s="53"/>
      <c r="AA2852" s="53"/>
      <c r="AB2852" s="72"/>
      <c r="AC2852" s="57"/>
      <c r="AD2852" s="53"/>
      <c r="AE2852" s="53"/>
      <c r="AF2852" s="53"/>
      <c r="AG2852" s="63"/>
      <c r="AH2852" s="53"/>
      <c r="AI2852" s="53"/>
      <c r="AJ2852" s="149">
        <v>2</v>
      </c>
      <c r="AK2852" s="374" t="s">
        <v>677</v>
      </c>
    </row>
    <row r="2853" spans="1:37" s="149" customFormat="1" ht="90" customHeight="1">
      <c r="A2853" s="52" t="s">
        <v>1349</v>
      </c>
      <c r="B2853" s="60">
        <v>3503</v>
      </c>
      <c r="C2853" s="53" t="s">
        <v>1247</v>
      </c>
      <c r="D2853" s="52" t="s">
        <v>586</v>
      </c>
      <c r="E2853" s="53" t="s">
        <v>64</v>
      </c>
      <c r="F2853" s="76">
        <v>41223</v>
      </c>
      <c r="G2853" s="76">
        <v>41283</v>
      </c>
      <c r="H2853" s="53" t="s">
        <v>100</v>
      </c>
      <c r="I2853" s="57">
        <v>12818.2</v>
      </c>
      <c r="J2853" s="56">
        <v>12743.792339807089</v>
      </c>
      <c r="K2853" s="56">
        <v>12743.791999999999</v>
      </c>
      <c r="L2853" s="77">
        <v>41303</v>
      </c>
      <c r="M2853" s="60">
        <v>2013</v>
      </c>
      <c r="N2853" s="78">
        <v>41303</v>
      </c>
      <c r="O2853" s="60">
        <v>2013</v>
      </c>
      <c r="P2853" s="78">
        <v>41562</v>
      </c>
      <c r="Q2853" s="52" t="s">
        <v>337</v>
      </c>
      <c r="R2853" s="60"/>
      <c r="S2853" s="53" t="s">
        <v>384</v>
      </c>
      <c r="T2853" s="53" t="s">
        <v>9</v>
      </c>
      <c r="U2853" s="53" t="s">
        <v>367</v>
      </c>
      <c r="V2853" s="53" t="s">
        <v>385</v>
      </c>
      <c r="W2853" s="53"/>
      <c r="X2853" s="53"/>
      <c r="Y2853" s="63"/>
      <c r="Z2853" s="53"/>
      <c r="AA2853" s="53"/>
      <c r="AB2853" s="72"/>
      <c r="AC2853" s="57"/>
      <c r="AD2853" s="53"/>
      <c r="AE2853" s="53"/>
      <c r="AF2853" s="53"/>
      <c r="AG2853" s="63"/>
      <c r="AH2853" s="53"/>
      <c r="AI2853" s="53"/>
      <c r="AJ2853" s="149">
        <v>1</v>
      </c>
      <c r="AK2853" s="374" t="s">
        <v>677</v>
      </c>
    </row>
    <row r="2854" spans="1:37" s="149" customFormat="1" ht="90" customHeight="1">
      <c r="A2854" s="52" t="s">
        <v>1349</v>
      </c>
      <c r="B2854" s="60">
        <v>3504</v>
      </c>
      <c r="C2854" s="53" t="s">
        <v>667</v>
      </c>
      <c r="D2854" s="52" t="s">
        <v>1097</v>
      </c>
      <c r="E2854" s="53" t="s">
        <v>81</v>
      </c>
      <c r="F2854" s="76">
        <v>41384</v>
      </c>
      <c r="G2854" s="76">
        <v>41444</v>
      </c>
      <c r="H2854" s="53" t="s">
        <v>100</v>
      </c>
      <c r="I2854" s="57">
        <v>35647.58</v>
      </c>
      <c r="J2854" s="56">
        <v>35647.580429462134</v>
      </c>
      <c r="K2854" s="56">
        <v>35647.58</v>
      </c>
      <c r="L2854" s="77">
        <v>41464</v>
      </c>
      <c r="M2854" s="60">
        <v>2013</v>
      </c>
      <c r="N2854" s="78">
        <v>41464</v>
      </c>
      <c r="O2854" s="60">
        <v>2013</v>
      </c>
      <c r="P2854" s="78">
        <v>41547</v>
      </c>
      <c r="Q2854" s="52" t="s">
        <v>337</v>
      </c>
      <c r="R2854" s="60"/>
      <c r="S2854" s="53" t="s">
        <v>384</v>
      </c>
      <c r="T2854" s="53" t="s">
        <v>9</v>
      </c>
      <c r="U2854" s="53" t="s">
        <v>367</v>
      </c>
      <c r="V2854" s="53" t="s">
        <v>385</v>
      </c>
      <c r="W2854" s="53"/>
      <c r="X2854" s="53"/>
      <c r="Y2854" s="63"/>
      <c r="Z2854" s="53"/>
      <c r="AA2854" s="53"/>
      <c r="AB2854" s="72"/>
      <c r="AC2854" s="57"/>
      <c r="AD2854" s="53"/>
      <c r="AE2854" s="53"/>
      <c r="AF2854" s="53"/>
      <c r="AG2854" s="63"/>
      <c r="AH2854" s="53"/>
      <c r="AI2854" s="53"/>
      <c r="AJ2854" s="149">
        <v>3</v>
      </c>
      <c r="AK2854" s="374" t="s">
        <v>677</v>
      </c>
    </row>
    <row r="2855" spans="1:37" s="149" customFormat="1" ht="60" customHeight="1">
      <c r="A2855" s="52" t="s">
        <v>1349</v>
      </c>
      <c r="B2855" s="60">
        <v>3505</v>
      </c>
      <c r="C2855" s="53" t="s">
        <v>630</v>
      </c>
      <c r="D2855" s="52" t="s">
        <v>631</v>
      </c>
      <c r="E2855" s="53" t="s">
        <v>80</v>
      </c>
      <c r="F2855" s="76">
        <v>41222</v>
      </c>
      <c r="G2855" s="76">
        <v>41263</v>
      </c>
      <c r="H2855" s="53" t="s">
        <v>100</v>
      </c>
      <c r="I2855" s="57">
        <v>1496.6644799999999</v>
      </c>
      <c r="J2855" s="56">
        <v>1488.9754311607114</v>
      </c>
      <c r="K2855" s="56">
        <v>1488.9749999999999</v>
      </c>
      <c r="L2855" s="77">
        <v>41283</v>
      </c>
      <c r="M2855" s="60">
        <v>2013</v>
      </c>
      <c r="N2855" s="78">
        <v>41365</v>
      </c>
      <c r="O2855" s="60">
        <v>2013</v>
      </c>
      <c r="P2855" s="78">
        <v>41394</v>
      </c>
      <c r="Q2855" s="52" t="s">
        <v>337</v>
      </c>
      <c r="R2855" s="60"/>
      <c r="S2855" s="53" t="s">
        <v>419</v>
      </c>
      <c r="T2855" s="53" t="s">
        <v>863</v>
      </c>
      <c r="U2855" s="53" t="s">
        <v>367</v>
      </c>
      <c r="V2855" s="53" t="s">
        <v>385</v>
      </c>
      <c r="W2855" s="53"/>
      <c r="X2855" s="53"/>
      <c r="Y2855" s="63"/>
      <c r="Z2855" s="53"/>
      <c r="AA2855" s="53"/>
      <c r="AB2855" s="72"/>
      <c r="AC2855" s="57"/>
      <c r="AD2855" s="53"/>
      <c r="AE2855" s="53"/>
      <c r="AF2855" s="53"/>
      <c r="AG2855" s="63"/>
      <c r="AH2855" s="53"/>
      <c r="AI2855" s="53"/>
      <c r="AJ2855" s="149">
        <v>1</v>
      </c>
      <c r="AK2855" s="374" t="s">
        <v>677</v>
      </c>
    </row>
    <row r="2856" spans="1:37" s="149" customFormat="1" ht="75" customHeight="1">
      <c r="A2856" s="52" t="s">
        <v>1349</v>
      </c>
      <c r="B2856" s="60">
        <v>3506</v>
      </c>
      <c r="C2856" s="53" t="s">
        <v>634</v>
      </c>
      <c r="D2856" s="52" t="s">
        <v>1383</v>
      </c>
      <c r="E2856" s="53" t="s">
        <v>59</v>
      </c>
      <c r="F2856" s="76">
        <v>41220</v>
      </c>
      <c r="G2856" s="76">
        <v>41280</v>
      </c>
      <c r="H2856" s="53" t="s">
        <v>100</v>
      </c>
      <c r="I2856" s="57">
        <v>973.56</v>
      </c>
      <c r="J2856" s="56">
        <v>960.87293337239271</v>
      </c>
      <c r="K2856" s="56">
        <v>960.87199999999996</v>
      </c>
      <c r="L2856" s="77">
        <v>41300</v>
      </c>
      <c r="M2856" s="60">
        <v>2013</v>
      </c>
      <c r="N2856" s="78">
        <v>41353</v>
      </c>
      <c r="O2856" s="60">
        <v>2013</v>
      </c>
      <c r="P2856" s="78">
        <v>41414</v>
      </c>
      <c r="Q2856" s="52" t="s">
        <v>337</v>
      </c>
      <c r="R2856" s="60"/>
      <c r="S2856" s="53" t="s">
        <v>419</v>
      </c>
      <c r="T2856" s="53" t="s">
        <v>694</v>
      </c>
      <c r="U2856" s="53" t="s">
        <v>367</v>
      </c>
      <c r="V2856" s="53" t="s">
        <v>385</v>
      </c>
      <c r="W2856" s="53"/>
      <c r="X2856" s="53"/>
      <c r="Y2856" s="63"/>
      <c r="Z2856" s="53"/>
      <c r="AA2856" s="53"/>
      <c r="AB2856" s="72"/>
      <c r="AC2856" s="57"/>
      <c r="AD2856" s="53"/>
      <c r="AE2856" s="53"/>
      <c r="AF2856" s="53"/>
      <c r="AG2856" s="63"/>
      <c r="AH2856" s="53"/>
      <c r="AI2856" s="53"/>
      <c r="AJ2856" s="149">
        <v>1</v>
      </c>
      <c r="AK2856" s="374" t="s">
        <v>677</v>
      </c>
    </row>
    <row r="2857" spans="1:37" s="149" customFormat="1" ht="60" customHeight="1">
      <c r="A2857" s="52" t="s">
        <v>1349</v>
      </c>
      <c r="B2857" s="60">
        <v>3507</v>
      </c>
      <c r="C2857" s="53" t="s">
        <v>636</v>
      </c>
      <c r="D2857" s="52" t="s">
        <v>599</v>
      </c>
      <c r="E2857" s="53" t="s">
        <v>59</v>
      </c>
      <c r="F2857" s="76">
        <v>41294</v>
      </c>
      <c r="G2857" s="76">
        <v>41354</v>
      </c>
      <c r="H2857" s="53" t="s">
        <v>100</v>
      </c>
      <c r="I2857" s="57">
        <v>189</v>
      </c>
      <c r="J2857" s="56">
        <v>183.89815928618302</v>
      </c>
      <c r="K2857" s="56">
        <v>183.898</v>
      </c>
      <c r="L2857" s="77">
        <v>41374</v>
      </c>
      <c r="M2857" s="60">
        <v>2013</v>
      </c>
      <c r="N2857" s="78">
        <v>41404</v>
      </c>
      <c r="O2857" s="60">
        <v>2013</v>
      </c>
      <c r="P2857" s="78">
        <v>41414</v>
      </c>
      <c r="Q2857" s="52" t="s">
        <v>337</v>
      </c>
      <c r="R2857" s="60"/>
      <c r="S2857" s="53" t="s">
        <v>419</v>
      </c>
      <c r="T2857" s="53" t="s">
        <v>686</v>
      </c>
      <c r="U2857" s="53" t="s">
        <v>367</v>
      </c>
      <c r="V2857" s="53" t="s">
        <v>385</v>
      </c>
      <c r="W2857" s="53"/>
      <c r="X2857" s="53"/>
      <c r="Y2857" s="63"/>
      <c r="Z2857" s="53"/>
      <c r="AA2857" s="53"/>
      <c r="AB2857" s="72"/>
      <c r="AC2857" s="57"/>
      <c r="AD2857" s="53"/>
      <c r="AE2857" s="53"/>
      <c r="AF2857" s="53"/>
      <c r="AG2857" s="63"/>
      <c r="AH2857" s="53"/>
      <c r="AI2857" s="53"/>
      <c r="AJ2857" s="149">
        <v>2</v>
      </c>
      <c r="AK2857" s="374" t="s">
        <v>677</v>
      </c>
    </row>
    <row r="2858" spans="1:37" s="149" customFormat="1" ht="60" customHeight="1">
      <c r="A2858" s="52" t="s">
        <v>1349</v>
      </c>
      <c r="B2858" s="60">
        <v>3509</v>
      </c>
      <c r="C2858" s="53" t="s">
        <v>508</v>
      </c>
      <c r="D2858" s="52" t="s">
        <v>509</v>
      </c>
      <c r="E2858" s="53" t="s">
        <v>80</v>
      </c>
      <c r="F2858" s="76">
        <v>41222</v>
      </c>
      <c r="G2858" s="76">
        <v>41263</v>
      </c>
      <c r="H2858" s="53" t="s">
        <v>100</v>
      </c>
      <c r="I2858" s="57">
        <v>443.82132000000001</v>
      </c>
      <c r="J2858" s="56">
        <v>424.80607787402806</v>
      </c>
      <c r="K2858" s="56">
        <v>424.80599999999998</v>
      </c>
      <c r="L2858" s="77">
        <v>41283</v>
      </c>
      <c r="M2858" s="60">
        <v>2013</v>
      </c>
      <c r="N2858" s="78">
        <v>41365</v>
      </c>
      <c r="O2858" s="60">
        <v>2013</v>
      </c>
      <c r="P2858" s="78">
        <v>41394</v>
      </c>
      <c r="Q2858" s="52" t="s">
        <v>337</v>
      </c>
      <c r="R2858" s="60"/>
      <c r="S2858" s="53" t="s">
        <v>419</v>
      </c>
      <c r="T2858" s="53" t="s">
        <v>1384</v>
      </c>
      <c r="U2858" s="53" t="s">
        <v>367</v>
      </c>
      <c r="V2858" s="53" t="s">
        <v>385</v>
      </c>
      <c r="W2858" s="53"/>
      <c r="X2858" s="53"/>
      <c r="Y2858" s="63"/>
      <c r="Z2858" s="53"/>
      <c r="AA2858" s="53"/>
      <c r="AB2858" s="72"/>
      <c r="AC2858" s="57"/>
      <c r="AD2858" s="53"/>
      <c r="AE2858" s="53"/>
      <c r="AF2858" s="53"/>
      <c r="AG2858" s="63"/>
      <c r="AH2858" s="53"/>
      <c r="AI2858" s="53"/>
      <c r="AJ2858" s="149">
        <v>1</v>
      </c>
      <c r="AK2858" s="374" t="s">
        <v>677</v>
      </c>
    </row>
    <row r="2859" spans="1:37" s="149" customFormat="1" ht="60" customHeight="1">
      <c r="A2859" s="52" t="s">
        <v>1349</v>
      </c>
      <c r="B2859" s="60">
        <v>3511</v>
      </c>
      <c r="C2859" s="53" t="s">
        <v>640</v>
      </c>
      <c r="D2859" s="52" t="s">
        <v>641</v>
      </c>
      <c r="E2859" s="53" t="s">
        <v>80</v>
      </c>
      <c r="F2859" s="76">
        <v>41222</v>
      </c>
      <c r="G2859" s="76">
        <v>41263</v>
      </c>
      <c r="H2859" s="53" t="s">
        <v>100</v>
      </c>
      <c r="I2859" s="57">
        <v>231.40674000000001</v>
      </c>
      <c r="J2859" s="56">
        <v>229.78856903298913</v>
      </c>
      <c r="K2859" s="56">
        <v>229.78800000000001</v>
      </c>
      <c r="L2859" s="77">
        <v>41283</v>
      </c>
      <c r="M2859" s="60">
        <v>2013</v>
      </c>
      <c r="N2859" s="78">
        <v>41365</v>
      </c>
      <c r="O2859" s="60">
        <v>2013</v>
      </c>
      <c r="P2859" s="78">
        <v>41394</v>
      </c>
      <c r="Q2859" s="52" t="s">
        <v>337</v>
      </c>
      <c r="R2859" s="60"/>
      <c r="S2859" s="53" t="s">
        <v>419</v>
      </c>
      <c r="T2859" s="53" t="s">
        <v>694</v>
      </c>
      <c r="U2859" s="53" t="s">
        <v>367</v>
      </c>
      <c r="V2859" s="53" t="s">
        <v>385</v>
      </c>
      <c r="W2859" s="53"/>
      <c r="X2859" s="53"/>
      <c r="Y2859" s="63"/>
      <c r="Z2859" s="53"/>
      <c r="AA2859" s="53"/>
      <c r="AB2859" s="72"/>
      <c r="AC2859" s="57"/>
      <c r="AD2859" s="53"/>
      <c r="AE2859" s="53"/>
      <c r="AF2859" s="53"/>
      <c r="AG2859" s="63"/>
      <c r="AH2859" s="53"/>
      <c r="AI2859" s="53"/>
      <c r="AJ2859" s="149">
        <v>1</v>
      </c>
      <c r="AK2859" s="374" t="s">
        <v>677</v>
      </c>
    </row>
    <row r="2860" spans="1:37" s="149" customFormat="1" ht="75" customHeight="1">
      <c r="A2860" s="52" t="s">
        <v>1349</v>
      </c>
      <c r="B2860" s="60">
        <v>3514</v>
      </c>
      <c r="C2860" s="53" t="s">
        <v>547</v>
      </c>
      <c r="D2860" s="52" t="s">
        <v>642</v>
      </c>
      <c r="E2860" s="53" t="s">
        <v>64</v>
      </c>
      <c r="F2860" s="76">
        <v>41226</v>
      </c>
      <c r="G2860" s="76">
        <v>41286</v>
      </c>
      <c r="H2860" s="53" t="s">
        <v>100</v>
      </c>
      <c r="I2860" s="57">
        <v>834.93499999999995</v>
      </c>
      <c r="J2860" s="56">
        <v>798.17358535131382</v>
      </c>
      <c r="K2860" s="56">
        <v>798.173</v>
      </c>
      <c r="L2860" s="77">
        <v>41306</v>
      </c>
      <c r="M2860" s="60">
        <v>2013</v>
      </c>
      <c r="N2860" s="78">
        <v>41364</v>
      </c>
      <c r="O2860" s="60">
        <v>2013</v>
      </c>
      <c r="P2860" s="78">
        <v>41409</v>
      </c>
      <c r="Q2860" s="52" t="s">
        <v>337</v>
      </c>
      <c r="R2860" s="60"/>
      <c r="S2860" s="53" t="s">
        <v>419</v>
      </c>
      <c r="T2860" s="53" t="s">
        <v>884</v>
      </c>
      <c r="U2860" s="53" t="s">
        <v>367</v>
      </c>
      <c r="V2860" s="53" t="s">
        <v>385</v>
      </c>
      <c r="W2860" s="53"/>
      <c r="X2860" s="53"/>
      <c r="Y2860" s="63"/>
      <c r="Z2860" s="53"/>
      <c r="AA2860" s="53"/>
      <c r="AB2860" s="72"/>
      <c r="AC2860" s="57"/>
      <c r="AD2860" s="53"/>
      <c r="AE2860" s="53"/>
      <c r="AF2860" s="53"/>
      <c r="AG2860" s="63"/>
      <c r="AH2860" s="53"/>
      <c r="AI2860" s="53"/>
      <c r="AJ2860" s="149">
        <v>1</v>
      </c>
      <c r="AK2860" s="374" t="s">
        <v>677</v>
      </c>
    </row>
    <row r="2861" spans="1:37" s="149" customFormat="1" ht="60" customHeight="1">
      <c r="A2861" s="52" t="s">
        <v>1349</v>
      </c>
      <c r="B2861" s="60">
        <v>3515</v>
      </c>
      <c r="C2861" s="53" t="s">
        <v>428</v>
      </c>
      <c r="D2861" s="52" t="s">
        <v>426</v>
      </c>
      <c r="E2861" s="53" t="s">
        <v>59</v>
      </c>
      <c r="F2861" s="76">
        <v>41243</v>
      </c>
      <c r="G2861" s="76">
        <v>41303</v>
      </c>
      <c r="H2861" s="53" t="s">
        <v>100</v>
      </c>
      <c r="I2861" s="57">
        <v>584.37701000000004</v>
      </c>
      <c r="J2861" s="56">
        <v>705.73145373141574</v>
      </c>
      <c r="K2861" s="56">
        <v>584.37699999999995</v>
      </c>
      <c r="L2861" s="77">
        <v>41323</v>
      </c>
      <c r="M2861" s="60">
        <v>2013</v>
      </c>
      <c r="N2861" s="78">
        <v>41348</v>
      </c>
      <c r="O2861" s="60">
        <v>2013</v>
      </c>
      <c r="P2861" s="78">
        <v>41394</v>
      </c>
      <c r="Q2861" s="52" t="s">
        <v>337</v>
      </c>
      <c r="R2861" s="60"/>
      <c r="S2861" s="53" t="s">
        <v>419</v>
      </c>
      <c r="T2861" s="53" t="s">
        <v>1386</v>
      </c>
      <c r="U2861" s="53" t="s">
        <v>367</v>
      </c>
      <c r="V2861" s="53" t="s">
        <v>385</v>
      </c>
      <c r="W2861" s="53"/>
      <c r="X2861" s="53"/>
      <c r="Y2861" s="63"/>
      <c r="Z2861" s="53"/>
      <c r="AA2861" s="53"/>
      <c r="AB2861" s="72"/>
      <c r="AC2861" s="57"/>
      <c r="AD2861" s="53"/>
      <c r="AE2861" s="53"/>
      <c r="AF2861" s="53"/>
      <c r="AG2861" s="63"/>
      <c r="AH2861" s="53"/>
      <c r="AI2861" s="53"/>
      <c r="AJ2861" s="149">
        <v>1</v>
      </c>
      <c r="AK2861" s="374" t="s">
        <v>677</v>
      </c>
    </row>
    <row r="2862" spans="1:37" s="149" customFormat="1" ht="60" customHeight="1">
      <c r="A2862" s="52" t="s">
        <v>1349</v>
      </c>
      <c r="B2862" s="60">
        <v>3517</v>
      </c>
      <c r="C2862" s="53" t="s">
        <v>510</v>
      </c>
      <c r="D2862" s="52" t="s">
        <v>511</v>
      </c>
      <c r="E2862" s="53" t="s">
        <v>59</v>
      </c>
      <c r="F2862" s="76">
        <v>41294</v>
      </c>
      <c r="G2862" s="76">
        <v>41354</v>
      </c>
      <c r="H2862" s="53" t="s">
        <v>100</v>
      </c>
      <c r="I2862" s="57">
        <v>1248.99</v>
      </c>
      <c r="J2862" s="56">
        <v>1246.3672249385663</v>
      </c>
      <c r="K2862" s="56">
        <v>1246.367</v>
      </c>
      <c r="L2862" s="77">
        <v>41374</v>
      </c>
      <c r="M2862" s="60">
        <v>2013</v>
      </c>
      <c r="N2862" s="78">
        <v>41404</v>
      </c>
      <c r="O2862" s="60">
        <v>2013</v>
      </c>
      <c r="P2862" s="78">
        <v>41424</v>
      </c>
      <c r="Q2862" s="52" t="s">
        <v>337</v>
      </c>
      <c r="R2862" s="60"/>
      <c r="S2862" s="53" t="s">
        <v>419</v>
      </c>
      <c r="T2862" s="53" t="s">
        <v>1387</v>
      </c>
      <c r="U2862" s="53" t="s">
        <v>367</v>
      </c>
      <c r="V2862" s="53" t="s">
        <v>385</v>
      </c>
      <c r="W2862" s="53"/>
      <c r="X2862" s="53"/>
      <c r="Y2862" s="63"/>
      <c r="Z2862" s="53"/>
      <c r="AA2862" s="53"/>
      <c r="AB2862" s="72"/>
      <c r="AC2862" s="57"/>
      <c r="AD2862" s="53"/>
      <c r="AE2862" s="53"/>
      <c r="AF2862" s="53"/>
      <c r="AG2862" s="63"/>
      <c r="AH2862" s="53"/>
      <c r="AI2862" s="53"/>
      <c r="AJ2862" s="149">
        <v>2</v>
      </c>
      <c r="AK2862" s="374" t="s">
        <v>677</v>
      </c>
    </row>
    <row r="2863" spans="1:37" s="149" customFormat="1" ht="75" customHeight="1">
      <c r="A2863" s="52" t="s">
        <v>1349</v>
      </c>
      <c r="B2863" s="60">
        <v>3519</v>
      </c>
      <c r="C2863" s="53" t="s">
        <v>512</v>
      </c>
      <c r="D2863" s="52" t="s">
        <v>513</v>
      </c>
      <c r="E2863" s="53" t="s">
        <v>59</v>
      </c>
      <c r="F2863" s="76">
        <v>41228</v>
      </c>
      <c r="G2863" s="76">
        <v>41288</v>
      </c>
      <c r="H2863" s="53" t="s">
        <v>100</v>
      </c>
      <c r="I2863" s="57">
        <v>460</v>
      </c>
      <c r="J2863" s="56">
        <v>444.58895373784719</v>
      </c>
      <c r="K2863" s="56">
        <v>444.58800000000002</v>
      </c>
      <c r="L2863" s="77">
        <v>41308</v>
      </c>
      <c r="M2863" s="60">
        <v>2013</v>
      </c>
      <c r="N2863" s="78">
        <v>41348</v>
      </c>
      <c r="O2863" s="60">
        <v>2013</v>
      </c>
      <c r="P2863" s="78">
        <v>41424</v>
      </c>
      <c r="Q2863" s="52" t="s">
        <v>337</v>
      </c>
      <c r="R2863" s="60"/>
      <c r="S2863" s="53" t="s">
        <v>419</v>
      </c>
      <c r="T2863" s="53" t="s">
        <v>840</v>
      </c>
      <c r="U2863" s="53" t="s">
        <v>367</v>
      </c>
      <c r="V2863" s="53" t="s">
        <v>385</v>
      </c>
      <c r="W2863" s="53"/>
      <c r="X2863" s="53"/>
      <c r="Y2863" s="63"/>
      <c r="Z2863" s="53"/>
      <c r="AA2863" s="53"/>
      <c r="AB2863" s="72"/>
      <c r="AC2863" s="57"/>
      <c r="AD2863" s="53"/>
      <c r="AE2863" s="53"/>
      <c r="AF2863" s="53"/>
      <c r="AG2863" s="63"/>
      <c r="AH2863" s="53"/>
      <c r="AI2863" s="53"/>
      <c r="AJ2863" s="149">
        <v>1</v>
      </c>
      <c r="AK2863" s="374" t="s">
        <v>677</v>
      </c>
    </row>
    <row r="2864" spans="1:37" s="149" customFormat="1" ht="60" customHeight="1">
      <c r="A2864" s="52" t="s">
        <v>1349</v>
      </c>
      <c r="B2864" s="60">
        <v>3521</v>
      </c>
      <c r="C2864" s="53" t="s">
        <v>541</v>
      </c>
      <c r="D2864" s="52" t="s">
        <v>469</v>
      </c>
      <c r="E2864" s="53" t="s">
        <v>64</v>
      </c>
      <c r="F2864" s="76">
        <v>41229</v>
      </c>
      <c r="G2864" s="76">
        <v>41289</v>
      </c>
      <c r="H2864" s="53" t="s">
        <v>100</v>
      </c>
      <c r="I2864" s="57">
        <v>1900.6183000000001</v>
      </c>
      <c r="J2864" s="56">
        <v>1872.9505003398558</v>
      </c>
      <c r="K2864" s="56">
        <v>1872.95</v>
      </c>
      <c r="L2864" s="77">
        <v>41309</v>
      </c>
      <c r="M2864" s="60">
        <v>2013</v>
      </c>
      <c r="N2864" s="78">
        <v>41379</v>
      </c>
      <c r="O2864" s="60">
        <v>2013</v>
      </c>
      <c r="P2864" s="78">
        <v>41455</v>
      </c>
      <c r="Q2864" s="52" t="s">
        <v>337</v>
      </c>
      <c r="R2864" s="60"/>
      <c r="S2864" s="53" t="s">
        <v>419</v>
      </c>
      <c r="T2864" s="53" t="s">
        <v>778</v>
      </c>
      <c r="U2864" s="53" t="s">
        <v>367</v>
      </c>
      <c r="V2864" s="53" t="s">
        <v>385</v>
      </c>
      <c r="W2864" s="53"/>
      <c r="X2864" s="53"/>
      <c r="Y2864" s="63"/>
      <c r="Z2864" s="53"/>
      <c r="AA2864" s="53"/>
      <c r="AB2864" s="72"/>
      <c r="AC2864" s="57"/>
      <c r="AD2864" s="53"/>
      <c r="AE2864" s="53"/>
      <c r="AF2864" s="53"/>
      <c r="AG2864" s="63"/>
      <c r="AH2864" s="53"/>
      <c r="AI2864" s="53"/>
      <c r="AJ2864" s="149">
        <v>1</v>
      </c>
      <c r="AK2864" s="374" t="s">
        <v>677</v>
      </c>
    </row>
    <row r="2865" spans="1:37" s="149" customFormat="1" ht="60" customHeight="1">
      <c r="A2865" s="52" t="s">
        <v>1349</v>
      </c>
      <c r="B2865" s="60">
        <v>3522</v>
      </c>
      <c r="C2865" s="53" t="s">
        <v>514</v>
      </c>
      <c r="D2865" s="52" t="s">
        <v>515</v>
      </c>
      <c r="E2865" s="53" t="s">
        <v>59</v>
      </c>
      <c r="F2865" s="76">
        <v>41229</v>
      </c>
      <c r="G2865" s="76">
        <v>41289</v>
      </c>
      <c r="H2865" s="53" t="s">
        <v>100</v>
      </c>
      <c r="I2865" s="57">
        <v>409.69159999999999</v>
      </c>
      <c r="J2865" s="56">
        <v>393.30710737907805</v>
      </c>
      <c r="K2865" s="56">
        <v>393.30700000000002</v>
      </c>
      <c r="L2865" s="77">
        <v>41309</v>
      </c>
      <c r="M2865" s="60">
        <v>2013</v>
      </c>
      <c r="N2865" s="78">
        <v>41379</v>
      </c>
      <c r="O2865" s="60">
        <v>2013</v>
      </c>
      <c r="P2865" s="78">
        <v>41455</v>
      </c>
      <c r="Q2865" s="52" t="s">
        <v>337</v>
      </c>
      <c r="R2865" s="60"/>
      <c r="S2865" s="53" t="s">
        <v>419</v>
      </c>
      <c r="T2865" s="53" t="s">
        <v>930</v>
      </c>
      <c r="U2865" s="53" t="s">
        <v>367</v>
      </c>
      <c r="V2865" s="53" t="s">
        <v>385</v>
      </c>
      <c r="W2865" s="53"/>
      <c r="X2865" s="53"/>
      <c r="Y2865" s="63"/>
      <c r="Z2865" s="53"/>
      <c r="AA2865" s="53"/>
      <c r="AB2865" s="72"/>
      <c r="AC2865" s="57"/>
      <c r="AD2865" s="53"/>
      <c r="AE2865" s="53"/>
      <c r="AF2865" s="53"/>
      <c r="AG2865" s="63"/>
      <c r="AH2865" s="53"/>
      <c r="AI2865" s="53"/>
      <c r="AJ2865" s="149">
        <v>1</v>
      </c>
      <c r="AK2865" s="374" t="s">
        <v>677</v>
      </c>
    </row>
    <row r="2866" spans="1:37" s="149" customFormat="1" ht="60" customHeight="1">
      <c r="A2866" s="52" t="s">
        <v>1349</v>
      </c>
      <c r="B2866" s="60">
        <v>3523</v>
      </c>
      <c r="C2866" s="53" t="s">
        <v>444</v>
      </c>
      <c r="D2866" s="52" t="s">
        <v>418</v>
      </c>
      <c r="E2866" s="53" t="s">
        <v>81</v>
      </c>
      <c r="F2866" s="76">
        <v>41243</v>
      </c>
      <c r="G2866" s="76">
        <v>41323</v>
      </c>
      <c r="H2866" s="53" t="s">
        <v>100</v>
      </c>
      <c r="I2866" s="57">
        <v>377.34553000000005</v>
      </c>
      <c r="J2866" s="56">
        <v>365.40019291731585</v>
      </c>
      <c r="K2866" s="56">
        <v>365.4</v>
      </c>
      <c r="L2866" s="77">
        <v>41343</v>
      </c>
      <c r="M2866" s="60">
        <v>2013</v>
      </c>
      <c r="N2866" s="78">
        <v>41374</v>
      </c>
      <c r="O2866" s="60">
        <v>2013</v>
      </c>
      <c r="P2866" s="78">
        <v>41455</v>
      </c>
      <c r="Q2866" s="52" t="s">
        <v>337</v>
      </c>
      <c r="R2866" s="60" t="s">
        <v>1388</v>
      </c>
      <c r="S2866" s="53" t="s">
        <v>419</v>
      </c>
      <c r="T2866" s="53" t="s">
        <v>844</v>
      </c>
      <c r="U2866" s="53" t="s">
        <v>367</v>
      </c>
      <c r="V2866" s="53" t="s">
        <v>385</v>
      </c>
      <c r="W2866" s="53"/>
      <c r="X2866" s="53"/>
      <c r="Y2866" s="63"/>
      <c r="Z2866" s="53"/>
      <c r="AA2866" s="53"/>
      <c r="AB2866" s="72"/>
      <c r="AC2866" s="57"/>
      <c r="AD2866" s="53"/>
      <c r="AE2866" s="53"/>
      <c r="AF2866" s="53"/>
      <c r="AG2866" s="63"/>
      <c r="AH2866" s="53"/>
      <c r="AI2866" s="53"/>
      <c r="AJ2866" s="149">
        <v>1</v>
      </c>
      <c r="AK2866" s="374" t="s">
        <v>677</v>
      </c>
    </row>
    <row r="2867" spans="1:37" s="149" customFormat="1" ht="60" customHeight="1">
      <c r="A2867" s="52" t="s">
        <v>1349</v>
      </c>
      <c r="B2867" s="60">
        <v>3525</v>
      </c>
      <c r="C2867" s="53" t="s">
        <v>518</v>
      </c>
      <c r="D2867" s="52" t="s">
        <v>417</v>
      </c>
      <c r="E2867" s="53" t="s">
        <v>59</v>
      </c>
      <c r="F2867" s="76">
        <v>41243</v>
      </c>
      <c r="G2867" s="76">
        <v>41303</v>
      </c>
      <c r="H2867" s="53" t="s">
        <v>100</v>
      </c>
      <c r="I2867" s="57">
        <v>688.31038000000001</v>
      </c>
      <c r="J2867" s="56">
        <v>671.04274565704827</v>
      </c>
      <c r="K2867" s="56">
        <v>671.04200000000003</v>
      </c>
      <c r="L2867" s="77">
        <v>41323</v>
      </c>
      <c r="M2867" s="60">
        <v>2013</v>
      </c>
      <c r="N2867" s="78">
        <v>41404</v>
      </c>
      <c r="O2867" s="60">
        <v>2013</v>
      </c>
      <c r="P2867" s="78">
        <v>41455</v>
      </c>
      <c r="Q2867" s="52" t="s">
        <v>342</v>
      </c>
      <c r="R2867" s="60" t="s">
        <v>1390</v>
      </c>
      <c r="S2867" s="53" t="s">
        <v>419</v>
      </c>
      <c r="T2867" s="53" t="s">
        <v>1391</v>
      </c>
      <c r="U2867" s="53" t="s">
        <v>367</v>
      </c>
      <c r="V2867" s="53" t="s">
        <v>389</v>
      </c>
      <c r="W2867" s="53"/>
      <c r="X2867" s="53"/>
      <c r="Y2867" s="63"/>
      <c r="Z2867" s="53"/>
      <c r="AA2867" s="53"/>
      <c r="AB2867" s="72"/>
      <c r="AC2867" s="57"/>
      <c r="AD2867" s="53"/>
      <c r="AE2867" s="53"/>
      <c r="AF2867" s="53"/>
      <c r="AG2867" s="63"/>
      <c r="AH2867" s="53"/>
      <c r="AI2867" s="53"/>
      <c r="AJ2867" s="149">
        <v>1</v>
      </c>
      <c r="AK2867" s="374" t="s">
        <v>677</v>
      </c>
    </row>
    <row r="2868" spans="1:37" s="149" customFormat="1" ht="60" customHeight="1">
      <c r="A2868" s="52" t="s">
        <v>1349</v>
      </c>
      <c r="B2868" s="60">
        <v>3527</v>
      </c>
      <c r="C2868" s="53" t="s">
        <v>445</v>
      </c>
      <c r="D2868" s="52" t="s">
        <v>720</v>
      </c>
      <c r="E2868" s="53" t="s">
        <v>59</v>
      </c>
      <c r="F2868" s="76">
        <v>41408</v>
      </c>
      <c r="G2868" s="76">
        <v>41468</v>
      </c>
      <c r="H2868" s="53" t="s">
        <v>100</v>
      </c>
      <c r="I2868" s="57">
        <v>511.93572999999998</v>
      </c>
      <c r="J2868" s="56">
        <v>497.35835941650367</v>
      </c>
      <c r="K2868" s="56">
        <v>497.358</v>
      </c>
      <c r="L2868" s="77">
        <v>41488</v>
      </c>
      <c r="M2868" s="60">
        <v>2013</v>
      </c>
      <c r="N2868" s="78">
        <v>41518</v>
      </c>
      <c r="O2868" s="60">
        <v>2013</v>
      </c>
      <c r="P2868" s="78">
        <v>41547</v>
      </c>
      <c r="Q2868" s="52" t="s">
        <v>337</v>
      </c>
      <c r="R2868" s="60" t="s">
        <v>1393</v>
      </c>
      <c r="S2868" s="53" t="s">
        <v>419</v>
      </c>
      <c r="T2868" s="53" t="s">
        <v>931</v>
      </c>
      <c r="U2868" s="53" t="s">
        <v>367</v>
      </c>
      <c r="V2868" s="53" t="s">
        <v>385</v>
      </c>
      <c r="W2868" s="53"/>
      <c r="X2868" s="53"/>
      <c r="Y2868" s="63"/>
      <c r="Z2868" s="53"/>
      <c r="AA2868" s="53"/>
      <c r="AB2868" s="72"/>
      <c r="AC2868" s="57"/>
      <c r="AD2868" s="53"/>
      <c r="AE2868" s="53"/>
      <c r="AF2868" s="53"/>
      <c r="AG2868" s="63"/>
      <c r="AH2868" s="53"/>
      <c r="AI2868" s="53"/>
      <c r="AJ2868" s="149">
        <v>3</v>
      </c>
      <c r="AK2868" s="374" t="s">
        <v>677</v>
      </c>
    </row>
    <row r="2869" spans="1:37" s="149" customFormat="1" ht="60" customHeight="1">
      <c r="A2869" s="52" t="s">
        <v>1349</v>
      </c>
      <c r="B2869" s="60">
        <v>3528</v>
      </c>
      <c r="C2869" s="53" t="s">
        <v>446</v>
      </c>
      <c r="D2869" s="52" t="s">
        <v>447</v>
      </c>
      <c r="E2869" s="53" t="s">
        <v>59</v>
      </c>
      <c r="F2869" s="76">
        <v>41279</v>
      </c>
      <c r="G2869" s="76">
        <v>41339</v>
      </c>
      <c r="H2869" s="53" t="s">
        <v>100</v>
      </c>
      <c r="I2869" s="57">
        <v>263.41719999999998</v>
      </c>
      <c r="J2869" s="56">
        <v>259.18055862102233</v>
      </c>
      <c r="K2869" s="56">
        <v>259.18</v>
      </c>
      <c r="L2869" s="77">
        <v>41359</v>
      </c>
      <c r="M2869" s="60">
        <v>2013</v>
      </c>
      <c r="N2869" s="78">
        <v>41374</v>
      </c>
      <c r="O2869" s="60">
        <v>2013</v>
      </c>
      <c r="P2869" s="78">
        <v>41404</v>
      </c>
      <c r="Q2869" s="52" t="s">
        <v>342</v>
      </c>
      <c r="R2869" s="60"/>
      <c r="S2869" s="53" t="s">
        <v>419</v>
      </c>
      <c r="T2869" s="53" t="s">
        <v>1394</v>
      </c>
      <c r="U2869" s="53" t="s">
        <v>367</v>
      </c>
      <c r="V2869" s="53" t="s">
        <v>389</v>
      </c>
      <c r="W2869" s="53"/>
      <c r="X2869" s="53"/>
      <c r="Y2869" s="63"/>
      <c r="Z2869" s="53"/>
      <c r="AA2869" s="53"/>
      <c r="AB2869" s="72"/>
      <c r="AC2869" s="57"/>
      <c r="AD2869" s="53"/>
      <c r="AE2869" s="53"/>
      <c r="AF2869" s="53"/>
      <c r="AG2869" s="63"/>
      <c r="AH2869" s="53"/>
      <c r="AI2869" s="53"/>
      <c r="AJ2869" s="149">
        <v>1</v>
      </c>
      <c r="AK2869" s="374" t="s">
        <v>677</v>
      </c>
    </row>
    <row r="2870" spans="1:37" s="149" customFormat="1" ht="60" customHeight="1">
      <c r="A2870" s="52" t="s">
        <v>1349</v>
      </c>
      <c r="B2870" s="60">
        <v>3530</v>
      </c>
      <c r="C2870" s="53" t="s">
        <v>521</v>
      </c>
      <c r="D2870" s="52" t="s">
        <v>522</v>
      </c>
      <c r="E2870" s="53" t="s">
        <v>59</v>
      </c>
      <c r="F2870" s="76">
        <v>41304</v>
      </c>
      <c r="G2870" s="76">
        <v>41364</v>
      </c>
      <c r="H2870" s="53" t="s">
        <v>100</v>
      </c>
      <c r="I2870" s="57">
        <v>132.63990000000001</v>
      </c>
      <c r="J2870" s="56">
        <v>129.13894749685002</v>
      </c>
      <c r="K2870" s="56">
        <v>129.13800000000001</v>
      </c>
      <c r="L2870" s="77">
        <v>41384</v>
      </c>
      <c r="M2870" s="60">
        <v>2013</v>
      </c>
      <c r="N2870" s="78">
        <v>41394</v>
      </c>
      <c r="O2870" s="60">
        <v>2013</v>
      </c>
      <c r="P2870" s="78">
        <v>41414</v>
      </c>
      <c r="Q2870" s="52" t="s">
        <v>342</v>
      </c>
      <c r="R2870" s="60"/>
      <c r="S2870" s="53" t="s">
        <v>322</v>
      </c>
      <c r="T2870" s="53" t="s">
        <v>1396</v>
      </c>
      <c r="U2870" s="53" t="s">
        <v>367</v>
      </c>
      <c r="V2870" s="53" t="s">
        <v>389</v>
      </c>
      <c r="W2870" s="53"/>
      <c r="X2870" s="53"/>
      <c r="Y2870" s="63"/>
      <c r="Z2870" s="53"/>
      <c r="AA2870" s="53"/>
      <c r="AB2870" s="72"/>
      <c r="AC2870" s="57"/>
      <c r="AD2870" s="53"/>
      <c r="AE2870" s="53"/>
      <c r="AF2870" s="53"/>
      <c r="AG2870" s="63"/>
      <c r="AH2870" s="53"/>
      <c r="AI2870" s="53"/>
      <c r="AJ2870" s="149">
        <v>2</v>
      </c>
      <c r="AK2870" s="374" t="s">
        <v>677</v>
      </c>
    </row>
    <row r="2871" spans="1:37" s="149" customFormat="1" ht="60" customHeight="1">
      <c r="A2871" s="52" t="s">
        <v>1349</v>
      </c>
      <c r="B2871" s="60">
        <v>3533</v>
      </c>
      <c r="C2871" s="53" t="s">
        <v>404</v>
      </c>
      <c r="D2871" s="52" t="s">
        <v>405</v>
      </c>
      <c r="E2871" s="53" t="s">
        <v>59</v>
      </c>
      <c r="F2871" s="76">
        <v>41355</v>
      </c>
      <c r="G2871" s="76">
        <v>41415</v>
      </c>
      <c r="H2871" s="53" t="s">
        <v>100</v>
      </c>
      <c r="I2871" s="57">
        <v>82.11</v>
      </c>
      <c r="J2871" s="56">
        <v>75.333457208060366</v>
      </c>
      <c r="K2871" s="56">
        <v>75.332999999999998</v>
      </c>
      <c r="L2871" s="77">
        <v>41435</v>
      </c>
      <c r="M2871" s="60">
        <v>2013</v>
      </c>
      <c r="N2871" s="78">
        <v>41465</v>
      </c>
      <c r="O2871" s="60">
        <v>2013</v>
      </c>
      <c r="P2871" s="78">
        <v>41486</v>
      </c>
      <c r="Q2871" s="52" t="s">
        <v>342</v>
      </c>
      <c r="R2871" s="60" t="s">
        <v>1398</v>
      </c>
      <c r="S2871" s="53" t="s">
        <v>419</v>
      </c>
      <c r="T2871" s="53" t="s">
        <v>1399</v>
      </c>
      <c r="U2871" s="53" t="s">
        <v>367</v>
      </c>
      <c r="V2871" s="53" t="s">
        <v>389</v>
      </c>
      <c r="W2871" s="53"/>
      <c r="X2871" s="53"/>
      <c r="Y2871" s="63"/>
      <c r="Z2871" s="53"/>
      <c r="AA2871" s="53"/>
      <c r="AB2871" s="72"/>
      <c r="AC2871" s="57"/>
      <c r="AD2871" s="53"/>
      <c r="AE2871" s="53"/>
      <c r="AF2871" s="53"/>
      <c r="AG2871" s="63"/>
      <c r="AH2871" s="53"/>
      <c r="AI2871" s="53"/>
      <c r="AJ2871" s="149">
        <v>2</v>
      </c>
      <c r="AK2871" s="374" t="s">
        <v>677</v>
      </c>
    </row>
    <row r="2872" spans="1:37" s="149" customFormat="1" ht="60" customHeight="1">
      <c r="A2872" s="52" t="s">
        <v>1349</v>
      </c>
      <c r="B2872" s="60">
        <v>3535</v>
      </c>
      <c r="C2872" s="53" t="s">
        <v>404</v>
      </c>
      <c r="D2872" s="52" t="s">
        <v>405</v>
      </c>
      <c r="E2872" s="53" t="s">
        <v>59</v>
      </c>
      <c r="F2872" s="76">
        <v>41345</v>
      </c>
      <c r="G2872" s="76">
        <v>41405</v>
      </c>
      <c r="H2872" s="53" t="s">
        <v>100</v>
      </c>
      <c r="I2872" s="57">
        <v>982.28134999999997</v>
      </c>
      <c r="J2872" s="56">
        <v>1044.5923027567853</v>
      </c>
      <c r="K2872" s="56">
        <v>982.28099999999995</v>
      </c>
      <c r="L2872" s="77">
        <v>41425</v>
      </c>
      <c r="M2872" s="60">
        <v>2013</v>
      </c>
      <c r="N2872" s="78">
        <v>41440</v>
      </c>
      <c r="O2872" s="60">
        <v>2013</v>
      </c>
      <c r="P2872" s="78">
        <v>41455</v>
      </c>
      <c r="Q2872" s="52" t="s">
        <v>342</v>
      </c>
      <c r="R2872" s="60" t="s">
        <v>1401</v>
      </c>
      <c r="S2872" s="53" t="s">
        <v>419</v>
      </c>
      <c r="T2872" s="53" t="s">
        <v>1402</v>
      </c>
      <c r="U2872" s="53" t="s">
        <v>367</v>
      </c>
      <c r="V2872" s="53" t="s">
        <v>389</v>
      </c>
      <c r="W2872" s="53"/>
      <c r="X2872" s="53"/>
      <c r="Y2872" s="63"/>
      <c r="Z2872" s="53"/>
      <c r="AA2872" s="53"/>
      <c r="AB2872" s="72"/>
      <c r="AC2872" s="57"/>
      <c r="AD2872" s="53"/>
      <c r="AE2872" s="53"/>
      <c r="AF2872" s="53"/>
      <c r="AG2872" s="63"/>
      <c r="AH2872" s="53"/>
      <c r="AI2872" s="53"/>
      <c r="AJ2872" s="149">
        <v>2</v>
      </c>
      <c r="AK2872" s="374" t="s">
        <v>677</v>
      </c>
    </row>
    <row r="2873" spans="1:37" s="149" customFormat="1" ht="60" customHeight="1">
      <c r="A2873" s="52" t="s">
        <v>1349</v>
      </c>
      <c r="B2873" s="60">
        <v>3536</v>
      </c>
      <c r="C2873" s="53" t="s">
        <v>455</v>
      </c>
      <c r="D2873" s="52" t="s">
        <v>456</v>
      </c>
      <c r="E2873" s="53" t="s">
        <v>59</v>
      </c>
      <c r="F2873" s="76">
        <v>41228</v>
      </c>
      <c r="G2873" s="76">
        <v>41288</v>
      </c>
      <c r="H2873" s="53" t="s">
        <v>100</v>
      </c>
      <c r="I2873" s="57">
        <v>162.62</v>
      </c>
      <c r="J2873" s="56">
        <v>158.25345485633815</v>
      </c>
      <c r="K2873" s="56">
        <v>158.25299999999999</v>
      </c>
      <c r="L2873" s="77">
        <v>41308</v>
      </c>
      <c r="M2873" s="60">
        <v>2013</v>
      </c>
      <c r="N2873" s="78">
        <v>41348</v>
      </c>
      <c r="O2873" s="60">
        <v>2013</v>
      </c>
      <c r="P2873" s="78">
        <v>41394</v>
      </c>
      <c r="Q2873" s="52" t="s">
        <v>337</v>
      </c>
      <c r="R2873" s="60"/>
      <c r="S2873" s="53" t="s">
        <v>419</v>
      </c>
      <c r="T2873" s="53" t="s">
        <v>1403</v>
      </c>
      <c r="U2873" s="53" t="s">
        <v>367</v>
      </c>
      <c r="V2873" s="53" t="s">
        <v>385</v>
      </c>
      <c r="W2873" s="53"/>
      <c r="X2873" s="53"/>
      <c r="Y2873" s="63"/>
      <c r="Z2873" s="53"/>
      <c r="AA2873" s="53"/>
      <c r="AB2873" s="72"/>
      <c r="AC2873" s="57"/>
      <c r="AD2873" s="53"/>
      <c r="AE2873" s="53"/>
      <c r="AF2873" s="53"/>
      <c r="AG2873" s="63"/>
      <c r="AH2873" s="53"/>
      <c r="AI2873" s="53"/>
      <c r="AJ2873" s="149">
        <v>1</v>
      </c>
      <c r="AK2873" s="374" t="s">
        <v>677</v>
      </c>
    </row>
    <row r="2874" spans="1:37" s="149" customFormat="1" ht="60" customHeight="1">
      <c r="A2874" s="52" t="s">
        <v>1349</v>
      </c>
      <c r="B2874" s="60">
        <v>3538</v>
      </c>
      <c r="C2874" s="53" t="s">
        <v>526</v>
      </c>
      <c r="D2874" s="52" t="s">
        <v>527</v>
      </c>
      <c r="E2874" s="53" t="s">
        <v>59</v>
      </c>
      <c r="F2874" s="76">
        <v>41228</v>
      </c>
      <c r="G2874" s="76">
        <v>41288</v>
      </c>
      <c r="H2874" s="53" t="s">
        <v>100</v>
      </c>
      <c r="I2874" s="57">
        <v>844.73632999999995</v>
      </c>
      <c r="J2874" s="56">
        <v>817.50479964125725</v>
      </c>
      <c r="K2874" s="56">
        <v>817.50400000000002</v>
      </c>
      <c r="L2874" s="77">
        <v>41308</v>
      </c>
      <c r="M2874" s="60">
        <v>2013</v>
      </c>
      <c r="N2874" s="78">
        <v>41334</v>
      </c>
      <c r="O2874" s="60">
        <v>2013</v>
      </c>
      <c r="P2874" s="78">
        <v>41455</v>
      </c>
      <c r="Q2874" s="52" t="s">
        <v>337</v>
      </c>
      <c r="R2874" s="60"/>
      <c r="S2874" s="53" t="s">
        <v>419</v>
      </c>
      <c r="T2874" s="53" t="s">
        <v>1404</v>
      </c>
      <c r="U2874" s="53" t="s">
        <v>367</v>
      </c>
      <c r="V2874" s="53" t="s">
        <v>385</v>
      </c>
      <c r="W2874" s="53"/>
      <c r="X2874" s="53"/>
      <c r="Y2874" s="63"/>
      <c r="Z2874" s="53"/>
      <c r="AA2874" s="53"/>
      <c r="AB2874" s="72"/>
      <c r="AC2874" s="57"/>
      <c r="AD2874" s="53"/>
      <c r="AE2874" s="53"/>
      <c r="AF2874" s="53"/>
      <c r="AG2874" s="63"/>
      <c r="AH2874" s="53"/>
      <c r="AI2874" s="53"/>
      <c r="AJ2874" s="149">
        <v>1</v>
      </c>
      <c r="AK2874" s="374" t="s">
        <v>677</v>
      </c>
    </row>
    <row r="2875" spans="1:37" s="149" customFormat="1" ht="60" customHeight="1">
      <c r="A2875" s="52" t="s">
        <v>1349</v>
      </c>
      <c r="B2875" s="60">
        <v>3540</v>
      </c>
      <c r="C2875" s="53" t="s">
        <v>528</v>
      </c>
      <c r="D2875" s="52" t="s">
        <v>529</v>
      </c>
      <c r="E2875" s="53" t="s">
        <v>59</v>
      </c>
      <c r="F2875" s="76">
        <v>41270</v>
      </c>
      <c r="G2875" s="76">
        <v>41330</v>
      </c>
      <c r="H2875" s="53" t="s">
        <v>100</v>
      </c>
      <c r="I2875" s="57">
        <v>1755.2604999999999</v>
      </c>
      <c r="J2875" s="56">
        <v>1685.5557945706289</v>
      </c>
      <c r="K2875" s="56">
        <v>1685.5550000000001</v>
      </c>
      <c r="L2875" s="77">
        <v>41350</v>
      </c>
      <c r="M2875" s="60">
        <v>2013</v>
      </c>
      <c r="N2875" s="78">
        <v>41365</v>
      </c>
      <c r="O2875" s="60">
        <v>2013</v>
      </c>
      <c r="P2875" s="78">
        <v>41394</v>
      </c>
      <c r="Q2875" s="52" t="s">
        <v>342</v>
      </c>
      <c r="R2875" s="60"/>
      <c r="S2875" s="53" t="s">
        <v>419</v>
      </c>
      <c r="T2875" s="53" t="s">
        <v>1406</v>
      </c>
      <c r="U2875" s="53" t="s">
        <v>367</v>
      </c>
      <c r="V2875" s="53" t="s">
        <v>389</v>
      </c>
      <c r="W2875" s="53"/>
      <c r="X2875" s="53"/>
      <c r="Y2875" s="63"/>
      <c r="Z2875" s="53"/>
      <c r="AA2875" s="53"/>
      <c r="AB2875" s="72"/>
      <c r="AC2875" s="57"/>
      <c r="AD2875" s="53"/>
      <c r="AE2875" s="53"/>
      <c r="AF2875" s="53"/>
      <c r="AG2875" s="63"/>
      <c r="AH2875" s="53"/>
      <c r="AI2875" s="53"/>
      <c r="AJ2875" s="149">
        <v>1</v>
      </c>
      <c r="AK2875" s="374" t="s">
        <v>677</v>
      </c>
    </row>
    <row r="2876" spans="1:37" s="149" customFormat="1" ht="60" customHeight="1">
      <c r="A2876" s="52" t="s">
        <v>1349</v>
      </c>
      <c r="B2876" s="60">
        <v>3541</v>
      </c>
      <c r="C2876" s="53" t="s">
        <v>528</v>
      </c>
      <c r="D2876" s="52" t="s">
        <v>529</v>
      </c>
      <c r="E2876" s="53" t="s">
        <v>59</v>
      </c>
      <c r="F2876" s="76">
        <v>41270</v>
      </c>
      <c r="G2876" s="76">
        <v>41330</v>
      </c>
      <c r="H2876" s="53" t="s">
        <v>100</v>
      </c>
      <c r="I2876" s="57">
        <v>218.73435000000001</v>
      </c>
      <c r="J2876" s="56">
        <v>230.96346070943781</v>
      </c>
      <c r="K2876" s="56">
        <v>218.73400000000001</v>
      </c>
      <c r="L2876" s="77">
        <v>41350</v>
      </c>
      <c r="M2876" s="60">
        <v>2013</v>
      </c>
      <c r="N2876" s="78">
        <v>41365</v>
      </c>
      <c r="O2876" s="60">
        <v>2013</v>
      </c>
      <c r="P2876" s="78">
        <v>41394</v>
      </c>
      <c r="Q2876" s="52" t="s">
        <v>342</v>
      </c>
      <c r="R2876" s="60"/>
      <c r="S2876" s="53" t="s">
        <v>306</v>
      </c>
      <c r="T2876" s="53" t="s">
        <v>710</v>
      </c>
      <c r="U2876" s="53" t="s">
        <v>367</v>
      </c>
      <c r="V2876" s="53" t="s">
        <v>389</v>
      </c>
      <c r="W2876" s="53"/>
      <c r="X2876" s="53"/>
      <c r="Y2876" s="63"/>
      <c r="Z2876" s="53"/>
      <c r="AA2876" s="53"/>
      <c r="AB2876" s="72"/>
      <c r="AC2876" s="57"/>
      <c r="AD2876" s="53"/>
      <c r="AE2876" s="53"/>
      <c r="AF2876" s="53"/>
      <c r="AG2876" s="63"/>
      <c r="AH2876" s="53"/>
      <c r="AI2876" s="53"/>
      <c r="AJ2876" s="149">
        <v>1</v>
      </c>
      <c r="AK2876" s="374" t="s">
        <v>677</v>
      </c>
    </row>
    <row r="2877" spans="1:37" s="149" customFormat="1" ht="60" customHeight="1">
      <c r="A2877" s="52" t="s">
        <v>1349</v>
      </c>
      <c r="B2877" s="60">
        <v>3542</v>
      </c>
      <c r="C2877" s="53" t="s">
        <v>530</v>
      </c>
      <c r="D2877" s="52" t="s">
        <v>531</v>
      </c>
      <c r="E2877" s="53" t="s">
        <v>59</v>
      </c>
      <c r="F2877" s="76">
        <v>41284</v>
      </c>
      <c r="G2877" s="76">
        <v>41344</v>
      </c>
      <c r="H2877" s="53" t="s">
        <v>100</v>
      </c>
      <c r="I2877" s="57">
        <v>366.05</v>
      </c>
      <c r="J2877" s="56">
        <v>349.95143249750885</v>
      </c>
      <c r="K2877" s="56">
        <v>349.95100000000002</v>
      </c>
      <c r="L2877" s="77">
        <v>41364</v>
      </c>
      <c r="M2877" s="60">
        <v>2013</v>
      </c>
      <c r="N2877" s="78">
        <v>41379</v>
      </c>
      <c r="O2877" s="60">
        <v>2013</v>
      </c>
      <c r="P2877" s="78">
        <v>41394</v>
      </c>
      <c r="Q2877" s="52" t="s">
        <v>342</v>
      </c>
      <c r="R2877" s="60"/>
      <c r="S2877" s="53" t="s">
        <v>322</v>
      </c>
      <c r="T2877" s="53" t="s">
        <v>1407</v>
      </c>
      <c r="U2877" s="53" t="s">
        <v>367</v>
      </c>
      <c r="V2877" s="53" t="s">
        <v>389</v>
      </c>
      <c r="W2877" s="53"/>
      <c r="X2877" s="53"/>
      <c r="Y2877" s="63"/>
      <c r="Z2877" s="53"/>
      <c r="AA2877" s="53"/>
      <c r="AB2877" s="72"/>
      <c r="AC2877" s="57"/>
      <c r="AD2877" s="53"/>
      <c r="AE2877" s="53"/>
      <c r="AF2877" s="53"/>
      <c r="AG2877" s="63"/>
      <c r="AH2877" s="53"/>
      <c r="AI2877" s="53"/>
      <c r="AJ2877" s="149">
        <v>1</v>
      </c>
      <c r="AK2877" s="374" t="s">
        <v>677</v>
      </c>
    </row>
    <row r="2878" spans="1:37" s="149" customFormat="1" ht="162.75" customHeight="1">
      <c r="A2878" s="52" t="s">
        <v>1349</v>
      </c>
      <c r="B2878" s="60">
        <v>3544</v>
      </c>
      <c r="C2878" s="53" t="s">
        <v>532</v>
      </c>
      <c r="D2878" s="52" t="s">
        <v>533</v>
      </c>
      <c r="E2878" s="53" t="s">
        <v>59</v>
      </c>
      <c r="F2878" s="76">
        <v>41345</v>
      </c>
      <c r="G2878" s="76">
        <v>41405</v>
      </c>
      <c r="H2878" s="53" t="s">
        <v>100</v>
      </c>
      <c r="I2878" s="57">
        <v>129.24557999999999</v>
      </c>
      <c r="J2878" s="56">
        <v>130.5935417872885</v>
      </c>
      <c r="K2878" s="56">
        <v>129.245</v>
      </c>
      <c r="L2878" s="77">
        <v>41425</v>
      </c>
      <c r="M2878" s="60">
        <v>2013</v>
      </c>
      <c r="N2878" s="78">
        <v>41440</v>
      </c>
      <c r="O2878" s="60">
        <v>2013</v>
      </c>
      <c r="P2878" s="78">
        <v>41455</v>
      </c>
      <c r="Q2878" s="52" t="s">
        <v>337</v>
      </c>
      <c r="R2878" s="60"/>
      <c r="S2878" s="53" t="s">
        <v>900</v>
      </c>
      <c r="T2878" s="53" t="s">
        <v>1409</v>
      </c>
      <c r="U2878" s="53" t="s">
        <v>367</v>
      </c>
      <c r="V2878" s="53" t="s">
        <v>385</v>
      </c>
      <c r="W2878" s="53"/>
      <c r="X2878" s="53"/>
      <c r="Y2878" s="63"/>
      <c r="Z2878" s="53"/>
      <c r="AA2878" s="53"/>
      <c r="AB2878" s="72"/>
      <c r="AC2878" s="57"/>
      <c r="AD2878" s="53"/>
      <c r="AE2878" s="53"/>
      <c r="AF2878" s="53"/>
      <c r="AG2878" s="63"/>
      <c r="AH2878" s="53"/>
      <c r="AI2878" s="53"/>
      <c r="AJ2878" s="149">
        <v>2</v>
      </c>
      <c r="AK2878" s="374" t="s">
        <v>677</v>
      </c>
    </row>
    <row r="2879" spans="1:37" s="149" customFormat="1" ht="60" customHeight="1">
      <c r="A2879" s="52" t="s">
        <v>1349</v>
      </c>
      <c r="B2879" s="60">
        <v>3545</v>
      </c>
      <c r="C2879" s="53" t="s">
        <v>534</v>
      </c>
      <c r="D2879" s="52" t="s">
        <v>535</v>
      </c>
      <c r="E2879" s="53" t="s">
        <v>59</v>
      </c>
      <c r="F2879" s="76">
        <v>41331</v>
      </c>
      <c r="G2879" s="76">
        <v>41391</v>
      </c>
      <c r="H2879" s="53" t="s">
        <v>100</v>
      </c>
      <c r="I2879" s="57">
        <v>239.28252000000001</v>
      </c>
      <c r="J2879" s="56">
        <v>232.96743551733323</v>
      </c>
      <c r="K2879" s="56">
        <v>232.96700000000001</v>
      </c>
      <c r="L2879" s="77">
        <v>41411</v>
      </c>
      <c r="M2879" s="60">
        <v>2013</v>
      </c>
      <c r="N2879" s="78">
        <v>41426</v>
      </c>
      <c r="O2879" s="60">
        <v>2013</v>
      </c>
      <c r="P2879" s="78">
        <v>41455</v>
      </c>
      <c r="Q2879" s="52" t="s">
        <v>342</v>
      </c>
      <c r="R2879" s="60"/>
      <c r="S2879" s="53" t="s">
        <v>322</v>
      </c>
      <c r="T2879" s="53" t="s">
        <v>1410</v>
      </c>
      <c r="U2879" s="53" t="s">
        <v>367</v>
      </c>
      <c r="V2879" s="53" t="s">
        <v>385</v>
      </c>
      <c r="W2879" s="53"/>
      <c r="X2879" s="53"/>
      <c r="Y2879" s="63"/>
      <c r="Z2879" s="53"/>
      <c r="AA2879" s="53"/>
      <c r="AB2879" s="72"/>
      <c r="AC2879" s="57"/>
      <c r="AD2879" s="53"/>
      <c r="AE2879" s="53"/>
      <c r="AF2879" s="53"/>
      <c r="AG2879" s="63"/>
      <c r="AH2879" s="53"/>
      <c r="AI2879" s="53"/>
      <c r="AJ2879" s="149">
        <v>2</v>
      </c>
      <c r="AK2879" s="374" t="s">
        <v>677</v>
      </c>
    </row>
    <row r="2880" spans="1:37" s="149" customFormat="1" ht="75" customHeight="1">
      <c r="A2880" s="52" t="s">
        <v>1349</v>
      </c>
      <c r="B2880" s="60">
        <v>3546</v>
      </c>
      <c r="C2880" s="53" t="s">
        <v>457</v>
      </c>
      <c r="D2880" s="52" t="s">
        <v>458</v>
      </c>
      <c r="E2880" s="53" t="s">
        <v>59</v>
      </c>
      <c r="F2880" s="76">
        <v>41229</v>
      </c>
      <c r="G2880" s="76">
        <v>41289</v>
      </c>
      <c r="H2880" s="53" t="s">
        <v>100</v>
      </c>
      <c r="I2880" s="57">
        <v>18.88</v>
      </c>
      <c r="J2880" s="56">
        <v>19.076903212474804</v>
      </c>
      <c r="K2880" s="56">
        <v>18.88</v>
      </c>
      <c r="L2880" s="77">
        <v>41309</v>
      </c>
      <c r="M2880" s="60">
        <v>2013</v>
      </c>
      <c r="N2880" s="78">
        <v>41364</v>
      </c>
      <c r="O2880" s="60">
        <v>2013</v>
      </c>
      <c r="P2880" s="78">
        <v>41394</v>
      </c>
      <c r="Q2880" s="52" t="s">
        <v>337</v>
      </c>
      <c r="R2880" s="60"/>
      <c r="S2880" s="53" t="s">
        <v>419</v>
      </c>
      <c r="T2880" s="53" t="s">
        <v>1411</v>
      </c>
      <c r="U2880" s="53" t="s">
        <v>367</v>
      </c>
      <c r="V2880" s="53" t="s">
        <v>385</v>
      </c>
      <c r="W2880" s="53"/>
      <c r="X2880" s="53"/>
      <c r="Y2880" s="63"/>
      <c r="Z2880" s="53"/>
      <c r="AA2880" s="53"/>
      <c r="AB2880" s="72"/>
      <c r="AC2880" s="57"/>
      <c r="AD2880" s="53"/>
      <c r="AE2880" s="53"/>
      <c r="AF2880" s="53"/>
      <c r="AG2880" s="63"/>
      <c r="AH2880" s="53"/>
      <c r="AI2880" s="53"/>
      <c r="AJ2880" s="149">
        <v>1</v>
      </c>
      <c r="AK2880" s="374" t="s">
        <v>677</v>
      </c>
    </row>
    <row r="2881" spans="1:37" s="149" customFormat="1" ht="60" customHeight="1">
      <c r="A2881" s="52" t="s">
        <v>1349</v>
      </c>
      <c r="B2881" s="60">
        <v>3548</v>
      </c>
      <c r="C2881" s="53" t="s">
        <v>537</v>
      </c>
      <c r="D2881" s="52" t="s">
        <v>538</v>
      </c>
      <c r="E2881" s="53" t="s">
        <v>59</v>
      </c>
      <c r="F2881" s="76">
        <v>41243</v>
      </c>
      <c r="G2881" s="76">
        <v>41303</v>
      </c>
      <c r="H2881" s="53" t="s">
        <v>100</v>
      </c>
      <c r="I2881" s="57">
        <v>444.02350000000001</v>
      </c>
      <c r="J2881" s="56">
        <v>469.7506693734332</v>
      </c>
      <c r="K2881" s="56">
        <v>444.02300000000002</v>
      </c>
      <c r="L2881" s="77">
        <v>41323</v>
      </c>
      <c r="M2881" s="60">
        <v>2013</v>
      </c>
      <c r="N2881" s="78">
        <v>41364</v>
      </c>
      <c r="O2881" s="60">
        <v>2013</v>
      </c>
      <c r="P2881" s="78">
        <v>41424</v>
      </c>
      <c r="Q2881" s="52" t="s">
        <v>337</v>
      </c>
      <c r="R2881" s="60"/>
      <c r="S2881" s="53" t="s">
        <v>419</v>
      </c>
      <c r="T2881" s="53" t="s">
        <v>1413</v>
      </c>
      <c r="U2881" s="53" t="s">
        <v>367</v>
      </c>
      <c r="V2881" s="53" t="s">
        <v>385</v>
      </c>
      <c r="W2881" s="53"/>
      <c r="X2881" s="53"/>
      <c r="Y2881" s="63"/>
      <c r="Z2881" s="53"/>
      <c r="AA2881" s="53"/>
      <c r="AB2881" s="72"/>
      <c r="AC2881" s="57"/>
      <c r="AD2881" s="53"/>
      <c r="AE2881" s="53"/>
      <c r="AF2881" s="53"/>
      <c r="AG2881" s="63"/>
      <c r="AH2881" s="53"/>
      <c r="AI2881" s="53"/>
      <c r="AJ2881" s="149">
        <v>1</v>
      </c>
      <c r="AK2881" s="374" t="s">
        <v>677</v>
      </c>
    </row>
    <row r="2882" spans="1:37" s="149" customFormat="1" ht="60" customHeight="1">
      <c r="A2882" s="52" t="s">
        <v>1349</v>
      </c>
      <c r="B2882" s="60">
        <v>3454</v>
      </c>
      <c r="C2882" s="53" t="s">
        <v>498</v>
      </c>
      <c r="D2882" s="52" t="s">
        <v>499</v>
      </c>
      <c r="E2882" s="53" t="s">
        <v>81</v>
      </c>
      <c r="F2882" s="76">
        <v>41214</v>
      </c>
      <c r="G2882" s="76">
        <v>41264</v>
      </c>
      <c r="H2882" s="53" t="s">
        <v>100</v>
      </c>
      <c r="I2882" s="57">
        <v>53025.766539999997</v>
      </c>
      <c r="J2882" s="56">
        <v>53025.788928813119</v>
      </c>
      <c r="K2882" s="56">
        <v>53025.766000000003</v>
      </c>
      <c r="L2882" s="77">
        <v>41275</v>
      </c>
      <c r="M2882" s="60">
        <v>2013</v>
      </c>
      <c r="N2882" s="78">
        <v>41275</v>
      </c>
      <c r="O2882" s="60">
        <v>2013</v>
      </c>
      <c r="P2882" s="78">
        <v>41639</v>
      </c>
      <c r="Q2882" s="52" t="s">
        <v>337</v>
      </c>
      <c r="R2882" s="60" t="s">
        <v>2762</v>
      </c>
      <c r="S2882" s="53" t="s">
        <v>500</v>
      </c>
      <c r="T2882" s="53">
        <v>2067085.26</v>
      </c>
      <c r="U2882" s="53" t="s">
        <v>368</v>
      </c>
      <c r="V2882" s="53" t="s">
        <v>385</v>
      </c>
      <c r="W2882" s="53"/>
      <c r="X2882" s="53"/>
      <c r="Y2882" s="63"/>
      <c r="Z2882" s="53"/>
      <c r="AA2882" s="53"/>
      <c r="AB2882" s="72"/>
      <c r="AC2882" s="57"/>
      <c r="AD2882" s="53"/>
      <c r="AE2882" s="53"/>
      <c r="AF2882" s="53"/>
      <c r="AG2882" s="63"/>
      <c r="AH2882" s="53"/>
      <c r="AI2882" s="53"/>
      <c r="AJ2882" s="149">
        <v>1</v>
      </c>
      <c r="AK2882" s="374" t="s">
        <v>677</v>
      </c>
    </row>
    <row r="2883" spans="1:37" s="149" customFormat="1" ht="60" customHeight="1">
      <c r="A2883" s="52" t="s">
        <v>1349</v>
      </c>
      <c r="B2883" s="160" t="s">
        <v>2755</v>
      </c>
      <c r="C2883" s="53" t="s">
        <v>498</v>
      </c>
      <c r="D2883" s="52" t="s">
        <v>499</v>
      </c>
      <c r="E2883" s="53" t="s">
        <v>81</v>
      </c>
      <c r="F2883" s="76">
        <v>41214</v>
      </c>
      <c r="G2883" s="76">
        <v>41264</v>
      </c>
      <c r="H2883" s="53" t="s">
        <v>100</v>
      </c>
      <c r="I2883" s="57">
        <v>697.17700000000002</v>
      </c>
      <c r="J2883" s="56">
        <v>697.17790309507211</v>
      </c>
      <c r="K2883" s="56">
        <v>697.17700000000002</v>
      </c>
      <c r="L2883" s="77">
        <v>41275</v>
      </c>
      <c r="M2883" s="60">
        <v>2013</v>
      </c>
      <c r="N2883" s="78">
        <v>41275</v>
      </c>
      <c r="O2883" s="60">
        <v>2013</v>
      </c>
      <c r="P2883" s="78">
        <v>41639</v>
      </c>
      <c r="Q2883" s="52" t="s">
        <v>337</v>
      </c>
      <c r="R2883" s="60" t="s">
        <v>2763</v>
      </c>
      <c r="S2883" s="53" t="s">
        <v>500</v>
      </c>
      <c r="T2883" s="53">
        <v>26918.05</v>
      </c>
      <c r="U2883" s="53" t="s">
        <v>368</v>
      </c>
      <c r="V2883" s="53" t="s">
        <v>385</v>
      </c>
      <c r="W2883" s="53"/>
      <c r="X2883" s="53"/>
      <c r="Y2883" s="63"/>
      <c r="Z2883" s="53"/>
      <c r="AA2883" s="53"/>
      <c r="AB2883" s="72"/>
      <c r="AC2883" s="57"/>
      <c r="AD2883" s="53"/>
      <c r="AE2883" s="53"/>
      <c r="AF2883" s="53"/>
      <c r="AG2883" s="63"/>
      <c r="AH2883" s="53"/>
      <c r="AI2883" s="53"/>
      <c r="AJ2883" s="149">
        <v>1</v>
      </c>
      <c r="AK2883" s="374" t="s">
        <v>677</v>
      </c>
    </row>
    <row r="2884" spans="1:37" s="149" customFormat="1" ht="60" customHeight="1">
      <c r="A2884" s="52" t="s">
        <v>1349</v>
      </c>
      <c r="B2884" s="160" t="s">
        <v>2756</v>
      </c>
      <c r="C2884" s="53" t="s">
        <v>498</v>
      </c>
      <c r="D2884" s="52" t="s">
        <v>499</v>
      </c>
      <c r="E2884" s="53" t="s">
        <v>81</v>
      </c>
      <c r="F2884" s="76">
        <v>41214</v>
      </c>
      <c r="G2884" s="76">
        <v>41264</v>
      </c>
      <c r="H2884" s="53" t="s">
        <v>100</v>
      </c>
      <c r="I2884" s="57">
        <v>1074.98846</v>
      </c>
      <c r="J2884" s="56">
        <v>1074.9885079951082</v>
      </c>
      <c r="K2884" s="56">
        <v>1074.9880000000001</v>
      </c>
      <c r="L2884" s="77">
        <v>41275</v>
      </c>
      <c r="M2884" s="60">
        <v>2013</v>
      </c>
      <c r="N2884" s="78">
        <v>41275</v>
      </c>
      <c r="O2884" s="60">
        <v>2013</v>
      </c>
      <c r="P2884" s="78">
        <v>41639</v>
      </c>
      <c r="Q2884" s="52" t="s">
        <v>337</v>
      </c>
      <c r="R2884" s="60" t="s">
        <v>2764</v>
      </c>
      <c r="S2884" s="53" t="s">
        <v>500</v>
      </c>
      <c r="T2884" s="53">
        <v>41505.379999999997</v>
      </c>
      <c r="U2884" s="53" t="s">
        <v>368</v>
      </c>
      <c r="V2884" s="53" t="s">
        <v>385</v>
      </c>
      <c r="W2884" s="53"/>
      <c r="X2884" s="53"/>
      <c r="Y2884" s="63"/>
      <c r="Z2884" s="53"/>
      <c r="AA2884" s="53"/>
      <c r="AB2884" s="72"/>
      <c r="AC2884" s="57"/>
      <c r="AD2884" s="53"/>
      <c r="AE2884" s="53"/>
      <c r="AF2884" s="53"/>
      <c r="AG2884" s="63"/>
      <c r="AH2884" s="53"/>
      <c r="AI2884" s="53"/>
      <c r="AJ2884" s="149">
        <v>1</v>
      </c>
      <c r="AK2884" s="374" t="s">
        <v>677</v>
      </c>
    </row>
    <row r="2885" spans="1:37" s="149" customFormat="1" ht="84.75" customHeight="1">
      <c r="A2885" s="52" t="s">
        <v>1349</v>
      </c>
      <c r="B2885" s="160" t="s">
        <v>2757</v>
      </c>
      <c r="C2885" s="53" t="s">
        <v>498</v>
      </c>
      <c r="D2885" s="52" t="s">
        <v>499</v>
      </c>
      <c r="E2885" s="53" t="s">
        <v>81</v>
      </c>
      <c r="F2885" s="76">
        <v>41214</v>
      </c>
      <c r="G2885" s="76">
        <v>41264</v>
      </c>
      <c r="H2885" s="53" t="s">
        <v>100</v>
      </c>
      <c r="I2885" s="57">
        <v>973.10599999999999</v>
      </c>
      <c r="J2885" s="56">
        <v>973.10671467534007</v>
      </c>
      <c r="K2885" s="56">
        <v>973.10599999999999</v>
      </c>
      <c r="L2885" s="77">
        <v>41275</v>
      </c>
      <c r="M2885" s="60">
        <v>2013</v>
      </c>
      <c r="N2885" s="78">
        <v>41275</v>
      </c>
      <c r="O2885" s="60">
        <v>2013</v>
      </c>
      <c r="P2885" s="78">
        <v>41639</v>
      </c>
      <c r="Q2885" s="52" t="s">
        <v>337</v>
      </c>
      <c r="R2885" s="60" t="s">
        <v>2765</v>
      </c>
      <c r="S2885" s="53" t="s">
        <v>500</v>
      </c>
      <c r="T2885" s="53">
        <v>37571.699999999997</v>
      </c>
      <c r="U2885" s="53" t="s">
        <v>368</v>
      </c>
      <c r="V2885" s="53" t="s">
        <v>385</v>
      </c>
      <c r="W2885" s="53"/>
      <c r="X2885" s="53"/>
      <c r="Y2885" s="63"/>
      <c r="Z2885" s="53"/>
      <c r="AA2885" s="53"/>
      <c r="AB2885" s="72"/>
      <c r="AC2885" s="57"/>
      <c r="AD2885" s="53"/>
      <c r="AE2885" s="53"/>
      <c r="AF2885" s="53"/>
      <c r="AG2885" s="63"/>
      <c r="AH2885" s="53"/>
      <c r="AI2885" s="53"/>
      <c r="AJ2885" s="149">
        <v>1</v>
      </c>
      <c r="AK2885" s="374" t="s">
        <v>677</v>
      </c>
    </row>
    <row r="2886" spans="1:37" s="149" customFormat="1" ht="166.5" customHeight="1">
      <c r="A2886" s="52" t="s">
        <v>1349</v>
      </c>
      <c r="B2886" s="160" t="s">
        <v>2758</v>
      </c>
      <c r="C2886" s="53" t="s">
        <v>498</v>
      </c>
      <c r="D2886" s="52" t="s">
        <v>499</v>
      </c>
      <c r="E2886" s="53" t="s">
        <v>81</v>
      </c>
      <c r="F2886" s="76">
        <v>41214</v>
      </c>
      <c r="G2886" s="76">
        <v>41264</v>
      </c>
      <c r="H2886" s="53" t="s">
        <v>100</v>
      </c>
      <c r="I2886" s="57">
        <v>1859.346</v>
      </c>
      <c r="J2886" s="56">
        <v>1859.34671933598</v>
      </c>
      <c r="K2886" s="56">
        <v>1859.346</v>
      </c>
      <c r="L2886" s="77">
        <v>41275</v>
      </c>
      <c r="M2886" s="60">
        <v>2013</v>
      </c>
      <c r="N2886" s="78">
        <v>41275</v>
      </c>
      <c r="O2886" s="60">
        <v>2013</v>
      </c>
      <c r="P2886" s="78">
        <v>41639</v>
      </c>
      <c r="Q2886" s="52" t="s">
        <v>337</v>
      </c>
      <c r="R2886" s="60" t="s">
        <v>2766</v>
      </c>
      <c r="S2886" s="53" t="s">
        <v>500</v>
      </c>
      <c r="T2886" s="53">
        <v>71789.48</v>
      </c>
      <c r="U2886" s="53" t="s">
        <v>368</v>
      </c>
      <c r="V2886" s="53" t="s">
        <v>385</v>
      </c>
      <c r="W2886" s="53"/>
      <c r="X2886" s="53"/>
      <c r="Y2886" s="63"/>
      <c r="Z2886" s="53"/>
      <c r="AA2886" s="53"/>
      <c r="AB2886" s="72"/>
      <c r="AC2886" s="57"/>
      <c r="AD2886" s="53"/>
      <c r="AE2886" s="53"/>
      <c r="AF2886" s="53"/>
      <c r="AG2886" s="63"/>
      <c r="AH2886" s="53"/>
      <c r="AI2886" s="53"/>
      <c r="AJ2886" s="149">
        <v>1</v>
      </c>
      <c r="AK2886" s="374" t="s">
        <v>677</v>
      </c>
    </row>
    <row r="2887" spans="1:37" s="149" customFormat="1" ht="147.75" customHeight="1">
      <c r="A2887" s="52" t="s">
        <v>1349</v>
      </c>
      <c r="B2887" s="160" t="s">
        <v>2759</v>
      </c>
      <c r="C2887" s="53" t="s">
        <v>498</v>
      </c>
      <c r="D2887" s="52" t="s">
        <v>499</v>
      </c>
      <c r="E2887" s="53" t="s">
        <v>81</v>
      </c>
      <c r="F2887" s="76">
        <v>41214</v>
      </c>
      <c r="G2887" s="76">
        <v>41264</v>
      </c>
      <c r="H2887" s="53" t="s">
        <v>100</v>
      </c>
      <c r="I2887" s="57">
        <v>2876.518</v>
      </c>
      <c r="J2887" s="56">
        <v>2876.520257445492</v>
      </c>
      <c r="K2887" s="56">
        <v>2876.518</v>
      </c>
      <c r="L2887" s="77">
        <v>41275</v>
      </c>
      <c r="M2887" s="60">
        <v>2013</v>
      </c>
      <c r="N2887" s="78">
        <v>41275</v>
      </c>
      <c r="O2887" s="60">
        <v>2013</v>
      </c>
      <c r="P2887" s="78">
        <v>41639</v>
      </c>
      <c r="Q2887" s="52" t="s">
        <v>337</v>
      </c>
      <c r="R2887" s="60" t="s">
        <v>2767</v>
      </c>
      <c r="S2887" s="53" t="s">
        <v>500</v>
      </c>
      <c r="T2887" s="53">
        <v>111062.57</v>
      </c>
      <c r="U2887" s="53" t="s">
        <v>368</v>
      </c>
      <c r="V2887" s="53" t="s">
        <v>385</v>
      </c>
      <c r="W2887" s="53"/>
      <c r="X2887" s="53"/>
      <c r="Y2887" s="63"/>
      <c r="Z2887" s="53"/>
      <c r="AA2887" s="53"/>
      <c r="AB2887" s="72"/>
      <c r="AC2887" s="57"/>
      <c r="AD2887" s="53"/>
      <c r="AE2887" s="53"/>
      <c r="AF2887" s="53"/>
      <c r="AG2887" s="63"/>
      <c r="AH2887" s="53"/>
      <c r="AI2887" s="53"/>
      <c r="AJ2887" s="149">
        <v>1</v>
      </c>
      <c r="AK2887" s="374" t="s">
        <v>677</v>
      </c>
    </row>
    <row r="2888" spans="1:37" s="149" customFormat="1" ht="144.75" customHeight="1">
      <c r="A2888" s="52" t="s">
        <v>1349</v>
      </c>
      <c r="B2888" s="160" t="s">
        <v>2760</v>
      </c>
      <c r="C2888" s="53" t="s">
        <v>498</v>
      </c>
      <c r="D2888" s="52" t="s">
        <v>499</v>
      </c>
      <c r="E2888" s="53" t="s">
        <v>81</v>
      </c>
      <c r="F2888" s="76">
        <v>41214</v>
      </c>
      <c r="G2888" s="76">
        <v>41264</v>
      </c>
      <c r="H2888" s="53" t="s">
        <v>100</v>
      </c>
      <c r="I2888" s="57">
        <v>710.92600000000004</v>
      </c>
      <c r="J2888" s="56">
        <v>710.92604954649607</v>
      </c>
      <c r="K2888" s="56">
        <v>710.92600000000004</v>
      </c>
      <c r="L2888" s="77">
        <v>41275</v>
      </c>
      <c r="M2888" s="60">
        <v>2013</v>
      </c>
      <c r="N2888" s="78">
        <v>41275</v>
      </c>
      <c r="O2888" s="60">
        <v>2013</v>
      </c>
      <c r="P2888" s="78">
        <v>41639</v>
      </c>
      <c r="Q2888" s="52" t="s">
        <v>337</v>
      </c>
      <c r="R2888" s="60" t="s">
        <v>2768</v>
      </c>
      <c r="S2888" s="53" t="s">
        <v>500</v>
      </c>
      <c r="T2888" s="53">
        <v>27448.9</v>
      </c>
      <c r="U2888" s="53" t="s">
        <v>368</v>
      </c>
      <c r="V2888" s="53" t="s">
        <v>385</v>
      </c>
      <c r="W2888" s="53"/>
      <c r="X2888" s="53"/>
      <c r="Y2888" s="63"/>
      <c r="Z2888" s="53"/>
      <c r="AA2888" s="53"/>
      <c r="AB2888" s="72"/>
      <c r="AC2888" s="57"/>
      <c r="AD2888" s="53"/>
      <c r="AE2888" s="53"/>
      <c r="AF2888" s="53"/>
      <c r="AG2888" s="63"/>
      <c r="AH2888" s="53"/>
      <c r="AI2888" s="53"/>
      <c r="AJ2888" s="149">
        <v>1</v>
      </c>
      <c r="AK2888" s="374" t="s">
        <v>677</v>
      </c>
    </row>
    <row r="2889" spans="1:37" s="149" customFormat="1" ht="151.5" customHeight="1">
      <c r="A2889" s="52" t="s">
        <v>1349</v>
      </c>
      <c r="B2889" s="160" t="s">
        <v>2761</v>
      </c>
      <c r="C2889" s="53" t="s">
        <v>498</v>
      </c>
      <c r="D2889" s="52" t="s">
        <v>499</v>
      </c>
      <c r="E2889" s="53" t="s">
        <v>81</v>
      </c>
      <c r="F2889" s="76">
        <v>41214</v>
      </c>
      <c r="G2889" s="76">
        <v>41264</v>
      </c>
      <c r="H2889" s="53" t="s">
        <v>100</v>
      </c>
      <c r="I2889" s="57">
        <v>907.798</v>
      </c>
      <c r="J2889" s="56">
        <v>907.7984576022601</v>
      </c>
      <c r="K2889" s="56">
        <v>907.798</v>
      </c>
      <c r="L2889" s="77">
        <v>41275</v>
      </c>
      <c r="M2889" s="60">
        <v>2013</v>
      </c>
      <c r="N2889" s="78">
        <v>41275</v>
      </c>
      <c r="O2889" s="60">
        <v>2013</v>
      </c>
      <c r="P2889" s="78">
        <v>41639</v>
      </c>
      <c r="Q2889" s="52" t="s">
        <v>337</v>
      </c>
      <c r="R2889" s="60" t="s">
        <v>2769</v>
      </c>
      <c r="S2889" s="53" t="s">
        <v>500</v>
      </c>
      <c r="T2889" s="53">
        <v>35050.11</v>
      </c>
      <c r="U2889" s="53" t="s">
        <v>368</v>
      </c>
      <c r="V2889" s="53" t="s">
        <v>385</v>
      </c>
      <c r="W2889" s="53"/>
      <c r="X2889" s="53"/>
      <c r="Y2889" s="63"/>
      <c r="Z2889" s="53"/>
      <c r="AA2889" s="53"/>
      <c r="AB2889" s="72"/>
      <c r="AC2889" s="57"/>
      <c r="AD2889" s="53"/>
      <c r="AE2889" s="53"/>
      <c r="AF2889" s="53"/>
      <c r="AG2889" s="63"/>
      <c r="AH2889" s="53"/>
      <c r="AI2889" s="53"/>
      <c r="AJ2889" s="149">
        <v>1</v>
      </c>
      <c r="AK2889" s="374" t="s">
        <v>677</v>
      </c>
    </row>
    <row r="2890" spans="1:37" s="149" customFormat="1" ht="60" customHeight="1">
      <c r="A2890" s="52" t="s">
        <v>1349</v>
      </c>
      <c r="B2890" s="60">
        <v>3456</v>
      </c>
      <c r="C2890" s="53" t="s">
        <v>501</v>
      </c>
      <c r="D2890" s="52" t="s">
        <v>502</v>
      </c>
      <c r="E2890" s="53" t="s">
        <v>81</v>
      </c>
      <c r="F2890" s="76">
        <v>41340</v>
      </c>
      <c r="G2890" s="55">
        <v>41400</v>
      </c>
      <c r="H2890" s="53" t="s">
        <v>100</v>
      </c>
      <c r="I2890" s="57">
        <v>2878.0189999999998</v>
      </c>
      <c r="J2890" s="56">
        <v>2805.1023085805414</v>
      </c>
      <c r="K2890" s="56">
        <v>2805.1019999999999</v>
      </c>
      <c r="L2890" s="59">
        <v>41420</v>
      </c>
      <c r="M2890" s="60">
        <v>2013</v>
      </c>
      <c r="N2890" s="61">
        <v>41420</v>
      </c>
      <c r="O2890" s="60">
        <v>2013</v>
      </c>
      <c r="P2890" s="78">
        <v>41639</v>
      </c>
      <c r="Q2890" s="52" t="s">
        <v>337</v>
      </c>
      <c r="R2890" s="54"/>
      <c r="S2890" s="53" t="s">
        <v>500</v>
      </c>
      <c r="T2890" s="60">
        <v>40660</v>
      </c>
      <c r="U2890" s="53" t="s">
        <v>368</v>
      </c>
      <c r="V2890" s="53" t="s">
        <v>385</v>
      </c>
      <c r="W2890" s="88"/>
      <c r="X2890" s="63"/>
      <c r="Y2890" s="63"/>
      <c r="Z2890" s="53"/>
      <c r="AA2890" s="53"/>
      <c r="AB2890" s="53"/>
      <c r="AC2890" s="80"/>
      <c r="AD2890" s="53"/>
      <c r="AE2890" s="53"/>
      <c r="AF2890" s="53"/>
      <c r="AG2890" s="63"/>
      <c r="AH2890" s="53"/>
      <c r="AI2890" s="53"/>
      <c r="AJ2890" s="149">
        <v>2</v>
      </c>
      <c r="AK2890" s="374" t="s">
        <v>677</v>
      </c>
    </row>
    <row r="2891" spans="1:37" s="149" customFormat="1" ht="60" customHeight="1">
      <c r="A2891" s="52" t="s">
        <v>1349</v>
      </c>
      <c r="B2891" s="60">
        <v>3457</v>
      </c>
      <c r="C2891" s="53" t="s">
        <v>501</v>
      </c>
      <c r="D2891" s="52" t="s">
        <v>502</v>
      </c>
      <c r="E2891" s="53" t="s">
        <v>59</v>
      </c>
      <c r="F2891" s="76">
        <v>41294</v>
      </c>
      <c r="G2891" s="76">
        <v>41354</v>
      </c>
      <c r="H2891" s="53" t="s">
        <v>100</v>
      </c>
      <c r="I2891" s="57">
        <v>833.5394</v>
      </c>
      <c r="J2891" s="56">
        <v>812.42107931695534</v>
      </c>
      <c r="K2891" s="56">
        <v>812.42100000000005</v>
      </c>
      <c r="L2891" s="77">
        <v>41374</v>
      </c>
      <c r="M2891" s="60">
        <v>2013</v>
      </c>
      <c r="N2891" s="78">
        <v>41394</v>
      </c>
      <c r="O2891" s="60">
        <v>2013</v>
      </c>
      <c r="P2891" s="78">
        <v>41486</v>
      </c>
      <c r="Q2891" s="52" t="s">
        <v>337</v>
      </c>
      <c r="R2891" s="60"/>
      <c r="S2891" s="53" t="s">
        <v>500</v>
      </c>
      <c r="T2891" s="53" t="s">
        <v>1353</v>
      </c>
      <c r="U2891" s="53" t="s">
        <v>368</v>
      </c>
      <c r="V2891" s="53" t="s">
        <v>385</v>
      </c>
      <c r="W2891" s="53"/>
      <c r="X2891" s="53"/>
      <c r="Y2891" s="63"/>
      <c r="Z2891" s="53"/>
      <c r="AA2891" s="53"/>
      <c r="AB2891" s="72"/>
      <c r="AC2891" s="57"/>
      <c r="AD2891" s="53"/>
      <c r="AE2891" s="53"/>
      <c r="AF2891" s="53"/>
      <c r="AG2891" s="63"/>
      <c r="AH2891" s="53"/>
      <c r="AI2891" s="53"/>
      <c r="AJ2891" s="149">
        <v>2</v>
      </c>
      <c r="AK2891" s="374" t="s">
        <v>677</v>
      </c>
    </row>
    <row r="2892" spans="1:37" s="149" customFormat="1" ht="60" customHeight="1">
      <c r="A2892" s="52" t="s">
        <v>1349</v>
      </c>
      <c r="B2892" s="60">
        <v>3458</v>
      </c>
      <c r="C2892" s="53" t="s">
        <v>503</v>
      </c>
      <c r="D2892" s="52" t="s">
        <v>504</v>
      </c>
      <c r="E2892" s="53" t="s">
        <v>59</v>
      </c>
      <c r="F2892" s="76">
        <v>41418</v>
      </c>
      <c r="G2892" s="76">
        <v>41478</v>
      </c>
      <c r="H2892" s="53" t="s">
        <v>100</v>
      </c>
      <c r="I2892" s="57">
        <v>510.91899999999998</v>
      </c>
      <c r="J2892" s="56">
        <v>500.2396502832288</v>
      </c>
      <c r="K2892" s="56">
        <v>500.23899999999998</v>
      </c>
      <c r="L2892" s="77">
        <v>41498</v>
      </c>
      <c r="M2892" s="60">
        <v>2013</v>
      </c>
      <c r="N2892" s="78">
        <v>41518</v>
      </c>
      <c r="O2892" s="60">
        <v>2013</v>
      </c>
      <c r="P2892" s="78">
        <v>41547</v>
      </c>
      <c r="Q2892" s="52" t="s">
        <v>337</v>
      </c>
      <c r="R2892" s="60"/>
      <c r="S2892" s="53" t="s">
        <v>419</v>
      </c>
      <c r="T2892" s="53" t="s">
        <v>1009</v>
      </c>
      <c r="U2892" s="53" t="s">
        <v>368</v>
      </c>
      <c r="V2892" s="53" t="s">
        <v>385</v>
      </c>
      <c r="W2892" s="53"/>
      <c r="X2892" s="53"/>
      <c r="Y2892" s="63"/>
      <c r="Z2892" s="53"/>
      <c r="AA2892" s="53"/>
      <c r="AB2892" s="72"/>
      <c r="AC2892" s="57"/>
      <c r="AD2892" s="53"/>
      <c r="AE2892" s="53"/>
      <c r="AF2892" s="53"/>
      <c r="AG2892" s="63"/>
      <c r="AH2892" s="53"/>
      <c r="AI2892" s="53"/>
      <c r="AJ2892" s="149">
        <v>3</v>
      </c>
      <c r="AK2892" s="374" t="s">
        <v>677</v>
      </c>
    </row>
    <row r="2893" spans="1:37" s="149" customFormat="1" ht="60" customHeight="1">
      <c r="A2893" s="52" t="s">
        <v>1349</v>
      </c>
      <c r="B2893" s="60">
        <v>3460</v>
      </c>
      <c r="C2893" s="53" t="s">
        <v>472</v>
      </c>
      <c r="D2893" s="52" t="s">
        <v>473</v>
      </c>
      <c r="E2893" s="53" t="s">
        <v>80</v>
      </c>
      <c r="F2893" s="76">
        <v>41222</v>
      </c>
      <c r="G2893" s="76">
        <v>41264</v>
      </c>
      <c r="H2893" s="53" t="s">
        <v>100</v>
      </c>
      <c r="I2893" s="57">
        <v>673.55822000000001</v>
      </c>
      <c r="J2893" s="56">
        <v>713.27136607729437</v>
      </c>
      <c r="K2893" s="56">
        <v>673.55799999999999</v>
      </c>
      <c r="L2893" s="77">
        <v>41284</v>
      </c>
      <c r="M2893" s="60">
        <v>2013</v>
      </c>
      <c r="N2893" s="78">
        <v>41363</v>
      </c>
      <c r="O2893" s="60">
        <v>2013</v>
      </c>
      <c r="P2893" s="78">
        <v>41486</v>
      </c>
      <c r="Q2893" s="52" t="s">
        <v>337</v>
      </c>
      <c r="R2893" s="60"/>
      <c r="S2893" s="53" t="s">
        <v>419</v>
      </c>
      <c r="T2893" s="53" t="s">
        <v>1354</v>
      </c>
      <c r="U2893" s="53" t="s">
        <v>368</v>
      </c>
      <c r="V2893" s="53" t="s">
        <v>385</v>
      </c>
      <c r="W2893" s="53"/>
      <c r="X2893" s="53"/>
      <c r="Y2893" s="63"/>
      <c r="Z2893" s="53"/>
      <c r="AA2893" s="53"/>
      <c r="AB2893" s="72"/>
      <c r="AC2893" s="57"/>
      <c r="AD2893" s="53"/>
      <c r="AE2893" s="53"/>
      <c r="AF2893" s="53"/>
      <c r="AG2893" s="63"/>
      <c r="AH2893" s="53"/>
      <c r="AI2893" s="53"/>
      <c r="AJ2893" s="149">
        <v>1</v>
      </c>
      <c r="AK2893" s="374" t="s">
        <v>677</v>
      </c>
    </row>
    <row r="2894" spans="1:37" s="149" customFormat="1" ht="60" customHeight="1">
      <c r="A2894" s="52" t="s">
        <v>1349</v>
      </c>
      <c r="B2894" s="60">
        <v>3462</v>
      </c>
      <c r="C2894" s="53" t="s">
        <v>474</v>
      </c>
      <c r="D2894" s="52" t="s">
        <v>475</v>
      </c>
      <c r="E2894" s="53" t="s">
        <v>80</v>
      </c>
      <c r="F2894" s="76">
        <v>41225</v>
      </c>
      <c r="G2894" s="76">
        <v>41255</v>
      </c>
      <c r="H2894" s="53" t="s">
        <v>100</v>
      </c>
      <c r="I2894" s="57">
        <v>13.8992</v>
      </c>
      <c r="J2894" s="56">
        <v>14.04415777789584</v>
      </c>
      <c r="K2894" s="56">
        <v>13.898999999999999</v>
      </c>
      <c r="L2894" s="77">
        <v>41275</v>
      </c>
      <c r="M2894" s="60">
        <v>2013</v>
      </c>
      <c r="N2894" s="78">
        <v>41394</v>
      </c>
      <c r="O2894" s="60">
        <v>2013</v>
      </c>
      <c r="P2894" s="78">
        <v>41486</v>
      </c>
      <c r="Q2894" s="52" t="s">
        <v>337</v>
      </c>
      <c r="R2894" s="60"/>
      <c r="S2894" s="53" t="s">
        <v>419</v>
      </c>
      <c r="T2894" s="53" t="s">
        <v>1356</v>
      </c>
      <c r="U2894" s="53" t="s">
        <v>368</v>
      </c>
      <c r="V2894" s="53" t="s">
        <v>385</v>
      </c>
      <c r="W2894" s="53"/>
      <c r="X2894" s="53"/>
      <c r="Y2894" s="63"/>
      <c r="Z2894" s="53"/>
      <c r="AA2894" s="53"/>
      <c r="AB2894" s="72"/>
      <c r="AC2894" s="57"/>
      <c r="AD2894" s="53"/>
      <c r="AE2894" s="53"/>
      <c r="AF2894" s="53"/>
      <c r="AG2894" s="63"/>
      <c r="AH2894" s="53"/>
      <c r="AI2894" s="53"/>
      <c r="AJ2894" s="149">
        <v>1</v>
      </c>
      <c r="AK2894" s="374" t="s">
        <v>677</v>
      </c>
    </row>
    <row r="2895" spans="1:37" s="149" customFormat="1" ht="60" customHeight="1">
      <c r="A2895" s="52" t="s">
        <v>1349</v>
      </c>
      <c r="B2895" s="60">
        <v>3464</v>
      </c>
      <c r="C2895" s="53" t="s">
        <v>476</v>
      </c>
      <c r="D2895" s="52" t="s">
        <v>477</v>
      </c>
      <c r="E2895" s="53" t="s">
        <v>59</v>
      </c>
      <c r="F2895" s="76">
        <v>41243</v>
      </c>
      <c r="G2895" s="76">
        <v>41303</v>
      </c>
      <c r="H2895" s="53" t="s">
        <v>100</v>
      </c>
      <c r="I2895" s="57">
        <v>15.446120000000001</v>
      </c>
      <c r="J2895" s="56">
        <v>16.356832114648032</v>
      </c>
      <c r="K2895" s="56">
        <v>15.446</v>
      </c>
      <c r="L2895" s="77">
        <v>41323</v>
      </c>
      <c r="M2895" s="60">
        <v>2013</v>
      </c>
      <c r="N2895" s="78">
        <v>41348</v>
      </c>
      <c r="O2895" s="60">
        <v>2013</v>
      </c>
      <c r="P2895" s="78">
        <v>41486</v>
      </c>
      <c r="Q2895" s="52" t="s">
        <v>337</v>
      </c>
      <c r="R2895" s="60"/>
      <c r="S2895" s="53" t="s">
        <v>419</v>
      </c>
      <c r="T2895" s="53" t="s">
        <v>850</v>
      </c>
      <c r="U2895" s="53" t="s">
        <v>368</v>
      </c>
      <c r="V2895" s="53" t="s">
        <v>385</v>
      </c>
      <c r="W2895" s="53"/>
      <c r="X2895" s="53"/>
      <c r="Y2895" s="63"/>
      <c r="Z2895" s="53"/>
      <c r="AA2895" s="53"/>
      <c r="AB2895" s="72"/>
      <c r="AC2895" s="57"/>
      <c r="AD2895" s="53"/>
      <c r="AE2895" s="53"/>
      <c r="AF2895" s="53"/>
      <c r="AG2895" s="63"/>
      <c r="AH2895" s="53"/>
      <c r="AI2895" s="53"/>
      <c r="AJ2895" s="149">
        <v>1</v>
      </c>
      <c r="AK2895" s="374" t="s">
        <v>677</v>
      </c>
    </row>
    <row r="2896" spans="1:37" s="149" customFormat="1" ht="60" customHeight="1">
      <c r="A2896" s="52" t="s">
        <v>1349</v>
      </c>
      <c r="B2896" s="60">
        <v>3467</v>
      </c>
      <c r="C2896" s="53" t="s">
        <v>478</v>
      </c>
      <c r="D2896" s="52" t="s">
        <v>479</v>
      </c>
      <c r="E2896" s="53" t="s">
        <v>64</v>
      </c>
      <c r="F2896" s="76">
        <v>41221</v>
      </c>
      <c r="G2896" s="76">
        <v>41281</v>
      </c>
      <c r="H2896" s="53" t="s">
        <v>100</v>
      </c>
      <c r="I2896" s="57">
        <v>405.72778</v>
      </c>
      <c r="J2896" s="56">
        <v>429.62369873663522</v>
      </c>
      <c r="K2896" s="56">
        <v>405.72699999999998</v>
      </c>
      <c r="L2896" s="77">
        <v>41301</v>
      </c>
      <c r="M2896" s="60">
        <v>2013</v>
      </c>
      <c r="N2896" s="78">
        <v>41394</v>
      </c>
      <c r="O2896" s="60">
        <v>2013</v>
      </c>
      <c r="P2896" s="78">
        <v>41486</v>
      </c>
      <c r="Q2896" s="52" t="s">
        <v>337</v>
      </c>
      <c r="R2896" s="60"/>
      <c r="S2896" s="53" t="s">
        <v>419</v>
      </c>
      <c r="T2896" s="53" t="s">
        <v>1359</v>
      </c>
      <c r="U2896" s="53" t="s">
        <v>368</v>
      </c>
      <c r="V2896" s="53" t="s">
        <v>385</v>
      </c>
      <c r="W2896" s="53"/>
      <c r="X2896" s="53"/>
      <c r="Y2896" s="63"/>
      <c r="Z2896" s="53"/>
      <c r="AA2896" s="53"/>
      <c r="AB2896" s="72"/>
      <c r="AC2896" s="57"/>
      <c r="AD2896" s="53"/>
      <c r="AE2896" s="53"/>
      <c r="AF2896" s="53"/>
      <c r="AG2896" s="63"/>
      <c r="AH2896" s="53"/>
      <c r="AI2896" s="53"/>
      <c r="AJ2896" s="149">
        <v>1</v>
      </c>
      <c r="AK2896" s="374" t="s">
        <v>677</v>
      </c>
    </row>
    <row r="2897" spans="1:37" s="68" customFormat="1" ht="60" customHeight="1">
      <c r="A2897" s="52" t="s">
        <v>1349</v>
      </c>
      <c r="B2897" s="60">
        <v>3469</v>
      </c>
      <c r="C2897" s="53" t="s">
        <v>480</v>
      </c>
      <c r="D2897" s="52" t="s">
        <v>429</v>
      </c>
      <c r="E2897" s="53" t="s">
        <v>80</v>
      </c>
      <c r="F2897" s="76">
        <v>41226</v>
      </c>
      <c r="G2897" s="76">
        <v>41256</v>
      </c>
      <c r="H2897" s="53" t="s">
        <v>100</v>
      </c>
      <c r="I2897" s="57">
        <v>171.12954999999999</v>
      </c>
      <c r="J2897" s="56">
        <v>181.21938515922631</v>
      </c>
      <c r="K2897" s="56">
        <v>171.12899999999999</v>
      </c>
      <c r="L2897" s="77">
        <v>41276</v>
      </c>
      <c r="M2897" s="60">
        <v>2013</v>
      </c>
      <c r="N2897" s="78">
        <v>41394</v>
      </c>
      <c r="O2897" s="60">
        <v>2013</v>
      </c>
      <c r="P2897" s="78">
        <v>41486</v>
      </c>
      <c r="Q2897" s="52" t="s">
        <v>337</v>
      </c>
      <c r="R2897" s="60"/>
      <c r="S2897" s="53" t="s">
        <v>419</v>
      </c>
      <c r="T2897" s="53" t="s">
        <v>1361</v>
      </c>
      <c r="U2897" s="53" t="s">
        <v>368</v>
      </c>
      <c r="V2897" s="53" t="s">
        <v>385</v>
      </c>
      <c r="W2897" s="53"/>
      <c r="X2897" s="53"/>
      <c r="Y2897" s="63"/>
      <c r="Z2897" s="53"/>
      <c r="AA2897" s="53"/>
      <c r="AB2897" s="72"/>
      <c r="AC2897" s="57"/>
      <c r="AD2897" s="53"/>
      <c r="AE2897" s="53"/>
      <c r="AF2897" s="53"/>
      <c r="AG2897" s="63"/>
      <c r="AH2897" s="53"/>
      <c r="AI2897" s="53"/>
      <c r="AJ2897" s="149">
        <v>1</v>
      </c>
      <c r="AK2897" s="374" t="s">
        <v>677</v>
      </c>
    </row>
    <row r="2898" spans="1:37" s="149" customFormat="1" ht="60" customHeight="1">
      <c r="A2898" s="52" t="s">
        <v>1349</v>
      </c>
      <c r="B2898" s="60">
        <v>3471</v>
      </c>
      <c r="C2898" s="53" t="s">
        <v>481</v>
      </c>
      <c r="D2898" s="52" t="s">
        <v>482</v>
      </c>
      <c r="E2898" s="53" t="s">
        <v>59</v>
      </c>
      <c r="F2898" s="76">
        <v>41243</v>
      </c>
      <c r="G2898" s="76">
        <v>41303</v>
      </c>
      <c r="H2898" s="53" t="s">
        <v>100</v>
      </c>
      <c r="I2898" s="57">
        <v>778.80380000000002</v>
      </c>
      <c r="J2898" s="56">
        <v>817.59165848177236</v>
      </c>
      <c r="K2898" s="56">
        <v>778.803</v>
      </c>
      <c r="L2898" s="77">
        <v>41323</v>
      </c>
      <c r="M2898" s="60">
        <v>2013</v>
      </c>
      <c r="N2898" s="78">
        <v>41348</v>
      </c>
      <c r="O2898" s="60">
        <v>2013</v>
      </c>
      <c r="P2898" s="78">
        <v>41486</v>
      </c>
      <c r="Q2898" s="52" t="s">
        <v>337</v>
      </c>
      <c r="R2898" s="60"/>
      <c r="S2898" s="53" t="s">
        <v>900</v>
      </c>
      <c r="T2898" s="53" t="s">
        <v>1363</v>
      </c>
      <c r="U2898" s="53" t="s">
        <v>368</v>
      </c>
      <c r="V2898" s="53" t="s">
        <v>385</v>
      </c>
      <c r="W2898" s="53"/>
      <c r="X2898" s="53"/>
      <c r="Y2898" s="63"/>
      <c r="Z2898" s="53"/>
      <c r="AA2898" s="53"/>
      <c r="AB2898" s="72"/>
      <c r="AC2898" s="57"/>
      <c r="AD2898" s="53"/>
      <c r="AE2898" s="53"/>
      <c r="AF2898" s="53"/>
      <c r="AG2898" s="63"/>
      <c r="AH2898" s="53"/>
      <c r="AI2898" s="53"/>
      <c r="AJ2898" s="149">
        <v>1</v>
      </c>
      <c r="AK2898" s="374" t="s">
        <v>677</v>
      </c>
    </row>
    <row r="2899" spans="1:37" s="149" customFormat="1" ht="60" customHeight="1">
      <c r="A2899" s="52" t="s">
        <v>1349</v>
      </c>
      <c r="B2899" s="60">
        <v>3473</v>
      </c>
      <c r="C2899" s="53" t="s">
        <v>433</v>
      </c>
      <c r="D2899" s="52" t="s">
        <v>431</v>
      </c>
      <c r="E2899" s="53" t="s">
        <v>59</v>
      </c>
      <c r="F2899" s="76">
        <v>41243</v>
      </c>
      <c r="G2899" s="76">
        <v>41303</v>
      </c>
      <c r="H2899" s="53" t="s">
        <v>100</v>
      </c>
      <c r="I2899" s="57">
        <v>55.25224</v>
      </c>
      <c r="J2899" s="56">
        <v>57.896385590549521</v>
      </c>
      <c r="K2899" s="56">
        <v>55.252000000000002</v>
      </c>
      <c r="L2899" s="77">
        <v>41323</v>
      </c>
      <c r="M2899" s="60">
        <v>2013</v>
      </c>
      <c r="N2899" s="78">
        <v>41348</v>
      </c>
      <c r="O2899" s="60">
        <v>2013</v>
      </c>
      <c r="P2899" s="78">
        <v>41486</v>
      </c>
      <c r="Q2899" s="52" t="s">
        <v>337</v>
      </c>
      <c r="R2899" s="60"/>
      <c r="S2899" s="53" t="s">
        <v>322</v>
      </c>
      <c r="T2899" s="53" t="s">
        <v>1365</v>
      </c>
      <c r="U2899" s="53" t="s">
        <v>368</v>
      </c>
      <c r="V2899" s="53" t="s">
        <v>385</v>
      </c>
      <c r="W2899" s="53"/>
      <c r="X2899" s="53"/>
      <c r="Y2899" s="63"/>
      <c r="Z2899" s="53"/>
      <c r="AA2899" s="53"/>
      <c r="AB2899" s="72"/>
      <c r="AC2899" s="57"/>
      <c r="AD2899" s="53"/>
      <c r="AE2899" s="53"/>
      <c r="AF2899" s="53"/>
      <c r="AG2899" s="63"/>
      <c r="AH2899" s="53"/>
      <c r="AI2899" s="53"/>
      <c r="AJ2899" s="149">
        <v>1</v>
      </c>
      <c r="AK2899" s="374" t="s">
        <v>677</v>
      </c>
    </row>
    <row r="2900" spans="1:37" s="149" customFormat="1" ht="60" customHeight="1">
      <c r="A2900" s="52" t="s">
        <v>1349</v>
      </c>
      <c r="B2900" s="60">
        <v>3475</v>
      </c>
      <c r="C2900" s="53" t="s">
        <v>483</v>
      </c>
      <c r="D2900" s="52" t="s">
        <v>484</v>
      </c>
      <c r="E2900" s="53" t="s">
        <v>64</v>
      </c>
      <c r="F2900" s="76">
        <v>41243</v>
      </c>
      <c r="G2900" s="76">
        <v>41303</v>
      </c>
      <c r="H2900" s="53" t="s">
        <v>100</v>
      </c>
      <c r="I2900" s="57">
        <v>165.12790000000001</v>
      </c>
      <c r="J2900" s="56">
        <v>173.01226897122839</v>
      </c>
      <c r="K2900" s="56">
        <v>165.12700000000001</v>
      </c>
      <c r="L2900" s="77">
        <v>41323</v>
      </c>
      <c r="M2900" s="60">
        <v>2013</v>
      </c>
      <c r="N2900" s="78">
        <v>41348</v>
      </c>
      <c r="O2900" s="60">
        <v>2013</v>
      </c>
      <c r="P2900" s="78">
        <v>41486</v>
      </c>
      <c r="Q2900" s="52" t="s">
        <v>337</v>
      </c>
      <c r="R2900" s="60"/>
      <c r="S2900" s="53" t="s">
        <v>419</v>
      </c>
      <c r="T2900" s="53" t="s">
        <v>1028</v>
      </c>
      <c r="U2900" s="53" t="s">
        <v>368</v>
      </c>
      <c r="V2900" s="53" t="s">
        <v>385</v>
      </c>
      <c r="W2900" s="53"/>
      <c r="X2900" s="53"/>
      <c r="Y2900" s="63"/>
      <c r="Z2900" s="53"/>
      <c r="AA2900" s="53"/>
      <c r="AB2900" s="72"/>
      <c r="AC2900" s="57"/>
      <c r="AD2900" s="53"/>
      <c r="AE2900" s="53"/>
      <c r="AF2900" s="53"/>
      <c r="AG2900" s="63"/>
      <c r="AH2900" s="53"/>
      <c r="AI2900" s="53"/>
      <c r="AJ2900" s="149">
        <v>1</v>
      </c>
      <c r="AK2900" s="374" t="s">
        <v>677</v>
      </c>
    </row>
    <row r="2901" spans="1:37" s="149" customFormat="1" ht="60" customHeight="1">
      <c r="A2901" s="52" t="s">
        <v>1349</v>
      </c>
      <c r="B2901" s="60">
        <v>3478</v>
      </c>
      <c r="C2901" s="53" t="s">
        <v>432</v>
      </c>
      <c r="D2901" s="52" t="s">
        <v>434</v>
      </c>
      <c r="E2901" s="53" t="s">
        <v>64</v>
      </c>
      <c r="F2901" s="76">
        <v>41227</v>
      </c>
      <c r="G2901" s="76">
        <v>41287</v>
      </c>
      <c r="H2901" s="53" t="s">
        <v>100</v>
      </c>
      <c r="I2901" s="57">
        <v>229.46247</v>
      </c>
      <c r="J2901" s="56">
        <v>233.17580000490653</v>
      </c>
      <c r="K2901" s="56">
        <v>229.46199999999999</v>
      </c>
      <c r="L2901" s="77">
        <v>41307</v>
      </c>
      <c r="M2901" s="60">
        <v>2013</v>
      </c>
      <c r="N2901" s="78">
        <v>41374</v>
      </c>
      <c r="O2901" s="60">
        <v>2013</v>
      </c>
      <c r="P2901" s="78">
        <v>41404</v>
      </c>
      <c r="Q2901" s="52" t="s">
        <v>337</v>
      </c>
      <c r="R2901" s="60"/>
      <c r="S2901" s="53" t="s">
        <v>308</v>
      </c>
      <c r="T2901" s="53" t="s">
        <v>1369</v>
      </c>
      <c r="U2901" s="53" t="s">
        <v>368</v>
      </c>
      <c r="V2901" s="53" t="s">
        <v>385</v>
      </c>
      <c r="W2901" s="53"/>
      <c r="X2901" s="53"/>
      <c r="Y2901" s="63"/>
      <c r="Z2901" s="53"/>
      <c r="AA2901" s="53"/>
      <c r="AB2901" s="72"/>
      <c r="AC2901" s="57"/>
      <c r="AD2901" s="53"/>
      <c r="AE2901" s="53"/>
      <c r="AF2901" s="53"/>
      <c r="AG2901" s="63"/>
      <c r="AH2901" s="53"/>
      <c r="AI2901" s="53"/>
      <c r="AJ2901" s="149">
        <v>1</v>
      </c>
      <c r="AK2901" s="374" t="s">
        <v>677</v>
      </c>
    </row>
    <row r="2902" spans="1:37" s="149" customFormat="1" ht="60" customHeight="1">
      <c r="A2902" s="52" t="s">
        <v>1349</v>
      </c>
      <c r="B2902" s="60">
        <v>3481</v>
      </c>
      <c r="C2902" s="53" t="s">
        <v>487</v>
      </c>
      <c r="D2902" s="52" t="s">
        <v>435</v>
      </c>
      <c r="E2902" s="53" t="s">
        <v>59</v>
      </c>
      <c r="F2902" s="55">
        <v>41333</v>
      </c>
      <c r="G2902" s="55">
        <v>41373</v>
      </c>
      <c r="H2902" s="53" t="s">
        <v>100</v>
      </c>
      <c r="I2902" s="57">
        <v>99.897999999999996</v>
      </c>
      <c r="J2902" s="56">
        <v>104.47902797976</v>
      </c>
      <c r="K2902" s="56">
        <v>99.897999999999996</v>
      </c>
      <c r="L2902" s="59">
        <v>41393</v>
      </c>
      <c r="M2902" s="60">
        <v>2013</v>
      </c>
      <c r="N2902" s="61">
        <v>41395</v>
      </c>
      <c r="O2902" s="60">
        <v>2013</v>
      </c>
      <c r="P2902" s="61">
        <v>41438</v>
      </c>
      <c r="Q2902" s="52" t="s">
        <v>337</v>
      </c>
      <c r="R2902" s="54"/>
      <c r="S2902" s="53" t="s">
        <v>322</v>
      </c>
      <c r="T2902" s="60">
        <v>770</v>
      </c>
      <c r="U2902" s="53" t="s">
        <v>368</v>
      </c>
      <c r="V2902" s="53" t="s">
        <v>385</v>
      </c>
      <c r="W2902" s="88"/>
      <c r="X2902" s="63"/>
      <c r="Y2902" s="63"/>
      <c r="Z2902" s="53"/>
      <c r="AA2902" s="53"/>
      <c r="AB2902" s="53"/>
      <c r="AC2902" s="80"/>
      <c r="AD2902" s="53"/>
      <c r="AE2902" s="53"/>
      <c r="AF2902" s="53"/>
      <c r="AG2902" s="63"/>
      <c r="AH2902" s="53"/>
      <c r="AI2902" s="53"/>
      <c r="AJ2902" s="149">
        <v>2</v>
      </c>
      <c r="AK2902" s="374" t="s">
        <v>677</v>
      </c>
    </row>
    <row r="2903" spans="1:37" s="149" customFormat="1" ht="60" customHeight="1">
      <c r="A2903" s="52" t="s">
        <v>1349</v>
      </c>
      <c r="B2903" s="60">
        <v>3483</v>
      </c>
      <c r="C2903" s="53" t="s">
        <v>437</v>
      </c>
      <c r="D2903" s="52" t="s">
        <v>436</v>
      </c>
      <c r="E2903" s="53" t="s">
        <v>80</v>
      </c>
      <c r="F2903" s="76">
        <v>41226</v>
      </c>
      <c r="G2903" s="76">
        <v>41256</v>
      </c>
      <c r="H2903" s="53" t="s">
        <v>100</v>
      </c>
      <c r="I2903" s="57">
        <v>20.639250000000001</v>
      </c>
      <c r="J2903" s="56">
        <v>21.585806860904498</v>
      </c>
      <c r="K2903" s="56">
        <v>20.638999999999999</v>
      </c>
      <c r="L2903" s="77">
        <v>41276</v>
      </c>
      <c r="M2903" s="60">
        <v>2013</v>
      </c>
      <c r="N2903" s="78">
        <v>41364</v>
      </c>
      <c r="O2903" s="60">
        <v>2013</v>
      </c>
      <c r="P2903" s="78">
        <v>41455</v>
      </c>
      <c r="Q2903" s="52" t="s">
        <v>337</v>
      </c>
      <c r="R2903" s="60"/>
      <c r="S2903" s="53" t="s">
        <v>308</v>
      </c>
      <c r="T2903" s="53" t="s">
        <v>1371</v>
      </c>
      <c r="U2903" s="53" t="s">
        <v>368</v>
      </c>
      <c r="V2903" s="53" t="s">
        <v>385</v>
      </c>
      <c r="W2903" s="53"/>
      <c r="X2903" s="53"/>
      <c r="Y2903" s="63"/>
      <c r="Z2903" s="53"/>
      <c r="AA2903" s="53"/>
      <c r="AB2903" s="72"/>
      <c r="AC2903" s="57"/>
      <c r="AD2903" s="53"/>
      <c r="AE2903" s="53"/>
      <c r="AF2903" s="53"/>
      <c r="AG2903" s="63"/>
      <c r="AH2903" s="53"/>
      <c r="AI2903" s="53"/>
      <c r="AJ2903" s="149">
        <v>1</v>
      </c>
      <c r="AK2903" s="374" t="s">
        <v>677</v>
      </c>
    </row>
    <row r="2904" spans="1:37" s="149" customFormat="1" ht="60" customHeight="1">
      <c r="A2904" s="52" t="s">
        <v>1349</v>
      </c>
      <c r="B2904" s="60">
        <v>3484</v>
      </c>
      <c r="C2904" s="53" t="s">
        <v>488</v>
      </c>
      <c r="D2904" s="52" t="s">
        <v>489</v>
      </c>
      <c r="E2904" s="53" t="s">
        <v>80</v>
      </c>
      <c r="F2904" s="76">
        <v>41221</v>
      </c>
      <c r="G2904" s="76">
        <v>41262</v>
      </c>
      <c r="H2904" s="53" t="s">
        <v>100</v>
      </c>
      <c r="I2904" s="57">
        <v>554.21875</v>
      </c>
      <c r="J2904" s="56">
        <v>559.99893926188497</v>
      </c>
      <c r="K2904" s="56">
        <v>554.21799999999996</v>
      </c>
      <c r="L2904" s="77">
        <v>41282</v>
      </c>
      <c r="M2904" s="60">
        <v>2013</v>
      </c>
      <c r="N2904" s="78">
        <v>41364</v>
      </c>
      <c r="O2904" s="60">
        <v>2013</v>
      </c>
      <c r="P2904" s="78">
        <v>41455</v>
      </c>
      <c r="Q2904" s="52" t="s">
        <v>337</v>
      </c>
      <c r="R2904" s="60"/>
      <c r="S2904" s="53" t="s">
        <v>419</v>
      </c>
      <c r="T2904" s="53" t="s">
        <v>1019</v>
      </c>
      <c r="U2904" s="53" t="s">
        <v>368</v>
      </c>
      <c r="V2904" s="53" t="s">
        <v>385</v>
      </c>
      <c r="W2904" s="53"/>
      <c r="X2904" s="53"/>
      <c r="Y2904" s="63"/>
      <c r="Z2904" s="53"/>
      <c r="AA2904" s="53"/>
      <c r="AB2904" s="72"/>
      <c r="AC2904" s="57"/>
      <c r="AD2904" s="53"/>
      <c r="AE2904" s="53"/>
      <c r="AF2904" s="53"/>
      <c r="AG2904" s="63"/>
      <c r="AH2904" s="53"/>
      <c r="AI2904" s="53"/>
      <c r="AJ2904" s="149">
        <v>1</v>
      </c>
      <c r="AK2904" s="374" t="s">
        <v>677</v>
      </c>
    </row>
    <row r="2905" spans="1:37" s="149" customFormat="1" ht="60" customHeight="1">
      <c r="A2905" s="52" t="s">
        <v>1349</v>
      </c>
      <c r="B2905" s="60">
        <v>3489</v>
      </c>
      <c r="C2905" s="53" t="s">
        <v>494</v>
      </c>
      <c r="D2905" s="52" t="s">
        <v>495</v>
      </c>
      <c r="E2905" s="53" t="s">
        <v>59</v>
      </c>
      <c r="F2905" s="76">
        <v>41243</v>
      </c>
      <c r="G2905" s="76">
        <v>41303</v>
      </c>
      <c r="H2905" s="53" t="s">
        <v>100</v>
      </c>
      <c r="I2905" s="57">
        <v>148.38437300000001</v>
      </c>
      <c r="J2905" s="56">
        <v>146.39983922372863</v>
      </c>
      <c r="K2905" s="56">
        <v>146.399</v>
      </c>
      <c r="L2905" s="77">
        <v>41323</v>
      </c>
      <c r="M2905" s="60">
        <v>2013</v>
      </c>
      <c r="N2905" s="78">
        <v>41364</v>
      </c>
      <c r="O2905" s="60">
        <v>2013</v>
      </c>
      <c r="P2905" s="78">
        <v>41486</v>
      </c>
      <c r="Q2905" s="52" t="s">
        <v>337</v>
      </c>
      <c r="R2905" s="60"/>
      <c r="S2905" s="53" t="s">
        <v>419</v>
      </c>
      <c r="T2905" s="53" t="s">
        <v>1375</v>
      </c>
      <c r="U2905" s="53" t="s">
        <v>368</v>
      </c>
      <c r="V2905" s="53" t="s">
        <v>385</v>
      </c>
      <c r="W2905" s="53"/>
      <c r="X2905" s="53"/>
      <c r="Y2905" s="63"/>
      <c r="Z2905" s="53"/>
      <c r="AA2905" s="53"/>
      <c r="AB2905" s="72"/>
      <c r="AC2905" s="57"/>
      <c r="AD2905" s="53"/>
      <c r="AE2905" s="53"/>
      <c r="AF2905" s="53"/>
      <c r="AG2905" s="63"/>
      <c r="AH2905" s="53"/>
      <c r="AI2905" s="53"/>
      <c r="AJ2905" s="149">
        <v>1</v>
      </c>
      <c r="AK2905" s="374" t="s">
        <v>677</v>
      </c>
    </row>
    <row r="2906" spans="1:37" s="149" customFormat="1" ht="60" customHeight="1">
      <c r="A2906" s="52" t="s">
        <v>1349</v>
      </c>
      <c r="B2906" s="60">
        <v>3491</v>
      </c>
      <c r="C2906" s="53" t="s">
        <v>496</v>
      </c>
      <c r="D2906" s="52" t="s">
        <v>497</v>
      </c>
      <c r="E2906" s="53" t="s">
        <v>59</v>
      </c>
      <c r="F2906" s="76">
        <v>41404</v>
      </c>
      <c r="G2906" s="76">
        <v>41449</v>
      </c>
      <c r="H2906" s="53" t="s">
        <v>104</v>
      </c>
      <c r="I2906" s="57">
        <v>365.46613000000002</v>
      </c>
      <c r="J2906" s="56">
        <v>230.0443385879243</v>
      </c>
      <c r="K2906" s="56">
        <v>230.04400000000001</v>
      </c>
      <c r="L2906" s="77">
        <v>41469</v>
      </c>
      <c r="M2906" s="60">
        <v>2013</v>
      </c>
      <c r="N2906" s="78">
        <v>41499</v>
      </c>
      <c r="O2906" s="60">
        <v>2013</v>
      </c>
      <c r="P2906" s="78">
        <v>41639</v>
      </c>
      <c r="Q2906" s="52" t="s">
        <v>337</v>
      </c>
      <c r="R2906" s="60"/>
      <c r="S2906" s="53" t="s">
        <v>900</v>
      </c>
      <c r="T2906" s="53" t="s">
        <v>1377</v>
      </c>
      <c r="U2906" s="53" t="s">
        <v>368</v>
      </c>
      <c r="V2906" s="53" t="s">
        <v>385</v>
      </c>
      <c r="W2906" s="53"/>
      <c r="X2906" s="53"/>
      <c r="Y2906" s="63"/>
      <c r="Z2906" s="53"/>
      <c r="AA2906" s="53"/>
      <c r="AB2906" s="72"/>
      <c r="AC2906" s="57"/>
      <c r="AD2906" s="53"/>
      <c r="AE2906" s="53"/>
      <c r="AF2906" s="53"/>
      <c r="AG2906" s="63"/>
      <c r="AH2906" s="53"/>
      <c r="AI2906" s="53"/>
      <c r="AJ2906" s="149">
        <v>3</v>
      </c>
      <c r="AK2906" s="374" t="s">
        <v>677</v>
      </c>
    </row>
    <row r="2907" spans="1:37" s="149" customFormat="1" ht="60" customHeight="1">
      <c r="A2907" s="52" t="s">
        <v>1349</v>
      </c>
      <c r="B2907" s="60">
        <v>3494</v>
      </c>
      <c r="C2907" s="53" t="s">
        <v>506</v>
      </c>
      <c r="D2907" s="52" t="s">
        <v>507</v>
      </c>
      <c r="E2907" s="53" t="s">
        <v>59</v>
      </c>
      <c r="F2907" s="76">
        <v>41269</v>
      </c>
      <c r="G2907" s="76">
        <v>41329</v>
      </c>
      <c r="H2907" s="53" t="s">
        <v>100</v>
      </c>
      <c r="I2907" s="57">
        <v>261.08846</v>
      </c>
      <c r="J2907" s="56">
        <v>274.66776908184704</v>
      </c>
      <c r="K2907" s="56">
        <v>261.08800000000002</v>
      </c>
      <c r="L2907" s="77">
        <v>41349</v>
      </c>
      <c r="M2907" s="60">
        <v>2013</v>
      </c>
      <c r="N2907" s="78">
        <v>41379</v>
      </c>
      <c r="O2907" s="60">
        <v>2013</v>
      </c>
      <c r="P2907" s="78">
        <v>41404</v>
      </c>
      <c r="Q2907" s="52" t="s">
        <v>337</v>
      </c>
      <c r="R2907" s="60"/>
      <c r="S2907" s="53" t="s">
        <v>322</v>
      </c>
      <c r="T2907" s="53" t="s">
        <v>1379</v>
      </c>
      <c r="U2907" s="53" t="s">
        <v>368</v>
      </c>
      <c r="V2907" s="53" t="s">
        <v>385</v>
      </c>
      <c r="W2907" s="53"/>
      <c r="X2907" s="53"/>
      <c r="Y2907" s="63"/>
      <c r="Z2907" s="53"/>
      <c r="AA2907" s="53"/>
      <c r="AB2907" s="72"/>
      <c r="AC2907" s="57"/>
      <c r="AD2907" s="53"/>
      <c r="AE2907" s="53"/>
      <c r="AF2907" s="53"/>
      <c r="AG2907" s="63"/>
      <c r="AH2907" s="53"/>
      <c r="AI2907" s="53"/>
      <c r="AJ2907" s="149">
        <v>1</v>
      </c>
      <c r="AK2907" s="374" t="s">
        <v>677</v>
      </c>
    </row>
    <row r="2908" spans="1:37" s="149" customFormat="1" ht="60" customHeight="1">
      <c r="A2908" s="52" t="s">
        <v>1349</v>
      </c>
      <c r="B2908" s="60">
        <v>3508</v>
      </c>
      <c r="C2908" s="53" t="s">
        <v>636</v>
      </c>
      <c r="D2908" s="52" t="s">
        <v>599</v>
      </c>
      <c r="E2908" s="53" t="s">
        <v>59</v>
      </c>
      <c r="F2908" s="76">
        <v>41294</v>
      </c>
      <c r="G2908" s="76">
        <v>41354</v>
      </c>
      <c r="H2908" s="53" t="s">
        <v>100</v>
      </c>
      <c r="I2908" s="57">
        <v>22.243410000000001</v>
      </c>
      <c r="J2908" s="56">
        <v>23.441961156619826</v>
      </c>
      <c r="K2908" s="56">
        <v>22.242999999999999</v>
      </c>
      <c r="L2908" s="77">
        <v>41374</v>
      </c>
      <c r="M2908" s="60">
        <v>2013</v>
      </c>
      <c r="N2908" s="78">
        <v>41404</v>
      </c>
      <c r="O2908" s="60">
        <v>2013</v>
      </c>
      <c r="P2908" s="78">
        <v>41414</v>
      </c>
      <c r="Q2908" s="52" t="s">
        <v>337</v>
      </c>
      <c r="R2908" s="60"/>
      <c r="S2908" s="53" t="s">
        <v>419</v>
      </c>
      <c r="T2908" s="53" t="s">
        <v>708</v>
      </c>
      <c r="U2908" s="53" t="s">
        <v>368</v>
      </c>
      <c r="V2908" s="53" t="s">
        <v>385</v>
      </c>
      <c r="W2908" s="53"/>
      <c r="X2908" s="53"/>
      <c r="Y2908" s="63"/>
      <c r="Z2908" s="53"/>
      <c r="AA2908" s="53"/>
      <c r="AB2908" s="72"/>
      <c r="AC2908" s="57"/>
      <c r="AD2908" s="53"/>
      <c r="AE2908" s="53"/>
      <c r="AF2908" s="53"/>
      <c r="AG2908" s="63"/>
      <c r="AH2908" s="53"/>
      <c r="AI2908" s="53"/>
      <c r="AJ2908" s="149">
        <v>2</v>
      </c>
      <c r="AK2908" s="374" t="s">
        <v>677</v>
      </c>
    </row>
    <row r="2909" spans="1:37" s="149" customFormat="1" ht="60" customHeight="1">
      <c r="A2909" s="52" t="s">
        <v>1349</v>
      </c>
      <c r="B2909" s="60">
        <v>3510</v>
      </c>
      <c r="C2909" s="53" t="s">
        <v>508</v>
      </c>
      <c r="D2909" s="52" t="s">
        <v>509</v>
      </c>
      <c r="E2909" s="53" t="s">
        <v>80</v>
      </c>
      <c r="F2909" s="76">
        <v>41222</v>
      </c>
      <c r="G2909" s="76">
        <v>41263</v>
      </c>
      <c r="H2909" s="53" t="s">
        <v>100</v>
      </c>
      <c r="I2909" s="57">
        <v>148.11600000000001</v>
      </c>
      <c r="J2909" s="56">
        <v>148.44825471653957</v>
      </c>
      <c r="K2909" s="56">
        <v>148.11600000000001</v>
      </c>
      <c r="L2909" s="77">
        <v>41283</v>
      </c>
      <c r="M2909" s="60">
        <v>2013</v>
      </c>
      <c r="N2909" s="78">
        <v>41365</v>
      </c>
      <c r="O2909" s="60">
        <v>2013</v>
      </c>
      <c r="P2909" s="78">
        <v>41394</v>
      </c>
      <c r="Q2909" s="52" t="s">
        <v>337</v>
      </c>
      <c r="R2909" s="60"/>
      <c r="S2909" s="53" t="s">
        <v>419</v>
      </c>
      <c r="T2909" s="53" t="s">
        <v>1385</v>
      </c>
      <c r="U2909" s="53" t="s">
        <v>368</v>
      </c>
      <c r="V2909" s="53" t="s">
        <v>385</v>
      </c>
      <c r="W2909" s="53"/>
      <c r="X2909" s="53"/>
      <c r="Y2909" s="63"/>
      <c r="Z2909" s="53"/>
      <c r="AA2909" s="53"/>
      <c r="AB2909" s="72"/>
      <c r="AC2909" s="57"/>
      <c r="AD2909" s="53"/>
      <c r="AE2909" s="53"/>
      <c r="AF2909" s="53"/>
      <c r="AG2909" s="63"/>
      <c r="AH2909" s="53"/>
      <c r="AI2909" s="53"/>
      <c r="AJ2909" s="149">
        <v>1</v>
      </c>
      <c r="AK2909" s="374" t="s">
        <v>677</v>
      </c>
    </row>
    <row r="2910" spans="1:37" s="149" customFormat="1" ht="60" customHeight="1">
      <c r="A2910" s="52" t="s">
        <v>1349</v>
      </c>
      <c r="B2910" s="60">
        <v>3513</v>
      </c>
      <c r="C2910" s="53" t="s">
        <v>713</v>
      </c>
      <c r="D2910" s="52" t="s">
        <v>714</v>
      </c>
      <c r="E2910" s="53" t="s">
        <v>59</v>
      </c>
      <c r="F2910" s="76">
        <v>41243</v>
      </c>
      <c r="G2910" s="76">
        <v>41303</v>
      </c>
      <c r="H2910" s="53" t="s">
        <v>100</v>
      </c>
      <c r="I2910" s="57">
        <v>220.78</v>
      </c>
      <c r="J2910" s="56">
        <v>213.5411293735178</v>
      </c>
      <c r="K2910" s="56">
        <v>213.541</v>
      </c>
      <c r="L2910" s="77">
        <v>41323</v>
      </c>
      <c r="M2910" s="60">
        <v>2013</v>
      </c>
      <c r="N2910" s="78">
        <v>41404</v>
      </c>
      <c r="O2910" s="60">
        <v>2013</v>
      </c>
      <c r="P2910" s="78">
        <v>41425</v>
      </c>
      <c r="Q2910" s="52" t="s">
        <v>337</v>
      </c>
      <c r="R2910" s="60"/>
      <c r="S2910" s="53" t="s">
        <v>419</v>
      </c>
      <c r="T2910" s="53" t="s">
        <v>1000</v>
      </c>
      <c r="U2910" s="53" t="s">
        <v>368</v>
      </c>
      <c r="V2910" s="53" t="s">
        <v>385</v>
      </c>
      <c r="W2910" s="53"/>
      <c r="X2910" s="53"/>
      <c r="Y2910" s="63"/>
      <c r="Z2910" s="53"/>
      <c r="AA2910" s="53"/>
      <c r="AB2910" s="72"/>
      <c r="AC2910" s="57"/>
      <c r="AD2910" s="53"/>
      <c r="AE2910" s="53"/>
      <c r="AF2910" s="53"/>
      <c r="AG2910" s="63"/>
      <c r="AH2910" s="53"/>
      <c r="AI2910" s="53"/>
      <c r="AJ2910" s="149">
        <v>1</v>
      </c>
      <c r="AK2910" s="374" t="s">
        <v>677</v>
      </c>
    </row>
    <row r="2911" spans="1:37" s="149" customFormat="1" ht="60" customHeight="1">
      <c r="A2911" s="52" t="s">
        <v>1349</v>
      </c>
      <c r="B2911" s="60">
        <v>3516</v>
      </c>
      <c r="C2911" s="53" t="s">
        <v>428</v>
      </c>
      <c r="D2911" s="52" t="s">
        <v>426</v>
      </c>
      <c r="E2911" s="53" t="s">
        <v>59</v>
      </c>
      <c r="F2911" s="76">
        <v>41243</v>
      </c>
      <c r="G2911" s="76">
        <v>41303</v>
      </c>
      <c r="H2911" s="53" t="s">
        <v>100</v>
      </c>
      <c r="I2911" s="57">
        <v>302.20733999999999</v>
      </c>
      <c r="J2911" s="56">
        <v>369.32094294036989</v>
      </c>
      <c r="K2911" s="56">
        <v>302.20699999999999</v>
      </c>
      <c r="L2911" s="77">
        <v>41323</v>
      </c>
      <c r="M2911" s="60">
        <v>2013</v>
      </c>
      <c r="N2911" s="78">
        <v>41348</v>
      </c>
      <c r="O2911" s="60">
        <v>2013</v>
      </c>
      <c r="P2911" s="78">
        <v>41394</v>
      </c>
      <c r="Q2911" s="52" t="s">
        <v>337</v>
      </c>
      <c r="R2911" s="60"/>
      <c r="S2911" s="53" t="s">
        <v>419</v>
      </c>
      <c r="T2911" s="53" t="s">
        <v>1037</v>
      </c>
      <c r="U2911" s="53" t="s">
        <v>368</v>
      </c>
      <c r="V2911" s="53" t="s">
        <v>385</v>
      </c>
      <c r="W2911" s="53"/>
      <c r="X2911" s="53"/>
      <c r="Y2911" s="63"/>
      <c r="Z2911" s="53"/>
      <c r="AA2911" s="53"/>
      <c r="AB2911" s="72"/>
      <c r="AC2911" s="57"/>
      <c r="AD2911" s="53"/>
      <c r="AE2911" s="53"/>
      <c r="AF2911" s="53"/>
      <c r="AG2911" s="63"/>
      <c r="AH2911" s="53"/>
      <c r="AI2911" s="53"/>
      <c r="AJ2911" s="149">
        <v>1</v>
      </c>
      <c r="AK2911" s="374" t="s">
        <v>677</v>
      </c>
    </row>
    <row r="2912" spans="1:37" s="149" customFormat="1" ht="60" customHeight="1">
      <c r="A2912" s="52" t="s">
        <v>1349</v>
      </c>
      <c r="B2912" s="60">
        <v>3518</v>
      </c>
      <c r="C2912" s="53" t="s">
        <v>510</v>
      </c>
      <c r="D2912" s="52" t="s">
        <v>511</v>
      </c>
      <c r="E2912" s="53" t="s">
        <v>59</v>
      </c>
      <c r="F2912" s="76">
        <v>41294</v>
      </c>
      <c r="G2912" s="76">
        <v>41354</v>
      </c>
      <c r="H2912" s="53" t="s">
        <v>100</v>
      </c>
      <c r="I2912" s="57">
        <v>148.76465999999999</v>
      </c>
      <c r="J2912" s="56">
        <v>156.78065780205594</v>
      </c>
      <c r="K2912" s="56">
        <v>148.76400000000001</v>
      </c>
      <c r="L2912" s="77">
        <v>41374</v>
      </c>
      <c r="M2912" s="60">
        <v>2013</v>
      </c>
      <c r="N2912" s="78">
        <v>41404</v>
      </c>
      <c r="O2912" s="60">
        <v>2013</v>
      </c>
      <c r="P2912" s="78">
        <v>41424</v>
      </c>
      <c r="Q2912" s="52" t="s">
        <v>337</v>
      </c>
      <c r="R2912" s="60"/>
      <c r="S2912" s="53" t="s">
        <v>419</v>
      </c>
      <c r="T2912" s="53" t="s">
        <v>914</v>
      </c>
      <c r="U2912" s="53" t="s">
        <v>368</v>
      </c>
      <c r="V2912" s="53" t="s">
        <v>385</v>
      </c>
      <c r="W2912" s="53"/>
      <c r="X2912" s="53"/>
      <c r="Y2912" s="63"/>
      <c r="Z2912" s="53"/>
      <c r="AA2912" s="53"/>
      <c r="AB2912" s="72"/>
      <c r="AC2912" s="57"/>
      <c r="AD2912" s="53"/>
      <c r="AE2912" s="53"/>
      <c r="AF2912" s="53"/>
      <c r="AG2912" s="63"/>
      <c r="AH2912" s="53"/>
      <c r="AI2912" s="53"/>
      <c r="AJ2912" s="149">
        <v>2</v>
      </c>
      <c r="AK2912" s="374" t="s">
        <v>677</v>
      </c>
    </row>
    <row r="2913" spans="1:37" s="149" customFormat="1" ht="60" customHeight="1">
      <c r="A2913" s="52" t="s">
        <v>1349</v>
      </c>
      <c r="B2913" s="60">
        <v>3520</v>
      </c>
      <c r="C2913" s="53" t="s">
        <v>512</v>
      </c>
      <c r="D2913" s="52" t="s">
        <v>513</v>
      </c>
      <c r="E2913" s="53" t="s">
        <v>59</v>
      </c>
      <c r="F2913" s="76">
        <v>41228</v>
      </c>
      <c r="G2913" s="76">
        <v>41288</v>
      </c>
      <c r="H2913" s="53" t="s">
        <v>100</v>
      </c>
      <c r="I2913" s="57">
        <v>532.11595</v>
      </c>
      <c r="J2913" s="56">
        <v>560.78834124751302</v>
      </c>
      <c r="K2913" s="56">
        <v>532.11500000000001</v>
      </c>
      <c r="L2913" s="77">
        <v>41308</v>
      </c>
      <c r="M2913" s="60">
        <v>2013</v>
      </c>
      <c r="N2913" s="78">
        <v>41348</v>
      </c>
      <c r="O2913" s="60">
        <v>2013</v>
      </c>
      <c r="P2913" s="78">
        <v>41424</v>
      </c>
      <c r="Q2913" s="52" t="s">
        <v>337</v>
      </c>
      <c r="R2913" s="60"/>
      <c r="S2913" s="53" t="s">
        <v>419</v>
      </c>
      <c r="T2913" s="53" t="s">
        <v>865</v>
      </c>
      <c r="U2913" s="53" t="s">
        <v>368</v>
      </c>
      <c r="V2913" s="53" t="s">
        <v>385</v>
      </c>
      <c r="W2913" s="53"/>
      <c r="X2913" s="53"/>
      <c r="Y2913" s="63"/>
      <c r="Z2913" s="53"/>
      <c r="AA2913" s="53"/>
      <c r="AB2913" s="72"/>
      <c r="AC2913" s="57"/>
      <c r="AD2913" s="53"/>
      <c r="AE2913" s="53"/>
      <c r="AF2913" s="53"/>
      <c r="AG2913" s="63"/>
      <c r="AH2913" s="53"/>
      <c r="AI2913" s="53"/>
      <c r="AJ2913" s="149">
        <v>1</v>
      </c>
      <c r="AK2913" s="374" t="s">
        <v>677</v>
      </c>
    </row>
    <row r="2914" spans="1:37" s="149" customFormat="1" ht="60" customHeight="1">
      <c r="A2914" s="52" t="s">
        <v>1349</v>
      </c>
      <c r="B2914" s="60">
        <v>3524</v>
      </c>
      <c r="C2914" s="53" t="s">
        <v>444</v>
      </c>
      <c r="D2914" s="52" t="s">
        <v>418</v>
      </c>
      <c r="E2914" s="53" t="s">
        <v>81</v>
      </c>
      <c r="F2914" s="76">
        <v>41243</v>
      </c>
      <c r="G2914" s="76">
        <v>41323</v>
      </c>
      <c r="H2914" s="53" t="s">
        <v>100</v>
      </c>
      <c r="I2914" s="57">
        <v>25.963070000000002</v>
      </c>
      <c r="J2914" s="56">
        <v>26.984278357444801</v>
      </c>
      <c r="K2914" s="56">
        <v>25.963000000000001</v>
      </c>
      <c r="L2914" s="77">
        <v>41343</v>
      </c>
      <c r="M2914" s="60">
        <v>2013</v>
      </c>
      <c r="N2914" s="78">
        <v>41374</v>
      </c>
      <c r="O2914" s="60">
        <v>2013</v>
      </c>
      <c r="P2914" s="78">
        <v>41455</v>
      </c>
      <c r="Q2914" s="52" t="s">
        <v>337</v>
      </c>
      <c r="R2914" s="60" t="s">
        <v>1389</v>
      </c>
      <c r="S2914" s="53" t="s">
        <v>419</v>
      </c>
      <c r="T2914" s="53" t="s">
        <v>837</v>
      </c>
      <c r="U2914" s="53" t="s">
        <v>368</v>
      </c>
      <c r="V2914" s="53" t="s">
        <v>385</v>
      </c>
      <c r="W2914" s="53"/>
      <c r="X2914" s="53"/>
      <c r="Y2914" s="63"/>
      <c r="Z2914" s="53"/>
      <c r="AA2914" s="53"/>
      <c r="AB2914" s="72"/>
      <c r="AC2914" s="57"/>
      <c r="AD2914" s="53"/>
      <c r="AE2914" s="53"/>
      <c r="AF2914" s="53"/>
      <c r="AG2914" s="63"/>
      <c r="AH2914" s="53"/>
      <c r="AI2914" s="53"/>
      <c r="AJ2914" s="149">
        <v>1</v>
      </c>
      <c r="AK2914" s="374" t="s">
        <v>677</v>
      </c>
    </row>
    <row r="2915" spans="1:37" s="149" customFormat="1" ht="60" customHeight="1">
      <c r="A2915" s="52" t="s">
        <v>1349</v>
      </c>
      <c r="B2915" s="60">
        <v>3526</v>
      </c>
      <c r="C2915" s="53" t="s">
        <v>518</v>
      </c>
      <c r="D2915" s="52" t="s">
        <v>417</v>
      </c>
      <c r="E2915" s="53" t="s">
        <v>59</v>
      </c>
      <c r="F2915" s="76">
        <v>41243</v>
      </c>
      <c r="G2915" s="76">
        <v>41303</v>
      </c>
      <c r="H2915" s="53" t="s">
        <v>100</v>
      </c>
      <c r="I2915" s="57">
        <v>732.26157000000001</v>
      </c>
      <c r="J2915" s="56">
        <v>772.59021632137706</v>
      </c>
      <c r="K2915" s="56">
        <v>732.26099999999997</v>
      </c>
      <c r="L2915" s="77">
        <v>41323</v>
      </c>
      <c r="M2915" s="60">
        <v>2013</v>
      </c>
      <c r="N2915" s="78">
        <v>41404</v>
      </c>
      <c r="O2915" s="60">
        <v>2013</v>
      </c>
      <c r="P2915" s="78">
        <v>41455</v>
      </c>
      <c r="Q2915" s="52" t="s">
        <v>342</v>
      </c>
      <c r="R2915" s="60" t="s">
        <v>1390</v>
      </c>
      <c r="S2915" s="53" t="s">
        <v>419</v>
      </c>
      <c r="T2915" s="53" t="s">
        <v>1392</v>
      </c>
      <c r="U2915" s="53" t="s">
        <v>368</v>
      </c>
      <c r="V2915" s="53" t="s">
        <v>389</v>
      </c>
      <c r="W2915" s="53"/>
      <c r="X2915" s="53"/>
      <c r="Y2915" s="63"/>
      <c r="Z2915" s="53"/>
      <c r="AA2915" s="53"/>
      <c r="AB2915" s="72"/>
      <c r="AC2915" s="57"/>
      <c r="AD2915" s="53"/>
      <c r="AE2915" s="53"/>
      <c r="AF2915" s="53"/>
      <c r="AG2915" s="63"/>
      <c r="AH2915" s="53"/>
      <c r="AI2915" s="53"/>
      <c r="AJ2915" s="149">
        <v>1</v>
      </c>
      <c r="AK2915" s="374" t="s">
        <v>677</v>
      </c>
    </row>
    <row r="2916" spans="1:37" s="149" customFormat="1" ht="60" customHeight="1">
      <c r="A2916" s="52" t="s">
        <v>1349</v>
      </c>
      <c r="B2916" s="60">
        <v>3529</v>
      </c>
      <c r="C2916" s="53" t="s">
        <v>446</v>
      </c>
      <c r="D2916" s="52" t="s">
        <v>447</v>
      </c>
      <c r="E2916" s="53" t="s">
        <v>59</v>
      </c>
      <c r="F2916" s="76">
        <v>41279</v>
      </c>
      <c r="G2916" s="76">
        <v>41339</v>
      </c>
      <c r="H2916" s="53" t="s">
        <v>100</v>
      </c>
      <c r="I2916" s="57">
        <v>389.23563000000001</v>
      </c>
      <c r="J2916" s="56">
        <v>377.96768445441194</v>
      </c>
      <c r="K2916" s="56">
        <v>377.96699999999998</v>
      </c>
      <c r="L2916" s="77">
        <v>41359</v>
      </c>
      <c r="M2916" s="60">
        <v>2013</v>
      </c>
      <c r="N2916" s="78">
        <v>41374</v>
      </c>
      <c r="O2916" s="60">
        <v>2013</v>
      </c>
      <c r="P2916" s="78">
        <v>41404</v>
      </c>
      <c r="Q2916" s="52" t="s">
        <v>342</v>
      </c>
      <c r="R2916" s="60"/>
      <c r="S2916" s="53" t="s">
        <v>419</v>
      </c>
      <c r="T2916" s="53" t="s">
        <v>1395</v>
      </c>
      <c r="U2916" s="53" t="s">
        <v>368</v>
      </c>
      <c r="V2916" s="53" t="s">
        <v>389</v>
      </c>
      <c r="W2916" s="53"/>
      <c r="X2916" s="53"/>
      <c r="Y2916" s="63"/>
      <c r="Z2916" s="53"/>
      <c r="AA2916" s="53"/>
      <c r="AB2916" s="72"/>
      <c r="AC2916" s="57"/>
      <c r="AD2916" s="53"/>
      <c r="AE2916" s="53"/>
      <c r="AF2916" s="53"/>
      <c r="AG2916" s="63"/>
      <c r="AH2916" s="53"/>
      <c r="AI2916" s="53"/>
      <c r="AJ2916" s="149">
        <v>1</v>
      </c>
      <c r="AK2916" s="374" t="s">
        <v>677</v>
      </c>
    </row>
    <row r="2917" spans="1:37" s="149" customFormat="1" ht="60" customHeight="1">
      <c r="A2917" s="52" t="s">
        <v>1349</v>
      </c>
      <c r="B2917" s="60">
        <v>3531</v>
      </c>
      <c r="C2917" s="53" t="s">
        <v>521</v>
      </c>
      <c r="D2917" s="52" t="s">
        <v>522</v>
      </c>
      <c r="E2917" s="53" t="s">
        <v>59</v>
      </c>
      <c r="F2917" s="76">
        <v>41304</v>
      </c>
      <c r="G2917" s="76">
        <v>41364</v>
      </c>
      <c r="H2917" s="53" t="s">
        <v>100</v>
      </c>
      <c r="I2917" s="57">
        <v>41.615200000000002</v>
      </c>
      <c r="J2917" s="56">
        <v>44.026429141998584</v>
      </c>
      <c r="K2917" s="56">
        <v>41.615000000000002</v>
      </c>
      <c r="L2917" s="77">
        <v>41384</v>
      </c>
      <c r="M2917" s="60">
        <v>2013</v>
      </c>
      <c r="N2917" s="78">
        <v>41394</v>
      </c>
      <c r="O2917" s="60">
        <v>2013</v>
      </c>
      <c r="P2917" s="78">
        <v>41414</v>
      </c>
      <c r="Q2917" s="52" t="s">
        <v>342</v>
      </c>
      <c r="R2917" s="60"/>
      <c r="S2917" s="53" t="s">
        <v>322</v>
      </c>
      <c r="T2917" s="53" t="s">
        <v>1397</v>
      </c>
      <c r="U2917" s="53" t="s">
        <v>368</v>
      </c>
      <c r="V2917" s="53" t="s">
        <v>389</v>
      </c>
      <c r="W2917" s="53"/>
      <c r="X2917" s="53"/>
      <c r="Y2917" s="63"/>
      <c r="Z2917" s="53"/>
      <c r="AA2917" s="53"/>
      <c r="AB2917" s="72"/>
      <c r="AC2917" s="57"/>
      <c r="AD2917" s="53"/>
      <c r="AE2917" s="53"/>
      <c r="AF2917" s="53"/>
      <c r="AG2917" s="63"/>
      <c r="AH2917" s="53"/>
      <c r="AI2917" s="53"/>
      <c r="AJ2917" s="149">
        <v>2</v>
      </c>
      <c r="AK2917" s="374" t="s">
        <v>677</v>
      </c>
    </row>
    <row r="2918" spans="1:37" s="149" customFormat="1" ht="60" customHeight="1">
      <c r="A2918" s="52" t="s">
        <v>1349</v>
      </c>
      <c r="B2918" s="60">
        <v>3532</v>
      </c>
      <c r="C2918" s="53" t="s">
        <v>448</v>
      </c>
      <c r="D2918" s="52" t="s">
        <v>1343</v>
      </c>
      <c r="E2918" s="53" t="s">
        <v>59</v>
      </c>
      <c r="F2918" s="76">
        <v>41333</v>
      </c>
      <c r="G2918" s="76">
        <v>41394</v>
      </c>
      <c r="H2918" s="53" t="s">
        <v>100</v>
      </c>
      <c r="I2918" s="57">
        <v>381.94006999999999</v>
      </c>
      <c r="J2918" s="56">
        <v>404.0707335984809</v>
      </c>
      <c r="K2918" s="56">
        <v>381.94</v>
      </c>
      <c r="L2918" s="77">
        <v>41414</v>
      </c>
      <c r="M2918" s="60">
        <v>2013</v>
      </c>
      <c r="N2918" s="78">
        <v>41445</v>
      </c>
      <c r="O2918" s="60">
        <v>2013</v>
      </c>
      <c r="P2918" s="78">
        <v>41455</v>
      </c>
      <c r="Q2918" s="52" t="s">
        <v>342</v>
      </c>
      <c r="R2918" s="60"/>
      <c r="S2918" s="53" t="s">
        <v>419</v>
      </c>
      <c r="T2918" s="53" t="s">
        <v>699</v>
      </c>
      <c r="U2918" s="53" t="s">
        <v>368</v>
      </c>
      <c r="V2918" s="53" t="s">
        <v>389</v>
      </c>
      <c r="W2918" s="53"/>
      <c r="X2918" s="53"/>
      <c r="Y2918" s="63"/>
      <c r="Z2918" s="53"/>
      <c r="AA2918" s="53"/>
      <c r="AB2918" s="72"/>
      <c r="AC2918" s="57"/>
      <c r="AD2918" s="53"/>
      <c r="AE2918" s="53"/>
      <c r="AF2918" s="53"/>
      <c r="AG2918" s="63"/>
      <c r="AH2918" s="53"/>
      <c r="AI2918" s="53"/>
      <c r="AJ2918" s="149">
        <v>2</v>
      </c>
      <c r="AK2918" s="374" t="s">
        <v>677</v>
      </c>
    </row>
    <row r="2919" spans="1:37" s="149" customFormat="1" ht="60" customHeight="1">
      <c r="A2919" s="52" t="s">
        <v>1349</v>
      </c>
      <c r="B2919" s="60">
        <v>3534</v>
      </c>
      <c r="C2919" s="53" t="s">
        <v>404</v>
      </c>
      <c r="D2919" s="52" t="s">
        <v>405</v>
      </c>
      <c r="E2919" s="53" t="s">
        <v>59</v>
      </c>
      <c r="F2919" s="76">
        <v>41355</v>
      </c>
      <c r="G2919" s="76">
        <v>41415</v>
      </c>
      <c r="H2919" s="53" t="s">
        <v>100</v>
      </c>
      <c r="I2919" s="57">
        <v>542.42569000000003</v>
      </c>
      <c r="J2919" s="56">
        <v>573.76685690804391</v>
      </c>
      <c r="K2919" s="56">
        <v>542.42499999999995</v>
      </c>
      <c r="L2919" s="77">
        <v>41435</v>
      </c>
      <c r="M2919" s="60">
        <v>2013</v>
      </c>
      <c r="N2919" s="78">
        <v>41465</v>
      </c>
      <c r="O2919" s="60">
        <v>2013</v>
      </c>
      <c r="P2919" s="78">
        <v>41486</v>
      </c>
      <c r="Q2919" s="52" t="s">
        <v>342</v>
      </c>
      <c r="R2919" s="60" t="s">
        <v>1398</v>
      </c>
      <c r="S2919" s="53" t="s">
        <v>419</v>
      </c>
      <c r="T2919" s="53" t="s">
        <v>1400</v>
      </c>
      <c r="U2919" s="53" t="s">
        <v>368</v>
      </c>
      <c r="V2919" s="53" t="s">
        <v>389</v>
      </c>
      <c r="W2919" s="53"/>
      <c r="X2919" s="53"/>
      <c r="Y2919" s="63"/>
      <c r="Z2919" s="53"/>
      <c r="AA2919" s="53"/>
      <c r="AB2919" s="72"/>
      <c r="AC2919" s="57"/>
      <c r="AD2919" s="53"/>
      <c r="AE2919" s="53"/>
      <c r="AF2919" s="53"/>
      <c r="AG2919" s="63"/>
      <c r="AH2919" s="53"/>
      <c r="AI2919" s="53"/>
      <c r="AJ2919" s="149">
        <v>2</v>
      </c>
      <c r="AK2919" s="374" t="s">
        <v>677</v>
      </c>
    </row>
    <row r="2920" spans="1:37" s="149" customFormat="1" ht="60" customHeight="1">
      <c r="A2920" s="52" t="s">
        <v>1349</v>
      </c>
      <c r="B2920" s="60">
        <v>3537</v>
      </c>
      <c r="C2920" s="53" t="s">
        <v>455</v>
      </c>
      <c r="D2920" s="52" t="s">
        <v>456</v>
      </c>
      <c r="E2920" s="53" t="s">
        <v>59</v>
      </c>
      <c r="F2920" s="76">
        <v>41228</v>
      </c>
      <c r="G2920" s="76">
        <v>41288</v>
      </c>
      <c r="H2920" s="53" t="s">
        <v>100</v>
      </c>
      <c r="I2920" s="57">
        <v>90.059920000000005</v>
      </c>
      <c r="J2920" s="56">
        <v>95.095030562018934</v>
      </c>
      <c r="K2920" s="56">
        <v>90.058999999999997</v>
      </c>
      <c r="L2920" s="77">
        <v>41308</v>
      </c>
      <c r="M2920" s="60">
        <v>2013</v>
      </c>
      <c r="N2920" s="78">
        <v>41348</v>
      </c>
      <c r="O2920" s="60">
        <v>2013</v>
      </c>
      <c r="P2920" s="78">
        <v>41394</v>
      </c>
      <c r="Q2920" s="52" t="s">
        <v>337</v>
      </c>
      <c r="R2920" s="60"/>
      <c r="S2920" s="53" t="s">
        <v>419</v>
      </c>
      <c r="T2920" s="53" t="s">
        <v>963</v>
      </c>
      <c r="U2920" s="53" t="s">
        <v>368</v>
      </c>
      <c r="V2920" s="53" t="s">
        <v>385</v>
      </c>
      <c r="W2920" s="53"/>
      <c r="X2920" s="53"/>
      <c r="Y2920" s="63"/>
      <c r="Z2920" s="53"/>
      <c r="AA2920" s="53"/>
      <c r="AB2920" s="72"/>
      <c r="AC2920" s="57"/>
      <c r="AD2920" s="53"/>
      <c r="AE2920" s="53"/>
      <c r="AF2920" s="53"/>
      <c r="AG2920" s="63"/>
      <c r="AH2920" s="53"/>
      <c r="AI2920" s="53"/>
      <c r="AJ2920" s="149">
        <v>1</v>
      </c>
      <c r="AK2920" s="374" t="s">
        <v>677</v>
      </c>
    </row>
    <row r="2921" spans="1:37" s="149" customFormat="1" ht="60" customHeight="1">
      <c r="A2921" s="52" t="s">
        <v>1349</v>
      </c>
      <c r="B2921" s="60">
        <v>3539</v>
      </c>
      <c r="C2921" s="53" t="s">
        <v>526</v>
      </c>
      <c r="D2921" s="52" t="s">
        <v>527</v>
      </c>
      <c r="E2921" s="53" t="s">
        <v>59</v>
      </c>
      <c r="F2921" s="76">
        <v>41228</v>
      </c>
      <c r="G2921" s="76">
        <v>41288</v>
      </c>
      <c r="H2921" s="53" t="s">
        <v>100</v>
      </c>
      <c r="I2921" s="57">
        <v>1311.90104</v>
      </c>
      <c r="J2921" s="56">
        <v>1385.2474100855975</v>
      </c>
      <c r="K2921" s="56">
        <v>1311.9010000000001</v>
      </c>
      <c r="L2921" s="77">
        <v>41308</v>
      </c>
      <c r="M2921" s="60">
        <v>2013</v>
      </c>
      <c r="N2921" s="78">
        <v>41334</v>
      </c>
      <c r="O2921" s="60">
        <v>2013</v>
      </c>
      <c r="P2921" s="78">
        <v>41455</v>
      </c>
      <c r="Q2921" s="52" t="s">
        <v>337</v>
      </c>
      <c r="R2921" s="60"/>
      <c r="S2921" s="53" t="s">
        <v>419</v>
      </c>
      <c r="T2921" s="53" t="s">
        <v>1405</v>
      </c>
      <c r="U2921" s="53" t="s">
        <v>368</v>
      </c>
      <c r="V2921" s="53" t="s">
        <v>385</v>
      </c>
      <c r="W2921" s="53"/>
      <c r="X2921" s="53"/>
      <c r="Y2921" s="63"/>
      <c r="Z2921" s="53"/>
      <c r="AA2921" s="53"/>
      <c r="AB2921" s="72"/>
      <c r="AC2921" s="57"/>
      <c r="AD2921" s="53"/>
      <c r="AE2921" s="53"/>
      <c r="AF2921" s="53"/>
      <c r="AG2921" s="63"/>
      <c r="AH2921" s="53"/>
      <c r="AI2921" s="53"/>
      <c r="AJ2921" s="149">
        <v>1</v>
      </c>
      <c r="AK2921" s="374" t="s">
        <v>677</v>
      </c>
    </row>
    <row r="2922" spans="1:37" s="149" customFormat="1" ht="60" customHeight="1">
      <c r="A2922" s="52" t="s">
        <v>1349</v>
      </c>
      <c r="B2922" s="60">
        <v>3543</v>
      </c>
      <c r="C2922" s="53" t="s">
        <v>530</v>
      </c>
      <c r="D2922" s="52" t="s">
        <v>531</v>
      </c>
      <c r="E2922" s="53" t="s">
        <v>59</v>
      </c>
      <c r="F2922" s="76">
        <v>41284</v>
      </c>
      <c r="G2922" s="76">
        <v>41344</v>
      </c>
      <c r="H2922" s="53" t="s">
        <v>100</v>
      </c>
      <c r="I2922" s="57">
        <v>14.486000000000001</v>
      </c>
      <c r="J2922" s="56">
        <v>14.274341399665873</v>
      </c>
      <c r="K2922" s="56">
        <v>14.273999999999999</v>
      </c>
      <c r="L2922" s="77">
        <v>41364</v>
      </c>
      <c r="M2922" s="60">
        <v>2013</v>
      </c>
      <c r="N2922" s="78">
        <v>41379</v>
      </c>
      <c r="O2922" s="60">
        <v>2013</v>
      </c>
      <c r="P2922" s="78">
        <v>41394</v>
      </c>
      <c r="Q2922" s="52" t="s">
        <v>342</v>
      </c>
      <c r="R2922" s="60"/>
      <c r="S2922" s="53" t="s">
        <v>322</v>
      </c>
      <c r="T2922" s="53" t="s">
        <v>1408</v>
      </c>
      <c r="U2922" s="53" t="s">
        <v>368</v>
      </c>
      <c r="V2922" s="53" t="s">
        <v>389</v>
      </c>
      <c r="W2922" s="53"/>
      <c r="X2922" s="53"/>
      <c r="Y2922" s="63"/>
      <c r="Z2922" s="53"/>
      <c r="AA2922" s="53"/>
      <c r="AB2922" s="72"/>
      <c r="AC2922" s="57"/>
      <c r="AD2922" s="53"/>
      <c r="AE2922" s="53"/>
      <c r="AF2922" s="53"/>
      <c r="AG2922" s="63"/>
      <c r="AH2922" s="53"/>
      <c r="AI2922" s="53"/>
      <c r="AJ2922" s="149">
        <v>1</v>
      </c>
      <c r="AK2922" s="374" t="s">
        <v>677</v>
      </c>
    </row>
    <row r="2923" spans="1:37" s="149" customFormat="1" ht="60" customHeight="1">
      <c r="A2923" s="52" t="s">
        <v>1349</v>
      </c>
      <c r="B2923" s="60">
        <v>3547</v>
      </c>
      <c r="C2923" s="53" t="s">
        <v>457</v>
      </c>
      <c r="D2923" s="52" t="s">
        <v>458</v>
      </c>
      <c r="E2923" s="53" t="s">
        <v>64</v>
      </c>
      <c r="F2923" s="76">
        <v>41229</v>
      </c>
      <c r="G2923" s="76">
        <v>41289</v>
      </c>
      <c r="H2923" s="53" t="s">
        <v>100</v>
      </c>
      <c r="I2923" s="57">
        <v>36.188000000000002</v>
      </c>
      <c r="J2923" s="56">
        <v>36.565417423456992</v>
      </c>
      <c r="K2923" s="56">
        <v>36.188000000000002</v>
      </c>
      <c r="L2923" s="77">
        <v>41309</v>
      </c>
      <c r="M2923" s="60">
        <v>2013</v>
      </c>
      <c r="N2923" s="78">
        <v>41364</v>
      </c>
      <c r="O2923" s="60">
        <v>2013</v>
      </c>
      <c r="P2923" s="78">
        <v>41394</v>
      </c>
      <c r="Q2923" s="52" t="s">
        <v>337</v>
      </c>
      <c r="R2923" s="60"/>
      <c r="S2923" s="53" t="s">
        <v>419</v>
      </c>
      <c r="T2923" s="53" t="s">
        <v>1412</v>
      </c>
      <c r="U2923" s="53" t="s">
        <v>368</v>
      </c>
      <c r="V2923" s="53" t="s">
        <v>385</v>
      </c>
      <c r="W2923" s="53"/>
      <c r="X2923" s="53"/>
      <c r="Y2923" s="63"/>
      <c r="Z2923" s="53"/>
      <c r="AA2923" s="53"/>
      <c r="AB2923" s="72"/>
      <c r="AC2923" s="57"/>
      <c r="AD2923" s="53"/>
      <c r="AE2923" s="53"/>
      <c r="AF2923" s="53"/>
      <c r="AG2923" s="63"/>
      <c r="AH2923" s="53"/>
      <c r="AI2923" s="53"/>
      <c r="AJ2923" s="149">
        <v>1</v>
      </c>
      <c r="AK2923" s="374" t="s">
        <v>677</v>
      </c>
    </row>
    <row r="2924" spans="1:37" s="149" customFormat="1" ht="75" customHeight="1">
      <c r="A2924" s="53" t="s">
        <v>1450</v>
      </c>
      <c r="B2924" s="60">
        <v>3549</v>
      </c>
      <c r="C2924" s="60">
        <v>3000401</v>
      </c>
      <c r="D2924" s="52" t="s">
        <v>584</v>
      </c>
      <c r="E2924" s="53" t="s">
        <v>81</v>
      </c>
      <c r="F2924" s="55">
        <v>41315</v>
      </c>
      <c r="G2924" s="55">
        <v>41374</v>
      </c>
      <c r="H2924" s="53" t="s">
        <v>100</v>
      </c>
      <c r="I2924" s="57">
        <v>14820.56</v>
      </c>
      <c r="J2924" s="56">
        <v>13338.503894758896</v>
      </c>
      <c r="K2924" s="56">
        <v>13338.503000000001</v>
      </c>
      <c r="L2924" s="59">
        <v>41395</v>
      </c>
      <c r="M2924" s="60">
        <v>2013</v>
      </c>
      <c r="N2924" s="61">
        <v>41395</v>
      </c>
      <c r="O2924" s="60">
        <v>2013</v>
      </c>
      <c r="P2924" s="61">
        <v>41608</v>
      </c>
      <c r="Q2924" s="53" t="s">
        <v>337</v>
      </c>
      <c r="R2924" s="53"/>
      <c r="S2924" s="53" t="s">
        <v>430</v>
      </c>
      <c r="T2924" s="53" t="s">
        <v>839</v>
      </c>
      <c r="U2924" s="53" t="s">
        <v>367</v>
      </c>
      <c r="V2924" s="53" t="s">
        <v>385</v>
      </c>
      <c r="W2924" s="53"/>
      <c r="X2924" s="53"/>
      <c r="Y2924" s="63"/>
      <c r="Z2924" s="53"/>
      <c r="AA2924" s="53"/>
      <c r="AB2924" s="72"/>
      <c r="AC2924" s="57"/>
      <c r="AD2924" s="53"/>
      <c r="AE2924" s="53"/>
      <c r="AF2924" s="53"/>
      <c r="AG2924" s="63"/>
      <c r="AH2924" s="53"/>
      <c r="AI2924" s="53"/>
      <c r="AJ2924" s="149">
        <v>2</v>
      </c>
      <c r="AK2924" s="374" t="s">
        <v>677</v>
      </c>
    </row>
    <row r="2925" spans="1:37" s="149" customFormat="1" ht="75" customHeight="1">
      <c r="A2925" s="53" t="s">
        <v>1450</v>
      </c>
      <c r="B2925" s="60">
        <v>3550</v>
      </c>
      <c r="C2925" s="54">
        <v>3000402</v>
      </c>
      <c r="D2925" s="52" t="s">
        <v>874</v>
      </c>
      <c r="E2925" s="53" t="s">
        <v>59</v>
      </c>
      <c r="F2925" s="55">
        <v>41284</v>
      </c>
      <c r="G2925" s="55">
        <v>41306</v>
      </c>
      <c r="H2925" s="53" t="s">
        <v>100</v>
      </c>
      <c r="I2925" s="57">
        <v>750</v>
      </c>
      <c r="J2925" s="56">
        <v>749.65488776640007</v>
      </c>
      <c r="K2925" s="56">
        <v>749.654</v>
      </c>
      <c r="L2925" s="59">
        <v>41306</v>
      </c>
      <c r="M2925" s="60">
        <v>2013</v>
      </c>
      <c r="N2925" s="61">
        <v>41325</v>
      </c>
      <c r="O2925" s="60">
        <v>2013</v>
      </c>
      <c r="P2925" s="61">
        <v>41638</v>
      </c>
      <c r="Q2925" s="53" t="s">
        <v>343</v>
      </c>
      <c r="R2925" s="53" t="s">
        <v>1451</v>
      </c>
      <c r="S2925" s="53" t="s">
        <v>430</v>
      </c>
      <c r="T2925" s="53" t="s">
        <v>857</v>
      </c>
      <c r="U2925" s="53" t="s">
        <v>367</v>
      </c>
      <c r="V2925" s="53" t="s">
        <v>389</v>
      </c>
      <c r="W2925" s="53"/>
      <c r="X2925" s="53"/>
      <c r="Y2925" s="63"/>
      <c r="Z2925" s="53"/>
      <c r="AA2925" s="53"/>
      <c r="AB2925" s="72"/>
      <c r="AC2925" s="57"/>
      <c r="AD2925" s="53"/>
      <c r="AE2925" s="53"/>
      <c r="AF2925" s="53"/>
      <c r="AG2925" s="63"/>
      <c r="AH2925" s="53"/>
      <c r="AI2925" s="53"/>
      <c r="AJ2925" s="149">
        <v>1</v>
      </c>
      <c r="AK2925" s="374" t="s">
        <v>677</v>
      </c>
    </row>
    <row r="2926" spans="1:37" s="149" customFormat="1" ht="75" customHeight="1">
      <c r="A2926" s="53" t="s">
        <v>1450</v>
      </c>
      <c r="B2926" s="60">
        <v>3551</v>
      </c>
      <c r="C2926" s="60">
        <v>3000404</v>
      </c>
      <c r="D2926" s="52" t="s">
        <v>675</v>
      </c>
      <c r="E2926" s="53" t="s">
        <v>59</v>
      </c>
      <c r="F2926" s="55">
        <v>41334</v>
      </c>
      <c r="G2926" s="55">
        <v>41365</v>
      </c>
      <c r="H2926" s="53" t="s">
        <v>100</v>
      </c>
      <c r="I2926" s="57">
        <v>5503</v>
      </c>
      <c r="J2926" s="56">
        <v>4952.7005392973815</v>
      </c>
      <c r="K2926" s="56">
        <v>4952.7</v>
      </c>
      <c r="L2926" s="59">
        <v>41395</v>
      </c>
      <c r="M2926" s="60">
        <v>2013</v>
      </c>
      <c r="N2926" s="61">
        <v>41395</v>
      </c>
      <c r="O2926" s="60">
        <v>2013</v>
      </c>
      <c r="P2926" s="61">
        <v>41547</v>
      </c>
      <c r="Q2926" s="53" t="s">
        <v>337</v>
      </c>
      <c r="R2926" s="53"/>
      <c r="S2926" s="53" t="s">
        <v>430</v>
      </c>
      <c r="T2926" s="60">
        <v>15</v>
      </c>
      <c r="U2926" s="53" t="s">
        <v>367</v>
      </c>
      <c r="V2926" s="53" t="s">
        <v>385</v>
      </c>
      <c r="W2926" s="53"/>
      <c r="X2926" s="53"/>
      <c r="Y2926" s="63"/>
      <c r="Z2926" s="53"/>
      <c r="AA2926" s="53"/>
      <c r="AB2926" s="72"/>
      <c r="AC2926" s="57"/>
      <c r="AD2926" s="53"/>
      <c r="AE2926" s="53"/>
      <c r="AF2926" s="53"/>
      <c r="AG2926" s="63"/>
      <c r="AH2926" s="53"/>
      <c r="AI2926" s="53"/>
      <c r="AJ2926" s="149">
        <v>2</v>
      </c>
      <c r="AK2926" s="374" t="s">
        <v>677</v>
      </c>
    </row>
    <row r="2927" spans="1:37" s="149" customFormat="1" ht="75" customHeight="1">
      <c r="A2927" s="53" t="s">
        <v>1450</v>
      </c>
      <c r="B2927" s="60">
        <v>3552</v>
      </c>
      <c r="C2927" s="81" t="s">
        <v>1244</v>
      </c>
      <c r="D2927" s="52" t="s">
        <v>755</v>
      </c>
      <c r="E2927" s="53" t="s">
        <v>81</v>
      </c>
      <c r="F2927" s="55">
        <v>41284</v>
      </c>
      <c r="G2927" s="55">
        <v>41334</v>
      </c>
      <c r="H2927" s="53" t="s">
        <v>100</v>
      </c>
      <c r="I2927" s="57">
        <v>9913.65</v>
      </c>
      <c r="J2927" s="56">
        <v>8922.2847525256038</v>
      </c>
      <c r="K2927" s="56">
        <v>8922.2839999999997</v>
      </c>
      <c r="L2927" s="59">
        <v>41358</v>
      </c>
      <c r="M2927" s="60">
        <v>2013</v>
      </c>
      <c r="N2927" s="61">
        <v>41358</v>
      </c>
      <c r="O2927" s="60">
        <v>2013</v>
      </c>
      <c r="P2927" s="61">
        <v>41547</v>
      </c>
      <c r="Q2927" s="53" t="s">
        <v>337</v>
      </c>
      <c r="R2927" s="53" t="s">
        <v>1452</v>
      </c>
      <c r="S2927" s="53" t="s">
        <v>303</v>
      </c>
      <c r="T2927" s="60">
        <v>286.55</v>
      </c>
      <c r="U2927" s="53" t="s">
        <v>367</v>
      </c>
      <c r="V2927" s="53" t="s">
        <v>385</v>
      </c>
      <c r="W2927" s="53"/>
      <c r="X2927" s="53"/>
      <c r="Y2927" s="63"/>
      <c r="Z2927" s="53"/>
      <c r="AA2927" s="53"/>
      <c r="AB2927" s="72"/>
      <c r="AC2927" s="57"/>
      <c r="AD2927" s="53"/>
      <c r="AE2927" s="53"/>
      <c r="AF2927" s="53"/>
      <c r="AG2927" s="63"/>
      <c r="AH2927" s="53"/>
      <c r="AI2927" s="53"/>
      <c r="AJ2927" s="149">
        <v>1</v>
      </c>
      <c r="AK2927" s="374" t="s">
        <v>677</v>
      </c>
    </row>
    <row r="2928" spans="1:37" s="149" customFormat="1" ht="75" customHeight="1">
      <c r="A2928" s="53" t="s">
        <v>1450</v>
      </c>
      <c r="B2928" s="60">
        <v>3553</v>
      </c>
      <c r="C2928" s="60">
        <v>3000408</v>
      </c>
      <c r="D2928" s="52" t="s">
        <v>887</v>
      </c>
      <c r="E2928" s="53" t="s">
        <v>59</v>
      </c>
      <c r="F2928" s="55">
        <v>41365</v>
      </c>
      <c r="G2928" s="55">
        <v>41395</v>
      </c>
      <c r="H2928" s="53" t="s">
        <v>100</v>
      </c>
      <c r="I2928" s="57">
        <v>4763.78</v>
      </c>
      <c r="J2928" s="56">
        <v>4287.4016120175747</v>
      </c>
      <c r="K2928" s="56">
        <v>4287.4009999999998</v>
      </c>
      <c r="L2928" s="59">
        <v>41426</v>
      </c>
      <c r="M2928" s="60">
        <v>2013</v>
      </c>
      <c r="N2928" s="61">
        <v>41426</v>
      </c>
      <c r="O2928" s="60">
        <v>2013</v>
      </c>
      <c r="P2928" s="61">
        <v>41577</v>
      </c>
      <c r="Q2928" s="53" t="s">
        <v>337</v>
      </c>
      <c r="R2928" s="53" t="s">
        <v>1453</v>
      </c>
      <c r="S2928" s="53" t="s">
        <v>430</v>
      </c>
      <c r="T2928" s="60">
        <v>6</v>
      </c>
      <c r="U2928" s="53" t="s">
        <v>367</v>
      </c>
      <c r="V2928" s="53" t="s">
        <v>385</v>
      </c>
      <c r="W2928" s="53"/>
      <c r="X2928" s="53"/>
      <c r="Y2928" s="63"/>
      <c r="Z2928" s="53"/>
      <c r="AA2928" s="53"/>
      <c r="AB2928" s="72"/>
      <c r="AC2928" s="57"/>
      <c r="AD2928" s="53"/>
      <c r="AE2928" s="53"/>
      <c r="AF2928" s="53"/>
      <c r="AG2928" s="63"/>
      <c r="AH2928" s="53"/>
      <c r="AI2928" s="53"/>
      <c r="AJ2928" s="149">
        <v>2</v>
      </c>
      <c r="AK2928" s="374" t="s">
        <v>677</v>
      </c>
    </row>
    <row r="2929" spans="1:37" s="149" customFormat="1" ht="75" customHeight="1">
      <c r="A2929" s="53" t="s">
        <v>1450</v>
      </c>
      <c r="B2929" s="60">
        <v>3555</v>
      </c>
      <c r="C2929" s="60">
        <v>3000410</v>
      </c>
      <c r="D2929" s="52" t="s">
        <v>586</v>
      </c>
      <c r="E2929" s="53" t="s">
        <v>81</v>
      </c>
      <c r="F2929" s="55">
        <v>41321</v>
      </c>
      <c r="G2929" s="55">
        <v>41380</v>
      </c>
      <c r="H2929" s="53" t="s">
        <v>100</v>
      </c>
      <c r="I2929" s="57">
        <v>9359.48</v>
      </c>
      <c r="J2929" s="56">
        <v>8423.5323208100399</v>
      </c>
      <c r="K2929" s="56">
        <v>8423.5319999999992</v>
      </c>
      <c r="L2929" s="59">
        <v>41399</v>
      </c>
      <c r="M2929" s="60">
        <v>2013</v>
      </c>
      <c r="N2929" s="61">
        <v>41399</v>
      </c>
      <c r="O2929" s="60">
        <v>2013</v>
      </c>
      <c r="P2929" s="61">
        <v>41547</v>
      </c>
      <c r="Q2929" s="53" t="s">
        <v>337</v>
      </c>
      <c r="R2929" s="53"/>
      <c r="S2929" s="53" t="s">
        <v>2024</v>
      </c>
      <c r="T2929" s="60">
        <v>132.16</v>
      </c>
      <c r="U2929" s="53" t="s">
        <v>367</v>
      </c>
      <c r="V2929" s="53" t="s">
        <v>385</v>
      </c>
      <c r="W2929" s="53"/>
      <c r="X2929" s="53"/>
      <c r="Y2929" s="63"/>
      <c r="Z2929" s="53"/>
      <c r="AA2929" s="53"/>
      <c r="AB2929" s="72"/>
      <c r="AC2929" s="57"/>
      <c r="AD2929" s="53"/>
      <c r="AE2929" s="53"/>
      <c r="AF2929" s="53"/>
      <c r="AG2929" s="63"/>
      <c r="AH2929" s="53"/>
      <c r="AI2929" s="53"/>
      <c r="AJ2929" s="149">
        <v>2</v>
      </c>
      <c r="AK2929" s="374" t="s">
        <v>677</v>
      </c>
    </row>
    <row r="2930" spans="1:37" s="149" customFormat="1" ht="75" customHeight="1">
      <c r="A2930" s="53" t="s">
        <v>1450</v>
      </c>
      <c r="B2930" s="60">
        <v>3559</v>
      </c>
      <c r="C2930" s="60">
        <v>3000445</v>
      </c>
      <c r="D2930" s="52" t="s">
        <v>1088</v>
      </c>
      <c r="E2930" s="53" t="s">
        <v>59</v>
      </c>
      <c r="F2930" s="55">
        <v>41334</v>
      </c>
      <c r="G2930" s="55">
        <v>41365</v>
      </c>
      <c r="H2930" s="53" t="s">
        <v>100</v>
      </c>
      <c r="I2930" s="57">
        <v>500</v>
      </c>
      <c r="J2930" s="56">
        <v>497.93792398560004</v>
      </c>
      <c r="K2930" s="56">
        <v>497.93700000000001</v>
      </c>
      <c r="L2930" s="59">
        <v>41365</v>
      </c>
      <c r="M2930" s="60">
        <v>2013</v>
      </c>
      <c r="N2930" s="61">
        <v>41395</v>
      </c>
      <c r="O2930" s="60">
        <v>2013</v>
      </c>
      <c r="P2930" s="61">
        <v>41547</v>
      </c>
      <c r="Q2930" s="53" t="s">
        <v>343</v>
      </c>
      <c r="R2930" s="53" t="s">
        <v>1455</v>
      </c>
      <c r="S2930" s="53" t="s">
        <v>309</v>
      </c>
      <c r="T2930" s="60">
        <v>26</v>
      </c>
      <c r="U2930" s="53" t="s">
        <v>367</v>
      </c>
      <c r="V2930" s="53" t="s">
        <v>389</v>
      </c>
      <c r="W2930" s="53"/>
      <c r="X2930" s="53"/>
      <c r="Y2930" s="63"/>
      <c r="Z2930" s="53"/>
      <c r="AA2930" s="53"/>
      <c r="AB2930" s="72"/>
      <c r="AC2930" s="57"/>
      <c r="AD2930" s="53"/>
      <c r="AE2930" s="53"/>
      <c r="AF2930" s="53"/>
      <c r="AG2930" s="63"/>
      <c r="AH2930" s="53"/>
      <c r="AI2930" s="53"/>
      <c r="AJ2930" s="149">
        <v>2</v>
      </c>
      <c r="AK2930" s="374" t="s">
        <v>677</v>
      </c>
    </row>
    <row r="2931" spans="1:37" s="149" customFormat="1" ht="60" customHeight="1">
      <c r="A2931" s="53" t="s">
        <v>1450</v>
      </c>
      <c r="B2931" s="60">
        <v>3561</v>
      </c>
      <c r="C2931" s="60" t="s">
        <v>472</v>
      </c>
      <c r="D2931" s="52" t="s">
        <v>473</v>
      </c>
      <c r="E2931" s="53" t="s">
        <v>80</v>
      </c>
      <c r="F2931" s="55">
        <v>41222</v>
      </c>
      <c r="G2931" s="55">
        <v>41252</v>
      </c>
      <c r="H2931" s="53" t="s">
        <v>100</v>
      </c>
      <c r="I2931" s="57">
        <v>439.55219999999997</v>
      </c>
      <c r="J2931" s="56">
        <v>413.35662735239043</v>
      </c>
      <c r="K2931" s="56">
        <v>413.35599999999999</v>
      </c>
      <c r="L2931" s="59">
        <v>41289</v>
      </c>
      <c r="M2931" s="60">
        <v>2013</v>
      </c>
      <c r="N2931" s="61">
        <v>41289</v>
      </c>
      <c r="O2931" s="60">
        <v>2013</v>
      </c>
      <c r="P2931" s="61">
        <v>41638</v>
      </c>
      <c r="Q2931" s="53" t="s">
        <v>337</v>
      </c>
      <c r="R2931" s="53" t="s">
        <v>2710</v>
      </c>
      <c r="S2931" s="53" t="s">
        <v>430</v>
      </c>
      <c r="T2931" s="60">
        <v>1249</v>
      </c>
      <c r="U2931" s="53" t="s">
        <v>367</v>
      </c>
      <c r="V2931" s="53" t="s">
        <v>385</v>
      </c>
      <c r="W2931" s="53"/>
      <c r="X2931" s="53"/>
      <c r="Y2931" s="63"/>
      <c r="Z2931" s="53"/>
      <c r="AA2931" s="53"/>
      <c r="AB2931" s="72"/>
      <c r="AC2931" s="57"/>
      <c r="AD2931" s="53"/>
      <c r="AE2931" s="53"/>
      <c r="AF2931" s="53"/>
      <c r="AG2931" s="63"/>
      <c r="AH2931" s="53"/>
      <c r="AI2931" s="53"/>
      <c r="AJ2931" s="149">
        <v>1</v>
      </c>
      <c r="AK2931" s="374" t="s">
        <v>677</v>
      </c>
    </row>
    <row r="2932" spans="1:37" s="149" customFormat="1" ht="60" customHeight="1">
      <c r="A2932" s="53" t="s">
        <v>1450</v>
      </c>
      <c r="B2932" s="160" t="s">
        <v>2712</v>
      </c>
      <c r="C2932" s="60" t="s">
        <v>472</v>
      </c>
      <c r="D2932" s="52" t="s">
        <v>473</v>
      </c>
      <c r="E2932" s="53" t="s">
        <v>80</v>
      </c>
      <c r="F2932" s="55">
        <v>41222</v>
      </c>
      <c r="G2932" s="55">
        <v>41252</v>
      </c>
      <c r="H2932" s="53" t="s">
        <v>100</v>
      </c>
      <c r="I2932" s="57">
        <v>264</v>
      </c>
      <c r="J2932" s="56">
        <v>219.84014304000002</v>
      </c>
      <c r="K2932" s="56">
        <v>219.84</v>
      </c>
      <c r="L2932" s="59">
        <v>41289</v>
      </c>
      <c r="M2932" s="60">
        <v>2013</v>
      </c>
      <c r="N2932" s="61">
        <v>41289</v>
      </c>
      <c r="O2932" s="60">
        <v>2013</v>
      </c>
      <c r="P2932" s="61">
        <v>41638</v>
      </c>
      <c r="Q2932" s="53" t="s">
        <v>337</v>
      </c>
      <c r="R2932" s="53" t="s">
        <v>2711</v>
      </c>
      <c r="S2932" s="53" t="s">
        <v>430</v>
      </c>
      <c r="T2932" s="60">
        <v>8060</v>
      </c>
      <c r="U2932" s="53" t="s">
        <v>367</v>
      </c>
      <c r="V2932" s="53" t="s">
        <v>385</v>
      </c>
      <c r="W2932" s="53"/>
      <c r="X2932" s="53"/>
      <c r="Y2932" s="63"/>
      <c r="Z2932" s="53"/>
      <c r="AA2932" s="53"/>
      <c r="AB2932" s="72"/>
      <c r="AC2932" s="57"/>
      <c r="AD2932" s="53"/>
      <c r="AE2932" s="53"/>
      <c r="AF2932" s="53"/>
      <c r="AG2932" s="63"/>
      <c r="AH2932" s="53"/>
      <c r="AI2932" s="53"/>
      <c r="AJ2932" s="149">
        <v>1</v>
      </c>
      <c r="AK2932" s="374" t="s">
        <v>677</v>
      </c>
    </row>
    <row r="2933" spans="1:37" s="149" customFormat="1" ht="75" customHeight="1">
      <c r="A2933" s="53" t="s">
        <v>1450</v>
      </c>
      <c r="B2933" s="60">
        <v>3562</v>
      </c>
      <c r="C2933" s="60" t="s">
        <v>1133</v>
      </c>
      <c r="D2933" s="52" t="s">
        <v>1134</v>
      </c>
      <c r="E2933" s="53" t="s">
        <v>80</v>
      </c>
      <c r="F2933" s="55">
        <v>41403</v>
      </c>
      <c r="G2933" s="55">
        <v>41434</v>
      </c>
      <c r="H2933" s="53" t="s">
        <v>100</v>
      </c>
      <c r="I2933" s="57">
        <v>113</v>
      </c>
      <c r="J2933" s="56">
        <v>108.38119051872</v>
      </c>
      <c r="K2933" s="56">
        <v>108.381</v>
      </c>
      <c r="L2933" s="59">
        <v>41454</v>
      </c>
      <c r="M2933" s="60">
        <v>2013</v>
      </c>
      <c r="N2933" s="61">
        <v>41454</v>
      </c>
      <c r="O2933" s="60">
        <v>2013</v>
      </c>
      <c r="P2933" s="61">
        <v>41544</v>
      </c>
      <c r="Q2933" s="53" t="s">
        <v>337</v>
      </c>
      <c r="R2933" s="53"/>
      <c r="S2933" s="53" t="s">
        <v>430</v>
      </c>
      <c r="T2933" s="60">
        <v>9</v>
      </c>
      <c r="U2933" s="53" t="s">
        <v>367</v>
      </c>
      <c r="V2933" s="53" t="s">
        <v>385</v>
      </c>
      <c r="W2933" s="53"/>
      <c r="X2933" s="53"/>
      <c r="Y2933" s="63"/>
      <c r="Z2933" s="53"/>
      <c r="AA2933" s="53"/>
      <c r="AB2933" s="72"/>
      <c r="AC2933" s="57"/>
      <c r="AD2933" s="53"/>
      <c r="AE2933" s="53"/>
      <c r="AF2933" s="53"/>
      <c r="AG2933" s="63"/>
      <c r="AH2933" s="53"/>
      <c r="AI2933" s="53"/>
      <c r="AJ2933" s="149">
        <v>2</v>
      </c>
      <c r="AK2933" s="374" t="s">
        <v>677</v>
      </c>
    </row>
    <row r="2934" spans="1:37" s="149" customFormat="1" ht="60" customHeight="1">
      <c r="A2934" s="53" t="s">
        <v>1450</v>
      </c>
      <c r="B2934" s="60">
        <v>3564</v>
      </c>
      <c r="C2934" s="60" t="s">
        <v>474</v>
      </c>
      <c r="D2934" s="52" t="s">
        <v>475</v>
      </c>
      <c r="E2934" s="53" t="s">
        <v>80</v>
      </c>
      <c r="F2934" s="55">
        <v>41225</v>
      </c>
      <c r="G2934" s="55">
        <v>41255</v>
      </c>
      <c r="H2934" s="53" t="s">
        <v>100</v>
      </c>
      <c r="I2934" s="57">
        <v>670.64559999999994</v>
      </c>
      <c r="J2934" s="56">
        <v>603.58100552275687</v>
      </c>
      <c r="K2934" s="56">
        <v>603.58100000000002</v>
      </c>
      <c r="L2934" s="59">
        <v>41286</v>
      </c>
      <c r="M2934" s="60">
        <v>2013</v>
      </c>
      <c r="N2934" s="61">
        <v>41286</v>
      </c>
      <c r="O2934" s="60">
        <v>2013</v>
      </c>
      <c r="P2934" s="61">
        <v>41638</v>
      </c>
      <c r="Q2934" s="53" t="s">
        <v>337</v>
      </c>
      <c r="R2934" s="53"/>
      <c r="S2934" s="53" t="s">
        <v>430</v>
      </c>
      <c r="T2934" s="60">
        <v>847</v>
      </c>
      <c r="U2934" s="53" t="s">
        <v>367</v>
      </c>
      <c r="V2934" s="53" t="s">
        <v>385</v>
      </c>
      <c r="W2934" s="53"/>
      <c r="X2934" s="53"/>
      <c r="Y2934" s="63"/>
      <c r="Z2934" s="53"/>
      <c r="AA2934" s="53"/>
      <c r="AB2934" s="72"/>
      <c r="AC2934" s="57"/>
      <c r="AD2934" s="53"/>
      <c r="AE2934" s="53"/>
      <c r="AF2934" s="53"/>
      <c r="AG2934" s="63"/>
      <c r="AH2934" s="53"/>
      <c r="AI2934" s="53"/>
      <c r="AJ2934" s="149">
        <v>1</v>
      </c>
      <c r="AK2934" s="374" t="s">
        <v>677</v>
      </c>
    </row>
    <row r="2935" spans="1:37" s="149" customFormat="1" ht="60" customHeight="1">
      <c r="A2935" s="53" t="s">
        <v>1450</v>
      </c>
      <c r="B2935" s="60">
        <v>3566</v>
      </c>
      <c r="C2935" s="60" t="s">
        <v>476</v>
      </c>
      <c r="D2935" s="52" t="s">
        <v>477</v>
      </c>
      <c r="E2935" s="53" t="s">
        <v>59</v>
      </c>
      <c r="F2935" s="55">
        <v>41225</v>
      </c>
      <c r="G2935" s="55">
        <v>41255</v>
      </c>
      <c r="H2935" s="53" t="s">
        <v>100</v>
      </c>
      <c r="I2935" s="57">
        <v>389.447</v>
      </c>
      <c r="J2935" s="56">
        <v>350.50213205582401</v>
      </c>
      <c r="K2935" s="56">
        <v>350.50200000000001</v>
      </c>
      <c r="L2935" s="59">
        <v>41287</v>
      </c>
      <c r="M2935" s="60">
        <v>2013</v>
      </c>
      <c r="N2935" s="61">
        <v>41287</v>
      </c>
      <c r="O2935" s="60">
        <v>2013</v>
      </c>
      <c r="P2935" s="61">
        <v>41530</v>
      </c>
      <c r="Q2935" s="53" t="s">
        <v>337</v>
      </c>
      <c r="R2935" s="53"/>
      <c r="S2935" s="53" t="s">
        <v>430</v>
      </c>
      <c r="T2935" s="60">
        <v>999</v>
      </c>
      <c r="U2935" s="53" t="s">
        <v>367</v>
      </c>
      <c r="V2935" s="53" t="s">
        <v>385</v>
      </c>
      <c r="W2935" s="53"/>
      <c r="X2935" s="53"/>
      <c r="Y2935" s="63"/>
      <c r="Z2935" s="53"/>
      <c r="AA2935" s="53"/>
      <c r="AB2935" s="72"/>
      <c r="AC2935" s="57"/>
      <c r="AD2935" s="53"/>
      <c r="AE2935" s="53"/>
      <c r="AF2935" s="53"/>
      <c r="AG2935" s="63"/>
      <c r="AH2935" s="53"/>
      <c r="AI2935" s="53"/>
      <c r="AJ2935" s="149">
        <v>1</v>
      </c>
      <c r="AK2935" s="374" t="s">
        <v>677</v>
      </c>
    </row>
    <row r="2936" spans="1:37" s="149" customFormat="1" ht="60" customHeight="1">
      <c r="A2936" s="53" t="s">
        <v>1450</v>
      </c>
      <c r="B2936" s="60">
        <v>3568</v>
      </c>
      <c r="C2936" s="60" t="s">
        <v>626</v>
      </c>
      <c r="D2936" s="52" t="s">
        <v>627</v>
      </c>
      <c r="E2936" s="53" t="s">
        <v>80</v>
      </c>
      <c r="F2936" s="55">
        <v>41218</v>
      </c>
      <c r="G2936" s="55">
        <v>41248</v>
      </c>
      <c r="H2936" s="53" t="s">
        <v>100</v>
      </c>
      <c r="I2936" s="57">
        <v>713.04200000000003</v>
      </c>
      <c r="J2936" s="56">
        <v>641.73755994949443</v>
      </c>
      <c r="K2936" s="56">
        <v>641.73699999999997</v>
      </c>
      <c r="L2936" s="59">
        <v>41289</v>
      </c>
      <c r="M2936" s="60">
        <v>2013</v>
      </c>
      <c r="N2936" s="61">
        <v>41348</v>
      </c>
      <c r="O2936" s="60">
        <v>2013</v>
      </c>
      <c r="P2936" s="61">
        <v>41455</v>
      </c>
      <c r="Q2936" s="53" t="s">
        <v>337</v>
      </c>
      <c r="R2936" s="53"/>
      <c r="S2936" s="53" t="s">
        <v>430</v>
      </c>
      <c r="T2936" s="60">
        <v>14</v>
      </c>
      <c r="U2936" s="53" t="s">
        <v>367</v>
      </c>
      <c r="V2936" s="53" t="s">
        <v>385</v>
      </c>
      <c r="W2936" s="53"/>
      <c r="X2936" s="53"/>
      <c r="Y2936" s="63"/>
      <c r="Z2936" s="53"/>
      <c r="AA2936" s="53"/>
      <c r="AB2936" s="72"/>
      <c r="AC2936" s="57"/>
      <c r="AD2936" s="53"/>
      <c r="AE2936" s="53"/>
      <c r="AF2936" s="53"/>
      <c r="AG2936" s="63"/>
      <c r="AH2936" s="53"/>
      <c r="AI2936" s="53"/>
      <c r="AJ2936" s="149">
        <v>1</v>
      </c>
      <c r="AK2936" s="374" t="s">
        <v>677</v>
      </c>
    </row>
    <row r="2937" spans="1:37" s="149" customFormat="1" ht="75" customHeight="1">
      <c r="A2937" s="53" t="s">
        <v>1450</v>
      </c>
      <c r="B2937" s="60">
        <v>3569</v>
      </c>
      <c r="C2937" s="60" t="s">
        <v>628</v>
      </c>
      <c r="D2937" s="52" t="s">
        <v>629</v>
      </c>
      <c r="E2937" s="53" t="s">
        <v>80</v>
      </c>
      <c r="F2937" s="55">
        <v>41403</v>
      </c>
      <c r="G2937" s="55">
        <v>41434</v>
      </c>
      <c r="H2937" s="53" t="s">
        <v>100</v>
      </c>
      <c r="I2937" s="57">
        <v>271.10000000000002</v>
      </c>
      <c r="J2937" s="56">
        <v>274.80017880000003</v>
      </c>
      <c r="K2937" s="56">
        <v>271.10000000000002</v>
      </c>
      <c r="L2937" s="59">
        <v>41454</v>
      </c>
      <c r="M2937" s="60">
        <v>2013</v>
      </c>
      <c r="N2937" s="61">
        <v>41454</v>
      </c>
      <c r="O2937" s="60">
        <v>2013</v>
      </c>
      <c r="P2937" s="61">
        <v>41544</v>
      </c>
      <c r="Q2937" s="53" t="s">
        <v>337</v>
      </c>
      <c r="R2937" s="53"/>
      <c r="S2937" s="53" t="s">
        <v>430</v>
      </c>
      <c r="T2937" s="60">
        <v>1</v>
      </c>
      <c r="U2937" s="53" t="s">
        <v>367</v>
      </c>
      <c r="V2937" s="53" t="s">
        <v>385</v>
      </c>
      <c r="W2937" s="53"/>
      <c r="X2937" s="53"/>
      <c r="Y2937" s="63"/>
      <c r="Z2937" s="53"/>
      <c r="AA2937" s="53"/>
      <c r="AB2937" s="72"/>
      <c r="AC2937" s="57"/>
      <c r="AD2937" s="53"/>
      <c r="AE2937" s="53"/>
      <c r="AF2937" s="53"/>
      <c r="AG2937" s="63"/>
      <c r="AH2937" s="53"/>
      <c r="AI2937" s="53"/>
      <c r="AJ2937" s="149">
        <v>2</v>
      </c>
      <c r="AK2937" s="374" t="s">
        <v>677</v>
      </c>
    </row>
    <row r="2938" spans="1:37" s="149" customFormat="1" ht="75" customHeight="1">
      <c r="A2938" s="53" t="s">
        <v>1450</v>
      </c>
      <c r="B2938" s="60">
        <v>3571</v>
      </c>
      <c r="C2938" s="60" t="s">
        <v>478</v>
      </c>
      <c r="D2938" s="52" t="s">
        <v>479</v>
      </c>
      <c r="E2938" s="53" t="s">
        <v>59</v>
      </c>
      <c r="F2938" s="55">
        <v>41403</v>
      </c>
      <c r="G2938" s="55">
        <v>41434</v>
      </c>
      <c r="H2938" s="53" t="s">
        <v>100</v>
      </c>
      <c r="I2938" s="57">
        <v>102.91</v>
      </c>
      <c r="J2938" s="56">
        <v>104.31414787248001</v>
      </c>
      <c r="K2938" s="56">
        <v>102.91</v>
      </c>
      <c r="L2938" s="59">
        <v>41454</v>
      </c>
      <c r="M2938" s="60">
        <v>2013</v>
      </c>
      <c r="N2938" s="61">
        <v>41454</v>
      </c>
      <c r="O2938" s="60">
        <v>2013</v>
      </c>
      <c r="P2938" s="61">
        <v>41544</v>
      </c>
      <c r="Q2938" s="53" t="s">
        <v>337</v>
      </c>
      <c r="R2938" s="53" t="s">
        <v>5569</v>
      </c>
      <c r="S2938" s="53" t="s">
        <v>430</v>
      </c>
      <c r="T2938" s="60">
        <v>3735</v>
      </c>
      <c r="U2938" s="53" t="s">
        <v>367</v>
      </c>
      <c r="V2938" s="53" t="s">
        <v>385</v>
      </c>
      <c r="W2938" s="53"/>
      <c r="X2938" s="53"/>
      <c r="Y2938" s="63"/>
      <c r="Z2938" s="53"/>
      <c r="AA2938" s="53"/>
      <c r="AB2938" s="72"/>
      <c r="AC2938" s="57"/>
      <c r="AD2938" s="53"/>
      <c r="AE2938" s="53"/>
      <c r="AF2938" s="53"/>
      <c r="AG2938" s="63"/>
      <c r="AH2938" s="53"/>
      <c r="AI2938" s="53"/>
      <c r="AJ2938" s="149">
        <v>2</v>
      </c>
      <c r="AK2938" s="374" t="s">
        <v>677</v>
      </c>
    </row>
    <row r="2939" spans="1:37" s="149" customFormat="1" ht="60" customHeight="1">
      <c r="A2939" s="53" t="s">
        <v>1450</v>
      </c>
      <c r="B2939" s="60">
        <v>3573</v>
      </c>
      <c r="C2939" s="60" t="s">
        <v>480</v>
      </c>
      <c r="D2939" s="52" t="s">
        <v>429</v>
      </c>
      <c r="E2939" s="53" t="s">
        <v>80</v>
      </c>
      <c r="F2939" s="55">
        <v>41226</v>
      </c>
      <c r="G2939" s="55">
        <v>41256</v>
      </c>
      <c r="H2939" s="53" t="s">
        <v>100</v>
      </c>
      <c r="I2939" s="57">
        <v>1094.615</v>
      </c>
      <c r="J2939" s="56">
        <v>985.15349673865296</v>
      </c>
      <c r="K2939" s="56">
        <v>985.15300000000002</v>
      </c>
      <c r="L2939" s="59">
        <v>41289</v>
      </c>
      <c r="M2939" s="60">
        <v>2013</v>
      </c>
      <c r="N2939" s="61">
        <v>41289</v>
      </c>
      <c r="O2939" s="60">
        <v>2013</v>
      </c>
      <c r="P2939" s="61">
        <v>41577</v>
      </c>
      <c r="Q2939" s="53" t="s">
        <v>337</v>
      </c>
      <c r="R2939" s="53"/>
      <c r="S2939" s="53" t="s">
        <v>430</v>
      </c>
      <c r="T2939" s="60">
        <v>11063</v>
      </c>
      <c r="U2939" s="53" t="s">
        <v>367</v>
      </c>
      <c r="V2939" s="53" t="s">
        <v>385</v>
      </c>
      <c r="W2939" s="53"/>
      <c r="X2939" s="53"/>
      <c r="Y2939" s="63"/>
      <c r="Z2939" s="53"/>
      <c r="AA2939" s="53"/>
      <c r="AB2939" s="72"/>
      <c r="AC2939" s="57"/>
      <c r="AD2939" s="53"/>
      <c r="AE2939" s="53"/>
      <c r="AF2939" s="53"/>
      <c r="AG2939" s="63"/>
      <c r="AH2939" s="53"/>
      <c r="AI2939" s="53"/>
      <c r="AJ2939" s="149">
        <v>1</v>
      </c>
      <c r="AK2939" s="374" t="s">
        <v>677</v>
      </c>
    </row>
    <row r="2940" spans="1:37" s="149" customFormat="1" ht="60" customHeight="1">
      <c r="A2940" s="53" t="s">
        <v>1450</v>
      </c>
      <c r="B2940" s="60">
        <v>3575</v>
      </c>
      <c r="C2940" s="60" t="s">
        <v>481</v>
      </c>
      <c r="D2940" s="52" t="s">
        <v>482</v>
      </c>
      <c r="E2940" s="53" t="s">
        <v>59</v>
      </c>
      <c r="F2940" s="55">
        <v>41227</v>
      </c>
      <c r="G2940" s="55">
        <v>41257</v>
      </c>
      <c r="H2940" s="53" t="s">
        <v>100</v>
      </c>
      <c r="I2940" s="57">
        <v>845.55600000000004</v>
      </c>
      <c r="J2940" s="56">
        <v>761.00083754869445</v>
      </c>
      <c r="K2940" s="56">
        <v>761</v>
      </c>
      <c r="L2940" s="59">
        <v>41289</v>
      </c>
      <c r="M2940" s="60">
        <v>2013</v>
      </c>
      <c r="N2940" s="61">
        <v>41289</v>
      </c>
      <c r="O2940" s="60">
        <v>2013</v>
      </c>
      <c r="P2940" s="61">
        <v>41638</v>
      </c>
      <c r="Q2940" s="53" t="s">
        <v>337</v>
      </c>
      <c r="R2940" s="53"/>
      <c r="S2940" s="53" t="s">
        <v>900</v>
      </c>
      <c r="T2940" s="60">
        <v>22.824000000000002</v>
      </c>
      <c r="U2940" s="53" t="s">
        <v>367</v>
      </c>
      <c r="V2940" s="53" t="s">
        <v>385</v>
      </c>
      <c r="W2940" s="53"/>
      <c r="X2940" s="53"/>
      <c r="Y2940" s="63"/>
      <c r="Z2940" s="53"/>
      <c r="AA2940" s="53"/>
      <c r="AB2940" s="72"/>
      <c r="AC2940" s="57"/>
      <c r="AD2940" s="53"/>
      <c r="AE2940" s="53"/>
      <c r="AF2940" s="53"/>
      <c r="AG2940" s="63"/>
      <c r="AH2940" s="53"/>
      <c r="AI2940" s="53"/>
      <c r="AJ2940" s="149">
        <v>1</v>
      </c>
      <c r="AK2940" s="374" t="s">
        <v>677</v>
      </c>
    </row>
    <row r="2941" spans="1:37" s="149" customFormat="1" ht="60" customHeight="1">
      <c r="A2941" s="53" t="s">
        <v>1450</v>
      </c>
      <c r="B2941" s="60">
        <v>3577</v>
      </c>
      <c r="C2941" s="60" t="s">
        <v>433</v>
      </c>
      <c r="D2941" s="52" t="s">
        <v>431</v>
      </c>
      <c r="E2941" s="53" t="s">
        <v>59</v>
      </c>
      <c r="F2941" s="55">
        <v>41325</v>
      </c>
      <c r="G2941" s="55">
        <v>41353</v>
      </c>
      <c r="H2941" s="53" t="s">
        <v>100</v>
      </c>
      <c r="I2941" s="57">
        <v>146.45463999999998</v>
      </c>
      <c r="J2941" s="56">
        <v>131.80955456249282</v>
      </c>
      <c r="K2941" s="56">
        <v>131.809</v>
      </c>
      <c r="L2941" s="59">
        <v>41384</v>
      </c>
      <c r="M2941" s="60">
        <v>2013</v>
      </c>
      <c r="N2941" s="61">
        <v>41384</v>
      </c>
      <c r="O2941" s="60">
        <v>2013</v>
      </c>
      <c r="P2941" s="61">
        <v>41638</v>
      </c>
      <c r="Q2941" s="53" t="s">
        <v>343</v>
      </c>
      <c r="R2941" s="53"/>
      <c r="S2941" s="53" t="s">
        <v>430</v>
      </c>
      <c r="T2941" s="60">
        <v>16535</v>
      </c>
      <c r="U2941" s="53" t="s">
        <v>367</v>
      </c>
      <c r="V2941" s="53" t="s">
        <v>389</v>
      </c>
      <c r="W2941" s="53"/>
      <c r="X2941" s="53"/>
      <c r="Y2941" s="63"/>
      <c r="Z2941" s="53"/>
      <c r="AA2941" s="53"/>
      <c r="AB2941" s="72"/>
      <c r="AC2941" s="57"/>
      <c r="AD2941" s="53"/>
      <c r="AE2941" s="53"/>
      <c r="AF2941" s="53"/>
      <c r="AG2941" s="63"/>
      <c r="AH2941" s="53"/>
      <c r="AI2941" s="53"/>
      <c r="AJ2941" s="149">
        <v>2</v>
      </c>
      <c r="AK2941" s="374" t="s">
        <v>677</v>
      </c>
    </row>
    <row r="2942" spans="1:37" s="149" customFormat="1" ht="75" customHeight="1">
      <c r="A2942" s="53" t="s">
        <v>1450</v>
      </c>
      <c r="B2942" s="60">
        <v>3579</v>
      </c>
      <c r="C2942" s="60" t="s">
        <v>483</v>
      </c>
      <c r="D2942" s="52" t="s">
        <v>484</v>
      </c>
      <c r="E2942" s="53" t="s">
        <v>59</v>
      </c>
      <c r="F2942" s="55">
        <v>41403</v>
      </c>
      <c r="G2942" s="55">
        <v>41434</v>
      </c>
      <c r="H2942" s="53" t="s">
        <v>100</v>
      </c>
      <c r="I2942" s="57">
        <v>1245.422</v>
      </c>
      <c r="J2942" s="56">
        <v>1120.8797892415894</v>
      </c>
      <c r="K2942" s="56">
        <v>1120.8789999999999</v>
      </c>
      <c r="L2942" s="59">
        <v>41454</v>
      </c>
      <c r="M2942" s="60">
        <v>2013</v>
      </c>
      <c r="N2942" s="61">
        <v>41454</v>
      </c>
      <c r="O2942" s="60">
        <v>2013</v>
      </c>
      <c r="P2942" s="61">
        <v>41544</v>
      </c>
      <c r="Q2942" s="53" t="s">
        <v>337</v>
      </c>
      <c r="R2942" s="53" t="s">
        <v>5569</v>
      </c>
      <c r="S2942" s="53" t="s">
        <v>430</v>
      </c>
      <c r="T2942" s="60">
        <v>1424</v>
      </c>
      <c r="U2942" s="53" t="s">
        <v>367</v>
      </c>
      <c r="V2942" s="53" t="s">
        <v>385</v>
      </c>
      <c r="W2942" s="53"/>
      <c r="X2942" s="53"/>
      <c r="Y2942" s="63"/>
      <c r="Z2942" s="53"/>
      <c r="AA2942" s="53"/>
      <c r="AB2942" s="72"/>
      <c r="AC2942" s="57"/>
      <c r="AD2942" s="53"/>
      <c r="AE2942" s="53"/>
      <c r="AF2942" s="53"/>
      <c r="AG2942" s="63"/>
      <c r="AH2942" s="53"/>
      <c r="AI2942" s="53"/>
      <c r="AJ2942" s="149">
        <v>2</v>
      </c>
      <c r="AK2942" s="374" t="s">
        <v>677</v>
      </c>
    </row>
    <row r="2943" spans="1:37" s="149" customFormat="1" ht="105" customHeight="1">
      <c r="A2943" s="52" t="s">
        <v>1450</v>
      </c>
      <c r="B2943" s="60">
        <v>3581</v>
      </c>
      <c r="C2943" s="54" t="s">
        <v>432</v>
      </c>
      <c r="D2943" s="52" t="s">
        <v>434</v>
      </c>
      <c r="E2943" s="53" t="s">
        <v>59</v>
      </c>
      <c r="F2943" s="55">
        <v>41333</v>
      </c>
      <c r="G2943" s="55">
        <v>41373</v>
      </c>
      <c r="H2943" s="53" t="s">
        <v>100</v>
      </c>
      <c r="I2943" s="57">
        <v>73.83708</v>
      </c>
      <c r="J2943" s="56">
        <v>66.453278438131207</v>
      </c>
      <c r="K2943" s="56">
        <v>66.453000000000003</v>
      </c>
      <c r="L2943" s="59">
        <v>41393</v>
      </c>
      <c r="M2943" s="60">
        <v>2013</v>
      </c>
      <c r="N2943" s="61">
        <v>41395</v>
      </c>
      <c r="O2943" s="60">
        <v>2013</v>
      </c>
      <c r="P2943" s="61">
        <v>41438</v>
      </c>
      <c r="Q2943" s="53" t="s">
        <v>337</v>
      </c>
      <c r="R2943" s="62" t="s">
        <v>2582</v>
      </c>
      <c r="S2943" s="53" t="s">
        <v>425</v>
      </c>
      <c r="T2943" s="63">
        <v>100</v>
      </c>
      <c r="U2943" s="53" t="s">
        <v>367</v>
      </c>
      <c r="V2943" s="53" t="s">
        <v>385</v>
      </c>
      <c r="W2943" s="53"/>
      <c r="X2943" s="64"/>
      <c r="Y2943" s="58"/>
      <c r="Z2943" s="53"/>
      <c r="AA2943" s="62"/>
      <c r="AB2943" s="66"/>
      <c r="AC2943" s="67"/>
      <c r="AD2943" s="53"/>
      <c r="AE2943" s="53"/>
      <c r="AF2943" s="58"/>
      <c r="AG2943" s="63"/>
      <c r="AH2943" s="52"/>
      <c r="AI2943" s="52"/>
      <c r="AJ2943" s="149">
        <v>2</v>
      </c>
      <c r="AK2943" s="374" t="s">
        <v>677</v>
      </c>
    </row>
    <row r="2944" spans="1:37" s="149" customFormat="1" ht="60" customHeight="1">
      <c r="A2944" s="53" t="s">
        <v>1450</v>
      </c>
      <c r="B2944" s="160" t="s">
        <v>2586</v>
      </c>
      <c r="C2944" s="60" t="s">
        <v>432</v>
      </c>
      <c r="D2944" s="52" t="s">
        <v>434</v>
      </c>
      <c r="E2944" s="53" t="s">
        <v>64</v>
      </c>
      <c r="F2944" s="55">
        <v>41227</v>
      </c>
      <c r="G2944" s="55">
        <v>41257</v>
      </c>
      <c r="H2944" s="53" t="s">
        <v>100</v>
      </c>
      <c r="I2944" s="57">
        <v>73.83708</v>
      </c>
      <c r="J2944" s="56">
        <v>66.453278438131207</v>
      </c>
      <c r="K2944" s="56">
        <v>66.453000000000003</v>
      </c>
      <c r="L2944" s="59">
        <v>41289</v>
      </c>
      <c r="M2944" s="60">
        <v>2013</v>
      </c>
      <c r="N2944" s="61">
        <v>41289</v>
      </c>
      <c r="O2944" s="60">
        <v>2013</v>
      </c>
      <c r="P2944" s="61">
        <v>41577</v>
      </c>
      <c r="Q2944" s="53" t="s">
        <v>337</v>
      </c>
      <c r="R2944" s="53" t="s">
        <v>2583</v>
      </c>
      <c r="S2944" s="53" t="s">
        <v>425</v>
      </c>
      <c r="T2944" s="60">
        <v>356</v>
      </c>
      <c r="U2944" s="53" t="s">
        <v>367</v>
      </c>
      <c r="V2944" s="53" t="s">
        <v>385</v>
      </c>
      <c r="W2944" s="53"/>
      <c r="X2944" s="53"/>
      <c r="Y2944" s="63"/>
      <c r="Z2944" s="53"/>
      <c r="AA2944" s="53"/>
      <c r="AB2944" s="72"/>
      <c r="AC2944" s="57"/>
      <c r="AD2944" s="53"/>
      <c r="AE2944" s="53"/>
      <c r="AF2944" s="53"/>
      <c r="AG2944" s="63"/>
      <c r="AH2944" s="53"/>
      <c r="AI2944" s="53"/>
      <c r="AJ2944" s="149">
        <v>1</v>
      </c>
      <c r="AK2944" s="374" t="s">
        <v>677</v>
      </c>
    </row>
    <row r="2945" spans="1:37" s="149" customFormat="1" ht="75" customHeight="1">
      <c r="A2945" s="53" t="s">
        <v>1450</v>
      </c>
      <c r="B2945" s="60">
        <v>3582</v>
      </c>
      <c r="C2945" s="60" t="s">
        <v>661</v>
      </c>
      <c r="D2945" s="52" t="s">
        <v>662</v>
      </c>
      <c r="E2945" s="53" t="s">
        <v>59</v>
      </c>
      <c r="F2945" s="55">
        <v>41408</v>
      </c>
      <c r="G2945" s="55">
        <v>41439</v>
      </c>
      <c r="H2945" s="53" t="s">
        <v>100</v>
      </c>
      <c r="I2945" s="57">
        <v>98.6</v>
      </c>
      <c r="J2945" s="56">
        <v>95.630462222400013</v>
      </c>
      <c r="K2945" s="56">
        <v>95.63</v>
      </c>
      <c r="L2945" s="59">
        <v>41459</v>
      </c>
      <c r="M2945" s="60">
        <v>2013</v>
      </c>
      <c r="N2945" s="61">
        <v>41459</v>
      </c>
      <c r="O2945" s="60">
        <v>2013</v>
      </c>
      <c r="P2945" s="61">
        <v>41519</v>
      </c>
      <c r="Q2945" s="53" t="s">
        <v>337</v>
      </c>
      <c r="R2945" s="53"/>
      <c r="S2945" s="53" t="s">
        <v>425</v>
      </c>
      <c r="T2945" s="60">
        <v>1540</v>
      </c>
      <c r="U2945" s="53" t="s">
        <v>367</v>
      </c>
      <c r="V2945" s="53" t="s">
        <v>385</v>
      </c>
      <c r="W2945" s="53"/>
      <c r="X2945" s="53"/>
      <c r="Y2945" s="63"/>
      <c r="Z2945" s="53"/>
      <c r="AA2945" s="53"/>
      <c r="AB2945" s="72"/>
      <c r="AC2945" s="57"/>
      <c r="AD2945" s="53"/>
      <c r="AE2945" s="53"/>
      <c r="AF2945" s="53"/>
      <c r="AG2945" s="63"/>
      <c r="AH2945" s="53"/>
      <c r="AI2945" s="53"/>
      <c r="AJ2945" s="149">
        <v>3</v>
      </c>
      <c r="AK2945" s="374" t="s">
        <v>677</v>
      </c>
    </row>
    <row r="2946" spans="1:37" s="149" customFormat="1" ht="60" customHeight="1">
      <c r="A2946" s="52" t="s">
        <v>1450</v>
      </c>
      <c r="B2946" s="60">
        <v>3584</v>
      </c>
      <c r="C2946" s="54" t="s">
        <v>487</v>
      </c>
      <c r="D2946" s="52" t="s">
        <v>435</v>
      </c>
      <c r="E2946" s="53" t="s">
        <v>59</v>
      </c>
      <c r="F2946" s="55">
        <v>41333</v>
      </c>
      <c r="G2946" s="55">
        <v>41373</v>
      </c>
      <c r="H2946" s="53" t="s">
        <v>100</v>
      </c>
      <c r="I2946" s="57">
        <v>2401.1439999999998</v>
      </c>
      <c r="J2946" s="56">
        <v>2161.0295953638438</v>
      </c>
      <c r="K2946" s="56">
        <v>2161.029</v>
      </c>
      <c r="L2946" s="59">
        <v>41393</v>
      </c>
      <c r="M2946" s="60">
        <v>2013</v>
      </c>
      <c r="N2946" s="61">
        <v>41395</v>
      </c>
      <c r="O2946" s="60">
        <v>2013</v>
      </c>
      <c r="P2946" s="61">
        <v>41438</v>
      </c>
      <c r="Q2946" s="53" t="s">
        <v>337</v>
      </c>
      <c r="R2946" s="62"/>
      <c r="S2946" s="53" t="s">
        <v>425</v>
      </c>
      <c r="T2946" s="63">
        <v>29784.06</v>
      </c>
      <c r="U2946" s="53" t="s">
        <v>367</v>
      </c>
      <c r="V2946" s="53" t="s">
        <v>385</v>
      </c>
      <c r="W2946" s="53"/>
      <c r="X2946" s="64"/>
      <c r="Y2946" s="58"/>
      <c r="Z2946" s="53"/>
      <c r="AA2946" s="62"/>
      <c r="AB2946" s="66"/>
      <c r="AC2946" s="67"/>
      <c r="AD2946" s="53"/>
      <c r="AE2946" s="53"/>
      <c r="AF2946" s="58"/>
      <c r="AG2946" s="63"/>
      <c r="AH2946" s="52"/>
      <c r="AI2946" s="52"/>
      <c r="AJ2946" s="149">
        <v>2</v>
      </c>
      <c r="AK2946" s="374" t="s">
        <v>677</v>
      </c>
    </row>
    <row r="2947" spans="1:37" s="149" customFormat="1" ht="60" customHeight="1">
      <c r="A2947" s="52" t="s">
        <v>1450</v>
      </c>
      <c r="B2947" s="60">
        <v>3586</v>
      </c>
      <c r="C2947" s="54" t="s">
        <v>437</v>
      </c>
      <c r="D2947" s="52" t="s">
        <v>436</v>
      </c>
      <c r="E2947" s="53" t="s">
        <v>59</v>
      </c>
      <c r="F2947" s="55">
        <v>41333</v>
      </c>
      <c r="G2947" s="55">
        <v>41361</v>
      </c>
      <c r="H2947" s="53" t="s">
        <v>100</v>
      </c>
      <c r="I2947" s="57">
        <v>1470.521</v>
      </c>
      <c r="J2947" s="56">
        <v>1323.4684387208258</v>
      </c>
      <c r="K2947" s="56">
        <v>1323.4680000000001</v>
      </c>
      <c r="L2947" s="59">
        <v>41381</v>
      </c>
      <c r="M2947" s="60">
        <v>2013</v>
      </c>
      <c r="N2947" s="61">
        <v>41383</v>
      </c>
      <c r="O2947" s="60">
        <v>2013</v>
      </c>
      <c r="P2947" s="61">
        <v>41426</v>
      </c>
      <c r="Q2947" s="53" t="s">
        <v>337</v>
      </c>
      <c r="R2947" s="62"/>
      <c r="S2947" s="53" t="s">
        <v>425</v>
      </c>
      <c r="T2947" s="63">
        <v>37584.800000000003</v>
      </c>
      <c r="U2947" s="53" t="s">
        <v>367</v>
      </c>
      <c r="V2947" s="53" t="s">
        <v>385</v>
      </c>
      <c r="W2947" s="53"/>
      <c r="X2947" s="64"/>
      <c r="Y2947" s="58"/>
      <c r="Z2947" s="53"/>
      <c r="AA2947" s="62"/>
      <c r="AB2947" s="66"/>
      <c r="AC2947" s="67"/>
      <c r="AD2947" s="53"/>
      <c r="AE2947" s="53"/>
      <c r="AF2947" s="58"/>
      <c r="AG2947" s="63"/>
      <c r="AH2947" s="52"/>
      <c r="AI2947" s="52"/>
      <c r="AJ2947" s="149">
        <v>2</v>
      </c>
      <c r="AK2947" s="374" t="s">
        <v>677</v>
      </c>
    </row>
    <row r="2948" spans="1:37" s="149" customFormat="1" ht="60" customHeight="1">
      <c r="A2948" s="53" t="s">
        <v>1450</v>
      </c>
      <c r="B2948" s="60">
        <v>3588</v>
      </c>
      <c r="C2948" s="60" t="s">
        <v>488</v>
      </c>
      <c r="D2948" s="52" t="s">
        <v>489</v>
      </c>
      <c r="E2948" s="53" t="s">
        <v>80</v>
      </c>
      <c r="F2948" s="55">
        <v>41226</v>
      </c>
      <c r="G2948" s="55">
        <v>41256</v>
      </c>
      <c r="H2948" s="53" t="s">
        <v>100</v>
      </c>
      <c r="I2948" s="57">
        <v>31.341799999999999</v>
      </c>
      <c r="J2948" s="56">
        <v>28.207688753462399</v>
      </c>
      <c r="K2948" s="56">
        <v>28.207000000000001</v>
      </c>
      <c r="L2948" s="59">
        <v>41289</v>
      </c>
      <c r="M2948" s="60">
        <v>2013</v>
      </c>
      <c r="N2948" s="61">
        <v>41289</v>
      </c>
      <c r="O2948" s="60">
        <v>2013</v>
      </c>
      <c r="P2948" s="61">
        <v>41577</v>
      </c>
      <c r="Q2948" s="53" t="s">
        <v>337</v>
      </c>
      <c r="R2948" s="53"/>
      <c r="S2948" s="53" t="s">
        <v>430</v>
      </c>
      <c r="T2948" s="60">
        <v>31</v>
      </c>
      <c r="U2948" s="53" t="s">
        <v>367</v>
      </c>
      <c r="V2948" s="53" t="s">
        <v>385</v>
      </c>
      <c r="W2948" s="53"/>
      <c r="X2948" s="53"/>
      <c r="Y2948" s="63"/>
      <c r="Z2948" s="53"/>
      <c r="AA2948" s="53"/>
      <c r="AB2948" s="72"/>
      <c r="AC2948" s="57"/>
      <c r="AD2948" s="53"/>
      <c r="AE2948" s="53"/>
      <c r="AF2948" s="53"/>
      <c r="AG2948" s="63"/>
      <c r="AH2948" s="53"/>
      <c r="AI2948" s="53"/>
      <c r="AJ2948" s="149">
        <v>1</v>
      </c>
      <c r="AK2948" s="374" t="s">
        <v>677</v>
      </c>
    </row>
    <row r="2949" spans="1:37" s="149" customFormat="1" ht="60" customHeight="1">
      <c r="A2949" s="53" t="s">
        <v>1450</v>
      </c>
      <c r="B2949" s="60">
        <v>3590</v>
      </c>
      <c r="C2949" s="60" t="s">
        <v>490</v>
      </c>
      <c r="D2949" s="52" t="s">
        <v>491</v>
      </c>
      <c r="E2949" s="53" t="s">
        <v>64</v>
      </c>
      <c r="F2949" s="55">
        <v>41228</v>
      </c>
      <c r="G2949" s="55">
        <v>41258</v>
      </c>
      <c r="H2949" s="53" t="s">
        <v>100</v>
      </c>
      <c r="I2949" s="57">
        <v>9322.5689999999995</v>
      </c>
      <c r="J2949" s="56">
        <v>8390.3121009231509</v>
      </c>
      <c r="K2949" s="56">
        <v>8390.3119999999999</v>
      </c>
      <c r="L2949" s="59">
        <v>41289</v>
      </c>
      <c r="M2949" s="60">
        <v>2013</v>
      </c>
      <c r="N2949" s="61">
        <v>41289</v>
      </c>
      <c r="O2949" s="60">
        <v>2013</v>
      </c>
      <c r="P2949" s="61">
        <v>41577</v>
      </c>
      <c r="Q2949" s="53" t="s">
        <v>337</v>
      </c>
      <c r="R2949" s="53"/>
      <c r="S2949" s="53" t="s">
        <v>430</v>
      </c>
      <c r="T2949" s="60">
        <v>1732</v>
      </c>
      <c r="U2949" s="53" t="s">
        <v>367</v>
      </c>
      <c r="V2949" s="53" t="s">
        <v>385</v>
      </c>
      <c r="W2949" s="53"/>
      <c r="X2949" s="53"/>
      <c r="Y2949" s="63"/>
      <c r="Z2949" s="53"/>
      <c r="AA2949" s="53"/>
      <c r="AB2949" s="72"/>
      <c r="AC2949" s="57"/>
      <c r="AD2949" s="53"/>
      <c r="AE2949" s="53"/>
      <c r="AF2949" s="53"/>
      <c r="AG2949" s="63"/>
      <c r="AH2949" s="53"/>
      <c r="AI2949" s="53"/>
      <c r="AJ2949" s="149">
        <v>1</v>
      </c>
      <c r="AK2949" s="374" t="s">
        <v>677</v>
      </c>
    </row>
    <row r="2950" spans="1:37" s="149" customFormat="1" ht="75" customHeight="1">
      <c r="A2950" s="53" t="s">
        <v>1450</v>
      </c>
      <c r="B2950" s="60">
        <v>3592</v>
      </c>
      <c r="C2950" s="60" t="s">
        <v>492</v>
      </c>
      <c r="D2950" s="52" t="s">
        <v>493</v>
      </c>
      <c r="E2950" s="53" t="s">
        <v>59</v>
      </c>
      <c r="F2950" s="55">
        <v>41470</v>
      </c>
      <c r="G2950" s="55">
        <v>41501</v>
      </c>
      <c r="H2950" s="53" t="s">
        <v>100</v>
      </c>
      <c r="I2950" s="57">
        <v>615.67399999999998</v>
      </c>
      <c r="J2950" s="56">
        <v>554.10708053232008</v>
      </c>
      <c r="K2950" s="56">
        <v>554.10699999999997</v>
      </c>
      <c r="L2950" s="59">
        <v>41521</v>
      </c>
      <c r="M2950" s="60">
        <v>2013</v>
      </c>
      <c r="N2950" s="61">
        <v>41521</v>
      </c>
      <c r="O2950" s="60">
        <v>2013</v>
      </c>
      <c r="P2950" s="61">
        <v>41612</v>
      </c>
      <c r="Q2950" s="53" t="s">
        <v>337</v>
      </c>
      <c r="R2950" s="53"/>
      <c r="S2950" s="53" t="s">
        <v>430</v>
      </c>
      <c r="T2950" s="60">
        <v>217</v>
      </c>
      <c r="U2950" s="53" t="s">
        <v>367</v>
      </c>
      <c r="V2950" s="53" t="s">
        <v>385</v>
      </c>
      <c r="W2950" s="53"/>
      <c r="X2950" s="53"/>
      <c r="Y2950" s="63"/>
      <c r="Z2950" s="53"/>
      <c r="AA2950" s="53"/>
      <c r="AB2950" s="72"/>
      <c r="AC2950" s="57"/>
      <c r="AD2950" s="53"/>
      <c r="AE2950" s="53"/>
      <c r="AF2950" s="53"/>
      <c r="AG2950" s="63"/>
      <c r="AH2950" s="53"/>
      <c r="AI2950" s="53"/>
      <c r="AJ2950" s="149">
        <v>3</v>
      </c>
      <c r="AK2950" s="374" t="s">
        <v>677</v>
      </c>
    </row>
    <row r="2951" spans="1:37" s="149" customFormat="1" ht="60" customHeight="1">
      <c r="A2951" s="53" t="s">
        <v>1450</v>
      </c>
      <c r="B2951" s="60">
        <v>3594</v>
      </c>
      <c r="C2951" s="60" t="s">
        <v>912</v>
      </c>
      <c r="D2951" s="52" t="s">
        <v>913</v>
      </c>
      <c r="E2951" s="53" t="s">
        <v>59</v>
      </c>
      <c r="F2951" s="55">
        <v>41228</v>
      </c>
      <c r="G2951" s="55">
        <v>41258</v>
      </c>
      <c r="H2951" s="53" t="s">
        <v>100</v>
      </c>
      <c r="I2951" s="57">
        <v>89.376999999999995</v>
      </c>
      <c r="J2951" s="56">
        <v>80.439508338336012</v>
      </c>
      <c r="K2951" s="56">
        <v>80.438999999999993</v>
      </c>
      <c r="L2951" s="59">
        <v>41289</v>
      </c>
      <c r="M2951" s="60">
        <v>2013</v>
      </c>
      <c r="N2951" s="61">
        <v>41289</v>
      </c>
      <c r="O2951" s="60">
        <v>2013</v>
      </c>
      <c r="P2951" s="61">
        <v>41577</v>
      </c>
      <c r="Q2951" s="53" t="s">
        <v>337</v>
      </c>
      <c r="R2951" s="53"/>
      <c r="S2951" s="53" t="s">
        <v>430</v>
      </c>
      <c r="T2951" s="60">
        <v>130</v>
      </c>
      <c r="U2951" s="53" t="s">
        <v>367</v>
      </c>
      <c r="V2951" s="53" t="s">
        <v>385</v>
      </c>
      <c r="W2951" s="53"/>
      <c r="X2951" s="53"/>
      <c r="Y2951" s="63"/>
      <c r="Z2951" s="53"/>
      <c r="AA2951" s="53"/>
      <c r="AB2951" s="72"/>
      <c r="AC2951" s="57"/>
      <c r="AD2951" s="53"/>
      <c r="AE2951" s="53"/>
      <c r="AF2951" s="53"/>
      <c r="AG2951" s="63"/>
      <c r="AH2951" s="53"/>
      <c r="AI2951" s="53"/>
      <c r="AJ2951" s="149">
        <v>1</v>
      </c>
      <c r="AK2951" s="374" t="s">
        <v>677</v>
      </c>
    </row>
    <row r="2952" spans="1:37" s="149" customFormat="1" ht="60" customHeight="1">
      <c r="A2952" s="53" t="s">
        <v>1450</v>
      </c>
      <c r="B2952" s="60">
        <v>3600</v>
      </c>
      <c r="C2952" s="60" t="s">
        <v>496</v>
      </c>
      <c r="D2952" s="52" t="s">
        <v>497</v>
      </c>
      <c r="E2952" s="53" t="s">
        <v>59</v>
      </c>
      <c r="F2952" s="55">
        <v>41395</v>
      </c>
      <c r="G2952" s="55">
        <v>41426</v>
      </c>
      <c r="H2952" s="53" t="s">
        <v>100</v>
      </c>
      <c r="I2952" s="57">
        <v>1318.366</v>
      </c>
      <c r="J2952" s="56">
        <v>1230.9551627861879</v>
      </c>
      <c r="K2952" s="56">
        <v>1230.9549999999999</v>
      </c>
      <c r="L2952" s="59">
        <v>41445</v>
      </c>
      <c r="M2952" s="60">
        <v>2013</v>
      </c>
      <c r="N2952" s="61">
        <v>41445</v>
      </c>
      <c r="O2952" s="60">
        <v>2013</v>
      </c>
      <c r="P2952" s="61">
        <v>41639</v>
      </c>
      <c r="Q2952" s="53" t="s">
        <v>337</v>
      </c>
      <c r="R2952" s="53"/>
      <c r="S2952" s="53" t="s">
        <v>900</v>
      </c>
      <c r="T2952" s="60">
        <v>21.55</v>
      </c>
      <c r="U2952" s="53" t="s">
        <v>367</v>
      </c>
      <c r="V2952" s="53" t="s">
        <v>385</v>
      </c>
      <c r="W2952" s="53"/>
      <c r="X2952" s="53"/>
      <c r="Y2952" s="63"/>
      <c r="Z2952" s="53"/>
      <c r="AA2952" s="53"/>
      <c r="AB2952" s="72"/>
      <c r="AC2952" s="57"/>
      <c r="AD2952" s="53"/>
      <c r="AE2952" s="53"/>
      <c r="AF2952" s="53"/>
      <c r="AG2952" s="63"/>
      <c r="AH2952" s="53"/>
      <c r="AI2952" s="53"/>
      <c r="AJ2952" s="149">
        <v>2</v>
      </c>
      <c r="AK2952" s="374" t="s">
        <v>677</v>
      </c>
    </row>
    <row r="2953" spans="1:37" s="149" customFormat="1" ht="60" customHeight="1">
      <c r="A2953" s="53" t="s">
        <v>1450</v>
      </c>
      <c r="B2953" s="60">
        <v>3610</v>
      </c>
      <c r="C2953" s="60" t="s">
        <v>506</v>
      </c>
      <c r="D2953" s="52" t="s">
        <v>507</v>
      </c>
      <c r="E2953" s="53" t="s">
        <v>59</v>
      </c>
      <c r="F2953" s="55">
        <v>41228</v>
      </c>
      <c r="G2953" s="55">
        <v>41258</v>
      </c>
      <c r="H2953" s="53" t="s">
        <v>100</v>
      </c>
      <c r="I2953" s="57">
        <v>572.44200000000001</v>
      </c>
      <c r="J2953" s="56">
        <v>515.19757361567042</v>
      </c>
      <c r="K2953" s="56">
        <v>515.197</v>
      </c>
      <c r="L2953" s="59">
        <v>41289</v>
      </c>
      <c r="M2953" s="60">
        <v>2013</v>
      </c>
      <c r="N2953" s="61">
        <v>41289</v>
      </c>
      <c r="O2953" s="60">
        <v>2013</v>
      </c>
      <c r="P2953" s="61">
        <v>41547</v>
      </c>
      <c r="Q2953" s="53" t="s">
        <v>337</v>
      </c>
      <c r="R2953" s="53"/>
      <c r="S2953" s="53" t="s">
        <v>322</v>
      </c>
      <c r="T2953" s="60">
        <v>7936</v>
      </c>
      <c r="U2953" s="53" t="s">
        <v>367</v>
      </c>
      <c r="V2953" s="53" t="s">
        <v>385</v>
      </c>
      <c r="W2953" s="53"/>
      <c r="X2953" s="53"/>
      <c r="Y2953" s="63"/>
      <c r="Z2953" s="53"/>
      <c r="AA2953" s="53"/>
      <c r="AB2953" s="72"/>
      <c r="AC2953" s="57"/>
      <c r="AD2953" s="53"/>
      <c r="AE2953" s="53"/>
      <c r="AF2953" s="53"/>
      <c r="AG2953" s="63"/>
      <c r="AH2953" s="53"/>
      <c r="AI2953" s="53"/>
      <c r="AJ2953" s="149">
        <v>1</v>
      </c>
      <c r="AK2953" s="374" t="s">
        <v>677</v>
      </c>
    </row>
    <row r="2954" spans="1:37" s="149" customFormat="1" ht="75" customHeight="1">
      <c r="A2954" s="53" t="s">
        <v>1450</v>
      </c>
      <c r="B2954" s="60">
        <v>3611</v>
      </c>
      <c r="C2954" s="81" t="s">
        <v>1248</v>
      </c>
      <c r="D2954" s="52" t="s">
        <v>423</v>
      </c>
      <c r="E2954" s="53" t="s">
        <v>59</v>
      </c>
      <c r="F2954" s="55">
        <v>41233</v>
      </c>
      <c r="G2954" s="55">
        <v>41263</v>
      </c>
      <c r="H2954" s="53" t="s">
        <v>100</v>
      </c>
      <c r="I2954" s="57">
        <v>2000</v>
      </c>
      <c r="J2954" s="56">
        <v>1800.000527978621</v>
      </c>
      <c r="K2954" s="56">
        <v>1800</v>
      </c>
      <c r="L2954" s="59">
        <v>41294</v>
      </c>
      <c r="M2954" s="60">
        <v>2013</v>
      </c>
      <c r="N2954" s="61">
        <v>41294</v>
      </c>
      <c r="O2954" s="60">
        <v>2013</v>
      </c>
      <c r="P2954" s="61">
        <v>41638</v>
      </c>
      <c r="Q2954" s="53" t="s">
        <v>343</v>
      </c>
      <c r="R2954" s="53" t="s">
        <v>1461</v>
      </c>
      <c r="S2954" s="53" t="s">
        <v>384</v>
      </c>
      <c r="T2954" s="60">
        <v>1</v>
      </c>
      <c r="U2954" s="53" t="s">
        <v>367</v>
      </c>
      <c r="V2954" s="53" t="s">
        <v>385</v>
      </c>
      <c r="W2954" s="53"/>
      <c r="X2954" s="53"/>
      <c r="Y2954" s="63"/>
      <c r="Z2954" s="53"/>
      <c r="AA2954" s="53"/>
      <c r="AB2954" s="72"/>
      <c r="AC2954" s="57"/>
      <c r="AD2954" s="53"/>
      <c r="AE2954" s="53"/>
      <c r="AF2954" s="53"/>
      <c r="AG2954" s="63"/>
      <c r="AH2954" s="53"/>
      <c r="AI2954" s="53"/>
      <c r="AJ2954" s="149">
        <v>1</v>
      </c>
      <c r="AK2954" s="374" t="s">
        <v>677</v>
      </c>
    </row>
    <row r="2955" spans="1:37" s="149" customFormat="1" ht="75" customHeight="1">
      <c r="A2955" s="53" t="s">
        <v>1450</v>
      </c>
      <c r="B2955" s="60">
        <v>3612</v>
      </c>
      <c r="C2955" s="81" t="s">
        <v>1248</v>
      </c>
      <c r="D2955" s="52" t="s">
        <v>423</v>
      </c>
      <c r="E2955" s="53" t="s">
        <v>59</v>
      </c>
      <c r="F2955" s="55">
        <v>41306</v>
      </c>
      <c r="G2955" s="55">
        <v>41334</v>
      </c>
      <c r="H2955" s="53" t="s">
        <v>100</v>
      </c>
      <c r="I2955" s="57">
        <v>2000</v>
      </c>
      <c r="J2955" s="56">
        <v>1800.000527978621</v>
      </c>
      <c r="K2955" s="56">
        <v>1800</v>
      </c>
      <c r="L2955" s="59">
        <v>41353</v>
      </c>
      <c r="M2955" s="60">
        <v>2013</v>
      </c>
      <c r="N2955" s="61">
        <v>41353</v>
      </c>
      <c r="O2955" s="60">
        <v>2013</v>
      </c>
      <c r="P2955" s="61">
        <v>41638</v>
      </c>
      <c r="Q2955" s="53" t="s">
        <v>343</v>
      </c>
      <c r="R2955" s="53" t="s">
        <v>1462</v>
      </c>
      <c r="S2955" s="53" t="s">
        <v>384</v>
      </c>
      <c r="T2955" s="60">
        <v>1</v>
      </c>
      <c r="U2955" s="53" t="s">
        <v>367</v>
      </c>
      <c r="V2955" s="53" t="s">
        <v>385</v>
      </c>
      <c r="W2955" s="53"/>
      <c r="X2955" s="53"/>
      <c r="Y2955" s="63"/>
      <c r="Z2955" s="53"/>
      <c r="AA2955" s="53"/>
      <c r="AB2955" s="72"/>
      <c r="AC2955" s="57"/>
      <c r="AD2955" s="53"/>
      <c r="AE2955" s="53"/>
      <c r="AF2955" s="53"/>
      <c r="AG2955" s="63"/>
      <c r="AH2955" s="53"/>
      <c r="AI2955" s="53"/>
      <c r="AJ2955" s="149">
        <v>1</v>
      </c>
      <c r="AK2955" s="374" t="s">
        <v>677</v>
      </c>
    </row>
    <row r="2956" spans="1:37" s="149" customFormat="1" ht="75" customHeight="1">
      <c r="A2956" s="53" t="s">
        <v>1450</v>
      </c>
      <c r="B2956" s="60">
        <v>3613</v>
      </c>
      <c r="C2956" s="81" t="s">
        <v>1248</v>
      </c>
      <c r="D2956" s="52" t="s">
        <v>423</v>
      </c>
      <c r="E2956" s="53" t="s">
        <v>59</v>
      </c>
      <c r="F2956" s="55">
        <v>41233</v>
      </c>
      <c r="G2956" s="55">
        <v>41263</v>
      </c>
      <c r="H2956" s="53" t="s">
        <v>100</v>
      </c>
      <c r="I2956" s="57">
        <v>4500</v>
      </c>
      <c r="J2956" s="56">
        <v>4049.9995391508241</v>
      </c>
      <c r="K2956" s="56">
        <v>4049.9989999999998</v>
      </c>
      <c r="L2956" s="59">
        <v>41294</v>
      </c>
      <c r="M2956" s="60">
        <v>2013</v>
      </c>
      <c r="N2956" s="61">
        <v>41294</v>
      </c>
      <c r="O2956" s="60">
        <v>2013</v>
      </c>
      <c r="P2956" s="61">
        <v>41638</v>
      </c>
      <c r="Q2956" s="53" t="s">
        <v>343</v>
      </c>
      <c r="R2956" s="53" t="s">
        <v>1463</v>
      </c>
      <c r="S2956" s="53" t="s">
        <v>384</v>
      </c>
      <c r="T2956" s="60">
        <v>1</v>
      </c>
      <c r="U2956" s="53" t="s">
        <v>367</v>
      </c>
      <c r="V2956" s="53" t="s">
        <v>385</v>
      </c>
      <c r="W2956" s="53"/>
      <c r="X2956" s="53"/>
      <c r="Y2956" s="63"/>
      <c r="Z2956" s="53"/>
      <c r="AA2956" s="53"/>
      <c r="AB2956" s="72"/>
      <c r="AC2956" s="57"/>
      <c r="AD2956" s="53"/>
      <c r="AE2956" s="53"/>
      <c r="AF2956" s="53"/>
      <c r="AG2956" s="63"/>
      <c r="AH2956" s="53"/>
      <c r="AI2956" s="53"/>
      <c r="AJ2956" s="149">
        <v>1</v>
      </c>
      <c r="AK2956" s="374" t="s">
        <v>677</v>
      </c>
    </row>
    <row r="2957" spans="1:37" s="149" customFormat="1" ht="75" customHeight="1">
      <c r="A2957" s="53" t="s">
        <v>1450</v>
      </c>
      <c r="B2957" s="60">
        <v>3616</v>
      </c>
      <c r="C2957" s="81" t="s">
        <v>1248</v>
      </c>
      <c r="D2957" s="52" t="s">
        <v>423</v>
      </c>
      <c r="E2957" s="53" t="s">
        <v>59</v>
      </c>
      <c r="F2957" s="55">
        <v>41258</v>
      </c>
      <c r="G2957" s="55">
        <v>41289</v>
      </c>
      <c r="H2957" s="53" t="s">
        <v>100</v>
      </c>
      <c r="I2957" s="57">
        <v>200</v>
      </c>
      <c r="J2957" s="56">
        <v>179.99961311757602</v>
      </c>
      <c r="K2957" s="56">
        <v>179.999</v>
      </c>
      <c r="L2957" s="59">
        <v>41289</v>
      </c>
      <c r="M2957" s="60">
        <v>2013</v>
      </c>
      <c r="N2957" s="61">
        <v>41303</v>
      </c>
      <c r="O2957" s="60">
        <v>2013</v>
      </c>
      <c r="P2957" s="61">
        <v>41638</v>
      </c>
      <c r="Q2957" s="53" t="s">
        <v>343</v>
      </c>
      <c r="R2957" s="53" t="s">
        <v>1464</v>
      </c>
      <c r="S2957" s="53" t="s">
        <v>384</v>
      </c>
      <c r="T2957" s="60">
        <v>1</v>
      </c>
      <c r="U2957" s="53" t="s">
        <v>367</v>
      </c>
      <c r="V2957" s="53" t="s">
        <v>389</v>
      </c>
      <c r="W2957" s="53"/>
      <c r="X2957" s="53"/>
      <c r="Y2957" s="63"/>
      <c r="Z2957" s="53"/>
      <c r="AA2957" s="53"/>
      <c r="AB2957" s="72"/>
      <c r="AC2957" s="57"/>
      <c r="AD2957" s="53"/>
      <c r="AE2957" s="53"/>
      <c r="AF2957" s="53"/>
      <c r="AG2957" s="63"/>
      <c r="AH2957" s="53"/>
      <c r="AI2957" s="53"/>
      <c r="AJ2957" s="149">
        <v>1</v>
      </c>
      <c r="AK2957" s="374" t="s">
        <v>677</v>
      </c>
    </row>
    <row r="2958" spans="1:37" s="149" customFormat="1" ht="60" customHeight="1">
      <c r="A2958" s="53" t="s">
        <v>1450</v>
      </c>
      <c r="B2958" s="60">
        <v>3619</v>
      </c>
      <c r="C2958" s="60" t="s">
        <v>633</v>
      </c>
      <c r="D2958" s="52" t="s">
        <v>2038</v>
      </c>
      <c r="E2958" s="53" t="s">
        <v>64</v>
      </c>
      <c r="F2958" s="55">
        <v>41228</v>
      </c>
      <c r="G2958" s="55">
        <v>41258</v>
      </c>
      <c r="H2958" s="53" t="s">
        <v>100</v>
      </c>
      <c r="I2958" s="57">
        <v>33.923000000000002</v>
      </c>
      <c r="J2958" s="56">
        <v>30.53029986468</v>
      </c>
      <c r="K2958" s="56">
        <v>30.53</v>
      </c>
      <c r="L2958" s="59">
        <v>41289</v>
      </c>
      <c r="M2958" s="60">
        <v>2013</v>
      </c>
      <c r="N2958" s="61">
        <v>41289</v>
      </c>
      <c r="O2958" s="60">
        <v>2013</v>
      </c>
      <c r="P2958" s="61">
        <v>41547</v>
      </c>
      <c r="Q2958" s="53" t="s">
        <v>337</v>
      </c>
      <c r="R2958" s="53"/>
      <c r="S2958" s="53" t="s">
        <v>430</v>
      </c>
      <c r="T2958" s="60">
        <v>1</v>
      </c>
      <c r="U2958" s="53" t="s">
        <v>367</v>
      </c>
      <c r="V2958" s="53" t="s">
        <v>385</v>
      </c>
      <c r="W2958" s="53"/>
      <c r="X2958" s="53"/>
      <c r="Y2958" s="63"/>
      <c r="Z2958" s="53"/>
      <c r="AA2958" s="53"/>
      <c r="AB2958" s="72"/>
      <c r="AC2958" s="57"/>
      <c r="AD2958" s="53"/>
      <c r="AE2958" s="53"/>
      <c r="AF2958" s="53"/>
      <c r="AG2958" s="63"/>
      <c r="AH2958" s="53"/>
      <c r="AI2958" s="53"/>
      <c r="AJ2958" s="149">
        <v>1</v>
      </c>
      <c r="AK2958" s="374" t="s">
        <v>677</v>
      </c>
    </row>
    <row r="2959" spans="1:37" s="149" customFormat="1" ht="75" customHeight="1">
      <c r="A2959" s="53" t="s">
        <v>1450</v>
      </c>
      <c r="B2959" s="60">
        <v>3624</v>
      </c>
      <c r="C2959" s="60" t="s">
        <v>545</v>
      </c>
      <c r="D2959" s="52" t="s">
        <v>546</v>
      </c>
      <c r="E2959" s="53" t="s">
        <v>81</v>
      </c>
      <c r="F2959" s="55">
        <v>41393</v>
      </c>
      <c r="G2959" s="55">
        <v>41443</v>
      </c>
      <c r="H2959" s="53" t="s">
        <v>100</v>
      </c>
      <c r="I2959" s="57">
        <v>1772.962</v>
      </c>
      <c r="J2959" s="56">
        <v>1595.6657102272322</v>
      </c>
      <c r="K2959" s="56">
        <v>1595.665</v>
      </c>
      <c r="L2959" s="59">
        <v>41454</v>
      </c>
      <c r="M2959" s="60">
        <v>2013</v>
      </c>
      <c r="N2959" s="61">
        <v>41454</v>
      </c>
      <c r="O2959" s="60">
        <v>2013</v>
      </c>
      <c r="P2959" s="61">
        <v>41544</v>
      </c>
      <c r="Q2959" s="53" t="s">
        <v>337</v>
      </c>
      <c r="R2959" s="53" t="s">
        <v>5569</v>
      </c>
      <c r="S2959" s="53" t="s">
        <v>430</v>
      </c>
      <c r="T2959" s="60">
        <v>26</v>
      </c>
      <c r="U2959" s="53" t="s">
        <v>367</v>
      </c>
      <c r="V2959" s="53" t="s">
        <v>385</v>
      </c>
      <c r="W2959" s="53"/>
      <c r="X2959" s="53"/>
      <c r="Y2959" s="63"/>
      <c r="Z2959" s="53"/>
      <c r="AA2959" s="53"/>
      <c r="AB2959" s="72"/>
      <c r="AC2959" s="57"/>
      <c r="AD2959" s="53"/>
      <c r="AE2959" s="53"/>
      <c r="AF2959" s="53"/>
      <c r="AG2959" s="63"/>
      <c r="AH2959" s="53"/>
      <c r="AI2959" s="53"/>
      <c r="AJ2959" s="149">
        <v>2</v>
      </c>
      <c r="AK2959" s="374" t="s">
        <v>677</v>
      </c>
    </row>
    <row r="2960" spans="1:37" s="149" customFormat="1" ht="60" customHeight="1">
      <c r="A2960" s="53" t="s">
        <v>1450</v>
      </c>
      <c r="B2960" s="60">
        <v>3626</v>
      </c>
      <c r="C2960" s="60" t="s">
        <v>508</v>
      </c>
      <c r="D2960" s="52" t="s">
        <v>509</v>
      </c>
      <c r="E2960" s="53" t="s">
        <v>80</v>
      </c>
      <c r="F2960" s="55">
        <v>41228</v>
      </c>
      <c r="G2960" s="55">
        <v>41258</v>
      </c>
      <c r="H2960" s="53" t="s">
        <v>100</v>
      </c>
      <c r="I2960" s="57">
        <v>136.715</v>
      </c>
      <c r="J2960" s="56">
        <v>123.0434288587728</v>
      </c>
      <c r="K2960" s="56">
        <v>123.04300000000001</v>
      </c>
      <c r="L2960" s="59">
        <v>41289</v>
      </c>
      <c r="M2960" s="60">
        <v>2013</v>
      </c>
      <c r="N2960" s="61">
        <v>41289</v>
      </c>
      <c r="O2960" s="60">
        <v>2013</v>
      </c>
      <c r="P2960" s="61">
        <v>41547</v>
      </c>
      <c r="Q2960" s="53" t="s">
        <v>337</v>
      </c>
      <c r="R2960" s="53"/>
      <c r="S2960" s="53" t="s">
        <v>430</v>
      </c>
      <c r="T2960" s="60">
        <v>162</v>
      </c>
      <c r="U2960" s="53" t="s">
        <v>367</v>
      </c>
      <c r="V2960" s="53" t="s">
        <v>385</v>
      </c>
      <c r="W2960" s="53"/>
      <c r="X2960" s="53"/>
      <c r="Y2960" s="63"/>
      <c r="Z2960" s="53"/>
      <c r="AA2960" s="53"/>
      <c r="AB2960" s="72"/>
      <c r="AC2960" s="57"/>
      <c r="AD2960" s="53"/>
      <c r="AE2960" s="53"/>
      <c r="AF2960" s="53"/>
      <c r="AG2960" s="63"/>
      <c r="AH2960" s="53"/>
      <c r="AI2960" s="53"/>
      <c r="AJ2960" s="149">
        <v>1</v>
      </c>
      <c r="AK2960" s="374" t="s">
        <v>677</v>
      </c>
    </row>
    <row r="2961" spans="1:37" s="149" customFormat="1" ht="60" customHeight="1">
      <c r="A2961" s="53" t="s">
        <v>1450</v>
      </c>
      <c r="B2961" s="60">
        <v>3628</v>
      </c>
      <c r="C2961" s="60" t="s">
        <v>640</v>
      </c>
      <c r="D2961" s="52" t="s">
        <v>641</v>
      </c>
      <c r="E2961" s="53" t="s">
        <v>80</v>
      </c>
      <c r="F2961" s="55">
        <v>41228</v>
      </c>
      <c r="G2961" s="55">
        <v>41258</v>
      </c>
      <c r="H2961" s="53" t="s">
        <v>100</v>
      </c>
      <c r="I2961" s="57">
        <v>436.91500000000002</v>
      </c>
      <c r="J2961" s="56">
        <v>393.22366705278722</v>
      </c>
      <c r="K2961" s="56">
        <v>393.22300000000001</v>
      </c>
      <c r="L2961" s="59">
        <v>41289</v>
      </c>
      <c r="M2961" s="60">
        <v>2013</v>
      </c>
      <c r="N2961" s="61">
        <v>41289</v>
      </c>
      <c r="O2961" s="60">
        <v>2013</v>
      </c>
      <c r="P2961" s="61">
        <v>41547</v>
      </c>
      <c r="Q2961" s="53" t="s">
        <v>337</v>
      </c>
      <c r="R2961" s="53"/>
      <c r="S2961" s="53" t="s">
        <v>430</v>
      </c>
      <c r="T2961" s="60">
        <v>192</v>
      </c>
      <c r="U2961" s="53" t="s">
        <v>367</v>
      </c>
      <c r="V2961" s="53" t="s">
        <v>385</v>
      </c>
      <c r="W2961" s="53"/>
      <c r="X2961" s="53"/>
      <c r="Y2961" s="63"/>
      <c r="Z2961" s="53"/>
      <c r="AA2961" s="53"/>
      <c r="AB2961" s="72"/>
      <c r="AC2961" s="57"/>
      <c r="AD2961" s="53"/>
      <c r="AE2961" s="53"/>
      <c r="AF2961" s="53"/>
      <c r="AG2961" s="63"/>
      <c r="AH2961" s="53"/>
      <c r="AI2961" s="53"/>
      <c r="AJ2961" s="149">
        <v>1</v>
      </c>
      <c r="AK2961" s="374" t="s">
        <v>677</v>
      </c>
    </row>
    <row r="2962" spans="1:37" s="149" customFormat="1" ht="75" customHeight="1">
      <c r="A2962" s="53" t="s">
        <v>1450</v>
      </c>
      <c r="B2962" s="60">
        <v>3631</v>
      </c>
      <c r="C2962" s="60" t="s">
        <v>547</v>
      </c>
      <c r="D2962" s="52" t="s">
        <v>642</v>
      </c>
      <c r="E2962" s="53" t="s">
        <v>64</v>
      </c>
      <c r="F2962" s="55">
        <v>41403</v>
      </c>
      <c r="G2962" s="55">
        <v>41434</v>
      </c>
      <c r="H2962" s="53" t="s">
        <v>100</v>
      </c>
      <c r="I2962" s="57">
        <v>202.30099999999999</v>
      </c>
      <c r="J2962" s="56">
        <v>182.07089198526313</v>
      </c>
      <c r="K2962" s="56">
        <v>182.07</v>
      </c>
      <c r="L2962" s="59">
        <v>41454</v>
      </c>
      <c r="M2962" s="60">
        <v>2013</v>
      </c>
      <c r="N2962" s="61">
        <v>41454</v>
      </c>
      <c r="O2962" s="60">
        <v>2013</v>
      </c>
      <c r="P2962" s="61">
        <v>41544</v>
      </c>
      <c r="Q2962" s="53" t="s">
        <v>337</v>
      </c>
      <c r="R2962" s="53" t="s">
        <v>5569</v>
      </c>
      <c r="S2962" s="53" t="s">
        <v>430</v>
      </c>
      <c r="T2962" s="60">
        <v>37</v>
      </c>
      <c r="U2962" s="53" t="s">
        <v>367</v>
      </c>
      <c r="V2962" s="53" t="s">
        <v>385</v>
      </c>
      <c r="W2962" s="53"/>
      <c r="X2962" s="53"/>
      <c r="Y2962" s="63"/>
      <c r="Z2962" s="53"/>
      <c r="AA2962" s="53"/>
      <c r="AB2962" s="72"/>
      <c r="AC2962" s="57"/>
      <c r="AD2962" s="53"/>
      <c r="AE2962" s="53"/>
      <c r="AF2962" s="53"/>
      <c r="AG2962" s="63"/>
      <c r="AH2962" s="53"/>
      <c r="AI2962" s="53"/>
      <c r="AJ2962" s="149">
        <v>2</v>
      </c>
      <c r="AK2962" s="374" t="s">
        <v>677</v>
      </c>
    </row>
    <row r="2963" spans="1:37" s="149" customFormat="1" ht="60" customHeight="1">
      <c r="A2963" s="53" t="s">
        <v>1450</v>
      </c>
      <c r="B2963" s="60">
        <v>3634</v>
      </c>
      <c r="C2963" s="60" t="s">
        <v>428</v>
      </c>
      <c r="D2963" s="52" t="s">
        <v>426</v>
      </c>
      <c r="E2963" s="53" t="s">
        <v>59</v>
      </c>
      <c r="F2963" s="55">
        <v>41228</v>
      </c>
      <c r="G2963" s="55">
        <v>41258</v>
      </c>
      <c r="H2963" s="53" t="s">
        <v>100</v>
      </c>
      <c r="I2963" s="57">
        <v>303.17200000000003</v>
      </c>
      <c r="J2963" s="56">
        <v>272.85459353409601</v>
      </c>
      <c r="K2963" s="56">
        <v>272.85399999999998</v>
      </c>
      <c r="L2963" s="59">
        <v>41289</v>
      </c>
      <c r="M2963" s="60">
        <v>2013</v>
      </c>
      <c r="N2963" s="61">
        <v>41289</v>
      </c>
      <c r="O2963" s="60">
        <v>2013</v>
      </c>
      <c r="P2963" s="61">
        <v>41547</v>
      </c>
      <c r="Q2963" s="53" t="s">
        <v>337</v>
      </c>
      <c r="R2963" s="53"/>
      <c r="S2963" s="53" t="s">
        <v>430</v>
      </c>
      <c r="T2963" s="60">
        <v>234</v>
      </c>
      <c r="U2963" s="53" t="s">
        <v>367</v>
      </c>
      <c r="V2963" s="53" t="s">
        <v>385</v>
      </c>
      <c r="W2963" s="53"/>
      <c r="X2963" s="53"/>
      <c r="Y2963" s="63"/>
      <c r="Z2963" s="53"/>
      <c r="AA2963" s="53"/>
      <c r="AB2963" s="72"/>
      <c r="AC2963" s="57"/>
      <c r="AD2963" s="53"/>
      <c r="AE2963" s="53"/>
      <c r="AF2963" s="53"/>
      <c r="AG2963" s="63"/>
      <c r="AH2963" s="53"/>
      <c r="AI2963" s="53"/>
      <c r="AJ2963" s="149">
        <v>1</v>
      </c>
      <c r="AK2963" s="374" t="s">
        <v>677</v>
      </c>
    </row>
    <row r="2964" spans="1:37" s="149" customFormat="1" ht="75" customHeight="1">
      <c r="A2964" s="53" t="s">
        <v>1450</v>
      </c>
      <c r="B2964" s="60">
        <v>3636</v>
      </c>
      <c r="C2964" s="60" t="s">
        <v>510</v>
      </c>
      <c r="D2964" s="52" t="s">
        <v>511</v>
      </c>
      <c r="E2964" s="53" t="s">
        <v>59</v>
      </c>
      <c r="F2964" s="55">
        <v>41403</v>
      </c>
      <c r="G2964" s="55">
        <v>41434</v>
      </c>
      <c r="H2964" s="53" t="s">
        <v>100</v>
      </c>
      <c r="I2964" s="57">
        <v>657.04600000000005</v>
      </c>
      <c r="J2964" s="56">
        <v>591.34129563893327</v>
      </c>
      <c r="K2964" s="56">
        <v>591.34100000000001</v>
      </c>
      <c r="L2964" s="59">
        <v>41454</v>
      </c>
      <c r="M2964" s="60">
        <v>2013</v>
      </c>
      <c r="N2964" s="61">
        <v>41454</v>
      </c>
      <c r="O2964" s="60">
        <v>2013</v>
      </c>
      <c r="P2964" s="61">
        <v>41544</v>
      </c>
      <c r="Q2964" s="53" t="s">
        <v>337</v>
      </c>
      <c r="R2964" s="53" t="s">
        <v>5570</v>
      </c>
      <c r="S2964" s="53" t="s">
        <v>430</v>
      </c>
      <c r="T2964" s="60">
        <v>158</v>
      </c>
      <c r="U2964" s="53" t="s">
        <v>367</v>
      </c>
      <c r="V2964" s="53" t="s">
        <v>385</v>
      </c>
      <c r="W2964" s="53"/>
      <c r="X2964" s="53"/>
      <c r="Y2964" s="63"/>
      <c r="Z2964" s="53"/>
      <c r="AA2964" s="53"/>
      <c r="AB2964" s="72"/>
      <c r="AC2964" s="57"/>
      <c r="AD2964" s="53"/>
      <c r="AE2964" s="53"/>
      <c r="AF2964" s="53"/>
      <c r="AG2964" s="63"/>
      <c r="AH2964" s="53"/>
      <c r="AI2964" s="53"/>
      <c r="AJ2964" s="149">
        <v>2</v>
      </c>
      <c r="AK2964" s="374" t="s">
        <v>677</v>
      </c>
    </row>
    <row r="2965" spans="1:37" s="149" customFormat="1" ht="75" customHeight="1">
      <c r="A2965" s="53" t="s">
        <v>1450</v>
      </c>
      <c r="B2965" s="60">
        <v>3640</v>
      </c>
      <c r="C2965" s="60" t="s">
        <v>512</v>
      </c>
      <c r="D2965" s="52" t="s">
        <v>513</v>
      </c>
      <c r="E2965" s="53" t="s">
        <v>59</v>
      </c>
      <c r="F2965" s="55">
        <v>41403</v>
      </c>
      <c r="G2965" s="55">
        <v>41434</v>
      </c>
      <c r="H2965" s="53" t="s">
        <v>100</v>
      </c>
      <c r="I2965" s="57">
        <v>201.02500000000001</v>
      </c>
      <c r="J2965" s="56">
        <v>180.92250203805796</v>
      </c>
      <c r="K2965" s="56">
        <v>180.922</v>
      </c>
      <c r="L2965" s="59">
        <v>41454</v>
      </c>
      <c r="M2965" s="60">
        <v>2013</v>
      </c>
      <c r="N2965" s="61">
        <v>41454</v>
      </c>
      <c r="O2965" s="60">
        <v>2013</v>
      </c>
      <c r="P2965" s="61">
        <v>41544</v>
      </c>
      <c r="Q2965" s="53" t="s">
        <v>343</v>
      </c>
      <c r="R2965" s="53"/>
      <c r="S2965" s="53" t="s">
        <v>430</v>
      </c>
      <c r="T2965" s="60">
        <v>30</v>
      </c>
      <c r="U2965" s="53" t="s">
        <v>367</v>
      </c>
      <c r="V2965" s="53" t="s">
        <v>389</v>
      </c>
      <c r="W2965" s="53"/>
      <c r="X2965" s="53"/>
      <c r="Y2965" s="63"/>
      <c r="Z2965" s="53"/>
      <c r="AA2965" s="53"/>
      <c r="AB2965" s="72"/>
      <c r="AC2965" s="57"/>
      <c r="AD2965" s="53"/>
      <c r="AE2965" s="53"/>
      <c r="AF2965" s="53"/>
      <c r="AG2965" s="63"/>
      <c r="AH2965" s="53"/>
      <c r="AI2965" s="53"/>
      <c r="AJ2965" s="149">
        <v>2</v>
      </c>
      <c r="AK2965" s="374" t="s">
        <v>677</v>
      </c>
    </row>
    <row r="2966" spans="1:37" s="149" customFormat="1" ht="60" customHeight="1">
      <c r="A2966" s="53" t="s">
        <v>1450</v>
      </c>
      <c r="B2966" s="60">
        <v>3643</v>
      </c>
      <c r="C2966" s="60" t="s">
        <v>514</v>
      </c>
      <c r="D2966" s="52" t="s">
        <v>515</v>
      </c>
      <c r="E2966" s="53" t="s">
        <v>59</v>
      </c>
      <c r="F2966" s="55">
        <v>41228</v>
      </c>
      <c r="G2966" s="55">
        <v>41258</v>
      </c>
      <c r="H2966" s="53" t="s">
        <v>100</v>
      </c>
      <c r="I2966" s="57">
        <v>1130.817</v>
      </c>
      <c r="J2966" s="56">
        <v>1017.7356525943824</v>
      </c>
      <c r="K2966" s="56">
        <v>1017.735</v>
      </c>
      <c r="L2966" s="59">
        <v>41289</v>
      </c>
      <c r="M2966" s="60">
        <v>2013</v>
      </c>
      <c r="N2966" s="61">
        <v>41289</v>
      </c>
      <c r="O2966" s="60">
        <v>2013</v>
      </c>
      <c r="P2966" s="61">
        <v>41547</v>
      </c>
      <c r="Q2966" s="53" t="s">
        <v>337</v>
      </c>
      <c r="R2966" s="53"/>
      <c r="S2966" s="53" t="s">
        <v>430</v>
      </c>
      <c r="T2966" s="60">
        <v>349</v>
      </c>
      <c r="U2966" s="53" t="s">
        <v>367</v>
      </c>
      <c r="V2966" s="53" t="s">
        <v>385</v>
      </c>
      <c r="W2966" s="53"/>
      <c r="X2966" s="53"/>
      <c r="Y2966" s="63"/>
      <c r="Z2966" s="53"/>
      <c r="AA2966" s="53"/>
      <c r="AB2966" s="72"/>
      <c r="AC2966" s="57"/>
      <c r="AD2966" s="53"/>
      <c r="AE2966" s="53"/>
      <c r="AF2966" s="53"/>
      <c r="AG2966" s="63"/>
      <c r="AH2966" s="53"/>
      <c r="AI2966" s="53"/>
      <c r="AJ2966" s="149">
        <v>1</v>
      </c>
      <c r="AK2966" s="374" t="s">
        <v>677</v>
      </c>
    </row>
    <row r="2967" spans="1:37" s="149" customFormat="1" ht="75" customHeight="1">
      <c r="A2967" s="53" t="s">
        <v>1450</v>
      </c>
      <c r="B2967" s="60">
        <v>3645</v>
      </c>
      <c r="C2967" s="60" t="s">
        <v>444</v>
      </c>
      <c r="D2967" s="52" t="s">
        <v>418</v>
      </c>
      <c r="E2967" s="53" t="s">
        <v>59</v>
      </c>
      <c r="F2967" s="55">
        <v>41403</v>
      </c>
      <c r="G2967" s="55">
        <v>41434</v>
      </c>
      <c r="H2967" s="53" t="s">
        <v>100</v>
      </c>
      <c r="I2967" s="57">
        <v>256.60000000000002</v>
      </c>
      <c r="J2967" s="56">
        <v>230.93999277416827</v>
      </c>
      <c r="K2967" s="56">
        <v>230.93899999999999</v>
      </c>
      <c r="L2967" s="59">
        <v>41454</v>
      </c>
      <c r="M2967" s="60">
        <v>2013</v>
      </c>
      <c r="N2967" s="61">
        <v>41454</v>
      </c>
      <c r="O2967" s="60">
        <v>2013</v>
      </c>
      <c r="P2967" s="61">
        <v>41544</v>
      </c>
      <c r="Q2967" s="53" t="s">
        <v>343</v>
      </c>
      <c r="R2967" s="53"/>
      <c r="S2967" s="53" t="s">
        <v>430</v>
      </c>
      <c r="T2967" s="60">
        <v>19</v>
      </c>
      <c r="U2967" s="53" t="s">
        <v>367</v>
      </c>
      <c r="V2967" s="53" t="s">
        <v>389</v>
      </c>
      <c r="W2967" s="53" t="s">
        <v>5571</v>
      </c>
      <c r="X2967" s="53"/>
      <c r="Y2967" s="63"/>
      <c r="Z2967" s="53"/>
      <c r="AA2967" s="53"/>
      <c r="AB2967" s="72"/>
      <c r="AC2967" s="57"/>
      <c r="AD2967" s="53"/>
      <c r="AE2967" s="53"/>
      <c r="AF2967" s="53"/>
      <c r="AG2967" s="63"/>
      <c r="AH2967" s="53"/>
      <c r="AI2967" s="53"/>
      <c r="AJ2967" s="149">
        <v>2</v>
      </c>
      <c r="AK2967" s="374" t="s">
        <v>677</v>
      </c>
    </row>
    <row r="2968" spans="1:37" s="149" customFormat="1" ht="75" customHeight="1">
      <c r="A2968" s="53" t="s">
        <v>1450</v>
      </c>
      <c r="B2968" s="60">
        <v>3647</v>
      </c>
      <c r="C2968" s="60" t="s">
        <v>518</v>
      </c>
      <c r="D2968" s="52" t="s">
        <v>417</v>
      </c>
      <c r="E2968" s="53" t="s">
        <v>59</v>
      </c>
      <c r="F2968" s="55">
        <v>41403</v>
      </c>
      <c r="G2968" s="55">
        <v>41434</v>
      </c>
      <c r="H2968" s="53" t="s">
        <v>100</v>
      </c>
      <c r="I2968" s="57">
        <v>128.292</v>
      </c>
      <c r="J2968" s="56">
        <v>115.46279112639601</v>
      </c>
      <c r="K2968" s="56">
        <v>115.462</v>
      </c>
      <c r="L2968" s="59">
        <v>41454</v>
      </c>
      <c r="M2968" s="60">
        <v>2013</v>
      </c>
      <c r="N2968" s="61">
        <v>41454</v>
      </c>
      <c r="O2968" s="60">
        <v>2013</v>
      </c>
      <c r="P2968" s="61">
        <v>41544</v>
      </c>
      <c r="Q2968" s="53" t="s">
        <v>343</v>
      </c>
      <c r="R2968" s="53"/>
      <c r="S2968" s="53" t="s">
        <v>741</v>
      </c>
      <c r="T2968" s="60">
        <v>142</v>
      </c>
      <c r="U2968" s="53" t="s">
        <v>367</v>
      </c>
      <c r="V2968" s="53" t="s">
        <v>389</v>
      </c>
      <c r="W2968" s="53"/>
      <c r="X2968" s="53"/>
      <c r="Y2968" s="63"/>
      <c r="Z2968" s="53"/>
      <c r="AA2968" s="53"/>
      <c r="AB2968" s="72"/>
      <c r="AC2968" s="57"/>
      <c r="AD2968" s="53"/>
      <c r="AE2968" s="53"/>
      <c r="AF2968" s="53"/>
      <c r="AG2968" s="63"/>
      <c r="AH2968" s="53"/>
      <c r="AI2968" s="53"/>
      <c r="AJ2968" s="149">
        <v>2</v>
      </c>
      <c r="AK2968" s="374" t="s">
        <v>677</v>
      </c>
    </row>
    <row r="2969" spans="1:37" s="149" customFormat="1" ht="60" customHeight="1">
      <c r="A2969" s="53" t="s">
        <v>1450</v>
      </c>
      <c r="B2969" s="60">
        <v>3654</v>
      </c>
      <c r="C2969" s="60" t="s">
        <v>521</v>
      </c>
      <c r="D2969" s="52" t="s">
        <v>522</v>
      </c>
      <c r="E2969" s="53" t="s">
        <v>59</v>
      </c>
      <c r="F2969" s="55">
        <v>41325</v>
      </c>
      <c r="G2969" s="55">
        <v>41353</v>
      </c>
      <c r="H2969" s="53" t="s">
        <v>100</v>
      </c>
      <c r="I2969" s="57">
        <v>91.069000000000003</v>
      </c>
      <c r="J2969" s="56">
        <v>81.961901328888004</v>
      </c>
      <c r="K2969" s="56">
        <v>81.960999999999999</v>
      </c>
      <c r="L2969" s="59">
        <v>41384</v>
      </c>
      <c r="M2969" s="60">
        <v>2013</v>
      </c>
      <c r="N2969" s="61">
        <v>41384</v>
      </c>
      <c r="O2969" s="60">
        <v>2013</v>
      </c>
      <c r="P2969" s="61">
        <v>41547</v>
      </c>
      <c r="Q2969" s="53" t="s">
        <v>343</v>
      </c>
      <c r="R2969" s="53"/>
      <c r="S2969" s="53" t="s">
        <v>322</v>
      </c>
      <c r="T2969" s="60">
        <v>866</v>
      </c>
      <c r="U2969" s="53" t="s">
        <v>367</v>
      </c>
      <c r="V2969" s="53" t="s">
        <v>389</v>
      </c>
      <c r="W2969" s="53"/>
      <c r="X2969" s="53"/>
      <c r="Y2969" s="63"/>
      <c r="Z2969" s="53"/>
      <c r="AA2969" s="53"/>
      <c r="AB2969" s="72"/>
      <c r="AC2969" s="57"/>
      <c r="AD2969" s="53"/>
      <c r="AE2969" s="53"/>
      <c r="AF2969" s="53"/>
      <c r="AG2969" s="63"/>
      <c r="AH2969" s="53"/>
      <c r="AI2969" s="53"/>
      <c r="AJ2969" s="149">
        <v>2</v>
      </c>
      <c r="AK2969" s="374" t="s">
        <v>677</v>
      </c>
    </row>
    <row r="2970" spans="1:37" s="149" customFormat="1" ht="60" customHeight="1">
      <c r="A2970" s="53" t="s">
        <v>1450</v>
      </c>
      <c r="B2970" s="60">
        <v>3657</v>
      </c>
      <c r="C2970" s="60" t="s">
        <v>455</v>
      </c>
      <c r="D2970" s="52" t="s">
        <v>456</v>
      </c>
      <c r="E2970" s="53" t="s">
        <v>59</v>
      </c>
      <c r="F2970" s="55">
        <v>41228</v>
      </c>
      <c r="G2970" s="55">
        <v>41258</v>
      </c>
      <c r="H2970" s="53" t="s">
        <v>100</v>
      </c>
      <c r="I2970" s="57">
        <v>45.67</v>
      </c>
      <c r="J2970" s="56">
        <v>41.103511544188798</v>
      </c>
      <c r="K2970" s="56">
        <v>41.103000000000002</v>
      </c>
      <c r="L2970" s="59">
        <v>41289</v>
      </c>
      <c r="M2970" s="60">
        <v>2013</v>
      </c>
      <c r="N2970" s="61">
        <v>41289</v>
      </c>
      <c r="O2970" s="60">
        <v>2013</v>
      </c>
      <c r="P2970" s="61">
        <v>41547</v>
      </c>
      <c r="Q2970" s="53" t="s">
        <v>337</v>
      </c>
      <c r="R2970" s="53"/>
      <c r="S2970" s="53" t="s">
        <v>430</v>
      </c>
      <c r="T2970" s="60">
        <v>143</v>
      </c>
      <c r="U2970" s="53" t="s">
        <v>367</v>
      </c>
      <c r="V2970" s="53" t="s">
        <v>385</v>
      </c>
      <c r="W2970" s="53"/>
      <c r="X2970" s="53"/>
      <c r="Y2970" s="63"/>
      <c r="Z2970" s="53"/>
      <c r="AA2970" s="53"/>
      <c r="AB2970" s="72"/>
      <c r="AC2970" s="57"/>
      <c r="AD2970" s="53"/>
      <c r="AE2970" s="53"/>
      <c r="AF2970" s="53"/>
      <c r="AG2970" s="63"/>
      <c r="AH2970" s="53"/>
      <c r="AI2970" s="53"/>
      <c r="AJ2970" s="149">
        <v>1</v>
      </c>
      <c r="AK2970" s="374" t="s">
        <v>677</v>
      </c>
    </row>
    <row r="2971" spans="1:37" s="149" customFormat="1" ht="60" customHeight="1">
      <c r="A2971" s="53" t="s">
        <v>1450</v>
      </c>
      <c r="B2971" s="60">
        <v>3659</v>
      </c>
      <c r="C2971" s="60" t="s">
        <v>526</v>
      </c>
      <c r="D2971" s="52" t="s">
        <v>527</v>
      </c>
      <c r="E2971" s="53" t="s">
        <v>59</v>
      </c>
      <c r="F2971" s="55">
        <v>41228</v>
      </c>
      <c r="G2971" s="55">
        <v>41258</v>
      </c>
      <c r="H2971" s="53" t="s">
        <v>100</v>
      </c>
      <c r="I2971" s="57">
        <v>283.01600000000002</v>
      </c>
      <c r="J2971" s="56">
        <v>254.71448413115041</v>
      </c>
      <c r="K2971" s="56">
        <v>254.714</v>
      </c>
      <c r="L2971" s="59">
        <v>41289</v>
      </c>
      <c r="M2971" s="60">
        <v>2013</v>
      </c>
      <c r="N2971" s="61">
        <v>41289</v>
      </c>
      <c r="O2971" s="60">
        <v>2013</v>
      </c>
      <c r="P2971" s="61">
        <v>41547</v>
      </c>
      <c r="Q2971" s="53" t="s">
        <v>337</v>
      </c>
      <c r="R2971" s="53"/>
      <c r="S2971" s="53" t="s">
        <v>430</v>
      </c>
      <c r="T2971" s="60">
        <v>977</v>
      </c>
      <c r="U2971" s="53" t="s">
        <v>367</v>
      </c>
      <c r="V2971" s="53" t="s">
        <v>385</v>
      </c>
      <c r="W2971" s="53"/>
      <c r="X2971" s="53"/>
      <c r="Y2971" s="63"/>
      <c r="Z2971" s="53"/>
      <c r="AA2971" s="53"/>
      <c r="AB2971" s="72"/>
      <c r="AC2971" s="57"/>
      <c r="AD2971" s="53"/>
      <c r="AE2971" s="53"/>
      <c r="AF2971" s="53"/>
      <c r="AG2971" s="63"/>
      <c r="AH2971" s="53"/>
      <c r="AI2971" s="53"/>
      <c r="AJ2971" s="149">
        <v>1</v>
      </c>
      <c r="AK2971" s="374" t="s">
        <v>677</v>
      </c>
    </row>
    <row r="2972" spans="1:37" s="149" customFormat="1" ht="60" customHeight="1">
      <c r="A2972" s="53" t="s">
        <v>1450</v>
      </c>
      <c r="B2972" s="60">
        <v>3661</v>
      </c>
      <c r="C2972" s="60" t="s">
        <v>528</v>
      </c>
      <c r="D2972" s="52" t="s">
        <v>529</v>
      </c>
      <c r="E2972" s="53" t="s">
        <v>59</v>
      </c>
      <c r="F2972" s="55">
        <v>41325</v>
      </c>
      <c r="G2972" s="55">
        <v>41353</v>
      </c>
      <c r="H2972" s="53" t="s">
        <v>100</v>
      </c>
      <c r="I2972" s="57">
        <v>1608.3019999999999</v>
      </c>
      <c r="J2972" s="56">
        <v>1447.4714698039679</v>
      </c>
      <c r="K2972" s="56">
        <v>1447.471</v>
      </c>
      <c r="L2972" s="59">
        <v>41384</v>
      </c>
      <c r="M2972" s="60">
        <v>2013</v>
      </c>
      <c r="N2972" s="61">
        <v>41384</v>
      </c>
      <c r="O2972" s="60">
        <v>2013</v>
      </c>
      <c r="P2972" s="61">
        <v>41547</v>
      </c>
      <c r="Q2972" s="53" t="s">
        <v>343</v>
      </c>
      <c r="R2972" s="53"/>
      <c r="S2972" s="53" t="s">
        <v>430</v>
      </c>
      <c r="T2972" s="60">
        <v>20325</v>
      </c>
      <c r="U2972" s="53" t="s">
        <v>367</v>
      </c>
      <c r="V2972" s="53" t="s">
        <v>389</v>
      </c>
      <c r="W2972" s="53"/>
      <c r="X2972" s="53"/>
      <c r="Y2972" s="63"/>
      <c r="Z2972" s="53"/>
      <c r="AA2972" s="53"/>
      <c r="AB2972" s="72"/>
      <c r="AC2972" s="57"/>
      <c r="AD2972" s="53"/>
      <c r="AE2972" s="53"/>
      <c r="AF2972" s="53"/>
      <c r="AG2972" s="63"/>
      <c r="AH2972" s="53"/>
      <c r="AI2972" s="53"/>
      <c r="AJ2972" s="149">
        <v>2</v>
      </c>
      <c r="AK2972" s="374" t="s">
        <v>677</v>
      </c>
    </row>
    <row r="2973" spans="1:37" s="149" customFormat="1" ht="75" customHeight="1">
      <c r="A2973" s="53" t="s">
        <v>1450</v>
      </c>
      <c r="B2973" s="60">
        <v>3663</v>
      </c>
      <c r="C2973" s="60" t="s">
        <v>530</v>
      </c>
      <c r="D2973" s="52" t="s">
        <v>531</v>
      </c>
      <c r="E2973" s="53" t="s">
        <v>59</v>
      </c>
      <c r="F2973" s="55">
        <v>41403</v>
      </c>
      <c r="G2973" s="55">
        <v>41434</v>
      </c>
      <c r="H2973" s="53" t="s">
        <v>100</v>
      </c>
      <c r="I2973" s="57">
        <v>211.93899999999999</v>
      </c>
      <c r="J2973" s="56">
        <v>190.74539930937121</v>
      </c>
      <c r="K2973" s="56">
        <v>190.745</v>
      </c>
      <c r="L2973" s="59">
        <v>41454</v>
      </c>
      <c r="M2973" s="60">
        <v>2013</v>
      </c>
      <c r="N2973" s="61">
        <v>41454</v>
      </c>
      <c r="O2973" s="60">
        <v>2013</v>
      </c>
      <c r="P2973" s="61">
        <v>41544</v>
      </c>
      <c r="Q2973" s="53" t="s">
        <v>343</v>
      </c>
      <c r="R2973" s="53"/>
      <c r="S2973" s="53" t="s">
        <v>1583</v>
      </c>
      <c r="T2973" s="60">
        <v>2637.2</v>
      </c>
      <c r="U2973" s="53" t="s">
        <v>367</v>
      </c>
      <c r="V2973" s="53" t="s">
        <v>389</v>
      </c>
      <c r="W2973" s="53"/>
      <c r="X2973" s="53"/>
      <c r="Y2973" s="63"/>
      <c r="Z2973" s="53"/>
      <c r="AA2973" s="53"/>
      <c r="AB2973" s="72"/>
      <c r="AC2973" s="57"/>
      <c r="AD2973" s="53"/>
      <c r="AE2973" s="53"/>
      <c r="AF2973" s="53"/>
      <c r="AG2973" s="63"/>
      <c r="AH2973" s="53"/>
      <c r="AI2973" s="53"/>
      <c r="AJ2973" s="149">
        <v>2</v>
      </c>
      <c r="AK2973" s="374" t="s">
        <v>677</v>
      </c>
    </row>
    <row r="2974" spans="1:37" s="149" customFormat="1" ht="75" customHeight="1">
      <c r="A2974" s="53" t="s">
        <v>1450</v>
      </c>
      <c r="B2974" s="60">
        <v>3665</v>
      </c>
      <c r="C2974" s="60" t="s">
        <v>532</v>
      </c>
      <c r="D2974" s="52" t="s">
        <v>533</v>
      </c>
      <c r="E2974" s="53" t="s">
        <v>59</v>
      </c>
      <c r="F2974" s="55">
        <v>41403</v>
      </c>
      <c r="G2974" s="55">
        <v>41434</v>
      </c>
      <c r="H2974" s="53" t="s">
        <v>100</v>
      </c>
      <c r="I2974" s="57">
        <v>43.567999999999998</v>
      </c>
      <c r="J2974" s="56">
        <v>39.210687912614397</v>
      </c>
      <c r="K2974" s="56">
        <v>39.21</v>
      </c>
      <c r="L2974" s="59">
        <v>41454</v>
      </c>
      <c r="M2974" s="60">
        <v>2013</v>
      </c>
      <c r="N2974" s="61">
        <v>41454</v>
      </c>
      <c r="O2974" s="60">
        <v>2013</v>
      </c>
      <c r="P2974" s="61">
        <v>41544</v>
      </c>
      <c r="Q2974" s="53" t="s">
        <v>343</v>
      </c>
      <c r="R2974" s="53"/>
      <c r="S2974" s="53" t="s">
        <v>322</v>
      </c>
      <c r="T2974" s="60">
        <v>60</v>
      </c>
      <c r="U2974" s="53" t="s">
        <v>367</v>
      </c>
      <c r="V2974" s="53" t="s">
        <v>389</v>
      </c>
      <c r="W2974" s="53"/>
      <c r="X2974" s="53"/>
      <c r="Y2974" s="63"/>
      <c r="Z2974" s="53"/>
      <c r="AA2974" s="53"/>
      <c r="AB2974" s="72"/>
      <c r="AC2974" s="57"/>
      <c r="AD2974" s="53"/>
      <c r="AE2974" s="53"/>
      <c r="AF2974" s="53"/>
      <c r="AG2974" s="63"/>
      <c r="AH2974" s="53"/>
      <c r="AI2974" s="53"/>
      <c r="AJ2974" s="149">
        <v>2</v>
      </c>
      <c r="AK2974" s="374" t="s">
        <v>677</v>
      </c>
    </row>
    <row r="2975" spans="1:37" s="149" customFormat="1" ht="75" customHeight="1">
      <c r="A2975" s="53" t="s">
        <v>1450</v>
      </c>
      <c r="B2975" s="60">
        <v>3667</v>
      </c>
      <c r="C2975" s="60" t="s">
        <v>534</v>
      </c>
      <c r="D2975" s="52" t="s">
        <v>535</v>
      </c>
      <c r="E2975" s="53" t="s">
        <v>59</v>
      </c>
      <c r="F2975" s="55">
        <v>41403</v>
      </c>
      <c r="G2975" s="55">
        <v>41434</v>
      </c>
      <c r="H2975" s="53" t="s">
        <v>100</v>
      </c>
      <c r="I2975" s="57">
        <v>111.021</v>
      </c>
      <c r="J2975" s="56">
        <v>99.918444212395201</v>
      </c>
      <c r="K2975" s="56">
        <v>99.918000000000006</v>
      </c>
      <c r="L2975" s="59">
        <v>41454</v>
      </c>
      <c r="M2975" s="60">
        <v>2013</v>
      </c>
      <c r="N2975" s="61">
        <v>41454</v>
      </c>
      <c r="O2975" s="60">
        <v>2013</v>
      </c>
      <c r="P2975" s="61">
        <v>41544</v>
      </c>
      <c r="Q2975" s="53" t="s">
        <v>343</v>
      </c>
      <c r="R2975" s="53"/>
      <c r="S2975" s="53" t="s">
        <v>322</v>
      </c>
      <c r="T2975" s="60">
        <v>670</v>
      </c>
      <c r="U2975" s="53" t="s">
        <v>367</v>
      </c>
      <c r="V2975" s="53" t="s">
        <v>389</v>
      </c>
      <c r="W2975" s="53"/>
      <c r="X2975" s="53"/>
      <c r="Y2975" s="63"/>
      <c r="Z2975" s="53"/>
      <c r="AA2975" s="53"/>
      <c r="AB2975" s="72"/>
      <c r="AC2975" s="57"/>
      <c r="AD2975" s="53"/>
      <c r="AE2975" s="53"/>
      <c r="AF2975" s="53"/>
      <c r="AG2975" s="63"/>
      <c r="AH2975" s="53"/>
      <c r="AI2975" s="53"/>
      <c r="AJ2975" s="149">
        <v>2</v>
      </c>
      <c r="AK2975" s="374" t="s">
        <v>677</v>
      </c>
    </row>
    <row r="2976" spans="1:37" s="149" customFormat="1" ht="60" customHeight="1">
      <c r="A2976" s="53" t="s">
        <v>1450</v>
      </c>
      <c r="B2976" s="60">
        <v>3669</v>
      </c>
      <c r="C2976" s="60" t="s">
        <v>954</v>
      </c>
      <c r="D2976" s="52" t="s">
        <v>955</v>
      </c>
      <c r="E2976" s="53" t="s">
        <v>59</v>
      </c>
      <c r="F2976" s="55">
        <v>41325</v>
      </c>
      <c r="G2976" s="55">
        <v>41353</v>
      </c>
      <c r="H2976" s="53" t="s">
        <v>100</v>
      </c>
      <c r="I2976" s="57">
        <v>133.18199999999999</v>
      </c>
      <c r="J2976" s="56">
        <v>119.86344118969922</v>
      </c>
      <c r="K2976" s="56">
        <v>119.863</v>
      </c>
      <c r="L2976" s="59">
        <v>41384</v>
      </c>
      <c r="M2976" s="60">
        <v>2013</v>
      </c>
      <c r="N2976" s="61">
        <v>41384</v>
      </c>
      <c r="O2976" s="60">
        <v>2013</v>
      </c>
      <c r="P2976" s="61">
        <v>41547</v>
      </c>
      <c r="Q2976" s="53" t="s">
        <v>343</v>
      </c>
      <c r="R2976" s="53"/>
      <c r="S2976" s="53" t="s">
        <v>430</v>
      </c>
      <c r="T2976" s="60">
        <v>1296</v>
      </c>
      <c r="U2976" s="53" t="s">
        <v>367</v>
      </c>
      <c r="V2976" s="53" t="s">
        <v>389</v>
      </c>
      <c r="W2976" s="53"/>
      <c r="X2976" s="53"/>
      <c r="Y2976" s="63"/>
      <c r="Z2976" s="53"/>
      <c r="AA2976" s="53"/>
      <c r="AB2976" s="72"/>
      <c r="AC2976" s="57"/>
      <c r="AD2976" s="53"/>
      <c r="AE2976" s="53"/>
      <c r="AF2976" s="53"/>
      <c r="AG2976" s="63"/>
      <c r="AH2976" s="53"/>
      <c r="AI2976" s="53"/>
      <c r="AJ2976" s="149">
        <v>2</v>
      </c>
      <c r="AK2976" s="374" t="s">
        <v>677</v>
      </c>
    </row>
    <row r="2977" spans="1:37" s="149" customFormat="1" ht="123" customHeight="1">
      <c r="A2977" s="53" t="s">
        <v>1450</v>
      </c>
      <c r="B2977" s="60">
        <v>3671</v>
      </c>
      <c r="C2977" s="60" t="s">
        <v>457</v>
      </c>
      <c r="D2977" s="52" t="s">
        <v>458</v>
      </c>
      <c r="E2977" s="53" t="s">
        <v>64</v>
      </c>
      <c r="F2977" s="55">
        <v>41228</v>
      </c>
      <c r="G2977" s="55">
        <v>41258</v>
      </c>
      <c r="H2977" s="53" t="s">
        <v>100</v>
      </c>
      <c r="I2977" s="57">
        <v>60.68</v>
      </c>
      <c r="J2977" s="56">
        <v>54.611589133281605</v>
      </c>
      <c r="K2977" s="56">
        <v>54.610999999999997</v>
      </c>
      <c r="L2977" s="59">
        <v>41289</v>
      </c>
      <c r="M2977" s="60">
        <v>2013</v>
      </c>
      <c r="N2977" s="61">
        <v>41289</v>
      </c>
      <c r="O2977" s="60">
        <v>2013</v>
      </c>
      <c r="P2977" s="61">
        <v>41547</v>
      </c>
      <c r="Q2977" s="53" t="s">
        <v>337</v>
      </c>
      <c r="R2977" s="53"/>
      <c r="S2977" s="53" t="s">
        <v>430</v>
      </c>
      <c r="T2977" s="60">
        <v>1563</v>
      </c>
      <c r="U2977" s="53" t="s">
        <v>367</v>
      </c>
      <c r="V2977" s="53" t="s">
        <v>385</v>
      </c>
      <c r="W2977" s="53"/>
      <c r="X2977" s="53"/>
      <c r="Y2977" s="63"/>
      <c r="Z2977" s="53"/>
      <c r="AA2977" s="53"/>
      <c r="AB2977" s="72"/>
      <c r="AC2977" s="57"/>
      <c r="AD2977" s="53"/>
      <c r="AE2977" s="53"/>
      <c r="AF2977" s="53"/>
      <c r="AG2977" s="63"/>
      <c r="AH2977" s="53"/>
      <c r="AI2977" s="53"/>
      <c r="AJ2977" s="149">
        <v>1</v>
      </c>
      <c r="AK2977" s="374" t="s">
        <v>677</v>
      </c>
    </row>
    <row r="2978" spans="1:37" s="154" customFormat="1" ht="60" customHeight="1">
      <c r="A2978" s="53" t="s">
        <v>1450</v>
      </c>
      <c r="B2978" s="60">
        <v>3672</v>
      </c>
      <c r="C2978" s="60" t="s">
        <v>537</v>
      </c>
      <c r="D2978" s="52" t="s">
        <v>538</v>
      </c>
      <c r="E2978" s="53" t="s">
        <v>59</v>
      </c>
      <c r="F2978" s="55">
        <v>41228</v>
      </c>
      <c r="G2978" s="55">
        <v>41258</v>
      </c>
      <c r="H2978" s="53" t="s">
        <v>100</v>
      </c>
      <c r="I2978" s="57">
        <v>2248.5</v>
      </c>
      <c r="J2978" s="56">
        <v>2023.6499510971466</v>
      </c>
      <c r="K2978" s="56">
        <v>2023.6489999999999</v>
      </c>
      <c r="L2978" s="59">
        <v>41289</v>
      </c>
      <c r="M2978" s="60">
        <v>2013</v>
      </c>
      <c r="N2978" s="61">
        <v>41289</v>
      </c>
      <c r="O2978" s="60">
        <v>2013</v>
      </c>
      <c r="P2978" s="61">
        <v>41547</v>
      </c>
      <c r="Q2978" s="53" t="s">
        <v>337</v>
      </c>
      <c r="R2978" s="53"/>
      <c r="S2978" s="53" t="s">
        <v>430</v>
      </c>
      <c r="T2978" s="60">
        <v>2650</v>
      </c>
      <c r="U2978" s="53" t="s">
        <v>367</v>
      </c>
      <c r="V2978" s="53" t="s">
        <v>385</v>
      </c>
      <c r="W2978" s="53"/>
      <c r="X2978" s="53"/>
      <c r="Y2978" s="63"/>
      <c r="Z2978" s="53"/>
      <c r="AA2978" s="53"/>
      <c r="AB2978" s="72"/>
      <c r="AC2978" s="57"/>
      <c r="AD2978" s="53"/>
      <c r="AE2978" s="53"/>
      <c r="AF2978" s="53"/>
      <c r="AG2978" s="63"/>
      <c r="AH2978" s="53"/>
      <c r="AI2978" s="53"/>
      <c r="AJ2978" s="149">
        <v>1</v>
      </c>
      <c r="AK2978" s="374" t="s">
        <v>677</v>
      </c>
    </row>
    <row r="2979" spans="1:37" s="149" customFormat="1" ht="75" customHeight="1">
      <c r="A2979" s="53" t="s">
        <v>1450</v>
      </c>
      <c r="B2979" s="60">
        <v>3675</v>
      </c>
      <c r="C2979" s="60" t="s">
        <v>459</v>
      </c>
      <c r="D2979" s="52" t="s">
        <v>460</v>
      </c>
      <c r="E2979" s="53" t="s">
        <v>59</v>
      </c>
      <c r="F2979" s="55">
        <v>41403</v>
      </c>
      <c r="G2979" s="55">
        <v>41434</v>
      </c>
      <c r="H2979" s="53" t="s">
        <v>100</v>
      </c>
      <c r="I2979" s="57">
        <v>13.284000000000001</v>
      </c>
      <c r="J2979" s="56">
        <v>11.956006179230402</v>
      </c>
      <c r="K2979" s="56">
        <v>11.956</v>
      </c>
      <c r="L2979" s="59">
        <v>41454</v>
      </c>
      <c r="M2979" s="60">
        <v>2013</v>
      </c>
      <c r="N2979" s="61">
        <v>41454</v>
      </c>
      <c r="O2979" s="60">
        <v>2013</v>
      </c>
      <c r="P2979" s="61">
        <v>41544</v>
      </c>
      <c r="Q2979" s="53" t="s">
        <v>343</v>
      </c>
      <c r="R2979" s="53"/>
      <c r="S2979" s="53" t="s">
        <v>430</v>
      </c>
      <c r="T2979" s="60">
        <v>576</v>
      </c>
      <c r="U2979" s="53" t="s">
        <v>367</v>
      </c>
      <c r="V2979" s="53" t="s">
        <v>389</v>
      </c>
      <c r="W2979" s="53"/>
      <c r="X2979" s="53"/>
      <c r="Y2979" s="63"/>
      <c r="Z2979" s="53"/>
      <c r="AA2979" s="53"/>
      <c r="AB2979" s="72"/>
      <c r="AC2979" s="57"/>
      <c r="AD2979" s="53"/>
      <c r="AE2979" s="53"/>
      <c r="AF2979" s="53"/>
      <c r="AG2979" s="63"/>
      <c r="AH2979" s="53"/>
      <c r="AI2979" s="53"/>
      <c r="AJ2979" s="149">
        <v>2</v>
      </c>
      <c r="AK2979" s="374" t="s">
        <v>677</v>
      </c>
    </row>
    <row r="2980" spans="1:37" s="149" customFormat="1" ht="60" customHeight="1">
      <c r="A2980" s="53" t="s">
        <v>1450</v>
      </c>
      <c r="B2980" s="60">
        <v>3557</v>
      </c>
      <c r="C2980" s="60">
        <v>3000417</v>
      </c>
      <c r="D2980" s="52" t="s">
        <v>591</v>
      </c>
      <c r="E2980" s="53" t="s">
        <v>63</v>
      </c>
      <c r="F2980" s="55">
        <v>41289</v>
      </c>
      <c r="G2980" s="55">
        <v>41289</v>
      </c>
      <c r="H2980" s="53" t="s">
        <v>100</v>
      </c>
      <c r="I2980" s="57">
        <v>3970</v>
      </c>
      <c r="J2980" s="56">
        <v>3573.0002895890689</v>
      </c>
      <c r="K2980" s="56">
        <v>3573</v>
      </c>
      <c r="L2980" s="59">
        <v>41289</v>
      </c>
      <c r="M2980" s="60">
        <v>2013</v>
      </c>
      <c r="N2980" s="61">
        <v>41303</v>
      </c>
      <c r="O2980" s="60">
        <v>2013</v>
      </c>
      <c r="P2980" s="61">
        <v>41638</v>
      </c>
      <c r="Q2980" s="53" t="s">
        <v>343</v>
      </c>
      <c r="R2980" s="53" t="s">
        <v>2436</v>
      </c>
      <c r="S2980" s="53" t="s">
        <v>384</v>
      </c>
      <c r="T2980" s="60">
        <v>1</v>
      </c>
      <c r="U2980" s="53" t="s">
        <v>368</v>
      </c>
      <c r="V2980" s="53" t="s">
        <v>389</v>
      </c>
      <c r="W2980" s="53"/>
      <c r="X2980" s="53"/>
      <c r="Y2980" s="63"/>
      <c r="Z2980" s="53"/>
      <c r="AA2980" s="53"/>
      <c r="AB2980" s="72"/>
      <c r="AC2980" s="57"/>
      <c r="AD2980" s="53"/>
      <c r="AE2980" s="53"/>
      <c r="AF2980" s="53"/>
      <c r="AG2980" s="63"/>
      <c r="AH2980" s="53"/>
      <c r="AI2980" s="53"/>
      <c r="AJ2980" s="149">
        <v>1</v>
      </c>
      <c r="AK2980" s="374" t="s">
        <v>677</v>
      </c>
    </row>
    <row r="2981" spans="1:37" s="149" customFormat="1" ht="60" customHeight="1">
      <c r="A2981" s="53" t="s">
        <v>1450</v>
      </c>
      <c r="B2981" s="60">
        <v>3558</v>
      </c>
      <c r="C2981" s="60">
        <v>3000436</v>
      </c>
      <c r="D2981" s="52" t="s">
        <v>1454</v>
      </c>
      <c r="E2981" s="53" t="s">
        <v>63</v>
      </c>
      <c r="F2981" s="55">
        <v>41289</v>
      </c>
      <c r="G2981" s="55">
        <v>41289</v>
      </c>
      <c r="H2981" s="53" t="s">
        <v>100</v>
      </c>
      <c r="I2981" s="57">
        <v>280.8</v>
      </c>
      <c r="J2981" s="56">
        <v>290.67263712748803</v>
      </c>
      <c r="K2981" s="56">
        <v>280.8</v>
      </c>
      <c r="L2981" s="59">
        <v>41289</v>
      </c>
      <c r="M2981" s="60">
        <v>2013</v>
      </c>
      <c r="N2981" s="61">
        <v>41303</v>
      </c>
      <c r="O2981" s="60">
        <v>2013</v>
      </c>
      <c r="P2981" s="61">
        <v>41638</v>
      </c>
      <c r="Q2981" s="53" t="s">
        <v>343</v>
      </c>
      <c r="R2981" s="53" t="s">
        <v>2437</v>
      </c>
      <c r="S2981" s="53" t="s">
        <v>384</v>
      </c>
      <c r="T2981" s="60">
        <v>1</v>
      </c>
      <c r="U2981" s="53" t="s">
        <v>368</v>
      </c>
      <c r="V2981" s="53" t="s">
        <v>389</v>
      </c>
      <c r="W2981" s="53"/>
      <c r="X2981" s="53"/>
      <c r="Y2981" s="63"/>
      <c r="Z2981" s="53"/>
      <c r="AA2981" s="53"/>
      <c r="AB2981" s="72"/>
      <c r="AC2981" s="57"/>
      <c r="AD2981" s="53"/>
      <c r="AE2981" s="53"/>
      <c r="AF2981" s="53"/>
      <c r="AG2981" s="63"/>
      <c r="AH2981" s="53"/>
      <c r="AI2981" s="53"/>
      <c r="AJ2981" s="149">
        <v>1</v>
      </c>
      <c r="AK2981" s="374" t="s">
        <v>677</v>
      </c>
    </row>
    <row r="2982" spans="1:37" s="149" customFormat="1" ht="60" customHeight="1">
      <c r="A2982" s="53" t="s">
        <v>1450</v>
      </c>
      <c r="B2982" s="60" t="s">
        <v>6976</v>
      </c>
      <c r="C2982" s="60">
        <v>3000436</v>
      </c>
      <c r="D2982" s="52" t="s">
        <v>1454</v>
      </c>
      <c r="E2982" s="53" t="s">
        <v>63</v>
      </c>
      <c r="F2982" s="55">
        <v>41579</v>
      </c>
      <c r="G2982" s="55">
        <v>41579</v>
      </c>
      <c r="H2982" s="53" t="s">
        <v>100</v>
      </c>
      <c r="I2982" s="57">
        <v>205</v>
      </c>
      <c r="J2982" s="56">
        <v>146.5476377518944</v>
      </c>
      <c r="K2982" s="56">
        <v>146.547</v>
      </c>
      <c r="L2982" s="59">
        <v>41598</v>
      </c>
      <c r="M2982" s="60">
        <v>2013</v>
      </c>
      <c r="N2982" s="61">
        <v>41598</v>
      </c>
      <c r="O2982" s="60">
        <v>2013</v>
      </c>
      <c r="P2982" s="61">
        <v>41638</v>
      </c>
      <c r="Q2982" s="53" t="s">
        <v>343</v>
      </c>
      <c r="R2982" s="53" t="s">
        <v>2437</v>
      </c>
      <c r="S2982" s="53" t="s">
        <v>384</v>
      </c>
      <c r="T2982" s="60">
        <v>1</v>
      </c>
      <c r="U2982" s="53" t="s">
        <v>368</v>
      </c>
      <c r="V2982" s="53" t="s">
        <v>389</v>
      </c>
      <c r="W2982" s="53"/>
      <c r="X2982" s="53"/>
      <c r="Y2982" s="63"/>
      <c r="Z2982" s="53"/>
      <c r="AA2982" s="53"/>
      <c r="AB2982" s="72"/>
      <c r="AC2982" s="57"/>
      <c r="AD2982" s="53"/>
      <c r="AE2982" s="53"/>
      <c r="AF2982" s="53"/>
      <c r="AG2982" s="63"/>
      <c r="AH2982" s="53"/>
      <c r="AI2982" s="53"/>
      <c r="AJ2982" s="149">
        <v>4</v>
      </c>
      <c r="AK2982" s="374" t="s">
        <v>677</v>
      </c>
    </row>
    <row r="2983" spans="1:37" s="149" customFormat="1" ht="60" customHeight="1">
      <c r="A2983" s="53" t="s">
        <v>1450</v>
      </c>
      <c r="B2983" s="60">
        <v>3560</v>
      </c>
      <c r="C2983" s="60" t="s">
        <v>472</v>
      </c>
      <c r="D2983" s="52" t="s">
        <v>473</v>
      </c>
      <c r="E2983" s="53" t="s">
        <v>80</v>
      </c>
      <c r="F2983" s="55">
        <v>41222</v>
      </c>
      <c r="G2983" s="55">
        <v>41252</v>
      </c>
      <c r="H2983" s="53" t="s">
        <v>100</v>
      </c>
      <c r="I2983" s="57">
        <v>364.49869999999999</v>
      </c>
      <c r="J2983" s="56">
        <v>317.21393759670724</v>
      </c>
      <c r="K2983" s="56">
        <v>317.21300000000002</v>
      </c>
      <c r="L2983" s="59">
        <v>41289</v>
      </c>
      <c r="M2983" s="60">
        <v>2013</v>
      </c>
      <c r="N2983" s="61">
        <v>41289</v>
      </c>
      <c r="O2983" s="60">
        <v>2013</v>
      </c>
      <c r="P2983" s="61">
        <v>41638</v>
      </c>
      <c r="Q2983" s="53" t="s">
        <v>337</v>
      </c>
      <c r="R2983" s="53" t="s">
        <v>2710</v>
      </c>
      <c r="S2983" s="53" t="s">
        <v>430</v>
      </c>
      <c r="T2983" s="60">
        <v>1869</v>
      </c>
      <c r="U2983" s="53" t="s">
        <v>368</v>
      </c>
      <c r="V2983" s="53" t="s">
        <v>385</v>
      </c>
      <c r="W2983" s="53"/>
      <c r="X2983" s="53"/>
      <c r="Y2983" s="63"/>
      <c r="Z2983" s="53"/>
      <c r="AA2983" s="53"/>
      <c r="AB2983" s="72"/>
      <c r="AC2983" s="57"/>
      <c r="AD2983" s="53"/>
      <c r="AE2983" s="53"/>
      <c r="AF2983" s="53"/>
      <c r="AG2983" s="63"/>
      <c r="AH2983" s="53"/>
      <c r="AI2983" s="53"/>
      <c r="AJ2983" s="149">
        <v>1</v>
      </c>
      <c r="AK2983" s="374" t="s">
        <v>677</v>
      </c>
    </row>
    <row r="2984" spans="1:37" s="149" customFormat="1" ht="60" customHeight="1">
      <c r="A2984" s="53" t="s">
        <v>1450</v>
      </c>
      <c r="B2984" s="160" t="s">
        <v>2709</v>
      </c>
      <c r="C2984" s="60" t="s">
        <v>472</v>
      </c>
      <c r="D2984" s="52" t="s">
        <v>473</v>
      </c>
      <c r="E2984" s="53" t="s">
        <v>80</v>
      </c>
      <c r="F2984" s="55">
        <v>41222</v>
      </c>
      <c r="G2984" s="55">
        <v>41252</v>
      </c>
      <c r="H2984" s="53" t="s">
        <v>100</v>
      </c>
      <c r="I2984" s="57">
        <v>224.9</v>
      </c>
      <c r="J2984" s="56">
        <v>213.24493874880002</v>
      </c>
      <c r="K2984" s="56">
        <v>213.244</v>
      </c>
      <c r="L2984" s="59">
        <v>41289</v>
      </c>
      <c r="M2984" s="60">
        <v>2013</v>
      </c>
      <c r="N2984" s="61">
        <v>41289</v>
      </c>
      <c r="O2984" s="60">
        <v>2013</v>
      </c>
      <c r="P2984" s="61">
        <v>41638</v>
      </c>
      <c r="Q2984" s="53" t="s">
        <v>337</v>
      </c>
      <c r="R2984" s="53" t="s">
        <v>2711</v>
      </c>
      <c r="S2984" s="53" t="s">
        <v>430</v>
      </c>
      <c r="T2984" s="60">
        <v>4602</v>
      </c>
      <c r="U2984" s="53" t="s">
        <v>368</v>
      </c>
      <c r="V2984" s="53" t="s">
        <v>385</v>
      </c>
      <c r="W2984" s="53"/>
      <c r="X2984" s="53"/>
      <c r="Y2984" s="63"/>
      <c r="Z2984" s="53"/>
      <c r="AA2984" s="53"/>
      <c r="AB2984" s="72"/>
      <c r="AC2984" s="57"/>
      <c r="AD2984" s="53"/>
      <c r="AE2984" s="53"/>
      <c r="AF2984" s="53"/>
      <c r="AG2984" s="63"/>
      <c r="AH2984" s="53"/>
      <c r="AI2984" s="53"/>
      <c r="AJ2984" s="149">
        <v>1</v>
      </c>
      <c r="AK2984" s="374" t="s">
        <v>677</v>
      </c>
    </row>
    <row r="2985" spans="1:37" s="154" customFormat="1" ht="60" customHeight="1">
      <c r="A2985" s="53" t="s">
        <v>1450</v>
      </c>
      <c r="B2985" s="60">
        <v>3563</v>
      </c>
      <c r="C2985" s="60" t="s">
        <v>474</v>
      </c>
      <c r="D2985" s="52" t="s">
        <v>475</v>
      </c>
      <c r="E2985" s="53" t="s">
        <v>80</v>
      </c>
      <c r="F2985" s="55">
        <v>41225</v>
      </c>
      <c r="G2985" s="55">
        <v>41255</v>
      </c>
      <c r="H2985" s="53" t="s">
        <v>100</v>
      </c>
      <c r="I2985" s="57">
        <v>386.3202</v>
      </c>
      <c r="J2985" s="56">
        <v>347.68817822491201</v>
      </c>
      <c r="K2985" s="56">
        <v>347.68799999999999</v>
      </c>
      <c r="L2985" s="59">
        <v>41286</v>
      </c>
      <c r="M2985" s="60">
        <v>2013</v>
      </c>
      <c r="N2985" s="61">
        <v>41286</v>
      </c>
      <c r="O2985" s="60">
        <v>2013</v>
      </c>
      <c r="P2985" s="61">
        <v>41638</v>
      </c>
      <c r="Q2985" s="53" t="s">
        <v>337</v>
      </c>
      <c r="R2985" s="53"/>
      <c r="S2985" s="53" t="s">
        <v>430</v>
      </c>
      <c r="T2985" s="60">
        <v>589</v>
      </c>
      <c r="U2985" s="53" t="s">
        <v>368</v>
      </c>
      <c r="V2985" s="53" t="s">
        <v>385</v>
      </c>
      <c r="W2985" s="53"/>
      <c r="X2985" s="53"/>
      <c r="Y2985" s="63"/>
      <c r="Z2985" s="53"/>
      <c r="AA2985" s="53"/>
      <c r="AB2985" s="72"/>
      <c r="AC2985" s="57"/>
      <c r="AD2985" s="53"/>
      <c r="AE2985" s="53"/>
      <c r="AF2985" s="53"/>
      <c r="AG2985" s="63"/>
      <c r="AH2985" s="53"/>
      <c r="AI2985" s="53"/>
      <c r="AJ2985" s="149">
        <v>1</v>
      </c>
      <c r="AK2985" s="374" t="s">
        <v>677</v>
      </c>
    </row>
    <row r="2986" spans="1:37" s="149" customFormat="1" ht="60" customHeight="1">
      <c r="A2986" s="53" t="s">
        <v>1450</v>
      </c>
      <c r="B2986" s="60">
        <v>3565</v>
      </c>
      <c r="C2986" s="60" t="s">
        <v>476</v>
      </c>
      <c r="D2986" s="52" t="s">
        <v>477</v>
      </c>
      <c r="E2986" s="53" t="s">
        <v>59</v>
      </c>
      <c r="F2986" s="55">
        <v>41225</v>
      </c>
      <c r="G2986" s="55">
        <v>41255</v>
      </c>
      <c r="H2986" s="53" t="s">
        <v>100</v>
      </c>
      <c r="I2986" s="57">
        <v>414.03129999999999</v>
      </c>
      <c r="J2986" s="56">
        <v>372.62794325208483</v>
      </c>
      <c r="K2986" s="56">
        <v>372.62700000000001</v>
      </c>
      <c r="L2986" s="59">
        <v>41287</v>
      </c>
      <c r="M2986" s="60">
        <v>2013</v>
      </c>
      <c r="N2986" s="61">
        <v>41287</v>
      </c>
      <c r="O2986" s="60">
        <v>2013</v>
      </c>
      <c r="P2986" s="61">
        <v>41530</v>
      </c>
      <c r="Q2986" s="53" t="s">
        <v>337</v>
      </c>
      <c r="R2986" s="53"/>
      <c r="S2986" s="53" t="s">
        <v>430</v>
      </c>
      <c r="T2986" s="60">
        <v>612</v>
      </c>
      <c r="U2986" s="53" t="s">
        <v>368</v>
      </c>
      <c r="V2986" s="53" t="s">
        <v>385</v>
      </c>
      <c r="W2986" s="53"/>
      <c r="X2986" s="53"/>
      <c r="Y2986" s="63"/>
      <c r="Z2986" s="53"/>
      <c r="AA2986" s="53"/>
      <c r="AB2986" s="72"/>
      <c r="AC2986" s="57"/>
      <c r="AD2986" s="53"/>
      <c r="AE2986" s="53"/>
      <c r="AF2986" s="53"/>
      <c r="AG2986" s="63"/>
      <c r="AH2986" s="53"/>
      <c r="AI2986" s="53"/>
      <c r="AJ2986" s="149">
        <v>1</v>
      </c>
      <c r="AK2986" s="374" t="s">
        <v>677</v>
      </c>
    </row>
    <row r="2987" spans="1:37" s="149" customFormat="1" ht="60" customHeight="1">
      <c r="A2987" s="53" t="s">
        <v>1450</v>
      </c>
      <c r="B2987" s="60">
        <v>3567</v>
      </c>
      <c r="C2987" s="60" t="s">
        <v>626</v>
      </c>
      <c r="D2987" s="52" t="s">
        <v>627</v>
      </c>
      <c r="E2987" s="53" t="s">
        <v>80</v>
      </c>
      <c r="F2987" s="55">
        <v>41218</v>
      </c>
      <c r="G2987" s="55">
        <v>41248</v>
      </c>
      <c r="H2987" s="53" t="s">
        <v>100</v>
      </c>
      <c r="I2987" s="57">
        <v>297.25799999999998</v>
      </c>
      <c r="J2987" s="56">
        <v>267.53226367109761</v>
      </c>
      <c r="K2987" s="56">
        <v>267.53199999999998</v>
      </c>
      <c r="L2987" s="59">
        <v>41289</v>
      </c>
      <c r="M2987" s="60">
        <v>2013</v>
      </c>
      <c r="N2987" s="61">
        <v>41348</v>
      </c>
      <c r="O2987" s="60">
        <v>2013</v>
      </c>
      <c r="P2987" s="61">
        <v>41455</v>
      </c>
      <c r="Q2987" s="53" t="s">
        <v>337</v>
      </c>
      <c r="R2987" s="53"/>
      <c r="S2987" s="53" t="s">
        <v>430</v>
      </c>
      <c r="T2987" s="60">
        <v>6</v>
      </c>
      <c r="U2987" s="53" t="s">
        <v>368</v>
      </c>
      <c r="V2987" s="53" t="s">
        <v>385</v>
      </c>
      <c r="W2987" s="53"/>
      <c r="X2987" s="53"/>
      <c r="Y2987" s="63"/>
      <c r="Z2987" s="53"/>
      <c r="AA2987" s="53"/>
      <c r="AB2987" s="72"/>
      <c r="AC2987" s="57"/>
      <c r="AD2987" s="53"/>
      <c r="AE2987" s="53"/>
      <c r="AF2987" s="53"/>
      <c r="AG2987" s="63"/>
      <c r="AH2987" s="53"/>
      <c r="AI2987" s="53"/>
      <c r="AJ2987" s="149">
        <v>1</v>
      </c>
      <c r="AK2987" s="374" t="s">
        <v>677</v>
      </c>
    </row>
    <row r="2988" spans="1:37" s="149" customFormat="1" ht="60" customHeight="1">
      <c r="A2988" s="53" t="s">
        <v>1450</v>
      </c>
      <c r="B2988" s="60">
        <v>3570</v>
      </c>
      <c r="C2988" s="60" t="s">
        <v>478</v>
      </c>
      <c r="D2988" s="52" t="s">
        <v>479</v>
      </c>
      <c r="E2988" s="53" t="s">
        <v>64</v>
      </c>
      <c r="F2988" s="55">
        <v>41221</v>
      </c>
      <c r="G2988" s="55">
        <v>41251</v>
      </c>
      <c r="H2988" s="53" t="s">
        <v>100</v>
      </c>
      <c r="I2988" s="57">
        <v>497.6644</v>
      </c>
      <c r="J2988" s="56">
        <v>447.8979106268352</v>
      </c>
      <c r="K2988" s="56">
        <v>447.89699999999999</v>
      </c>
      <c r="L2988" s="59">
        <v>41289</v>
      </c>
      <c r="M2988" s="60">
        <v>2013</v>
      </c>
      <c r="N2988" s="61">
        <v>41289</v>
      </c>
      <c r="O2988" s="60">
        <v>2013</v>
      </c>
      <c r="P2988" s="61">
        <v>41638</v>
      </c>
      <c r="Q2988" s="53" t="s">
        <v>337</v>
      </c>
      <c r="R2988" s="53"/>
      <c r="S2988" s="53" t="s">
        <v>430</v>
      </c>
      <c r="T2988" s="60">
        <v>14408</v>
      </c>
      <c r="U2988" s="53" t="s">
        <v>368</v>
      </c>
      <c r="V2988" s="53" t="s">
        <v>385</v>
      </c>
      <c r="W2988" s="53"/>
      <c r="X2988" s="53"/>
      <c r="Y2988" s="63"/>
      <c r="Z2988" s="53"/>
      <c r="AA2988" s="53"/>
      <c r="AB2988" s="72"/>
      <c r="AC2988" s="57"/>
      <c r="AD2988" s="53"/>
      <c r="AE2988" s="53"/>
      <c r="AF2988" s="53"/>
      <c r="AG2988" s="63"/>
      <c r="AH2988" s="53"/>
      <c r="AI2988" s="53"/>
      <c r="AJ2988" s="149">
        <v>1</v>
      </c>
      <c r="AK2988" s="374" t="s">
        <v>677</v>
      </c>
    </row>
    <row r="2989" spans="1:37" s="149" customFormat="1" ht="60" customHeight="1">
      <c r="A2989" s="53" t="s">
        <v>1450</v>
      </c>
      <c r="B2989" s="60">
        <v>3572</v>
      </c>
      <c r="C2989" s="60" t="s">
        <v>480</v>
      </c>
      <c r="D2989" s="52" t="s">
        <v>429</v>
      </c>
      <c r="E2989" s="53" t="s">
        <v>80</v>
      </c>
      <c r="F2989" s="55">
        <v>41226</v>
      </c>
      <c r="G2989" s="55">
        <v>41256</v>
      </c>
      <c r="H2989" s="53" t="s">
        <v>100</v>
      </c>
      <c r="I2989" s="57">
        <v>1888.6890000000001</v>
      </c>
      <c r="J2989" s="56">
        <v>1699.8201442357936</v>
      </c>
      <c r="K2989" s="56">
        <v>1699.82</v>
      </c>
      <c r="L2989" s="59">
        <v>41289</v>
      </c>
      <c r="M2989" s="60">
        <v>2013</v>
      </c>
      <c r="N2989" s="61">
        <v>41289</v>
      </c>
      <c r="O2989" s="60">
        <v>2013</v>
      </c>
      <c r="P2989" s="61">
        <v>41577</v>
      </c>
      <c r="Q2989" s="53" t="s">
        <v>337</v>
      </c>
      <c r="R2989" s="53" t="s">
        <v>1456</v>
      </c>
      <c r="S2989" s="53" t="s">
        <v>430</v>
      </c>
      <c r="T2989" s="60">
        <v>16712</v>
      </c>
      <c r="U2989" s="53" t="s">
        <v>368</v>
      </c>
      <c r="V2989" s="53" t="s">
        <v>385</v>
      </c>
      <c r="W2989" s="53"/>
      <c r="X2989" s="53"/>
      <c r="Y2989" s="63"/>
      <c r="Z2989" s="53"/>
      <c r="AA2989" s="53"/>
      <c r="AB2989" s="72"/>
      <c r="AC2989" s="57"/>
      <c r="AD2989" s="53"/>
      <c r="AE2989" s="53"/>
      <c r="AF2989" s="53"/>
      <c r="AG2989" s="63"/>
      <c r="AH2989" s="53"/>
      <c r="AI2989" s="53"/>
      <c r="AJ2989" s="149">
        <v>1</v>
      </c>
      <c r="AK2989" s="374" t="s">
        <v>677</v>
      </c>
    </row>
    <row r="2990" spans="1:37" s="149" customFormat="1" ht="60" customHeight="1">
      <c r="A2990" s="53" t="s">
        <v>1450</v>
      </c>
      <c r="B2990" s="60">
        <v>3574</v>
      </c>
      <c r="C2990" s="60" t="s">
        <v>481</v>
      </c>
      <c r="D2990" s="52" t="s">
        <v>482</v>
      </c>
      <c r="E2990" s="53" t="s">
        <v>59</v>
      </c>
      <c r="F2990" s="55">
        <v>41227</v>
      </c>
      <c r="G2990" s="55">
        <v>41257</v>
      </c>
      <c r="H2990" s="53" t="s">
        <v>100</v>
      </c>
      <c r="I2990" s="57">
        <v>793.57389999999998</v>
      </c>
      <c r="J2990" s="56">
        <v>714.21665670835205</v>
      </c>
      <c r="K2990" s="56">
        <v>714.21600000000001</v>
      </c>
      <c r="L2990" s="59">
        <v>41289</v>
      </c>
      <c r="M2990" s="60">
        <v>2013</v>
      </c>
      <c r="N2990" s="61">
        <v>41289</v>
      </c>
      <c r="O2990" s="60">
        <v>2013</v>
      </c>
      <c r="P2990" s="61">
        <v>41638</v>
      </c>
      <c r="Q2990" s="53" t="s">
        <v>337</v>
      </c>
      <c r="R2990" s="53"/>
      <c r="S2990" s="53" t="s">
        <v>900</v>
      </c>
      <c r="T2990" s="60">
        <v>28.585000000000001</v>
      </c>
      <c r="U2990" s="53" t="s">
        <v>368</v>
      </c>
      <c r="V2990" s="53" t="s">
        <v>385</v>
      </c>
      <c r="W2990" s="53"/>
      <c r="X2990" s="53"/>
      <c r="Y2990" s="63"/>
      <c r="Z2990" s="53"/>
      <c r="AA2990" s="53"/>
      <c r="AB2990" s="72"/>
      <c r="AC2990" s="57"/>
      <c r="AD2990" s="53"/>
      <c r="AE2990" s="53"/>
      <c r="AF2990" s="53"/>
      <c r="AG2990" s="63"/>
      <c r="AH2990" s="53"/>
      <c r="AI2990" s="53"/>
      <c r="AJ2990" s="149">
        <v>1</v>
      </c>
      <c r="AK2990" s="374" t="s">
        <v>677</v>
      </c>
    </row>
    <row r="2991" spans="1:37" s="149" customFormat="1" ht="60" customHeight="1">
      <c r="A2991" s="53" t="s">
        <v>1450</v>
      </c>
      <c r="B2991" s="60">
        <v>3576</v>
      </c>
      <c r="C2991" s="60" t="s">
        <v>433</v>
      </c>
      <c r="D2991" s="52" t="s">
        <v>431</v>
      </c>
      <c r="E2991" s="53" t="s">
        <v>59</v>
      </c>
      <c r="F2991" s="55">
        <v>41325</v>
      </c>
      <c r="G2991" s="55">
        <v>41353</v>
      </c>
      <c r="H2991" s="53" t="s">
        <v>100</v>
      </c>
      <c r="I2991" s="57">
        <v>281.6447</v>
      </c>
      <c r="J2991" s="56">
        <v>253.48008172798083</v>
      </c>
      <c r="K2991" s="56">
        <v>253.48</v>
      </c>
      <c r="L2991" s="59">
        <v>41384</v>
      </c>
      <c r="M2991" s="60">
        <v>2013</v>
      </c>
      <c r="N2991" s="61">
        <v>41384</v>
      </c>
      <c r="O2991" s="60">
        <v>2013</v>
      </c>
      <c r="P2991" s="61">
        <v>41638</v>
      </c>
      <c r="Q2991" s="53" t="s">
        <v>343</v>
      </c>
      <c r="R2991" s="53" t="s">
        <v>1457</v>
      </c>
      <c r="S2991" s="53" t="s">
        <v>430</v>
      </c>
      <c r="T2991" s="60">
        <v>34860</v>
      </c>
      <c r="U2991" s="53" t="s">
        <v>368</v>
      </c>
      <c r="V2991" s="53" t="s">
        <v>389</v>
      </c>
      <c r="W2991" s="53"/>
      <c r="X2991" s="53"/>
      <c r="Y2991" s="63"/>
      <c r="Z2991" s="53"/>
      <c r="AA2991" s="53"/>
      <c r="AB2991" s="72"/>
      <c r="AC2991" s="57"/>
      <c r="AD2991" s="53"/>
      <c r="AE2991" s="53"/>
      <c r="AF2991" s="53"/>
      <c r="AG2991" s="63"/>
      <c r="AH2991" s="53"/>
      <c r="AI2991" s="53"/>
      <c r="AJ2991" s="149">
        <v>2</v>
      </c>
      <c r="AK2991" s="374" t="s">
        <v>677</v>
      </c>
    </row>
    <row r="2992" spans="1:37" s="149" customFormat="1" ht="60" customHeight="1">
      <c r="A2992" s="53" t="s">
        <v>1450</v>
      </c>
      <c r="B2992" s="60">
        <v>3578</v>
      </c>
      <c r="C2992" s="60" t="s">
        <v>483</v>
      </c>
      <c r="D2992" s="52" t="s">
        <v>484</v>
      </c>
      <c r="E2992" s="53" t="s">
        <v>64</v>
      </c>
      <c r="F2992" s="55">
        <v>41227</v>
      </c>
      <c r="G2992" s="55">
        <v>41257</v>
      </c>
      <c r="H2992" s="53" t="s">
        <v>100</v>
      </c>
      <c r="I2992" s="57">
        <v>1259.569</v>
      </c>
      <c r="J2992" s="56">
        <v>1133.6120729499082</v>
      </c>
      <c r="K2992" s="56">
        <v>1133.6120000000001</v>
      </c>
      <c r="L2992" s="59">
        <v>41289</v>
      </c>
      <c r="M2992" s="60">
        <v>2013</v>
      </c>
      <c r="N2992" s="61">
        <v>41289</v>
      </c>
      <c r="O2992" s="60">
        <v>2013</v>
      </c>
      <c r="P2992" s="61">
        <v>41577</v>
      </c>
      <c r="Q2992" s="53" t="s">
        <v>337</v>
      </c>
      <c r="R2992" s="53" t="s">
        <v>1458</v>
      </c>
      <c r="S2992" s="53" t="s">
        <v>430</v>
      </c>
      <c r="T2992" s="60">
        <v>3297</v>
      </c>
      <c r="U2992" s="53" t="s">
        <v>368</v>
      </c>
      <c r="V2992" s="53" t="s">
        <v>385</v>
      </c>
      <c r="W2992" s="53"/>
      <c r="X2992" s="53"/>
      <c r="Y2992" s="63"/>
      <c r="Z2992" s="53"/>
      <c r="AA2992" s="53"/>
      <c r="AB2992" s="72"/>
      <c r="AC2992" s="57"/>
      <c r="AD2992" s="53"/>
      <c r="AE2992" s="53"/>
      <c r="AF2992" s="53"/>
      <c r="AG2992" s="63"/>
      <c r="AH2992" s="53"/>
      <c r="AI2992" s="53"/>
      <c r="AJ2992" s="149">
        <v>1</v>
      </c>
      <c r="AK2992" s="374" t="s">
        <v>677</v>
      </c>
    </row>
    <row r="2993" spans="1:37" s="149" customFormat="1" ht="105" customHeight="1">
      <c r="A2993" s="52" t="s">
        <v>1450</v>
      </c>
      <c r="B2993" s="60">
        <v>3580</v>
      </c>
      <c r="C2993" s="54" t="s">
        <v>432</v>
      </c>
      <c r="D2993" s="52" t="s">
        <v>434</v>
      </c>
      <c r="E2993" s="53" t="s">
        <v>59</v>
      </c>
      <c r="F2993" s="55">
        <v>41333</v>
      </c>
      <c r="G2993" s="55">
        <v>41373</v>
      </c>
      <c r="H2993" s="53" t="s">
        <v>100</v>
      </c>
      <c r="I2993" s="57">
        <v>596.3827</v>
      </c>
      <c r="J2993" s="56">
        <v>536.74465563537842</v>
      </c>
      <c r="K2993" s="56">
        <v>536.74400000000003</v>
      </c>
      <c r="L2993" s="59">
        <v>41393</v>
      </c>
      <c r="M2993" s="60">
        <v>2013</v>
      </c>
      <c r="N2993" s="61">
        <v>41395</v>
      </c>
      <c r="O2993" s="60">
        <v>2013</v>
      </c>
      <c r="P2993" s="61">
        <v>41438</v>
      </c>
      <c r="Q2993" s="53" t="s">
        <v>337</v>
      </c>
      <c r="R2993" s="62" t="s">
        <v>2582</v>
      </c>
      <c r="S2993" s="53" t="s">
        <v>425</v>
      </c>
      <c r="T2993" s="63">
        <v>1305</v>
      </c>
      <c r="U2993" s="53" t="s">
        <v>368</v>
      </c>
      <c r="V2993" s="53" t="s">
        <v>385</v>
      </c>
      <c r="W2993" s="53"/>
      <c r="X2993" s="64"/>
      <c r="Y2993" s="58"/>
      <c r="Z2993" s="53"/>
      <c r="AA2993" s="62"/>
      <c r="AB2993" s="66"/>
      <c r="AC2993" s="67"/>
      <c r="AD2993" s="53"/>
      <c r="AE2993" s="53"/>
      <c r="AF2993" s="58"/>
      <c r="AG2993" s="63"/>
      <c r="AH2993" s="52"/>
      <c r="AI2993" s="52"/>
      <c r="AJ2993" s="149">
        <v>2</v>
      </c>
      <c r="AK2993" s="374" t="s">
        <v>677</v>
      </c>
    </row>
    <row r="2994" spans="1:37" s="149" customFormat="1" ht="60" customHeight="1">
      <c r="A2994" s="53" t="s">
        <v>1450</v>
      </c>
      <c r="B2994" s="160" t="s">
        <v>2585</v>
      </c>
      <c r="C2994" s="60" t="s">
        <v>432</v>
      </c>
      <c r="D2994" s="52" t="s">
        <v>434</v>
      </c>
      <c r="E2994" s="53" t="s">
        <v>64</v>
      </c>
      <c r="F2994" s="55">
        <v>41227</v>
      </c>
      <c r="G2994" s="55">
        <v>41257</v>
      </c>
      <c r="H2994" s="53" t="s">
        <v>100</v>
      </c>
      <c r="I2994" s="57">
        <v>596.3827</v>
      </c>
      <c r="J2994" s="56">
        <v>536.74465563537842</v>
      </c>
      <c r="K2994" s="56">
        <v>536.74400000000003</v>
      </c>
      <c r="L2994" s="59">
        <v>41289</v>
      </c>
      <c r="M2994" s="60">
        <v>2013</v>
      </c>
      <c r="N2994" s="61">
        <v>41289</v>
      </c>
      <c r="O2994" s="60">
        <v>2013</v>
      </c>
      <c r="P2994" s="61">
        <v>41577</v>
      </c>
      <c r="Q2994" s="53" t="s">
        <v>337</v>
      </c>
      <c r="R2994" s="53" t="s">
        <v>2583</v>
      </c>
      <c r="S2994" s="53" t="s">
        <v>425</v>
      </c>
      <c r="T2994" s="60">
        <v>3002</v>
      </c>
      <c r="U2994" s="53" t="s">
        <v>368</v>
      </c>
      <c r="V2994" s="53" t="s">
        <v>385</v>
      </c>
      <c r="W2994" s="53"/>
      <c r="X2994" s="53"/>
      <c r="Y2994" s="63"/>
      <c r="Z2994" s="53"/>
      <c r="AA2994" s="53"/>
      <c r="AB2994" s="72"/>
      <c r="AC2994" s="57"/>
      <c r="AD2994" s="53"/>
      <c r="AE2994" s="53"/>
      <c r="AF2994" s="53"/>
      <c r="AG2994" s="63"/>
      <c r="AH2994" s="53"/>
      <c r="AI2994" s="53"/>
      <c r="AJ2994" s="149">
        <v>1</v>
      </c>
      <c r="AK2994" s="374" t="s">
        <v>677</v>
      </c>
    </row>
    <row r="2995" spans="1:37" s="149" customFormat="1" ht="60" customHeight="1">
      <c r="A2995" s="53" t="s">
        <v>1450</v>
      </c>
      <c r="B2995" s="60">
        <v>3583</v>
      </c>
      <c r="C2995" s="60" t="s">
        <v>487</v>
      </c>
      <c r="D2995" s="52" t="s">
        <v>435</v>
      </c>
      <c r="E2995" s="53" t="s">
        <v>80</v>
      </c>
      <c r="F2995" s="55">
        <v>41225</v>
      </c>
      <c r="G2995" s="55">
        <v>41255</v>
      </c>
      <c r="H2995" s="53" t="s">
        <v>100</v>
      </c>
      <c r="I2995" s="57">
        <v>362.69</v>
      </c>
      <c r="J2995" s="56">
        <v>326.91438390834725</v>
      </c>
      <c r="K2995" s="56">
        <v>326.91399999999999</v>
      </c>
      <c r="L2995" s="59">
        <v>41289</v>
      </c>
      <c r="M2995" s="60">
        <v>2013</v>
      </c>
      <c r="N2995" s="61">
        <v>41289</v>
      </c>
      <c r="O2995" s="60">
        <v>2013</v>
      </c>
      <c r="P2995" s="61">
        <v>41638</v>
      </c>
      <c r="Q2995" s="53" t="s">
        <v>337</v>
      </c>
      <c r="R2995" s="53"/>
      <c r="S2995" s="53" t="s">
        <v>322</v>
      </c>
      <c r="T2995" s="60">
        <v>8467</v>
      </c>
      <c r="U2995" s="53" t="s">
        <v>368</v>
      </c>
      <c r="V2995" s="53" t="s">
        <v>385</v>
      </c>
      <c r="W2995" s="53"/>
      <c r="X2995" s="53"/>
      <c r="Y2995" s="63"/>
      <c r="Z2995" s="53"/>
      <c r="AA2995" s="53"/>
      <c r="AB2995" s="72"/>
      <c r="AC2995" s="57"/>
      <c r="AD2995" s="53"/>
      <c r="AE2995" s="53"/>
      <c r="AF2995" s="53"/>
      <c r="AG2995" s="63"/>
      <c r="AH2995" s="53"/>
      <c r="AI2995" s="53"/>
      <c r="AJ2995" s="149">
        <v>1</v>
      </c>
      <c r="AK2995" s="374" t="s">
        <v>677</v>
      </c>
    </row>
    <row r="2996" spans="1:37" s="149" customFormat="1" ht="60" customHeight="1">
      <c r="A2996" s="53" t="s">
        <v>1450</v>
      </c>
      <c r="B2996" s="160" t="s">
        <v>2941</v>
      </c>
      <c r="C2996" s="60" t="s">
        <v>487</v>
      </c>
      <c r="D2996" s="52" t="s">
        <v>435</v>
      </c>
      <c r="E2996" s="53" t="s">
        <v>80</v>
      </c>
      <c r="F2996" s="55">
        <v>41225</v>
      </c>
      <c r="G2996" s="55">
        <v>41255</v>
      </c>
      <c r="H2996" s="53" t="s">
        <v>100</v>
      </c>
      <c r="I2996" s="57">
        <v>1235.002</v>
      </c>
      <c r="J2996" s="56">
        <v>1111.00843920275</v>
      </c>
      <c r="K2996" s="56">
        <v>1111.008</v>
      </c>
      <c r="L2996" s="59">
        <v>41289</v>
      </c>
      <c r="M2996" s="60">
        <v>2013</v>
      </c>
      <c r="N2996" s="61">
        <v>41289</v>
      </c>
      <c r="O2996" s="60">
        <v>2013</v>
      </c>
      <c r="P2996" s="61">
        <v>41638</v>
      </c>
      <c r="Q2996" s="53" t="s">
        <v>337</v>
      </c>
      <c r="R2996" s="53" t="s">
        <v>2942</v>
      </c>
      <c r="S2996" s="53" t="s">
        <v>322</v>
      </c>
      <c r="T2996" s="60">
        <v>4923</v>
      </c>
      <c r="U2996" s="53" t="s">
        <v>368</v>
      </c>
      <c r="V2996" s="53" t="s">
        <v>385</v>
      </c>
      <c r="W2996" s="53"/>
      <c r="X2996" s="53"/>
      <c r="Y2996" s="63"/>
      <c r="Z2996" s="53"/>
      <c r="AA2996" s="53"/>
      <c r="AB2996" s="72"/>
      <c r="AC2996" s="57"/>
      <c r="AD2996" s="53"/>
      <c r="AE2996" s="53"/>
      <c r="AF2996" s="53"/>
      <c r="AG2996" s="63"/>
      <c r="AH2996" s="53"/>
      <c r="AI2996" s="53"/>
      <c r="AJ2996" s="149">
        <v>1</v>
      </c>
      <c r="AK2996" s="374" t="s">
        <v>677</v>
      </c>
    </row>
    <row r="2997" spans="1:37" s="149" customFormat="1" ht="60" customHeight="1">
      <c r="A2997" s="52" t="s">
        <v>1450</v>
      </c>
      <c r="B2997" s="60">
        <v>3585</v>
      </c>
      <c r="C2997" s="54" t="s">
        <v>437</v>
      </c>
      <c r="D2997" s="52" t="s">
        <v>436</v>
      </c>
      <c r="E2997" s="53" t="s">
        <v>59</v>
      </c>
      <c r="F2997" s="55">
        <v>41333</v>
      </c>
      <c r="G2997" s="55">
        <v>41361</v>
      </c>
      <c r="H2997" s="53" t="s">
        <v>100</v>
      </c>
      <c r="I2997" s="57">
        <v>2553.9929999999999</v>
      </c>
      <c r="J2997" s="56">
        <v>2298.5935755904802</v>
      </c>
      <c r="K2997" s="56">
        <v>2298.5929999999998</v>
      </c>
      <c r="L2997" s="59">
        <v>41381</v>
      </c>
      <c r="M2997" s="60">
        <v>2013</v>
      </c>
      <c r="N2997" s="61">
        <v>41383</v>
      </c>
      <c r="O2997" s="60">
        <v>2013</v>
      </c>
      <c r="P2997" s="61">
        <v>41426</v>
      </c>
      <c r="Q2997" s="53" t="s">
        <v>337</v>
      </c>
      <c r="R2997" s="62" t="s">
        <v>1459</v>
      </c>
      <c r="S2997" s="53" t="s">
        <v>425</v>
      </c>
      <c r="T2997" s="63">
        <v>41800</v>
      </c>
      <c r="U2997" s="53" t="s">
        <v>368</v>
      </c>
      <c r="V2997" s="53" t="s">
        <v>385</v>
      </c>
      <c r="W2997" s="53"/>
      <c r="X2997" s="64"/>
      <c r="Y2997" s="58"/>
      <c r="Z2997" s="53"/>
      <c r="AA2997" s="62"/>
      <c r="AB2997" s="66"/>
      <c r="AC2997" s="67"/>
      <c r="AD2997" s="53"/>
      <c r="AE2997" s="53"/>
      <c r="AF2997" s="58"/>
      <c r="AG2997" s="63"/>
      <c r="AH2997" s="52"/>
      <c r="AI2997" s="52"/>
      <c r="AJ2997" s="149">
        <v>2</v>
      </c>
      <c r="AK2997" s="374" t="s">
        <v>677</v>
      </c>
    </row>
    <row r="2998" spans="1:37" s="149" customFormat="1" ht="60" customHeight="1">
      <c r="A2998" s="53" t="s">
        <v>1450</v>
      </c>
      <c r="B2998" s="60">
        <v>3587</v>
      </c>
      <c r="C2998" s="60" t="s">
        <v>488</v>
      </c>
      <c r="D2998" s="52" t="s">
        <v>489</v>
      </c>
      <c r="E2998" s="53" t="s">
        <v>80</v>
      </c>
      <c r="F2998" s="55">
        <v>41226</v>
      </c>
      <c r="G2998" s="55">
        <v>41256</v>
      </c>
      <c r="H2998" s="53" t="s">
        <v>100</v>
      </c>
      <c r="I2998" s="57">
        <v>1540.2795799999999</v>
      </c>
      <c r="J2998" s="56">
        <v>1386.251485970904</v>
      </c>
      <c r="K2998" s="56">
        <v>1386.251</v>
      </c>
      <c r="L2998" s="59">
        <v>41289</v>
      </c>
      <c r="M2998" s="60">
        <v>2013</v>
      </c>
      <c r="N2998" s="61">
        <v>41289</v>
      </c>
      <c r="O2998" s="60">
        <v>2013</v>
      </c>
      <c r="P2998" s="61">
        <v>41577</v>
      </c>
      <c r="Q2998" s="53" t="s">
        <v>337</v>
      </c>
      <c r="R2998" s="53"/>
      <c r="S2998" s="53" t="s">
        <v>430</v>
      </c>
      <c r="T2998" s="60">
        <v>732</v>
      </c>
      <c r="U2998" s="53" t="s">
        <v>368</v>
      </c>
      <c r="V2998" s="53" t="s">
        <v>385</v>
      </c>
      <c r="W2998" s="53"/>
      <c r="X2998" s="53"/>
      <c r="Y2998" s="63"/>
      <c r="Z2998" s="53"/>
      <c r="AA2998" s="53"/>
      <c r="AB2998" s="72"/>
      <c r="AC2998" s="57"/>
      <c r="AD2998" s="53"/>
      <c r="AE2998" s="53"/>
      <c r="AF2998" s="53"/>
      <c r="AG2998" s="63"/>
      <c r="AH2998" s="53"/>
      <c r="AI2998" s="53"/>
      <c r="AJ2998" s="149">
        <v>1</v>
      </c>
      <c r="AK2998" s="374" t="s">
        <v>677</v>
      </c>
    </row>
    <row r="2999" spans="1:37" s="149" customFormat="1" ht="60" customHeight="1">
      <c r="A2999" s="53" t="s">
        <v>1450</v>
      </c>
      <c r="B2999" s="60">
        <v>3589</v>
      </c>
      <c r="C2999" s="60" t="s">
        <v>490</v>
      </c>
      <c r="D2999" s="52" t="s">
        <v>491</v>
      </c>
      <c r="E2999" s="53" t="s">
        <v>64</v>
      </c>
      <c r="F2999" s="55">
        <v>41228</v>
      </c>
      <c r="G2999" s="55">
        <v>41258</v>
      </c>
      <c r="H2999" s="53" t="s">
        <v>100</v>
      </c>
      <c r="I2999" s="57">
        <v>3420.837</v>
      </c>
      <c r="J2999" s="56">
        <v>3078.7532617649676</v>
      </c>
      <c r="K2999" s="56">
        <v>3078.7530000000002</v>
      </c>
      <c r="L2999" s="59">
        <v>41289</v>
      </c>
      <c r="M2999" s="60">
        <v>2013</v>
      </c>
      <c r="N2999" s="61">
        <v>41289</v>
      </c>
      <c r="O2999" s="60">
        <v>2013</v>
      </c>
      <c r="P2999" s="61">
        <v>41577</v>
      </c>
      <c r="Q2999" s="53" t="s">
        <v>337</v>
      </c>
      <c r="R2999" s="53"/>
      <c r="S2999" s="53" t="s">
        <v>430</v>
      </c>
      <c r="T2999" s="60">
        <v>585</v>
      </c>
      <c r="U2999" s="53" t="s">
        <v>368</v>
      </c>
      <c r="V2999" s="53" t="s">
        <v>385</v>
      </c>
      <c r="W2999" s="53"/>
      <c r="X2999" s="53"/>
      <c r="Y2999" s="63"/>
      <c r="Z2999" s="53"/>
      <c r="AA2999" s="53"/>
      <c r="AB2999" s="72"/>
      <c r="AC2999" s="57"/>
      <c r="AD2999" s="53"/>
      <c r="AE2999" s="53"/>
      <c r="AF2999" s="53"/>
      <c r="AG2999" s="63"/>
      <c r="AH2999" s="53"/>
      <c r="AI2999" s="53"/>
      <c r="AJ2999" s="149">
        <v>1</v>
      </c>
      <c r="AK2999" s="374" t="s">
        <v>677</v>
      </c>
    </row>
    <row r="3000" spans="1:37" s="149" customFormat="1" ht="60" customHeight="1">
      <c r="A3000" s="53" t="s">
        <v>1450</v>
      </c>
      <c r="B3000" s="60">
        <v>3591</v>
      </c>
      <c r="C3000" s="60" t="s">
        <v>492</v>
      </c>
      <c r="D3000" s="52" t="s">
        <v>493</v>
      </c>
      <c r="E3000" s="53" t="s">
        <v>64</v>
      </c>
      <c r="F3000" s="55">
        <v>41228</v>
      </c>
      <c r="G3000" s="55">
        <v>41258</v>
      </c>
      <c r="H3000" s="53" t="s">
        <v>100</v>
      </c>
      <c r="I3000" s="57">
        <v>110.2101</v>
      </c>
      <c r="J3000" s="56">
        <v>111.01927223520001</v>
      </c>
      <c r="K3000" s="56">
        <v>110.21</v>
      </c>
      <c r="L3000" s="59">
        <v>41289</v>
      </c>
      <c r="M3000" s="60">
        <v>2013</v>
      </c>
      <c r="N3000" s="61">
        <v>41289</v>
      </c>
      <c r="O3000" s="60">
        <v>2013</v>
      </c>
      <c r="P3000" s="61">
        <v>41577</v>
      </c>
      <c r="Q3000" s="53" t="s">
        <v>337</v>
      </c>
      <c r="R3000" s="53"/>
      <c r="S3000" s="53" t="s">
        <v>430</v>
      </c>
      <c r="T3000" s="60">
        <v>37</v>
      </c>
      <c r="U3000" s="53" t="s">
        <v>368</v>
      </c>
      <c r="V3000" s="53" t="s">
        <v>385</v>
      </c>
      <c r="W3000" s="53"/>
      <c r="X3000" s="53"/>
      <c r="Y3000" s="63"/>
      <c r="Z3000" s="53"/>
      <c r="AA3000" s="53"/>
      <c r="AB3000" s="72"/>
      <c r="AC3000" s="57"/>
      <c r="AD3000" s="53"/>
      <c r="AE3000" s="53"/>
      <c r="AF3000" s="53"/>
      <c r="AG3000" s="63"/>
      <c r="AH3000" s="53"/>
      <c r="AI3000" s="53"/>
      <c r="AJ3000" s="149">
        <v>1</v>
      </c>
      <c r="AK3000" s="374" t="s">
        <v>677</v>
      </c>
    </row>
    <row r="3001" spans="1:37" s="149" customFormat="1" ht="60" customHeight="1">
      <c r="A3001" s="53" t="s">
        <v>1450</v>
      </c>
      <c r="B3001" s="60" t="s">
        <v>6977</v>
      </c>
      <c r="C3001" s="60" t="s">
        <v>492</v>
      </c>
      <c r="D3001" s="52" t="s">
        <v>493</v>
      </c>
      <c r="E3001" s="53" t="s">
        <v>64</v>
      </c>
      <c r="F3001" s="55">
        <v>41562</v>
      </c>
      <c r="G3001" s="55">
        <v>41593</v>
      </c>
      <c r="H3001" s="53" t="s">
        <v>100</v>
      </c>
      <c r="I3001" s="57">
        <v>203.01310000000001</v>
      </c>
      <c r="J3001" s="56">
        <v>170.88174318499199</v>
      </c>
      <c r="K3001" s="56">
        <v>170.881</v>
      </c>
      <c r="L3001" s="59">
        <v>41613</v>
      </c>
      <c r="M3001" s="60">
        <v>2013</v>
      </c>
      <c r="N3001" s="61">
        <v>41613</v>
      </c>
      <c r="O3001" s="60">
        <v>2013</v>
      </c>
      <c r="P3001" s="61">
        <v>41638</v>
      </c>
      <c r="Q3001" s="53" t="s">
        <v>337</v>
      </c>
      <c r="R3001" s="53"/>
      <c r="S3001" s="53" t="s">
        <v>430</v>
      </c>
      <c r="T3001" s="60">
        <v>89</v>
      </c>
      <c r="U3001" s="53" t="s">
        <v>368</v>
      </c>
      <c r="V3001" s="53" t="s">
        <v>385</v>
      </c>
      <c r="W3001" s="53"/>
      <c r="X3001" s="53"/>
      <c r="Y3001" s="63"/>
      <c r="Z3001" s="53"/>
      <c r="AA3001" s="53"/>
      <c r="AB3001" s="72"/>
      <c r="AC3001" s="57"/>
      <c r="AD3001" s="53"/>
      <c r="AE3001" s="53"/>
      <c r="AF3001" s="53"/>
      <c r="AG3001" s="63"/>
      <c r="AH3001" s="53"/>
      <c r="AI3001" s="53"/>
      <c r="AJ3001" s="149">
        <v>4</v>
      </c>
      <c r="AK3001" s="374" t="s">
        <v>677</v>
      </c>
    </row>
    <row r="3002" spans="1:37" s="149" customFormat="1" ht="60" customHeight="1">
      <c r="A3002" s="53" t="s">
        <v>1450</v>
      </c>
      <c r="B3002" s="60">
        <v>3593</v>
      </c>
      <c r="C3002" s="60" t="s">
        <v>912</v>
      </c>
      <c r="D3002" s="52" t="s">
        <v>913</v>
      </c>
      <c r="E3002" s="53" t="s">
        <v>59</v>
      </c>
      <c r="F3002" s="55">
        <v>41228</v>
      </c>
      <c r="G3002" s="55">
        <v>41258</v>
      </c>
      <c r="H3002" s="53" t="s">
        <v>100</v>
      </c>
      <c r="I3002" s="57">
        <v>68.009</v>
      </c>
      <c r="J3002" s="56">
        <v>61.207892625196799</v>
      </c>
      <c r="K3002" s="56">
        <v>61.207000000000001</v>
      </c>
      <c r="L3002" s="59">
        <v>41289</v>
      </c>
      <c r="M3002" s="60">
        <v>2013</v>
      </c>
      <c r="N3002" s="61">
        <v>41289</v>
      </c>
      <c r="O3002" s="60">
        <v>2013</v>
      </c>
      <c r="P3002" s="61">
        <v>41577</v>
      </c>
      <c r="Q3002" s="53" t="s">
        <v>337</v>
      </c>
      <c r="R3002" s="53"/>
      <c r="S3002" s="53" t="s">
        <v>430</v>
      </c>
      <c r="T3002" s="60">
        <v>100</v>
      </c>
      <c r="U3002" s="53" t="s">
        <v>368</v>
      </c>
      <c r="V3002" s="53" t="s">
        <v>385</v>
      </c>
      <c r="W3002" s="53"/>
      <c r="X3002" s="53"/>
      <c r="Y3002" s="63"/>
      <c r="Z3002" s="53"/>
      <c r="AA3002" s="53"/>
      <c r="AB3002" s="72"/>
      <c r="AC3002" s="57"/>
      <c r="AD3002" s="53"/>
      <c r="AE3002" s="53"/>
      <c r="AF3002" s="53"/>
      <c r="AG3002" s="63"/>
      <c r="AH3002" s="53"/>
      <c r="AI3002" s="53"/>
      <c r="AJ3002" s="149">
        <v>1</v>
      </c>
      <c r="AK3002" s="374" t="s">
        <v>677</v>
      </c>
    </row>
    <row r="3003" spans="1:37" s="149" customFormat="1" ht="60" customHeight="1">
      <c r="A3003" s="53" t="s">
        <v>1450</v>
      </c>
      <c r="B3003" s="60">
        <v>3595</v>
      </c>
      <c r="C3003" s="60" t="s">
        <v>494</v>
      </c>
      <c r="D3003" s="52" t="s">
        <v>495</v>
      </c>
      <c r="E3003" s="53" t="s">
        <v>59</v>
      </c>
      <c r="F3003" s="55">
        <v>41228</v>
      </c>
      <c r="G3003" s="55">
        <v>41258</v>
      </c>
      <c r="H3003" s="53" t="s">
        <v>100</v>
      </c>
      <c r="I3003" s="57">
        <v>732.24109999999996</v>
      </c>
      <c r="J3003" s="56">
        <v>659.01699519243846</v>
      </c>
      <c r="K3003" s="56">
        <v>659.01599999999996</v>
      </c>
      <c r="L3003" s="59">
        <v>41289</v>
      </c>
      <c r="M3003" s="60">
        <v>2013</v>
      </c>
      <c r="N3003" s="61">
        <v>41289</v>
      </c>
      <c r="O3003" s="60">
        <v>2013</v>
      </c>
      <c r="P3003" s="61">
        <v>41547</v>
      </c>
      <c r="Q3003" s="53" t="s">
        <v>337</v>
      </c>
      <c r="R3003" s="53"/>
      <c r="S3003" s="53" t="s">
        <v>430</v>
      </c>
      <c r="T3003" s="60">
        <v>6931</v>
      </c>
      <c r="U3003" s="53" t="s">
        <v>368</v>
      </c>
      <c r="V3003" s="53" t="s">
        <v>385</v>
      </c>
      <c r="W3003" s="53"/>
      <c r="X3003" s="53"/>
      <c r="Y3003" s="63"/>
      <c r="Z3003" s="53"/>
      <c r="AA3003" s="53"/>
      <c r="AB3003" s="72"/>
      <c r="AC3003" s="57"/>
      <c r="AD3003" s="53"/>
      <c r="AE3003" s="53"/>
      <c r="AF3003" s="53"/>
      <c r="AG3003" s="63"/>
      <c r="AH3003" s="53"/>
      <c r="AI3003" s="53"/>
      <c r="AJ3003" s="149">
        <v>1</v>
      </c>
      <c r="AK3003" s="374" t="s">
        <v>677</v>
      </c>
    </row>
    <row r="3004" spans="1:37" s="149" customFormat="1" ht="60" customHeight="1">
      <c r="A3004" s="53" t="s">
        <v>1450</v>
      </c>
      <c r="B3004" s="60">
        <v>3597</v>
      </c>
      <c r="C3004" s="60" t="s">
        <v>438</v>
      </c>
      <c r="D3004" s="52" t="s">
        <v>439</v>
      </c>
      <c r="E3004" s="53" t="s">
        <v>59</v>
      </c>
      <c r="F3004" s="55">
        <v>41228</v>
      </c>
      <c r="G3004" s="55">
        <v>41258</v>
      </c>
      <c r="H3004" s="53" t="s">
        <v>100</v>
      </c>
      <c r="I3004" s="57">
        <v>538.64400000000001</v>
      </c>
      <c r="J3004" s="56">
        <v>484.77939222394082</v>
      </c>
      <c r="K3004" s="56">
        <v>484.779</v>
      </c>
      <c r="L3004" s="59">
        <v>41289</v>
      </c>
      <c r="M3004" s="60">
        <v>2013</v>
      </c>
      <c r="N3004" s="61">
        <v>41289</v>
      </c>
      <c r="O3004" s="60">
        <v>2013</v>
      </c>
      <c r="P3004" s="61">
        <v>41547</v>
      </c>
      <c r="Q3004" s="53" t="s">
        <v>337</v>
      </c>
      <c r="R3004" s="53"/>
      <c r="S3004" s="53" t="s">
        <v>430</v>
      </c>
      <c r="T3004" s="60">
        <v>1240</v>
      </c>
      <c r="U3004" s="53" t="s">
        <v>368</v>
      </c>
      <c r="V3004" s="53" t="s">
        <v>385</v>
      </c>
      <c r="W3004" s="53"/>
      <c r="X3004" s="53"/>
      <c r="Y3004" s="63"/>
      <c r="Z3004" s="53"/>
      <c r="AA3004" s="53"/>
      <c r="AB3004" s="72"/>
      <c r="AC3004" s="57"/>
      <c r="AD3004" s="53"/>
      <c r="AE3004" s="53"/>
      <c r="AF3004" s="53"/>
      <c r="AG3004" s="63"/>
      <c r="AH3004" s="53"/>
      <c r="AI3004" s="53"/>
      <c r="AJ3004" s="149">
        <v>1</v>
      </c>
      <c r="AK3004" s="374" t="s">
        <v>677</v>
      </c>
    </row>
    <row r="3005" spans="1:37" s="149" customFormat="1" ht="60" customHeight="1">
      <c r="A3005" s="53" t="s">
        <v>1450</v>
      </c>
      <c r="B3005" s="60">
        <v>3599</v>
      </c>
      <c r="C3005" s="60" t="s">
        <v>496</v>
      </c>
      <c r="D3005" s="52" t="s">
        <v>497</v>
      </c>
      <c r="E3005" s="53" t="s">
        <v>59</v>
      </c>
      <c r="F3005" s="55">
        <v>41395</v>
      </c>
      <c r="G3005" s="55">
        <v>41426</v>
      </c>
      <c r="H3005" s="53" t="s">
        <v>100</v>
      </c>
      <c r="I3005" s="57">
        <v>999.22799999999995</v>
      </c>
      <c r="J3005" s="56">
        <v>932.97754466658</v>
      </c>
      <c r="K3005" s="56">
        <v>932.97699999999998</v>
      </c>
      <c r="L3005" s="59">
        <v>41445</v>
      </c>
      <c r="M3005" s="60">
        <v>2013</v>
      </c>
      <c r="N3005" s="61">
        <v>41445</v>
      </c>
      <c r="O3005" s="60">
        <v>2013</v>
      </c>
      <c r="P3005" s="61">
        <v>41639</v>
      </c>
      <c r="Q3005" s="53" t="s">
        <v>337</v>
      </c>
      <c r="R3005" s="53"/>
      <c r="S3005" s="53" t="s">
        <v>900</v>
      </c>
      <c r="T3005" s="60">
        <v>16.32</v>
      </c>
      <c r="U3005" s="53" t="s">
        <v>368</v>
      </c>
      <c r="V3005" s="53" t="s">
        <v>385</v>
      </c>
      <c r="W3005" s="53"/>
      <c r="X3005" s="53"/>
      <c r="Y3005" s="63"/>
      <c r="Z3005" s="53"/>
      <c r="AA3005" s="53"/>
      <c r="AB3005" s="72"/>
      <c r="AC3005" s="57"/>
      <c r="AD3005" s="53"/>
      <c r="AE3005" s="53"/>
      <c r="AF3005" s="53"/>
      <c r="AG3005" s="63"/>
      <c r="AH3005" s="53"/>
      <c r="AI3005" s="53"/>
      <c r="AJ3005" s="149">
        <v>2</v>
      </c>
      <c r="AK3005" s="374" t="s">
        <v>677</v>
      </c>
    </row>
    <row r="3006" spans="1:37" s="149" customFormat="1" ht="60" customHeight="1">
      <c r="A3006" s="53" t="s">
        <v>1450</v>
      </c>
      <c r="B3006" s="60">
        <v>3601</v>
      </c>
      <c r="C3006" s="60" t="s">
        <v>498</v>
      </c>
      <c r="D3006" s="52" t="s">
        <v>499</v>
      </c>
      <c r="E3006" s="53" t="s">
        <v>81</v>
      </c>
      <c r="F3006" s="55">
        <v>41228</v>
      </c>
      <c r="G3006" s="55">
        <v>41272</v>
      </c>
      <c r="H3006" s="53" t="s">
        <v>100</v>
      </c>
      <c r="I3006" s="57">
        <v>56896.953179999997</v>
      </c>
      <c r="J3006" s="56">
        <v>56896.953179999997</v>
      </c>
      <c r="K3006" s="56">
        <v>56896.953000000001</v>
      </c>
      <c r="L3006" s="59">
        <v>41289</v>
      </c>
      <c r="M3006" s="60">
        <v>2013</v>
      </c>
      <c r="N3006" s="61">
        <v>41289</v>
      </c>
      <c r="O3006" s="60">
        <v>2013</v>
      </c>
      <c r="P3006" s="61">
        <v>41547</v>
      </c>
      <c r="Q3006" s="53" t="s">
        <v>337</v>
      </c>
      <c r="R3006" s="53" t="s">
        <v>2737</v>
      </c>
      <c r="S3006" s="53" t="s">
        <v>741</v>
      </c>
      <c r="T3006" s="60">
        <v>2245953.15</v>
      </c>
      <c r="U3006" s="53" t="s">
        <v>368</v>
      </c>
      <c r="V3006" s="53" t="s">
        <v>385</v>
      </c>
      <c r="W3006" s="53"/>
      <c r="X3006" s="53"/>
      <c r="Y3006" s="63"/>
      <c r="Z3006" s="53"/>
      <c r="AA3006" s="53"/>
      <c r="AB3006" s="72"/>
      <c r="AC3006" s="57"/>
      <c r="AD3006" s="53"/>
      <c r="AE3006" s="53"/>
      <c r="AF3006" s="53"/>
      <c r="AG3006" s="63"/>
      <c r="AH3006" s="53"/>
      <c r="AI3006" s="53"/>
      <c r="AJ3006" s="149">
        <v>1</v>
      </c>
      <c r="AK3006" s="374" t="s">
        <v>677</v>
      </c>
    </row>
    <row r="3007" spans="1:37" s="149" customFormat="1" ht="60" customHeight="1">
      <c r="A3007" s="52" t="s">
        <v>1450</v>
      </c>
      <c r="B3007" s="60">
        <v>3602</v>
      </c>
      <c r="C3007" s="54" t="s">
        <v>501</v>
      </c>
      <c r="D3007" s="52" t="s">
        <v>502</v>
      </c>
      <c r="E3007" s="53" t="s">
        <v>81</v>
      </c>
      <c r="F3007" s="55">
        <v>41340</v>
      </c>
      <c r="G3007" s="55">
        <v>41400</v>
      </c>
      <c r="H3007" s="53" t="s">
        <v>100</v>
      </c>
      <c r="I3007" s="57">
        <v>1716.38</v>
      </c>
      <c r="J3007" s="56">
        <v>1602.5804702117282</v>
      </c>
      <c r="K3007" s="56">
        <v>1602.58</v>
      </c>
      <c r="L3007" s="59">
        <v>41420</v>
      </c>
      <c r="M3007" s="60">
        <v>2013</v>
      </c>
      <c r="N3007" s="61">
        <v>41420</v>
      </c>
      <c r="O3007" s="60">
        <v>2013</v>
      </c>
      <c r="P3007" s="61">
        <v>41639</v>
      </c>
      <c r="Q3007" s="53" t="s">
        <v>337</v>
      </c>
      <c r="R3007" s="62"/>
      <c r="S3007" s="53" t="s">
        <v>741</v>
      </c>
      <c r="T3007" s="63">
        <v>37270</v>
      </c>
      <c r="U3007" s="53" t="s">
        <v>368</v>
      </c>
      <c r="V3007" s="53" t="s">
        <v>385</v>
      </c>
      <c r="W3007" s="53"/>
      <c r="X3007" s="64"/>
      <c r="Y3007" s="58"/>
      <c r="Z3007" s="53"/>
      <c r="AA3007" s="62"/>
      <c r="AB3007" s="66"/>
      <c r="AC3007" s="67"/>
      <c r="AD3007" s="53"/>
      <c r="AE3007" s="53"/>
      <c r="AF3007" s="58"/>
      <c r="AG3007" s="63"/>
      <c r="AH3007" s="52"/>
      <c r="AI3007" s="52"/>
      <c r="AJ3007" s="149">
        <v>2</v>
      </c>
      <c r="AK3007" s="374" t="s">
        <v>677</v>
      </c>
    </row>
    <row r="3008" spans="1:37" s="149" customFormat="1" ht="60" customHeight="1">
      <c r="A3008" s="53" t="s">
        <v>1450</v>
      </c>
      <c r="B3008" s="60">
        <v>3603</v>
      </c>
      <c r="C3008" s="60" t="s">
        <v>632</v>
      </c>
      <c r="D3008" s="52" t="s">
        <v>622</v>
      </c>
      <c r="E3008" s="53" t="s">
        <v>81</v>
      </c>
      <c r="F3008" s="55">
        <v>41228</v>
      </c>
      <c r="G3008" s="55">
        <v>41272</v>
      </c>
      <c r="H3008" s="53" t="s">
        <v>100</v>
      </c>
      <c r="I3008" s="57">
        <v>7500.6789399999998</v>
      </c>
      <c r="J3008" s="56">
        <v>6750.611486716406</v>
      </c>
      <c r="K3008" s="56">
        <v>6750.6109999999999</v>
      </c>
      <c r="L3008" s="59">
        <v>41289</v>
      </c>
      <c r="M3008" s="60">
        <v>2013</v>
      </c>
      <c r="N3008" s="61">
        <v>41289</v>
      </c>
      <c r="O3008" s="60">
        <v>2013</v>
      </c>
      <c r="P3008" s="61">
        <v>41547</v>
      </c>
      <c r="Q3008" s="53" t="s">
        <v>337</v>
      </c>
      <c r="R3008" s="53"/>
      <c r="S3008" s="53" t="s">
        <v>430</v>
      </c>
      <c r="T3008" s="53" t="s">
        <v>1460</v>
      </c>
      <c r="U3008" s="53" t="s">
        <v>368</v>
      </c>
      <c r="V3008" s="53" t="s">
        <v>385</v>
      </c>
      <c r="W3008" s="53"/>
      <c r="X3008" s="53"/>
      <c r="Y3008" s="63"/>
      <c r="Z3008" s="53"/>
      <c r="AA3008" s="53"/>
      <c r="AB3008" s="72"/>
      <c r="AC3008" s="57"/>
      <c r="AD3008" s="53"/>
      <c r="AE3008" s="53"/>
      <c r="AF3008" s="53"/>
      <c r="AG3008" s="63"/>
      <c r="AH3008" s="53"/>
      <c r="AI3008" s="53"/>
      <c r="AJ3008" s="149">
        <v>1</v>
      </c>
      <c r="AK3008" s="374" t="s">
        <v>677</v>
      </c>
    </row>
    <row r="3009" spans="1:37" s="149" customFormat="1" ht="60" customHeight="1">
      <c r="A3009" s="53" t="s">
        <v>1450</v>
      </c>
      <c r="B3009" s="60">
        <v>3604</v>
      </c>
      <c r="C3009" s="60" t="s">
        <v>503</v>
      </c>
      <c r="D3009" s="52" t="s">
        <v>504</v>
      </c>
      <c r="E3009" s="53" t="s">
        <v>59</v>
      </c>
      <c r="F3009" s="55">
        <v>41228</v>
      </c>
      <c r="G3009" s="55">
        <v>41272</v>
      </c>
      <c r="H3009" s="53" t="s">
        <v>100</v>
      </c>
      <c r="I3009" s="57">
        <v>738.56500000000005</v>
      </c>
      <c r="J3009" s="56">
        <v>664.70865649574409</v>
      </c>
      <c r="K3009" s="56">
        <v>664.70799999999997</v>
      </c>
      <c r="L3009" s="59">
        <v>41289</v>
      </c>
      <c r="M3009" s="60">
        <v>2013</v>
      </c>
      <c r="N3009" s="61">
        <v>41289</v>
      </c>
      <c r="O3009" s="60">
        <v>2013</v>
      </c>
      <c r="P3009" s="61">
        <v>41547</v>
      </c>
      <c r="Q3009" s="53" t="s">
        <v>337</v>
      </c>
      <c r="R3009" s="53"/>
      <c r="S3009" s="53" t="s">
        <v>430</v>
      </c>
      <c r="T3009" s="60">
        <v>312</v>
      </c>
      <c r="U3009" s="53" t="s">
        <v>368</v>
      </c>
      <c r="V3009" s="53" t="s">
        <v>385</v>
      </c>
      <c r="W3009" s="53"/>
      <c r="X3009" s="53"/>
      <c r="Y3009" s="63"/>
      <c r="Z3009" s="53"/>
      <c r="AA3009" s="53"/>
      <c r="AB3009" s="72"/>
      <c r="AC3009" s="57"/>
      <c r="AD3009" s="53"/>
      <c r="AE3009" s="53"/>
      <c r="AF3009" s="53"/>
      <c r="AG3009" s="63"/>
      <c r="AH3009" s="53"/>
      <c r="AI3009" s="53"/>
      <c r="AJ3009" s="149">
        <v>1</v>
      </c>
      <c r="AK3009" s="374" t="s">
        <v>677</v>
      </c>
    </row>
    <row r="3010" spans="1:37" s="149" customFormat="1" ht="60" customHeight="1">
      <c r="A3010" s="53" t="s">
        <v>1450</v>
      </c>
      <c r="B3010" s="60">
        <v>3605</v>
      </c>
      <c r="C3010" s="60" t="s">
        <v>505</v>
      </c>
      <c r="D3010" s="52" t="s">
        <v>420</v>
      </c>
      <c r="E3010" s="53" t="s">
        <v>59</v>
      </c>
      <c r="F3010" s="55">
        <v>41228</v>
      </c>
      <c r="G3010" s="55">
        <v>41258</v>
      </c>
      <c r="H3010" s="53" t="s">
        <v>100</v>
      </c>
      <c r="I3010" s="57">
        <v>4998.0339999999997</v>
      </c>
      <c r="J3010" s="56">
        <v>4498.230507594365</v>
      </c>
      <c r="K3010" s="56">
        <v>4498.2299999999996</v>
      </c>
      <c r="L3010" s="59">
        <v>41289</v>
      </c>
      <c r="M3010" s="60">
        <v>2013</v>
      </c>
      <c r="N3010" s="61">
        <v>41289</v>
      </c>
      <c r="O3010" s="60">
        <v>2013</v>
      </c>
      <c r="P3010" s="61">
        <v>41547</v>
      </c>
      <c r="Q3010" s="53" t="s">
        <v>343</v>
      </c>
      <c r="R3010" s="53"/>
      <c r="S3010" s="53" t="s">
        <v>384</v>
      </c>
      <c r="T3010" s="53" t="s">
        <v>9</v>
      </c>
      <c r="U3010" s="53" t="s">
        <v>368</v>
      </c>
      <c r="V3010" s="53" t="s">
        <v>385</v>
      </c>
      <c r="W3010" s="53"/>
      <c r="X3010" s="53"/>
      <c r="Y3010" s="63"/>
      <c r="Z3010" s="53"/>
      <c r="AA3010" s="53"/>
      <c r="AB3010" s="72"/>
      <c r="AC3010" s="57"/>
      <c r="AD3010" s="53"/>
      <c r="AE3010" s="53"/>
      <c r="AF3010" s="53"/>
      <c r="AG3010" s="63"/>
      <c r="AH3010" s="53"/>
      <c r="AI3010" s="53"/>
      <c r="AJ3010" s="149">
        <v>1</v>
      </c>
      <c r="AK3010" s="374" t="s">
        <v>677</v>
      </c>
    </row>
    <row r="3011" spans="1:37" s="149" customFormat="1" ht="60" customHeight="1">
      <c r="A3011" s="53" t="s">
        <v>1450</v>
      </c>
      <c r="B3011" s="60">
        <v>3606</v>
      </c>
      <c r="C3011" s="60" t="s">
        <v>441</v>
      </c>
      <c r="D3011" s="52" t="s">
        <v>440</v>
      </c>
      <c r="E3011" s="53" t="s">
        <v>64</v>
      </c>
      <c r="F3011" s="55">
        <v>41228</v>
      </c>
      <c r="G3011" s="55">
        <v>41258</v>
      </c>
      <c r="H3011" s="53" t="s">
        <v>100</v>
      </c>
      <c r="I3011" s="57">
        <v>1000.633</v>
      </c>
      <c r="J3011" s="56">
        <v>900.56964995978399</v>
      </c>
      <c r="K3011" s="56">
        <v>900.56899999999996</v>
      </c>
      <c r="L3011" s="59">
        <v>41289</v>
      </c>
      <c r="M3011" s="60">
        <v>2013</v>
      </c>
      <c r="N3011" s="61">
        <v>41289</v>
      </c>
      <c r="O3011" s="60">
        <v>2013</v>
      </c>
      <c r="P3011" s="61">
        <v>41547</v>
      </c>
      <c r="Q3011" s="53" t="s">
        <v>337</v>
      </c>
      <c r="R3011" s="53"/>
      <c r="S3011" s="53" t="s">
        <v>430</v>
      </c>
      <c r="T3011" s="60">
        <v>34</v>
      </c>
      <c r="U3011" s="53" t="s">
        <v>368</v>
      </c>
      <c r="V3011" s="53" t="s">
        <v>385</v>
      </c>
      <c r="W3011" s="53"/>
      <c r="X3011" s="53"/>
      <c r="Y3011" s="63"/>
      <c r="Z3011" s="53"/>
      <c r="AA3011" s="53"/>
      <c r="AB3011" s="72"/>
      <c r="AC3011" s="57"/>
      <c r="AD3011" s="53"/>
      <c r="AE3011" s="53"/>
      <c r="AF3011" s="53"/>
      <c r="AG3011" s="63"/>
      <c r="AH3011" s="53"/>
      <c r="AI3011" s="53"/>
      <c r="AJ3011" s="149">
        <v>1</v>
      </c>
      <c r="AK3011" s="374" t="s">
        <v>677</v>
      </c>
    </row>
    <row r="3012" spans="1:37" s="149" customFormat="1" ht="60" customHeight="1">
      <c r="A3012" s="53" t="s">
        <v>1450</v>
      </c>
      <c r="B3012" s="60">
        <v>3608</v>
      </c>
      <c r="C3012" s="60" t="s">
        <v>442</v>
      </c>
      <c r="D3012" s="52" t="s">
        <v>443</v>
      </c>
      <c r="E3012" s="53" t="s">
        <v>59</v>
      </c>
      <c r="F3012" s="55">
        <v>41228</v>
      </c>
      <c r="G3012" s="55">
        <v>41258</v>
      </c>
      <c r="H3012" s="53" t="s">
        <v>100</v>
      </c>
      <c r="I3012" s="57">
        <v>700</v>
      </c>
      <c r="J3012" s="56">
        <v>630.00029471258881</v>
      </c>
      <c r="K3012" s="56">
        <v>630</v>
      </c>
      <c r="L3012" s="59">
        <v>41289</v>
      </c>
      <c r="M3012" s="60">
        <v>2013</v>
      </c>
      <c r="N3012" s="61">
        <v>41289</v>
      </c>
      <c r="O3012" s="60">
        <v>2013</v>
      </c>
      <c r="P3012" s="61">
        <v>41547</v>
      </c>
      <c r="Q3012" s="53" t="s">
        <v>337</v>
      </c>
      <c r="R3012" s="53"/>
      <c r="S3012" s="53" t="s">
        <v>430</v>
      </c>
      <c r="T3012" s="60">
        <v>320</v>
      </c>
      <c r="U3012" s="53" t="s">
        <v>368</v>
      </c>
      <c r="V3012" s="53" t="s">
        <v>385</v>
      </c>
      <c r="W3012" s="53"/>
      <c r="X3012" s="53"/>
      <c r="Y3012" s="63"/>
      <c r="Z3012" s="53"/>
      <c r="AA3012" s="53"/>
      <c r="AB3012" s="72"/>
      <c r="AC3012" s="57"/>
      <c r="AD3012" s="53"/>
      <c r="AE3012" s="53"/>
      <c r="AF3012" s="53"/>
      <c r="AG3012" s="63"/>
      <c r="AH3012" s="53"/>
      <c r="AI3012" s="53"/>
      <c r="AJ3012" s="149">
        <v>1</v>
      </c>
      <c r="AK3012" s="374" t="s">
        <v>677</v>
      </c>
    </row>
    <row r="3013" spans="1:37" s="149" customFormat="1" ht="60" customHeight="1">
      <c r="A3013" s="53" t="s">
        <v>1450</v>
      </c>
      <c r="B3013" s="60">
        <v>3609</v>
      </c>
      <c r="C3013" s="60" t="s">
        <v>506</v>
      </c>
      <c r="D3013" s="52" t="s">
        <v>507</v>
      </c>
      <c r="E3013" s="53" t="s">
        <v>59</v>
      </c>
      <c r="F3013" s="55">
        <v>41228</v>
      </c>
      <c r="G3013" s="55">
        <v>41258</v>
      </c>
      <c r="H3013" s="53" t="s">
        <v>100</v>
      </c>
      <c r="I3013" s="57">
        <v>943.84649999999999</v>
      </c>
      <c r="J3013" s="56">
        <v>849.46231270656006</v>
      </c>
      <c r="K3013" s="56">
        <v>849.46199999999999</v>
      </c>
      <c r="L3013" s="59">
        <v>41289</v>
      </c>
      <c r="M3013" s="60">
        <v>2013</v>
      </c>
      <c r="N3013" s="61">
        <v>41289</v>
      </c>
      <c r="O3013" s="60">
        <v>2013</v>
      </c>
      <c r="P3013" s="61">
        <v>41547</v>
      </c>
      <c r="Q3013" s="53" t="s">
        <v>337</v>
      </c>
      <c r="R3013" s="53"/>
      <c r="S3013" s="53" t="s">
        <v>322</v>
      </c>
      <c r="T3013" s="60">
        <v>11775</v>
      </c>
      <c r="U3013" s="53" t="s">
        <v>368</v>
      </c>
      <c r="V3013" s="53" t="s">
        <v>385</v>
      </c>
      <c r="W3013" s="53"/>
      <c r="X3013" s="53"/>
      <c r="Y3013" s="63"/>
      <c r="Z3013" s="53"/>
      <c r="AA3013" s="53"/>
      <c r="AB3013" s="72"/>
      <c r="AC3013" s="57"/>
      <c r="AD3013" s="53"/>
      <c r="AE3013" s="53"/>
      <c r="AF3013" s="53"/>
      <c r="AG3013" s="63"/>
      <c r="AH3013" s="53"/>
      <c r="AI3013" s="53"/>
      <c r="AJ3013" s="149">
        <v>1</v>
      </c>
      <c r="AK3013" s="374" t="s">
        <v>677</v>
      </c>
    </row>
    <row r="3014" spans="1:37" s="149" customFormat="1" ht="60" customHeight="1">
      <c r="A3014" s="53" t="s">
        <v>1450</v>
      </c>
      <c r="B3014" s="60">
        <v>3617</v>
      </c>
      <c r="C3014" s="60" t="s">
        <v>630</v>
      </c>
      <c r="D3014" s="52" t="s">
        <v>631</v>
      </c>
      <c r="E3014" s="53" t="s">
        <v>80</v>
      </c>
      <c r="F3014" s="55">
        <v>41228</v>
      </c>
      <c r="G3014" s="55">
        <v>41258</v>
      </c>
      <c r="H3014" s="53" t="s">
        <v>100</v>
      </c>
      <c r="I3014" s="57">
        <v>1434.4159999999999</v>
      </c>
      <c r="J3014" s="56">
        <v>1290.9738671780831</v>
      </c>
      <c r="K3014" s="56">
        <v>1290.973</v>
      </c>
      <c r="L3014" s="59">
        <v>41289</v>
      </c>
      <c r="M3014" s="60">
        <v>2013</v>
      </c>
      <c r="N3014" s="61">
        <v>41289</v>
      </c>
      <c r="O3014" s="60">
        <v>2013</v>
      </c>
      <c r="P3014" s="61">
        <v>41547</v>
      </c>
      <c r="Q3014" s="53" t="s">
        <v>337</v>
      </c>
      <c r="R3014" s="53"/>
      <c r="S3014" s="53" t="s">
        <v>430</v>
      </c>
      <c r="T3014" s="60">
        <v>896</v>
      </c>
      <c r="U3014" s="53" t="s">
        <v>368</v>
      </c>
      <c r="V3014" s="53" t="s">
        <v>385</v>
      </c>
      <c r="W3014" s="53"/>
      <c r="X3014" s="53"/>
      <c r="Y3014" s="63"/>
      <c r="Z3014" s="53"/>
      <c r="AA3014" s="53"/>
      <c r="AB3014" s="72"/>
      <c r="AC3014" s="57"/>
      <c r="AD3014" s="53"/>
      <c r="AE3014" s="53"/>
      <c r="AF3014" s="53"/>
      <c r="AG3014" s="63"/>
      <c r="AH3014" s="53"/>
      <c r="AI3014" s="53"/>
      <c r="AJ3014" s="149">
        <v>1</v>
      </c>
      <c r="AK3014" s="374" t="s">
        <v>677</v>
      </c>
    </row>
    <row r="3015" spans="1:37" s="149" customFormat="1" ht="60" customHeight="1">
      <c r="A3015" s="53" t="s">
        <v>1450</v>
      </c>
      <c r="B3015" s="60">
        <v>3618</v>
      </c>
      <c r="C3015" s="60" t="s">
        <v>633</v>
      </c>
      <c r="D3015" s="52" t="s">
        <v>2038</v>
      </c>
      <c r="E3015" s="53" t="s">
        <v>64</v>
      </c>
      <c r="F3015" s="55">
        <v>41228</v>
      </c>
      <c r="G3015" s="55">
        <v>41258</v>
      </c>
      <c r="H3015" s="53" t="s">
        <v>100</v>
      </c>
      <c r="I3015" s="57">
        <v>169.61500000000001</v>
      </c>
      <c r="J3015" s="56">
        <v>152.65369772483041</v>
      </c>
      <c r="K3015" s="56">
        <v>152.65299999999999</v>
      </c>
      <c r="L3015" s="59">
        <v>41289</v>
      </c>
      <c r="M3015" s="60">
        <v>2013</v>
      </c>
      <c r="N3015" s="61">
        <v>41289</v>
      </c>
      <c r="O3015" s="60">
        <v>2013</v>
      </c>
      <c r="P3015" s="61">
        <v>41547</v>
      </c>
      <c r="Q3015" s="53" t="s">
        <v>337</v>
      </c>
      <c r="R3015" s="53"/>
      <c r="S3015" s="53" t="s">
        <v>430</v>
      </c>
      <c r="T3015" s="60">
        <v>5</v>
      </c>
      <c r="U3015" s="53" t="s">
        <v>368</v>
      </c>
      <c r="V3015" s="53" t="s">
        <v>385</v>
      </c>
      <c r="W3015" s="53"/>
      <c r="X3015" s="53"/>
      <c r="Y3015" s="63"/>
      <c r="Z3015" s="53"/>
      <c r="AA3015" s="53"/>
      <c r="AB3015" s="72"/>
      <c r="AC3015" s="57"/>
      <c r="AD3015" s="53"/>
      <c r="AE3015" s="53"/>
      <c r="AF3015" s="53"/>
      <c r="AG3015" s="63"/>
      <c r="AH3015" s="53"/>
      <c r="AI3015" s="53"/>
      <c r="AJ3015" s="149">
        <v>1</v>
      </c>
      <c r="AK3015" s="374" t="s">
        <v>677</v>
      </c>
    </row>
    <row r="3016" spans="1:37" s="149" customFormat="1" ht="60" customHeight="1">
      <c r="A3016" s="53" t="s">
        <v>1450</v>
      </c>
      <c r="B3016" s="60">
        <v>3620</v>
      </c>
      <c r="C3016" s="60" t="s">
        <v>763</v>
      </c>
      <c r="D3016" s="52" t="s">
        <v>764</v>
      </c>
      <c r="E3016" s="53" t="s">
        <v>59</v>
      </c>
      <c r="F3016" s="55">
        <v>41228</v>
      </c>
      <c r="G3016" s="55">
        <v>41258</v>
      </c>
      <c r="H3016" s="53" t="s">
        <v>100</v>
      </c>
      <c r="I3016" s="57">
        <v>17.388000000000002</v>
      </c>
      <c r="J3016" s="56">
        <v>15.649320582302401</v>
      </c>
      <c r="K3016" s="56">
        <v>15.648999999999999</v>
      </c>
      <c r="L3016" s="59">
        <v>41289</v>
      </c>
      <c r="M3016" s="60">
        <v>2013</v>
      </c>
      <c r="N3016" s="61">
        <v>41289</v>
      </c>
      <c r="O3016" s="60">
        <v>2013</v>
      </c>
      <c r="P3016" s="61">
        <v>41547</v>
      </c>
      <c r="Q3016" s="53" t="s">
        <v>337</v>
      </c>
      <c r="R3016" s="53"/>
      <c r="S3016" s="53" t="s">
        <v>430</v>
      </c>
      <c r="T3016" s="60">
        <v>63</v>
      </c>
      <c r="U3016" s="53" t="s">
        <v>368</v>
      </c>
      <c r="V3016" s="53" t="s">
        <v>385</v>
      </c>
      <c r="W3016" s="53"/>
      <c r="X3016" s="53"/>
      <c r="Y3016" s="63"/>
      <c r="Z3016" s="53"/>
      <c r="AA3016" s="53"/>
      <c r="AB3016" s="72"/>
      <c r="AC3016" s="57"/>
      <c r="AD3016" s="53"/>
      <c r="AE3016" s="53"/>
      <c r="AF3016" s="53"/>
      <c r="AG3016" s="63"/>
      <c r="AH3016" s="53"/>
      <c r="AI3016" s="53"/>
      <c r="AJ3016" s="149">
        <v>1</v>
      </c>
      <c r="AK3016" s="374" t="s">
        <v>677</v>
      </c>
    </row>
    <row r="3017" spans="1:37" s="149" customFormat="1" ht="60" customHeight="1">
      <c r="A3017" s="53" t="s">
        <v>1450</v>
      </c>
      <c r="B3017" s="60">
        <v>3621</v>
      </c>
      <c r="C3017" s="60" t="s">
        <v>542</v>
      </c>
      <c r="D3017" s="52" t="s">
        <v>543</v>
      </c>
      <c r="E3017" s="53" t="s">
        <v>80</v>
      </c>
      <c r="F3017" s="55">
        <v>41228</v>
      </c>
      <c r="G3017" s="55">
        <v>41258</v>
      </c>
      <c r="H3017" s="53" t="s">
        <v>100</v>
      </c>
      <c r="I3017" s="57">
        <v>381.97399999999999</v>
      </c>
      <c r="J3017" s="56">
        <v>343.77612287951519</v>
      </c>
      <c r="K3017" s="56">
        <v>343.77600000000001</v>
      </c>
      <c r="L3017" s="59">
        <v>41289</v>
      </c>
      <c r="M3017" s="60">
        <v>2013</v>
      </c>
      <c r="N3017" s="61">
        <v>41289</v>
      </c>
      <c r="O3017" s="60">
        <v>2013</v>
      </c>
      <c r="P3017" s="61">
        <v>41547</v>
      </c>
      <c r="Q3017" s="53" t="s">
        <v>337</v>
      </c>
      <c r="R3017" s="53"/>
      <c r="S3017" s="53" t="s">
        <v>430</v>
      </c>
      <c r="T3017" s="60">
        <v>4</v>
      </c>
      <c r="U3017" s="53" t="s">
        <v>368</v>
      </c>
      <c r="V3017" s="53" t="s">
        <v>385</v>
      </c>
      <c r="W3017" s="53"/>
      <c r="X3017" s="53"/>
      <c r="Y3017" s="63"/>
      <c r="Z3017" s="53"/>
      <c r="AA3017" s="53"/>
      <c r="AB3017" s="72"/>
      <c r="AC3017" s="57"/>
      <c r="AD3017" s="53"/>
      <c r="AE3017" s="53"/>
      <c r="AF3017" s="53"/>
      <c r="AG3017" s="63"/>
      <c r="AH3017" s="53"/>
      <c r="AI3017" s="53"/>
      <c r="AJ3017" s="149">
        <v>1</v>
      </c>
      <c r="AK3017" s="374" t="s">
        <v>677</v>
      </c>
    </row>
    <row r="3018" spans="1:37" s="149" customFormat="1" ht="60" customHeight="1">
      <c r="A3018" s="53" t="s">
        <v>1450</v>
      </c>
      <c r="B3018" s="60">
        <v>3623</v>
      </c>
      <c r="C3018" s="60" t="s">
        <v>545</v>
      </c>
      <c r="D3018" s="52" t="s">
        <v>546</v>
      </c>
      <c r="E3018" s="53" t="s">
        <v>64</v>
      </c>
      <c r="F3018" s="55">
        <v>41221</v>
      </c>
      <c r="G3018" s="55">
        <v>41251</v>
      </c>
      <c r="H3018" s="53" t="s">
        <v>100</v>
      </c>
      <c r="I3018" s="57">
        <v>378.66500000000002</v>
      </c>
      <c r="J3018" s="56">
        <v>340.79838814203839</v>
      </c>
      <c r="K3018" s="56">
        <v>340.798</v>
      </c>
      <c r="L3018" s="59">
        <v>41289</v>
      </c>
      <c r="M3018" s="60">
        <v>2013</v>
      </c>
      <c r="N3018" s="61">
        <v>41289</v>
      </c>
      <c r="O3018" s="60">
        <v>2013</v>
      </c>
      <c r="P3018" s="61">
        <v>41547</v>
      </c>
      <c r="Q3018" s="53" t="s">
        <v>337</v>
      </c>
      <c r="R3018" s="53"/>
      <c r="S3018" s="53" t="s">
        <v>430</v>
      </c>
      <c r="T3018" s="60">
        <v>7</v>
      </c>
      <c r="U3018" s="53" t="s">
        <v>368</v>
      </c>
      <c r="V3018" s="53" t="s">
        <v>385</v>
      </c>
      <c r="W3018" s="53"/>
      <c r="X3018" s="53"/>
      <c r="Y3018" s="63"/>
      <c r="Z3018" s="53"/>
      <c r="AA3018" s="53"/>
      <c r="AB3018" s="72"/>
      <c r="AC3018" s="57"/>
      <c r="AD3018" s="53"/>
      <c r="AE3018" s="53"/>
      <c r="AF3018" s="53"/>
      <c r="AG3018" s="63"/>
      <c r="AH3018" s="53"/>
      <c r="AI3018" s="53"/>
      <c r="AJ3018" s="149">
        <v>1</v>
      </c>
      <c r="AK3018" s="374" t="s">
        <v>677</v>
      </c>
    </row>
    <row r="3019" spans="1:37" s="149" customFormat="1" ht="60" customHeight="1">
      <c r="A3019" s="53" t="s">
        <v>1450</v>
      </c>
      <c r="B3019" s="60">
        <v>3625</v>
      </c>
      <c r="C3019" s="60" t="s">
        <v>508</v>
      </c>
      <c r="D3019" s="52" t="s">
        <v>509</v>
      </c>
      <c r="E3019" s="53" t="s">
        <v>80</v>
      </c>
      <c r="F3019" s="55">
        <v>41228</v>
      </c>
      <c r="G3019" s="55">
        <v>41258</v>
      </c>
      <c r="H3019" s="53" t="s">
        <v>100</v>
      </c>
      <c r="I3019" s="57">
        <v>628.40800000000002</v>
      </c>
      <c r="J3019" s="56">
        <v>565.5673471889952</v>
      </c>
      <c r="K3019" s="56">
        <v>565.56700000000001</v>
      </c>
      <c r="L3019" s="59">
        <v>41289</v>
      </c>
      <c r="M3019" s="60">
        <v>2013</v>
      </c>
      <c r="N3019" s="61">
        <v>41289</v>
      </c>
      <c r="O3019" s="60">
        <v>2013</v>
      </c>
      <c r="P3019" s="61">
        <v>41547</v>
      </c>
      <c r="Q3019" s="53" t="s">
        <v>337</v>
      </c>
      <c r="R3019" s="53"/>
      <c r="S3019" s="53" t="s">
        <v>430</v>
      </c>
      <c r="T3019" s="60">
        <v>888</v>
      </c>
      <c r="U3019" s="53" t="s">
        <v>368</v>
      </c>
      <c r="V3019" s="53" t="s">
        <v>385</v>
      </c>
      <c r="W3019" s="53"/>
      <c r="X3019" s="53"/>
      <c r="Y3019" s="63"/>
      <c r="Z3019" s="53"/>
      <c r="AA3019" s="53"/>
      <c r="AB3019" s="72"/>
      <c r="AC3019" s="57"/>
      <c r="AD3019" s="53"/>
      <c r="AE3019" s="53"/>
      <c r="AF3019" s="53"/>
      <c r="AG3019" s="63"/>
      <c r="AH3019" s="53"/>
      <c r="AI3019" s="53"/>
      <c r="AJ3019" s="149">
        <v>1</v>
      </c>
      <c r="AK3019" s="374" t="s">
        <v>677</v>
      </c>
    </row>
    <row r="3020" spans="1:37" s="149" customFormat="1" ht="60" customHeight="1">
      <c r="A3020" s="53" t="s">
        <v>1450</v>
      </c>
      <c r="B3020" s="60">
        <v>3627</v>
      </c>
      <c r="C3020" s="60" t="s">
        <v>640</v>
      </c>
      <c r="D3020" s="52" t="s">
        <v>641</v>
      </c>
      <c r="E3020" s="53" t="s">
        <v>80</v>
      </c>
      <c r="F3020" s="55">
        <v>41228</v>
      </c>
      <c r="G3020" s="55">
        <v>41258</v>
      </c>
      <c r="H3020" s="53" t="s">
        <v>100</v>
      </c>
      <c r="I3020" s="57">
        <v>446.06</v>
      </c>
      <c r="J3020" s="56">
        <v>401.45448200820482</v>
      </c>
      <c r="K3020" s="56">
        <v>401.45400000000001</v>
      </c>
      <c r="L3020" s="59">
        <v>41289</v>
      </c>
      <c r="M3020" s="60">
        <v>2013</v>
      </c>
      <c r="N3020" s="61">
        <v>41289</v>
      </c>
      <c r="O3020" s="60">
        <v>2013</v>
      </c>
      <c r="P3020" s="61">
        <v>41547</v>
      </c>
      <c r="Q3020" s="53" t="s">
        <v>337</v>
      </c>
      <c r="R3020" s="53"/>
      <c r="S3020" s="53" t="s">
        <v>430</v>
      </c>
      <c r="T3020" s="60">
        <v>221</v>
      </c>
      <c r="U3020" s="53" t="s">
        <v>368</v>
      </c>
      <c r="V3020" s="53" t="s">
        <v>385</v>
      </c>
      <c r="W3020" s="53"/>
      <c r="X3020" s="53"/>
      <c r="Y3020" s="63"/>
      <c r="Z3020" s="53"/>
      <c r="AA3020" s="53"/>
      <c r="AB3020" s="72"/>
      <c r="AC3020" s="57"/>
      <c r="AD3020" s="53"/>
      <c r="AE3020" s="53"/>
      <c r="AF3020" s="53"/>
      <c r="AG3020" s="63"/>
      <c r="AH3020" s="53"/>
      <c r="AI3020" s="53"/>
      <c r="AJ3020" s="149">
        <v>1</v>
      </c>
      <c r="AK3020" s="374" t="s">
        <v>677</v>
      </c>
    </row>
    <row r="3021" spans="1:37" s="149" customFormat="1" ht="60" customHeight="1">
      <c r="A3021" s="53" t="s">
        <v>1450</v>
      </c>
      <c r="B3021" s="60">
        <v>3629</v>
      </c>
      <c r="C3021" s="60" t="s">
        <v>713</v>
      </c>
      <c r="D3021" s="52" t="s">
        <v>714</v>
      </c>
      <c r="E3021" s="53" t="s">
        <v>59</v>
      </c>
      <c r="F3021" s="55">
        <v>41228</v>
      </c>
      <c r="G3021" s="55">
        <v>41258</v>
      </c>
      <c r="H3021" s="53" t="s">
        <v>100</v>
      </c>
      <c r="I3021" s="57">
        <v>51.9</v>
      </c>
      <c r="J3021" s="56">
        <v>46.710534392424002</v>
      </c>
      <c r="K3021" s="56">
        <v>46.71</v>
      </c>
      <c r="L3021" s="59">
        <v>41289</v>
      </c>
      <c r="M3021" s="60">
        <v>2013</v>
      </c>
      <c r="N3021" s="61">
        <v>41289</v>
      </c>
      <c r="O3021" s="60">
        <v>2013</v>
      </c>
      <c r="P3021" s="61">
        <v>41547</v>
      </c>
      <c r="Q3021" s="53" t="s">
        <v>337</v>
      </c>
      <c r="R3021" s="53"/>
      <c r="S3021" s="53" t="s">
        <v>430</v>
      </c>
      <c r="T3021" s="60">
        <v>60</v>
      </c>
      <c r="U3021" s="53" t="s">
        <v>368</v>
      </c>
      <c r="V3021" s="53" t="s">
        <v>385</v>
      </c>
      <c r="W3021" s="53"/>
      <c r="X3021" s="53"/>
      <c r="Y3021" s="63"/>
      <c r="Z3021" s="53"/>
      <c r="AA3021" s="53"/>
      <c r="AB3021" s="72"/>
      <c r="AC3021" s="57"/>
      <c r="AD3021" s="53"/>
      <c r="AE3021" s="53"/>
      <c r="AF3021" s="53"/>
      <c r="AG3021" s="63"/>
      <c r="AH3021" s="53"/>
      <c r="AI3021" s="53"/>
      <c r="AJ3021" s="149">
        <v>1</v>
      </c>
      <c r="AK3021" s="374" t="s">
        <v>677</v>
      </c>
    </row>
    <row r="3022" spans="1:37" s="149" customFormat="1" ht="75" customHeight="1">
      <c r="A3022" s="53" t="s">
        <v>1450</v>
      </c>
      <c r="B3022" s="60">
        <v>3630</v>
      </c>
      <c r="C3022" s="60" t="s">
        <v>547</v>
      </c>
      <c r="D3022" s="52" t="s">
        <v>642</v>
      </c>
      <c r="E3022" s="53" t="s">
        <v>64</v>
      </c>
      <c r="F3022" s="55">
        <v>41532</v>
      </c>
      <c r="G3022" s="55">
        <v>41562</v>
      </c>
      <c r="H3022" s="53" t="s">
        <v>100</v>
      </c>
      <c r="I3022" s="57">
        <v>313.68099999999993</v>
      </c>
      <c r="J3022" s="56">
        <v>283.37174597712959</v>
      </c>
      <c r="K3022" s="56">
        <v>283.37099999999998</v>
      </c>
      <c r="L3022" s="59">
        <v>41593</v>
      </c>
      <c r="M3022" s="60">
        <v>2013</v>
      </c>
      <c r="N3022" s="61">
        <v>41603</v>
      </c>
      <c r="O3022" s="60">
        <v>2013</v>
      </c>
      <c r="P3022" s="61">
        <v>41638</v>
      </c>
      <c r="Q3022" s="53" t="s">
        <v>337</v>
      </c>
      <c r="R3022" s="53"/>
      <c r="S3022" s="53" t="s">
        <v>430</v>
      </c>
      <c r="T3022" s="60">
        <v>63</v>
      </c>
      <c r="U3022" s="53" t="s">
        <v>368</v>
      </c>
      <c r="V3022" s="53" t="s">
        <v>385</v>
      </c>
      <c r="W3022" s="53"/>
      <c r="X3022" s="53"/>
      <c r="Y3022" s="63"/>
      <c r="Z3022" s="53"/>
      <c r="AA3022" s="53"/>
      <c r="AB3022" s="72"/>
      <c r="AC3022" s="57"/>
      <c r="AD3022" s="53"/>
      <c r="AE3022" s="53"/>
      <c r="AF3022" s="53"/>
      <c r="AG3022" s="63"/>
      <c r="AH3022" s="53"/>
      <c r="AI3022" s="53"/>
      <c r="AJ3022" s="149">
        <v>4</v>
      </c>
      <c r="AK3022" s="374" t="s">
        <v>677</v>
      </c>
    </row>
    <row r="3023" spans="1:37" s="149" customFormat="1" ht="75" customHeight="1">
      <c r="A3023" s="53" t="s">
        <v>1450</v>
      </c>
      <c r="B3023" s="160" t="s">
        <v>2542</v>
      </c>
      <c r="C3023" s="60" t="s">
        <v>547</v>
      </c>
      <c r="D3023" s="52" t="s">
        <v>642</v>
      </c>
      <c r="E3023" s="53" t="s">
        <v>64</v>
      </c>
      <c r="F3023" s="55">
        <v>41228</v>
      </c>
      <c r="G3023" s="55">
        <v>41258</v>
      </c>
      <c r="H3023" s="53" t="s">
        <v>100</v>
      </c>
      <c r="I3023" s="57">
        <v>601.67200000000003</v>
      </c>
      <c r="J3023" s="56">
        <v>540.44621404381451</v>
      </c>
      <c r="K3023" s="56">
        <v>540.44600000000003</v>
      </c>
      <c r="L3023" s="59">
        <v>41289</v>
      </c>
      <c r="M3023" s="60">
        <v>2013</v>
      </c>
      <c r="N3023" s="61">
        <v>41289</v>
      </c>
      <c r="O3023" s="60">
        <v>2013</v>
      </c>
      <c r="P3023" s="61">
        <v>41547</v>
      </c>
      <c r="Q3023" s="53" t="s">
        <v>337</v>
      </c>
      <c r="R3023" s="53"/>
      <c r="S3023" s="53" t="s">
        <v>430</v>
      </c>
      <c r="T3023" s="60">
        <v>75</v>
      </c>
      <c r="U3023" s="53" t="s">
        <v>368</v>
      </c>
      <c r="V3023" s="53" t="s">
        <v>385</v>
      </c>
      <c r="W3023" s="53"/>
      <c r="X3023" s="53"/>
      <c r="Y3023" s="63"/>
      <c r="Z3023" s="53"/>
      <c r="AA3023" s="53"/>
      <c r="AB3023" s="72"/>
      <c r="AC3023" s="57"/>
      <c r="AD3023" s="53"/>
      <c r="AE3023" s="53"/>
      <c r="AF3023" s="53"/>
      <c r="AG3023" s="63"/>
      <c r="AH3023" s="53"/>
      <c r="AI3023" s="53"/>
      <c r="AJ3023" s="149">
        <v>1</v>
      </c>
      <c r="AK3023" s="374" t="s">
        <v>677</v>
      </c>
    </row>
    <row r="3024" spans="1:37" s="149" customFormat="1" ht="60" customHeight="1">
      <c r="A3024" s="53" t="s">
        <v>1450</v>
      </c>
      <c r="B3024" s="60">
        <v>3633</v>
      </c>
      <c r="C3024" s="60" t="s">
        <v>428</v>
      </c>
      <c r="D3024" s="52" t="s">
        <v>426</v>
      </c>
      <c r="E3024" s="53" t="s">
        <v>59</v>
      </c>
      <c r="F3024" s="55">
        <v>41228</v>
      </c>
      <c r="G3024" s="55">
        <v>41258</v>
      </c>
      <c r="H3024" s="53" t="s">
        <v>100</v>
      </c>
      <c r="I3024" s="57">
        <v>2463.2820000000002</v>
      </c>
      <c r="J3024" s="56">
        <v>2216.9537950311815</v>
      </c>
      <c r="K3024" s="56">
        <v>2216.953</v>
      </c>
      <c r="L3024" s="59">
        <v>41289</v>
      </c>
      <c r="M3024" s="60">
        <v>2013</v>
      </c>
      <c r="N3024" s="61">
        <v>41289</v>
      </c>
      <c r="O3024" s="60">
        <v>2013</v>
      </c>
      <c r="P3024" s="61">
        <v>41547</v>
      </c>
      <c r="Q3024" s="53" t="s">
        <v>337</v>
      </c>
      <c r="R3024" s="53"/>
      <c r="S3024" s="53" t="s">
        <v>430</v>
      </c>
      <c r="T3024" s="60">
        <v>1672</v>
      </c>
      <c r="U3024" s="53" t="s">
        <v>368</v>
      </c>
      <c r="V3024" s="53" t="s">
        <v>385</v>
      </c>
      <c r="W3024" s="53"/>
      <c r="X3024" s="53"/>
      <c r="Y3024" s="63"/>
      <c r="Z3024" s="53"/>
      <c r="AA3024" s="53"/>
      <c r="AB3024" s="72"/>
      <c r="AC3024" s="57"/>
      <c r="AD3024" s="53"/>
      <c r="AE3024" s="53"/>
      <c r="AF3024" s="53"/>
      <c r="AG3024" s="63"/>
      <c r="AH3024" s="53"/>
      <c r="AI3024" s="53"/>
      <c r="AJ3024" s="149">
        <v>1</v>
      </c>
      <c r="AK3024" s="374" t="s">
        <v>677</v>
      </c>
    </row>
    <row r="3025" spans="1:37" s="149" customFormat="1" ht="60" customHeight="1">
      <c r="A3025" s="53" t="s">
        <v>1450</v>
      </c>
      <c r="B3025" s="60">
        <v>3635</v>
      </c>
      <c r="C3025" s="60" t="s">
        <v>510</v>
      </c>
      <c r="D3025" s="52" t="s">
        <v>511</v>
      </c>
      <c r="E3025" s="53" t="s">
        <v>59</v>
      </c>
      <c r="F3025" s="55">
        <v>41228</v>
      </c>
      <c r="G3025" s="55">
        <v>41258</v>
      </c>
      <c r="H3025" s="53" t="s">
        <v>100</v>
      </c>
      <c r="I3025" s="57">
        <v>589.12099999999998</v>
      </c>
      <c r="J3025" s="56">
        <v>530.20935778315686</v>
      </c>
      <c r="K3025" s="56">
        <v>530.20899999999995</v>
      </c>
      <c r="L3025" s="59">
        <v>41289</v>
      </c>
      <c r="M3025" s="60">
        <v>2013</v>
      </c>
      <c r="N3025" s="61">
        <v>41289</v>
      </c>
      <c r="O3025" s="60">
        <v>2013</v>
      </c>
      <c r="P3025" s="61">
        <v>41547</v>
      </c>
      <c r="Q3025" s="53" t="s">
        <v>337</v>
      </c>
      <c r="R3025" s="53"/>
      <c r="S3025" s="53" t="s">
        <v>430</v>
      </c>
      <c r="T3025" s="60">
        <v>93</v>
      </c>
      <c r="U3025" s="53" t="s">
        <v>368</v>
      </c>
      <c r="V3025" s="53" t="s">
        <v>385</v>
      </c>
      <c r="W3025" s="53"/>
      <c r="X3025" s="53"/>
      <c r="Y3025" s="63"/>
      <c r="Z3025" s="53"/>
      <c r="AA3025" s="53"/>
      <c r="AB3025" s="72"/>
      <c r="AC3025" s="57"/>
      <c r="AD3025" s="53"/>
      <c r="AE3025" s="53"/>
      <c r="AF3025" s="53"/>
      <c r="AG3025" s="63"/>
      <c r="AH3025" s="53"/>
      <c r="AI3025" s="53"/>
      <c r="AJ3025" s="149">
        <v>1</v>
      </c>
      <c r="AK3025" s="374" t="s">
        <v>677</v>
      </c>
    </row>
    <row r="3026" spans="1:37" s="149" customFormat="1" ht="60" customHeight="1">
      <c r="A3026" s="53" t="s">
        <v>1450</v>
      </c>
      <c r="B3026" s="60">
        <v>3637</v>
      </c>
      <c r="C3026" s="60" t="s">
        <v>597</v>
      </c>
      <c r="D3026" s="52" t="s">
        <v>643</v>
      </c>
      <c r="E3026" s="53" t="s">
        <v>59</v>
      </c>
      <c r="F3026" s="55">
        <v>41228</v>
      </c>
      <c r="G3026" s="55">
        <v>41258</v>
      </c>
      <c r="H3026" s="53" t="s">
        <v>100</v>
      </c>
      <c r="I3026" s="57">
        <v>25.6</v>
      </c>
      <c r="J3026" s="56">
        <v>23.040346191307201</v>
      </c>
      <c r="K3026" s="56">
        <v>23.04</v>
      </c>
      <c r="L3026" s="59">
        <v>41289</v>
      </c>
      <c r="M3026" s="60">
        <v>2013</v>
      </c>
      <c r="N3026" s="61">
        <v>41289</v>
      </c>
      <c r="O3026" s="60">
        <v>2013</v>
      </c>
      <c r="P3026" s="61">
        <v>41547</v>
      </c>
      <c r="Q3026" s="53" t="s">
        <v>337</v>
      </c>
      <c r="R3026" s="53"/>
      <c r="S3026" s="53" t="s">
        <v>430</v>
      </c>
      <c r="T3026" s="60">
        <v>2</v>
      </c>
      <c r="U3026" s="53" t="s">
        <v>368</v>
      </c>
      <c r="V3026" s="53" t="s">
        <v>385</v>
      </c>
      <c r="W3026" s="53"/>
      <c r="X3026" s="53"/>
      <c r="Y3026" s="63"/>
      <c r="Z3026" s="53"/>
      <c r="AA3026" s="53"/>
      <c r="AB3026" s="72"/>
      <c r="AC3026" s="57"/>
      <c r="AD3026" s="53"/>
      <c r="AE3026" s="53"/>
      <c r="AF3026" s="53"/>
      <c r="AG3026" s="63"/>
      <c r="AH3026" s="53"/>
      <c r="AI3026" s="53"/>
      <c r="AJ3026" s="149">
        <v>1</v>
      </c>
      <c r="AK3026" s="374" t="s">
        <v>677</v>
      </c>
    </row>
    <row r="3027" spans="1:37" s="149" customFormat="1" ht="60" customHeight="1">
      <c r="A3027" s="53" t="s">
        <v>1450</v>
      </c>
      <c r="B3027" s="60">
        <v>3639</v>
      </c>
      <c r="C3027" s="60" t="s">
        <v>512</v>
      </c>
      <c r="D3027" s="52" t="s">
        <v>513</v>
      </c>
      <c r="E3027" s="53" t="s">
        <v>59</v>
      </c>
      <c r="F3027" s="55">
        <v>41325</v>
      </c>
      <c r="G3027" s="55">
        <v>41353</v>
      </c>
      <c r="H3027" s="53" t="s">
        <v>100</v>
      </c>
      <c r="I3027" s="57">
        <v>597.70000000000005</v>
      </c>
      <c r="J3027" s="56">
        <v>537.93000071062863</v>
      </c>
      <c r="K3027" s="56">
        <v>537.92999999999995</v>
      </c>
      <c r="L3027" s="59">
        <v>41384</v>
      </c>
      <c r="M3027" s="60">
        <v>2013</v>
      </c>
      <c r="N3027" s="61">
        <v>41384</v>
      </c>
      <c r="O3027" s="60">
        <v>2013</v>
      </c>
      <c r="P3027" s="61">
        <v>41547</v>
      </c>
      <c r="Q3027" s="53" t="s">
        <v>343</v>
      </c>
      <c r="R3027" s="53"/>
      <c r="S3027" s="53" t="s">
        <v>430</v>
      </c>
      <c r="T3027" s="60">
        <v>49</v>
      </c>
      <c r="U3027" s="53" t="s">
        <v>368</v>
      </c>
      <c r="V3027" s="53" t="s">
        <v>389</v>
      </c>
      <c r="W3027" s="53"/>
      <c r="X3027" s="53"/>
      <c r="Y3027" s="63"/>
      <c r="Z3027" s="53"/>
      <c r="AA3027" s="53"/>
      <c r="AB3027" s="72"/>
      <c r="AC3027" s="57"/>
      <c r="AD3027" s="53"/>
      <c r="AE3027" s="53"/>
      <c r="AF3027" s="53"/>
      <c r="AG3027" s="63"/>
      <c r="AH3027" s="53"/>
      <c r="AI3027" s="53"/>
      <c r="AJ3027" s="149">
        <v>2</v>
      </c>
      <c r="AK3027" s="374" t="s">
        <v>677</v>
      </c>
    </row>
    <row r="3028" spans="1:37" s="149" customFormat="1" ht="60" customHeight="1">
      <c r="A3028" s="53" t="s">
        <v>1450</v>
      </c>
      <c r="B3028" s="60">
        <v>3642</v>
      </c>
      <c r="C3028" s="60" t="s">
        <v>514</v>
      </c>
      <c r="D3028" s="52" t="s">
        <v>515</v>
      </c>
      <c r="E3028" s="53" t="s">
        <v>59</v>
      </c>
      <c r="F3028" s="55">
        <v>41228</v>
      </c>
      <c r="G3028" s="55">
        <v>41258</v>
      </c>
      <c r="H3028" s="53" t="s">
        <v>100</v>
      </c>
      <c r="I3028" s="57">
        <v>3.7850000000000001</v>
      </c>
      <c r="J3028" s="56">
        <v>3.4064230164048004</v>
      </c>
      <c r="K3028" s="56">
        <v>3.4060000000000001</v>
      </c>
      <c r="L3028" s="59">
        <v>41289</v>
      </c>
      <c r="M3028" s="60">
        <v>2013</v>
      </c>
      <c r="N3028" s="61">
        <v>41289</v>
      </c>
      <c r="O3028" s="60">
        <v>2013</v>
      </c>
      <c r="P3028" s="61">
        <v>41547</v>
      </c>
      <c r="Q3028" s="53" t="s">
        <v>337</v>
      </c>
      <c r="R3028" s="53"/>
      <c r="S3028" s="53" t="s">
        <v>430</v>
      </c>
      <c r="T3028" s="60">
        <v>5</v>
      </c>
      <c r="U3028" s="53" t="s">
        <v>368</v>
      </c>
      <c r="V3028" s="53" t="s">
        <v>385</v>
      </c>
      <c r="W3028" s="53"/>
      <c r="X3028" s="53"/>
      <c r="Y3028" s="63"/>
      <c r="Z3028" s="53"/>
      <c r="AA3028" s="53"/>
      <c r="AB3028" s="72"/>
      <c r="AC3028" s="57"/>
      <c r="AD3028" s="53"/>
      <c r="AE3028" s="53"/>
      <c r="AF3028" s="53"/>
      <c r="AG3028" s="63"/>
      <c r="AH3028" s="53"/>
      <c r="AI3028" s="53"/>
      <c r="AJ3028" s="149">
        <v>1</v>
      </c>
      <c r="AK3028" s="374" t="s">
        <v>677</v>
      </c>
    </row>
    <row r="3029" spans="1:37" s="149" customFormat="1" ht="60" customHeight="1">
      <c r="A3029" s="53" t="s">
        <v>1450</v>
      </c>
      <c r="B3029" s="60">
        <v>3644</v>
      </c>
      <c r="C3029" s="60" t="s">
        <v>444</v>
      </c>
      <c r="D3029" s="52" t="s">
        <v>418</v>
      </c>
      <c r="E3029" s="53" t="s">
        <v>81</v>
      </c>
      <c r="F3029" s="55">
        <v>41307</v>
      </c>
      <c r="G3029" s="55">
        <v>41366</v>
      </c>
      <c r="H3029" s="53" t="s">
        <v>100</v>
      </c>
      <c r="I3029" s="57">
        <v>1743.33</v>
      </c>
      <c r="J3029" s="56">
        <v>1568.9970014031139</v>
      </c>
      <c r="K3029" s="56">
        <v>1568.9970000000001</v>
      </c>
      <c r="L3029" s="59">
        <v>41396</v>
      </c>
      <c r="M3029" s="60">
        <v>2013</v>
      </c>
      <c r="N3029" s="61">
        <v>41396</v>
      </c>
      <c r="O3029" s="60">
        <v>2013</v>
      </c>
      <c r="P3029" s="61">
        <v>41610</v>
      </c>
      <c r="Q3029" s="53" t="s">
        <v>337</v>
      </c>
      <c r="R3029" s="53"/>
      <c r="S3029" s="53" t="s">
        <v>430</v>
      </c>
      <c r="T3029" s="60">
        <v>155</v>
      </c>
      <c r="U3029" s="53" t="s">
        <v>368</v>
      </c>
      <c r="V3029" s="53" t="s">
        <v>385</v>
      </c>
      <c r="W3029" s="53"/>
      <c r="X3029" s="53"/>
      <c r="Y3029" s="63"/>
      <c r="Z3029" s="53"/>
      <c r="AA3029" s="53"/>
      <c r="AB3029" s="72"/>
      <c r="AC3029" s="57"/>
      <c r="AD3029" s="53"/>
      <c r="AE3029" s="53"/>
      <c r="AF3029" s="53"/>
      <c r="AG3029" s="63"/>
      <c r="AH3029" s="53"/>
      <c r="AI3029" s="53"/>
      <c r="AJ3029" s="149">
        <v>2</v>
      </c>
      <c r="AK3029" s="374" t="s">
        <v>677</v>
      </c>
    </row>
    <row r="3030" spans="1:37" s="149" customFormat="1" ht="60" customHeight="1">
      <c r="A3030" s="53" t="s">
        <v>1450</v>
      </c>
      <c r="B3030" s="60">
        <v>3646</v>
      </c>
      <c r="C3030" s="60" t="s">
        <v>518</v>
      </c>
      <c r="D3030" s="52" t="s">
        <v>417</v>
      </c>
      <c r="E3030" s="53" t="s">
        <v>59</v>
      </c>
      <c r="F3030" s="55">
        <v>41336</v>
      </c>
      <c r="G3030" s="55">
        <v>41367</v>
      </c>
      <c r="H3030" s="53" t="s">
        <v>100</v>
      </c>
      <c r="I3030" s="57">
        <v>2511.3850000000002</v>
      </c>
      <c r="J3030" s="56">
        <v>2260.2464967037768</v>
      </c>
      <c r="K3030" s="56">
        <v>2260.2460000000001</v>
      </c>
      <c r="L3030" s="59">
        <v>41397</v>
      </c>
      <c r="M3030" s="60">
        <v>2013</v>
      </c>
      <c r="N3030" s="61">
        <v>41397</v>
      </c>
      <c r="O3030" s="60">
        <v>2013</v>
      </c>
      <c r="P3030" s="61">
        <v>41550</v>
      </c>
      <c r="Q3030" s="53" t="s">
        <v>343</v>
      </c>
      <c r="R3030" s="53"/>
      <c r="S3030" s="53" t="s">
        <v>430</v>
      </c>
      <c r="T3030" s="60">
        <v>1608</v>
      </c>
      <c r="U3030" s="53" t="s">
        <v>368</v>
      </c>
      <c r="V3030" s="53" t="s">
        <v>389</v>
      </c>
      <c r="W3030" s="53"/>
      <c r="X3030" s="53"/>
      <c r="Y3030" s="63"/>
      <c r="Z3030" s="53"/>
      <c r="AA3030" s="53"/>
      <c r="AB3030" s="72"/>
      <c r="AC3030" s="57"/>
      <c r="AD3030" s="53"/>
      <c r="AE3030" s="53"/>
      <c r="AF3030" s="53"/>
      <c r="AG3030" s="63"/>
      <c r="AH3030" s="53"/>
      <c r="AI3030" s="53"/>
      <c r="AJ3030" s="149">
        <v>2</v>
      </c>
      <c r="AK3030" s="374" t="s">
        <v>677</v>
      </c>
    </row>
    <row r="3031" spans="1:37" s="149" customFormat="1" ht="60" customHeight="1">
      <c r="A3031" s="53" t="s">
        <v>1450</v>
      </c>
      <c r="B3031" s="60">
        <v>3648</v>
      </c>
      <c r="C3031" s="60" t="s">
        <v>445</v>
      </c>
      <c r="D3031" s="52" t="s">
        <v>720</v>
      </c>
      <c r="E3031" s="53" t="s">
        <v>81</v>
      </c>
      <c r="F3031" s="55">
        <v>41228</v>
      </c>
      <c r="G3031" s="55">
        <v>41288</v>
      </c>
      <c r="H3031" s="53" t="s">
        <v>100</v>
      </c>
      <c r="I3031" s="57">
        <v>919.19299999999998</v>
      </c>
      <c r="J3031" s="56">
        <v>827.27370417343991</v>
      </c>
      <c r="K3031" s="56">
        <v>827.27300000000002</v>
      </c>
      <c r="L3031" s="59">
        <v>41320</v>
      </c>
      <c r="M3031" s="60">
        <v>2013</v>
      </c>
      <c r="N3031" s="61">
        <v>41320</v>
      </c>
      <c r="O3031" s="60">
        <v>2013</v>
      </c>
      <c r="P3031" s="61">
        <v>41611</v>
      </c>
      <c r="Q3031" s="53" t="s">
        <v>343</v>
      </c>
      <c r="R3031" s="53"/>
      <c r="S3031" s="53" t="s">
        <v>430</v>
      </c>
      <c r="T3031" s="60">
        <v>616</v>
      </c>
      <c r="U3031" s="53" t="s">
        <v>368</v>
      </c>
      <c r="V3031" s="53" t="s">
        <v>385</v>
      </c>
      <c r="W3031" s="53"/>
      <c r="X3031" s="53"/>
      <c r="Y3031" s="63"/>
      <c r="Z3031" s="53"/>
      <c r="AA3031" s="53"/>
      <c r="AB3031" s="72"/>
      <c r="AC3031" s="57"/>
      <c r="AD3031" s="53"/>
      <c r="AE3031" s="53"/>
      <c r="AF3031" s="53"/>
      <c r="AG3031" s="63"/>
      <c r="AH3031" s="53"/>
      <c r="AI3031" s="53"/>
      <c r="AJ3031" s="149">
        <v>1</v>
      </c>
      <c r="AK3031" s="374" t="s">
        <v>677</v>
      </c>
    </row>
    <row r="3032" spans="1:37" s="149" customFormat="1" ht="60" customHeight="1">
      <c r="A3032" s="53" t="s">
        <v>1450</v>
      </c>
      <c r="B3032" s="60">
        <v>3650</v>
      </c>
      <c r="C3032" s="60" t="s">
        <v>519</v>
      </c>
      <c r="D3032" s="52" t="s">
        <v>520</v>
      </c>
      <c r="E3032" s="53" t="s">
        <v>59</v>
      </c>
      <c r="F3032" s="55">
        <v>41348</v>
      </c>
      <c r="G3032" s="55">
        <v>41379</v>
      </c>
      <c r="H3032" s="53" t="s">
        <v>100</v>
      </c>
      <c r="I3032" s="57">
        <v>94.774000000000001</v>
      </c>
      <c r="J3032" s="56">
        <v>85.296876298804804</v>
      </c>
      <c r="K3032" s="56">
        <v>85.296000000000006</v>
      </c>
      <c r="L3032" s="59">
        <v>41394</v>
      </c>
      <c r="M3032" s="60">
        <v>2013</v>
      </c>
      <c r="N3032" s="61">
        <v>41394</v>
      </c>
      <c r="O3032" s="60">
        <v>2013</v>
      </c>
      <c r="P3032" s="61">
        <v>41547</v>
      </c>
      <c r="Q3032" s="53" t="s">
        <v>343</v>
      </c>
      <c r="R3032" s="53"/>
      <c r="S3032" s="53" t="s">
        <v>430</v>
      </c>
      <c r="T3032" s="60">
        <v>24</v>
      </c>
      <c r="U3032" s="53" t="s">
        <v>368</v>
      </c>
      <c r="V3032" s="53" t="s">
        <v>389</v>
      </c>
      <c r="W3032" s="53"/>
      <c r="X3032" s="53"/>
      <c r="Y3032" s="63"/>
      <c r="Z3032" s="53"/>
      <c r="AA3032" s="53"/>
      <c r="AB3032" s="72"/>
      <c r="AC3032" s="57"/>
      <c r="AD3032" s="53"/>
      <c r="AE3032" s="53"/>
      <c r="AF3032" s="53"/>
      <c r="AG3032" s="63"/>
      <c r="AH3032" s="53"/>
      <c r="AI3032" s="53"/>
      <c r="AJ3032" s="149">
        <v>2</v>
      </c>
      <c r="AK3032" s="374" t="s">
        <v>677</v>
      </c>
    </row>
    <row r="3033" spans="1:37" s="149" customFormat="1" ht="60" customHeight="1">
      <c r="A3033" s="53" t="s">
        <v>1450</v>
      </c>
      <c r="B3033" s="60">
        <v>3651</v>
      </c>
      <c r="C3033" s="60" t="s">
        <v>446</v>
      </c>
      <c r="D3033" s="52" t="s">
        <v>447</v>
      </c>
      <c r="E3033" s="53" t="s">
        <v>81</v>
      </c>
      <c r="F3033" s="55">
        <v>41336</v>
      </c>
      <c r="G3033" s="55">
        <v>41396</v>
      </c>
      <c r="H3033" s="53" t="s">
        <v>100</v>
      </c>
      <c r="I3033" s="57">
        <v>3404.7710000000002</v>
      </c>
      <c r="J3033" s="56">
        <v>3064.2939029009194</v>
      </c>
      <c r="K3033" s="56">
        <v>3064.2930000000001</v>
      </c>
      <c r="L3033" s="59">
        <v>41419</v>
      </c>
      <c r="M3033" s="60">
        <v>2013</v>
      </c>
      <c r="N3033" s="61">
        <v>41419</v>
      </c>
      <c r="O3033" s="60">
        <v>2013</v>
      </c>
      <c r="P3033" s="61">
        <v>41550</v>
      </c>
      <c r="Q3033" s="53" t="s">
        <v>343</v>
      </c>
      <c r="R3033" s="53"/>
      <c r="S3033" s="53" t="s">
        <v>430</v>
      </c>
      <c r="T3033" s="60">
        <v>7649</v>
      </c>
      <c r="U3033" s="53" t="s">
        <v>368</v>
      </c>
      <c r="V3033" s="53" t="s">
        <v>389</v>
      </c>
      <c r="W3033" s="53"/>
      <c r="X3033" s="53"/>
      <c r="Y3033" s="63"/>
      <c r="Z3033" s="53"/>
      <c r="AA3033" s="53"/>
      <c r="AB3033" s="72"/>
      <c r="AC3033" s="57"/>
      <c r="AD3033" s="53"/>
      <c r="AE3033" s="53"/>
      <c r="AF3033" s="53"/>
      <c r="AG3033" s="63"/>
      <c r="AH3033" s="53"/>
      <c r="AI3033" s="53"/>
      <c r="AJ3033" s="149">
        <v>2</v>
      </c>
      <c r="AK3033" s="374" t="s">
        <v>677</v>
      </c>
    </row>
    <row r="3034" spans="1:37" s="149" customFormat="1" ht="60" customHeight="1">
      <c r="A3034" s="53" t="s">
        <v>1450</v>
      </c>
      <c r="B3034" s="60">
        <v>3653</v>
      </c>
      <c r="C3034" s="60" t="s">
        <v>521</v>
      </c>
      <c r="D3034" s="52" t="s">
        <v>522</v>
      </c>
      <c r="E3034" s="53" t="s">
        <v>59</v>
      </c>
      <c r="F3034" s="55">
        <v>41325</v>
      </c>
      <c r="G3034" s="55">
        <v>41353</v>
      </c>
      <c r="H3034" s="53" t="s">
        <v>100</v>
      </c>
      <c r="I3034" s="57">
        <v>79</v>
      </c>
      <c r="J3034" s="56">
        <v>71.099599861281618</v>
      </c>
      <c r="K3034" s="56">
        <v>71.099000000000004</v>
      </c>
      <c r="L3034" s="59">
        <v>41384</v>
      </c>
      <c r="M3034" s="60">
        <v>2013</v>
      </c>
      <c r="N3034" s="61">
        <v>41384</v>
      </c>
      <c r="O3034" s="60">
        <v>2013</v>
      </c>
      <c r="P3034" s="61">
        <v>41547</v>
      </c>
      <c r="Q3034" s="53" t="s">
        <v>343</v>
      </c>
      <c r="R3034" s="53"/>
      <c r="S3034" s="53" t="s">
        <v>322</v>
      </c>
      <c r="T3034" s="60">
        <v>1050</v>
      </c>
      <c r="U3034" s="53" t="s">
        <v>368</v>
      </c>
      <c r="V3034" s="53" t="s">
        <v>389</v>
      </c>
      <c r="W3034" s="53"/>
      <c r="X3034" s="53"/>
      <c r="Y3034" s="63"/>
      <c r="Z3034" s="53"/>
      <c r="AA3034" s="53"/>
      <c r="AB3034" s="72"/>
      <c r="AC3034" s="57"/>
      <c r="AD3034" s="53"/>
      <c r="AE3034" s="53"/>
      <c r="AF3034" s="53"/>
      <c r="AG3034" s="63"/>
      <c r="AH3034" s="53"/>
      <c r="AI3034" s="53"/>
      <c r="AJ3034" s="149">
        <v>2</v>
      </c>
      <c r="AK3034" s="374" t="s">
        <v>677</v>
      </c>
    </row>
    <row r="3035" spans="1:37" s="149" customFormat="1" ht="60" customHeight="1">
      <c r="A3035" s="53" t="s">
        <v>1450</v>
      </c>
      <c r="B3035" s="60">
        <v>3655</v>
      </c>
      <c r="C3035" s="60" t="s">
        <v>453</v>
      </c>
      <c r="D3035" s="52" t="s">
        <v>454</v>
      </c>
      <c r="E3035" s="53" t="s">
        <v>59</v>
      </c>
      <c r="F3035" s="55">
        <v>41325</v>
      </c>
      <c r="G3035" s="55">
        <v>41353</v>
      </c>
      <c r="H3035" s="53" t="s">
        <v>100</v>
      </c>
      <c r="I3035" s="57">
        <v>1427.5350000000001</v>
      </c>
      <c r="J3035" s="56">
        <v>1427.5350000000001</v>
      </c>
      <c r="K3035" s="56">
        <v>1427.5350000000001</v>
      </c>
      <c r="L3035" s="59">
        <v>41384</v>
      </c>
      <c r="M3035" s="60">
        <v>2013</v>
      </c>
      <c r="N3035" s="61">
        <v>41384</v>
      </c>
      <c r="O3035" s="60">
        <v>2013</v>
      </c>
      <c r="P3035" s="61">
        <v>41547</v>
      </c>
      <c r="Q3035" s="53" t="s">
        <v>343</v>
      </c>
      <c r="R3035" s="53"/>
      <c r="S3035" s="53" t="s">
        <v>430</v>
      </c>
      <c r="T3035" s="60">
        <v>288590</v>
      </c>
      <c r="U3035" s="53" t="s">
        <v>368</v>
      </c>
      <c r="V3035" s="53" t="s">
        <v>385</v>
      </c>
      <c r="W3035" s="53"/>
      <c r="X3035" s="53"/>
      <c r="Y3035" s="63"/>
      <c r="Z3035" s="53"/>
      <c r="AA3035" s="53"/>
      <c r="AB3035" s="72"/>
      <c r="AC3035" s="57"/>
      <c r="AD3035" s="53"/>
      <c r="AE3035" s="53"/>
      <c r="AF3035" s="53"/>
      <c r="AG3035" s="63"/>
      <c r="AH3035" s="53"/>
      <c r="AI3035" s="53"/>
      <c r="AJ3035" s="149">
        <v>2</v>
      </c>
      <c r="AK3035" s="374" t="s">
        <v>677</v>
      </c>
    </row>
    <row r="3036" spans="1:37" s="149" customFormat="1" ht="60" customHeight="1">
      <c r="A3036" s="53" t="s">
        <v>1450</v>
      </c>
      <c r="B3036" s="60">
        <v>3656</v>
      </c>
      <c r="C3036" s="60" t="s">
        <v>455</v>
      </c>
      <c r="D3036" s="52" t="s">
        <v>456</v>
      </c>
      <c r="E3036" s="53" t="s">
        <v>59</v>
      </c>
      <c r="F3036" s="55">
        <v>41228</v>
      </c>
      <c r="G3036" s="55">
        <v>41258</v>
      </c>
      <c r="H3036" s="53" t="s">
        <v>100</v>
      </c>
      <c r="I3036" s="57">
        <v>247.90100000000001</v>
      </c>
      <c r="J3036" s="56">
        <v>223.1113643684352</v>
      </c>
      <c r="K3036" s="56">
        <v>223.11099999999999</v>
      </c>
      <c r="L3036" s="59">
        <v>41289</v>
      </c>
      <c r="M3036" s="60">
        <v>2013</v>
      </c>
      <c r="N3036" s="61">
        <v>41289</v>
      </c>
      <c r="O3036" s="60">
        <v>2013</v>
      </c>
      <c r="P3036" s="61">
        <v>41547</v>
      </c>
      <c r="Q3036" s="53" t="s">
        <v>337</v>
      </c>
      <c r="R3036" s="53"/>
      <c r="S3036" s="53" t="s">
        <v>430</v>
      </c>
      <c r="T3036" s="60">
        <v>248</v>
      </c>
      <c r="U3036" s="53" t="s">
        <v>368</v>
      </c>
      <c r="V3036" s="53" t="s">
        <v>385</v>
      </c>
      <c r="W3036" s="53"/>
      <c r="X3036" s="53"/>
      <c r="Y3036" s="63"/>
      <c r="Z3036" s="53"/>
      <c r="AA3036" s="53"/>
      <c r="AB3036" s="72"/>
      <c r="AC3036" s="57"/>
      <c r="AD3036" s="53"/>
      <c r="AE3036" s="53"/>
      <c r="AF3036" s="53"/>
      <c r="AG3036" s="63"/>
      <c r="AH3036" s="53"/>
      <c r="AI3036" s="53"/>
      <c r="AJ3036" s="149">
        <v>1</v>
      </c>
      <c r="AK3036" s="374" t="s">
        <v>677</v>
      </c>
    </row>
    <row r="3037" spans="1:37" s="149" customFormat="1" ht="60" customHeight="1">
      <c r="A3037" s="53" t="s">
        <v>1450</v>
      </c>
      <c r="B3037" s="60">
        <v>3658</v>
      </c>
      <c r="C3037" s="60" t="s">
        <v>526</v>
      </c>
      <c r="D3037" s="52" t="s">
        <v>527</v>
      </c>
      <c r="E3037" s="53" t="s">
        <v>59</v>
      </c>
      <c r="F3037" s="55">
        <v>41228</v>
      </c>
      <c r="G3037" s="55">
        <v>41258</v>
      </c>
      <c r="H3037" s="53" t="s">
        <v>100</v>
      </c>
      <c r="I3037" s="57">
        <v>1340</v>
      </c>
      <c r="J3037" s="56">
        <v>1198.936692093672</v>
      </c>
      <c r="K3037" s="56">
        <v>1198.9359999999999</v>
      </c>
      <c r="L3037" s="59">
        <v>41289</v>
      </c>
      <c r="M3037" s="60">
        <v>2013</v>
      </c>
      <c r="N3037" s="61">
        <v>41289</v>
      </c>
      <c r="O3037" s="60">
        <v>2013</v>
      </c>
      <c r="P3037" s="61">
        <v>41547</v>
      </c>
      <c r="Q3037" s="53" t="s">
        <v>337</v>
      </c>
      <c r="R3037" s="53"/>
      <c r="S3037" s="53" t="s">
        <v>430</v>
      </c>
      <c r="T3037" s="60">
        <v>11875</v>
      </c>
      <c r="U3037" s="53" t="s">
        <v>368</v>
      </c>
      <c r="V3037" s="53" t="s">
        <v>385</v>
      </c>
      <c r="W3037" s="53"/>
      <c r="X3037" s="53"/>
      <c r="Y3037" s="63"/>
      <c r="Z3037" s="53"/>
      <c r="AA3037" s="53"/>
      <c r="AB3037" s="72"/>
      <c r="AC3037" s="57"/>
      <c r="AD3037" s="53"/>
      <c r="AE3037" s="53"/>
      <c r="AF3037" s="53"/>
      <c r="AG3037" s="63"/>
      <c r="AH3037" s="53"/>
      <c r="AI3037" s="53"/>
      <c r="AJ3037" s="149">
        <v>1</v>
      </c>
      <c r="AK3037" s="374" t="s">
        <v>677</v>
      </c>
    </row>
    <row r="3038" spans="1:37" s="149" customFormat="1" ht="60" customHeight="1">
      <c r="A3038" s="53" t="s">
        <v>1450</v>
      </c>
      <c r="B3038" s="160" t="s">
        <v>2498</v>
      </c>
      <c r="C3038" s="60" t="s">
        <v>526</v>
      </c>
      <c r="D3038" s="52" t="s">
        <v>527</v>
      </c>
      <c r="E3038" s="53" t="s">
        <v>59</v>
      </c>
      <c r="F3038" s="55">
        <v>41532</v>
      </c>
      <c r="G3038" s="55">
        <v>41562</v>
      </c>
      <c r="H3038" s="53" t="s">
        <v>100</v>
      </c>
      <c r="I3038" s="57">
        <v>1027.098</v>
      </c>
      <c r="J3038" s="56">
        <v>931.44619804975207</v>
      </c>
      <c r="K3038" s="56">
        <v>931.44600000000003</v>
      </c>
      <c r="L3038" s="59">
        <v>41593</v>
      </c>
      <c r="M3038" s="60">
        <v>2013</v>
      </c>
      <c r="N3038" s="61">
        <v>41603</v>
      </c>
      <c r="O3038" s="60">
        <v>2013</v>
      </c>
      <c r="P3038" s="61">
        <v>41638</v>
      </c>
      <c r="Q3038" s="53" t="s">
        <v>337</v>
      </c>
      <c r="R3038" s="53"/>
      <c r="S3038" s="53" t="s">
        <v>430</v>
      </c>
      <c r="T3038" s="60">
        <v>3548</v>
      </c>
      <c r="U3038" s="53" t="s">
        <v>368</v>
      </c>
      <c r="V3038" s="53" t="s">
        <v>385</v>
      </c>
      <c r="W3038" s="53"/>
      <c r="X3038" s="53"/>
      <c r="Y3038" s="63"/>
      <c r="Z3038" s="53"/>
      <c r="AA3038" s="53"/>
      <c r="AB3038" s="72"/>
      <c r="AC3038" s="57"/>
      <c r="AD3038" s="53"/>
      <c r="AE3038" s="53"/>
      <c r="AF3038" s="53"/>
      <c r="AG3038" s="63"/>
      <c r="AH3038" s="53"/>
      <c r="AI3038" s="53"/>
      <c r="AJ3038" s="149">
        <v>4</v>
      </c>
      <c r="AK3038" s="374" t="s">
        <v>677</v>
      </c>
    </row>
    <row r="3039" spans="1:37" s="149" customFormat="1" ht="60" customHeight="1">
      <c r="A3039" s="53" t="s">
        <v>1450</v>
      </c>
      <c r="B3039" s="60">
        <v>3660</v>
      </c>
      <c r="C3039" s="60" t="s">
        <v>528</v>
      </c>
      <c r="D3039" s="52" t="s">
        <v>529</v>
      </c>
      <c r="E3039" s="53" t="s">
        <v>59</v>
      </c>
      <c r="F3039" s="55">
        <v>41325</v>
      </c>
      <c r="G3039" s="55">
        <v>41353</v>
      </c>
      <c r="H3039" s="53" t="s">
        <v>100</v>
      </c>
      <c r="I3039" s="57">
        <v>200.95500000000001</v>
      </c>
      <c r="J3039" s="56">
        <v>180.85918807686241</v>
      </c>
      <c r="K3039" s="56">
        <v>180.85900000000001</v>
      </c>
      <c r="L3039" s="59">
        <v>41384</v>
      </c>
      <c r="M3039" s="60">
        <v>2013</v>
      </c>
      <c r="N3039" s="61">
        <v>41384</v>
      </c>
      <c r="O3039" s="60">
        <v>2013</v>
      </c>
      <c r="P3039" s="61">
        <v>41547</v>
      </c>
      <c r="Q3039" s="53" t="s">
        <v>343</v>
      </c>
      <c r="R3039" s="53"/>
      <c r="S3039" s="53" t="s">
        <v>430</v>
      </c>
      <c r="T3039" s="60">
        <v>1897</v>
      </c>
      <c r="U3039" s="53" t="s">
        <v>368</v>
      </c>
      <c r="V3039" s="53" t="s">
        <v>389</v>
      </c>
      <c r="W3039" s="53"/>
      <c r="X3039" s="53"/>
      <c r="Y3039" s="63"/>
      <c r="Z3039" s="53"/>
      <c r="AA3039" s="53"/>
      <c r="AB3039" s="72"/>
      <c r="AC3039" s="57"/>
      <c r="AD3039" s="53"/>
      <c r="AE3039" s="53"/>
      <c r="AF3039" s="53"/>
      <c r="AG3039" s="63"/>
      <c r="AH3039" s="53"/>
      <c r="AI3039" s="53"/>
      <c r="AJ3039" s="149">
        <v>2</v>
      </c>
      <c r="AK3039" s="374" t="s">
        <v>677</v>
      </c>
    </row>
    <row r="3040" spans="1:37" s="149" customFormat="1" ht="60" customHeight="1">
      <c r="A3040" s="53" t="s">
        <v>1450</v>
      </c>
      <c r="B3040" s="60">
        <v>3662</v>
      </c>
      <c r="C3040" s="60" t="s">
        <v>530</v>
      </c>
      <c r="D3040" s="52" t="s">
        <v>531</v>
      </c>
      <c r="E3040" s="53" t="s">
        <v>59</v>
      </c>
      <c r="F3040" s="55">
        <v>41325</v>
      </c>
      <c r="G3040" s="55">
        <v>41353</v>
      </c>
      <c r="H3040" s="53" t="s">
        <v>100</v>
      </c>
      <c r="I3040" s="57">
        <v>342.95370000000003</v>
      </c>
      <c r="J3040" s="56">
        <v>308.6588584303056</v>
      </c>
      <c r="K3040" s="56">
        <v>308.65800000000002</v>
      </c>
      <c r="L3040" s="59">
        <v>41384</v>
      </c>
      <c r="M3040" s="60">
        <v>2013</v>
      </c>
      <c r="N3040" s="61">
        <v>41384</v>
      </c>
      <c r="O3040" s="60">
        <v>2013</v>
      </c>
      <c r="P3040" s="61">
        <v>41547</v>
      </c>
      <c r="Q3040" s="53" t="s">
        <v>343</v>
      </c>
      <c r="R3040" s="53"/>
      <c r="S3040" s="53" t="s">
        <v>1583</v>
      </c>
      <c r="T3040" s="60">
        <v>1900</v>
      </c>
      <c r="U3040" s="53" t="s">
        <v>368</v>
      </c>
      <c r="V3040" s="53" t="s">
        <v>389</v>
      </c>
      <c r="W3040" s="53"/>
      <c r="X3040" s="53"/>
      <c r="Y3040" s="63"/>
      <c r="Z3040" s="53"/>
      <c r="AA3040" s="53"/>
      <c r="AB3040" s="72"/>
      <c r="AC3040" s="57"/>
      <c r="AD3040" s="53"/>
      <c r="AE3040" s="53"/>
      <c r="AF3040" s="53"/>
      <c r="AG3040" s="63"/>
      <c r="AH3040" s="53"/>
      <c r="AI3040" s="53"/>
      <c r="AJ3040" s="149">
        <v>2</v>
      </c>
      <c r="AK3040" s="374" t="s">
        <v>677</v>
      </c>
    </row>
    <row r="3041" spans="1:37" s="149" customFormat="1" ht="60" customHeight="1">
      <c r="A3041" s="53" t="s">
        <v>1450</v>
      </c>
      <c r="B3041" s="60">
        <v>3664</v>
      </c>
      <c r="C3041" s="60" t="s">
        <v>532</v>
      </c>
      <c r="D3041" s="52" t="s">
        <v>533</v>
      </c>
      <c r="E3041" s="53" t="s">
        <v>59</v>
      </c>
      <c r="F3041" s="55">
        <v>41325</v>
      </c>
      <c r="G3041" s="55">
        <v>41353</v>
      </c>
      <c r="H3041" s="53" t="s">
        <v>100</v>
      </c>
      <c r="I3041" s="57">
        <v>47.246000000000002</v>
      </c>
      <c r="J3041" s="56">
        <v>42.521480466796802</v>
      </c>
      <c r="K3041" s="56">
        <v>42.521000000000001</v>
      </c>
      <c r="L3041" s="59">
        <v>41384</v>
      </c>
      <c r="M3041" s="60">
        <v>2013</v>
      </c>
      <c r="N3041" s="61">
        <v>41384</v>
      </c>
      <c r="O3041" s="60">
        <v>2013</v>
      </c>
      <c r="P3041" s="61">
        <v>41547</v>
      </c>
      <c r="Q3041" s="53" t="s">
        <v>343</v>
      </c>
      <c r="R3041" s="53"/>
      <c r="S3041" s="53" t="s">
        <v>322</v>
      </c>
      <c r="T3041" s="60">
        <v>250</v>
      </c>
      <c r="U3041" s="53" t="s">
        <v>368</v>
      </c>
      <c r="V3041" s="53" t="s">
        <v>389</v>
      </c>
      <c r="W3041" s="53"/>
      <c r="X3041" s="53"/>
      <c r="Y3041" s="63"/>
      <c r="Z3041" s="53"/>
      <c r="AA3041" s="53"/>
      <c r="AB3041" s="72"/>
      <c r="AC3041" s="57"/>
      <c r="AD3041" s="53"/>
      <c r="AE3041" s="53"/>
      <c r="AF3041" s="53"/>
      <c r="AG3041" s="63"/>
      <c r="AH3041" s="53"/>
      <c r="AI3041" s="53"/>
      <c r="AJ3041" s="149">
        <v>2</v>
      </c>
      <c r="AK3041" s="374" t="s">
        <v>677</v>
      </c>
    </row>
    <row r="3042" spans="1:37" s="149" customFormat="1" ht="60" customHeight="1">
      <c r="A3042" s="53" t="s">
        <v>1450</v>
      </c>
      <c r="B3042" s="60">
        <v>3666</v>
      </c>
      <c r="C3042" s="60" t="s">
        <v>534</v>
      </c>
      <c r="D3042" s="52" t="s">
        <v>535</v>
      </c>
      <c r="E3042" s="53" t="s">
        <v>59</v>
      </c>
      <c r="F3042" s="55">
        <v>41325</v>
      </c>
      <c r="G3042" s="55">
        <v>41353</v>
      </c>
      <c r="H3042" s="53" t="s">
        <v>100</v>
      </c>
      <c r="I3042" s="57">
        <v>130.20400000000001</v>
      </c>
      <c r="J3042" s="56">
        <v>117.18358984604161</v>
      </c>
      <c r="K3042" s="56">
        <v>117.18300000000001</v>
      </c>
      <c r="L3042" s="59">
        <v>41384</v>
      </c>
      <c r="M3042" s="60">
        <v>2013</v>
      </c>
      <c r="N3042" s="61">
        <v>41384</v>
      </c>
      <c r="O3042" s="60">
        <v>2013</v>
      </c>
      <c r="P3042" s="61">
        <v>41547</v>
      </c>
      <c r="Q3042" s="53" t="s">
        <v>343</v>
      </c>
      <c r="R3042" s="53"/>
      <c r="S3042" s="53" t="s">
        <v>322</v>
      </c>
      <c r="T3042" s="60">
        <v>400</v>
      </c>
      <c r="U3042" s="53" t="s">
        <v>368</v>
      </c>
      <c r="V3042" s="53" t="s">
        <v>389</v>
      </c>
      <c r="W3042" s="53"/>
      <c r="X3042" s="53"/>
      <c r="Y3042" s="63"/>
      <c r="Z3042" s="53"/>
      <c r="AA3042" s="53"/>
      <c r="AB3042" s="72"/>
      <c r="AC3042" s="57"/>
      <c r="AD3042" s="53"/>
      <c r="AE3042" s="53"/>
      <c r="AF3042" s="53"/>
      <c r="AG3042" s="63"/>
      <c r="AH3042" s="53"/>
      <c r="AI3042" s="53"/>
      <c r="AJ3042" s="149">
        <v>2</v>
      </c>
      <c r="AK3042" s="374" t="s">
        <v>677</v>
      </c>
    </row>
    <row r="3043" spans="1:37" s="149" customFormat="1" ht="60" customHeight="1">
      <c r="A3043" s="53" t="s">
        <v>1450</v>
      </c>
      <c r="B3043" s="60">
        <v>3668</v>
      </c>
      <c r="C3043" s="60" t="s">
        <v>954</v>
      </c>
      <c r="D3043" s="52" t="s">
        <v>955</v>
      </c>
      <c r="E3043" s="53" t="s">
        <v>59</v>
      </c>
      <c r="F3043" s="55">
        <v>41325</v>
      </c>
      <c r="G3043" s="55">
        <v>41353</v>
      </c>
      <c r="H3043" s="53" t="s">
        <v>100</v>
      </c>
      <c r="I3043" s="57">
        <v>34.164000000000001</v>
      </c>
      <c r="J3043" s="56">
        <v>30.747941606289601</v>
      </c>
      <c r="K3043" s="56">
        <v>30.747</v>
      </c>
      <c r="L3043" s="59">
        <v>41384</v>
      </c>
      <c r="M3043" s="60">
        <v>2013</v>
      </c>
      <c r="N3043" s="61">
        <v>41384</v>
      </c>
      <c r="O3043" s="60">
        <v>2013</v>
      </c>
      <c r="P3043" s="61">
        <v>41547</v>
      </c>
      <c r="Q3043" s="53" t="s">
        <v>343</v>
      </c>
      <c r="R3043" s="53"/>
      <c r="S3043" s="53" t="s">
        <v>430</v>
      </c>
      <c r="T3043" s="60">
        <v>196</v>
      </c>
      <c r="U3043" s="53" t="s">
        <v>368</v>
      </c>
      <c r="V3043" s="53" t="s">
        <v>389</v>
      </c>
      <c r="W3043" s="53"/>
      <c r="X3043" s="53"/>
      <c r="Y3043" s="63"/>
      <c r="Z3043" s="53"/>
      <c r="AA3043" s="53"/>
      <c r="AB3043" s="72"/>
      <c r="AC3043" s="57"/>
      <c r="AD3043" s="53"/>
      <c r="AE3043" s="53"/>
      <c r="AF3043" s="53"/>
      <c r="AG3043" s="63"/>
      <c r="AH3043" s="53"/>
      <c r="AI3043" s="53"/>
      <c r="AJ3043" s="149">
        <v>2</v>
      </c>
      <c r="AK3043" s="374" t="s">
        <v>677</v>
      </c>
    </row>
    <row r="3044" spans="1:37" s="149" customFormat="1" ht="60" customHeight="1">
      <c r="A3044" s="53" t="s">
        <v>1450</v>
      </c>
      <c r="B3044" s="60">
        <v>3670</v>
      </c>
      <c r="C3044" s="60" t="s">
        <v>457</v>
      </c>
      <c r="D3044" s="52" t="s">
        <v>458</v>
      </c>
      <c r="E3044" s="53" t="s">
        <v>64</v>
      </c>
      <c r="F3044" s="55">
        <v>41228</v>
      </c>
      <c r="G3044" s="55">
        <v>41258</v>
      </c>
      <c r="H3044" s="53" t="s">
        <v>100</v>
      </c>
      <c r="I3044" s="57">
        <v>416.29899999999998</v>
      </c>
      <c r="J3044" s="56">
        <v>374.66915898021119</v>
      </c>
      <c r="K3044" s="56">
        <v>374.66899999999998</v>
      </c>
      <c r="L3044" s="59">
        <v>41289</v>
      </c>
      <c r="M3044" s="60">
        <v>2013</v>
      </c>
      <c r="N3044" s="61">
        <v>41289</v>
      </c>
      <c r="O3044" s="60">
        <v>2013</v>
      </c>
      <c r="P3044" s="61">
        <v>41547</v>
      </c>
      <c r="Q3044" s="53" t="s">
        <v>337</v>
      </c>
      <c r="R3044" s="53"/>
      <c r="S3044" s="53" t="s">
        <v>430</v>
      </c>
      <c r="T3044" s="60">
        <v>14705</v>
      </c>
      <c r="U3044" s="53" t="s">
        <v>368</v>
      </c>
      <c r="V3044" s="53" t="s">
        <v>385</v>
      </c>
      <c r="W3044" s="53"/>
      <c r="X3044" s="53"/>
      <c r="Y3044" s="63"/>
      <c r="Z3044" s="53"/>
      <c r="AA3044" s="53"/>
      <c r="AB3044" s="72"/>
      <c r="AC3044" s="57"/>
      <c r="AD3044" s="53"/>
      <c r="AE3044" s="53"/>
      <c r="AF3044" s="53"/>
      <c r="AG3044" s="63"/>
      <c r="AH3044" s="53"/>
      <c r="AI3044" s="53"/>
      <c r="AJ3044" s="149">
        <v>1</v>
      </c>
      <c r="AK3044" s="374" t="s">
        <v>677</v>
      </c>
    </row>
    <row r="3045" spans="1:37" s="149" customFormat="1" ht="60" customHeight="1">
      <c r="A3045" s="53" t="s">
        <v>1450</v>
      </c>
      <c r="B3045" s="60">
        <v>3673</v>
      </c>
      <c r="C3045" s="60" t="s">
        <v>539</v>
      </c>
      <c r="D3045" s="52" t="s">
        <v>540</v>
      </c>
      <c r="E3045" s="53" t="s">
        <v>59</v>
      </c>
      <c r="F3045" s="55">
        <v>41320</v>
      </c>
      <c r="G3045" s="55">
        <v>41348</v>
      </c>
      <c r="H3045" s="53" t="s">
        <v>100</v>
      </c>
      <c r="I3045" s="57">
        <v>688.86300000000006</v>
      </c>
      <c r="J3045" s="56">
        <v>619.97668339068002</v>
      </c>
      <c r="K3045" s="56">
        <v>619.976</v>
      </c>
      <c r="L3045" s="59">
        <v>41379</v>
      </c>
      <c r="M3045" s="60">
        <v>2013</v>
      </c>
      <c r="N3045" s="61">
        <v>41379</v>
      </c>
      <c r="O3045" s="60">
        <v>2013</v>
      </c>
      <c r="P3045" s="61">
        <v>41547</v>
      </c>
      <c r="Q3045" s="53" t="s">
        <v>343</v>
      </c>
      <c r="R3045" s="53"/>
      <c r="S3045" s="53" t="s">
        <v>430</v>
      </c>
      <c r="T3045" s="60">
        <v>412</v>
      </c>
      <c r="U3045" s="53" t="s">
        <v>368</v>
      </c>
      <c r="V3045" s="53" t="s">
        <v>389</v>
      </c>
      <c r="W3045" s="53"/>
      <c r="X3045" s="53"/>
      <c r="Y3045" s="63"/>
      <c r="Z3045" s="53"/>
      <c r="AA3045" s="53"/>
      <c r="AB3045" s="72"/>
      <c r="AC3045" s="57"/>
      <c r="AD3045" s="53"/>
      <c r="AE3045" s="53"/>
      <c r="AF3045" s="53"/>
      <c r="AG3045" s="63"/>
      <c r="AH3045" s="53"/>
      <c r="AI3045" s="53"/>
      <c r="AJ3045" s="149">
        <v>2</v>
      </c>
      <c r="AK3045" s="374" t="s">
        <v>677</v>
      </c>
    </row>
    <row r="3046" spans="1:37" s="154" customFormat="1" ht="60" customHeight="1">
      <c r="A3046" s="53" t="s">
        <v>1450</v>
      </c>
      <c r="B3046" s="60">
        <v>3674</v>
      </c>
      <c r="C3046" s="60" t="s">
        <v>459</v>
      </c>
      <c r="D3046" s="52" t="s">
        <v>460</v>
      </c>
      <c r="E3046" s="53" t="s">
        <v>59</v>
      </c>
      <c r="F3046" s="55">
        <v>41325</v>
      </c>
      <c r="G3046" s="55">
        <v>41353</v>
      </c>
      <c r="H3046" s="53" t="s">
        <v>100</v>
      </c>
      <c r="I3046" s="57">
        <v>78.221999999999994</v>
      </c>
      <c r="J3046" s="56">
        <v>70.399409005699212</v>
      </c>
      <c r="K3046" s="56">
        <v>70.399000000000001</v>
      </c>
      <c r="L3046" s="59">
        <v>41384</v>
      </c>
      <c r="M3046" s="60">
        <v>2013</v>
      </c>
      <c r="N3046" s="61">
        <v>41384</v>
      </c>
      <c r="O3046" s="60">
        <v>2013</v>
      </c>
      <c r="P3046" s="61">
        <v>41547</v>
      </c>
      <c r="Q3046" s="53" t="s">
        <v>343</v>
      </c>
      <c r="R3046" s="53"/>
      <c r="S3046" s="53" t="s">
        <v>430</v>
      </c>
      <c r="T3046" s="60">
        <v>1433</v>
      </c>
      <c r="U3046" s="53" t="s">
        <v>368</v>
      </c>
      <c r="V3046" s="53" t="s">
        <v>389</v>
      </c>
      <c r="W3046" s="53"/>
      <c r="X3046" s="53"/>
      <c r="Y3046" s="63"/>
      <c r="Z3046" s="53"/>
      <c r="AA3046" s="53"/>
      <c r="AB3046" s="72"/>
      <c r="AC3046" s="57"/>
      <c r="AD3046" s="53"/>
      <c r="AE3046" s="53"/>
      <c r="AF3046" s="53"/>
      <c r="AG3046" s="63"/>
      <c r="AH3046" s="53"/>
      <c r="AI3046" s="53"/>
      <c r="AJ3046" s="149">
        <v>2</v>
      </c>
      <c r="AK3046" s="374" t="s">
        <v>677</v>
      </c>
    </row>
    <row r="3047" spans="1:37" s="149" customFormat="1" ht="75" customHeight="1">
      <c r="A3047" s="53" t="s">
        <v>1522</v>
      </c>
      <c r="B3047" s="60">
        <v>3677</v>
      </c>
      <c r="C3047" s="60" t="s">
        <v>541</v>
      </c>
      <c r="D3047" s="52" t="s">
        <v>469</v>
      </c>
      <c r="E3047" s="53" t="s">
        <v>59</v>
      </c>
      <c r="F3047" s="55">
        <v>41394</v>
      </c>
      <c r="G3047" s="55">
        <v>41453</v>
      </c>
      <c r="H3047" s="53" t="s">
        <v>100</v>
      </c>
      <c r="I3047" s="57">
        <v>441.435</v>
      </c>
      <c r="J3047" s="56">
        <v>425.42600509338661</v>
      </c>
      <c r="K3047" s="56">
        <v>425.42599999999999</v>
      </c>
      <c r="L3047" s="59">
        <v>41481</v>
      </c>
      <c r="M3047" s="60">
        <v>2013</v>
      </c>
      <c r="N3047" s="61">
        <v>41486</v>
      </c>
      <c r="O3047" s="60">
        <v>2013</v>
      </c>
      <c r="P3047" s="61">
        <v>41547</v>
      </c>
      <c r="Q3047" s="53" t="s">
        <v>337</v>
      </c>
      <c r="R3047" s="53"/>
      <c r="S3047" s="53" t="s">
        <v>419</v>
      </c>
      <c r="T3047" s="60">
        <v>22</v>
      </c>
      <c r="U3047" s="53" t="s">
        <v>367</v>
      </c>
      <c r="V3047" s="53" t="s">
        <v>385</v>
      </c>
      <c r="W3047" s="53"/>
      <c r="X3047" s="53"/>
      <c r="Y3047" s="63"/>
      <c r="Z3047" s="53"/>
      <c r="AA3047" s="53"/>
      <c r="AB3047" s="72"/>
      <c r="AC3047" s="57"/>
      <c r="AD3047" s="53"/>
      <c r="AE3047" s="53"/>
      <c r="AF3047" s="53"/>
      <c r="AG3047" s="63"/>
      <c r="AH3047" s="53"/>
      <c r="AI3047" s="53"/>
      <c r="AJ3047" s="149">
        <v>3</v>
      </c>
      <c r="AK3047" s="374" t="s">
        <v>677</v>
      </c>
    </row>
    <row r="3048" spans="1:37" s="154" customFormat="1" ht="75" customHeight="1">
      <c r="A3048" s="53" t="s">
        <v>1522</v>
      </c>
      <c r="B3048" s="60">
        <v>3703</v>
      </c>
      <c r="C3048" s="60">
        <v>3000407</v>
      </c>
      <c r="D3048" s="52" t="s">
        <v>423</v>
      </c>
      <c r="E3048" s="53" t="s">
        <v>59</v>
      </c>
      <c r="F3048" s="55">
        <v>41239</v>
      </c>
      <c r="G3048" s="55">
        <v>41274</v>
      </c>
      <c r="H3048" s="53" t="s">
        <v>100</v>
      </c>
      <c r="I3048" s="57">
        <v>3036.1</v>
      </c>
      <c r="J3048" s="56">
        <v>3115.3326830055362</v>
      </c>
      <c r="K3048" s="56">
        <v>3036.1</v>
      </c>
      <c r="L3048" s="59">
        <v>41299</v>
      </c>
      <c r="M3048" s="60">
        <v>2013</v>
      </c>
      <c r="N3048" s="61">
        <v>41302</v>
      </c>
      <c r="O3048" s="60">
        <v>2013</v>
      </c>
      <c r="P3048" s="61">
        <v>41639</v>
      </c>
      <c r="Q3048" s="53" t="s">
        <v>344</v>
      </c>
      <c r="R3048" s="53"/>
      <c r="S3048" s="53" t="s">
        <v>384</v>
      </c>
      <c r="T3048" s="60">
        <v>1</v>
      </c>
      <c r="U3048" s="53" t="s">
        <v>367</v>
      </c>
      <c r="V3048" s="53" t="s">
        <v>385</v>
      </c>
      <c r="W3048" s="53"/>
      <c r="X3048" s="53"/>
      <c r="Y3048" s="63"/>
      <c r="Z3048" s="53"/>
      <c r="AA3048" s="53"/>
      <c r="AB3048" s="72"/>
      <c r="AC3048" s="57"/>
      <c r="AD3048" s="53"/>
      <c r="AE3048" s="53"/>
      <c r="AF3048" s="53"/>
      <c r="AG3048" s="63"/>
      <c r="AH3048" s="53"/>
      <c r="AI3048" s="53"/>
      <c r="AJ3048" s="149">
        <v>1</v>
      </c>
      <c r="AK3048" s="374" t="s">
        <v>677</v>
      </c>
    </row>
    <row r="3049" spans="1:37" s="154" customFormat="1" ht="75" customHeight="1">
      <c r="A3049" s="53" t="s">
        <v>1522</v>
      </c>
      <c r="B3049" s="60">
        <v>3705</v>
      </c>
      <c r="C3049" s="60">
        <v>3000404</v>
      </c>
      <c r="D3049" s="52" t="s">
        <v>675</v>
      </c>
      <c r="E3049" s="53" t="s">
        <v>59</v>
      </c>
      <c r="F3049" s="55">
        <v>41255</v>
      </c>
      <c r="G3049" s="55">
        <v>41305</v>
      </c>
      <c r="H3049" s="53" t="s">
        <v>100</v>
      </c>
      <c r="I3049" s="57">
        <v>3666.41</v>
      </c>
      <c r="J3049" s="56">
        <v>3716.2261427796293</v>
      </c>
      <c r="K3049" s="56">
        <v>3666.41</v>
      </c>
      <c r="L3049" s="59">
        <v>41333</v>
      </c>
      <c r="M3049" s="60">
        <v>2013</v>
      </c>
      <c r="N3049" s="61">
        <v>41365</v>
      </c>
      <c r="O3049" s="60">
        <v>2013</v>
      </c>
      <c r="P3049" s="61">
        <v>41547</v>
      </c>
      <c r="Q3049" s="53" t="s">
        <v>337</v>
      </c>
      <c r="R3049" s="53"/>
      <c r="S3049" s="53" t="s">
        <v>384</v>
      </c>
      <c r="T3049" s="60">
        <v>1</v>
      </c>
      <c r="U3049" s="53" t="s">
        <v>367</v>
      </c>
      <c r="V3049" s="53" t="s">
        <v>385</v>
      </c>
      <c r="W3049" s="53"/>
      <c r="X3049" s="53"/>
      <c r="Y3049" s="63"/>
      <c r="Z3049" s="53"/>
      <c r="AA3049" s="53"/>
      <c r="AB3049" s="72"/>
      <c r="AC3049" s="57"/>
      <c r="AD3049" s="53"/>
      <c r="AE3049" s="53"/>
      <c r="AF3049" s="53"/>
      <c r="AG3049" s="63"/>
      <c r="AH3049" s="53"/>
      <c r="AI3049" s="53"/>
      <c r="AJ3049" s="149">
        <v>1</v>
      </c>
      <c r="AK3049" s="374" t="s">
        <v>677</v>
      </c>
    </row>
    <row r="3050" spans="1:37" s="149" customFormat="1" ht="75" customHeight="1">
      <c r="A3050" s="53" t="s">
        <v>1522</v>
      </c>
      <c r="B3050" s="60">
        <v>3706</v>
      </c>
      <c r="C3050" s="60">
        <v>3000406</v>
      </c>
      <c r="D3050" s="52" t="s">
        <v>587</v>
      </c>
      <c r="E3050" s="53" t="s">
        <v>81</v>
      </c>
      <c r="F3050" s="55">
        <v>41255</v>
      </c>
      <c r="G3050" s="55">
        <v>41333</v>
      </c>
      <c r="H3050" s="53" t="s">
        <v>100</v>
      </c>
      <c r="I3050" s="57">
        <v>8848.27</v>
      </c>
      <c r="J3050" s="56">
        <v>8567.2176398995543</v>
      </c>
      <c r="K3050" s="56">
        <v>8567.2170000000006</v>
      </c>
      <c r="L3050" s="59">
        <v>41361</v>
      </c>
      <c r="M3050" s="60">
        <v>2013</v>
      </c>
      <c r="N3050" s="61">
        <v>41362</v>
      </c>
      <c r="O3050" s="60">
        <v>2013</v>
      </c>
      <c r="P3050" s="61">
        <v>41547</v>
      </c>
      <c r="Q3050" s="53" t="s">
        <v>337</v>
      </c>
      <c r="R3050" s="53"/>
      <c r="S3050" s="53" t="s">
        <v>384</v>
      </c>
      <c r="T3050" s="60">
        <v>1</v>
      </c>
      <c r="U3050" s="53" t="s">
        <v>367</v>
      </c>
      <c r="V3050" s="53" t="s">
        <v>385</v>
      </c>
      <c r="W3050" s="53"/>
      <c r="X3050" s="53"/>
      <c r="Y3050" s="63"/>
      <c r="Z3050" s="53"/>
      <c r="AA3050" s="53"/>
      <c r="AB3050" s="72"/>
      <c r="AC3050" s="57"/>
      <c r="AD3050" s="53"/>
      <c r="AE3050" s="53"/>
      <c r="AF3050" s="53"/>
      <c r="AG3050" s="63"/>
      <c r="AH3050" s="53"/>
      <c r="AI3050" s="53"/>
      <c r="AJ3050" s="149">
        <v>1</v>
      </c>
      <c r="AK3050" s="374" t="s">
        <v>677</v>
      </c>
    </row>
    <row r="3051" spans="1:37" s="149" customFormat="1" ht="75" customHeight="1">
      <c r="A3051" s="53" t="s">
        <v>1522</v>
      </c>
      <c r="B3051" s="60">
        <v>3707</v>
      </c>
      <c r="C3051" s="60">
        <v>3000410</v>
      </c>
      <c r="D3051" s="52" t="s">
        <v>586</v>
      </c>
      <c r="E3051" s="53" t="s">
        <v>59</v>
      </c>
      <c r="F3051" s="55">
        <v>41255</v>
      </c>
      <c r="G3051" s="55">
        <v>41305</v>
      </c>
      <c r="H3051" s="53" t="s">
        <v>100</v>
      </c>
      <c r="I3051" s="57">
        <v>1216.29</v>
      </c>
      <c r="J3051" s="56">
        <v>962.00507713302727</v>
      </c>
      <c r="K3051" s="56">
        <v>962.005</v>
      </c>
      <c r="L3051" s="59">
        <v>41333</v>
      </c>
      <c r="M3051" s="60">
        <v>2013</v>
      </c>
      <c r="N3051" s="61">
        <v>41487</v>
      </c>
      <c r="O3051" s="60">
        <v>2013</v>
      </c>
      <c r="P3051" s="61">
        <v>41547</v>
      </c>
      <c r="Q3051" s="53" t="s">
        <v>337</v>
      </c>
      <c r="R3051" s="53"/>
      <c r="S3051" s="53" t="s">
        <v>384</v>
      </c>
      <c r="T3051" s="60">
        <v>1</v>
      </c>
      <c r="U3051" s="53" t="s">
        <v>367</v>
      </c>
      <c r="V3051" s="53" t="s">
        <v>385</v>
      </c>
      <c r="W3051" s="53"/>
      <c r="X3051" s="53"/>
      <c r="Y3051" s="63"/>
      <c r="Z3051" s="53"/>
      <c r="AA3051" s="53"/>
      <c r="AB3051" s="72"/>
      <c r="AC3051" s="57"/>
      <c r="AD3051" s="53"/>
      <c r="AE3051" s="53"/>
      <c r="AF3051" s="53"/>
      <c r="AG3051" s="63"/>
      <c r="AH3051" s="53"/>
      <c r="AI3051" s="53"/>
      <c r="AJ3051" s="149">
        <v>1</v>
      </c>
      <c r="AK3051" s="374" t="s">
        <v>677</v>
      </c>
    </row>
    <row r="3052" spans="1:37" s="149" customFormat="1" ht="75" customHeight="1">
      <c r="A3052" s="53" t="s">
        <v>1522</v>
      </c>
      <c r="B3052" s="60">
        <v>3708</v>
      </c>
      <c r="C3052" s="60">
        <v>3000403</v>
      </c>
      <c r="D3052" s="52" t="s">
        <v>582</v>
      </c>
      <c r="E3052" s="53" t="s">
        <v>59</v>
      </c>
      <c r="F3052" s="55">
        <v>41255</v>
      </c>
      <c r="G3052" s="55">
        <v>41305</v>
      </c>
      <c r="H3052" s="53" t="s">
        <v>100</v>
      </c>
      <c r="I3052" s="57">
        <v>4720</v>
      </c>
      <c r="J3052" s="56">
        <v>4657.2210974423233</v>
      </c>
      <c r="K3052" s="56">
        <v>4657.2209999999995</v>
      </c>
      <c r="L3052" s="59">
        <v>41333</v>
      </c>
      <c r="M3052" s="60">
        <v>2013</v>
      </c>
      <c r="N3052" s="61">
        <v>41334</v>
      </c>
      <c r="O3052" s="60">
        <v>2013</v>
      </c>
      <c r="P3052" s="61">
        <v>41639</v>
      </c>
      <c r="Q3052" s="53" t="s">
        <v>337</v>
      </c>
      <c r="R3052" s="53"/>
      <c r="S3052" s="53" t="s">
        <v>384</v>
      </c>
      <c r="T3052" s="60">
        <v>1</v>
      </c>
      <c r="U3052" s="53" t="s">
        <v>367</v>
      </c>
      <c r="V3052" s="53" t="s">
        <v>385</v>
      </c>
      <c r="W3052" s="53"/>
      <c r="X3052" s="53"/>
      <c r="Y3052" s="63"/>
      <c r="Z3052" s="53"/>
      <c r="AA3052" s="53"/>
      <c r="AB3052" s="72"/>
      <c r="AC3052" s="57"/>
      <c r="AD3052" s="53"/>
      <c r="AE3052" s="53"/>
      <c r="AF3052" s="53"/>
      <c r="AG3052" s="63"/>
      <c r="AH3052" s="53"/>
      <c r="AI3052" s="53"/>
      <c r="AJ3052" s="149">
        <v>1</v>
      </c>
      <c r="AK3052" s="374" t="s">
        <v>677</v>
      </c>
    </row>
    <row r="3053" spans="1:37" s="149" customFormat="1" ht="75" customHeight="1">
      <c r="A3053" s="53" t="s">
        <v>1522</v>
      </c>
      <c r="B3053" s="60">
        <v>3709</v>
      </c>
      <c r="C3053" s="60">
        <v>3000409</v>
      </c>
      <c r="D3053" s="52" t="s">
        <v>583</v>
      </c>
      <c r="E3053" s="53" t="s">
        <v>59</v>
      </c>
      <c r="F3053" s="55">
        <v>41255</v>
      </c>
      <c r="G3053" s="55">
        <v>41305</v>
      </c>
      <c r="H3053" s="53" t="s">
        <v>100</v>
      </c>
      <c r="I3053" s="57">
        <v>181.48</v>
      </c>
      <c r="J3053" s="56">
        <v>176.94603353075041</v>
      </c>
      <c r="K3053" s="56">
        <v>176.946</v>
      </c>
      <c r="L3053" s="59">
        <v>41333</v>
      </c>
      <c r="M3053" s="60">
        <v>2013</v>
      </c>
      <c r="N3053" s="61">
        <v>41395</v>
      </c>
      <c r="O3053" s="60">
        <v>2013</v>
      </c>
      <c r="P3053" s="61">
        <v>41547</v>
      </c>
      <c r="Q3053" s="53" t="s">
        <v>344</v>
      </c>
      <c r="R3053" s="53"/>
      <c r="S3053" s="53" t="s">
        <v>384</v>
      </c>
      <c r="T3053" s="60">
        <v>1</v>
      </c>
      <c r="U3053" s="53" t="s">
        <v>367</v>
      </c>
      <c r="V3053" s="53" t="s">
        <v>385</v>
      </c>
      <c r="W3053" s="53"/>
      <c r="X3053" s="53"/>
      <c r="Y3053" s="63"/>
      <c r="Z3053" s="53"/>
      <c r="AA3053" s="53"/>
      <c r="AB3053" s="72"/>
      <c r="AC3053" s="57"/>
      <c r="AD3053" s="53"/>
      <c r="AE3053" s="53"/>
      <c r="AF3053" s="53"/>
      <c r="AG3053" s="63"/>
      <c r="AH3053" s="53"/>
      <c r="AI3053" s="53"/>
      <c r="AJ3053" s="149">
        <v>1</v>
      </c>
      <c r="AK3053" s="374" t="s">
        <v>677</v>
      </c>
    </row>
    <row r="3054" spans="1:37" s="149" customFormat="1" ht="75" customHeight="1">
      <c r="A3054" s="53" t="s">
        <v>1522</v>
      </c>
      <c r="B3054" s="60">
        <v>3710</v>
      </c>
      <c r="C3054" s="53" t="s">
        <v>667</v>
      </c>
      <c r="D3054" s="52" t="s">
        <v>1097</v>
      </c>
      <c r="E3054" s="53" t="s">
        <v>81</v>
      </c>
      <c r="F3054" s="55">
        <v>41255</v>
      </c>
      <c r="G3054" s="55">
        <v>41333</v>
      </c>
      <c r="H3054" s="53" t="s">
        <v>100</v>
      </c>
      <c r="I3054" s="57">
        <v>3674.38</v>
      </c>
      <c r="J3054" s="56">
        <v>3582.5919150299042</v>
      </c>
      <c r="K3054" s="56">
        <v>3582.5909999999999</v>
      </c>
      <c r="L3054" s="59">
        <v>41361</v>
      </c>
      <c r="M3054" s="60">
        <v>2013</v>
      </c>
      <c r="N3054" s="61">
        <v>41362</v>
      </c>
      <c r="O3054" s="60">
        <v>2013</v>
      </c>
      <c r="P3054" s="61">
        <v>41578</v>
      </c>
      <c r="Q3054" s="53" t="s">
        <v>337</v>
      </c>
      <c r="R3054" s="53"/>
      <c r="S3054" s="53" t="s">
        <v>384</v>
      </c>
      <c r="T3054" s="60">
        <v>1</v>
      </c>
      <c r="U3054" s="53" t="s">
        <v>367</v>
      </c>
      <c r="V3054" s="53" t="s">
        <v>385</v>
      </c>
      <c r="W3054" s="53"/>
      <c r="X3054" s="53"/>
      <c r="Y3054" s="63"/>
      <c r="Z3054" s="53"/>
      <c r="AA3054" s="53"/>
      <c r="AB3054" s="72"/>
      <c r="AC3054" s="57"/>
      <c r="AD3054" s="53"/>
      <c r="AE3054" s="53"/>
      <c r="AF3054" s="53"/>
      <c r="AG3054" s="63"/>
      <c r="AH3054" s="53"/>
      <c r="AI3054" s="53"/>
      <c r="AJ3054" s="149">
        <v>1</v>
      </c>
      <c r="AK3054" s="374" t="s">
        <v>677</v>
      </c>
    </row>
    <row r="3055" spans="1:37" s="149" customFormat="1" ht="75" customHeight="1">
      <c r="A3055" s="53" t="s">
        <v>1522</v>
      </c>
      <c r="B3055" s="60">
        <v>3711</v>
      </c>
      <c r="C3055" s="60">
        <v>3000401</v>
      </c>
      <c r="D3055" s="52" t="s">
        <v>584</v>
      </c>
      <c r="E3055" s="53" t="s">
        <v>59</v>
      </c>
      <c r="F3055" s="55">
        <v>41232</v>
      </c>
      <c r="G3055" s="55">
        <v>41292</v>
      </c>
      <c r="H3055" s="53" t="s">
        <v>100</v>
      </c>
      <c r="I3055" s="57">
        <v>4840</v>
      </c>
      <c r="J3055" s="56">
        <v>4686.2674763414834</v>
      </c>
      <c r="K3055" s="56">
        <v>4686.2669999999998</v>
      </c>
      <c r="L3055" s="59">
        <v>41320</v>
      </c>
      <c r="M3055" s="60">
        <v>2013</v>
      </c>
      <c r="N3055" s="61">
        <v>41323</v>
      </c>
      <c r="O3055" s="60">
        <v>2013</v>
      </c>
      <c r="P3055" s="61">
        <v>41608</v>
      </c>
      <c r="Q3055" s="53" t="s">
        <v>337</v>
      </c>
      <c r="R3055" s="53"/>
      <c r="S3055" s="53" t="s">
        <v>384</v>
      </c>
      <c r="T3055" s="60">
        <v>1</v>
      </c>
      <c r="U3055" s="53" t="s">
        <v>367</v>
      </c>
      <c r="V3055" s="53" t="s">
        <v>385</v>
      </c>
      <c r="W3055" s="53"/>
      <c r="X3055" s="53"/>
      <c r="Y3055" s="63"/>
      <c r="Z3055" s="53"/>
      <c r="AA3055" s="53"/>
      <c r="AB3055" s="72"/>
      <c r="AC3055" s="57"/>
      <c r="AD3055" s="53"/>
      <c r="AE3055" s="53"/>
      <c r="AF3055" s="53"/>
      <c r="AG3055" s="63"/>
      <c r="AH3055" s="53"/>
      <c r="AI3055" s="53"/>
      <c r="AJ3055" s="149">
        <v>1</v>
      </c>
      <c r="AK3055" s="374" t="s">
        <v>677</v>
      </c>
    </row>
    <row r="3056" spans="1:37" s="149" customFormat="1" ht="60" customHeight="1">
      <c r="A3056" s="53" t="s">
        <v>1522</v>
      </c>
      <c r="B3056" s="60">
        <v>3725</v>
      </c>
      <c r="C3056" s="60" t="s">
        <v>626</v>
      </c>
      <c r="D3056" s="52" t="s">
        <v>627</v>
      </c>
      <c r="E3056" s="53" t="s">
        <v>80</v>
      </c>
      <c r="F3056" s="55">
        <v>41218</v>
      </c>
      <c r="G3056" s="55">
        <v>41274</v>
      </c>
      <c r="H3056" s="53" t="s">
        <v>100</v>
      </c>
      <c r="I3056" s="57">
        <v>423.72042299999998</v>
      </c>
      <c r="J3056" s="56">
        <v>401.59627890046562</v>
      </c>
      <c r="K3056" s="56">
        <v>401.596</v>
      </c>
      <c r="L3056" s="59">
        <v>41306</v>
      </c>
      <c r="M3056" s="60">
        <v>2013</v>
      </c>
      <c r="N3056" s="61">
        <v>41334</v>
      </c>
      <c r="O3056" s="60">
        <v>2013</v>
      </c>
      <c r="P3056" s="61">
        <v>41425</v>
      </c>
      <c r="Q3056" s="53" t="s">
        <v>337</v>
      </c>
      <c r="R3056" s="53"/>
      <c r="S3056" s="53" t="s">
        <v>419</v>
      </c>
      <c r="T3056" s="60">
        <v>15</v>
      </c>
      <c r="U3056" s="53" t="s">
        <v>367</v>
      </c>
      <c r="V3056" s="53" t="s">
        <v>385</v>
      </c>
      <c r="W3056" s="53"/>
      <c r="X3056" s="53"/>
      <c r="Y3056" s="63"/>
      <c r="Z3056" s="53"/>
      <c r="AA3056" s="53"/>
      <c r="AB3056" s="72"/>
      <c r="AC3056" s="57"/>
      <c r="AD3056" s="53"/>
      <c r="AE3056" s="53"/>
      <c r="AF3056" s="53"/>
      <c r="AG3056" s="63"/>
      <c r="AH3056" s="53"/>
      <c r="AI3056" s="53"/>
      <c r="AJ3056" s="149">
        <v>1</v>
      </c>
      <c r="AK3056" s="374" t="s">
        <v>677</v>
      </c>
    </row>
    <row r="3057" spans="1:37" s="149" customFormat="1" ht="60" customHeight="1">
      <c r="A3057" s="53" t="s">
        <v>1522</v>
      </c>
      <c r="B3057" s="60">
        <v>3727</v>
      </c>
      <c r="C3057" s="60" t="s">
        <v>633</v>
      </c>
      <c r="D3057" s="52" t="s">
        <v>2038</v>
      </c>
      <c r="E3057" s="53" t="s">
        <v>64</v>
      </c>
      <c r="F3057" s="55">
        <v>41219</v>
      </c>
      <c r="G3057" s="55">
        <v>41274</v>
      </c>
      <c r="H3057" s="53" t="s">
        <v>100</v>
      </c>
      <c r="I3057" s="57">
        <v>644</v>
      </c>
      <c r="J3057" s="56">
        <v>550.08347829834474</v>
      </c>
      <c r="K3057" s="56">
        <v>550.08299999999997</v>
      </c>
      <c r="L3057" s="59">
        <v>41306</v>
      </c>
      <c r="M3057" s="60">
        <v>2013</v>
      </c>
      <c r="N3057" s="61">
        <v>41334</v>
      </c>
      <c r="O3057" s="60">
        <v>2013</v>
      </c>
      <c r="P3057" s="61">
        <v>41425</v>
      </c>
      <c r="Q3057" s="53" t="s">
        <v>337</v>
      </c>
      <c r="R3057" s="53"/>
      <c r="S3057" s="53" t="s">
        <v>419</v>
      </c>
      <c r="T3057" s="60">
        <v>23</v>
      </c>
      <c r="U3057" s="53" t="s">
        <v>367</v>
      </c>
      <c r="V3057" s="53" t="s">
        <v>385</v>
      </c>
      <c r="W3057" s="53"/>
      <c r="X3057" s="53"/>
      <c r="Y3057" s="63"/>
      <c r="Z3057" s="53"/>
      <c r="AA3057" s="53"/>
      <c r="AB3057" s="72"/>
      <c r="AC3057" s="57"/>
      <c r="AD3057" s="53"/>
      <c r="AE3057" s="53"/>
      <c r="AF3057" s="53"/>
      <c r="AG3057" s="63"/>
      <c r="AH3057" s="53"/>
      <c r="AI3057" s="53"/>
      <c r="AJ3057" s="149">
        <v>1</v>
      </c>
      <c r="AK3057" s="374" t="s">
        <v>677</v>
      </c>
    </row>
    <row r="3058" spans="1:37" s="149" customFormat="1" ht="60" customHeight="1">
      <c r="A3058" s="53" t="s">
        <v>1522</v>
      </c>
      <c r="B3058" s="60">
        <v>3728</v>
      </c>
      <c r="C3058" s="60" t="s">
        <v>763</v>
      </c>
      <c r="D3058" s="52" t="s">
        <v>764</v>
      </c>
      <c r="E3058" s="53" t="s">
        <v>59</v>
      </c>
      <c r="F3058" s="55">
        <v>41220</v>
      </c>
      <c r="G3058" s="55">
        <v>41274</v>
      </c>
      <c r="H3058" s="53" t="s">
        <v>100</v>
      </c>
      <c r="I3058" s="57">
        <v>288</v>
      </c>
      <c r="J3058" s="56">
        <v>246.00112006176002</v>
      </c>
      <c r="K3058" s="56">
        <v>246.001</v>
      </c>
      <c r="L3058" s="59">
        <v>41306</v>
      </c>
      <c r="M3058" s="60">
        <v>2013</v>
      </c>
      <c r="N3058" s="61">
        <v>41309</v>
      </c>
      <c r="O3058" s="60">
        <v>2013</v>
      </c>
      <c r="P3058" s="61">
        <v>41425</v>
      </c>
      <c r="Q3058" s="53" t="s">
        <v>337</v>
      </c>
      <c r="R3058" s="53"/>
      <c r="S3058" s="53" t="s">
        <v>419</v>
      </c>
      <c r="T3058" s="60">
        <v>6</v>
      </c>
      <c r="U3058" s="53" t="s">
        <v>367</v>
      </c>
      <c r="V3058" s="53" t="s">
        <v>385</v>
      </c>
      <c r="W3058" s="53"/>
      <c r="X3058" s="53"/>
      <c r="Y3058" s="63"/>
      <c r="Z3058" s="53"/>
      <c r="AA3058" s="53"/>
      <c r="AB3058" s="72"/>
      <c r="AC3058" s="57"/>
      <c r="AD3058" s="53"/>
      <c r="AE3058" s="53"/>
      <c r="AF3058" s="53"/>
      <c r="AG3058" s="63"/>
      <c r="AH3058" s="53"/>
      <c r="AI3058" s="53"/>
      <c r="AJ3058" s="149">
        <v>1</v>
      </c>
      <c r="AK3058" s="374" t="s">
        <v>677</v>
      </c>
    </row>
    <row r="3059" spans="1:37" s="149" customFormat="1" ht="60" customHeight="1">
      <c r="A3059" s="53" t="s">
        <v>1522</v>
      </c>
      <c r="B3059" s="60">
        <v>3729</v>
      </c>
      <c r="C3059" s="60" t="s">
        <v>537</v>
      </c>
      <c r="D3059" s="52" t="s">
        <v>538</v>
      </c>
      <c r="E3059" s="53" t="s">
        <v>59</v>
      </c>
      <c r="F3059" s="55">
        <v>41268</v>
      </c>
      <c r="G3059" s="55">
        <v>41333</v>
      </c>
      <c r="H3059" s="53" t="s">
        <v>100</v>
      </c>
      <c r="I3059" s="57">
        <v>463.20827000000003</v>
      </c>
      <c r="J3059" s="56">
        <v>434.80688443258293</v>
      </c>
      <c r="K3059" s="56">
        <v>434.80599999999998</v>
      </c>
      <c r="L3059" s="59">
        <v>41362</v>
      </c>
      <c r="M3059" s="60">
        <v>2013</v>
      </c>
      <c r="N3059" s="61">
        <v>41365</v>
      </c>
      <c r="O3059" s="60">
        <v>2013</v>
      </c>
      <c r="P3059" s="61">
        <v>41425</v>
      </c>
      <c r="Q3059" s="53" t="s">
        <v>344</v>
      </c>
      <c r="R3059" s="53"/>
      <c r="S3059" s="53" t="s">
        <v>419</v>
      </c>
      <c r="T3059" s="60">
        <v>115</v>
      </c>
      <c r="U3059" s="53" t="s">
        <v>367</v>
      </c>
      <c r="V3059" s="53" t="s">
        <v>385</v>
      </c>
      <c r="W3059" s="53"/>
      <c r="X3059" s="53"/>
      <c r="Y3059" s="63"/>
      <c r="Z3059" s="53"/>
      <c r="AA3059" s="53"/>
      <c r="AB3059" s="72"/>
      <c r="AC3059" s="57"/>
      <c r="AD3059" s="53"/>
      <c r="AE3059" s="53"/>
      <c r="AF3059" s="53"/>
      <c r="AG3059" s="63"/>
      <c r="AH3059" s="53"/>
      <c r="AI3059" s="53"/>
      <c r="AJ3059" s="149">
        <v>1</v>
      </c>
      <c r="AK3059" s="374" t="s">
        <v>677</v>
      </c>
    </row>
    <row r="3060" spans="1:37" s="68" customFormat="1" ht="60" customHeight="1">
      <c r="A3060" s="53" t="s">
        <v>1522</v>
      </c>
      <c r="B3060" s="60">
        <v>3730</v>
      </c>
      <c r="C3060" s="60" t="s">
        <v>640</v>
      </c>
      <c r="D3060" s="52" t="s">
        <v>641</v>
      </c>
      <c r="E3060" s="53" t="s">
        <v>80</v>
      </c>
      <c r="F3060" s="55">
        <v>41222</v>
      </c>
      <c r="G3060" s="55">
        <v>41274</v>
      </c>
      <c r="H3060" s="53" t="s">
        <v>100</v>
      </c>
      <c r="I3060" s="57">
        <v>586.32683999999995</v>
      </c>
      <c r="J3060" s="56">
        <v>725.47247203200004</v>
      </c>
      <c r="K3060" s="56">
        <v>586.32600000000002</v>
      </c>
      <c r="L3060" s="59">
        <v>41306</v>
      </c>
      <c r="M3060" s="60">
        <v>2013</v>
      </c>
      <c r="N3060" s="61">
        <v>41309</v>
      </c>
      <c r="O3060" s="60">
        <v>2013</v>
      </c>
      <c r="P3060" s="61">
        <v>41425</v>
      </c>
      <c r="Q3060" s="53" t="s">
        <v>337</v>
      </c>
      <c r="R3060" s="53"/>
      <c r="S3060" s="53" t="s">
        <v>419</v>
      </c>
      <c r="T3060" s="60">
        <v>48</v>
      </c>
      <c r="U3060" s="53" t="s">
        <v>367</v>
      </c>
      <c r="V3060" s="53" t="s">
        <v>385</v>
      </c>
      <c r="W3060" s="53"/>
      <c r="X3060" s="53"/>
      <c r="Y3060" s="63"/>
      <c r="Z3060" s="53"/>
      <c r="AA3060" s="53"/>
      <c r="AB3060" s="72"/>
      <c r="AC3060" s="57"/>
      <c r="AD3060" s="53"/>
      <c r="AE3060" s="53"/>
      <c r="AF3060" s="53"/>
      <c r="AG3060" s="63"/>
      <c r="AH3060" s="53"/>
      <c r="AI3060" s="53"/>
      <c r="AJ3060" s="149">
        <v>1</v>
      </c>
      <c r="AK3060" s="374" t="s">
        <v>677</v>
      </c>
    </row>
    <row r="3061" spans="1:37" s="149" customFormat="1" ht="60" customHeight="1">
      <c r="A3061" s="53" t="s">
        <v>1522</v>
      </c>
      <c r="B3061" s="60">
        <v>3731</v>
      </c>
      <c r="C3061" s="60" t="s">
        <v>510</v>
      </c>
      <c r="D3061" s="52" t="s">
        <v>511</v>
      </c>
      <c r="E3061" s="53" t="s">
        <v>59</v>
      </c>
      <c r="F3061" s="55">
        <v>41269</v>
      </c>
      <c r="G3061" s="55">
        <v>41333</v>
      </c>
      <c r="H3061" s="53" t="s">
        <v>100</v>
      </c>
      <c r="I3061" s="57">
        <v>30.0595</v>
      </c>
      <c r="J3061" s="56">
        <v>28.21641665119926</v>
      </c>
      <c r="K3061" s="56">
        <v>28.216000000000001</v>
      </c>
      <c r="L3061" s="59">
        <v>41362</v>
      </c>
      <c r="M3061" s="60">
        <v>2013</v>
      </c>
      <c r="N3061" s="61">
        <v>41365</v>
      </c>
      <c r="O3061" s="60">
        <v>2013</v>
      </c>
      <c r="P3061" s="61">
        <v>41425</v>
      </c>
      <c r="Q3061" s="53" t="s">
        <v>344</v>
      </c>
      <c r="R3061" s="53"/>
      <c r="S3061" s="53" t="s">
        <v>419</v>
      </c>
      <c r="T3061" s="60">
        <v>175</v>
      </c>
      <c r="U3061" s="53" t="s">
        <v>367</v>
      </c>
      <c r="V3061" s="53" t="s">
        <v>385</v>
      </c>
      <c r="W3061" s="53"/>
      <c r="X3061" s="53"/>
      <c r="Y3061" s="63"/>
      <c r="Z3061" s="53"/>
      <c r="AA3061" s="53"/>
      <c r="AB3061" s="72"/>
      <c r="AC3061" s="57"/>
      <c r="AD3061" s="53"/>
      <c r="AE3061" s="53"/>
      <c r="AF3061" s="53"/>
      <c r="AG3061" s="63"/>
      <c r="AH3061" s="53"/>
      <c r="AI3061" s="53"/>
      <c r="AJ3061" s="149">
        <v>1</v>
      </c>
      <c r="AK3061" s="374" t="s">
        <v>677</v>
      </c>
    </row>
    <row r="3062" spans="1:37" s="149" customFormat="1" ht="60" customHeight="1">
      <c r="A3062" s="53" t="s">
        <v>1522</v>
      </c>
      <c r="B3062" s="60">
        <v>3734</v>
      </c>
      <c r="C3062" s="60" t="s">
        <v>472</v>
      </c>
      <c r="D3062" s="52" t="s">
        <v>473</v>
      </c>
      <c r="E3062" s="53" t="s">
        <v>80</v>
      </c>
      <c r="F3062" s="55">
        <v>41222</v>
      </c>
      <c r="G3062" s="55">
        <v>41274</v>
      </c>
      <c r="H3062" s="53" t="s">
        <v>100</v>
      </c>
      <c r="I3062" s="57">
        <v>2732.0459999999998</v>
      </c>
      <c r="J3062" s="56">
        <v>2903.3078570506082</v>
      </c>
      <c r="K3062" s="56">
        <v>2732.0459999999998</v>
      </c>
      <c r="L3062" s="59">
        <v>41306</v>
      </c>
      <c r="M3062" s="60">
        <v>2013</v>
      </c>
      <c r="N3062" s="61">
        <v>41334</v>
      </c>
      <c r="O3062" s="60">
        <v>2013</v>
      </c>
      <c r="P3062" s="61">
        <v>41577</v>
      </c>
      <c r="Q3062" s="53" t="s">
        <v>337</v>
      </c>
      <c r="R3062" s="53"/>
      <c r="S3062" s="53" t="s">
        <v>419</v>
      </c>
      <c r="T3062" s="60">
        <v>11130</v>
      </c>
      <c r="U3062" s="53" t="s">
        <v>367</v>
      </c>
      <c r="V3062" s="53" t="s">
        <v>385</v>
      </c>
      <c r="W3062" s="53"/>
      <c r="X3062" s="53"/>
      <c r="Y3062" s="63"/>
      <c r="Z3062" s="53"/>
      <c r="AA3062" s="53"/>
      <c r="AB3062" s="72"/>
      <c r="AC3062" s="57"/>
      <c r="AD3062" s="53"/>
      <c r="AE3062" s="53"/>
      <c r="AF3062" s="53"/>
      <c r="AG3062" s="63"/>
      <c r="AH3062" s="53"/>
      <c r="AI3062" s="53"/>
      <c r="AJ3062" s="149">
        <v>1</v>
      </c>
      <c r="AK3062" s="374" t="s">
        <v>677</v>
      </c>
    </row>
    <row r="3063" spans="1:37" s="149" customFormat="1" ht="60" customHeight="1">
      <c r="A3063" s="53" t="s">
        <v>1522</v>
      </c>
      <c r="B3063" s="60">
        <v>3735</v>
      </c>
      <c r="C3063" s="60" t="s">
        <v>904</v>
      </c>
      <c r="D3063" s="52" t="s">
        <v>905</v>
      </c>
      <c r="E3063" s="53" t="s">
        <v>59</v>
      </c>
      <c r="F3063" s="55">
        <v>41264</v>
      </c>
      <c r="G3063" s="55">
        <v>41305</v>
      </c>
      <c r="H3063" s="53" t="s">
        <v>100</v>
      </c>
      <c r="I3063" s="57">
        <v>100.75</v>
      </c>
      <c r="J3063" s="56">
        <v>85.188055427999998</v>
      </c>
      <c r="K3063" s="56">
        <v>85.188000000000002</v>
      </c>
      <c r="L3063" s="59">
        <v>41333</v>
      </c>
      <c r="M3063" s="60">
        <v>2013</v>
      </c>
      <c r="N3063" s="61">
        <v>41334</v>
      </c>
      <c r="O3063" s="60">
        <v>2013</v>
      </c>
      <c r="P3063" s="61">
        <v>41425</v>
      </c>
      <c r="Q3063" s="53" t="s">
        <v>337</v>
      </c>
      <c r="R3063" s="53"/>
      <c r="S3063" s="60" t="s">
        <v>308</v>
      </c>
      <c r="T3063" s="60">
        <v>1550</v>
      </c>
      <c r="U3063" s="53" t="s">
        <v>367</v>
      </c>
      <c r="V3063" s="53" t="s">
        <v>385</v>
      </c>
      <c r="W3063" s="53"/>
      <c r="X3063" s="53"/>
      <c r="Y3063" s="63"/>
      <c r="Z3063" s="53"/>
      <c r="AA3063" s="53"/>
      <c r="AB3063" s="72"/>
      <c r="AC3063" s="57"/>
      <c r="AD3063" s="53"/>
      <c r="AE3063" s="53"/>
      <c r="AF3063" s="53"/>
      <c r="AG3063" s="63"/>
      <c r="AH3063" s="53"/>
      <c r="AI3063" s="53"/>
      <c r="AJ3063" s="149">
        <v>1</v>
      </c>
      <c r="AK3063" s="374" t="s">
        <v>677</v>
      </c>
    </row>
    <row r="3064" spans="1:37" s="149" customFormat="1" ht="60" customHeight="1">
      <c r="A3064" s="53" t="s">
        <v>1522</v>
      </c>
      <c r="B3064" s="60">
        <v>3737</v>
      </c>
      <c r="C3064" s="54">
        <v>3000402</v>
      </c>
      <c r="D3064" s="52" t="s">
        <v>874</v>
      </c>
      <c r="E3064" s="53" t="s">
        <v>59</v>
      </c>
      <c r="F3064" s="55">
        <v>41255</v>
      </c>
      <c r="G3064" s="55">
        <v>41305</v>
      </c>
      <c r="H3064" s="53" t="s">
        <v>100</v>
      </c>
      <c r="I3064" s="57">
        <v>500</v>
      </c>
      <c r="J3064" s="56">
        <v>469.34331658038724</v>
      </c>
      <c r="K3064" s="56">
        <v>469.34300000000002</v>
      </c>
      <c r="L3064" s="59">
        <v>41333</v>
      </c>
      <c r="M3064" s="60">
        <v>2013</v>
      </c>
      <c r="N3064" s="61">
        <v>41334</v>
      </c>
      <c r="O3064" s="60">
        <v>2013</v>
      </c>
      <c r="P3064" s="61">
        <v>41425</v>
      </c>
      <c r="Q3064" s="53" t="s">
        <v>344</v>
      </c>
      <c r="R3064" s="53"/>
      <c r="S3064" s="53" t="s">
        <v>384</v>
      </c>
      <c r="T3064" s="60">
        <v>1</v>
      </c>
      <c r="U3064" s="53" t="s">
        <v>367</v>
      </c>
      <c r="V3064" s="53" t="s">
        <v>389</v>
      </c>
      <c r="W3064" s="53"/>
      <c r="X3064" s="53"/>
      <c r="Y3064" s="63"/>
      <c r="Z3064" s="53"/>
      <c r="AA3064" s="53"/>
      <c r="AB3064" s="72"/>
      <c r="AC3064" s="57"/>
      <c r="AD3064" s="53"/>
      <c r="AE3064" s="53"/>
      <c r="AF3064" s="53"/>
      <c r="AG3064" s="63"/>
      <c r="AH3064" s="53"/>
      <c r="AI3064" s="53"/>
      <c r="AJ3064" s="149">
        <v>1</v>
      </c>
      <c r="AK3064" s="374" t="s">
        <v>677</v>
      </c>
    </row>
    <row r="3065" spans="1:37" s="149" customFormat="1" ht="60" customHeight="1">
      <c r="A3065" s="53" t="s">
        <v>1522</v>
      </c>
      <c r="B3065" s="60">
        <v>3738</v>
      </c>
      <c r="C3065" s="60" t="s">
        <v>474</v>
      </c>
      <c r="D3065" s="52" t="s">
        <v>475</v>
      </c>
      <c r="E3065" s="53" t="s">
        <v>80</v>
      </c>
      <c r="F3065" s="55">
        <v>41225</v>
      </c>
      <c r="G3065" s="55">
        <v>41274</v>
      </c>
      <c r="H3065" s="53" t="s">
        <v>100</v>
      </c>
      <c r="I3065" s="57">
        <v>536.59299999999996</v>
      </c>
      <c r="J3065" s="56">
        <v>636.40094047719845</v>
      </c>
      <c r="K3065" s="56">
        <v>536.59299999999996</v>
      </c>
      <c r="L3065" s="59">
        <v>41306</v>
      </c>
      <c r="M3065" s="60">
        <v>2013</v>
      </c>
      <c r="N3065" s="61">
        <v>41334</v>
      </c>
      <c r="O3065" s="60">
        <v>2013</v>
      </c>
      <c r="P3065" s="61">
        <v>41577</v>
      </c>
      <c r="Q3065" s="53" t="s">
        <v>337</v>
      </c>
      <c r="R3065" s="53"/>
      <c r="S3065" s="53" t="s">
        <v>419</v>
      </c>
      <c r="T3065" s="60">
        <v>320</v>
      </c>
      <c r="U3065" s="53" t="s">
        <v>367</v>
      </c>
      <c r="V3065" s="53" t="s">
        <v>385</v>
      </c>
      <c r="W3065" s="53"/>
      <c r="X3065" s="53"/>
      <c r="Y3065" s="63"/>
      <c r="Z3065" s="53"/>
      <c r="AA3065" s="53"/>
      <c r="AB3065" s="72"/>
      <c r="AC3065" s="57"/>
      <c r="AD3065" s="53"/>
      <c r="AE3065" s="53"/>
      <c r="AF3065" s="53"/>
      <c r="AG3065" s="63"/>
      <c r="AH3065" s="53"/>
      <c r="AI3065" s="53"/>
      <c r="AJ3065" s="149">
        <v>1</v>
      </c>
      <c r="AK3065" s="374" t="s">
        <v>677</v>
      </c>
    </row>
    <row r="3066" spans="1:37" s="149" customFormat="1" ht="60" customHeight="1">
      <c r="A3066" s="53" t="s">
        <v>1522</v>
      </c>
      <c r="B3066" s="60">
        <v>3739</v>
      </c>
      <c r="C3066" s="60" t="s">
        <v>476</v>
      </c>
      <c r="D3066" s="52" t="s">
        <v>477</v>
      </c>
      <c r="E3066" s="53" t="s">
        <v>64</v>
      </c>
      <c r="F3066" s="55">
        <v>41232</v>
      </c>
      <c r="G3066" s="55">
        <v>41305</v>
      </c>
      <c r="H3066" s="53" t="s">
        <v>100</v>
      </c>
      <c r="I3066" s="57">
        <v>224.93100000000001</v>
      </c>
      <c r="J3066" s="56">
        <v>239.18607562752001</v>
      </c>
      <c r="K3066" s="56">
        <v>224.93100000000001</v>
      </c>
      <c r="L3066" s="59">
        <v>41333</v>
      </c>
      <c r="M3066" s="60">
        <v>2013</v>
      </c>
      <c r="N3066" s="61">
        <v>41334</v>
      </c>
      <c r="O3066" s="60">
        <v>2013</v>
      </c>
      <c r="P3066" s="61">
        <v>41577</v>
      </c>
      <c r="Q3066" s="53" t="s">
        <v>337</v>
      </c>
      <c r="R3066" s="53"/>
      <c r="S3066" s="53" t="s">
        <v>419</v>
      </c>
      <c r="T3066" s="60">
        <v>320</v>
      </c>
      <c r="U3066" s="53" t="s">
        <v>367</v>
      </c>
      <c r="V3066" s="53" t="s">
        <v>385</v>
      </c>
      <c r="W3066" s="53"/>
      <c r="X3066" s="53"/>
      <c r="Y3066" s="63"/>
      <c r="Z3066" s="53"/>
      <c r="AA3066" s="53"/>
      <c r="AB3066" s="72"/>
      <c r="AC3066" s="57"/>
      <c r="AD3066" s="53"/>
      <c r="AE3066" s="53"/>
      <c r="AF3066" s="53"/>
      <c r="AG3066" s="63"/>
      <c r="AH3066" s="53"/>
      <c r="AI3066" s="53"/>
      <c r="AJ3066" s="149">
        <v>1</v>
      </c>
      <c r="AK3066" s="374" t="s">
        <v>677</v>
      </c>
    </row>
    <row r="3067" spans="1:37" s="149" customFormat="1" ht="60" customHeight="1">
      <c r="A3067" s="53" t="s">
        <v>1522</v>
      </c>
      <c r="B3067" s="60">
        <v>3740</v>
      </c>
      <c r="C3067" s="60" t="s">
        <v>478</v>
      </c>
      <c r="D3067" s="52" t="s">
        <v>479</v>
      </c>
      <c r="E3067" s="53" t="s">
        <v>64</v>
      </c>
      <c r="F3067" s="55">
        <v>41221</v>
      </c>
      <c r="G3067" s="55">
        <v>41274</v>
      </c>
      <c r="H3067" s="53" t="s">
        <v>100</v>
      </c>
      <c r="I3067" s="57">
        <v>320.71600000000001</v>
      </c>
      <c r="J3067" s="56">
        <v>276.40611104490722</v>
      </c>
      <c r="K3067" s="56">
        <v>276.40600000000001</v>
      </c>
      <c r="L3067" s="59">
        <v>41306</v>
      </c>
      <c r="M3067" s="60">
        <v>2013</v>
      </c>
      <c r="N3067" s="61">
        <v>41334</v>
      </c>
      <c r="O3067" s="60">
        <v>2013</v>
      </c>
      <c r="P3067" s="61">
        <v>41577</v>
      </c>
      <c r="Q3067" s="53" t="s">
        <v>337</v>
      </c>
      <c r="R3067" s="53"/>
      <c r="S3067" s="53" t="s">
        <v>419</v>
      </c>
      <c r="T3067" s="60">
        <v>4190</v>
      </c>
      <c r="U3067" s="53" t="s">
        <v>367</v>
      </c>
      <c r="V3067" s="53" t="s">
        <v>385</v>
      </c>
      <c r="W3067" s="53"/>
      <c r="X3067" s="53"/>
      <c r="Y3067" s="63"/>
      <c r="Z3067" s="53"/>
      <c r="AA3067" s="53"/>
      <c r="AB3067" s="72"/>
      <c r="AC3067" s="57"/>
      <c r="AD3067" s="53"/>
      <c r="AE3067" s="53"/>
      <c r="AF3067" s="53"/>
      <c r="AG3067" s="63"/>
      <c r="AH3067" s="53"/>
      <c r="AI3067" s="53"/>
      <c r="AJ3067" s="149">
        <v>1</v>
      </c>
      <c r="AK3067" s="374" t="s">
        <v>677</v>
      </c>
    </row>
    <row r="3068" spans="1:37" s="149" customFormat="1" ht="60" customHeight="1">
      <c r="A3068" s="53" t="s">
        <v>1522</v>
      </c>
      <c r="B3068" s="60">
        <v>3741</v>
      </c>
      <c r="C3068" s="60" t="s">
        <v>480</v>
      </c>
      <c r="D3068" s="52" t="s">
        <v>429</v>
      </c>
      <c r="E3068" s="53" t="s">
        <v>80</v>
      </c>
      <c r="F3068" s="55">
        <v>41226</v>
      </c>
      <c r="G3068" s="55">
        <v>41274</v>
      </c>
      <c r="H3068" s="53" t="s">
        <v>100</v>
      </c>
      <c r="I3068" s="57">
        <v>2224.3980000000006</v>
      </c>
      <c r="J3068" s="56">
        <v>1640.0844111284641</v>
      </c>
      <c r="K3068" s="56">
        <v>1640.0840000000001</v>
      </c>
      <c r="L3068" s="59">
        <v>41306</v>
      </c>
      <c r="M3068" s="60">
        <v>2013</v>
      </c>
      <c r="N3068" s="61">
        <v>41334</v>
      </c>
      <c r="O3068" s="60">
        <v>2013</v>
      </c>
      <c r="P3068" s="61">
        <v>41577</v>
      </c>
      <c r="Q3068" s="53" t="s">
        <v>337</v>
      </c>
      <c r="R3068" s="53"/>
      <c r="S3068" s="53" t="s">
        <v>419</v>
      </c>
      <c r="T3068" s="60">
        <v>16780</v>
      </c>
      <c r="U3068" s="53" t="s">
        <v>367</v>
      </c>
      <c r="V3068" s="53" t="s">
        <v>385</v>
      </c>
      <c r="W3068" s="53"/>
      <c r="X3068" s="53"/>
      <c r="Y3068" s="63"/>
      <c r="Z3068" s="53"/>
      <c r="AA3068" s="53"/>
      <c r="AB3068" s="72"/>
      <c r="AC3068" s="57"/>
      <c r="AD3068" s="53"/>
      <c r="AE3068" s="53"/>
      <c r="AF3068" s="53"/>
      <c r="AG3068" s="63"/>
      <c r="AH3068" s="53"/>
      <c r="AI3068" s="53"/>
      <c r="AJ3068" s="149">
        <v>1</v>
      </c>
      <c r="AK3068" s="374" t="s">
        <v>677</v>
      </c>
    </row>
    <row r="3069" spans="1:37" s="149" customFormat="1" ht="60" customHeight="1">
      <c r="A3069" s="53" t="s">
        <v>1522</v>
      </c>
      <c r="B3069" s="60">
        <v>3742</v>
      </c>
      <c r="C3069" s="60" t="s">
        <v>481</v>
      </c>
      <c r="D3069" s="52" t="s">
        <v>482</v>
      </c>
      <c r="E3069" s="53" t="s">
        <v>59</v>
      </c>
      <c r="F3069" s="55">
        <v>41264</v>
      </c>
      <c r="G3069" s="55">
        <v>41305</v>
      </c>
      <c r="H3069" s="53" t="s">
        <v>100</v>
      </c>
      <c r="I3069" s="57">
        <v>1215.194</v>
      </c>
      <c r="J3069" s="56">
        <v>1108.257029892533</v>
      </c>
      <c r="K3069" s="56">
        <v>1108.2570000000001</v>
      </c>
      <c r="L3069" s="59">
        <v>41333</v>
      </c>
      <c r="M3069" s="60">
        <v>2013</v>
      </c>
      <c r="N3069" s="61">
        <v>41334</v>
      </c>
      <c r="O3069" s="60">
        <v>2013</v>
      </c>
      <c r="P3069" s="61">
        <v>41577</v>
      </c>
      <c r="Q3069" s="53" t="s">
        <v>344</v>
      </c>
      <c r="R3069" s="53"/>
      <c r="S3069" s="53" t="s">
        <v>900</v>
      </c>
      <c r="T3069" s="60">
        <v>30.22</v>
      </c>
      <c r="U3069" s="53" t="s">
        <v>367</v>
      </c>
      <c r="V3069" s="53" t="s">
        <v>385</v>
      </c>
      <c r="W3069" s="53"/>
      <c r="X3069" s="53"/>
      <c r="Y3069" s="63"/>
      <c r="Z3069" s="53"/>
      <c r="AA3069" s="53"/>
      <c r="AB3069" s="72"/>
      <c r="AC3069" s="57"/>
      <c r="AD3069" s="53"/>
      <c r="AE3069" s="53"/>
      <c r="AF3069" s="53"/>
      <c r="AG3069" s="63"/>
      <c r="AH3069" s="53"/>
      <c r="AI3069" s="53"/>
      <c r="AJ3069" s="149">
        <v>1</v>
      </c>
      <c r="AK3069" s="374" t="s">
        <v>677</v>
      </c>
    </row>
    <row r="3070" spans="1:37" s="149" customFormat="1" ht="60" customHeight="1">
      <c r="A3070" s="53" t="s">
        <v>1522</v>
      </c>
      <c r="B3070" s="60">
        <v>3743</v>
      </c>
      <c r="C3070" s="60" t="s">
        <v>433</v>
      </c>
      <c r="D3070" s="52" t="s">
        <v>431</v>
      </c>
      <c r="E3070" s="53" t="s">
        <v>59</v>
      </c>
      <c r="F3070" s="55">
        <v>41264</v>
      </c>
      <c r="G3070" s="55">
        <v>41305</v>
      </c>
      <c r="H3070" s="53" t="s">
        <v>100</v>
      </c>
      <c r="I3070" s="57">
        <v>71.016000000000005</v>
      </c>
      <c r="J3070" s="56">
        <v>45.590448863635203</v>
      </c>
      <c r="K3070" s="56">
        <v>45.59</v>
      </c>
      <c r="L3070" s="59">
        <v>41333</v>
      </c>
      <c r="M3070" s="60">
        <v>2013</v>
      </c>
      <c r="N3070" s="61">
        <v>41334</v>
      </c>
      <c r="O3070" s="60">
        <v>2013</v>
      </c>
      <c r="P3070" s="61">
        <v>41577</v>
      </c>
      <c r="Q3070" s="53" t="s">
        <v>344</v>
      </c>
      <c r="R3070" s="53"/>
      <c r="S3070" s="60" t="s">
        <v>322</v>
      </c>
      <c r="T3070" s="60">
        <v>631.22</v>
      </c>
      <c r="U3070" s="53" t="s">
        <v>367</v>
      </c>
      <c r="V3070" s="53" t="s">
        <v>385</v>
      </c>
      <c r="W3070" s="53"/>
      <c r="X3070" s="53"/>
      <c r="Y3070" s="63"/>
      <c r="Z3070" s="53"/>
      <c r="AA3070" s="53"/>
      <c r="AB3070" s="72"/>
      <c r="AC3070" s="57"/>
      <c r="AD3070" s="53"/>
      <c r="AE3070" s="53"/>
      <c r="AF3070" s="53"/>
      <c r="AG3070" s="63"/>
      <c r="AH3070" s="53"/>
      <c r="AI3070" s="53"/>
      <c r="AJ3070" s="149">
        <v>1</v>
      </c>
      <c r="AK3070" s="374" t="s">
        <v>677</v>
      </c>
    </row>
    <row r="3071" spans="1:37" s="149" customFormat="1" ht="60" customHeight="1">
      <c r="A3071" s="53" t="s">
        <v>1522</v>
      </c>
      <c r="B3071" s="60">
        <v>3744</v>
      </c>
      <c r="C3071" s="60" t="s">
        <v>483</v>
      </c>
      <c r="D3071" s="52" t="s">
        <v>484</v>
      </c>
      <c r="E3071" s="53" t="s">
        <v>64</v>
      </c>
      <c r="F3071" s="55">
        <v>41270</v>
      </c>
      <c r="G3071" s="55">
        <v>41333</v>
      </c>
      <c r="H3071" s="53" t="s">
        <v>100</v>
      </c>
      <c r="I3071" s="57">
        <v>703.35400000000004</v>
      </c>
      <c r="J3071" s="56">
        <v>937.95456548445134</v>
      </c>
      <c r="K3071" s="56">
        <v>703.35400000000004</v>
      </c>
      <c r="L3071" s="59">
        <v>41362</v>
      </c>
      <c r="M3071" s="60">
        <v>2013</v>
      </c>
      <c r="N3071" s="61">
        <v>41365</v>
      </c>
      <c r="O3071" s="60">
        <v>2013</v>
      </c>
      <c r="P3071" s="61">
        <v>41577</v>
      </c>
      <c r="Q3071" s="53" t="s">
        <v>337</v>
      </c>
      <c r="R3071" s="53"/>
      <c r="S3071" s="53" t="s">
        <v>419</v>
      </c>
      <c r="T3071" s="60">
        <v>2854</v>
      </c>
      <c r="U3071" s="53" t="s">
        <v>367</v>
      </c>
      <c r="V3071" s="53" t="s">
        <v>385</v>
      </c>
      <c r="W3071" s="53"/>
      <c r="X3071" s="53"/>
      <c r="Y3071" s="63"/>
      <c r="Z3071" s="53"/>
      <c r="AA3071" s="53"/>
      <c r="AB3071" s="72"/>
      <c r="AC3071" s="57"/>
      <c r="AD3071" s="53"/>
      <c r="AE3071" s="53"/>
      <c r="AF3071" s="53"/>
      <c r="AG3071" s="63"/>
      <c r="AH3071" s="53"/>
      <c r="AI3071" s="53"/>
      <c r="AJ3071" s="149">
        <v>1</v>
      </c>
      <c r="AK3071" s="374" t="s">
        <v>677</v>
      </c>
    </row>
    <row r="3072" spans="1:37" s="149" customFormat="1" ht="60" customHeight="1">
      <c r="A3072" s="53" t="s">
        <v>1522</v>
      </c>
      <c r="B3072" s="60">
        <v>3745</v>
      </c>
      <c r="C3072" s="60" t="s">
        <v>487</v>
      </c>
      <c r="D3072" s="52" t="s">
        <v>435</v>
      </c>
      <c r="E3072" s="53" t="s">
        <v>80</v>
      </c>
      <c r="F3072" s="55">
        <v>41225</v>
      </c>
      <c r="G3072" s="55">
        <v>41274</v>
      </c>
      <c r="H3072" s="53" t="s">
        <v>100</v>
      </c>
      <c r="I3072" s="57">
        <v>75.980159999999998</v>
      </c>
      <c r="J3072" s="56">
        <v>49.259580850972803</v>
      </c>
      <c r="K3072" s="56">
        <v>49.259</v>
      </c>
      <c r="L3072" s="59">
        <v>41306</v>
      </c>
      <c r="M3072" s="60">
        <v>2013</v>
      </c>
      <c r="N3072" s="61">
        <v>41334</v>
      </c>
      <c r="O3072" s="60">
        <v>2013</v>
      </c>
      <c r="P3072" s="61">
        <v>41425</v>
      </c>
      <c r="Q3072" s="53" t="s">
        <v>337</v>
      </c>
      <c r="R3072" s="53" t="s">
        <v>2902</v>
      </c>
      <c r="S3072" s="53" t="s">
        <v>900</v>
      </c>
      <c r="T3072" s="60">
        <v>0.68399999999999994</v>
      </c>
      <c r="U3072" s="53" t="s">
        <v>367</v>
      </c>
      <c r="V3072" s="53" t="s">
        <v>385</v>
      </c>
      <c r="W3072" s="53"/>
      <c r="X3072" s="53"/>
      <c r="Y3072" s="63"/>
      <c r="Z3072" s="53"/>
      <c r="AA3072" s="53"/>
      <c r="AB3072" s="72"/>
      <c r="AC3072" s="57"/>
      <c r="AD3072" s="53"/>
      <c r="AE3072" s="53"/>
      <c r="AF3072" s="53"/>
      <c r="AG3072" s="63"/>
      <c r="AH3072" s="53"/>
      <c r="AI3072" s="53"/>
      <c r="AJ3072" s="149">
        <v>1</v>
      </c>
      <c r="AK3072" s="374" t="s">
        <v>677</v>
      </c>
    </row>
    <row r="3073" spans="1:37" s="149" customFormat="1" ht="60" customHeight="1">
      <c r="A3073" s="53" t="s">
        <v>1522</v>
      </c>
      <c r="B3073" s="160" t="s">
        <v>2930</v>
      </c>
      <c r="C3073" s="60" t="s">
        <v>487</v>
      </c>
      <c r="D3073" s="52" t="s">
        <v>435</v>
      </c>
      <c r="E3073" s="53" t="s">
        <v>80</v>
      </c>
      <c r="F3073" s="55">
        <v>41225</v>
      </c>
      <c r="G3073" s="55">
        <v>41274</v>
      </c>
      <c r="H3073" s="53" t="s">
        <v>100</v>
      </c>
      <c r="I3073" s="57">
        <v>1190.3558399999999</v>
      </c>
      <c r="J3073" s="56">
        <v>771.73343333190712</v>
      </c>
      <c r="K3073" s="56">
        <v>771.73299999999995</v>
      </c>
      <c r="L3073" s="59">
        <v>41306</v>
      </c>
      <c r="M3073" s="60">
        <v>2013</v>
      </c>
      <c r="N3073" s="61">
        <v>41334</v>
      </c>
      <c r="O3073" s="60">
        <v>2013</v>
      </c>
      <c r="P3073" s="61">
        <v>41425</v>
      </c>
      <c r="Q3073" s="53" t="s">
        <v>337</v>
      </c>
      <c r="R3073" s="53" t="s">
        <v>2901</v>
      </c>
      <c r="S3073" s="53" t="s">
        <v>900</v>
      </c>
      <c r="T3073" s="60">
        <v>10.715999999999999</v>
      </c>
      <c r="U3073" s="53" t="s">
        <v>367</v>
      </c>
      <c r="V3073" s="53" t="s">
        <v>385</v>
      </c>
      <c r="W3073" s="53"/>
      <c r="X3073" s="53"/>
      <c r="Y3073" s="63"/>
      <c r="Z3073" s="53"/>
      <c r="AA3073" s="53"/>
      <c r="AB3073" s="72"/>
      <c r="AC3073" s="57"/>
      <c r="AD3073" s="53"/>
      <c r="AE3073" s="53"/>
      <c r="AF3073" s="53"/>
      <c r="AG3073" s="63"/>
      <c r="AH3073" s="53"/>
      <c r="AI3073" s="53"/>
      <c r="AJ3073" s="149">
        <v>1</v>
      </c>
      <c r="AK3073" s="374" t="s">
        <v>677</v>
      </c>
    </row>
    <row r="3074" spans="1:37" s="149" customFormat="1" ht="60" customHeight="1">
      <c r="A3074" s="53" t="s">
        <v>1522</v>
      </c>
      <c r="B3074" s="60">
        <v>3746</v>
      </c>
      <c r="C3074" s="60" t="s">
        <v>437</v>
      </c>
      <c r="D3074" s="52" t="s">
        <v>436</v>
      </c>
      <c r="E3074" s="53" t="s">
        <v>59</v>
      </c>
      <c r="F3074" s="55">
        <v>41333</v>
      </c>
      <c r="G3074" s="55">
        <v>41361</v>
      </c>
      <c r="H3074" s="53" t="s">
        <v>100</v>
      </c>
      <c r="I3074" s="57">
        <v>5291.4400000000005</v>
      </c>
      <c r="J3074" s="56">
        <v>5376.9128729130871</v>
      </c>
      <c r="K3074" s="56">
        <v>5291.44</v>
      </c>
      <c r="L3074" s="59">
        <v>41381</v>
      </c>
      <c r="M3074" s="60">
        <v>2013</v>
      </c>
      <c r="N3074" s="61">
        <v>41383</v>
      </c>
      <c r="O3074" s="60">
        <v>2013</v>
      </c>
      <c r="P3074" s="61">
        <v>41426</v>
      </c>
      <c r="Q3074" s="53" t="s">
        <v>337</v>
      </c>
      <c r="R3074" s="53"/>
      <c r="S3074" s="53" t="s">
        <v>2024</v>
      </c>
      <c r="T3074" s="60">
        <v>73.900000000000006</v>
      </c>
      <c r="U3074" s="53" t="s">
        <v>367</v>
      </c>
      <c r="V3074" s="53" t="s">
        <v>385</v>
      </c>
      <c r="W3074" s="53"/>
      <c r="X3074" s="53"/>
      <c r="Y3074" s="63"/>
      <c r="Z3074" s="53"/>
      <c r="AA3074" s="53"/>
      <c r="AB3074" s="72"/>
      <c r="AC3074" s="57"/>
      <c r="AD3074" s="57"/>
      <c r="AE3074" s="53"/>
      <c r="AF3074" s="53"/>
      <c r="AG3074" s="53"/>
      <c r="AH3074" s="63"/>
      <c r="AI3074" s="53"/>
      <c r="AJ3074" s="149">
        <v>2</v>
      </c>
      <c r="AK3074" s="374" t="s">
        <v>677</v>
      </c>
    </row>
    <row r="3075" spans="1:37" s="149" customFormat="1" ht="60" customHeight="1">
      <c r="A3075" s="53" t="s">
        <v>1522</v>
      </c>
      <c r="B3075" s="60">
        <v>3747</v>
      </c>
      <c r="C3075" s="60" t="s">
        <v>490</v>
      </c>
      <c r="D3075" s="52" t="s">
        <v>491</v>
      </c>
      <c r="E3075" s="53" t="s">
        <v>64</v>
      </c>
      <c r="F3075" s="55">
        <v>41228</v>
      </c>
      <c r="G3075" s="55">
        <v>41274</v>
      </c>
      <c r="H3075" s="53" t="s">
        <v>100</v>
      </c>
      <c r="I3075" s="57">
        <v>10933.471</v>
      </c>
      <c r="J3075" s="56">
        <v>9842.9291051470846</v>
      </c>
      <c r="K3075" s="56">
        <v>9842.9290000000001</v>
      </c>
      <c r="L3075" s="59">
        <v>41306</v>
      </c>
      <c r="M3075" s="60">
        <v>2013</v>
      </c>
      <c r="N3075" s="61">
        <v>41334</v>
      </c>
      <c r="O3075" s="60">
        <v>2013</v>
      </c>
      <c r="P3075" s="61">
        <v>41577</v>
      </c>
      <c r="Q3075" s="53" t="s">
        <v>337</v>
      </c>
      <c r="R3075" s="53"/>
      <c r="S3075" s="53" t="s">
        <v>419</v>
      </c>
      <c r="T3075" s="60">
        <v>1973</v>
      </c>
      <c r="U3075" s="53" t="s">
        <v>367</v>
      </c>
      <c r="V3075" s="53" t="s">
        <v>385</v>
      </c>
      <c r="W3075" s="53"/>
      <c r="X3075" s="53"/>
      <c r="Y3075" s="63"/>
      <c r="Z3075" s="53"/>
      <c r="AA3075" s="53"/>
      <c r="AB3075" s="72"/>
      <c r="AC3075" s="57"/>
      <c r="AD3075" s="53"/>
      <c r="AE3075" s="53"/>
      <c r="AF3075" s="53"/>
      <c r="AG3075" s="63"/>
      <c r="AH3075" s="53"/>
      <c r="AI3075" s="53"/>
      <c r="AJ3075" s="149">
        <v>1</v>
      </c>
      <c r="AK3075" s="374" t="s">
        <v>677</v>
      </c>
    </row>
    <row r="3076" spans="1:37" s="149" customFormat="1" ht="60" customHeight="1">
      <c r="A3076" s="53" t="s">
        <v>1522</v>
      </c>
      <c r="B3076" s="60">
        <v>3748</v>
      </c>
      <c r="C3076" s="60" t="s">
        <v>492</v>
      </c>
      <c r="D3076" s="52" t="s">
        <v>493</v>
      </c>
      <c r="E3076" s="53" t="s">
        <v>64</v>
      </c>
      <c r="F3076" s="55">
        <v>41264</v>
      </c>
      <c r="G3076" s="55">
        <v>41305</v>
      </c>
      <c r="H3076" s="53" t="s">
        <v>100</v>
      </c>
      <c r="I3076" s="57">
        <v>328.66680000000002</v>
      </c>
      <c r="J3076" s="56">
        <v>237.823066740672</v>
      </c>
      <c r="K3076" s="56">
        <v>237.82300000000001</v>
      </c>
      <c r="L3076" s="59">
        <v>41333</v>
      </c>
      <c r="M3076" s="60">
        <v>2013</v>
      </c>
      <c r="N3076" s="61">
        <v>41334</v>
      </c>
      <c r="O3076" s="60">
        <v>2013</v>
      </c>
      <c r="P3076" s="61">
        <v>41577</v>
      </c>
      <c r="Q3076" s="53" t="s">
        <v>337</v>
      </c>
      <c r="R3076" s="53"/>
      <c r="S3076" s="53" t="s">
        <v>419</v>
      </c>
      <c r="T3076" s="60">
        <v>120</v>
      </c>
      <c r="U3076" s="53" t="s">
        <v>367</v>
      </c>
      <c r="V3076" s="53" t="s">
        <v>385</v>
      </c>
      <c r="W3076" s="53"/>
      <c r="X3076" s="53"/>
      <c r="Y3076" s="63"/>
      <c r="Z3076" s="53"/>
      <c r="AA3076" s="53"/>
      <c r="AB3076" s="72"/>
      <c r="AC3076" s="57"/>
      <c r="AD3076" s="53"/>
      <c r="AE3076" s="53"/>
      <c r="AF3076" s="53"/>
      <c r="AG3076" s="63"/>
      <c r="AH3076" s="53"/>
      <c r="AI3076" s="53"/>
      <c r="AJ3076" s="149">
        <v>1</v>
      </c>
      <c r="AK3076" s="374" t="s">
        <v>677</v>
      </c>
    </row>
    <row r="3077" spans="1:37" s="149" customFormat="1" ht="60" customHeight="1">
      <c r="A3077" s="53" t="s">
        <v>1522</v>
      </c>
      <c r="B3077" s="60">
        <v>3749</v>
      </c>
      <c r="C3077" s="60" t="s">
        <v>496</v>
      </c>
      <c r="D3077" s="52" t="s">
        <v>497</v>
      </c>
      <c r="E3077" s="53" t="s">
        <v>59</v>
      </c>
      <c r="F3077" s="55">
        <v>41400</v>
      </c>
      <c r="G3077" s="55">
        <v>41435</v>
      </c>
      <c r="H3077" s="53" t="s">
        <v>100</v>
      </c>
      <c r="I3077" s="57">
        <v>549.57000000000005</v>
      </c>
      <c r="J3077" s="56">
        <v>488.07288331200004</v>
      </c>
      <c r="K3077" s="56">
        <v>488.072</v>
      </c>
      <c r="L3077" s="59">
        <v>41442</v>
      </c>
      <c r="M3077" s="60">
        <v>2013</v>
      </c>
      <c r="N3077" s="61">
        <v>41442</v>
      </c>
      <c r="O3077" s="60">
        <v>2013</v>
      </c>
      <c r="P3077" s="61">
        <v>41639</v>
      </c>
      <c r="Q3077" s="53" t="s">
        <v>337</v>
      </c>
      <c r="R3077" s="53"/>
      <c r="S3077" s="53" t="s">
        <v>900</v>
      </c>
      <c r="T3077" s="60">
        <v>10.7</v>
      </c>
      <c r="U3077" s="53" t="s">
        <v>367</v>
      </c>
      <c r="V3077" s="53" t="s">
        <v>385</v>
      </c>
      <c r="W3077" s="53"/>
      <c r="X3077" s="53"/>
      <c r="Y3077" s="63"/>
      <c r="Z3077" s="53"/>
      <c r="AA3077" s="53"/>
      <c r="AB3077" s="72"/>
      <c r="AC3077" s="57"/>
      <c r="AD3077" s="53"/>
      <c r="AE3077" s="53"/>
      <c r="AF3077" s="53"/>
      <c r="AG3077" s="63"/>
      <c r="AH3077" s="53"/>
      <c r="AI3077" s="53"/>
      <c r="AJ3077" s="149">
        <v>2</v>
      </c>
      <c r="AK3077" s="374" t="s">
        <v>677</v>
      </c>
    </row>
    <row r="3078" spans="1:37" s="149" customFormat="1" ht="60" customHeight="1">
      <c r="A3078" s="53" t="s">
        <v>1522</v>
      </c>
      <c r="B3078" s="60">
        <v>3750</v>
      </c>
      <c r="C3078" s="60" t="s">
        <v>501</v>
      </c>
      <c r="D3078" s="52" t="s">
        <v>502</v>
      </c>
      <c r="E3078" s="53" t="s">
        <v>59</v>
      </c>
      <c r="F3078" s="55">
        <v>41267</v>
      </c>
      <c r="G3078" s="55">
        <v>41315</v>
      </c>
      <c r="H3078" s="53" t="s">
        <v>100</v>
      </c>
      <c r="I3078" s="57">
        <v>268.27</v>
      </c>
      <c r="J3078" s="56">
        <v>191.64843170424001</v>
      </c>
      <c r="K3078" s="56">
        <v>191.648</v>
      </c>
      <c r="L3078" s="59">
        <v>41345</v>
      </c>
      <c r="M3078" s="60">
        <v>2013</v>
      </c>
      <c r="N3078" s="61">
        <v>41365</v>
      </c>
      <c r="O3078" s="60">
        <v>2013</v>
      </c>
      <c r="P3078" s="61">
        <v>41577</v>
      </c>
      <c r="Q3078" s="53" t="s">
        <v>344</v>
      </c>
      <c r="R3078" s="53" t="s">
        <v>1539</v>
      </c>
      <c r="S3078" s="53" t="s">
        <v>500</v>
      </c>
      <c r="T3078" s="60">
        <v>3867</v>
      </c>
      <c r="U3078" s="53" t="s">
        <v>367</v>
      </c>
      <c r="V3078" s="53" t="s">
        <v>385</v>
      </c>
      <c r="W3078" s="53"/>
      <c r="X3078" s="53"/>
      <c r="Y3078" s="63"/>
      <c r="Z3078" s="53"/>
      <c r="AA3078" s="53"/>
      <c r="AB3078" s="72"/>
      <c r="AC3078" s="57"/>
      <c r="AD3078" s="53"/>
      <c r="AE3078" s="53"/>
      <c r="AF3078" s="53"/>
      <c r="AG3078" s="63"/>
      <c r="AH3078" s="53"/>
      <c r="AI3078" s="53"/>
      <c r="AJ3078" s="149">
        <v>1</v>
      </c>
      <c r="AK3078" s="374" t="s">
        <v>677</v>
      </c>
    </row>
    <row r="3079" spans="1:37" s="149" customFormat="1" ht="60" customHeight="1">
      <c r="A3079" s="53" t="s">
        <v>1522</v>
      </c>
      <c r="B3079" s="60">
        <v>3751</v>
      </c>
      <c r="C3079" s="60" t="s">
        <v>506</v>
      </c>
      <c r="D3079" s="52" t="s">
        <v>507</v>
      </c>
      <c r="E3079" s="53" t="s">
        <v>59</v>
      </c>
      <c r="F3079" s="55">
        <v>41239</v>
      </c>
      <c r="G3079" s="55">
        <v>41274</v>
      </c>
      <c r="H3079" s="53" t="s">
        <v>100</v>
      </c>
      <c r="I3079" s="57">
        <v>88.543999999999997</v>
      </c>
      <c r="J3079" s="56">
        <v>99.35455424549761</v>
      </c>
      <c r="K3079" s="56">
        <v>88.543999999999997</v>
      </c>
      <c r="L3079" s="59">
        <v>41299</v>
      </c>
      <c r="M3079" s="60">
        <v>2013</v>
      </c>
      <c r="N3079" s="61">
        <v>41334</v>
      </c>
      <c r="O3079" s="60">
        <v>2013</v>
      </c>
      <c r="P3079" s="61">
        <v>41577</v>
      </c>
      <c r="Q3079" s="53" t="s">
        <v>344</v>
      </c>
      <c r="R3079" s="53"/>
      <c r="S3079" s="60" t="s">
        <v>322</v>
      </c>
      <c r="T3079" s="60">
        <v>1541</v>
      </c>
      <c r="U3079" s="53" t="s">
        <v>367</v>
      </c>
      <c r="V3079" s="53" t="s">
        <v>385</v>
      </c>
      <c r="W3079" s="53"/>
      <c r="X3079" s="53"/>
      <c r="Y3079" s="63"/>
      <c r="Z3079" s="53"/>
      <c r="AA3079" s="53"/>
      <c r="AB3079" s="72"/>
      <c r="AC3079" s="57"/>
      <c r="AD3079" s="53"/>
      <c r="AE3079" s="53"/>
      <c r="AF3079" s="53"/>
      <c r="AG3079" s="63"/>
      <c r="AH3079" s="53"/>
      <c r="AI3079" s="53"/>
      <c r="AJ3079" s="149">
        <v>1</v>
      </c>
      <c r="AK3079" s="374" t="s">
        <v>677</v>
      </c>
    </row>
    <row r="3080" spans="1:37" s="149" customFormat="1" ht="60" customHeight="1">
      <c r="A3080" s="53" t="s">
        <v>1522</v>
      </c>
      <c r="B3080" s="60">
        <v>3752</v>
      </c>
      <c r="C3080" s="60" t="s">
        <v>508</v>
      </c>
      <c r="D3080" s="52" t="s">
        <v>509</v>
      </c>
      <c r="E3080" s="53" t="s">
        <v>80</v>
      </c>
      <c r="F3080" s="55">
        <v>41222</v>
      </c>
      <c r="G3080" s="55">
        <v>41274</v>
      </c>
      <c r="H3080" s="53" t="s">
        <v>100</v>
      </c>
      <c r="I3080" s="57">
        <v>278.00900000000001</v>
      </c>
      <c r="J3080" s="56">
        <v>378.08877240519843</v>
      </c>
      <c r="K3080" s="56">
        <v>278.00900000000001</v>
      </c>
      <c r="L3080" s="59">
        <v>41306</v>
      </c>
      <c r="M3080" s="60">
        <v>2013</v>
      </c>
      <c r="N3080" s="61">
        <v>41334</v>
      </c>
      <c r="O3080" s="60">
        <v>2013</v>
      </c>
      <c r="P3080" s="61">
        <v>41577</v>
      </c>
      <c r="Q3080" s="53" t="s">
        <v>337</v>
      </c>
      <c r="R3080" s="53"/>
      <c r="S3080" s="53" t="s">
        <v>419</v>
      </c>
      <c r="T3080" s="60">
        <v>447</v>
      </c>
      <c r="U3080" s="53" t="s">
        <v>367</v>
      </c>
      <c r="V3080" s="53" t="s">
        <v>385</v>
      </c>
      <c r="W3080" s="53"/>
      <c r="X3080" s="53"/>
      <c r="Y3080" s="63"/>
      <c r="Z3080" s="53"/>
      <c r="AA3080" s="53"/>
      <c r="AB3080" s="72"/>
      <c r="AC3080" s="57"/>
      <c r="AD3080" s="53"/>
      <c r="AE3080" s="53"/>
      <c r="AF3080" s="53"/>
      <c r="AG3080" s="63"/>
      <c r="AH3080" s="53"/>
      <c r="AI3080" s="53"/>
      <c r="AJ3080" s="149">
        <v>1</v>
      </c>
      <c r="AK3080" s="374" t="s">
        <v>677</v>
      </c>
    </row>
    <row r="3081" spans="1:37" s="149" customFormat="1" ht="75" customHeight="1">
      <c r="A3081" s="53" t="s">
        <v>1522</v>
      </c>
      <c r="B3081" s="60">
        <v>3753</v>
      </c>
      <c r="C3081" s="60" t="s">
        <v>547</v>
      </c>
      <c r="D3081" s="52" t="s">
        <v>642</v>
      </c>
      <c r="E3081" s="53" t="s">
        <v>64</v>
      </c>
      <c r="F3081" s="55">
        <v>41226</v>
      </c>
      <c r="G3081" s="55">
        <v>41274</v>
      </c>
      <c r="H3081" s="53" t="s">
        <v>100</v>
      </c>
      <c r="I3081" s="57">
        <v>276.36</v>
      </c>
      <c r="J3081" s="56">
        <v>292.93699060080002</v>
      </c>
      <c r="K3081" s="56">
        <v>276.36</v>
      </c>
      <c r="L3081" s="59">
        <v>41306</v>
      </c>
      <c r="M3081" s="60">
        <v>2013</v>
      </c>
      <c r="N3081" s="61">
        <v>41334</v>
      </c>
      <c r="O3081" s="60">
        <v>2013</v>
      </c>
      <c r="P3081" s="61">
        <v>41425</v>
      </c>
      <c r="Q3081" s="53" t="s">
        <v>337</v>
      </c>
      <c r="R3081" s="53"/>
      <c r="S3081" s="53" t="s">
        <v>419</v>
      </c>
      <c r="T3081" s="60">
        <v>50</v>
      </c>
      <c r="U3081" s="53" t="s">
        <v>367</v>
      </c>
      <c r="V3081" s="53" t="s">
        <v>385</v>
      </c>
      <c r="W3081" s="53"/>
      <c r="X3081" s="53"/>
      <c r="Y3081" s="63"/>
      <c r="Z3081" s="53"/>
      <c r="AA3081" s="53"/>
      <c r="AB3081" s="72"/>
      <c r="AC3081" s="57"/>
      <c r="AD3081" s="53"/>
      <c r="AE3081" s="53"/>
      <c r="AF3081" s="53"/>
      <c r="AG3081" s="63"/>
      <c r="AH3081" s="53"/>
      <c r="AI3081" s="53"/>
      <c r="AJ3081" s="149">
        <v>1</v>
      </c>
      <c r="AK3081" s="374" t="s">
        <v>677</v>
      </c>
    </row>
    <row r="3082" spans="1:37" s="149" customFormat="1" ht="60" customHeight="1">
      <c r="A3082" s="53" t="s">
        <v>1522</v>
      </c>
      <c r="B3082" s="60">
        <v>3754</v>
      </c>
      <c r="C3082" s="60" t="s">
        <v>428</v>
      </c>
      <c r="D3082" s="52" t="s">
        <v>426</v>
      </c>
      <c r="E3082" s="53" t="s">
        <v>59</v>
      </c>
      <c r="F3082" s="55">
        <v>41269</v>
      </c>
      <c r="G3082" s="55">
        <v>41333</v>
      </c>
      <c r="H3082" s="53" t="s">
        <v>100</v>
      </c>
      <c r="I3082" s="57">
        <v>1085.8963999999999</v>
      </c>
      <c r="J3082" s="56">
        <v>1040.8127250213506</v>
      </c>
      <c r="K3082" s="56">
        <v>1040.8119999999999</v>
      </c>
      <c r="L3082" s="59">
        <v>41362</v>
      </c>
      <c r="M3082" s="60">
        <v>2013</v>
      </c>
      <c r="N3082" s="61">
        <v>41365</v>
      </c>
      <c r="O3082" s="60">
        <v>2013</v>
      </c>
      <c r="P3082" s="61">
        <v>41577</v>
      </c>
      <c r="Q3082" s="53" t="s">
        <v>337</v>
      </c>
      <c r="R3082" s="53"/>
      <c r="S3082" s="53" t="s">
        <v>419</v>
      </c>
      <c r="T3082" s="60">
        <v>167</v>
      </c>
      <c r="U3082" s="53" t="s">
        <v>367</v>
      </c>
      <c r="V3082" s="53" t="s">
        <v>385</v>
      </c>
      <c r="W3082" s="53"/>
      <c r="X3082" s="53"/>
      <c r="Y3082" s="63"/>
      <c r="Z3082" s="53"/>
      <c r="AA3082" s="53"/>
      <c r="AB3082" s="72"/>
      <c r="AC3082" s="57"/>
      <c r="AD3082" s="53"/>
      <c r="AE3082" s="53"/>
      <c r="AF3082" s="53"/>
      <c r="AG3082" s="63"/>
      <c r="AH3082" s="53"/>
      <c r="AI3082" s="53"/>
      <c r="AJ3082" s="149">
        <v>1</v>
      </c>
      <c r="AK3082" s="374" t="s">
        <v>677</v>
      </c>
    </row>
    <row r="3083" spans="1:37" s="149" customFormat="1" ht="60" customHeight="1">
      <c r="A3083" s="53" t="s">
        <v>1522</v>
      </c>
      <c r="B3083" s="60">
        <v>3755</v>
      </c>
      <c r="C3083" s="60" t="s">
        <v>521</v>
      </c>
      <c r="D3083" s="52" t="s">
        <v>522</v>
      </c>
      <c r="E3083" s="53" t="s">
        <v>59</v>
      </c>
      <c r="F3083" s="55">
        <v>41269</v>
      </c>
      <c r="G3083" s="55">
        <v>41333</v>
      </c>
      <c r="H3083" s="53" t="s">
        <v>100</v>
      </c>
      <c r="I3083" s="57">
        <v>33.779000000000003</v>
      </c>
      <c r="J3083" s="56">
        <v>35.971343404920006</v>
      </c>
      <c r="K3083" s="56">
        <v>33.779000000000003</v>
      </c>
      <c r="L3083" s="59">
        <v>41362</v>
      </c>
      <c r="M3083" s="60">
        <v>2013</v>
      </c>
      <c r="N3083" s="61">
        <v>41365</v>
      </c>
      <c r="O3083" s="60">
        <v>2013</v>
      </c>
      <c r="P3083" s="61">
        <v>41577</v>
      </c>
      <c r="Q3083" s="53" t="s">
        <v>344</v>
      </c>
      <c r="R3083" s="53"/>
      <c r="S3083" s="60" t="s">
        <v>322</v>
      </c>
      <c r="T3083" s="60">
        <v>425</v>
      </c>
      <c r="U3083" s="53" t="s">
        <v>367</v>
      </c>
      <c r="V3083" s="53" t="s">
        <v>389</v>
      </c>
      <c r="W3083" s="53"/>
      <c r="X3083" s="53"/>
      <c r="Y3083" s="63"/>
      <c r="Z3083" s="53"/>
      <c r="AA3083" s="53"/>
      <c r="AB3083" s="72"/>
      <c r="AC3083" s="57"/>
      <c r="AD3083" s="53"/>
      <c r="AE3083" s="53"/>
      <c r="AF3083" s="53"/>
      <c r="AG3083" s="63"/>
      <c r="AH3083" s="53"/>
      <c r="AI3083" s="53"/>
      <c r="AJ3083" s="149">
        <v>1</v>
      </c>
      <c r="AK3083" s="374" t="s">
        <v>677</v>
      </c>
    </row>
    <row r="3084" spans="1:37" s="149" customFormat="1" ht="60" customHeight="1">
      <c r="A3084" s="53" t="s">
        <v>1522</v>
      </c>
      <c r="B3084" s="60">
        <v>3756</v>
      </c>
      <c r="C3084" s="60" t="s">
        <v>404</v>
      </c>
      <c r="D3084" s="52" t="s">
        <v>405</v>
      </c>
      <c r="E3084" s="53" t="s">
        <v>59</v>
      </c>
      <c r="F3084" s="55">
        <v>41263</v>
      </c>
      <c r="G3084" s="55">
        <v>41305</v>
      </c>
      <c r="H3084" s="53" t="s">
        <v>100</v>
      </c>
      <c r="I3084" s="57">
        <v>252.601</v>
      </c>
      <c r="J3084" s="56">
        <v>238.66945129137602</v>
      </c>
      <c r="K3084" s="56">
        <v>238.66900000000001</v>
      </c>
      <c r="L3084" s="59">
        <v>41333</v>
      </c>
      <c r="M3084" s="60">
        <v>2013</v>
      </c>
      <c r="N3084" s="61">
        <v>41334</v>
      </c>
      <c r="O3084" s="60">
        <v>2013</v>
      </c>
      <c r="P3084" s="61">
        <v>41577</v>
      </c>
      <c r="Q3084" s="53" t="s">
        <v>344</v>
      </c>
      <c r="R3084" s="53"/>
      <c r="S3084" s="60" t="s">
        <v>2026</v>
      </c>
      <c r="T3084" s="60">
        <v>1095</v>
      </c>
      <c r="U3084" s="53" t="s">
        <v>367</v>
      </c>
      <c r="V3084" s="53" t="s">
        <v>389</v>
      </c>
      <c r="W3084" s="53"/>
      <c r="X3084" s="53"/>
      <c r="Y3084" s="63"/>
      <c r="Z3084" s="53"/>
      <c r="AA3084" s="53"/>
      <c r="AB3084" s="72"/>
      <c r="AC3084" s="57"/>
      <c r="AD3084" s="53"/>
      <c r="AE3084" s="53"/>
      <c r="AF3084" s="53"/>
      <c r="AG3084" s="63"/>
      <c r="AH3084" s="53"/>
      <c r="AI3084" s="53"/>
      <c r="AJ3084" s="149">
        <v>1</v>
      </c>
      <c r="AK3084" s="374" t="s">
        <v>677</v>
      </c>
    </row>
    <row r="3085" spans="1:37" s="149" customFormat="1" ht="75" customHeight="1">
      <c r="A3085" s="53" t="s">
        <v>1522</v>
      </c>
      <c r="B3085" s="60">
        <v>3777</v>
      </c>
      <c r="C3085" s="60" t="s">
        <v>542</v>
      </c>
      <c r="D3085" s="52" t="s">
        <v>543</v>
      </c>
      <c r="E3085" s="53" t="s">
        <v>80</v>
      </c>
      <c r="F3085" s="55">
        <v>41394</v>
      </c>
      <c r="G3085" s="55">
        <v>41453</v>
      </c>
      <c r="H3085" s="53" t="s">
        <v>100</v>
      </c>
      <c r="I3085" s="57">
        <v>118.64406</v>
      </c>
      <c r="J3085" s="56">
        <v>110.00110459672455</v>
      </c>
      <c r="K3085" s="56">
        <v>110.001</v>
      </c>
      <c r="L3085" s="59">
        <v>41481</v>
      </c>
      <c r="M3085" s="60">
        <v>2013</v>
      </c>
      <c r="N3085" s="61">
        <v>41487</v>
      </c>
      <c r="O3085" s="60">
        <v>2013</v>
      </c>
      <c r="P3085" s="61">
        <v>41547</v>
      </c>
      <c r="Q3085" s="53" t="s">
        <v>337</v>
      </c>
      <c r="R3085" s="53"/>
      <c r="S3085" s="53" t="s">
        <v>419</v>
      </c>
      <c r="T3085" s="60">
        <v>2</v>
      </c>
      <c r="U3085" s="53" t="s">
        <v>367</v>
      </c>
      <c r="V3085" s="53" t="s">
        <v>385</v>
      </c>
      <c r="W3085" s="53"/>
      <c r="X3085" s="53"/>
      <c r="Y3085" s="63"/>
      <c r="Z3085" s="53"/>
      <c r="AA3085" s="53"/>
      <c r="AB3085" s="72"/>
      <c r="AC3085" s="57"/>
      <c r="AD3085" s="53"/>
      <c r="AE3085" s="53"/>
      <c r="AF3085" s="53"/>
      <c r="AG3085" s="63"/>
      <c r="AH3085" s="53"/>
      <c r="AI3085" s="53"/>
      <c r="AJ3085" s="149">
        <v>3</v>
      </c>
      <c r="AK3085" s="374" t="s">
        <v>677</v>
      </c>
    </row>
    <row r="3086" spans="1:37" s="149" customFormat="1" ht="60" customHeight="1">
      <c r="A3086" s="53" t="s">
        <v>1522</v>
      </c>
      <c r="B3086" s="60">
        <v>3676</v>
      </c>
      <c r="C3086" s="60">
        <v>3000521</v>
      </c>
      <c r="D3086" s="52" t="s">
        <v>415</v>
      </c>
      <c r="E3086" s="53" t="s">
        <v>59</v>
      </c>
      <c r="F3086" s="55">
        <v>41262</v>
      </c>
      <c r="G3086" s="55">
        <v>41305</v>
      </c>
      <c r="H3086" s="53" t="s">
        <v>100</v>
      </c>
      <c r="I3086" s="57">
        <v>1522.52</v>
      </c>
      <c r="J3086" s="56">
        <v>1522.52</v>
      </c>
      <c r="K3086" s="56">
        <v>1522.52</v>
      </c>
      <c r="L3086" s="59">
        <v>41333</v>
      </c>
      <c r="M3086" s="60">
        <v>2013</v>
      </c>
      <c r="N3086" s="61">
        <v>41337</v>
      </c>
      <c r="O3086" s="60">
        <v>2013</v>
      </c>
      <c r="P3086" s="61">
        <v>41639</v>
      </c>
      <c r="Q3086" s="53" t="s">
        <v>344</v>
      </c>
      <c r="R3086" s="53"/>
      <c r="S3086" s="53" t="s">
        <v>384</v>
      </c>
      <c r="T3086" s="60">
        <v>1</v>
      </c>
      <c r="U3086" s="53" t="s">
        <v>368</v>
      </c>
      <c r="V3086" s="53" t="s">
        <v>389</v>
      </c>
      <c r="W3086" s="53"/>
      <c r="X3086" s="53"/>
      <c r="Y3086" s="63"/>
      <c r="Z3086" s="53"/>
      <c r="AA3086" s="53"/>
      <c r="AB3086" s="72"/>
      <c r="AC3086" s="57"/>
      <c r="AD3086" s="53"/>
      <c r="AE3086" s="53"/>
      <c r="AF3086" s="53"/>
      <c r="AG3086" s="63"/>
      <c r="AH3086" s="53"/>
      <c r="AI3086" s="53"/>
      <c r="AJ3086" s="149">
        <v>1</v>
      </c>
      <c r="AK3086" s="374" t="s">
        <v>677</v>
      </c>
    </row>
    <row r="3087" spans="1:37" s="149" customFormat="1" ht="75" customHeight="1">
      <c r="A3087" s="53" t="s">
        <v>1522</v>
      </c>
      <c r="B3087" s="60">
        <v>3678</v>
      </c>
      <c r="C3087" s="60" t="s">
        <v>536</v>
      </c>
      <c r="D3087" s="52" t="s">
        <v>1830</v>
      </c>
      <c r="E3087" s="53" t="s">
        <v>81</v>
      </c>
      <c r="F3087" s="55">
        <v>41250</v>
      </c>
      <c r="G3087" s="55">
        <v>41325</v>
      </c>
      <c r="H3087" s="53" t="s">
        <v>100</v>
      </c>
      <c r="I3087" s="57">
        <v>75.941000000000003</v>
      </c>
      <c r="J3087" s="56">
        <v>68.626577421798189</v>
      </c>
      <c r="K3087" s="56">
        <v>68.626364406779672</v>
      </c>
      <c r="L3087" s="59">
        <v>41342</v>
      </c>
      <c r="M3087" s="60">
        <v>2013</v>
      </c>
      <c r="N3087" s="61">
        <v>41365</v>
      </c>
      <c r="O3087" s="60">
        <v>2013</v>
      </c>
      <c r="P3087" s="61">
        <v>41547</v>
      </c>
      <c r="Q3087" s="53" t="s">
        <v>337</v>
      </c>
      <c r="R3087" s="53" t="s">
        <v>3402</v>
      </c>
      <c r="S3087" s="53" t="s">
        <v>419</v>
      </c>
      <c r="T3087" s="60">
        <v>56</v>
      </c>
      <c r="U3087" s="53" t="s">
        <v>368</v>
      </c>
      <c r="V3087" s="53" t="s">
        <v>385</v>
      </c>
      <c r="W3087" s="53"/>
      <c r="X3087" s="53"/>
      <c r="Y3087" s="63"/>
      <c r="Z3087" s="53"/>
      <c r="AA3087" s="53"/>
      <c r="AB3087" s="72"/>
      <c r="AC3087" s="57"/>
      <c r="AD3087" s="53"/>
      <c r="AE3087" s="53"/>
      <c r="AF3087" s="53"/>
      <c r="AG3087" s="63"/>
      <c r="AH3087" s="53"/>
      <c r="AI3087" s="53"/>
      <c r="AJ3087" s="149">
        <v>1</v>
      </c>
      <c r="AK3087" s="374" t="s">
        <v>677</v>
      </c>
    </row>
    <row r="3088" spans="1:37" s="149" customFormat="1" ht="75" customHeight="1">
      <c r="A3088" s="53" t="s">
        <v>1522</v>
      </c>
      <c r="B3088" s="160" t="s">
        <v>3372</v>
      </c>
      <c r="C3088" s="60" t="s">
        <v>536</v>
      </c>
      <c r="D3088" s="52" t="s">
        <v>1830</v>
      </c>
      <c r="E3088" s="53" t="s">
        <v>81</v>
      </c>
      <c r="F3088" s="55">
        <v>41250</v>
      </c>
      <c r="G3088" s="55">
        <v>41325</v>
      </c>
      <c r="H3088" s="53" t="s">
        <v>100</v>
      </c>
      <c r="I3088" s="57">
        <v>223.15299999999999</v>
      </c>
      <c r="J3088" s="56">
        <v>194.20397390370869</v>
      </c>
      <c r="K3088" s="56">
        <v>194.20301694915256</v>
      </c>
      <c r="L3088" s="59">
        <v>41342</v>
      </c>
      <c r="M3088" s="60">
        <v>2013</v>
      </c>
      <c r="N3088" s="61">
        <v>41365</v>
      </c>
      <c r="O3088" s="60">
        <v>2013</v>
      </c>
      <c r="P3088" s="61">
        <v>41547</v>
      </c>
      <c r="Q3088" s="53" t="s">
        <v>337</v>
      </c>
      <c r="R3088" s="53" t="s">
        <v>3396</v>
      </c>
      <c r="S3088" s="53" t="s">
        <v>419</v>
      </c>
      <c r="T3088" s="60">
        <v>50</v>
      </c>
      <c r="U3088" s="53" t="s">
        <v>368</v>
      </c>
      <c r="V3088" s="53" t="s">
        <v>385</v>
      </c>
      <c r="W3088" s="53"/>
      <c r="X3088" s="53"/>
      <c r="Y3088" s="63"/>
      <c r="Z3088" s="53"/>
      <c r="AA3088" s="53"/>
      <c r="AB3088" s="72"/>
      <c r="AC3088" s="57"/>
      <c r="AD3088" s="53"/>
      <c r="AE3088" s="53"/>
      <c r="AF3088" s="53"/>
      <c r="AG3088" s="63"/>
      <c r="AH3088" s="53"/>
      <c r="AI3088" s="53"/>
      <c r="AJ3088" s="149">
        <v>1</v>
      </c>
      <c r="AK3088" s="374" t="s">
        <v>677</v>
      </c>
    </row>
    <row r="3089" spans="1:37" s="149" customFormat="1" ht="75" customHeight="1">
      <c r="A3089" s="53" t="s">
        <v>1522</v>
      </c>
      <c r="B3089" s="160" t="s">
        <v>3373</v>
      </c>
      <c r="C3089" s="60" t="s">
        <v>536</v>
      </c>
      <c r="D3089" s="52" t="s">
        <v>1830</v>
      </c>
      <c r="E3089" s="53" t="s">
        <v>81</v>
      </c>
      <c r="F3089" s="55">
        <v>41250</v>
      </c>
      <c r="G3089" s="55">
        <v>41325</v>
      </c>
      <c r="H3089" s="53" t="s">
        <v>100</v>
      </c>
      <c r="I3089" s="57">
        <v>147.63499999999999</v>
      </c>
      <c r="J3089" s="56">
        <v>134.35100004809601</v>
      </c>
      <c r="K3089" s="56">
        <v>134.35091525423729</v>
      </c>
      <c r="L3089" s="59">
        <v>41342</v>
      </c>
      <c r="M3089" s="60">
        <v>2013</v>
      </c>
      <c r="N3089" s="61">
        <v>41365</v>
      </c>
      <c r="O3089" s="60">
        <v>2013</v>
      </c>
      <c r="P3089" s="61">
        <v>41547</v>
      </c>
      <c r="Q3089" s="53" t="s">
        <v>337</v>
      </c>
      <c r="R3089" s="53" t="s">
        <v>3113</v>
      </c>
      <c r="S3089" s="53" t="s">
        <v>419</v>
      </c>
      <c r="T3089" s="60">
        <v>75</v>
      </c>
      <c r="U3089" s="53" t="s">
        <v>368</v>
      </c>
      <c r="V3089" s="53" t="s">
        <v>385</v>
      </c>
      <c r="W3089" s="53"/>
      <c r="X3089" s="53"/>
      <c r="Y3089" s="63"/>
      <c r="Z3089" s="53"/>
      <c r="AA3089" s="53"/>
      <c r="AB3089" s="72"/>
      <c r="AC3089" s="57"/>
      <c r="AD3089" s="53"/>
      <c r="AE3089" s="53"/>
      <c r="AF3089" s="53"/>
      <c r="AG3089" s="63"/>
      <c r="AH3089" s="53"/>
      <c r="AI3089" s="53"/>
      <c r="AJ3089" s="149">
        <v>1</v>
      </c>
      <c r="AK3089" s="374" t="s">
        <v>677</v>
      </c>
    </row>
    <row r="3090" spans="1:37" s="149" customFormat="1" ht="75" customHeight="1">
      <c r="A3090" s="53" t="s">
        <v>1522</v>
      </c>
      <c r="B3090" s="160" t="s">
        <v>3374</v>
      </c>
      <c r="C3090" s="60" t="s">
        <v>536</v>
      </c>
      <c r="D3090" s="52" t="s">
        <v>1830</v>
      </c>
      <c r="E3090" s="53" t="s">
        <v>81</v>
      </c>
      <c r="F3090" s="55">
        <v>41250</v>
      </c>
      <c r="G3090" s="55">
        <v>41325</v>
      </c>
      <c r="H3090" s="53" t="s">
        <v>100</v>
      </c>
      <c r="I3090" s="57">
        <v>157.10300000000001</v>
      </c>
      <c r="J3090" s="56">
        <v>134.21438588720736</v>
      </c>
      <c r="K3090" s="56">
        <v>134.21423728813562</v>
      </c>
      <c r="L3090" s="59">
        <v>41342</v>
      </c>
      <c r="M3090" s="60">
        <v>2013</v>
      </c>
      <c r="N3090" s="61">
        <v>41365</v>
      </c>
      <c r="O3090" s="60">
        <v>2013</v>
      </c>
      <c r="P3090" s="61">
        <v>41547</v>
      </c>
      <c r="Q3090" s="53" t="s">
        <v>337</v>
      </c>
      <c r="R3090" s="53" t="s">
        <v>3397</v>
      </c>
      <c r="S3090" s="53" t="s">
        <v>419</v>
      </c>
      <c r="T3090" s="60">
        <v>160</v>
      </c>
      <c r="U3090" s="53" t="s">
        <v>368</v>
      </c>
      <c r="V3090" s="53" t="s">
        <v>385</v>
      </c>
      <c r="W3090" s="53"/>
      <c r="X3090" s="53"/>
      <c r="Y3090" s="63"/>
      <c r="Z3090" s="53"/>
      <c r="AA3090" s="53"/>
      <c r="AB3090" s="72"/>
      <c r="AC3090" s="57"/>
      <c r="AD3090" s="53"/>
      <c r="AE3090" s="53"/>
      <c r="AF3090" s="53"/>
      <c r="AG3090" s="63"/>
      <c r="AH3090" s="53"/>
      <c r="AI3090" s="53"/>
      <c r="AJ3090" s="149">
        <v>1</v>
      </c>
      <c r="AK3090" s="374" t="s">
        <v>677</v>
      </c>
    </row>
    <row r="3091" spans="1:37" s="149" customFormat="1" ht="75" customHeight="1">
      <c r="A3091" s="53" t="s">
        <v>1522</v>
      </c>
      <c r="B3091" s="160" t="s">
        <v>3375</v>
      </c>
      <c r="C3091" s="60" t="s">
        <v>536</v>
      </c>
      <c r="D3091" s="52" t="s">
        <v>1830</v>
      </c>
      <c r="E3091" s="53" t="s">
        <v>81</v>
      </c>
      <c r="F3091" s="55">
        <v>41250</v>
      </c>
      <c r="G3091" s="55">
        <v>41325</v>
      </c>
      <c r="H3091" s="53" t="s">
        <v>100</v>
      </c>
      <c r="I3091" s="57">
        <v>132.22499999999999</v>
      </c>
      <c r="J3091" s="56">
        <v>108.22500000000001</v>
      </c>
      <c r="K3091" s="56">
        <v>108.22500000000002</v>
      </c>
      <c r="L3091" s="59">
        <v>41342</v>
      </c>
      <c r="M3091" s="60">
        <v>2013</v>
      </c>
      <c r="N3091" s="61">
        <v>41365</v>
      </c>
      <c r="O3091" s="60">
        <v>2013</v>
      </c>
      <c r="P3091" s="61">
        <v>41547</v>
      </c>
      <c r="Q3091" s="53" t="s">
        <v>337</v>
      </c>
      <c r="R3091" s="53" t="s">
        <v>3115</v>
      </c>
      <c r="S3091" s="53" t="s">
        <v>866</v>
      </c>
      <c r="T3091" s="60">
        <v>30</v>
      </c>
      <c r="U3091" s="53" t="s">
        <v>368</v>
      </c>
      <c r="V3091" s="53" t="s">
        <v>385</v>
      </c>
      <c r="W3091" s="53"/>
      <c r="X3091" s="53"/>
      <c r="Y3091" s="63"/>
      <c r="Z3091" s="53"/>
      <c r="AA3091" s="53"/>
      <c r="AB3091" s="72"/>
      <c r="AC3091" s="57"/>
      <c r="AD3091" s="53"/>
      <c r="AE3091" s="53"/>
      <c r="AF3091" s="53"/>
      <c r="AG3091" s="63"/>
      <c r="AH3091" s="53"/>
      <c r="AI3091" s="53"/>
      <c r="AJ3091" s="149">
        <v>1</v>
      </c>
      <c r="AK3091" s="374" t="s">
        <v>677</v>
      </c>
    </row>
    <row r="3092" spans="1:37" s="149" customFormat="1" ht="75" customHeight="1">
      <c r="A3092" s="53" t="s">
        <v>1522</v>
      </c>
      <c r="B3092" s="160" t="s">
        <v>3376</v>
      </c>
      <c r="C3092" s="60" t="s">
        <v>536</v>
      </c>
      <c r="D3092" s="52" t="s">
        <v>1830</v>
      </c>
      <c r="E3092" s="53" t="s">
        <v>81</v>
      </c>
      <c r="F3092" s="55">
        <v>41250</v>
      </c>
      <c r="G3092" s="55">
        <v>41325</v>
      </c>
      <c r="H3092" s="53" t="s">
        <v>100</v>
      </c>
      <c r="I3092" s="57">
        <v>68.837000000000003</v>
      </c>
      <c r="J3092" s="56">
        <v>55.837016026868973</v>
      </c>
      <c r="K3092" s="56">
        <v>55.836983050847465</v>
      </c>
      <c r="L3092" s="59">
        <v>41342</v>
      </c>
      <c r="M3092" s="60">
        <v>2013</v>
      </c>
      <c r="N3092" s="61">
        <v>41365</v>
      </c>
      <c r="O3092" s="60">
        <v>2013</v>
      </c>
      <c r="P3092" s="61">
        <v>41547</v>
      </c>
      <c r="Q3092" s="53" t="s">
        <v>337</v>
      </c>
      <c r="R3092" s="53" t="s">
        <v>3116</v>
      </c>
      <c r="S3092" s="53" t="s">
        <v>866</v>
      </c>
      <c r="T3092" s="60">
        <v>23</v>
      </c>
      <c r="U3092" s="53" t="s">
        <v>368</v>
      </c>
      <c r="V3092" s="53" t="s">
        <v>385</v>
      </c>
      <c r="W3092" s="53"/>
      <c r="X3092" s="53"/>
      <c r="Y3092" s="63"/>
      <c r="Z3092" s="53"/>
      <c r="AA3092" s="53"/>
      <c r="AB3092" s="72"/>
      <c r="AC3092" s="57"/>
      <c r="AD3092" s="53"/>
      <c r="AE3092" s="53"/>
      <c r="AF3092" s="53"/>
      <c r="AG3092" s="63"/>
      <c r="AH3092" s="53"/>
      <c r="AI3092" s="53"/>
      <c r="AJ3092" s="149">
        <v>1</v>
      </c>
      <c r="AK3092" s="374" t="s">
        <v>677</v>
      </c>
    </row>
    <row r="3093" spans="1:37" s="149" customFormat="1" ht="75" customHeight="1">
      <c r="A3093" s="53" t="s">
        <v>1522</v>
      </c>
      <c r="B3093" s="160" t="s">
        <v>3377</v>
      </c>
      <c r="C3093" s="60" t="s">
        <v>536</v>
      </c>
      <c r="D3093" s="52" t="s">
        <v>1830</v>
      </c>
      <c r="E3093" s="53" t="s">
        <v>81</v>
      </c>
      <c r="F3093" s="55">
        <v>41250</v>
      </c>
      <c r="G3093" s="55">
        <v>41325</v>
      </c>
      <c r="H3093" s="53" t="s">
        <v>100</v>
      </c>
      <c r="I3093" s="57">
        <v>342.42599999999999</v>
      </c>
      <c r="J3093" s="56">
        <v>318.03500755494014</v>
      </c>
      <c r="K3093" s="56">
        <v>318.03483898305086</v>
      </c>
      <c r="L3093" s="59">
        <v>41342</v>
      </c>
      <c r="M3093" s="60">
        <v>2013</v>
      </c>
      <c r="N3093" s="61">
        <v>41365</v>
      </c>
      <c r="O3093" s="60">
        <v>2013</v>
      </c>
      <c r="P3093" s="61">
        <v>41547</v>
      </c>
      <c r="Q3093" s="53" t="s">
        <v>337</v>
      </c>
      <c r="R3093" s="53" t="s">
        <v>3117</v>
      </c>
      <c r="S3093" s="53" t="s">
        <v>866</v>
      </c>
      <c r="T3093" s="60">
        <v>46</v>
      </c>
      <c r="U3093" s="53" t="s">
        <v>368</v>
      </c>
      <c r="V3093" s="53" t="s">
        <v>385</v>
      </c>
      <c r="W3093" s="53"/>
      <c r="X3093" s="53"/>
      <c r="Y3093" s="63"/>
      <c r="Z3093" s="53"/>
      <c r="AA3093" s="53"/>
      <c r="AB3093" s="72"/>
      <c r="AC3093" s="57"/>
      <c r="AD3093" s="53"/>
      <c r="AE3093" s="53"/>
      <c r="AF3093" s="53"/>
      <c r="AG3093" s="63"/>
      <c r="AH3093" s="53"/>
      <c r="AI3093" s="53"/>
      <c r="AJ3093" s="149">
        <v>1</v>
      </c>
      <c r="AK3093" s="374" t="s">
        <v>677</v>
      </c>
    </row>
    <row r="3094" spans="1:37" s="149" customFormat="1" ht="75" customHeight="1">
      <c r="A3094" s="53" t="s">
        <v>1522</v>
      </c>
      <c r="B3094" s="160" t="s">
        <v>3378</v>
      </c>
      <c r="C3094" s="60" t="s">
        <v>536</v>
      </c>
      <c r="D3094" s="52" t="s">
        <v>1830</v>
      </c>
      <c r="E3094" s="53" t="s">
        <v>81</v>
      </c>
      <c r="F3094" s="55">
        <v>41250</v>
      </c>
      <c r="G3094" s="55">
        <v>41325</v>
      </c>
      <c r="H3094" s="53" t="s">
        <v>100</v>
      </c>
      <c r="I3094" s="57">
        <v>45.918999999999997</v>
      </c>
      <c r="J3094" s="56">
        <v>35.9185817705904</v>
      </c>
      <c r="K3094" s="56">
        <v>35.918389830508481</v>
      </c>
      <c r="L3094" s="59">
        <v>41342</v>
      </c>
      <c r="M3094" s="60">
        <v>2013</v>
      </c>
      <c r="N3094" s="61">
        <v>41365</v>
      </c>
      <c r="O3094" s="60">
        <v>2013</v>
      </c>
      <c r="P3094" s="61">
        <v>41547</v>
      </c>
      <c r="Q3094" s="53" t="s">
        <v>337</v>
      </c>
      <c r="R3094" s="53" t="s">
        <v>3118</v>
      </c>
      <c r="S3094" s="53" t="s">
        <v>866</v>
      </c>
      <c r="T3094" s="60">
        <v>9</v>
      </c>
      <c r="U3094" s="53" t="s">
        <v>368</v>
      </c>
      <c r="V3094" s="53" t="s">
        <v>385</v>
      </c>
      <c r="W3094" s="53"/>
      <c r="X3094" s="53"/>
      <c r="Y3094" s="63"/>
      <c r="Z3094" s="53"/>
      <c r="AA3094" s="53"/>
      <c r="AB3094" s="72"/>
      <c r="AC3094" s="57"/>
      <c r="AD3094" s="53"/>
      <c r="AE3094" s="53"/>
      <c r="AF3094" s="53"/>
      <c r="AG3094" s="63"/>
      <c r="AH3094" s="53"/>
      <c r="AI3094" s="53"/>
      <c r="AJ3094" s="149">
        <v>1</v>
      </c>
      <c r="AK3094" s="374" t="s">
        <v>677</v>
      </c>
    </row>
    <row r="3095" spans="1:37" s="149" customFormat="1" ht="75" customHeight="1">
      <c r="A3095" s="53" t="s">
        <v>1522</v>
      </c>
      <c r="B3095" s="160" t="s">
        <v>3379</v>
      </c>
      <c r="C3095" s="60" t="s">
        <v>536</v>
      </c>
      <c r="D3095" s="52" t="s">
        <v>1830</v>
      </c>
      <c r="E3095" s="53" t="s">
        <v>81</v>
      </c>
      <c r="F3095" s="55">
        <v>41250</v>
      </c>
      <c r="G3095" s="55">
        <v>41325</v>
      </c>
      <c r="H3095" s="53" t="s">
        <v>100</v>
      </c>
      <c r="I3095" s="57">
        <v>120.863</v>
      </c>
      <c r="J3095" s="56">
        <v>90.981601645597493</v>
      </c>
      <c r="K3095" s="56">
        <v>90.981237288135603</v>
      </c>
      <c r="L3095" s="59">
        <v>41342</v>
      </c>
      <c r="M3095" s="60">
        <v>2013</v>
      </c>
      <c r="N3095" s="61">
        <v>41365</v>
      </c>
      <c r="O3095" s="60">
        <v>2013</v>
      </c>
      <c r="P3095" s="61">
        <v>41547</v>
      </c>
      <c r="Q3095" s="53" t="s">
        <v>337</v>
      </c>
      <c r="R3095" s="53" t="s">
        <v>3398</v>
      </c>
      <c r="S3095" s="53" t="s">
        <v>866</v>
      </c>
      <c r="T3095" s="60">
        <v>9</v>
      </c>
      <c r="U3095" s="53" t="s">
        <v>368</v>
      </c>
      <c r="V3095" s="53" t="s">
        <v>385</v>
      </c>
      <c r="W3095" s="53"/>
      <c r="X3095" s="53"/>
      <c r="Y3095" s="63"/>
      <c r="Z3095" s="53"/>
      <c r="AA3095" s="53"/>
      <c r="AB3095" s="72"/>
      <c r="AC3095" s="57"/>
      <c r="AD3095" s="53"/>
      <c r="AE3095" s="53"/>
      <c r="AF3095" s="53"/>
      <c r="AG3095" s="63"/>
      <c r="AH3095" s="53"/>
      <c r="AI3095" s="53"/>
      <c r="AJ3095" s="149">
        <v>1</v>
      </c>
      <c r="AK3095" s="374" t="s">
        <v>677</v>
      </c>
    </row>
    <row r="3096" spans="1:37" s="149" customFormat="1" ht="75" customHeight="1">
      <c r="A3096" s="53" t="s">
        <v>1522</v>
      </c>
      <c r="B3096" s="160" t="s">
        <v>3380</v>
      </c>
      <c r="C3096" s="60" t="s">
        <v>536</v>
      </c>
      <c r="D3096" s="52" t="s">
        <v>1830</v>
      </c>
      <c r="E3096" s="53" t="s">
        <v>81</v>
      </c>
      <c r="F3096" s="55">
        <v>41250</v>
      </c>
      <c r="G3096" s="55">
        <v>41325</v>
      </c>
      <c r="H3096" s="53" t="s">
        <v>100</v>
      </c>
      <c r="I3096" s="57">
        <v>187.97</v>
      </c>
      <c r="J3096" s="56">
        <v>169.89534244718584</v>
      </c>
      <c r="K3096" s="56">
        <v>169.89533898305083</v>
      </c>
      <c r="L3096" s="59">
        <v>41342</v>
      </c>
      <c r="M3096" s="60">
        <v>2013</v>
      </c>
      <c r="N3096" s="61">
        <v>41365</v>
      </c>
      <c r="O3096" s="60">
        <v>2013</v>
      </c>
      <c r="P3096" s="61">
        <v>41547</v>
      </c>
      <c r="Q3096" s="53" t="s">
        <v>337</v>
      </c>
      <c r="R3096" s="53" t="s">
        <v>3120</v>
      </c>
      <c r="S3096" s="53" t="s">
        <v>866</v>
      </c>
      <c r="T3096" s="60">
        <v>28</v>
      </c>
      <c r="U3096" s="53" t="s">
        <v>368</v>
      </c>
      <c r="V3096" s="53" t="s">
        <v>385</v>
      </c>
      <c r="W3096" s="53"/>
      <c r="X3096" s="53"/>
      <c r="Y3096" s="63"/>
      <c r="Z3096" s="53"/>
      <c r="AA3096" s="53"/>
      <c r="AB3096" s="72"/>
      <c r="AC3096" s="57"/>
      <c r="AD3096" s="53"/>
      <c r="AE3096" s="53"/>
      <c r="AF3096" s="53"/>
      <c r="AG3096" s="63"/>
      <c r="AH3096" s="53"/>
      <c r="AI3096" s="53"/>
      <c r="AJ3096" s="149">
        <v>1</v>
      </c>
      <c r="AK3096" s="374" t="s">
        <v>677</v>
      </c>
    </row>
    <row r="3097" spans="1:37" s="149" customFormat="1" ht="75" customHeight="1">
      <c r="A3097" s="53" t="s">
        <v>1522</v>
      </c>
      <c r="B3097" s="160" t="s">
        <v>3381</v>
      </c>
      <c r="C3097" s="60" t="s">
        <v>536</v>
      </c>
      <c r="D3097" s="52" t="s">
        <v>1830</v>
      </c>
      <c r="E3097" s="53" t="s">
        <v>81</v>
      </c>
      <c r="F3097" s="55">
        <v>41250</v>
      </c>
      <c r="G3097" s="55">
        <v>41325</v>
      </c>
      <c r="H3097" s="53" t="s">
        <v>100</v>
      </c>
      <c r="I3097" s="57">
        <v>298.78399999999999</v>
      </c>
      <c r="J3097" s="56">
        <v>272.78401385617303</v>
      </c>
      <c r="K3097" s="56">
        <v>272.78389830508473</v>
      </c>
      <c r="L3097" s="59">
        <v>41342</v>
      </c>
      <c r="M3097" s="60">
        <v>2013</v>
      </c>
      <c r="N3097" s="61">
        <v>41365</v>
      </c>
      <c r="O3097" s="60">
        <v>2013</v>
      </c>
      <c r="P3097" s="61">
        <v>41547</v>
      </c>
      <c r="Q3097" s="53" t="s">
        <v>337</v>
      </c>
      <c r="R3097" s="53" t="s">
        <v>3121</v>
      </c>
      <c r="S3097" s="53" t="s">
        <v>866</v>
      </c>
      <c r="T3097" s="60">
        <v>23</v>
      </c>
      <c r="U3097" s="53" t="s">
        <v>368</v>
      </c>
      <c r="V3097" s="53" t="s">
        <v>385</v>
      </c>
      <c r="W3097" s="53"/>
      <c r="X3097" s="53"/>
      <c r="Y3097" s="63"/>
      <c r="Z3097" s="53"/>
      <c r="AA3097" s="53"/>
      <c r="AB3097" s="72"/>
      <c r="AC3097" s="57"/>
      <c r="AD3097" s="53"/>
      <c r="AE3097" s="53"/>
      <c r="AF3097" s="53"/>
      <c r="AG3097" s="63"/>
      <c r="AH3097" s="53"/>
      <c r="AI3097" s="53"/>
      <c r="AJ3097" s="149">
        <v>1</v>
      </c>
      <c r="AK3097" s="374" t="s">
        <v>677</v>
      </c>
    </row>
    <row r="3098" spans="1:37" s="149" customFormat="1" ht="75" customHeight="1">
      <c r="A3098" s="53" t="s">
        <v>1522</v>
      </c>
      <c r="B3098" s="160" t="s">
        <v>3382</v>
      </c>
      <c r="C3098" s="60" t="s">
        <v>536</v>
      </c>
      <c r="D3098" s="52" t="s">
        <v>1830</v>
      </c>
      <c r="E3098" s="53" t="s">
        <v>81</v>
      </c>
      <c r="F3098" s="55">
        <v>41250</v>
      </c>
      <c r="G3098" s="55">
        <v>41325</v>
      </c>
      <c r="H3098" s="53" t="s">
        <v>100</v>
      </c>
      <c r="I3098" s="57">
        <v>1538.7919999999999</v>
      </c>
      <c r="J3098" s="56">
        <v>1474.792103580264</v>
      </c>
      <c r="K3098" s="56">
        <v>1474.7921864406781</v>
      </c>
      <c r="L3098" s="59">
        <v>41342</v>
      </c>
      <c r="M3098" s="60">
        <v>2013</v>
      </c>
      <c r="N3098" s="61">
        <v>41365</v>
      </c>
      <c r="O3098" s="60">
        <v>2013</v>
      </c>
      <c r="P3098" s="61">
        <v>41547</v>
      </c>
      <c r="Q3098" s="53" t="s">
        <v>337</v>
      </c>
      <c r="R3098" s="53" t="s">
        <v>3122</v>
      </c>
      <c r="S3098" s="53" t="s">
        <v>866</v>
      </c>
      <c r="T3098" s="60">
        <v>62</v>
      </c>
      <c r="U3098" s="53" t="s">
        <v>368</v>
      </c>
      <c r="V3098" s="53" t="s">
        <v>385</v>
      </c>
      <c r="W3098" s="53"/>
      <c r="X3098" s="53"/>
      <c r="Y3098" s="63"/>
      <c r="Z3098" s="53"/>
      <c r="AA3098" s="53"/>
      <c r="AB3098" s="72"/>
      <c r="AC3098" s="57"/>
      <c r="AD3098" s="53"/>
      <c r="AE3098" s="53"/>
      <c r="AF3098" s="53"/>
      <c r="AG3098" s="63"/>
      <c r="AH3098" s="53"/>
      <c r="AI3098" s="53"/>
      <c r="AJ3098" s="149">
        <v>1</v>
      </c>
      <c r="AK3098" s="374" t="s">
        <v>677</v>
      </c>
    </row>
    <row r="3099" spans="1:37" s="149" customFormat="1" ht="75" customHeight="1">
      <c r="A3099" s="53" t="s">
        <v>1522</v>
      </c>
      <c r="B3099" s="160" t="s">
        <v>3383</v>
      </c>
      <c r="C3099" s="60" t="s">
        <v>536</v>
      </c>
      <c r="D3099" s="52" t="s">
        <v>1830</v>
      </c>
      <c r="E3099" s="53" t="s">
        <v>81</v>
      </c>
      <c r="F3099" s="55">
        <v>41250</v>
      </c>
      <c r="G3099" s="55">
        <v>41325</v>
      </c>
      <c r="H3099" s="53" t="s">
        <v>100</v>
      </c>
      <c r="I3099" s="57">
        <v>189.381</v>
      </c>
      <c r="J3099" s="56">
        <v>151.35300252652709</v>
      </c>
      <c r="K3099" s="56">
        <v>151.35254237288137</v>
      </c>
      <c r="L3099" s="59">
        <v>41342</v>
      </c>
      <c r="M3099" s="60">
        <v>2013</v>
      </c>
      <c r="N3099" s="61">
        <v>41365</v>
      </c>
      <c r="O3099" s="60">
        <v>2013</v>
      </c>
      <c r="P3099" s="61">
        <v>41547</v>
      </c>
      <c r="Q3099" s="53" t="s">
        <v>337</v>
      </c>
      <c r="R3099" s="53" t="s">
        <v>3123</v>
      </c>
      <c r="S3099" s="53" t="s">
        <v>866</v>
      </c>
      <c r="T3099" s="60">
        <v>9</v>
      </c>
      <c r="U3099" s="53" t="s">
        <v>368</v>
      </c>
      <c r="V3099" s="53" t="s">
        <v>385</v>
      </c>
      <c r="W3099" s="53"/>
      <c r="X3099" s="53"/>
      <c r="Y3099" s="63"/>
      <c r="Z3099" s="53"/>
      <c r="AA3099" s="53"/>
      <c r="AB3099" s="72"/>
      <c r="AC3099" s="57"/>
      <c r="AD3099" s="53"/>
      <c r="AE3099" s="53"/>
      <c r="AF3099" s="53"/>
      <c r="AG3099" s="63"/>
      <c r="AH3099" s="53"/>
      <c r="AI3099" s="53"/>
      <c r="AJ3099" s="149">
        <v>1</v>
      </c>
      <c r="AK3099" s="374" t="s">
        <v>677</v>
      </c>
    </row>
    <row r="3100" spans="1:37" s="149" customFormat="1" ht="75" customHeight="1">
      <c r="A3100" s="53" t="s">
        <v>1522</v>
      </c>
      <c r="B3100" s="160" t="s">
        <v>3384</v>
      </c>
      <c r="C3100" s="60" t="s">
        <v>536</v>
      </c>
      <c r="D3100" s="52" t="s">
        <v>1830</v>
      </c>
      <c r="E3100" s="53" t="s">
        <v>81</v>
      </c>
      <c r="F3100" s="55">
        <v>41250</v>
      </c>
      <c r="G3100" s="55">
        <v>41325</v>
      </c>
      <c r="H3100" s="53" t="s">
        <v>100</v>
      </c>
      <c r="I3100" s="57">
        <v>474.79199999999997</v>
      </c>
      <c r="J3100" s="56">
        <v>429.27195450777123</v>
      </c>
      <c r="K3100" s="56">
        <v>429.27118644067798</v>
      </c>
      <c r="L3100" s="59">
        <v>41342</v>
      </c>
      <c r="M3100" s="60">
        <v>2013</v>
      </c>
      <c r="N3100" s="61">
        <v>41365</v>
      </c>
      <c r="O3100" s="60">
        <v>2013</v>
      </c>
      <c r="P3100" s="61">
        <v>41547</v>
      </c>
      <c r="Q3100" s="53" t="s">
        <v>337</v>
      </c>
      <c r="R3100" s="53" t="s">
        <v>3124</v>
      </c>
      <c r="S3100" s="53" t="s">
        <v>419</v>
      </c>
      <c r="T3100" s="60">
        <v>215</v>
      </c>
      <c r="U3100" s="53" t="s">
        <v>368</v>
      </c>
      <c r="V3100" s="53" t="s">
        <v>385</v>
      </c>
      <c r="W3100" s="53"/>
      <c r="X3100" s="53"/>
      <c r="Y3100" s="63"/>
      <c r="Z3100" s="53"/>
      <c r="AA3100" s="53"/>
      <c r="AB3100" s="72"/>
      <c r="AC3100" s="57"/>
      <c r="AD3100" s="53"/>
      <c r="AE3100" s="53"/>
      <c r="AF3100" s="53"/>
      <c r="AG3100" s="63"/>
      <c r="AH3100" s="53"/>
      <c r="AI3100" s="53"/>
      <c r="AJ3100" s="149">
        <v>1</v>
      </c>
      <c r="AK3100" s="374" t="s">
        <v>677</v>
      </c>
    </row>
    <row r="3101" spans="1:37" s="149" customFormat="1" ht="75" customHeight="1">
      <c r="A3101" s="53" t="s">
        <v>1522</v>
      </c>
      <c r="B3101" s="160" t="s">
        <v>3385</v>
      </c>
      <c r="C3101" s="60" t="s">
        <v>536</v>
      </c>
      <c r="D3101" s="52" t="s">
        <v>1830</v>
      </c>
      <c r="E3101" s="53" t="s">
        <v>81</v>
      </c>
      <c r="F3101" s="55">
        <v>41250</v>
      </c>
      <c r="G3101" s="55">
        <v>41325</v>
      </c>
      <c r="H3101" s="53" t="s">
        <v>100</v>
      </c>
      <c r="I3101" s="57">
        <v>276.82</v>
      </c>
      <c r="J3101" s="56">
        <v>202.58005372964351</v>
      </c>
      <c r="K3101" s="56">
        <v>202.58008474576272</v>
      </c>
      <c r="L3101" s="59">
        <v>41342</v>
      </c>
      <c r="M3101" s="60">
        <v>2013</v>
      </c>
      <c r="N3101" s="61">
        <v>41365</v>
      </c>
      <c r="O3101" s="60">
        <v>2013</v>
      </c>
      <c r="P3101" s="61">
        <v>41547</v>
      </c>
      <c r="Q3101" s="53" t="s">
        <v>337</v>
      </c>
      <c r="R3101" s="53" t="s">
        <v>3125</v>
      </c>
      <c r="S3101" s="53" t="s">
        <v>419</v>
      </c>
      <c r="T3101" s="60">
        <v>608</v>
      </c>
      <c r="U3101" s="53" t="s">
        <v>368</v>
      </c>
      <c r="V3101" s="53" t="s">
        <v>385</v>
      </c>
      <c r="W3101" s="53"/>
      <c r="X3101" s="53"/>
      <c r="Y3101" s="63"/>
      <c r="Z3101" s="53"/>
      <c r="AA3101" s="53"/>
      <c r="AB3101" s="72"/>
      <c r="AC3101" s="57"/>
      <c r="AD3101" s="53"/>
      <c r="AE3101" s="53"/>
      <c r="AF3101" s="53"/>
      <c r="AG3101" s="63"/>
      <c r="AH3101" s="53"/>
      <c r="AI3101" s="53"/>
      <c r="AJ3101" s="149">
        <v>1</v>
      </c>
      <c r="AK3101" s="374" t="s">
        <v>677</v>
      </c>
    </row>
    <row r="3102" spans="1:37" s="149" customFormat="1" ht="75" customHeight="1">
      <c r="A3102" s="53" t="s">
        <v>1522</v>
      </c>
      <c r="B3102" s="160" t="s">
        <v>3386</v>
      </c>
      <c r="C3102" s="60" t="s">
        <v>536</v>
      </c>
      <c r="D3102" s="52" t="s">
        <v>1830</v>
      </c>
      <c r="E3102" s="53" t="s">
        <v>81</v>
      </c>
      <c r="F3102" s="55">
        <v>41250</v>
      </c>
      <c r="G3102" s="55">
        <v>41325</v>
      </c>
      <c r="H3102" s="53" t="s">
        <v>100</v>
      </c>
      <c r="I3102" s="57">
        <v>147.74600000000001</v>
      </c>
      <c r="J3102" s="56">
        <v>124.74598084654609</v>
      </c>
      <c r="K3102" s="56">
        <v>124.7457627118644</v>
      </c>
      <c r="L3102" s="59">
        <v>41342</v>
      </c>
      <c r="M3102" s="60">
        <v>2013</v>
      </c>
      <c r="N3102" s="61">
        <v>41365</v>
      </c>
      <c r="O3102" s="60">
        <v>2013</v>
      </c>
      <c r="P3102" s="61">
        <v>41547</v>
      </c>
      <c r="Q3102" s="53" t="s">
        <v>337</v>
      </c>
      <c r="R3102" s="53" t="s">
        <v>3399</v>
      </c>
      <c r="S3102" s="53" t="s">
        <v>866</v>
      </c>
      <c r="T3102" s="60">
        <v>62</v>
      </c>
      <c r="U3102" s="53" t="s">
        <v>368</v>
      </c>
      <c r="V3102" s="53" t="s">
        <v>385</v>
      </c>
      <c r="W3102" s="53"/>
      <c r="X3102" s="53"/>
      <c r="Y3102" s="63"/>
      <c r="Z3102" s="53"/>
      <c r="AA3102" s="53"/>
      <c r="AB3102" s="72"/>
      <c r="AC3102" s="57"/>
      <c r="AD3102" s="53"/>
      <c r="AE3102" s="53"/>
      <c r="AF3102" s="53"/>
      <c r="AG3102" s="63"/>
      <c r="AH3102" s="53"/>
      <c r="AI3102" s="53"/>
      <c r="AJ3102" s="149">
        <v>1</v>
      </c>
      <c r="AK3102" s="374" t="s">
        <v>677</v>
      </c>
    </row>
    <row r="3103" spans="1:37" s="149" customFormat="1" ht="75" customHeight="1">
      <c r="A3103" s="53" t="s">
        <v>1522</v>
      </c>
      <c r="B3103" s="160" t="s">
        <v>3387</v>
      </c>
      <c r="C3103" s="60" t="s">
        <v>536</v>
      </c>
      <c r="D3103" s="52" t="s">
        <v>1830</v>
      </c>
      <c r="E3103" s="53" t="s">
        <v>81</v>
      </c>
      <c r="F3103" s="55">
        <v>41250</v>
      </c>
      <c r="G3103" s="55">
        <v>41325</v>
      </c>
      <c r="H3103" s="53" t="s">
        <v>100</v>
      </c>
      <c r="I3103" s="57">
        <v>496.93700000000001</v>
      </c>
      <c r="J3103" s="56">
        <v>450.29636658740162</v>
      </c>
      <c r="K3103" s="56">
        <v>450.29661016949154</v>
      </c>
      <c r="L3103" s="59">
        <v>41342</v>
      </c>
      <c r="M3103" s="60">
        <v>2013</v>
      </c>
      <c r="N3103" s="61">
        <v>41365</v>
      </c>
      <c r="O3103" s="60">
        <v>2013</v>
      </c>
      <c r="P3103" s="61">
        <v>41547</v>
      </c>
      <c r="Q3103" s="53" t="s">
        <v>337</v>
      </c>
      <c r="R3103" s="53" t="s">
        <v>3126</v>
      </c>
      <c r="S3103" s="53" t="s">
        <v>866</v>
      </c>
      <c r="T3103" s="60">
        <v>220</v>
      </c>
      <c r="U3103" s="53" t="s">
        <v>368</v>
      </c>
      <c r="V3103" s="53" t="s">
        <v>385</v>
      </c>
      <c r="W3103" s="53"/>
      <c r="X3103" s="53"/>
      <c r="Y3103" s="63"/>
      <c r="Z3103" s="53"/>
      <c r="AA3103" s="53"/>
      <c r="AB3103" s="72"/>
      <c r="AC3103" s="57"/>
      <c r="AD3103" s="53"/>
      <c r="AE3103" s="53"/>
      <c r="AF3103" s="53"/>
      <c r="AG3103" s="63"/>
      <c r="AH3103" s="53"/>
      <c r="AI3103" s="53"/>
      <c r="AJ3103" s="149">
        <v>1</v>
      </c>
      <c r="AK3103" s="374" t="s">
        <v>677</v>
      </c>
    </row>
    <row r="3104" spans="1:37" s="149" customFormat="1" ht="75" customHeight="1">
      <c r="A3104" s="53" t="s">
        <v>1522</v>
      </c>
      <c r="B3104" s="160" t="s">
        <v>3388</v>
      </c>
      <c r="C3104" s="60" t="s">
        <v>536</v>
      </c>
      <c r="D3104" s="52" t="s">
        <v>1830</v>
      </c>
      <c r="E3104" s="53" t="s">
        <v>81</v>
      </c>
      <c r="F3104" s="55">
        <v>41250</v>
      </c>
      <c r="G3104" s="55">
        <v>41325</v>
      </c>
      <c r="H3104" s="53" t="s">
        <v>100</v>
      </c>
      <c r="I3104" s="57">
        <v>654.78399999999999</v>
      </c>
      <c r="J3104" s="56">
        <v>627.53720574996862</v>
      </c>
      <c r="K3104" s="56">
        <v>627.53725423728815</v>
      </c>
      <c r="L3104" s="59">
        <v>41342</v>
      </c>
      <c r="M3104" s="60">
        <v>2013</v>
      </c>
      <c r="N3104" s="61">
        <v>41365</v>
      </c>
      <c r="O3104" s="60">
        <v>2013</v>
      </c>
      <c r="P3104" s="61">
        <v>41547</v>
      </c>
      <c r="Q3104" s="53" t="s">
        <v>337</v>
      </c>
      <c r="R3104" s="53" t="s">
        <v>3127</v>
      </c>
      <c r="S3104" s="53" t="s">
        <v>419</v>
      </c>
      <c r="T3104" s="60">
        <v>97</v>
      </c>
      <c r="U3104" s="53" t="s">
        <v>368</v>
      </c>
      <c r="V3104" s="53" t="s">
        <v>385</v>
      </c>
      <c r="W3104" s="53"/>
      <c r="X3104" s="53"/>
      <c r="Y3104" s="63"/>
      <c r="Z3104" s="53"/>
      <c r="AA3104" s="53"/>
      <c r="AB3104" s="72"/>
      <c r="AC3104" s="57"/>
      <c r="AD3104" s="53"/>
      <c r="AE3104" s="53"/>
      <c r="AF3104" s="53"/>
      <c r="AG3104" s="63"/>
      <c r="AH3104" s="53"/>
      <c r="AI3104" s="53"/>
      <c r="AJ3104" s="149">
        <v>1</v>
      </c>
      <c r="AK3104" s="374" t="s">
        <v>677</v>
      </c>
    </row>
    <row r="3105" spans="1:37" s="149" customFormat="1" ht="75" customHeight="1">
      <c r="A3105" s="53" t="s">
        <v>1522</v>
      </c>
      <c r="B3105" s="160" t="s">
        <v>3389</v>
      </c>
      <c r="C3105" s="60" t="s">
        <v>536</v>
      </c>
      <c r="D3105" s="52" t="s">
        <v>1830</v>
      </c>
      <c r="E3105" s="53" t="s">
        <v>81</v>
      </c>
      <c r="F3105" s="55">
        <v>41250</v>
      </c>
      <c r="G3105" s="55">
        <v>41325</v>
      </c>
      <c r="H3105" s="53" t="s">
        <v>100</v>
      </c>
      <c r="I3105" s="57">
        <v>162.786</v>
      </c>
      <c r="J3105" s="56">
        <v>105.10700002931291</v>
      </c>
      <c r="K3105" s="56">
        <v>105.10677966101696</v>
      </c>
      <c r="L3105" s="59">
        <v>41342</v>
      </c>
      <c r="M3105" s="60">
        <v>2013</v>
      </c>
      <c r="N3105" s="61">
        <v>41365</v>
      </c>
      <c r="O3105" s="60">
        <v>2013</v>
      </c>
      <c r="P3105" s="61">
        <v>41547</v>
      </c>
      <c r="Q3105" s="53" t="s">
        <v>337</v>
      </c>
      <c r="R3105" s="53" t="s">
        <v>3128</v>
      </c>
      <c r="S3105" s="53" t="s">
        <v>866</v>
      </c>
      <c r="T3105" s="60">
        <v>6</v>
      </c>
      <c r="U3105" s="53" t="s">
        <v>368</v>
      </c>
      <c r="V3105" s="53" t="s">
        <v>385</v>
      </c>
      <c r="W3105" s="53"/>
      <c r="X3105" s="53"/>
      <c r="Y3105" s="63"/>
      <c r="Z3105" s="53"/>
      <c r="AA3105" s="53"/>
      <c r="AB3105" s="72"/>
      <c r="AC3105" s="57"/>
      <c r="AD3105" s="53"/>
      <c r="AE3105" s="53"/>
      <c r="AF3105" s="53"/>
      <c r="AG3105" s="63"/>
      <c r="AH3105" s="53"/>
      <c r="AI3105" s="53"/>
      <c r="AJ3105" s="149">
        <v>1</v>
      </c>
      <c r="AK3105" s="374" t="s">
        <v>677</v>
      </c>
    </row>
    <row r="3106" spans="1:37" s="149" customFormat="1" ht="75" customHeight="1">
      <c r="A3106" s="53" t="s">
        <v>1522</v>
      </c>
      <c r="B3106" s="160" t="s">
        <v>3390</v>
      </c>
      <c r="C3106" s="60" t="s">
        <v>536</v>
      </c>
      <c r="D3106" s="52" t="s">
        <v>1830</v>
      </c>
      <c r="E3106" s="53" t="s">
        <v>81</v>
      </c>
      <c r="F3106" s="55">
        <v>41250</v>
      </c>
      <c r="G3106" s="55">
        <v>41325</v>
      </c>
      <c r="H3106" s="53" t="s">
        <v>100</v>
      </c>
      <c r="I3106" s="57">
        <v>454.39100000000002</v>
      </c>
      <c r="J3106" s="56">
        <v>404.99121136556653</v>
      </c>
      <c r="K3106" s="56">
        <v>404.99099152542374</v>
      </c>
      <c r="L3106" s="59">
        <v>41342</v>
      </c>
      <c r="M3106" s="60">
        <v>2013</v>
      </c>
      <c r="N3106" s="61">
        <v>41365</v>
      </c>
      <c r="O3106" s="60">
        <v>2013</v>
      </c>
      <c r="P3106" s="61">
        <v>41547</v>
      </c>
      <c r="Q3106" s="53" t="s">
        <v>337</v>
      </c>
      <c r="R3106" s="53" t="s">
        <v>3129</v>
      </c>
      <c r="S3106" s="53" t="s">
        <v>419</v>
      </c>
      <c r="T3106" s="60">
        <v>8776</v>
      </c>
      <c r="U3106" s="53" t="s">
        <v>368</v>
      </c>
      <c r="V3106" s="53" t="s">
        <v>385</v>
      </c>
      <c r="W3106" s="53"/>
      <c r="X3106" s="53"/>
      <c r="Y3106" s="63"/>
      <c r="Z3106" s="53"/>
      <c r="AA3106" s="53"/>
      <c r="AB3106" s="72"/>
      <c r="AC3106" s="57"/>
      <c r="AD3106" s="53"/>
      <c r="AE3106" s="53"/>
      <c r="AF3106" s="53"/>
      <c r="AG3106" s="63"/>
      <c r="AH3106" s="53"/>
      <c r="AI3106" s="53"/>
      <c r="AJ3106" s="149">
        <v>1</v>
      </c>
      <c r="AK3106" s="374" t="s">
        <v>677</v>
      </c>
    </row>
    <row r="3107" spans="1:37" s="149" customFormat="1" ht="75" customHeight="1">
      <c r="A3107" s="53" t="s">
        <v>1522</v>
      </c>
      <c r="B3107" s="160" t="s">
        <v>3391</v>
      </c>
      <c r="C3107" s="60" t="s">
        <v>536</v>
      </c>
      <c r="D3107" s="52" t="s">
        <v>1830</v>
      </c>
      <c r="E3107" s="53" t="s">
        <v>81</v>
      </c>
      <c r="F3107" s="55">
        <v>41250</v>
      </c>
      <c r="G3107" s="55">
        <v>41325</v>
      </c>
      <c r="H3107" s="53" t="s">
        <v>100</v>
      </c>
      <c r="I3107" s="57">
        <v>196.952</v>
      </c>
      <c r="J3107" s="56">
        <v>185.03922855662498</v>
      </c>
      <c r="K3107" s="56">
        <v>185.03933050847456</v>
      </c>
      <c r="L3107" s="59">
        <v>41342</v>
      </c>
      <c r="M3107" s="60">
        <v>2013</v>
      </c>
      <c r="N3107" s="61">
        <v>41365</v>
      </c>
      <c r="O3107" s="60">
        <v>2013</v>
      </c>
      <c r="P3107" s="61">
        <v>41547</v>
      </c>
      <c r="Q3107" s="53" t="s">
        <v>337</v>
      </c>
      <c r="R3107" s="53" t="s">
        <v>3130</v>
      </c>
      <c r="S3107" s="53" t="s">
        <v>419</v>
      </c>
      <c r="T3107" s="60">
        <v>108</v>
      </c>
      <c r="U3107" s="53" t="s">
        <v>368</v>
      </c>
      <c r="V3107" s="53" t="s">
        <v>385</v>
      </c>
      <c r="W3107" s="53"/>
      <c r="X3107" s="53"/>
      <c r="Y3107" s="63"/>
      <c r="Z3107" s="53"/>
      <c r="AA3107" s="53"/>
      <c r="AB3107" s="72"/>
      <c r="AC3107" s="57"/>
      <c r="AD3107" s="53"/>
      <c r="AE3107" s="53"/>
      <c r="AF3107" s="53"/>
      <c r="AG3107" s="63"/>
      <c r="AH3107" s="53"/>
      <c r="AI3107" s="53"/>
      <c r="AJ3107" s="149">
        <v>1</v>
      </c>
      <c r="AK3107" s="374" t="s">
        <v>677</v>
      </c>
    </row>
    <row r="3108" spans="1:37" s="149" customFormat="1" ht="75" customHeight="1">
      <c r="A3108" s="53" t="s">
        <v>1522</v>
      </c>
      <c r="B3108" s="160" t="s">
        <v>3392</v>
      </c>
      <c r="C3108" s="60" t="s">
        <v>536</v>
      </c>
      <c r="D3108" s="52" t="s">
        <v>1830</v>
      </c>
      <c r="E3108" s="53" t="s">
        <v>81</v>
      </c>
      <c r="F3108" s="55">
        <v>41250</v>
      </c>
      <c r="G3108" s="55">
        <v>41325</v>
      </c>
      <c r="H3108" s="53" t="s">
        <v>100</v>
      </c>
      <c r="I3108" s="57">
        <v>662.62900000000002</v>
      </c>
      <c r="J3108" s="56">
        <v>647.96925856417784</v>
      </c>
      <c r="K3108" s="56">
        <v>647.96935593220337</v>
      </c>
      <c r="L3108" s="59">
        <v>41342</v>
      </c>
      <c r="M3108" s="60">
        <v>2013</v>
      </c>
      <c r="N3108" s="61">
        <v>41365</v>
      </c>
      <c r="O3108" s="60">
        <v>2013</v>
      </c>
      <c r="P3108" s="61">
        <v>41547</v>
      </c>
      <c r="Q3108" s="53" t="s">
        <v>337</v>
      </c>
      <c r="R3108" s="53" t="s">
        <v>3131</v>
      </c>
      <c r="S3108" s="53" t="s">
        <v>419</v>
      </c>
      <c r="T3108" s="60">
        <v>62</v>
      </c>
      <c r="U3108" s="53" t="s">
        <v>368</v>
      </c>
      <c r="V3108" s="53" t="s">
        <v>385</v>
      </c>
      <c r="W3108" s="53"/>
      <c r="X3108" s="53"/>
      <c r="Y3108" s="63"/>
      <c r="Z3108" s="53"/>
      <c r="AA3108" s="53"/>
      <c r="AB3108" s="72"/>
      <c r="AC3108" s="57"/>
      <c r="AD3108" s="53"/>
      <c r="AE3108" s="53"/>
      <c r="AF3108" s="53"/>
      <c r="AG3108" s="63"/>
      <c r="AH3108" s="53"/>
      <c r="AI3108" s="53"/>
      <c r="AJ3108" s="149">
        <v>1</v>
      </c>
      <c r="AK3108" s="374" t="s">
        <v>677</v>
      </c>
    </row>
    <row r="3109" spans="1:37" s="149" customFormat="1" ht="75" customHeight="1">
      <c r="A3109" s="53" t="s">
        <v>1522</v>
      </c>
      <c r="B3109" s="160" t="s">
        <v>3393</v>
      </c>
      <c r="C3109" s="60" t="s">
        <v>536</v>
      </c>
      <c r="D3109" s="52" t="s">
        <v>1830</v>
      </c>
      <c r="E3109" s="53" t="s">
        <v>81</v>
      </c>
      <c r="F3109" s="55">
        <v>41250</v>
      </c>
      <c r="G3109" s="55">
        <v>41325</v>
      </c>
      <c r="H3109" s="53" t="s">
        <v>100</v>
      </c>
      <c r="I3109" s="57">
        <v>51.390999999999998</v>
      </c>
      <c r="J3109" s="56">
        <v>44.630483903029592</v>
      </c>
      <c r="K3109" s="56">
        <v>44.630508474576274</v>
      </c>
      <c r="L3109" s="59">
        <v>41342</v>
      </c>
      <c r="M3109" s="60">
        <v>2013</v>
      </c>
      <c r="N3109" s="61">
        <v>41365</v>
      </c>
      <c r="O3109" s="60">
        <v>2013</v>
      </c>
      <c r="P3109" s="61">
        <v>41547</v>
      </c>
      <c r="Q3109" s="53" t="s">
        <v>337</v>
      </c>
      <c r="R3109" s="53" t="s">
        <v>3400</v>
      </c>
      <c r="S3109" s="53" t="s">
        <v>419</v>
      </c>
      <c r="T3109" s="60">
        <v>147</v>
      </c>
      <c r="U3109" s="53" t="s">
        <v>368</v>
      </c>
      <c r="V3109" s="53" t="s">
        <v>385</v>
      </c>
      <c r="W3109" s="53"/>
      <c r="X3109" s="53"/>
      <c r="Y3109" s="63"/>
      <c r="Z3109" s="53"/>
      <c r="AA3109" s="53"/>
      <c r="AB3109" s="72"/>
      <c r="AC3109" s="57"/>
      <c r="AD3109" s="53"/>
      <c r="AE3109" s="53"/>
      <c r="AF3109" s="53"/>
      <c r="AG3109" s="63"/>
      <c r="AH3109" s="53"/>
      <c r="AI3109" s="53"/>
      <c r="AJ3109" s="149">
        <v>1</v>
      </c>
      <c r="AK3109" s="374" t="s">
        <v>677</v>
      </c>
    </row>
    <row r="3110" spans="1:37" s="149" customFormat="1" ht="75" customHeight="1">
      <c r="A3110" s="53" t="s">
        <v>1522</v>
      </c>
      <c r="B3110" s="160" t="s">
        <v>3394</v>
      </c>
      <c r="C3110" s="60" t="s">
        <v>536</v>
      </c>
      <c r="D3110" s="52" t="s">
        <v>1830</v>
      </c>
      <c r="E3110" s="53" t="s">
        <v>81</v>
      </c>
      <c r="F3110" s="55">
        <v>41250</v>
      </c>
      <c r="G3110" s="55">
        <v>41325</v>
      </c>
      <c r="H3110" s="53" t="s">
        <v>100</v>
      </c>
      <c r="I3110" s="57">
        <v>710.56100000000004</v>
      </c>
      <c r="J3110" s="56">
        <v>695.70611666438401</v>
      </c>
      <c r="K3110" s="56">
        <v>695.70677966101698</v>
      </c>
      <c r="L3110" s="59">
        <v>41342</v>
      </c>
      <c r="M3110" s="60">
        <v>2013</v>
      </c>
      <c r="N3110" s="61">
        <v>41365</v>
      </c>
      <c r="O3110" s="60">
        <v>2013</v>
      </c>
      <c r="P3110" s="61">
        <v>41547</v>
      </c>
      <c r="Q3110" s="53" t="s">
        <v>337</v>
      </c>
      <c r="R3110" s="53" t="s">
        <v>3134</v>
      </c>
      <c r="S3110" s="53" t="s">
        <v>419</v>
      </c>
      <c r="T3110" s="60">
        <v>8200</v>
      </c>
      <c r="U3110" s="53" t="s">
        <v>368</v>
      </c>
      <c r="V3110" s="53" t="s">
        <v>385</v>
      </c>
      <c r="W3110" s="53"/>
      <c r="X3110" s="53"/>
      <c r="Y3110" s="63"/>
      <c r="Z3110" s="53"/>
      <c r="AA3110" s="53"/>
      <c r="AB3110" s="72"/>
      <c r="AC3110" s="57"/>
      <c r="AD3110" s="53"/>
      <c r="AE3110" s="53"/>
      <c r="AF3110" s="53"/>
      <c r="AG3110" s="63"/>
      <c r="AH3110" s="53"/>
      <c r="AI3110" s="53"/>
      <c r="AJ3110" s="149">
        <v>1</v>
      </c>
      <c r="AK3110" s="374" t="s">
        <v>677</v>
      </c>
    </row>
    <row r="3111" spans="1:37" s="149" customFormat="1" ht="75" customHeight="1">
      <c r="A3111" s="53" t="s">
        <v>1522</v>
      </c>
      <c r="B3111" s="160" t="s">
        <v>3395</v>
      </c>
      <c r="C3111" s="60" t="s">
        <v>536</v>
      </c>
      <c r="D3111" s="52" t="s">
        <v>1830</v>
      </c>
      <c r="E3111" s="53" t="s">
        <v>81</v>
      </c>
      <c r="F3111" s="55">
        <v>41250</v>
      </c>
      <c r="G3111" s="55">
        <v>41325</v>
      </c>
      <c r="H3111" s="53" t="s">
        <v>100</v>
      </c>
      <c r="I3111" s="57">
        <v>83.864000000000004</v>
      </c>
      <c r="J3111" s="56">
        <v>65.307031932320655</v>
      </c>
      <c r="K3111" s="56">
        <v>65.3068220338983</v>
      </c>
      <c r="L3111" s="59">
        <v>41342</v>
      </c>
      <c r="M3111" s="60">
        <v>2013</v>
      </c>
      <c r="N3111" s="61">
        <v>41365</v>
      </c>
      <c r="O3111" s="60">
        <v>2013</v>
      </c>
      <c r="P3111" s="61">
        <v>41547</v>
      </c>
      <c r="Q3111" s="53" t="s">
        <v>337</v>
      </c>
      <c r="R3111" s="53" t="s">
        <v>3401</v>
      </c>
      <c r="S3111" s="53" t="s">
        <v>866</v>
      </c>
      <c r="T3111" s="60">
        <v>15</v>
      </c>
      <c r="U3111" s="53" t="s">
        <v>368</v>
      </c>
      <c r="V3111" s="53" t="s">
        <v>385</v>
      </c>
      <c r="W3111" s="53"/>
      <c r="X3111" s="53"/>
      <c r="Y3111" s="63"/>
      <c r="Z3111" s="53"/>
      <c r="AA3111" s="53"/>
      <c r="AB3111" s="72"/>
      <c r="AC3111" s="57"/>
      <c r="AD3111" s="53"/>
      <c r="AE3111" s="53"/>
      <c r="AF3111" s="53"/>
      <c r="AG3111" s="63"/>
      <c r="AH3111" s="53"/>
      <c r="AI3111" s="53"/>
      <c r="AJ3111" s="149">
        <v>1</v>
      </c>
      <c r="AK3111" s="374" t="s">
        <v>677</v>
      </c>
    </row>
    <row r="3112" spans="1:37" s="149" customFormat="1" ht="75" customHeight="1">
      <c r="A3112" s="53" t="s">
        <v>1522</v>
      </c>
      <c r="B3112" s="60">
        <v>3679</v>
      </c>
      <c r="C3112" s="60" t="s">
        <v>451</v>
      </c>
      <c r="D3112" s="52" t="s">
        <v>452</v>
      </c>
      <c r="E3112" s="53" t="s">
        <v>81</v>
      </c>
      <c r="F3112" s="55">
        <v>41250</v>
      </c>
      <c r="G3112" s="55">
        <v>41325</v>
      </c>
      <c r="H3112" s="53" t="s">
        <v>100</v>
      </c>
      <c r="I3112" s="57">
        <v>898.99800000000005</v>
      </c>
      <c r="J3112" s="56">
        <v>874.99300000086885</v>
      </c>
      <c r="K3112" s="56">
        <v>874.99275423728818</v>
      </c>
      <c r="L3112" s="59">
        <v>41342</v>
      </c>
      <c r="M3112" s="60">
        <v>2013</v>
      </c>
      <c r="N3112" s="61">
        <v>41365</v>
      </c>
      <c r="O3112" s="60">
        <v>2013</v>
      </c>
      <c r="P3112" s="61">
        <v>41547</v>
      </c>
      <c r="Q3112" s="53" t="s">
        <v>337</v>
      </c>
      <c r="R3112" s="53" t="s">
        <v>3368</v>
      </c>
      <c r="S3112" s="53" t="s">
        <v>866</v>
      </c>
      <c r="T3112" s="60">
        <v>571</v>
      </c>
      <c r="U3112" s="53" t="s">
        <v>368</v>
      </c>
      <c r="V3112" s="53" t="s">
        <v>385</v>
      </c>
      <c r="W3112" s="53"/>
      <c r="X3112" s="53"/>
      <c r="Y3112" s="63"/>
      <c r="Z3112" s="53"/>
      <c r="AA3112" s="53"/>
      <c r="AB3112" s="72"/>
      <c r="AC3112" s="57"/>
      <c r="AD3112" s="53"/>
      <c r="AE3112" s="53"/>
      <c r="AF3112" s="53"/>
      <c r="AG3112" s="63"/>
      <c r="AH3112" s="53"/>
      <c r="AI3112" s="53"/>
      <c r="AJ3112" s="149">
        <v>1</v>
      </c>
      <c r="AK3112" s="374" t="s">
        <v>677</v>
      </c>
    </row>
    <row r="3113" spans="1:37" s="149" customFormat="1" ht="75" customHeight="1">
      <c r="A3113" s="53" t="s">
        <v>1522</v>
      </c>
      <c r="B3113" s="160" t="s">
        <v>3362</v>
      </c>
      <c r="C3113" s="60" t="s">
        <v>451</v>
      </c>
      <c r="D3113" s="52" t="s">
        <v>452</v>
      </c>
      <c r="E3113" s="53" t="s">
        <v>81</v>
      </c>
      <c r="F3113" s="55">
        <v>41250</v>
      </c>
      <c r="G3113" s="55">
        <v>41325</v>
      </c>
      <c r="H3113" s="53" t="s">
        <v>100</v>
      </c>
      <c r="I3113" s="57">
        <v>1997.847</v>
      </c>
      <c r="J3113" s="56">
        <v>1716.2160089678384</v>
      </c>
      <c r="K3113" s="56">
        <v>1716.2158474576272</v>
      </c>
      <c r="L3113" s="59">
        <v>41342</v>
      </c>
      <c r="M3113" s="60">
        <v>2013</v>
      </c>
      <c r="N3113" s="61">
        <v>41365</v>
      </c>
      <c r="O3113" s="60">
        <v>2013</v>
      </c>
      <c r="P3113" s="61">
        <v>41547</v>
      </c>
      <c r="Q3113" s="53" t="s">
        <v>337</v>
      </c>
      <c r="R3113" s="53" t="s">
        <v>3087</v>
      </c>
      <c r="S3113" s="53" t="s">
        <v>866</v>
      </c>
      <c r="T3113" s="60">
        <v>690</v>
      </c>
      <c r="U3113" s="53" t="s">
        <v>368</v>
      </c>
      <c r="V3113" s="53" t="s">
        <v>385</v>
      </c>
      <c r="W3113" s="53"/>
      <c r="X3113" s="53"/>
      <c r="Y3113" s="63"/>
      <c r="Z3113" s="53"/>
      <c r="AA3113" s="53"/>
      <c r="AB3113" s="72"/>
      <c r="AC3113" s="57"/>
      <c r="AD3113" s="53"/>
      <c r="AE3113" s="53"/>
      <c r="AF3113" s="53"/>
      <c r="AG3113" s="63"/>
      <c r="AH3113" s="53"/>
      <c r="AI3113" s="53"/>
      <c r="AJ3113" s="149">
        <v>1</v>
      </c>
      <c r="AK3113" s="374" t="s">
        <v>677</v>
      </c>
    </row>
    <row r="3114" spans="1:37" s="149" customFormat="1" ht="75" customHeight="1">
      <c r="A3114" s="53" t="s">
        <v>1522</v>
      </c>
      <c r="B3114" s="160" t="s">
        <v>3363</v>
      </c>
      <c r="C3114" s="60" t="s">
        <v>451</v>
      </c>
      <c r="D3114" s="52" t="s">
        <v>452</v>
      </c>
      <c r="E3114" s="53" t="s">
        <v>81</v>
      </c>
      <c r="F3114" s="55">
        <v>41250</v>
      </c>
      <c r="G3114" s="55">
        <v>41325</v>
      </c>
      <c r="H3114" s="53" t="s">
        <v>100</v>
      </c>
      <c r="I3114" s="57">
        <v>2848.9859999999999</v>
      </c>
      <c r="J3114" s="56">
        <v>2695.1710139454144</v>
      </c>
      <c r="K3114" s="56">
        <v>2695.1711440677968</v>
      </c>
      <c r="L3114" s="59">
        <v>41342</v>
      </c>
      <c r="M3114" s="60">
        <v>2013</v>
      </c>
      <c r="N3114" s="61">
        <v>41365</v>
      </c>
      <c r="O3114" s="60">
        <v>2013</v>
      </c>
      <c r="P3114" s="61">
        <v>41547</v>
      </c>
      <c r="Q3114" s="53" t="s">
        <v>337</v>
      </c>
      <c r="R3114" s="53" t="s">
        <v>3088</v>
      </c>
      <c r="S3114" s="53" t="s">
        <v>866</v>
      </c>
      <c r="T3114" s="60">
        <v>14622</v>
      </c>
      <c r="U3114" s="53" t="s">
        <v>368</v>
      </c>
      <c r="V3114" s="53" t="s">
        <v>385</v>
      </c>
      <c r="W3114" s="53"/>
      <c r="X3114" s="53"/>
      <c r="Y3114" s="63"/>
      <c r="Z3114" s="53"/>
      <c r="AA3114" s="53"/>
      <c r="AB3114" s="72"/>
      <c r="AC3114" s="57"/>
      <c r="AD3114" s="53"/>
      <c r="AE3114" s="53"/>
      <c r="AF3114" s="53"/>
      <c r="AG3114" s="63"/>
      <c r="AH3114" s="53"/>
      <c r="AI3114" s="53"/>
      <c r="AJ3114" s="149">
        <v>1</v>
      </c>
      <c r="AK3114" s="374" t="s">
        <v>677</v>
      </c>
    </row>
    <row r="3115" spans="1:37" s="149" customFormat="1" ht="75" customHeight="1">
      <c r="A3115" s="53" t="s">
        <v>1522</v>
      </c>
      <c r="B3115" s="160" t="s">
        <v>3364</v>
      </c>
      <c r="C3115" s="60" t="s">
        <v>451</v>
      </c>
      <c r="D3115" s="52" t="s">
        <v>452</v>
      </c>
      <c r="E3115" s="53" t="s">
        <v>81</v>
      </c>
      <c r="F3115" s="55">
        <v>41250</v>
      </c>
      <c r="G3115" s="55">
        <v>41325</v>
      </c>
      <c r="H3115" s="53" t="s">
        <v>100</v>
      </c>
      <c r="I3115" s="57">
        <v>2458.8760000000002</v>
      </c>
      <c r="J3115" s="56">
        <v>2029.9190225361467</v>
      </c>
      <c r="K3115" s="56">
        <v>2029.9187627118647</v>
      </c>
      <c r="L3115" s="59">
        <v>41342</v>
      </c>
      <c r="M3115" s="60">
        <v>2013</v>
      </c>
      <c r="N3115" s="61">
        <v>41365</v>
      </c>
      <c r="O3115" s="60">
        <v>2013</v>
      </c>
      <c r="P3115" s="61">
        <v>41547</v>
      </c>
      <c r="Q3115" s="53" t="s">
        <v>337</v>
      </c>
      <c r="R3115" s="53" t="s">
        <v>3369</v>
      </c>
      <c r="S3115" s="53" t="s">
        <v>866</v>
      </c>
      <c r="T3115" s="60">
        <v>1587</v>
      </c>
      <c r="U3115" s="53" t="s">
        <v>368</v>
      </c>
      <c r="V3115" s="53" t="s">
        <v>385</v>
      </c>
      <c r="W3115" s="53"/>
      <c r="X3115" s="53"/>
      <c r="Y3115" s="63"/>
      <c r="Z3115" s="53"/>
      <c r="AA3115" s="53"/>
      <c r="AB3115" s="72"/>
      <c r="AC3115" s="57"/>
      <c r="AD3115" s="53"/>
      <c r="AE3115" s="53"/>
      <c r="AF3115" s="53"/>
      <c r="AG3115" s="63"/>
      <c r="AH3115" s="53"/>
      <c r="AI3115" s="53"/>
      <c r="AJ3115" s="149">
        <v>1</v>
      </c>
      <c r="AK3115" s="374" t="s">
        <v>677</v>
      </c>
    </row>
    <row r="3116" spans="1:37" s="149" customFormat="1" ht="75" customHeight="1">
      <c r="A3116" s="53" t="s">
        <v>1522</v>
      </c>
      <c r="B3116" s="160" t="s">
        <v>3365</v>
      </c>
      <c r="C3116" s="60" t="s">
        <v>451</v>
      </c>
      <c r="D3116" s="52" t="s">
        <v>452</v>
      </c>
      <c r="E3116" s="53" t="s">
        <v>81</v>
      </c>
      <c r="F3116" s="55">
        <v>41250</v>
      </c>
      <c r="G3116" s="55">
        <v>41325</v>
      </c>
      <c r="H3116" s="53" t="s">
        <v>100</v>
      </c>
      <c r="I3116" s="57">
        <v>1883.2339999999999</v>
      </c>
      <c r="J3116" s="56">
        <v>1646.351000000665</v>
      </c>
      <c r="K3116" s="56">
        <v>1646.3507881355931</v>
      </c>
      <c r="L3116" s="59">
        <v>41342</v>
      </c>
      <c r="M3116" s="60">
        <v>2013</v>
      </c>
      <c r="N3116" s="61">
        <v>41365</v>
      </c>
      <c r="O3116" s="60">
        <v>2013</v>
      </c>
      <c r="P3116" s="61">
        <v>41547</v>
      </c>
      <c r="Q3116" s="53" t="s">
        <v>337</v>
      </c>
      <c r="R3116" s="53" t="s">
        <v>3090</v>
      </c>
      <c r="S3116" s="53" t="s">
        <v>866</v>
      </c>
      <c r="T3116" s="60">
        <v>733</v>
      </c>
      <c r="U3116" s="53" t="s">
        <v>368</v>
      </c>
      <c r="V3116" s="53" t="s">
        <v>385</v>
      </c>
      <c r="W3116" s="53"/>
      <c r="X3116" s="53"/>
      <c r="Y3116" s="63"/>
      <c r="Z3116" s="53"/>
      <c r="AA3116" s="53"/>
      <c r="AB3116" s="72"/>
      <c r="AC3116" s="57"/>
      <c r="AD3116" s="53"/>
      <c r="AE3116" s="53"/>
      <c r="AF3116" s="53"/>
      <c r="AG3116" s="63"/>
      <c r="AH3116" s="53"/>
      <c r="AI3116" s="53"/>
      <c r="AJ3116" s="149">
        <v>1</v>
      </c>
      <c r="AK3116" s="374" t="s">
        <v>677</v>
      </c>
    </row>
    <row r="3117" spans="1:37" s="149" customFormat="1" ht="75" customHeight="1">
      <c r="A3117" s="53" t="s">
        <v>1522</v>
      </c>
      <c r="B3117" s="160" t="s">
        <v>3366</v>
      </c>
      <c r="C3117" s="60" t="s">
        <v>451</v>
      </c>
      <c r="D3117" s="52" t="s">
        <v>452</v>
      </c>
      <c r="E3117" s="53" t="s">
        <v>81</v>
      </c>
      <c r="F3117" s="55">
        <v>41250</v>
      </c>
      <c r="G3117" s="55">
        <v>41325</v>
      </c>
      <c r="H3117" s="53" t="s">
        <v>100</v>
      </c>
      <c r="I3117" s="57">
        <v>23.202999999999999</v>
      </c>
      <c r="J3117" s="56">
        <v>17.411998849197122</v>
      </c>
      <c r="K3117" s="56">
        <v>17.411203389830511</v>
      </c>
      <c r="L3117" s="59">
        <v>41342</v>
      </c>
      <c r="M3117" s="60">
        <v>2013</v>
      </c>
      <c r="N3117" s="61">
        <v>41365</v>
      </c>
      <c r="O3117" s="60">
        <v>2013</v>
      </c>
      <c r="P3117" s="61">
        <v>41547</v>
      </c>
      <c r="Q3117" s="53" t="s">
        <v>337</v>
      </c>
      <c r="R3117" s="53" t="s">
        <v>3370</v>
      </c>
      <c r="S3117" s="53" t="s">
        <v>866</v>
      </c>
      <c r="T3117" s="60">
        <v>40</v>
      </c>
      <c r="U3117" s="53" t="s">
        <v>368</v>
      </c>
      <c r="V3117" s="53" t="s">
        <v>385</v>
      </c>
      <c r="W3117" s="53"/>
      <c r="X3117" s="53"/>
      <c r="Y3117" s="63"/>
      <c r="Z3117" s="53"/>
      <c r="AA3117" s="53"/>
      <c r="AB3117" s="72"/>
      <c r="AC3117" s="57"/>
      <c r="AD3117" s="53"/>
      <c r="AE3117" s="53"/>
      <c r="AF3117" s="53"/>
      <c r="AG3117" s="63"/>
      <c r="AH3117" s="53"/>
      <c r="AI3117" s="53"/>
      <c r="AJ3117" s="149">
        <v>1</v>
      </c>
      <c r="AK3117" s="374" t="s">
        <v>677</v>
      </c>
    </row>
    <row r="3118" spans="1:37" s="149" customFormat="1" ht="75" customHeight="1">
      <c r="A3118" s="53" t="s">
        <v>1522</v>
      </c>
      <c r="B3118" s="160" t="s">
        <v>3367</v>
      </c>
      <c r="C3118" s="60" t="s">
        <v>451</v>
      </c>
      <c r="D3118" s="52" t="s">
        <v>452</v>
      </c>
      <c r="E3118" s="53" t="s">
        <v>81</v>
      </c>
      <c r="F3118" s="55">
        <v>41250</v>
      </c>
      <c r="G3118" s="55">
        <v>41325</v>
      </c>
      <c r="H3118" s="53" t="s">
        <v>100</v>
      </c>
      <c r="I3118" s="57">
        <v>65.495000000000005</v>
      </c>
      <c r="J3118" s="56">
        <v>45.395989265109172</v>
      </c>
      <c r="K3118" s="56">
        <v>45.395500000000006</v>
      </c>
      <c r="L3118" s="59">
        <v>41342</v>
      </c>
      <c r="M3118" s="60">
        <v>2013</v>
      </c>
      <c r="N3118" s="61">
        <v>41365</v>
      </c>
      <c r="O3118" s="60">
        <v>2013</v>
      </c>
      <c r="P3118" s="61">
        <v>41547</v>
      </c>
      <c r="Q3118" s="53" t="s">
        <v>337</v>
      </c>
      <c r="R3118" s="53" t="s">
        <v>3371</v>
      </c>
      <c r="S3118" s="53" t="s">
        <v>419</v>
      </c>
      <c r="T3118" s="60">
        <v>620</v>
      </c>
      <c r="U3118" s="53" t="s">
        <v>368</v>
      </c>
      <c r="V3118" s="53" t="s">
        <v>385</v>
      </c>
      <c r="W3118" s="53"/>
      <c r="X3118" s="53"/>
      <c r="Y3118" s="63"/>
      <c r="Z3118" s="53"/>
      <c r="AA3118" s="53"/>
      <c r="AB3118" s="72"/>
      <c r="AC3118" s="57"/>
      <c r="AD3118" s="53"/>
      <c r="AE3118" s="53"/>
      <c r="AF3118" s="53"/>
      <c r="AG3118" s="63"/>
      <c r="AH3118" s="53"/>
      <c r="AI3118" s="53"/>
      <c r="AJ3118" s="149">
        <v>1</v>
      </c>
      <c r="AK3118" s="374" t="s">
        <v>677</v>
      </c>
    </row>
    <row r="3119" spans="1:37" s="149" customFormat="1" ht="75" customHeight="1">
      <c r="A3119" s="53" t="s">
        <v>1522</v>
      </c>
      <c r="B3119" s="60">
        <v>3680</v>
      </c>
      <c r="C3119" s="60" t="s">
        <v>451</v>
      </c>
      <c r="D3119" s="52" t="s">
        <v>452</v>
      </c>
      <c r="E3119" s="53" t="s">
        <v>59</v>
      </c>
      <c r="F3119" s="55">
        <v>41258</v>
      </c>
      <c r="G3119" s="55">
        <v>41284</v>
      </c>
      <c r="H3119" s="53" t="s">
        <v>100</v>
      </c>
      <c r="I3119" s="57">
        <v>211.35594</v>
      </c>
      <c r="J3119" s="56">
        <v>211.35594033571451</v>
      </c>
      <c r="K3119" s="56">
        <v>211.35499999999999</v>
      </c>
      <c r="L3119" s="59">
        <v>41284</v>
      </c>
      <c r="M3119" s="60">
        <v>2013</v>
      </c>
      <c r="N3119" s="61">
        <v>41284</v>
      </c>
      <c r="O3119" s="60">
        <v>2013</v>
      </c>
      <c r="P3119" s="61">
        <v>41639</v>
      </c>
      <c r="Q3119" s="53" t="s">
        <v>337</v>
      </c>
      <c r="R3119" s="53" t="s">
        <v>2091</v>
      </c>
      <c r="S3119" s="53" t="s">
        <v>866</v>
      </c>
      <c r="T3119" s="60">
        <v>8</v>
      </c>
      <c r="U3119" s="53" t="s">
        <v>368</v>
      </c>
      <c r="V3119" s="53" t="s">
        <v>385</v>
      </c>
      <c r="W3119" s="53"/>
      <c r="X3119" s="53"/>
      <c r="Y3119" s="63"/>
      <c r="Z3119" s="53"/>
      <c r="AA3119" s="53"/>
      <c r="AB3119" s="72"/>
      <c r="AC3119" s="57"/>
      <c r="AD3119" s="53"/>
      <c r="AE3119" s="53"/>
      <c r="AF3119" s="53"/>
      <c r="AG3119" s="63"/>
      <c r="AH3119" s="53"/>
      <c r="AI3119" s="53"/>
      <c r="AJ3119" s="149">
        <v>1</v>
      </c>
      <c r="AK3119" s="374" t="s">
        <v>677</v>
      </c>
    </row>
    <row r="3120" spans="1:37" s="149" customFormat="1" ht="75" customHeight="1">
      <c r="A3120" s="53" t="s">
        <v>1522</v>
      </c>
      <c r="B3120" s="60">
        <v>3681</v>
      </c>
      <c r="C3120" s="60" t="s">
        <v>536</v>
      </c>
      <c r="D3120" s="52" t="s">
        <v>1830</v>
      </c>
      <c r="E3120" s="53" t="s">
        <v>81</v>
      </c>
      <c r="F3120" s="55">
        <v>41244</v>
      </c>
      <c r="G3120" s="55">
        <v>41333</v>
      </c>
      <c r="H3120" s="53" t="s">
        <v>100</v>
      </c>
      <c r="I3120" s="57">
        <v>390</v>
      </c>
      <c r="J3120" s="56">
        <v>354.9472887560857</v>
      </c>
      <c r="K3120" s="56">
        <v>354.947</v>
      </c>
      <c r="L3120" s="59">
        <v>41362</v>
      </c>
      <c r="M3120" s="60">
        <v>2013</v>
      </c>
      <c r="N3120" s="61">
        <v>41395</v>
      </c>
      <c r="O3120" s="60">
        <v>2013</v>
      </c>
      <c r="P3120" s="61">
        <v>41455</v>
      </c>
      <c r="Q3120" s="53" t="s">
        <v>337</v>
      </c>
      <c r="R3120" s="53" t="s">
        <v>1525</v>
      </c>
      <c r="S3120" s="53" t="s">
        <v>419</v>
      </c>
      <c r="T3120" s="60">
        <v>100</v>
      </c>
      <c r="U3120" s="53" t="s">
        <v>368</v>
      </c>
      <c r="V3120" s="53" t="s">
        <v>385</v>
      </c>
      <c r="W3120" s="53"/>
      <c r="X3120" s="53"/>
      <c r="Y3120" s="63"/>
      <c r="Z3120" s="53"/>
      <c r="AA3120" s="53"/>
      <c r="AB3120" s="72"/>
      <c r="AC3120" s="57"/>
      <c r="AD3120" s="53"/>
      <c r="AE3120" s="53"/>
      <c r="AF3120" s="53"/>
      <c r="AG3120" s="63"/>
      <c r="AH3120" s="53"/>
      <c r="AI3120" s="53"/>
      <c r="AJ3120" s="149">
        <v>1</v>
      </c>
      <c r="AK3120" s="374" t="s">
        <v>677</v>
      </c>
    </row>
    <row r="3121" spans="1:37" s="149" customFormat="1" ht="60" customHeight="1">
      <c r="A3121" s="53" t="s">
        <v>1522</v>
      </c>
      <c r="B3121" s="60">
        <v>3682</v>
      </c>
      <c r="C3121" s="60">
        <v>3000543</v>
      </c>
      <c r="D3121" s="52" t="s">
        <v>823</v>
      </c>
      <c r="E3121" s="53" t="s">
        <v>59</v>
      </c>
      <c r="F3121" s="55">
        <v>41262</v>
      </c>
      <c r="G3121" s="55">
        <v>41305</v>
      </c>
      <c r="H3121" s="53" t="s">
        <v>100</v>
      </c>
      <c r="I3121" s="57">
        <v>644.32000000000005</v>
      </c>
      <c r="J3121" s="56">
        <v>644.32000000000005</v>
      </c>
      <c r="K3121" s="56">
        <v>644.32000000000005</v>
      </c>
      <c r="L3121" s="59">
        <v>41333</v>
      </c>
      <c r="M3121" s="60">
        <v>2013</v>
      </c>
      <c r="N3121" s="61">
        <v>41334</v>
      </c>
      <c r="O3121" s="60">
        <v>2013</v>
      </c>
      <c r="P3121" s="61">
        <v>41639</v>
      </c>
      <c r="Q3121" s="53" t="s">
        <v>344</v>
      </c>
      <c r="R3121" s="53" t="s">
        <v>1526</v>
      </c>
      <c r="S3121" s="53" t="s">
        <v>384</v>
      </c>
      <c r="T3121" s="60">
        <v>1</v>
      </c>
      <c r="U3121" s="53" t="s">
        <v>368</v>
      </c>
      <c r="V3121" s="53" t="s">
        <v>389</v>
      </c>
      <c r="W3121" s="53"/>
      <c r="X3121" s="53"/>
      <c r="Y3121" s="63"/>
      <c r="Z3121" s="53"/>
      <c r="AA3121" s="53"/>
      <c r="AB3121" s="72"/>
      <c r="AC3121" s="57"/>
      <c r="AD3121" s="53"/>
      <c r="AE3121" s="53"/>
      <c r="AF3121" s="53"/>
      <c r="AG3121" s="63"/>
      <c r="AH3121" s="53"/>
      <c r="AI3121" s="53"/>
      <c r="AJ3121" s="149">
        <v>1</v>
      </c>
      <c r="AK3121" s="374" t="s">
        <v>677</v>
      </c>
    </row>
    <row r="3122" spans="1:37" s="149" customFormat="1" ht="60" customHeight="1">
      <c r="A3122" s="53" t="s">
        <v>1522</v>
      </c>
      <c r="B3122" s="60">
        <v>3683</v>
      </c>
      <c r="C3122" s="60">
        <v>3000543</v>
      </c>
      <c r="D3122" s="52" t="s">
        <v>823</v>
      </c>
      <c r="E3122" s="53" t="s">
        <v>59</v>
      </c>
      <c r="F3122" s="55">
        <v>41262</v>
      </c>
      <c r="G3122" s="55">
        <v>41305</v>
      </c>
      <c r="H3122" s="53" t="s">
        <v>100</v>
      </c>
      <c r="I3122" s="57">
        <v>138.6</v>
      </c>
      <c r="J3122" s="56">
        <v>138.6</v>
      </c>
      <c r="K3122" s="56">
        <v>138.6</v>
      </c>
      <c r="L3122" s="59">
        <v>41333</v>
      </c>
      <c r="M3122" s="60">
        <v>2013</v>
      </c>
      <c r="N3122" s="61">
        <v>41334</v>
      </c>
      <c r="O3122" s="60">
        <v>2013</v>
      </c>
      <c r="P3122" s="61">
        <v>41639</v>
      </c>
      <c r="Q3122" s="53" t="s">
        <v>344</v>
      </c>
      <c r="R3122" s="53" t="s">
        <v>1527</v>
      </c>
      <c r="S3122" s="53" t="s">
        <v>384</v>
      </c>
      <c r="T3122" s="60">
        <v>1</v>
      </c>
      <c r="U3122" s="53" t="s">
        <v>368</v>
      </c>
      <c r="V3122" s="53" t="s">
        <v>389</v>
      </c>
      <c r="W3122" s="53"/>
      <c r="X3122" s="53"/>
      <c r="Y3122" s="63"/>
      <c r="Z3122" s="53"/>
      <c r="AA3122" s="53"/>
      <c r="AB3122" s="72"/>
      <c r="AC3122" s="57"/>
      <c r="AD3122" s="53"/>
      <c r="AE3122" s="53"/>
      <c r="AF3122" s="53"/>
      <c r="AG3122" s="63"/>
      <c r="AH3122" s="53"/>
      <c r="AI3122" s="53"/>
      <c r="AJ3122" s="149">
        <v>1</v>
      </c>
      <c r="AK3122" s="374" t="s">
        <v>677</v>
      </c>
    </row>
    <row r="3123" spans="1:37" s="149" customFormat="1" ht="60" customHeight="1">
      <c r="A3123" s="53" t="s">
        <v>1522</v>
      </c>
      <c r="B3123" s="60">
        <v>3684</v>
      </c>
      <c r="C3123" s="60">
        <v>3000542</v>
      </c>
      <c r="D3123" s="52" t="s">
        <v>1001</v>
      </c>
      <c r="E3123" s="53" t="s">
        <v>59</v>
      </c>
      <c r="F3123" s="55">
        <v>41262</v>
      </c>
      <c r="G3123" s="55">
        <v>41305</v>
      </c>
      <c r="H3123" s="53" t="s">
        <v>100</v>
      </c>
      <c r="I3123" s="57">
        <v>63.52</v>
      </c>
      <c r="J3123" s="56">
        <v>63.52</v>
      </c>
      <c r="K3123" s="56">
        <v>63.52</v>
      </c>
      <c r="L3123" s="59">
        <v>41333</v>
      </c>
      <c r="M3123" s="60">
        <v>2013</v>
      </c>
      <c r="N3123" s="61">
        <v>41379</v>
      </c>
      <c r="O3123" s="60">
        <v>2013</v>
      </c>
      <c r="P3123" s="61">
        <v>41547</v>
      </c>
      <c r="Q3123" s="53" t="s">
        <v>344</v>
      </c>
      <c r="R3123" s="53" t="s">
        <v>1528</v>
      </c>
      <c r="S3123" s="53" t="s">
        <v>384</v>
      </c>
      <c r="T3123" s="60">
        <v>1</v>
      </c>
      <c r="U3123" s="53" t="s">
        <v>368</v>
      </c>
      <c r="V3123" s="53" t="s">
        <v>389</v>
      </c>
      <c r="W3123" s="53"/>
      <c r="X3123" s="53"/>
      <c r="Y3123" s="63"/>
      <c r="Z3123" s="53"/>
      <c r="AA3123" s="53"/>
      <c r="AB3123" s="72"/>
      <c r="AC3123" s="57"/>
      <c r="AD3123" s="53"/>
      <c r="AE3123" s="53"/>
      <c r="AF3123" s="53"/>
      <c r="AG3123" s="63"/>
      <c r="AH3123" s="53"/>
      <c r="AI3123" s="53"/>
      <c r="AJ3123" s="149">
        <v>1</v>
      </c>
      <c r="AK3123" s="374" t="s">
        <v>677</v>
      </c>
    </row>
    <row r="3124" spans="1:37" s="149" customFormat="1" ht="60" customHeight="1">
      <c r="A3124" s="53" t="s">
        <v>1522</v>
      </c>
      <c r="B3124" s="60">
        <v>3685</v>
      </c>
      <c r="C3124" s="60">
        <v>3000543</v>
      </c>
      <c r="D3124" s="52" t="s">
        <v>823</v>
      </c>
      <c r="E3124" s="53" t="s">
        <v>59</v>
      </c>
      <c r="F3124" s="55">
        <v>41262</v>
      </c>
      <c r="G3124" s="55">
        <v>41305</v>
      </c>
      <c r="H3124" s="53" t="s">
        <v>100</v>
      </c>
      <c r="I3124" s="57">
        <v>630</v>
      </c>
      <c r="J3124" s="56">
        <v>630</v>
      </c>
      <c r="K3124" s="56">
        <v>630</v>
      </c>
      <c r="L3124" s="59">
        <v>41333</v>
      </c>
      <c r="M3124" s="60">
        <v>2013</v>
      </c>
      <c r="N3124" s="61">
        <v>41334</v>
      </c>
      <c r="O3124" s="60">
        <v>2013</v>
      </c>
      <c r="P3124" s="61">
        <v>41639</v>
      </c>
      <c r="Q3124" s="53" t="s">
        <v>344</v>
      </c>
      <c r="R3124" s="53" t="s">
        <v>1529</v>
      </c>
      <c r="S3124" s="53" t="s">
        <v>384</v>
      </c>
      <c r="T3124" s="60">
        <v>1</v>
      </c>
      <c r="U3124" s="53" t="s">
        <v>368</v>
      </c>
      <c r="V3124" s="53" t="s">
        <v>389</v>
      </c>
      <c r="W3124" s="53"/>
      <c r="X3124" s="53"/>
      <c r="Y3124" s="63"/>
      <c r="Z3124" s="53"/>
      <c r="AA3124" s="53"/>
      <c r="AB3124" s="72"/>
      <c r="AC3124" s="57"/>
      <c r="AD3124" s="53"/>
      <c r="AE3124" s="53"/>
      <c r="AF3124" s="53"/>
      <c r="AG3124" s="63"/>
      <c r="AH3124" s="53"/>
      <c r="AI3124" s="53"/>
      <c r="AJ3124" s="149">
        <v>1</v>
      </c>
      <c r="AK3124" s="374" t="s">
        <v>677</v>
      </c>
    </row>
    <row r="3125" spans="1:37" s="149" customFormat="1" ht="60" customHeight="1">
      <c r="A3125" s="53" t="s">
        <v>1522</v>
      </c>
      <c r="B3125" s="60">
        <v>3686</v>
      </c>
      <c r="C3125" s="60" t="s">
        <v>516</v>
      </c>
      <c r="D3125" s="52" t="s">
        <v>517</v>
      </c>
      <c r="E3125" s="53" t="s">
        <v>59</v>
      </c>
      <c r="F3125" s="55">
        <v>41291</v>
      </c>
      <c r="G3125" s="55">
        <v>41334</v>
      </c>
      <c r="H3125" s="53" t="s">
        <v>100</v>
      </c>
      <c r="I3125" s="57">
        <v>265.25</v>
      </c>
      <c r="J3125" s="56">
        <v>265.25</v>
      </c>
      <c r="K3125" s="56">
        <v>265.25</v>
      </c>
      <c r="L3125" s="59">
        <v>41364</v>
      </c>
      <c r="M3125" s="60">
        <v>2013</v>
      </c>
      <c r="N3125" s="61">
        <v>41395</v>
      </c>
      <c r="O3125" s="60">
        <v>2013</v>
      </c>
      <c r="P3125" s="61">
        <v>41639</v>
      </c>
      <c r="Q3125" s="53" t="s">
        <v>344</v>
      </c>
      <c r="R3125" s="53" t="s">
        <v>1530</v>
      </c>
      <c r="S3125" s="53" t="s">
        <v>419</v>
      </c>
      <c r="T3125" s="60">
        <v>200</v>
      </c>
      <c r="U3125" s="53" t="s">
        <v>368</v>
      </c>
      <c r="V3125" s="53" t="s">
        <v>389</v>
      </c>
      <c r="W3125" s="53"/>
      <c r="X3125" s="53"/>
      <c r="Y3125" s="63"/>
      <c r="Z3125" s="53"/>
      <c r="AA3125" s="53"/>
      <c r="AB3125" s="72"/>
      <c r="AC3125" s="57"/>
      <c r="AD3125" s="53"/>
      <c r="AE3125" s="53"/>
      <c r="AF3125" s="53"/>
      <c r="AG3125" s="63"/>
      <c r="AH3125" s="53"/>
      <c r="AI3125" s="53"/>
      <c r="AJ3125" s="149">
        <v>1</v>
      </c>
      <c r="AK3125" s="374" t="s">
        <v>677</v>
      </c>
    </row>
    <row r="3126" spans="1:37" s="149" customFormat="1" ht="60" customHeight="1">
      <c r="A3126" s="53" t="s">
        <v>1522</v>
      </c>
      <c r="B3126" s="60">
        <v>3687</v>
      </c>
      <c r="C3126" s="60" t="s">
        <v>442</v>
      </c>
      <c r="D3126" s="52" t="s">
        <v>443</v>
      </c>
      <c r="E3126" s="53" t="s">
        <v>59</v>
      </c>
      <c r="F3126" s="55">
        <v>41225</v>
      </c>
      <c r="G3126" s="55">
        <v>41274</v>
      </c>
      <c r="H3126" s="53" t="s">
        <v>100</v>
      </c>
      <c r="I3126" s="57">
        <v>800</v>
      </c>
      <c r="J3126" s="56">
        <v>788.28959450424964</v>
      </c>
      <c r="K3126" s="56">
        <v>788.28899999999999</v>
      </c>
      <c r="L3126" s="59">
        <v>41305</v>
      </c>
      <c r="M3126" s="60">
        <v>2013</v>
      </c>
      <c r="N3126" s="61">
        <v>41365</v>
      </c>
      <c r="O3126" s="60">
        <v>2013</v>
      </c>
      <c r="P3126" s="61">
        <v>41455</v>
      </c>
      <c r="Q3126" s="53" t="s">
        <v>337</v>
      </c>
      <c r="R3126" s="53"/>
      <c r="S3126" s="53" t="s">
        <v>419</v>
      </c>
      <c r="T3126" s="60">
        <v>100</v>
      </c>
      <c r="U3126" s="53" t="s">
        <v>368</v>
      </c>
      <c r="V3126" s="53" t="s">
        <v>385</v>
      </c>
      <c r="W3126" s="53"/>
      <c r="X3126" s="53"/>
      <c r="Y3126" s="63"/>
      <c r="Z3126" s="53"/>
      <c r="AA3126" s="53"/>
      <c r="AB3126" s="72"/>
      <c r="AC3126" s="57"/>
      <c r="AD3126" s="53"/>
      <c r="AE3126" s="53"/>
      <c r="AF3126" s="53"/>
      <c r="AG3126" s="63"/>
      <c r="AH3126" s="53"/>
      <c r="AI3126" s="53"/>
      <c r="AJ3126" s="149">
        <v>1</v>
      </c>
      <c r="AK3126" s="374" t="s">
        <v>677</v>
      </c>
    </row>
    <row r="3127" spans="1:37" s="149" customFormat="1" ht="60" customHeight="1">
      <c r="A3127" s="53" t="s">
        <v>1522</v>
      </c>
      <c r="B3127" s="60">
        <v>3688</v>
      </c>
      <c r="C3127" s="60" t="s">
        <v>514</v>
      </c>
      <c r="D3127" s="52" t="s">
        <v>515</v>
      </c>
      <c r="E3127" s="53" t="s">
        <v>59</v>
      </c>
      <c r="F3127" s="55">
        <v>41229</v>
      </c>
      <c r="G3127" s="55">
        <v>41305</v>
      </c>
      <c r="H3127" s="53" t="s">
        <v>100</v>
      </c>
      <c r="I3127" s="57">
        <v>215</v>
      </c>
      <c r="J3127" s="56">
        <v>193.7330268532848</v>
      </c>
      <c r="K3127" s="56">
        <v>193.733</v>
      </c>
      <c r="L3127" s="59">
        <v>41333</v>
      </c>
      <c r="M3127" s="60">
        <v>2013</v>
      </c>
      <c r="N3127" s="61">
        <v>41395</v>
      </c>
      <c r="O3127" s="60">
        <v>2013</v>
      </c>
      <c r="P3127" s="61">
        <v>41455</v>
      </c>
      <c r="Q3127" s="53" t="s">
        <v>337</v>
      </c>
      <c r="R3127" s="53"/>
      <c r="S3127" s="53" t="s">
        <v>419</v>
      </c>
      <c r="T3127" s="60">
        <v>305</v>
      </c>
      <c r="U3127" s="53" t="s">
        <v>368</v>
      </c>
      <c r="V3127" s="53" t="s">
        <v>385</v>
      </c>
      <c r="W3127" s="53"/>
      <c r="X3127" s="53"/>
      <c r="Y3127" s="63"/>
      <c r="Z3127" s="53"/>
      <c r="AA3127" s="53"/>
      <c r="AB3127" s="72"/>
      <c r="AC3127" s="57"/>
      <c r="AD3127" s="53"/>
      <c r="AE3127" s="53"/>
      <c r="AF3127" s="53"/>
      <c r="AG3127" s="63"/>
      <c r="AH3127" s="53"/>
      <c r="AI3127" s="53"/>
      <c r="AJ3127" s="149">
        <v>1</v>
      </c>
      <c r="AK3127" s="374" t="s">
        <v>677</v>
      </c>
    </row>
    <row r="3128" spans="1:37" s="149" customFormat="1" ht="60" customHeight="1">
      <c r="A3128" s="53" t="s">
        <v>1522</v>
      </c>
      <c r="B3128" s="60">
        <v>3689</v>
      </c>
      <c r="C3128" s="60" t="s">
        <v>404</v>
      </c>
      <c r="D3128" s="52" t="s">
        <v>405</v>
      </c>
      <c r="E3128" s="53" t="s">
        <v>59</v>
      </c>
      <c r="F3128" s="55">
        <v>41263</v>
      </c>
      <c r="G3128" s="55">
        <v>41305</v>
      </c>
      <c r="H3128" s="53" t="s">
        <v>100</v>
      </c>
      <c r="I3128" s="57">
        <v>161</v>
      </c>
      <c r="J3128" s="56">
        <v>156.96036612698398</v>
      </c>
      <c r="K3128" s="56">
        <v>156.96</v>
      </c>
      <c r="L3128" s="59">
        <v>41333</v>
      </c>
      <c r="M3128" s="60">
        <v>2013</v>
      </c>
      <c r="N3128" s="61">
        <v>41395</v>
      </c>
      <c r="O3128" s="60">
        <v>2013</v>
      </c>
      <c r="P3128" s="61">
        <v>41455</v>
      </c>
      <c r="Q3128" s="53" t="s">
        <v>344</v>
      </c>
      <c r="R3128" s="53" t="s">
        <v>1531</v>
      </c>
      <c r="S3128" s="53" t="s">
        <v>419</v>
      </c>
      <c r="T3128" s="60">
        <v>50000</v>
      </c>
      <c r="U3128" s="53" t="s">
        <v>368</v>
      </c>
      <c r="V3128" s="53" t="s">
        <v>389</v>
      </c>
      <c r="W3128" s="53"/>
      <c r="X3128" s="53"/>
      <c r="Y3128" s="63"/>
      <c r="Z3128" s="53"/>
      <c r="AA3128" s="53"/>
      <c r="AB3128" s="72"/>
      <c r="AC3128" s="57"/>
      <c r="AD3128" s="53"/>
      <c r="AE3128" s="53"/>
      <c r="AF3128" s="53"/>
      <c r="AG3128" s="63"/>
      <c r="AH3128" s="53"/>
      <c r="AI3128" s="53"/>
      <c r="AJ3128" s="149">
        <v>1</v>
      </c>
      <c r="AK3128" s="374" t="s">
        <v>677</v>
      </c>
    </row>
    <row r="3129" spans="1:37" s="149" customFormat="1" ht="75" customHeight="1">
      <c r="A3129" s="53" t="s">
        <v>1522</v>
      </c>
      <c r="B3129" s="60">
        <v>3690</v>
      </c>
      <c r="C3129" s="60">
        <v>63</v>
      </c>
      <c r="D3129" s="52" t="s">
        <v>1532</v>
      </c>
      <c r="E3129" s="53" t="s">
        <v>59</v>
      </c>
      <c r="F3129" s="55">
        <v>41239</v>
      </c>
      <c r="G3129" s="55">
        <v>41274</v>
      </c>
      <c r="H3129" s="53" t="s">
        <v>100</v>
      </c>
      <c r="I3129" s="57">
        <v>625</v>
      </c>
      <c r="J3129" s="56">
        <v>625</v>
      </c>
      <c r="K3129" s="56">
        <v>625</v>
      </c>
      <c r="L3129" s="59">
        <v>41299</v>
      </c>
      <c r="M3129" s="60">
        <v>2013</v>
      </c>
      <c r="N3129" s="61">
        <v>41302</v>
      </c>
      <c r="O3129" s="60">
        <v>2013</v>
      </c>
      <c r="P3129" s="61">
        <v>41639</v>
      </c>
      <c r="Q3129" s="53" t="s">
        <v>344</v>
      </c>
      <c r="R3129" s="53" t="s">
        <v>1532</v>
      </c>
      <c r="S3129" s="53" t="s">
        <v>384</v>
      </c>
      <c r="T3129" s="60">
        <v>1</v>
      </c>
      <c r="U3129" s="53" t="s">
        <v>368</v>
      </c>
      <c r="V3129" s="53" t="s">
        <v>389</v>
      </c>
      <c r="W3129" s="53"/>
      <c r="X3129" s="53"/>
      <c r="Y3129" s="63"/>
      <c r="Z3129" s="53"/>
      <c r="AA3129" s="53"/>
      <c r="AB3129" s="72"/>
      <c r="AC3129" s="57"/>
      <c r="AD3129" s="53"/>
      <c r="AE3129" s="53"/>
      <c r="AF3129" s="53"/>
      <c r="AG3129" s="63"/>
      <c r="AH3129" s="53"/>
      <c r="AI3129" s="53"/>
      <c r="AJ3129" s="149">
        <v>1</v>
      </c>
      <c r="AK3129" s="374" t="s">
        <v>677</v>
      </c>
    </row>
    <row r="3130" spans="1:37" s="149" customFormat="1" ht="75" customHeight="1">
      <c r="A3130" s="53" t="s">
        <v>1522</v>
      </c>
      <c r="B3130" s="60">
        <v>3691</v>
      </c>
      <c r="C3130" s="60">
        <v>3000415</v>
      </c>
      <c r="D3130" s="52" t="s">
        <v>2040</v>
      </c>
      <c r="E3130" s="53" t="s">
        <v>59</v>
      </c>
      <c r="F3130" s="55">
        <v>41239</v>
      </c>
      <c r="G3130" s="55">
        <v>41274</v>
      </c>
      <c r="H3130" s="53" t="s">
        <v>100</v>
      </c>
      <c r="I3130" s="57">
        <v>350</v>
      </c>
      <c r="J3130" s="56">
        <v>375.27152097214082</v>
      </c>
      <c r="K3130" s="56">
        <v>350</v>
      </c>
      <c r="L3130" s="59">
        <v>41299</v>
      </c>
      <c r="M3130" s="60">
        <v>2013</v>
      </c>
      <c r="N3130" s="61">
        <v>41302</v>
      </c>
      <c r="O3130" s="60">
        <v>2013</v>
      </c>
      <c r="P3130" s="61">
        <v>41639</v>
      </c>
      <c r="Q3130" s="53" t="s">
        <v>344</v>
      </c>
      <c r="R3130" s="53" t="s">
        <v>1533</v>
      </c>
      <c r="S3130" s="53" t="s">
        <v>384</v>
      </c>
      <c r="T3130" s="60">
        <v>1</v>
      </c>
      <c r="U3130" s="53" t="s">
        <v>368</v>
      </c>
      <c r="V3130" s="53" t="s">
        <v>389</v>
      </c>
      <c r="W3130" s="53"/>
      <c r="X3130" s="53"/>
      <c r="Y3130" s="63"/>
      <c r="Z3130" s="53"/>
      <c r="AA3130" s="53"/>
      <c r="AB3130" s="72"/>
      <c r="AC3130" s="57"/>
      <c r="AD3130" s="53"/>
      <c r="AE3130" s="53"/>
      <c r="AF3130" s="53"/>
      <c r="AG3130" s="63"/>
      <c r="AH3130" s="53"/>
      <c r="AI3130" s="53"/>
      <c r="AJ3130" s="149">
        <v>1</v>
      </c>
      <c r="AK3130" s="374" t="s">
        <v>677</v>
      </c>
    </row>
    <row r="3131" spans="1:37" s="149" customFormat="1" ht="75" customHeight="1">
      <c r="A3131" s="53" t="s">
        <v>1522</v>
      </c>
      <c r="B3131" s="60">
        <v>3692</v>
      </c>
      <c r="C3131" s="60">
        <v>3000415</v>
      </c>
      <c r="D3131" s="52" t="s">
        <v>2040</v>
      </c>
      <c r="E3131" s="53" t="s">
        <v>59</v>
      </c>
      <c r="F3131" s="55">
        <v>41239</v>
      </c>
      <c r="G3131" s="55">
        <v>41274</v>
      </c>
      <c r="H3131" s="53" t="s">
        <v>100</v>
      </c>
      <c r="I3131" s="57">
        <v>500</v>
      </c>
      <c r="J3131" s="56">
        <v>536.10217281734401</v>
      </c>
      <c r="K3131" s="56">
        <v>500</v>
      </c>
      <c r="L3131" s="59">
        <v>41299</v>
      </c>
      <c r="M3131" s="60">
        <v>2013</v>
      </c>
      <c r="N3131" s="61">
        <v>41302</v>
      </c>
      <c r="O3131" s="60">
        <v>2013</v>
      </c>
      <c r="P3131" s="61">
        <v>41639</v>
      </c>
      <c r="Q3131" s="53" t="s">
        <v>344</v>
      </c>
      <c r="R3131" s="53" t="s">
        <v>1534</v>
      </c>
      <c r="S3131" s="53" t="s">
        <v>384</v>
      </c>
      <c r="T3131" s="60">
        <v>1</v>
      </c>
      <c r="U3131" s="53" t="s">
        <v>368</v>
      </c>
      <c r="V3131" s="53" t="s">
        <v>385</v>
      </c>
      <c r="W3131" s="53"/>
      <c r="X3131" s="53"/>
      <c r="Y3131" s="63"/>
      <c r="Z3131" s="53"/>
      <c r="AA3131" s="53"/>
      <c r="AB3131" s="72"/>
      <c r="AC3131" s="57"/>
      <c r="AD3131" s="53"/>
      <c r="AE3131" s="53"/>
      <c r="AF3131" s="53"/>
      <c r="AG3131" s="63"/>
      <c r="AH3131" s="53"/>
      <c r="AI3131" s="53"/>
      <c r="AJ3131" s="149">
        <v>1</v>
      </c>
      <c r="AK3131" s="374" t="s">
        <v>677</v>
      </c>
    </row>
    <row r="3132" spans="1:37" s="149" customFormat="1" ht="75" customHeight="1">
      <c r="A3132" s="53" t="s">
        <v>1522</v>
      </c>
      <c r="B3132" s="60">
        <v>3693</v>
      </c>
      <c r="C3132" s="60">
        <v>3000415</v>
      </c>
      <c r="D3132" s="52" t="s">
        <v>2040</v>
      </c>
      <c r="E3132" s="53" t="s">
        <v>59</v>
      </c>
      <c r="F3132" s="55">
        <v>41239</v>
      </c>
      <c r="G3132" s="55">
        <v>41274</v>
      </c>
      <c r="H3132" s="53" t="s">
        <v>100</v>
      </c>
      <c r="I3132" s="57">
        <v>3900</v>
      </c>
      <c r="J3132" s="56">
        <v>3782.0979440394194</v>
      </c>
      <c r="K3132" s="56">
        <v>3782.0970000000002</v>
      </c>
      <c r="L3132" s="59">
        <v>41299</v>
      </c>
      <c r="M3132" s="60">
        <v>2013</v>
      </c>
      <c r="N3132" s="61">
        <v>41302</v>
      </c>
      <c r="O3132" s="60">
        <v>2013</v>
      </c>
      <c r="P3132" s="61">
        <v>41639</v>
      </c>
      <c r="Q3132" s="53" t="s">
        <v>344</v>
      </c>
      <c r="R3132" s="53" t="s">
        <v>1535</v>
      </c>
      <c r="S3132" s="53" t="s">
        <v>384</v>
      </c>
      <c r="T3132" s="60">
        <v>1</v>
      </c>
      <c r="U3132" s="53" t="s">
        <v>368</v>
      </c>
      <c r="V3132" s="53" t="s">
        <v>385</v>
      </c>
      <c r="W3132" s="53"/>
      <c r="X3132" s="53"/>
      <c r="Y3132" s="63"/>
      <c r="Z3132" s="53"/>
      <c r="AA3132" s="53"/>
      <c r="AB3132" s="72"/>
      <c r="AC3132" s="57"/>
      <c r="AD3132" s="53"/>
      <c r="AE3132" s="53"/>
      <c r="AF3132" s="53"/>
      <c r="AG3132" s="63"/>
      <c r="AH3132" s="53"/>
      <c r="AI3132" s="53"/>
      <c r="AJ3132" s="149">
        <v>1</v>
      </c>
      <c r="AK3132" s="374" t="s">
        <v>677</v>
      </c>
    </row>
    <row r="3133" spans="1:37" s="150" customFormat="1" ht="75" customHeight="1">
      <c r="A3133" s="53" t="s">
        <v>1522</v>
      </c>
      <c r="B3133" s="60">
        <v>3694</v>
      </c>
      <c r="C3133" s="60">
        <v>3000415</v>
      </c>
      <c r="D3133" s="52" t="s">
        <v>2040</v>
      </c>
      <c r="E3133" s="53" t="s">
        <v>59</v>
      </c>
      <c r="F3133" s="55">
        <v>41239</v>
      </c>
      <c r="G3133" s="55">
        <v>41274</v>
      </c>
      <c r="H3133" s="53" t="s">
        <v>100</v>
      </c>
      <c r="I3133" s="57">
        <v>3900</v>
      </c>
      <c r="J3133" s="56">
        <v>4003.9485251875203</v>
      </c>
      <c r="K3133" s="56">
        <v>3900</v>
      </c>
      <c r="L3133" s="59">
        <v>41299</v>
      </c>
      <c r="M3133" s="60">
        <v>2013</v>
      </c>
      <c r="N3133" s="61">
        <v>41302</v>
      </c>
      <c r="O3133" s="60">
        <v>2013</v>
      </c>
      <c r="P3133" s="61">
        <v>41639</v>
      </c>
      <c r="Q3133" s="53" t="s">
        <v>344</v>
      </c>
      <c r="R3133" s="53" t="s">
        <v>1536</v>
      </c>
      <c r="S3133" s="53" t="s">
        <v>384</v>
      </c>
      <c r="T3133" s="60">
        <v>1</v>
      </c>
      <c r="U3133" s="53" t="s">
        <v>368</v>
      </c>
      <c r="V3133" s="53" t="s">
        <v>385</v>
      </c>
      <c r="W3133" s="53"/>
      <c r="X3133" s="53"/>
      <c r="Y3133" s="63"/>
      <c r="Z3133" s="53"/>
      <c r="AA3133" s="53"/>
      <c r="AB3133" s="72"/>
      <c r="AC3133" s="57"/>
      <c r="AD3133" s="53"/>
      <c r="AE3133" s="53"/>
      <c r="AF3133" s="53"/>
      <c r="AG3133" s="63"/>
      <c r="AH3133" s="53"/>
      <c r="AI3133" s="53"/>
      <c r="AJ3133" s="149">
        <v>1</v>
      </c>
      <c r="AK3133" s="374" t="s">
        <v>677</v>
      </c>
    </row>
    <row r="3134" spans="1:37" s="150" customFormat="1" ht="75" customHeight="1">
      <c r="A3134" s="53" t="s">
        <v>1522</v>
      </c>
      <c r="B3134" s="60">
        <v>3695</v>
      </c>
      <c r="C3134" s="60">
        <v>3000415</v>
      </c>
      <c r="D3134" s="52" t="s">
        <v>2040</v>
      </c>
      <c r="E3134" s="53" t="s">
        <v>59</v>
      </c>
      <c r="F3134" s="55">
        <v>41239</v>
      </c>
      <c r="G3134" s="55">
        <v>41274</v>
      </c>
      <c r="H3134" s="53" t="s">
        <v>100</v>
      </c>
      <c r="I3134" s="57">
        <v>3000</v>
      </c>
      <c r="J3134" s="56">
        <v>3079.9604039904002</v>
      </c>
      <c r="K3134" s="56">
        <v>3000</v>
      </c>
      <c r="L3134" s="59">
        <v>41299</v>
      </c>
      <c r="M3134" s="60">
        <v>2013</v>
      </c>
      <c r="N3134" s="61">
        <v>41302</v>
      </c>
      <c r="O3134" s="60">
        <v>2013</v>
      </c>
      <c r="P3134" s="61">
        <v>41639</v>
      </c>
      <c r="Q3134" s="53" t="s">
        <v>344</v>
      </c>
      <c r="R3134" s="53" t="s">
        <v>1537</v>
      </c>
      <c r="S3134" s="53" t="s">
        <v>384</v>
      </c>
      <c r="T3134" s="60">
        <v>1</v>
      </c>
      <c r="U3134" s="53" t="s">
        <v>368</v>
      </c>
      <c r="V3134" s="53" t="s">
        <v>385</v>
      </c>
      <c r="W3134" s="53"/>
      <c r="X3134" s="53"/>
      <c r="Y3134" s="63"/>
      <c r="Z3134" s="53"/>
      <c r="AA3134" s="53"/>
      <c r="AB3134" s="72"/>
      <c r="AC3134" s="57"/>
      <c r="AD3134" s="53"/>
      <c r="AE3134" s="53"/>
      <c r="AF3134" s="53"/>
      <c r="AG3134" s="63"/>
      <c r="AH3134" s="53"/>
      <c r="AI3134" s="53"/>
      <c r="AJ3134" s="149">
        <v>1</v>
      </c>
      <c r="AK3134" s="374" t="s">
        <v>677</v>
      </c>
    </row>
    <row r="3135" spans="1:37" s="150" customFormat="1" ht="60" customHeight="1">
      <c r="A3135" s="53" t="s">
        <v>1522</v>
      </c>
      <c r="B3135" s="60">
        <v>3696</v>
      </c>
      <c r="C3135" s="60">
        <v>3000452</v>
      </c>
      <c r="D3135" s="52" t="s">
        <v>424</v>
      </c>
      <c r="E3135" s="53" t="s">
        <v>59</v>
      </c>
      <c r="F3135" s="55">
        <v>41239</v>
      </c>
      <c r="G3135" s="55">
        <v>41274</v>
      </c>
      <c r="H3135" s="53" t="s">
        <v>100</v>
      </c>
      <c r="I3135" s="57">
        <v>245.35400000000001</v>
      </c>
      <c r="J3135" s="56">
        <v>251.89393509594723</v>
      </c>
      <c r="K3135" s="56">
        <v>245.35400000000001</v>
      </c>
      <c r="L3135" s="59">
        <v>41299</v>
      </c>
      <c r="M3135" s="60">
        <v>2013</v>
      </c>
      <c r="N3135" s="61">
        <v>41302</v>
      </c>
      <c r="O3135" s="60">
        <v>2013</v>
      </c>
      <c r="P3135" s="61">
        <v>41639</v>
      </c>
      <c r="Q3135" s="53" t="s">
        <v>344</v>
      </c>
      <c r="R3135" s="53" t="s">
        <v>2633</v>
      </c>
      <c r="S3135" s="53" t="s">
        <v>384</v>
      </c>
      <c r="T3135" s="60">
        <v>1</v>
      </c>
      <c r="U3135" s="53" t="s">
        <v>368</v>
      </c>
      <c r="V3135" s="53" t="s">
        <v>385</v>
      </c>
      <c r="W3135" s="53"/>
      <c r="X3135" s="53"/>
      <c r="Y3135" s="63"/>
      <c r="Z3135" s="53"/>
      <c r="AA3135" s="53"/>
      <c r="AB3135" s="72"/>
      <c r="AC3135" s="57"/>
      <c r="AD3135" s="53"/>
      <c r="AE3135" s="53"/>
      <c r="AF3135" s="53"/>
      <c r="AG3135" s="63"/>
      <c r="AH3135" s="53"/>
      <c r="AI3135" s="53"/>
      <c r="AJ3135" s="149">
        <v>1</v>
      </c>
      <c r="AK3135" s="374" t="s">
        <v>677</v>
      </c>
    </row>
    <row r="3136" spans="1:37" s="150" customFormat="1" ht="60" customHeight="1">
      <c r="A3136" s="53" t="s">
        <v>1522</v>
      </c>
      <c r="B3136" s="160" t="s">
        <v>2632</v>
      </c>
      <c r="C3136" s="60">
        <v>3000452</v>
      </c>
      <c r="D3136" s="52" t="s">
        <v>424</v>
      </c>
      <c r="E3136" s="53" t="s">
        <v>59</v>
      </c>
      <c r="F3136" s="55">
        <v>41239</v>
      </c>
      <c r="G3136" s="55">
        <v>41274</v>
      </c>
      <c r="H3136" s="53" t="s">
        <v>100</v>
      </c>
      <c r="I3136" s="57">
        <v>84.745999999999995</v>
      </c>
      <c r="J3136" s="56">
        <v>87.0039350095104</v>
      </c>
      <c r="K3136" s="56">
        <v>84.745999999999995</v>
      </c>
      <c r="L3136" s="59">
        <v>41299</v>
      </c>
      <c r="M3136" s="60">
        <v>2013</v>
      </c>
      <c r="N3136" s="61">
        <v>41302</v>
      </c>
      <c r="O3136" s="60">
        <v>2013</v>
      </c>
      <c r="P3136" s="61">
        <v>41639</v>
      </c>
      <c r="Q3136" s="53" t="s">
        <v>344</v>
      </c>
      <c r="R3136" s="53" t="s">
        <v>2634</v>
      </c>
      <c r="S3136" s="53" t="s">
        <v>384</v>
      </c>
      <c r="T3136" s="60">
        <v>1</v>
      </c>
      <c r="U3136" s="53" t="s">
        <v>368</v>
      </c>
      <c r="V3136" s="53" t="s">
        <v>385</v>
      </c>
      <c r="W3136" s="53"/>
      <c r="X3136" s="53"/>
      <c r="Y3136" s="63"/>
      <c r="Z3136" s="53"/>
      <c r="AA3136" s="53"/>
      <c r="AB3136" s="72"/>
      <c r="AC3136" s="57"/>
      <c r="AD3136" s="53"/>
      <c r="AE3136" s="53"/>
      <c r="AF3136" s="53"/>
      <c r="AG3136" s="63"/>
      <c r="AH3136" s="53"/>
      <c r="AI3136" s="53"/>
      <c r="AJ3136" s="149">
        <v>1</v>
      </c>
      <c r="AK3136" s="374" t="s">
        <v>677</v>
      </c>
    </row>
    <row r="3137" spans="1:37" s="150" customFormat="1" ht="60" customHeight="1">
      <c r="A3137" s="53" t="s">
        <v>1522</v>
      </c>
      <c r="B3137" s="60">
        <v>3697</v>
      </c>
      <c r="C3137" s="60" t="s">
        <v>498</v>
      </c>
      <c r="D3137" s="52" t="s">
        <v>499</v>
      </c>
      <c r="E3137" s="53" t="s">
        <v>81</v>
      </c>
      <c r="F3137" s="55">
        <v>41218</v>
      </c>
      <c r="G3137" s="55">
        <v>41283</v>
      </c>
      <c r="H3137" s="53" t="s">
        <v>100</v>
      </c>
      <c r="I3137" s="57">
        <v>40717.157120000003</v>
      </c>
      <c r="J3137" s="56">
        <v>40717.157120000003</v>
      </c>
      <c r="K3137" s="56">
        <v>40717.156999999999</v>
      </c>
      <c r="L3137" s="59">
        <v>41299</v>
      </c>
      <c r="M3137" s="60">
        <v>2013</v>
      </c>
      <c r="N3137" s="61">
        <v>41302</v>
      </c>
      <c r="O3137" s="60">
        <v>2013</v>
      </c>
      <c r="P3137" s="61">
        <v>41639</v>
      </c>
      <c r="Q3137" s="53" t="s">
        <v>337</v>
      </c>
      <c r="R3137" s="53" t="s">
        <v>2792</v>
      </c>
      <c r="S3137" s="53" t="s">
        <v>500</v>
      </c>
      <c r="T3137" s="60">
        <v>1656894.86</v>
      </c>
      <c r="U3137" s="53" t="s">
        <v>368</v>
      </c>
      <c r="V3137" s="53" t="s">
        <v>385</v>
      </c>
      <c r="W3137" s="53"/>
      <c r="X3137" s="53"/>
      <c r="Y3137" s="63"/>
      <c r="Z3137" s="53"/>
      <c r="AA3137" s="53"/>
      <c r="AB3137" s="72"/>
      <c r="AC3137" s="57"/>
      <c r="AD3137" s="53"/>
      <c r="AE3137" s="53"/>
      <c r="AF3137" s="53"/>
      <c r="AG3137" s="63"/>
      <c r="AH3137" s="53"/>
      <c r="AI3137" s="53"/>
      <c r="AJ3137" s="149">
        <v>1</v>
      </c>
      <c r="AK3137" s="374" t="s">
        <v>677</v>
      </c>
    </row>
    <row r="3138" spans="1:37" s="150" customFormat="1" ht="60" customHeight="1">
      <c r="A3138" s="53" t="s">
        <v>1522</v>
      </c>
      <c r="B3138" s="60">
        <v>3698</v>
      </c>
      <c r="C3138" s="60" t="s">
        <v>501</v>
      </c>
      <c r="D3138" s="52" t="s">
        <v>502</v>
      </c>
      <c r="E3138" s="53" t="s">
        <v>81</v>
      </c>
      <c r="F3138" s="55">
        <v>41340</v>
      </c>
      <c r="G3138" s="55">
        <v>41400</v>
      </c>
      <c r="H3138" s="53" t="s">
        <v>100</v>
      </c>
      <c r="I3138" s="57">
        <v>2452</v>
      </c>
      <c r="J3138" s="56">
        <v>2343.8993199592319</v>
      </c>
      <c r="K3138" s="56">
        <v>2343.8989999999999</v>
      </c>
      <c r="L3138" s="59">
        <v>41420</v>
      </c>
      <c r="M3138" s="60">
        <v>2013</v>
      </c>
      <c r="N3138" s="61">
        <v>41420</v>
      </c>
      <c r="O3138" s="60">
        <v>2013</v>
      </c>
      <c r="P3138" s="61">
        <v>41639</v>
      </c>
      <c r="Q3138" s="53" t="s">
        <v>337</v>
      </c>
      <c r="R3138" s="53"/>
      <c r="S3138" s="60" t="s">
        <v>322</v>
      </c>
      <c r="T3138" s="60">
        <v>25910</v>
      </c>
      <c r="U3138" s="53" t="s">
        <v>368</v>
      </c>
      <c r="V3138" s="53" t="s">
        <v>385</v>
      </c>
      <c r="W3138" s="53"/>
      <c r="X3138" s="53"/>
      <c r="Y3138" s="63"/>
      <c r="Z3138" s="53"/>
      <c r="AA3138" s="53"/>
      <c r="AB3138" s="72"/>
      <c r="AC3138" s="57"/>
      <c r="AD3138" s="53"/>
      <c r="AE3138" s="53"/>
      <c r="AF3138" s="53"/>
      <c r="AG3138" s="63"/>
      <c r="AH3138" s="53"/>
      <c r="AI3138" s="159"/>
      <c r="AJ3138" s="149">
        <v>2</v>
      </c>
      <c r="AK3138" s="374" t="s">
        <v>677</v>
      </c>
    </row>
    <row r="3139" spans="1:37" s="150" customFormat="1" ht="60" customHeight="1">
      <c r="A3139" s="53" t="s">
        <v>1522</v>
      </c>
      <c r="B3139" s="60">
        <v>3699</v>
      </c>
      <c r="C3139" s="60" t="s">
        <v>505</v>
      </c>
      <c r="D3139" s="52" t="s">
        <v>420</v>
      </c>
      <c r="E3139" s="53" t="s">
        <v>59</v>
      </c>
      <c r="F3139" s="55">
        <v>41239</v>
      </c>
      <c r="G3139" s="55">
        <v>41274</v>
      </c>
      <c r="H3139" s="53" t="s">
        <v>100</v>
      </c>
      <c r="I3139" s="57">
        <v>5500</v>
      </c>
      <c r="J3139" s="56">
        <v>5387.0771819265419</v>
      </c>
      <c r="K3139" s="56">
        <v>5387.0770000000002</v>
      </c>
      <c r="L3139" s="59">
        <v>41299</v>
      </c>
      <c r="M3139" s="60">
        <v>2013</v>
      </c>
      <c r="N3139" s="61">
        <v>41302</v>
      </c>
      <c r="O3139" s="60">
        <v>2013</v>
      </c>
      <c r="P3139" s="61">
        <v>41639</v>
      </c>
      <c r="Q3139" s="53" t="s">
        <v>344</v>
      </c>
      <c r="R3139" s="53"/>
      <c r="S3139" s="53" t="s">
        <v>419</v>
      </c>
      <c r="T3139" s="60">
        <v>1400</v>
      </c>
      <c r="U3139" s="53" t="s">
        <v>368</v>
      </c>
      <c r="V3139" s="53" t="s">
        <v>385</v>
      </c>
      <c r="W3139" s="53"/>
      <c r="X3139" s="53"/>
      <c r="Y3139" s="63"/>
      <c r="Z3139" s="53"/>
      <c r="AA3139" s="53"/>
      <c r="AB3139" s="72"/>
      <c r="AC3139" s="57"/>
      <c r="AD3139" s="53"/>
      <c r="AE3139" s="53"/>
      <c r="AF3139" s="53"/>
      <c r="AG3139" s="63"/>
      <c r="AH3139" s="53"/>
      <c r="AI3139" s="53"/>
      <c r="AJ3139" s="149">
        <v>1</v>
      </c>
      <c r="AK3139" s="374" t="s">
        <v>677</v>
      </c>
    </row>
    <row r="3140" spans="1:37" s="150" customFormat="1" ht="60" customHeight="1">
      <c r="A3140" s="53" t="s">
        <v>1522</v>
      </c>
      <c r="B3140" s="60">
        <v>3700</v>
      </c>
      <c r="C3140" s="60" t="s">
        <v>632</v>
      </c>
      <c r="D3140" s="52" t="s">
        <v>622</v>
      </c>
      <c r="E3140" s="53" t="s">
        <v>81</v>
      </c>
      <c r="F3140" s="55">
        <v>41218</v>
      </c>
      <c r="G3140" s="55">
        <v>41283</v>
      </c>
      <c r="H3140" s="53" t="s">
        <v>100</v>
      </c>
      <c r="I3140" s="57">
        <v>7100</v>
      </c>
      <c r="J3140" s="56">
        <v>7074.708619191696</v>
      </c>
      <c r="K3140" s="56">
        <v>7074.7079999999996</v>
      </c>
      <c r="L3140" s="59">
        <v>41299</v>
      </c>
      <c r="M3140" s="60">
        <v>2013</v>
      </c>
      <c r="N3140" s="61">
        <v>41302</v>
      </c>
      <c r="O3140" s="60">
        <v>2013</v>
      </c>
      <c r="P3140" s="61">
        <v>41639</v>
      </c>
      <c r="Q3140" s="53" t="s">
        <v>337</v>
      </c>
      <c r="R3140" s="53"/>
      <c r="S3140" s="53" t="s">
        <v>419</v>
      </c>
      <c r="T3140" s="60">
        <v>834</v>
      </c>
      <c r="U3140" s="53" t="s">
        <v>368</v>
      </c>
      <c r="V3140" s="53" t="s">
        <v>385</v>
      </c>
      <c r="W3140" s="53"/>
      <c r="X3140" s="53"/>
      <c r="Y3140" s="63"/>
      <c r="Z3140" s="53"/>
      <c r="AA3140" s="53"/>
      <c r="AB3140" s="72"/>
      <c r="AC3140" s="57"/>
      <c r="AD3140" s="53"/>
      <c r="AE3140" s="53"/>
      <c r="AF3140" s="53"/>
      <c r="AG3140" s="63"/>
      <c r="AH3140" s="53"/>
      <c r="AI3140" s="53"/>
      <c r="AJ3140" s="149">
        <v>1</v>
      </c>
      <c r="AK3140" s="374" t="s">
        <v>677</v>
      </c>
    </row>
    <row r="3141" spans="1:37" s="150" customFormat="1" ht="60" customHeight="1">
      <c r="A3141" s="53" t="s">
        <v>1522</v>
      </c>
      <c r="B3141" s="60">
        <v>3701</v>
      </c>
      <c r="C3141" s="60" t="s">
        <v>503</v>
      </c>
      <c r="D3141" s="52" t="s">
        <v>504</v>
      </c>
      <c r="E3141" s="53" t="s">
        <v>59</v>
      </c>
      <c r="F3141" s="55">
        <v>41218</v>
      </c>
      <c r="G3141" s="55">
        <v>41274</v>
      </c>
      <c r="H3141" s="53" t="s">
        <v>100</v>
      </c>
      <c r="I3141" s="57">
        <v>500</v>
      </c>
      <c r="J3141" s="56">
        <v>466.51507314017766</v>
      </c>
      <c r="K3141" s="56">
        <v>466.51499999999999</v>
      </c>
      <c r="L3141" s="59">
        <v>41299</v>
      </c>
      <c r="M3141" s="60">
        <v>2013</v>
      </c>
      <c r="N3141" s="61">
        <v>41302</v>
      </c>
      <c r="O3141" s="60">
        <v>2013</v>
      </c>
      <c r="P3141" s="61">
        <v>41639</v>
      </c>
      <c r="Q3141" s="53" t="s">
        <v>337</v>
      </c>
      <c r="R3141" s="53"/>
      <c r="S3141" s="53" t="s">
        <v>419</v>
      </c>
      <c r="T3141" s="60">
        <v>154</v>
      </c>
      <c r="U3141" s="53" t="s">
        <v>368</v>
      </c>
      <c r="V3141" s="53" t="s">
        <v>385</v>
      </c>
      <c r="W3141" s="53"/>
      <c r="X3141" s="53"/>
      <c r="Y3141" s="63"/>
      <c r="Z3141" s="53"/>
      <c r="AA3141" s="53"/>
      <c r="AB3141" s="72"/>
      <c r="AC3141" s="57"/>
      <c r="AD3141" s="53"/>
      <c r="AE3141" s="53"/>
      <c r="AF3141" s="53"/>
      <c r="AG3141" s="63"/>
      <c r="AH3141" s="53"/>
      <c r="AI3141" s="53"/>
      <c r="AJ3141" s="149">
        <v>1</v>
      </c>
      <c r="AK3141" s="374" t="s">
        <v>677</v>
      </c>
    </row>
    <row r="3142" spans="1:37" s="150" customFormat="1" ht="60" customHeight="1">
      <c r="A3142" s="53" t="s">
        <v>1522</v>
      </c>
      <c r="B3142" s="60">
        <v>3702</v>
      </c>
      <c r="C3142" s="60" t="s">
        <v>506</v>
      </c>
      <c r="D3142" s="52" t="s">
        <v>507</v>
      </c>
      <c r="E3142" s="53" t="s">
        <v>59</v>
      </c>
      <c r="F3142" s="55">
        <v>41239</v>
      </c>
      <c r="G3142" s="55">
        <v>41274</v>
      </c>
      <c r="H3142" s="53" t="s">
        <v>100</v>
      </c>
      <c r="I3142" s="57">
        <v>150</v>
      </c>
      <c r="J3142" s="56">
        <v>144.0073848990672</v>
      </c>
      <c r="K3142" s="56">
        <v>144.00700000000001</v>
      </c>
      <c r="L3142" s="59">
        <v>41299</v>
      </c>
      <c r="M3142" s="60">
        <v>2013</v>
      </c>
      <c r="N3142" s="61">
        <v>41302</v>
      </c>
      <c r="O3142" s="60">
        <v>2013</v>
      </c>
      <c r="P3142" s="61">
        <v>41639</v>
      </c>
      <c r="Q3142" s="53" t="s">
        <v>344</v>
      </c>
      <c r="R3142" s="53" t="s">
        <v>1278</v>
      </c>
      <c r="S3142" s="53" t="s">
        <v>500</v>
      </c>
      <c r="T3142" s="60">
        <v>795</v>
      </c>
      <c r="U3142" s="53" t="s">
        <v>368</v>
      </c>
      <c r="V3142" s="53" t="s">
        <v>385</v>
      </c>
      <c r="W3142" s="53"/>
      <c r="X3142" s="53"/>
      <c r="Y3142" s="63"/>
      <c r="Z3142" s="53"/>
      <c r="AA3142" s="53"/>
      <c r="AB3142" s="72"/>
      <c r="AC3142" s="57"/>
      <c r="AD3142" s="53"/>
      <c r="AE3142" s="53"/>
      <c r="AF3142" s="53"/>
      <c r="AG3142" s="63"/>
      <c r="AH3142" s="53"/>
      <c r="AI3142" s="53"/>
      <c r="AJ3142" s="149">
        <v>1</v>
      </c>
      <c r="AK3142" s="374" t="s">
        <v>677</v>
      </c>
    </row>
    <row r="3143" spans="1:37" s="150" customFormat="1" ht="60" customHeight="1">
      <c r="A3143" s="53" t="s">
        <v>1522</v>
      </c>
      <c r="B3143" s="60">
        <v>3704</v>
      </c>
      <c r="C3143" s="60" t="s">
        <v>518</v>
      </c>
      <c r="D3143" s="52" t="s">
        <v>417</v>
      </c>
      <c r="E3143" s="53" t="s">
        <v>81</v>
      </c>
      <c r="F3143" s="55">
        <v>41270</v>
      </c>
      <c r="G3143" s="55">
        <v>41333</v>
      </c>
      <c r="H3143" s="53" t="s">
        <v>100</v>
      </c>
      <c r="I3143" s="57">
        <v>933.41</v>
      </c>
      <c r="J3143" s="56">
        <v>919.53415989912969</v>
      </c>
      <c r="K3143" s="56">
        <v>919.53399999999999</v>
      </c>
      <c r="L3143" s="59">
        <v>41362</v>
      </c>
      <c r="M3143" s="60">
        <v>2013</v>
      </c>
      <c r="N3143" s="61">
        <v>41395</v>
      </c>
      <c r="O3143" s="60">
        <v>2013</v>
      </c>
      <c r="P3143" s="61">
        <v>41455</v>
      </c>
      <c r="Q3143" s="53" t="s">
        <v>337</v>
      </c>
      <c r="R3143" s="53"/>
      <c r="S3143" s="53" t="s">
        <v>419</v>
      </c>
      <c r="T3143" s="60">
        <v>281</v>
      </c>
      <c r="U3143" s="53" t="s">
        <v>368</v>
      </c>
      <c r="V3143" s="53" t="s">
        <v>385</v>
      </c>
      <c r="W3143" s="53"/>
      <c r="X3143" s="53"/>
      <c r="Y3143" s="63"/>
      <c r="Z3143" s="53"/>
      <c r="AA3143" s="53"/>
      <c r="AB3143" s="72"/>
      <c r="AC3143" s="57"/>
      <c r="AD3143" s="53"/>
      <c r="AE3143" s="53"/>
      <c r="AF3143" s="53"/>
      <c r="AG3143" s="63"/>
      <c r="AH3143" s="53"/>
      <c r="AI3143" s="53"/>
      <c r="AJ3143" s="149">
        <v>1</v>
      </c>
      <c r="AK3143" s="374" t="s">
        <v>677</v>
      </c>
    </row>
    <row r="3144" spans="1:37" s="150" customFormat="1" ht="60" customHeight="1">
      <c r="A3144" s="53" t="s">
        <v>1522</v>
      </c>
      <c r="B3144" s="60">
        <v>3712</v>
      </c>
      <c r="C3144" s="60" t="s">
        <v>534</v>
      </c>
      <c r="D3144" s="52" t="s">
        <v>535</v>
      </c>
      <c r="E3144" s="53" t="s">
        <v>59</v>
      </c>
      <c r="F3144" s="55">
        <v>41268</v>
      </c>
      <c r="G3144" s="55">
        <v>41333</v>
      </c>
      <c r="H3144" s="53" t="s">
        <v>100</v>
      </c>
      <c r="I3144" s="57">
        <v>32.893000000000001</v>
      </c>
      <c r="J3144" s="56">
        <v>32.075776070251202</v>
      </c>
      <c r="K3144" s="56">
        <v>32.075000000000003</v>
      </c>
      <c r="L3144" s="59">
        <v>41362</v>
      </c>
      <c r="M3144" s="60">
        <v>2013</v>
      </c>
      <c r="N3144" s="61">
        <v>41395</v>
      </c>
      <c r="O3144" s="60">
        <v>2013</v>
      </c>
      <c r="P3144" s="61">
        <v>41547</v>
      </c>
      <c r="Q3144" s="53" t="s">
        <v>344</v>
      </c>
      <c r="R3144" s="53"/>
      <c r="S3144" s="53" t="s">
        <v>419</v>
      </c>
      <c r="T3144" s="60">
        <v>602</v>
      </c>
      <c r="U3144" s="53" t="s">
        <v>368</v>
      </c>
      <c r="V3144" s="53" t="s">
        <v>385</v>
      </c>
      <c r="W3144" s="53"/>
      <c r="X3144" s="53"/>
      <c r="Y3144" s="63"/>
      <c r="Z3144" s="53"/>
      <c r="AA3144" s="53"/>
      <c r="AB3144" s="72"/>
      <c r="AC3144" s="57"/>
      <c r="AD3144" s="53"/>
      <c r="AE3144" s="53"/>
      <c r="AF3144" s="53"/>
      <c r="AG3144" s="63"/>
      <c r="AH3144" s="53"/>
      <c r="AI3144" s="53"/>
      <c r="AJ3144" s="149">
        <v>1</v>
      </c>
      <c r="AK3144" s="374" t="s">
        <v>677</v>
      </c>
    </row>
    <row r="3145" spans="1:37" s="150" customFormat="1" ht="60" customHeight="1">
      <c r="A3145" s="53" t="s">
        <v>1522</v>
      </c>
      <c r="B3145" s="60">
        <v>3713</v>
      </c>
      <c r="C3145" s="60" t="s">
        <v>1300</v>
      </c>
      <c r="D3145" s="52" t="s">
        <v>1301</v>
      </c>
      <c r="E3145" s="53" t="s">
        <v>59</v>
      </c>
      <c r="F3145" s="55">
        <v>41306</v>
      </c>
      <c r="G3145" s="55">
        <v>41364</v>
      </c>
      <c r="H3145" s="53" t="s">
        <v>100</v>
      </c>
      <c r="I3145" s="57">
        <v>14.903</v>
      </c>
      <c r="J3145" s="56">
        <v>13.989230718157296</v>
      </c>
      <c r="K3145" s="56">
        <v>13.989000000000001</v>
      </c>
      <c r="L3145" s="59">
        <v>41390</v>
      </c>
      <c r="M3145" s="60">
        <v>2013</v>
      </c>
      <c r="N3145" s="61">
        <v>41395</v>
      </c>
      <c r="O3145" s="60">
        <v>2013</v>
      </c>
      <c r="P3145" s="61">
        <v>41639</v>
      </c>
      <c r="Q3145" s="53" t="s">
        <v>344</v>
      </c>
      <c r="R3145" s="53"/>
      <c r="S3145" s="53" t="s">
        <v>419</v>
      </c>
      <c r="T3145" s="60">
        <v>760</v>
      </c>
      <c r="U3145" s="53" t="s">
        <v>368</v>
      </c>
      <c r="V3145" s="53" t="s">
        <v>389</v>
      </c>
      <c r="W3145" s="53"/>
      <c r="X3145" s="53"/>
      <c r="Y3145" s="63"/>
      <c r="Z3145" s="53"/>
      <c r="AA3145" s="53"/>
      <c r="AB3145" s="72"/>
      <c r="AC3145" s="57"/>
      <c r="AD3145" s="53"/>
      <c r="AE3145" s="53"/>
      <c r="AF3145" s="53"/>
      <c r="AG3145" s="63"/>
      <c r="AH3145" s="53"/>
      <c r="AI3145" s="53"/>
      <c r="AJ3145" s="149">
        <v>2</v>
      </c>
      <c r="AK3145" s="374" t="s">
        <v>677</v>
      </c>
    </row>
    <row r="3146" spans="1:37" s="150" customFormat="1" ht="60" customHeight="1">
      <c r="A3146" s="53" t="s">
        <v>1522</v>
      </c>
      <c r="B3146" s="60">
        <v>3714</v>
      </c>
      <c r="C3146" s="60">
        <v>3000445</v>
      </c>
      <c r="D3146" s="52" t="s">
        <v>1088</v>
      </c>
      <c r="E3146" s="53" t="s">
        <v>59</v>
      </c>
      <c r="F3146" s="55">
        <v>41289</v>
      </c>
      <c r="G3146" s="55">
        <v>41343</v>
      </c>
      <c r="H3146" s="53" t="s">
        <v>100</v>
      </c>
      <c r="I3146" s="57">
        <v>400</v>
      </c>
      <c r="J3146" s="56">
        <v>380.12229372831843</v>
      </c>
      <c r="K3146" s="56">
        <v>380.12200000000001</v>
      </c>
      <c r="L3146" s="59">
        <v>41372</v>
      </c>
      <c r="M3146" s="60">
        <v>2013</v>
      </c>
      <c r="N3146" s="61">
        <v>41376</v>
      </c>
      <c r="O3146" s="60">
        <v>2013</v>
      </c>
      <c r="P3146" s="61">
        <v>41639</v>
      </c>
      <c r="Q3146" s="53" t="s">
        <v>344</v>
      </c>
      <c r="R3146" s="53"/>
      <c r="S3146" s="53" t="s">
        <v>384</v>
      </c>
      <c r="T3146" s="60">
        <v>1</v>
      </c>
      <c r="U3146" s="53" t="s">
        <v>368</v>
      </c>
      <c r="V3146" s="53" t="s">
        <v>389</v>
      </c>
      <c r="W3146" s="53"/>
      <c r="X3146" s="53"/>
      <c r="Y3146" s="63"/>
      <c r="Z3146" s="53"/>
      <c r="AA3146" s="53"/>
      <c r="AB3146" s="72"/>
      <c r="AC3146" s="57"/>
      <c r="AD3146" s="53"/>
      <c r="AE3146" s="53"/>
      <c r="AF3146" s="53"/>
      <c r="AG3146" s="63"/>
      <c r="AH3146" s="53"/>
      <c r="AI3146" s="53"/>
      <c r="AJ3146" s="149">
        <v>2</v>
      </c>
      <c r="AK3146" s="374" t="s">
        <v>677</v>
      </c>
    </row>
    <row r="3147" spans="1:37" s="150" customFormat="1" ht="60" customHeight="1">
      <c r="A3147" s="53" t="s">
        <v>1522</v>
      </c>
      <c r="B3147" s="60">
        <v>3715</v>
      </c>
      <c r="C3147" s="60">
        <v>3000452</v>
      </c>
      <c r="D3147" s="52" t="s">
        <v>424</v>
      </c>
      <c r="E3147" s="53" t="s">
        <v>59</v>
      </c>
      <c r="F3147" s="55">
        <v>41289</v>
      </c>
      <c r="G3147" s="55">
        <v>41343</v>
      </c>
      <c r="H3147" s="53" t="s">
        <v>100</v>
      </c>
      <c r="I3147" s="57">
        <v>1200</v>
      </c>
      <c r="J3147" s="56">
        <v>1140.3679803856705</v>
      </c>
      <c r="K3147" s="56">
        <v>1140.367</v>
      </c>
      <c r="L3147" s="59">
        <v>41372</v>
      </c>
      <c r="M3147" s="60">
        <v>2013</v>
      </c>
      <c r="N3147" s="61">
        <v>41376</v>
      </c>
      <c r="O3147" s="60">
        <v>2013</v>
      </c>
      <c r="P3147" s="61">
        <v>41639</v>
      </c>
      <c r="Q3147" s="53" t="s">
        <v>344</v>
      </c>
      <c r="R3147" s="53" t="s">
        <v>1538</v>
      </c>
      <c r="S3147" s="53" t="s">
        <v>384</v>
      </c>
      <c r="T3147" s="60">
        <v>1</v>
      </c>
      <c r="U3147" s="53" t="s">
        <v>368</v>
      </c>
      <c r="V3147" s="53" t="s">
        <v>389</v>
      </c>
      <c r="W3147" s="53"/>
      <c r="X3147" s="53"/>
      <c r="Y3147" s="63"/>
      <c r="Z3147" s="53"/>
      <c r="AA3147" s="53"/>
      <c r="AB3147" s="72"/>
      <c r="AC3147" s="57"/>
      <c r="AD3147" s="53"/>
      <c r="AE3147" s="53"/>
      <c r="AF3147" s="53"/>
      <c r="AG3147" s="63"/>
      <c r="AH3147" s="53"/>
      <c r="AI3147" s="53"/>
      <c r="AJ3147" s="149">
        <v>2</v>
      </c>
      <c r="AK3147" s="374" t="s">
        <v>677</v>
      </c>
    </row>
    <row r="3148" spans="1:37" s="150" customFormat="1" ht="60" customHeight="1">
      <c r="A3148" s="53" t="s">
        <v>1522</v>
      </c>
      <c r="B3148" s="60">
        <v>3716</v>
      </c>
      <c r="C3148" s="60" t="s">
        <v>444</v>
      </c>
      <c r="D3148" s="52" t="s">
        <v>418</v>
      </c>
      <c r="E3148" s="53" t="s">
        <v>59</v>
      </c>
      <c r="F3148" s="55">
        <v>41263</v>
      </c>
      <c r="G3148" s="55">
        <v>41305</v>
      </c>
      <c r="H3148" s="53" t="s">
        <v>100</v>
      </c>
      <c r="I3148" s="57">
        <v>188.678</v>
      </c>
      <c r="J3148" s="56">
        <v>169.15160125926721</v>
      </c>
      <c r="K3148" s="56">
        <v>169.15100000000001</v>
      </c>
      <c r="L3148" s="59">
        <v>41333</v>
      </c>
      <c r="M3148" s="60">
        <v>2013</v>
      </c>
      <c r="N3148" s="61">
        <v>41426</v>
      </c>
      <c r="O3148" s="60">
        <v>2013</v>
      </c>
      <c r="P3148" s="61">
        <v>41486</v>
      </c>
      <c r="Q3148" s="53" t="s">
        <v>337</v>
      </c>
      <c r="R3148" s="53"/>
      <c r="S3148" s="53" t="s">
        <v>419</v>
      </c>
      <c r="T3148" s="60">
        <v>23</v>
      </c>
      <c r="U3148" s="53" t="s">
        <v>368</v>
      </c>
      <c r="V3148" s="53" t="s">
        <v>385</v>
      </c>
      <c r="W3148" s="53"/>
      <c r="X3148" s="53"/>
      <c r="Y3148" s="63"/>
      <c r="Z3148" s="53"/>
      <c r="AA3148" s="53"/>
      <c r="AB3148" s="72"/>
      <c r="AC3148" s="57"/>
      <c r="AD3148" s="53"/>
      <c r="AE3148" s="53"/>
      <c r="AF3148" s="53"/>
      <c r="AG3148" s="63"/>
      <c r="AH3148" s="53"/>
      <c r="AI3148" s="53"/>
      <c r="AJ3148" s="149">
        <v>1</v>
      </c>
      <c r="AK3148" s="374" t="s">
        <v>677</v>
      </c>
    </row>
    <row r="3149" spans="1:37" s="150" customFormat="1" ht="60" customHeight="1">
      <c r="A3149" s="53" t="s">
        <v>1522</v>
      </c>
      <c r="B3149" s="60">
        <v>3717</v>
      </c>
      <c r="C3149" s="60" t="s">
        <v>446</v>
      </c>
      <c r="D3149" s="52" t="s">
        <v>447</v>
      </c>
      <c r="E3149" s="53" t="s">
        <v>59</v>
      </c>
      <c r="F3149" s="55">
        <v>41263</v>
      </c>
      <c r="G3149" s="55">
        <v>41305</v>
      </c>
      <c r="H3149" s="53" t="s">
        <v>100</v>
      </c>
      <c r="I3149" s="57">
        <v>2422.4250000000002</v>
      </c>
      <c r="J3149" s="56">
        <v>2435.8199912774789</v>
      </c>
      <c r="K3149" s="56">
        <v>2422.4250000000002</v>
      </c>
      <c r="L3149" s="59">
        <v>41333</v>
      </c>
      <c r="M3149" s="60">
        <v>2013</v>
      </c>
      <c r="N3149" s="61">
        <v>41334</v>
      </c>
      <c r="O3149" s="60">
        <v>2013</v>
      </c>
      <c r="P3149" s="61">
        <v>41639</v>
      </c>
      <c r="Q3149" s="53" t="s">
        <v>344</v>
      </c>
      <c r="R3149" s="53"/>
      <c r="S3149" s="53" t="s">
        <v>419</v>
      </c>
      <c r="T3149" s="60">
        <v>3947</v>
      </c>
      <c r="U3149" s="53" t="s">
        <v>368</v>
      </c>
      <c r="V3149" s="53" t="s">
        <v>385</v>
      </c>
      <c r="W3149" s="53"/>
      <c r="X3149" s="53"/>
      <c r="Y3149" s="63"/>
      <c r="Z3149" s="53"/>
      <c r="AA3149" s="53"/>
      <c r="AB3149" s="72"/>
      <c r="AC3149" s="57"/>
      <c r="AD3149" s="53"/>
      <c r="AE3149" s="53"/>
      <c r="AF3149" s="53"/>
      <c r="AG3149" s="63"/>
      <c r="AH3149" s="53"/>
      <c r="AI3149" s="53"/>
      <c r="AJ3149" s="149">
        <v>1</v>
      </c>
      <c r="AK3149" s="374" t="s">
        <v>677</v>
      </c>
    </row>
    <row r="3150" spans="1:37" s="150" customFormat="1" ht="60" customHeight="1">
      <c r="A3150" s="53" t="s">
        <v>1522</v>
      </c>
      <c r="B3150" s="60">
        <v>3718</v>
      </c>
      <c r="C3150" s="60" t="s">
        <v>404</v>
      </c>
      <c r="D3150" s="52" t="s">
        <v>405</v>
      </c>
      <c r="E3150" s="53" t="s">
        <v>59</v>
      </c>
      <c r="F3150" s="55">
        <v>41263</v>
      </c>
      <c r="G3150" s="55">
        <v>41305</v>
      </c>
      <c r="H3150" s="53" t="s">
        <v>100</v>
      </c>
      <c r="I3150" s="57">
        <v>1099.4490000000001</v>
      </c>
      <c r="J3150" s="56">
        <v>961.55220643836481</v>
      </c>
      <c r="K3150" s="56">
        <v>961.55200000000002</v>
      </c>
      <c r="L3150" s="59">
        <v>41333</v>
      </c>
      <c r="M3150" s="60">
        <v>2013</v>
      </c>
      <c r="N3150" s="61">
        <v>41548</v>
      </c>
      <c r="O3150" s="60">
        <v>2013</v>
      </c>
      <c r="P3150" s="61">
        <v>41639</v>
      </c>
      <c r="Q3150" s="53" t="s">
        <v>344</v>
      </c>
      <c r="R3150" s="53"/>
      <c r="S3150" s="53" t="s">
        <v>419</v>
      </c>
      <c r="T3150" s="60">
        <v>6691</v>
      </c>
      <c r="U3150" s="53" t="s">
        <v>368</v>
      </c>
      <c r="V3150" s="53" t="s">
        <v>389</v>
      </c>
      <c r="W3150" s="53"/>
      <c r="X3150" s="53"/>
      <c r="Y3150" s="63"/>
      <c r="Z3150" s="53"/>
      <c r="AA3150" s="53"/>
      <c r="AB3150" s="72"/>
      <c r="AC3150" s="57"/>
      <c r="AD3150" s="53"/>
      <c r="AE3150" s="53"/>
      <c r="AF3150" s="53"/>
      <c r="AG3150" s="63"/>
      <c r="AH3150" s="53"/>
      <c r="AI3150" s="53"/>
      <c r="AJ3150" s="149">
        <v>1</v>
      </c>
      <c r="AK3150" s="374" t="s">
        <v>677</v>
      </c>
    </row>
    <row r="3151" spans="1:37" s="150" customFormat="1" ht="105" customHeight="1">
      <c r="A3151" s="53" t="s">
        <v>1522</v>
      </c>
      <c r="B3151" s="60">
        <v>3719</v>
      </c>
      <c r="C3151" s="60" t="s">
        <v>432</v>
      </c>
      <c r="D3151" s="52" t="s">
        <v>434</v>
      </c>
      <c r="E3151" s="53" t="s">
        <v>59</v>
      </c>
      <c r="F3151" s="55">
        <v>41333</v>
      </c>
      <c r="G3151" s="55">
        <v>41373</v>
      </c>
      <c r="H3151" s="53" t="s">
        <v>100</v>
      </c>
      <c r="I3151" s="57">
        <v>33.081000000000003</v>
      </c>
      <c r="J3151" s="56">
        <v>30.777620025600001</v>
      </c>
      <c r="K3151" s="56">
        <v>30.777000000000001</v>
      </c>
      <c r="L3151" s="59">
        <v>41393</v>
      </c>
      <c r="M3151" s="60">
        <v>2013</v>
      </c>
      <c r="N3151" s="61">
        <v>41395</v>
      </c>
      <c r="O3151" s="60">
        <v>2013</v>
      </c>
      <c r="P3151" s="61">
        <v>41438</v>
      </c>
      <c r="Q3151" s="53" t="s">
        <v>337</v>
      </c>
      <c r="R3151" s="53" t="s">
        <v>2571</v>
      </c>
      <c r="S3151" s="60" t="s">
        <v>308</v>
      </c>
      <c r="T3151" s="60">
        <v>60</v>
      </c>
      <c r="U3151" s="53" t="s">
        <v>368</v>
      </c>
      <c r="V3151" s="53" t="s">
        <v>385</v>
      </c>
      <c r="W3151" s="53"/>
      <c r="X3151" s="53"/>
      <c r="Y3151" s="63"/>
      <c r="Z3151" s="53"/>
      <c r="AA3151" s="53"/>
      <c r="AB3151" s="72"/>
      <c r="AC3151" s="57"/>
      <c r="AD3151" s="53"/>
      <c r="AE3151" s="53"/>
      <c r="AF3151" s="53"/>
      <c r="AG3151" s="63"/>
      <c r="AH3151" s="53"/>
      <c r="AI3151" s="53"/>
      <c r="AJ3151" s="149">
        <v>2</v>
      </c>
      <c r="AK3151" s="374" t="s">
        <v>677</v>
      </c>
    </row>
    <row r="3152" spans="1:37" s="150" customFormat="1" ht="60" customHeight="1">
      <c r="A3152" s="53" t="s">
        <v>1522</v>
      </c>
      <c r="B3152" s="160" t="s">
        <v>2578</v>
      </c>
      <c r="C3152" s="60" t="s">
        <v>432</v>
      </c>
      <c r="D3152" s="52" t="s">
        <v>434</v>
      </c>
      <c r="E3152" s="53" t="s">
        <v>64</v>
      </c>
      <c r="F3152" s="55">
        <v>41227</v>
      </c>
      <c r="G3152" s="55">
        <v>41305</v>
      </c>
      <c r="H3152" s="53" t="s">
        <v>100</v>
      </c>
      <c r="I3152" s="57">
        <v>64.131</v>
      </c>
      <c r="J3152" s="56">
        <v>36.911160016415998</v>
      </c>
      <c r="K3152" s="56">
        <v>36.911000000000001</v>
      </c>
      <c r="L3152" s="59">
        <v>41333</v>
      </c>
      <c r="M3152" s="60">
        <v>2013</v>
      </c>
      <c r="N3152" s="61">
        <v>41548</v>
      </c>
      <c r="O3152" s="60">
        <v>2013</v>
      </c>
      <c r="P3152" s="61">
        <v>41639</v>
      </c>
      <c r="Q3152" s="53" t="s">
        <v>337</v>
      </c>
      <c r="R3152" s="53" t="s">
        <v>2572</v>
      </c>
      <c r="S3152" s="60" t="s">
        <v>308</v>
      </c>
      <c r="T3152" s="60">
        <v>870</v>
      </c>
      <c r="U3152" s="53" t="s">
        <v>368</v>
      </c>
      <c r="V3152" s="53" t="s">
        <v>385</v>
      </c>
      <c r="W3152" s="53"/>
      <c r="X3152" s="53"/>
      <c r="Y3152" s="63"/>
      <c r="Z3152" s="53"/>
      <c r="AA3152" s="53"/>
      <c r="AB3152" s="72"/>
      <c r="AC3152" s="57"/>
      <c r="AD3152" s="53"/>
      <c r="AE3152" s="53"/>
      <c r="AF3152" s="53"/>
      <c r="AG3152" s="63"/>
      <c r="AH3152" s="53"/>
      <c r="AI3152" s="53"/>
      <c r="AJ3152" s="149">
        <v>1</v>
      </c>
      <c r="AK3152" s="374" t="s">
        <v>677</v>
      </c>
    </row>
    <row r="3153" spans="1:37" s="150" customFormat="1" ht="60" customHeight="1">
      <c r="A3153" s="53" t="s">
        <v>1522</v>
      </c>
      <c r="B3153" s="60">
        <v>3720</v>
      </c>
      <c r="C3153" s="60" t="s">
        <v>487</v>
      </c>
      <c r="D3153" s="52" t="s">
        <v>435</v>
      </c>
      <c r="E3153" s="53" t="s">
        <v>80</v>
      </c>
      <c r="F3153" s="55">
        <v>41225</v>
      </c>
      <c r="G3153" s="55">
        <v>41274</v>
      </c>
      <c r="H3153" s="53" t="s">
        <v>100</v>
      </c>
      <c r="I3153" s="57">
        <v>156.99433000000002</v>
      </c>
      <c r="J3153" s="56">
        <v>111.03148435514586</v>
      </c>
      <c r="K3153" s="56">
        <v>111.03100000000001</v>
      </c>
      <c r="L3153" s="59">
        <v>41306</v>
      </c>
      <c r="M3153" s="60">
        <v>2013</v>
      </c>
      <c r="N3153" s="61">
        <v>41487</v>
      </c>
      <c r="O3153" s="60">
        <v>2013</v>
      </c>
      <c r="P3153" s="61">
        <v>41639</v>
      </c>
      <c r="Q3153" s="53" t="s">
        <v>337</v>
      </c>
      <c r="R3153" s="53" t="s">
        <v>2902</v>
      </c>
      <c r="S3153" s="53" t="s">
        <v>900</v>
      </c>
      <c r="T3153" s="60">
        <v>0.88800000000000001</v>
      </c>
      <c r="U3153" s="53" t="s">
        <v>368</v>
      </c>
      <c r="V3153" s="53" t="s">
        <v>385</v>
      </c>
      <c r="W3153" s="53"/>
      <c r="X3153" s="53"/>
      <c r="Y3153" s="63"/>
      <c r="Z3153" s="53"/>
      <c r="AA3153" s="53"/>
      <c r="AB3153" s="72"/>
      <c r="AC3153" s="57"/>
      <c r="AD3153" s="53"/>
      <c r="AE3153" s="53"/>
      <c r="AF3153" s="53"/>
      <c r="AG3153" s="63"/>
      <c r="AH3153" s="53"/>
      <c r="AI3153" s="53"/>
      <c r="AJ3153" s="149">
        <v>1</v>
      </c>
      <c r="AK3153" s="374" t="s">
        <v>677</v>
      </c>
    </row>
    <row r="3154" spans="1:37" s="150" customFormat="1" ht="60" customHeight="1">
      <c r="A3154" s="53" t="s">
        <v>1522</v>
      </c>
      <c r="B3154" s="160" t="s">
        <v>2929</v>
      </c>
      <c r="C3154" s="60" t="s">
        <v>487</v>
      </c>
      <c r="D3154" s="52" t="s">
        <v>435</v>
      </c>
      <c r="E3154" s="53" t="s">
        <v>80</v>
      </c>
      <c r="F3154" s="55">
        <v>41225</v>
      </c>
      <c r="G3154" s="55">
        <v>41274</v>
      </c>
      <c r="H3154" s="53" t="s">
        <v>100</v>
      </c>
      <c r="I3154" s="57">
        <v>267.31467000000004</v>
      </c>
      <c r="J3154" s="56">
        <v>189.05360849659971</v>
      </c>
      <c r="K3154" s="56">
        <v>189.053</v>
      </c>
      <c r="L3154" s="59">
        <v>41306</v>
      </c>
      <c r="M3154" s="60">
        <v>2013</v>
      </c>
      <c r="N3154" s="61">
        <v>41487</v>
      </c>
      <c r="O3154" s="60">
        <v>2013</v>
      </c>
      <c r="P3154" s="61">
        <v>41639</v>
      </c>
      <c r="Q3154" s="53" t="s">
        <v>337</v>
      </c>
      <c r="R3154" s="53" t="s">
        <v>2901</v>
      </c>
      <c r="S3154" s="53" t="s">
        <v>900</v>
      </c>
      <c r="T3154" s="60">
        <v>1.512</v>
      </c>
      <c r="U3154" s="53" t="s">
        <v>368</v>
      </c>
      <c r="V3154" s="53" t="s">
        <v>385</v>
      </c>
      <c r="W3154" s="53"/>
      <c r="X3154" s="53"/>
      <c r="Y3154" s="63"/>
      <c r="Z3154" s="53"/>
      <c r="AA3154" s="53"/>
      <c r="AB3154" s="72"/>
      <c r="AC3154" s="57"/>
      <c r="AD3154" s="53"/>
      <c r="AE3154" s="53"/>
      <c r="AF3154" s="53"/>
      <c r="AG3154" s="63"/>
      <c r="AH3154" s="53"/>
      <c r="AI3154" s="53"/>
      <c r="AJ3154" s="149">
        <v>1</v>
      </c>
      <c r="AK3154" s="374" t="s">
        <v>677</v>
      </c>
    </row>
    <row r="3155" spans="1:37" s="150" customFormat="1" ht="60" customHeight="1">
      <c r="A3155" s="53" t="s">
        <v>1522</v>
      </c>
      <c r="B3155" s="60">
        <v>3721</v>
      </c>
      <c r="C3155" s="60" t="s">
        <v>506</v>
      </c>
      <c r="D3155" s="52" t="s">
        <v>507</v>
      </c>
      <c r="E3155" s="53" t="s">
        <v>59</v>
      </c>
      <c r="F3155" s="55">
        <v>41239</v>
      </c>
      <c r="G3155" s="55">
        <v>41274</v>
      </c>
      <c r="H3155" s="53" t="s">
        <v>100</v>
      </c>
      <c r="I3155" s="57">
        <v>428.83199999999999</v>
      </c>
      <c r="J3155" s="56">
        <v>966.61952173543682</v>
      </c>
      <c r="K3155" s="56">
        <v>428.83199999999999</v>
      </c>
      <c r="L3155" s="59">
        <v>41299</v>
      </c>
      <c r="M3155" s="60">
        <v>2013</v>
      </c>
      <c r="N3155" s="61">
        <v>41518</v>
      </c>
      <c r="O3155" s="60">
        <v>2013</v>
      </c>
      <c r="P3155" s="61">
        <v>41639</v>
      </c>
      <c r="Q3155" s="53" t="s">
        <v>344</v>
      </c>
      <c r="R3155" s="53"/>
      <c r="S3155" s="60" t="s">
        <v>322</v>
      </c>
      <c r="T3155" s="60">
        <v>6290</v>
      </c>
      <c r="U3155" s="53" t="s">
        <v>368</v>
      </c>
      <c r="V3155" s="53" t="s">
        <v>385</v>
      </c>
      <c r="W3155" s="53"/>
      <c r="X3155" s="53"/>
      <c r="Y3155" s="63"/>
      <c r="Z3155" s="53"/>
      <c r="AA3155" s="53"/>
      <c r="AB3155" s="72"/>
      <c r="AC3155" s="57"/>
      <c r="AD3155" s="53"/>
      <c r="AE3155" s="53"/>
      <c r="AF3155" s="53"/>
      <c r="AG3155" s="63"/>
      <c r="AH3155" s="53"/>
      <c r="AI3155" s="53"/>
      <c r="AJ3155" s="149">
        <v>1</v>
      </c>
      <c r="AK3155" s="374" t="s">
        <v>677</v>
      </c>
    </row>
    <row r="3156" spans="1:37" s="150" customFormat="1" ht="60" customHeight="1">
      <c r="A3156" s="53" t="s">
        <v>1522</v>
      </c>
      <c r="B3156" s="60">
        <v>3722</v>
      </c>
      <c r="C3156" s="60" t="s">
        <v>438</v>
      </c>
      <c r="D3156" s="52" t="s">
        <v>439</v>
      </c>
      <c r="E3156" s="53" t="s">
        <v>59</v>
      </c>
      <c r="F3156" s="55">
        <v>41267</v>
      </c>
      <c r="G3156" s="55">
        <v>41315</v>
      </c>
      <c r="H3156" s="53" t="s">
        <v>100</v>
      </c>
      <c r="I3156" s="57">
        <v>39.341659999999997</v>
      </c>
      <c r="J3156" s="56">
        <v>43.858108536480003</v>
      </c>
      <c r="K3156" s="56">
        <v>39.341000000000001</v>
      </c>
      <c r="L3156" s="59">
        <v>41345</v>
      </c>
      <c r="M3156" s="60">
        <v>2013</v>
      </c>
      <c r="N3156" s="61">
        <v>41487</v>
      </c>
      <c r="O3156" s="60">
        <v>2013</v>
      </c>
      <c r="P3156" s="61">
        <v>41639</v>
      </c>
      <c r="Q3156" s="53" t="s">
        <v>337</v>
      </c>
      <c r="R3156" s="53"/>
      <c r="S3156" s="53" t="s">
        <v>419</v>
      </c>
      <c r="T3156" s="60">
        <v>57</v>
      </c>
      <c r="U3156" s="53" t="s">
        <v>368</v>
      </c>
      <c r="V3156" s="53" t="s">
        <v>385</v>
      </c>
      <c r="W3156" s="53"/>
      <c r="X3156" s="53"/>
      <c r="Y3156" s="63"/>
      <c r="Z3156" s="53"/>
      <c r="AA3156" s="53"/>
      <c r="AB3156" s="72"/>
      <c r="AC3156" s="57"/>
      <c r="AD3156" s="53"/>
      <c r="AE3156" s="53"/>
      <c r="AF3156" s="53"/>
      <c r="AG3156" s="63"/>
      <c r="AH3156" s="53"/>
      <c r="AI3156" s="53"/>
      <c r="AJ3156" s="149">
        <v>1</v>
      </c>
      <c r="AK3156" s="374" t="s">
        <v>677</v>
      </c>
    </row>
    <row r="3157" spans="1:37" s="150" customFormat="1" ht="60" customHeight="1">
      <c r="A3157" s="53" t="s">
        <v>1522</v>
      </c>
      <c r="B3157" s="60">
        <v>3723</v>
      </c>
      <c r="C3157" s="60" t="s">
        <v>433</v>
      </c>
      <c r="D3157" s="52" t="s">
        <v>431</v>
      </c>
      <c r="E3157" s="53" t="s">
        <v>59</v>
      </c>
      <c r="F3157" s="55">
        <v>41264</v>
      </c>
      <c r="G3157" s="55">
        <v>41305</v>
      </c>
      <c r="H3157" s="53" t="s">
        <v>100</v>
      </c>
      <c r="I3157" s="57">
        <v>76.424000000000007</v>
      </c>
      <c r="J3157" s="56">
        <v>101.4749124251184</v>
      </c>
      <c r="K3157" s="56">
        <v>76.424000000000007</v>
      </c>
      <c r="L3157" s="59">
        <v>41333</v>
      </c>
      <c r="M3157" s="60">
        <v>2013</v>
      </c>
      <c r="N3157" s="61">
        <v>41548</v>
      </c>
      <c r="O3157" s="60">
        <v>2013</v>
      </c>
      <c r="P3157" s="61">
        <v>41639</v>
      </c>
      <c r="Q3157" s="53" t="s">
        <v>344</v>
      </c>
      <c r="R3157" s="53"/>
      <c r="S3157" s="60" t="s">
        <v>322</v>
      </c>
      <c r="T3157" s="60">
        <v>2557.5</v>
      </c>
      <c r="U3157" s="53" t="s">
        <v>368</v>
      </c>
      <c r="V3157" s="53" t="s">
        <v>385</v>
      </c>
      <c r="W3157" s="53"/>
      <c r="X3157" s="53"/>
      <c r="Y3157" s="63"/>
      <c r="Z3157" s="53"/>
      <c r="AA3157" s="53"/>
      <c r="AB3157" s="72"/>
      <c r="AC3157" s="57"/>
      <c r="AD3157" s="53"/>
      <c r="AE3157" s="53"/>
      <c r="AF3157" s="53"/>
      <c r="AG3157" s="63"/>
      <c r="AH3157" s="53"/>
      <c r="AI3157" s="53"/>
      <c r="AJ3157" s="149">
        <v>1</v>
      </c>
      <c r="AK3157" s="374" t="s">
        <v>677</v>
      </c>
    </row>
    <row r="3158" spans="1:37" s="150" customFormat="1" ht="60" customHeight="1">
      <c r="A3158" s="53" t="s">
        <v>1522</v>
      </c>
      <c r="B3158" s="60">
        <v>3724</v>
      </c>
      <c r="C3158" s="60" t="s">
        <v>494</v>
      </c>
      <c r="D3158" s="52" t="s">
        <v>495</v>
      </c>
      <c r="E3158" s="53" t="s">
        <v>59</v>
      </c>
      <c r="F3158" s="55">
        <v>41267</v>
      </c>
      <c r="G3158" s="55">
        <v>41315</v>
      </c>
      <c r="H3158" s="53" t="s">
        <v>100</v>
      </c>
      <c r="I3158" s="57">
        <v>28.922360000000001</v>
      </c>
      <c r="J3158" s="56">
        <v>32.800149341568002</v>
      </c>
      <c r="K3158" s="56">
        <v>28.922000000000001</v>
      </c>
      <c r="L3158" s="59">
        <v>41345</v>
      </c>
      <c r="M3158" s="60">
        <v>2013</v>
      </c>
      <c r="N3158" s="61">
        <v>41426</v>
      </c>
      <c r="O3158" s="60">
        <v>2013</v>
      </c>
      <c r="P3158" s="61">
        <v>41639</v>
      </c>
      <c r="Q3158" s="53" t="s">
        <v>337</v>
      </c>
      <c r="R3158" s="53"/>
      <c r="S3158" s="53" t="s">
        <v>419</v>
      </c>
      <c r="T3158" s="60">
        <v>2124</v>
      </c>
      <c r="U3158" s="53" t="s">
        <v>368</v>
      </c>
      <c r="V3158" s="53" t="s">
        <v>385</v>
      </c>
      <c r="W3158" s="53"/>
      <c r="X3158" s="53"/>
      <c r="Y3158" s="63"/>
      <c r="Z3158" s="53"/>
      <c r="AA3158" s="53"/>
      <c r="AB3158" s="72"/>
      <c r="AC3158" s="57"/>
      <c r="AD3158" s="53"/>
      <c r="AE3158" s="53"/>
      <c r="AF3158" s="53"/>
      <c r="AG3158" s="63"/>
      <c r="AH3158" s="53"/>
      <c r="AI3158" s="53"/>
      <c r="AJ3158" s="149">
        <v>1</v>
      </c>
      <c r="AK3158" s="374" t="s">
        <v>677</v>
      </c>
    </row>
    <row r="3159" spans="1:37" s="150" customFormat="1" ht="60" customHeight="1">
      <c r="A3159" s="53" t="s">
        <v>1522</v>
      </c>
      <c r="B3159" s="60">
        <v>3726</v>
      </c>
      <c r="C3159" s="60" t="s">
        <v>455</v>
      </c>
      <c r="D3159" s="52" t="s">
        <v>456</v>
      </c>
      <c r="E3159" s="53" t="s">
        <v>59</v>
      </c>
      <c r="F3159" s="55">
        <v>41267</v>
      </c>
      <c r="G3159" s="55">
        <v>41315</v>
      </c>
      <c r="H3159" s="53" t="s">
        <v>100</v>
      </c>
      <c r="I3159" s="57">
        <v>33.5</v>
      </c>
      <c r="J3159" s="56">
        <v>63.204041124000007</v>
      </c>
      <c r="K3159" s="56">
        <v>33.5</v>
      </c>
      <c r="L3159" s="59">
        <v>41344</v>
      </c>
      <c r="M3159" s="60">
        <v>2013</v>
      </c>
      <c r="N3159" s="61">
        <v>41351</v>
      </c>
      <c r="O3159" s="60">
        <v>2013</v>
      </c>
      <c r="P3159" s="61">
        <v>41425</v>
      </c>
      <c r="Q3159" s="53" t="s">
        <v>344</v>
      </c>
      <c r="R3159" s="53"/>
      <c r="S3159" s="53" t="s">
        <v>419</v>
      </c>
      <c r="T3159" s="60">
        <v>250</v>
      </c>
      <c r="U3159" s="53" t="s">
        <v>368</v>
      </c>
      <c r="V3159" s="53" t="s">
        <v>385</v>
      </c>
      <c r="W3159" s="53"/>
      <c r="X3159" s="53"/>
      <c r="Y3159" s="63"/>
      <c r="Z3159" s="53"/>
      <c r="AA3159" s="53"/>
      <c r="AB3159" s="72"/>
      <c r="AC3159" s="57"/>
      <c r="AD3159" s="53"/>
      <c r="AE3159" s="53"/>
      <c r="AF3159" s="53"/>
      <c r="AG3159" s="63"/>
      <c r="AH3159" s="53"/>
      <c r="AI3159" s="53"/>
      <c r="AJ3159" s="149">
        <v>1</v>
      </c>
      <c r="AK3159" s="374" t="s">
        <v>677</v>
      </c>
    </row>
    <row r="3160" spans="1:37" s="150" customFormat="1" ht="60" customHeight="1">
      <c r="A3160" s="53" t="s">
        <v>1522</v>
      </c>
      <c r="B3160" s="60">
        <v>3732</v>
      </c>
      <c r="C3160" s="60" t="s">
        <v>510</v>
      </c>
      <c r="D3160" s="52" t="s">
        <v>511</v>
      </c>
      <c r="E3160" s="53" t="s">
        <v>59</v>
      </c>
      <c r="F3160" s="55">
        <v>41269</v>
      </c>
      <c r="G3160" s="55">
        <v>41333</v>
      </c>
      <c r="H3160" s="53" t="s">
        <v>100</v>
      </c>
      <c r="I3160" s="57">
        <v>26</v>
      </c>
      <c r="J3160" s="56">
        <v>27.821164205623717</v>
      </c>
      <c r="K3160" s="56">
        <v>26</v>
      </c>
      <c r="L3160" s="59">
        <v>41362</v>
      </c>
      <c r="M3160" s="60">
        <v>2013</v>
      </c>
      <c r="N3160" s="61">
        <v>41365</v>
      </c>
      <c r="O3160" s="60">
        <v>2013</v>
      </c>
      <c r="P3160" s="61">
        <v>41425</v>
      </c>
      <c r="Q3160" s="53" t="s">
        <v>344</v>
      </c>
      <c r="R3160" s="53"/>
      <c r="S3160" s="53" t="s">
        <v>419</v>
      </c>
      <c r="T3160" s="60">
        <v>50</v>
      </c>
      <c r="U3160" s="53" t="s">
        <v>368</v>
      </c>
      <c r="V3160" s="53" t="s">
        <v>385</v>
      </c>
      <c r="W3160" s="53"/>
      <c r="X3160" s="53"/>
      <c r="Y3160" s="63"/>
      <c r="Z3160" s="53"/>
      <c r="AA3160" s="53"/>
      <c r="AB3160" s="72"/>
      <c r="AC3160" s="57"/>
      <c r="AD3160" s="53"/>
      <c r="AE3160" s="53"/>
      <c r="AF3160" s="53"/>
      <c r="AG3160" s="63"/>
      <c r="AH3160" s="53"/>
      <c r="AI3160" s="53"/>
      <c r="AJ3160" s="149">
        <v>1</v>
      </c>
      <c r="AK3160" s="374" t="s">
        <v>677</v>
      </c>
    </row>
    <row r="3161" spans="1:37" s="150" customFormat="1" ht="60" customHeight="1">
      <c r="A3161" s="53" t="s">
        <v>1522</v>
      </c>
      <c r="B3161" s="60">
        <v>3733</v>
      </c>
      <c r="C3161" s="60" t="s">
        <v>941</v>
      </c>
      <c r="D3161" s="52" t="s">
        <v>942</v>
      </c>
      <c r="E3161" s="53" t="s">
        <v>59</v>
      </c>
      <c r="F3161" s="55">
        <v>41270</v>
      </c>
      <c r="G3161" s="55">
        <v>41333</v>
      </c>
      <c r="H3161" s="53" t="s">
        <v>100</v>
      </c>
      <c r="I3161" s="57">
        <v>177.85</v>
      </c>
      <c r="J3161" s="56">
        <v>135.01592304873122</v>
      </c>
      <c r="K3161" s="56">
        <v>135.01499999999999</v>
      </c>
      <c r="L3161" s="59">
        <v>41362</v>
      </c>
      <c r="M3161" s="60">
        <v>2013</v>
      </c>
      <c r="N3161" s="61">
        <v>41365</v>
      </c>
      <c r="O3161" s="60">
        <v>2013</v>
      </c>
      <c r="P3161" s="61">
        <v>41425</v>
      </c>
      <c r="Q3161" s="53" t="s">
        <v>344</v>
      </c>
      <c r="R3161" s="53"/>
      <c r="S3161" s="53" t="s">
        <v>419</v>
      </c>
      <c r="T3161" s="60">
        <v>9</v>
      </c>
      <c r="U3161" s="53" t="s">
        <v>368</v>
      </c>
      <c r="V3161" s="53" t="s">
        <v>385</v>
      </c>
      <c r="W3161" s="53"/>
      <c r="X3161" s="53"/>
      <c r="Y3161" s="63"/>
      <c r="Z3161" s="53"/>
      <c r="AA3161" s="53"/>
      <c r="AB3161" s="72"/>
      <c r="AC3161" s="57"/>
      <c r="AD3161" s="53"/>
      <c r="AE3161" s="53"/>
      <c r="AF3161" s="53"/>
      <c r="AG3161" s="63"/>
      <c r="AH3161" s="53"/>
      <c r="AI3161" s="53"/>
      <c r="AJ3161" s="149">
        <v>1</v>
      </c>
      <c r="AK3161" s="374" t="s">
        <v>677</v>
      </c>
    </row>
    <row r="3162" spans="1:37" s="150" customFormat="1" ht="60" customHeight="1">
      <c r="A3162" s="53" t="s">
        <v>1522</v>
      </c>
      <c r="B3162" s="60">
        <v>3736</v>
      </c>
      <c r="C3162" s="60" t="s">
        <v>904</v>
      </c>
      <c r="D3162" s="52" t="s">
        <v>905</v>
      </c>
      <c r="E3162" s="53" t="s">
        <v>59</v>
      </c>
      <c r="F3162" s="55">
        <v>41264</v>
      </c>
      <c r="G3162" s="55">
        <v>41305</v>
      </c>
      <c r="H3162" s="53" t="s">
        <v>100</v>
      </c>
      <c r="I3162" s="57">
        <v>1.2</v>
      </c>
      <c r="J3162" s="56">
        <v>1.1266807330799999</v>
      </c>
      <c r="K3162" s="56">
        <v>1.1259999999999999</v>
      </c>
      <c r="L3162" s="59">
        <v>41333</v>
      </c>
      <c r="M3162" s="60">
        <v>2013</v>
      </c>
      <c r="N3162" s="61">
        <v>41334</v>
      </c>
      <c r="O3162" s="60">
        <v>2013</v>
      </c>
      <c r="P3162" s="61">
        <v>41425</v>
      </c>
      <c r="Q3162" s="53" t="s">
        <v>337</v>
      </c>
      <c r="R3162" s="53"/>
      <c r="S3162" s="60" t="s">
        <v>308</v>
      </c>
      <c r="T3162" s="60">
        <v>100</v>
      </c>
      <c r="U3162" s="53" t="s">
        <v>368</v>
      </c>
      <c r="V3162" s="53" t="s">
        <v>385</v>
      </c>
      <c r="W3162" s="53"/>
      <c r="X3162" s="53"/>
      <c r="Y3162" s="63"/>
      <c r="Z3162" s="53"/>
      <c r="AA3162" s="53"/>
      <c r="AB3162" s="72"/>
      <c r="AC3162" s="57"/>
      <c r="AD3162" s="53"/>
      <c r="AE3162" s="53"/>
      <c r="AF3162" s="53"/>
      <c r="AG3162" s="63"/>
      <c r="AH3162" s="53"/>
      <c r="AI3162" s="53"/>
      <c r="AJ3162" s="149">
        <v>1</v>
      </c>
      <c r="AK3162" s="374" t="s">
        <v>677</v>
      </c>
    </row>
    <row r="3163" spans="1:37" s="150" customFormat="1" ht="60" customHeight="1">
      <c r="A3163" s="53" t="s">
        <v>1522</v>
      </c>
      <c r="B3163" s="60">
        <v>3757</v>
      </c>
      <c r="C3163" s="60" t="s">
        <v>501</v>
      </c>
      <c r="D3163" s="52" t="s">
        <v>502</v>
      </c>
      <c r="E3163" s="53" t="s">
        <v>59</v>
      </c>
      <c r="F3163" s="55">
        <v>41267</v>
      </c>
      <c r="G3163" s="55">
        <v>41315</v>
      </c>
      <c r="H3163" s="53" t="s">
        <v>100</v>
      </c>
      <c r="I3163" s="57">
        <v>280.21800000000002</v>
      </c>
      <c r="J3163" s="56">
        <v>207.98975043755999</v>
      </c>
      <c r="K3163" s="56">
        <v>207.989</v>
      </c>
      <c r="L3163" s="59">
        <v>41345</v>
      </c>
      <c r="M3163" s="60">
        <v>2013</v>
      </c>
      <c r="N3163" s="61">
        <v>41365</v>
      </c>
      <c r="O3163" s="60">
        <v>2013</v>
      </c>
      <c r="P3163" s="61">
        <v>41577</v>
      </c>
      <c r="Q3163" s="53" t="s">
        <v>344</v>
      </c>
      <c r="R3163" s="53" t="s">
        <v>1539</v>
      </c>
      <c r="S3163" s="53" t="s">
        <v>500</v>
      </c>
      <c r="T3163" s="60">
        <v>4150</v>
      </c>
      <c r="U3163" s="53" t="s">
        <v>368</v>
      </c>
      <c r="V3163" s="53" t="s">
        <v>385</v>
      </c>
      <c r="W3163" s="53"/>
      <c r="X3163" s="53"/>
      <c r="Y3163" s="63"/>
      <c r="Z3163" s="53"/>
      <c r="AA3163" s="53"/>
      <c r="AB3163" s="72"/>
      <c r="AC3163" s="57"/>
      <c r="AD3163" s="53"/>
      <c r="AE3163" s="53"/>
      <c r="AF3163" s="53"/>
      <c r="AG3163" s="63"/>
      <c r="AH3163" s="53"/>
      <c r="AI3163" s="53"/>
      <c r="AJ3163" s="149">
        <v>1</v>
      </c>
      <c r="AK3163" s="374" t="s">
        <v>677</v>
      </c>
    </row>
    <row r="3164" spans="1:37" s="150" customFormat="1" ht="60" customHeight="1">
      <c r="A3164" s="53" t="s">
        <v>1522</v>
      </c>
      <c r="B3164" s="60">
        <v>3758</v>
      </c>
      <c r="C3164" s="60" t="s">
        <v>472</v>
      </c>
      <c r="D3164" s="52" t="s">
        <v>473</v>
      </c>
      <c r="E3164" s="53" t="s">
        <v>80</v>
      </c>
      <c r="F3164" s="55">
        <v>41222</v>
      </c>
      <c r="G3164" s="55">
        <v>41274</v>
      </c>
      <c r="H3164" s="53" t="s">
        <v>100</v>
      </c>
      <c r="I3164" s="57">
        <v>613.05899999999997</v>
      </c>
      <c r="J3164" s="56">
        <v>658.67184616786562</v>
      </c>
      <c r="K3164" s="56">
        <v>613.05899999999997</v>
      </c>
      <c r="L3164" s="59">
        <v>41306</v>
      </c>
      <c r="M3164" s="60">
        <v>2013</v>
      </c>
      <c r="N3164" s="61">
        <v>41334</v>
      </c>
      <c r="O3164" s="60">
        <v>2013</v>
      </c>
      <c r="P3164" s="61">
        <v>41577</v>
      </c>
      <c r="Q3164" s="53" t="s">
        <v>337</v>
      </c>
      <c r="R3164" s="53"/>
      <c r="S3164" s="53" t="s">
        <v>419</v>
      </c>
      <c r="T3164" s="60">
        <v>2428</v>
      </c>
      <c r="U3164" s="53" t="s">
        <v>368</v>
      </c>
      <c r="V3164" s="53" t="s">
        <v>385</v>
      </c>
      <c r="W3164" s="53"/>
      <c r="X3164" s="53"/>
      <c r="Y3164" s="63"/>
      <c r="Z3164" s="53"/>
      <c r="AA3164" s="53"/>
      <c r="AB3164" s="72"/>
      <c r="AC3164" s="57"/>
      <c r="AD3164" s="53"/>
      <c r="AE3164" s="53"/>
      <c r="AF3164" s="53"/>
      <c r="AG3164" s="63"/>
      <c r="AH3164" s="53"/>
      <c r="AI3164" s="53"/>
      <c r="AJ3164" s="149">
        <v>1</v>
      </c>
      <c r="AK3164" s="374" t="s">
        <v>677</v>
      </c>
    </row>
    <row r="3165" spans="1:37" s="150" customFormat="1" ht="60" customHeight="1">
      <c r="A3165" s="53" t="s">
        <v>1522</v>
      </c>
      <c r="B3165" s="60">
        <v>3759</v>
      </c>
      <c r="C3165" s="60" t="s">
        <v>474</v>
      </c>
      <c r="D3165" s="52" t="s">
        <v>475</v>
      </c>
      <c r="E3165" s="53" t="s">
        <v>80</v>
      </c>
      <c r="F3165" s="55">
        <v>41225</v>
      </c>
      <c r="G3165" s="55">
        <v>41274</v>
      </c>
      <c r="H3165" s="53" t="s">
        <v>100</v>
      </c>
      <c r="I3165" s="57">
        <v>9.3252600000000001</v>
      </c>
      <c r="J3165" s="56">
        <v>9.6949503080640014</v>
      </c>
      <c r="K3165" s="56">
        <v>9.3249999999999993</v>
      </c>
      <c r="L3165" s="59">
        <v>41306</v>
      </c>
      <c r="M3165" s="60">
        <v>2013</v>
      </c>
      <c r="N3165" s="61">
        <v>41334</v>
      </c>
      <c r="O3165" s="60">
        <v>2013</v>
      </c>
      <c r="P3165" s="61">
        <v>41577</v>
      </c>
      <c r="Q3165" s="53" t="s">
        <v>337</v>
      </c>
      <c r="R3165" s="53"/>
      <c r="S3165" s="53" t="s">
        <v>419</v>
      </c>
      <c r="T3165" s="60">
        <v>63</v>
      </c>
      <c r="U3165" s="53" t="s">
        <v>368</v>
      </c>
      <c r="V3165" s="53" t="s">
        <v>385</v>
      </c>
      <c r="W3165" s="53"/>
      <c r="X3165" s="53"/>
      <c r="Y3165" s="63"/>
      <c r="Z3165" s="53"/>
      <c r="AA3165" s="53"/>
      <c r="AB3165" s="72"/>
      <c r="AC3165" s="57"/>
      <c r="AD3165" s="53"/>
      <c r="AE3165" s="53"/>
      <c r="AF3165" s="53"/>
      <c r="AG3165" s="63"/>
      <c r="AH3165" s="53"/>
      <c r="AI3165" s="53"/>
      <c r="AJ3165" s="149">
        <v>1</v>
      </c>
      <c r="AK3165" s="374" t="s">
        <v>677</v>
      </c>
    </row>
    <row r="3166" spans="1:37" s="150" customFormat="1" ht="60" customHeight="1">
      <c r="A3166" s="53" t="s">
        <v>1522</v>
      </c>
      <c r="B3166" s="60">
        <v>3760</v>
      </c>
      <c r="C3166" s="60" t="s">
        <v>476</v>
      </c>
      <c r="D3166" s="52" t="s">
        <v>477</v>
      </c>
      <c r="E3166" s="53" t="s">
        <v>64</v>
      </c>
      <c r="F3166" s="55">
        <v>41232</v>
      </c>
      <c r="G3166" s="55">
        <v>41305</v>
      </c>
      <c r="H3166" s="53" t="s">
        <v>100</v>
      </c>
      <c r="I3166" s="57">
        <v>102.34535</v>
      </c>
      <c r="J3166" s="56">
        <v>108.38119051872002</v>
      </c>
      <c r="K3166" s="56">
        <v>102.345</v>
      </c>
      <c r="L3166" s="59">
        <v>41333</v>
      </c>
      <c r="M3166" s="60">
        <v>2013</v>
      </c>
      <c r="N3166" s="61">
        <v>41334</v>
      </c>
      <c r="O3166" s="60">
        <v>2013</v>
      </c>
      <c r="P3166" s="61">
        <v>41577</v>
      </c>
      <c r="Q3166" s="53" t="s">
        <v>337</v>
      </c>
      <c r="R3166" s="53"/>
      <c r="S3166" s="53" t="s">
        <v>419</v>
      </c>
      <c r="T3166" s="60">
        <v>145</v>
      </c>
      <c r="U3166" s="53" t="s">
        <v>368</v>
      </c>
      <c r="V3166" s="53" t="s">
        <v>385</v>
      </c>
      <c r="W3166" s="53"/>
      <c r="X3166" s="53"/>
      <c r="Y3166" s="63"/>
      <c r="Z3166" s="53"/>
      <c r="AA3166" s="53"/>
      <c r="AB3166" s="72"/>
      <c r="AC3166" s="57"/>
      <c r="AD3166" s="53"/>
      <c r="AE3166" s="53"/>
      <c r="AF3166" s="53"/>
      <c r="AG3166" s="63"/>
      <c r="AH3166" s="53"/>
      <c r="AI3166" s="53"/>
      <c r="AJ3166" s="149">
        <v>1</v>
      </c>
      <c r="AK3166" s="374" t="s">
        <v>677</v>
      </c>
    </row>
    <row r="3167" spans="1:37" s="150" customFormat="1" ht="60" customHeight="1">
      <c r="A3167" s="53" t="s">
        <v>1522</v>
      </c>
      <c r="B3167" s="60">
        <v>3761</v>
      </c>
      <c r="C3167" s="60" t="s">
        <v>478</v>
      </c>
      <c r="D3167" s="52" t="s">
        <v>479</v>
      </c>
      <c r="E3167" s="53" t="s">
        <v>64</v>
      </c>
      <c r="F3167" s="55">
        <v>41221</v>
      </c>
      <c r="G3167" s="55">
        <v>41274</v>
      </c>
      <c r="H3167" s="53" t="s">
        <v>100</v>
      </c>
      <c r="I3167" s="57">
        <v>56.603800000000007</v>
      </c>
      <c r="J3167" s="56">
        <v>44.442663476823355</v>
      </c>
      <c r="K3167" s="56">
        <v>44.442</v>
      </c>
      <c r="L3167" s="59">
        <v>41306</v>
      </c>
      <c r="M3167" s="60">
        <v>2013</v>
      </c>
      <c r="N3167" s="61">
        <v>41334</v>
      </c>
      <c r="O3167" s="60">
        <v>2013</v>
      </c>
      <c r="P3167" s="61">
        <v>41577</v>
      </c>
      <c r="Q3167" s="53" t="s">
        <v>337</v>
      </c>
      <c r="R3167" s="53"/>
      <c r="S3167" s="53" t="s">
        <v>419</v>
      </c>
      <c r="T3167" s="60">
        <v>640</v>
      </c>
      <c r="U3167" s="53" t="s">
        <v>368</v>
      </c>
      <c r="V3167" s="53" t="s">
        <v>385</v>
      </c>
      <c r="W3167" s="53"/>
      <c r="X3167" s="53"/>
      <c r="Y3167" s="63"/>
      <c r="Z3167" s="53"/>
      <c r="AA3167" s="53"/>
      <c r="AB3167" s="72"/>
      <c r="AC3167" s="57"/>
      <c r="AD3167" s="53"/>
      <c r="AE3167" s="53"/>
      <c r="AF3167" s="53"/>
      <c r="AG3167" s="63"/>
      <c r="AH3167" s="53"/>
      <c r="AI3167" s="53"/>
      <c r="AJ3167" s="149">
        <v>1</v>
      </c>
      <c r="AK3167" s="374" t="s">
        <v>677</v>
      </c>
    </row>
    <row r="3168" spans="1:37" s="150" customFormat="1" ht="60" customHeight="1">
      <c r="A3168" s="53" t="s">
        <v>1522</v>
      </c>
      <c r="B3168" s="60">
        <v>3762</v>
      </c>
      <c r="C3168" s="60" t="s">
        <v>480</v>
      </c>
      <c r="D3168" s="52" t="s">
        <v>429</v>
      </c>
      <c r="E3168" s="53" t="s">
        <v>80</v>
      </c>
      <c r="F3168" s="55">
        <v>41226</v>
      </c>
      <c r="G3168" s="55">
        <v>41274</v>
      </c>
      <c r="H3168" s="53" t="s">
        <v>100</v>
      </c>
      <c r="I3168" s="57">
        <v>781.61883</v>
      </c>
      <c r="J3168" s="56">
        <v>638.69387316910581</v>
      </c>
      <c r="K3168" s="56">
        <v>638.69299999999998</v>
      </c>
      <c r="L3168" s="59">
        <v>41306</v>
      </c>
      <c r="M3168" s="60">
        <v>2013</v>
      </c>
      <c r="N3168" s="61">
        <v>41334</v>
      </c>
      <c r="O3168" s="60">
        <v>2013</v>
      </c>
      <c r="P3168" s="61">
        <v>41577</v>
      </c>
      <c r="Q3168" s="53" t="s">
        <v>337</v>
      </c>
      <c r="R3168" s="53"/>
      <c r="S3168" s="53" t="s">
        <v>419</v>
      </c>
      <c r="T3168" s="60">
        <v>9792</v>
      </c>
      <c r="U3168" s="53" t="s">
        <v>368</v>
      </c>
      <c r="V3168" s="53" t="s">
        <v>385</v>
      </c>
      <c r="W3168" s="53"/>
      <c r="X3168" s="53"/>
      <c r="Y3168" s="63"/>
      <c r="Z3168" s="53"/>
      <c r="AA3168" s="53"/>
      <c r="AB3168" s="72"/>
      <c r="AC3168" s="57"/>
      <c r="AD3168" s="53"/>
      <c r="AE3168" s="53"/>
      <c r="AF3168" s="53"/>
      <c r="AG3168" s="63"/>
      <c r="AH3168" s="53"/>
      <c r="AI3168" s="53"/>
      <c r="AJ3168" s="149">
        <v>1</v>
      </c>
      <c r="AK3168" s="374" t="s">
        <v>677</v>
      </c>
    </row>
    <row r="3169" spans="1:37" s="150" customFormat="1" ht="60" customHeight="1">
      <c r="A3169" s="53" t="s">
        <v>1522</v>
      </c>
      <c r="B3169" s="60">
        <v>3763</v>
      </c>
      <c r="C3169" s="60" t="s">
        <v>481</v>
      </c>
      <c r="D3169" s="52" t="s">
        <v>482</v>
      </c>
      <c r="E3169" s="53" t="s">
        <v>59</v>
      </c>
      <c r="F3169" s="55">
        <v>41264</v>
      </c>
      <c r="G3169" s="55">
        <v>41305</v>
      </c>
      <c r="H3169" s="53" t="s">
        <v>100</v>
      </c>
      <c r="I3169" s="57">
        <v>643.39609669000015</v>
      </c>
      <c r="J3169" s="56">
        <v>794.89060257522613</v>
      </c>
      <c r="K3169" s="56">
        <v>643.39599999999996</v>
      </c>
      <c r="L3169" s="59">
        <v>41333</v>
      </c>
      <c r="M3169" s="60">
        <v>2013</v>
      </c>
      <c r="N3169" s="61">
        <v>41334</v>
      </c>
      <c r="O3169" s="60">
        <v>2013</v>
      </c>
      <c r="P3169" s="61">
        <v>41577</v>
      </c>
      <c r="Q3169" s="53" t="s">
        <v>344</v>
      </c>
      <c r="R3169" s="53"/>
      <c r="S3169" s="53" t="s">
        <v>900</v>
      </c>
      <c r="T3169" s="60">
        <v>21</v>
      </c>
      <c r="U3169" s="53" t="s">
        <v>368</v>
      </c>
      <c r="V3169" s="53" t="s">
        <v>385</v>
      </c>
      <c r="W3169" s="53"/>
      <c r="X3169" s="53"/>
      <c r="Y3169" s="63"/>
      <c r="Z3169" s="53"/>
      <c r="AA3169" s="53"/>
      <c r="AB3169" s="72"/>
      <c r="AC3169" s="57"/>
      <c r="AD3169" s="53"/>
      <c r="AE3169" s="53"/>
      <c r="AF3169" s="53"/>
      <c r="AG3169" s="63"/>
      <c r="AH3169" s="53"/>
      <c r="AI3169" s="53"/>
      <c r="AJ3169" s="149">
        <v>1</v>
      </c>
      <c r="AK3169" s="374" t="s">
        <v>677</v>
      </c>
    </row>
    <row r="3170" spans="1:37" s="150" customFormat="1" ht="60" customHeight="1">
      <c r="A3170" s="53" t="s">
        <v>1522</v>
      </c>
      <c r="B3170" s="60">
        <v>3764</v>
      </c>
      <c r="C3170" s="60" t="s">
        <v>483</v>
      </c>
      <c r="D3170" s="52" t="s">
        <v>484</v>
      </c>
      <c r="E3170" s="53" t="s">
        <v>64</v>
      </c>
      <c r="F3170" s="55">
        <v>41270</v>
      </c>
      <c r="G3170" s="55">
        <v>41333</v>
      </c>
      <c r="H3170" s="53" t="s">
        <v>100</v>
      </c>
      <c r="I3170" s="57">
        <v>384.00531000000001</v>
      </c>
      <c r="J3170" s="56">
        <v>420.28598866101123</v>
      </c>
      <c r="K3170" s="56">
        <v>384.005</v>
      </c>
      <c r="L3170" s="59">
        <v>41362</v>
      </c>
      <c r="M3170" s="60">
        <v>2013</v>
      </c>
      <c r="N3170" s="61">
        <v>41365</v>
      </c>
      <c r="O3170" s="60">
        <v>2013</v>
      </c>
      <c r="P3170" s="61">
        <v>41577</v>
      </c>
      <c r="Q3170" s="53" t="s">
        <v>344</v>
      </c>
      <c r="R3170" s="53"/>
      <c r="S3170" s="53" t="s">
        <v>419</v>
      </c>
      <c r="T3170" s="60">
        <v>1193</v>
      </c>
      <c r="U3170" s="53" t="s">
        <v>368</v>
      </c>
      <c r="V3170" s="53" t="s">
        <v>385</v>
      </c>
      <c r="W3170" s="53"/>
      <c r="X3170" s="53"/>
      <c r="Y3170" s="63"/>
      <c r="Z3170" s="53"/>
      <c r="AA3170" s="53"/>
      <c r="AB3170" s="72"/>
      <c r="AC3170" s="57"/>
      <c r="AD3170" s="53"/>
      <c r="AE3170" s="53"/>
      <c r="AF3170" s="53"/>
      <c r="AG3170" s="63"/>
      <c r="AH3170" s="53"/>
      <c r="AI3170" s="53"/>
      <c r="AJ3170" s="149">
        <v>1</v>
      </c>
      <c r="AK3170" s="374" t="s">
        <v>677</v>
      </c>
    </row>
    <row r="3171" spans="1:37" s="68" customFormat="1" ht="73.5" customHeight="1">
      <c r="A3171" s="53" t="s">
        <v>1522</v>
      </c>
      <c r="B3171" s="60">
        <v>3765</v>
      </c>
      <c r="C3171" s="60" t="s">
        <v>437</v>
      </c>
      <c r="D3171" s="52" t="s">
        <v>436</v>
      </c>
      <c r="E3171" s="53" t="s">
        <v>59</v>
      </c>
      <c r="F3171" s="55">
        <v>41333</v>
      </c>
      <c r="G3171" s="55">
        <v>41361</v>
      </c>
      <c r="H3171" s="53" t="s">
        <v>100</v>
      </c>
      <c r="I3171" s="57">
        <v>112.27500000000001</v>
      </c>
      <c r="J3171" s="56">
        <v>91.712910873427219</v>
      </c>
      <c r="K3171" s="56">
        <v>91.712000000000003</v>
      </c>
      <c r="L3171" s="59">
        <v>41381</v>
      </c>
      <c r="M3171" s="60">
        <v>2013</v>
      </c>
      <c r="N3171" s="61">
        <v>41383</v>
      </c>
      <c r="O3171" s="60">
        <v>2013</v>
      </c>
      <c r="P3171" s="61">
        <v>41426</v>
      </c>
      <c r="Q3171" s="53" t="s">
        <v>337</v>
      </c>
      <c r="R3171" s="53"/>
      <c r="S3171" s="53" t="s">
        <v>2024</v>
      </c>
      <c r="T3171" s="60">
        <v>3.0249999999999999</v>
      </c>
      <c r="U3171" s="53" t="s">
        <v>368</v>
      </c>
      <c r="V3171" s="53" t="s">
        <v>385</v>
      </c>
      <c r="W3171" s="53"/>
      <c r="X3171" s="53"/>
      <c r="Y3171" s="63"/>
      <c r="Z3171" s="53"/>
      <c r="AA3171" s="53"/>
      <c r="AB3171" s="72"/>
      <c r="AC3171" s="57"/>
      <c r="AD3171" s="57"/>
      <c r="AE3171" s="53"/>
      <c r="AF3171" s="53"/>
      <c r="AG3171" s="53"/>
      <c r="AH3171" s="63"/>
      <c r="AI3171" s="53"/>
      <c r="AJ3171" s="149">
        <v>2</v>
      </c>
      <c r="AK3171" s="374" t="s">
        <v>677</v>
      </c>
    </row>
    <row r="3172" spans="1:37" s="150" customFormat="1" ht="60" customHeight="1">
      <c r="A3172" s="53" t="s">
        <v>1522</v>
      </c>
      <c r="B3172" s="60">
        <v>3766</v>
      </c>
      <c r="C3172" s="60" t="s">
        <v>490</v>
      </c>
      <c r="D3172" s="52" t="s">
        <v>491</v>
      </c>
      <c r="E3172" s="53" t="s">
        <v>64</v>
      </c>
      <c r="F3172" s="55">
        <v>41228</v>
      </c>
      <c r="G3172" s="55">
        <v>41274</v>
      </c>
      <c r="H3172" s="53" t="s">
        <v>100</v>
      </c>
      <c r="I3172" s="57">
        <v>1884.2728099999999</v>
      </c>
      <c r="J3172" s="56">
        <v>1546.0258059288001</v>
      </c>
      <c r="K3172" s="56">
        <v>1546.0250000000001</v>
      </c>
      <c r="L3172" s="59">
        <v>41306</v>
      </c>
      <c r="M3172" s="60">
        <v>2013</v>
      </c>
      <c r="N3172" s="61">
        <v>41334</v>
      </c>
      <c r="O3172" s="60">
        <v>2013</v>
      </c>
      <c r="P3172" s="61">
        <v>41577</v>
      </c>
      <c r="Q3172" s="53" t="s">
        <v>337</v>
      </c>
      <c r="R3172" s="53"/>
      <c r="S3172" s="53" t="s">
        <v>419</v>
      </c>
      <c r="T3172" s="60">
        <v>344</v>
      </c>
      <c r="U3172" s="53" t="s">
        <v>368</v>
      </c>
      <c r="V3172" s="53" t="s">
        <v>385</v>
      </c>
      <c r="W3172" s="53"/>
      <c r="X3172" s="53"/>
      <c r="Y3172" s="63"/>
      <c r="Z3172" s="53"/>
      <c r="AA3172" s="53"/>
      <c r="AB3172" s="72"/>
      <c r="AC3172" s="57"/>
      <c r="AD3172" s="53"/>
      <c r="AE3172" s="53"/>
      <c r="AF3172" s="53"/>
      <c r="AG3172" s="63"/>
      <c r="AH3172" s="53"/>
      <c r="AI3172" s="53"/>
      <c r="AJ3172" s="149">
        <v>1</v>
      </c>
      <c r="AK3172" s="374" t="s">
        <v>677</v>
      </c>
    </row>
    <row r="3173" spans="1:37" s="150" customFormat="1" ht="60" customHeight="1">
      <c r="A3173" s="53" t="s">
        <v>1522</v>
      </c>
      <c r="B3173" s="60">
        <v>3767</v>
      </c>
      <c r="C3173" s="60" t="s">
        <v>492</v>
      </c>
      <c r="D3173" s="52" t="s">
        <v>493</v>
      </c>
      <c r="E3173" s="53" t="s">
        <v>64</v>
      </c>
      <c r="F3173" s="55">
        <v>41264</v>
      </c>
      <c r="G3173" s="55">
        <v>41305</v>
      </c>
      <c r="H3173" s="53" t="s">
        <v>100</v>
      </c>
      <c r="I3173" s="57">
        <v>909.48582999999985</v>
      </c>
      <c r="J3173" s="56">
        <v>642.88182789401765</v>
      </c>
      <c r="K3173" s="56">
        <v>642.88099999999997</v>
      </c>
      <c r="L3173" s="59">
        <v>41333</v>
      </c>
      <c r="M3173" s="60">
        <v>2013</v>
      </c>
      <c r="N3173" s="61">
        <v>41334</v>
      </c>
      <c r="O3173" s="60">
        <v>2013</v>
      </c>
      <c r="P3173" s="61">
        <v>41577</v>
      </c>
      <c r="Q3173" s="53" t="s">
        <v>337</v>
      </c>
      <c r="R3173" s="53"/>
      <c r="S3173" s="53" t="s">
        <v>419</v>
      </c>
      <c r="T3173" s="60">
        <v>352</v>
      </c>
      <c r="U3173" s="53" t="s">
        <v>368</v>
      </c>
      <c r="V3173" s="53" t="s">
        <v>385</v>
      </c>
      <c r="W3173" s="53"/>
      <c r="X3173" s="53"/>
      <c r="Y3173" s="63"/>
      <c r="Z3173" s="53"/>
      <c r="AA3173" s="53"/>
      <c r="AB3173" s="72"/>
      <c r="AC3173" s="57"/>
      <c r="AD3173" s="53"/>
      <c r="AE3173" s="53"/>
      <c r="AF3173" s="53"/>
      <c r="AG3173" s="63"/>
      <c r="AH3173" s="53"/>
      <c r="AI3173" s="53"/>
      <c r="AJ3173" s="149">
        <v>1</v>
      </c>
      <c r="AK3173" s="374" t="s">
        <v>677</v>
      </c>
    </row>
    <row r="3174" spans="1:37" s="150" customFormat="1" ht="60" customHeight="1">
      <c r="A3174" s="53" t="s">
        <v>1522</v>
      </c>
      <c r="B3174" s="60">
        <v>3768</v>
      </c>
      <c r="C3174" s="60" t="s">
        <v>496</v>
      </c>
      <c r="D3174" s="52" t="s">
        <v>497</v>
      </c>
      <c r="E3174" s="53" t="s">
        <v>59</v>
      </c>
      <c r="F3174" s="55">
        <v>41400</v>
      </c>
      <c r="G3174" s="55">
        <v>41435</v>
      </c>
      <c r="H3174" s="53" t="s">
        <v>100</v>
      </c>
      <c r="I3174" s="57">
        <v>152.40359999999998</v>
      </c>
      <c r="J3174" s="56">
        <v>121.7901493872</v>
      </c>
      <c r="K3174" s="56">
        <v>121.79</v>
      </c>
      <c r="L3174" s="59">
        <v>41442</v>
      </c>
      <c r="M3174" s="60">
        <v>2013</v>
      </c>
      <c r="N3174" s="61">
        <v>41442</v>
      </c>
      <c r="O3174" s="60">
        <v>2013</v>
      </c>
      <c r="P3174" s="61">
        <v>41639</v>
      </c>
      <c r="Q3174" s="53" t="s">
        <v>337</v>
      </c>
      <c r="R3174" s="53"/>
      <c r="S3174" s="53" t="s">
        <v>900</v>
      </c>
      <c r="T3174" s="60">
        <v>2670</v>
      </c>
      <c r="U3174" s="53" t="s">
        <v>368</v>
      </c>
      <c r="V3174" s="53" t="s">
        <v>385</v>
      </c>
      <c r="W3174" s="53"/>
      <c r="X3174" s="53"/>
      <c r="Y3174" s="63"/>
      <c r="Z3174" s="53"/>
      <c r="AA3174" s="53"/>
      <c r="AB3174" s="72"/>
      <c r="AC3174" s="57"/>
      <c r="AD3174" s="53"/>
      <c r="AE3174" s="53"/>
      <c r="AF3174" s="53"/>
      <c r="AG3174" s="63"/>
      <c r="AH3174" s="53"/>
      <c r="AI3174" s="53"/>
      <c r="AJ3174" s="149">
        <v>2</v>
      </c>
      <c r="AK3174" s="374" t="s">
        <v>677</v>
      </c>
    </row>
    <row r="3175" spans="1:37" s="150" customFormat="1" ht="60" customHeight="1">
      <c r="A3175" s="53" t="s">
        <v>1522</v>
      </c>
      <c r="B3175" s="60">
        <v>3769</v>
      </c>
      <c r="C3175" s="60" t="s">
        <v>508</v>
      </c>
      <c r="D3175" s="52" t="s">
        <v>509</v>
      </c>
      <c r="E3175" s="53" t="s">
        <v>80</v>
      </c>
      <c r="F3175" s="55">
        <v>41222</v>
      </c>
      <c r="G3175" s="55">
        <v>41274</v>
      </c>
      <c r="H3175" s="53" t="s">
        <v>100</v>
      </c>
      <c r="I3175" s="57">
        <v>260.46480000000003</v>
      </c>
      <c r="J3175" s="56">
        <v>330.33179893190407</v>
      </c>
      <c r="K3175" s="56">
        <v>260.464</v>
      </c>
      <c r="L3175" s="59">
        <v>41306</v>
      </c>
      <c r="M3175" s="60">
        <v>2013</v>
      </c>
      <c r="N3175" s="61">
        <v>41334</v>
      </c>
      <c r="O3175" s="60">
        <v>2013</v>
      </c>
      <c r="P3175" s="61">
        <v>41577</v>
      </c>
      <c r="Q3175" s="53" t="s">
        <v>337</v>
      </c>
      <c r="R3175" s="53"/>
      <c r="S3175" s="53" t="s">
        <v>419</v>
      </c>
      <c r="T3175" s="60">
        <v>335</v>
      </c>
      <c r="U3175" s="53" t="s">
        <v>368</v>
      </c>
      <c r="V3175" s="53" t="s">
        <v>385</v>
      </c>
      <c r="W3175" s="53"/>
      <c r="X3175" s="53"/>
      <c r="Y3175" s="63"/>
      <c r="Z3175" s="53"/>
      <c r="AA3175" s="53"/>
      <c r="AB3175" s="72"/>
      <c r="AC3175" s="57"/>
      <c r="AD3175" s="53"/>
      <c r="AE3175" s="53"/>
      <c r="AF3175" s="53"/>
      <c r="AG3175" s="63"/>
      <c r="AH3175" s="53"/>
      <c r="AI3175" s="53"/>
      <c r="AJ3175" s="149">
        <v>1</v>
      </c>
      <c r="AK3175" s="374" t="s">
        <v>677</v>
      </c>
    </row>
    <row r="3176" spans="1:37" s="150" customFormat="1" ht="75" customHeight="1">
      <c r="A3176" s="53" t="s">
        <v>1522</v>
      </c>
      <c r="B3176" s="60">
        <v>3770</v>
      </c>
      <c r="C3176" s="60" t="s">
        <v>547</v>
      </c>
      <c r="D3176" s="52" t="s">
        <v>642</v>
      </c>
      <c r="E3176" s="53" t="s">
        <v>64</v>
      </c>
      <c r="F3176" s="55">
        <v>41226</v>
      </c>
      <c r="G3176" s="55">
        <v>41274</v>
      </c>
      <c r="H3176" s="53" t="s">
        <v>100</v>
      </c>
      <c r="I3176" s="57">
        <v>559.20500000000004</v>
      </c>
      <c r="J3176" s="56">
        <v>573.28813301256002</v>
      </c>
      <c r="K3176" s="56">
        <v>559.20500000000004</v>
      </c>
      <c r="L3176" s="59">
        <v>41306</v>
      </c>
      <c r="M3176" s="60">
        <v>2013</v>
      </c>
      <c r="N3176" s="61">
        <v>41334</v>
      </c>
      <c r="O3176" s="60">
        <v>2013</v>
      </c>
      <c r="P3176" s="61">
        <v>41395</v>
      </c>
      <c r="Q3176" s="53" t="s">
        <v>337</v>
      </c>
      <c r="R3176" s="53"/>
      <c r="S3176" s="53" t="s">
        <v>419</v>
      </c>
      <c r="T3176" s="60">
        <v>102</v>
      </c>
      <c r="U3176" s="53" t="s">
        <v>368</v>
      </c>
      <c r="V3176" s="53" t="s">
        <v>385</v>
      </c>
      <c r="W3176" s="53"/>
      <c r="X3176" s="53"/>
      <c r="Y3176" s="63"/>
      <c r="Z3176" s="53"/>
      <c r="AA3176" s="53"/>
      <c r="AB3176" s="72"/>
      <c r="AC3176" s="57"/>
      <c r="AD3176" s="53"/>
      <c r="AE3176" s="53"/>
      <c r="AF3176" s="53"/>
      <c r="AG3176" s="63"/>
      <c r="AH3176" s="53"/>
      <c r="AI3176" s="53"/>
      <c r="AJ3176" s="149">
        <v>1</v>
      </c>
      <c r="AK3176" s="374" t="s">
        <v>677</v>
      </c>
    </row>
    <row r="3177" spans="1:37" s="150" customFormat="1" ht="60" customHeight="1">
      <c r="A3177" s="53" t="s">
        <v>1522</v>
      </c>
      <c r="B3177" s="60">
        <v>3771</v>
      </c>
      <c r="C3177" s="60" t="s">
        <v>428</v>
      </c>
      <c r="D3177" s="52" t="s">
        <v>426</v>
      </c>
      <c r="E3177" s="53" t="s">
        <v>59</v>
      </c>
      <c r="F3177" s="55">
        <v>41269</v>
      </c>
      <c r="G3177" s="55">
        <v>41333</v>
      </c>
      <c r="H3177" s="53" t="s">
        <v>100</v>
      </c>
      <c r="I3177" s="57">
        <v>998.00099999999998</v>
      </c>
      <c r="J3177" s="56">
        <v>943.21204250525295</v>
      </c>
      <c r="K3177" s="56">
        <v>943.21199999999999</v>
      </c>
      <c r="L3177" s="59">
        <v>41362</v>
      </c>
      <c r="M3177" s="60">
        <v>2013</v>
      </c>
      <c r="N3177" s="61">
        <v>41365</v>
      </c>
      <c r="O3177" s="60">
        <v>2013</v>
      </c>
      <c r="P3177" s="61">
        <v>41577</v>
      </c>
      <c r="Q3177" s="53" t="s">
        <v>337</v>
      </c>
      <c r="R3177" s="53"/>
      <c r="S3177" s="53" t="s">
        <v>419</v>
      </c>
      <c r="T3177" s="60">
        <v>825</v>
      </c>
      <c r="U3177" s="53" t="s">
        <v>368</v>
      </c>
      <c r="V3177" s="53" t="s">
        <v>385</v>
      </c>
      <c r="W3177" s="53"/>
      <c r="X3177" s="53"/>
      <c r="Y3177" s="63"/>
      <c r="Z3177" s="53"/>
      <c r="AA3177" s="53"/>
      <c r="AB3177" s="72"/>
      <c r="AC3177" s="57"/>
      <c r="AD3177" s="53"/>
      <c r="AE3177" s="53"/>
      <c r="AF3177" s="53"/>
      <c r="AG3177" s="63"/>
      <c r="AH3177" s="53"/>
      <c r="AI3177" s="53"/>
      <c r="AJ3177" s="149">
        <v>1</v>
      </c>
      <c r="AK3177" s="374" t="s">
        <v>677</v>
      </c>
    </row>
    <row r="3178" spans="1:37" s="150" customFormat="1" ht="60" customHeight="1">
      <c r="A3178" s="53" t="s">
        <v>1522</v>
      </c>
      <c r="B3178" s="60">
        <v>3772</v>
      </c>
      <c r="C3178" s="60" t="s">
        <v>526</v>
      </c>
      <c r="D3178" s="52" t="s">
        <v>527</v>
      </c>
      <c r="E3178" s="53" t="s">
        <v>59</v>
      </c>
      <c r="F3178" s="55">
        <v>41269</v>
      </c>
      <c r="G3178" s="55">
        <v>41333</v>
      </c>
      <c r="H3178" s="53" t="s">
        <v>100</v>
      </c>
      <c r="I3178" s="57">
        <v>1109.3789999999999</v>
      </c>
      <c r="J3178" s="56">
        <v>1457.4741963122881</v>
      </c>
      <c r="K3178" s="56">
        <v>1109.3789999999999</v>
      </c>
      <c r="L3178" s="59">
        <v>41362</v>
      </c>
      <c r="M3178" s="60">
        <v>2013</v>
      </c>
      <c r="N3178" s="61">
        <v>41365</v>
      </c>
      <c r="O3178" s="60">
        <v>2013</v>
      </c>
      <c r="P3178" s="61">
        <v>41425</v>
      </c>
      <c r="Q3178" s="53" t="s">
        <v>337</v>
      </c>
      <c r="R3178" s="53"/>
      <c r="S3178" s="53" t="s">
        <v>419</v>
      </c>
      <c r="T3178" s="60">
        <v>2963</v>
      </c>
      <c r="U3178" s="53" t="s">
        <v>368</v>
      </c>
      <c r="V3178" s="53" t="s">
        <v>385</v>
      </c>
      <c r="W3178" s="53"/>
      <c r="X3178" s="53"/>
      <c r="Y3178" s="63"/>
      <c r="Z3178" s="53"/>
      <c r="AA3178" s="53"/>
      <c r="AB3178" s="72"/>
      <c r="AC3178" s="57"/>
      <c r="AD3178" s="53"/>
      <c r="AE3178" s="53"/>
      <c r="AF3178" s="53"/>
      <c r="AG3178" s="63"/>
      <c r="AH3178" s="53"/>
      <c r="AI3178" s="53"/>
      <c r="AJ3178" s="149">
        <v>1</v>
      </c>
      <c r="AK3178" s="374" t="s">
        <v>677</v>
      </c>
    </row>
    <row r="3179" spans="1:37" s="150" customFormat="1" ht="60" customHeight="1">
      <c r="A3179" s="53" t="s">
        <v>1522</v>
      </c>
      <c r="B3179" s="60">
        <v>3773</v>
      </c>
      <c r="C3179" s="60" t="s">
        <v>521</v>
      </c>
      <c r="D3179" s="52" t="s">
        <v>522</v>
      </c>
      <c r="E3179" s="53" t="s">
        <v>59</v>
      </c>
      <c r="F3179" s="55">
        <v>41269</v>
      </c>
      <c r="G3179" s="55">
        <v>41333</v>
      </c>
      <c r="H3179" s="53" t="s">
        <v>100</v>
      </c>
      <c r="I3179" s="57">
        <v>84.995000000000005</v>
      </c>
      <c r="J3179" s="56">
        <v>90.309231560116814</v>
      </c>
      <c r="K3179" s="56">
        <v>84.995000000000005</v>
      </c>
      <c r="L3179" s="59">
        <v>41362</v>
      </c>
      <c r="M3179" s="60">
        <v>2013</v>
      </c>
      <c r="N3179" s="61">
        <v>41365</v>
      </c>
      <c r="O3179" s="60">
        <v>2013</v>
      </c>
      <c r="P3179" s="61">
        <v>41577</v>
      </c>
      <c r="Q3179" s="53" t="s">
        <v>344</v>
      </c>
      <c r="R3179" s="53"/>
      <c r="S3179" s="60" t="s">
        <v>322</v>
      </c>
      <c r="T3179" s="60">
        <v>1067</v>
      </c>
      <c r="U3179" s="53" t="s">
        <v>368</v>
      </c>
      <c r="V3179" s="53" t="s">
        <v>389</v>
      </c>
      <c r="W3179" s="53"/>
      <c r="X3179" s="53"/>
      <c r="Y3179" s="63"/>
      <c r="Z3179" s="53"/>
      <c r="AA3179" s="53"/>
      <c r="AB3179" s="72"/>
      <c r="AC3179" s="57"/>
      <c r="AD3179" s="53"/>
      <c r="AE3179" s="53"/>
      <c r="AF3179" s="53"/>
      <c r="AG3179" s="63"/>
      <c r="AH3179" s="53"/>
      <c r="AI3179" s="53"/>
      <c r="AJ3179" s="149">
        <v>1</v>
      </c>
      <c r="AK3179" s="374" t="s">
        <v>677</v>
      </c>
    </row>
    <row r="3180" spans="1:37" s="150" customFormat="1" ht="60" customHeight="1">
      <c r="A3180" s="53" t="s">
        <v>1522</v>
      </c>
      <c r="B3180" s="60">
        <v>3774</v>
      </c>
      <c r="C3180" s="60" t="s">
        <v>528</v>
      </c>
      <c r="D3180" s="52" t="s">
        <v>529</v>
      </c>
      <c r="E3180" s="53" t="s">
        <v>59</v>
      </c>
      <c r="F3180" s="55">
        <v>41270</v>
      </c>
      <c r="G3180" s="55">
        <v>41333</v>
      </c>
      <c r="H3180" s="53" t="s">
        <v>100</v>
      </c>
      <c r="I3180" s="57">
        <v>1156.6210000000001</v>
      </c>
      <c r="J3180" s="56">
        <v>1295.9939168444016</v>
      </c>
      <c r="K3180" s="56">
        <v>1156.6210000000001</v>
      </c>
      <c r="L3180" s="59">
        <v>41362</v>
      </c>
      <c r="M3180" s="60">
        <v>2013</v>
      </c>
      <c r="N3180" s="61">
        <v>41365</v>
      </c>
      <c r="O3180" s="60">
        <v>2013</v>
      </c>
      <c r="P3180" s="61">
        <v>41425</v>
      </c>
      <c r="Q3180" s="53" t="s">
        <v>344</v>
      </c>
      <c r="R3180" s="53"/>
      <c r="S3180" s="60" t="s">
        <v>2023</v>
      </c>
      <c r="T3180" s="60">
        <v>5458.9</v>
      </c>
      <c r="U3180" s="53" t="s">
        <v>368</v>
      </c>
      <c r="V3180" s="53" t="s">
        <v>385</v>
      </c>
      <c r="W3180" s="53"/>
      <c r="X3180" s="53"/>
      <c r="Y3180" s="63"/>
      <c r="Z3180" s="53"/>
      <c r="AA3180" s="53"/>
      <c r="AB3180" s="72"/>
      <c r="AC3180" s="57"/>
      <c r="AD3180" s="53"/>
      <c r="AE3180" s="53"/>
      <c r="AF3180" s="53"/>
      <c r="AG3180" s="63"/>
      <c r="AH3180" s="53"/>
      <c r="AI3180" s="53"/>
      <c r="AJ3180" s="149">
        <v>1</v>
      </c>
      <c r="AK3180" s="374" t="s">
        <v>677</v>
      </c>
    </row>
    <row r="3181" spans="1:37" s="150" customFormat="1" ht="60" customHeight="1">
      <c r="A3181" s="53" t="s">
        <v>1522</v>
      </c>
      <c r="B3181" s="60">
        <v>3775</v>
      </c>
      <c r="C3181" s="60" t="s">
        <v>457</v>
      </c>
      <c r="D3181" s="52" t="s">
        <v>458</v>
      </c>
      <c r="E3181" s="53" t="s">
        <v>64</v>
      </c>
      <c r="F3181" s="55">
        <v>41220</v>
      </c>
      <c r="G3181" s="55">
        <v>41274</v>
      </c>
      <c r="H3181" s="53" t="s">
        <v>100</v>
      </c>
      <c r="I3181" s="57">
        <v>64.067959999999985</v>
      </c>
      <c r="J3181" s="56">
        <v>332.07952806907201</v>
      </c>
      <c r="K3181" s="56">
        <v>64.066999999999993</v>
      </c>
      <c r="L3181" s="59">
        <v>41306</v>
      </c>
      <c r="M3181" s="60">
        <v>2013</v>
      </c>
      <c r="N3181" s="61">
        <v>41334</v>
      </c>
      <c r="O3181" s="60">
        <v>2013</v>
      </c>
      <c r="P3181" s="61">
        <v>41577</v>
      </c>
      <c r="Q3181" s="53" t="s">
        <v>337</v>
      </c>
      <c r="R3181" s="53"/>
      <c r="S3181" s="53" t="s">
        <v>419</v>
      </c>
      <c r="T3181" s="60">
        <v>4655</v>
      </c>
      <c r="U3181" s="53" t="s">
        <v>368</v>
      </c>
      <c r="V3181" s="53" t="s">
        <v>385</v>
      </c>
      <c r="W3181" s="53"/>
      <c r="X3181" s="53"/>
      <c r="Y3181" s="63"/>
      <c r="Z3181" s="53"/>
      <c r="AA3181" s="53"/>
      <c r="AB3181" s="72"/>
      <c r="AC3181" s="57"/>
      <c r="AD3181" s="53"/>
      <c r="AE3181" s="53"/>
      <c r="AF3181" s="53"/>
      <c r="AG3181" s="63"/>
      <c r="AH3181" s="53"/>
      <c r="AI3181" s="53"/>
      <c r="AJ3181" s="149">
        <v>1</v>
      </c>
      <c r="AK3181" s="374" t="s">
        <v>677</v>
      </c>
    </row>
    <row r="3182" spans="1:37" s="150" customFormat="1" ht="60" customHeight="1">
      <c r="A3182" s="53" t="s">
        <v>1522</v>
      </c>
      <c r="B3182" s="60">
        <v>3776</v>
      </c>
      <c r="C3182" s="60" t="s">
        <v>488</v>
      </c>
      <c r="D3182" s="52" t="s">
        <v>489</v>
      </c>
      <c r="E3182" s="53" t="s">
        <v>80</v>
      </c>
      <c r="F3182" s="55">
        <v>41221</v>
      </c>
      <c r="G3182" s="55">
        <v>41274</v>
      </c>
      <c r="H3182" s="53" t="s">
        <v>100</v>
      </c>
      <c r="I3182" s="57">
        <v>109.70699999999999</v>
      </c>
      <c r="J3182" s="56">
        <v>67.554677554761597</v>
      </c>
      <c r="K3182" s="56">
        <v>67.554000000000002</v>
      </c>
      <c r="L3182" s="59">
        <v>41306</v>
      </c>
      <c r="M3182" s="60">
        <v>2013</v>
      </c>
      <c r="N3182" s="61">
        <v>41334</v>
      </c>
      <c r="O3182" s="60">
        <v>2013</v>
      </c>
      <c r="P3182" s="61">
        <v>41425</v>
      </c>
      <c r="Q3182" s="53" t="s">
        <v>337</v>
      </c>
      <c r="R3182" s="53"/>
      <c r="S3182" s="53" t="s">
        <v>419</v>
      </c>
      <c r="T3182" s="60">
        <v>167</v>
      </c>
      <c r="U3182" s="53" t="s">
        <v>368</v>
      </c>
      <c r="V3182" s="53" t="s">
        <v>385</v>
      </c>
      <c r="W3182" s="53"/>
      <c r="X3182" s="53"/>
      <c r="Y3182" s="63"/>
      <c r="Z3182" s="53"/>
      <c r="AA3182" s="53"/>
      <c r="AB3182" s="72"/>
      <c r="AC3182" s="57"/>
      <c r="AD3182" s="53"/>
      <c r="AE3182" s="53"/>
      <c r="AF3182" s="53"/>
      <c r="AG3182" s="63"/>
      <c r="AH3182" s="53"/>
      <c r="AI3182" s="53"/>
      <c r="AJ3182" s="149">
        <v>1</v>
      </c>
      <c r="AK3182" s="374" t="s">
        <v>677</v>
      </c>
    </row>
    <row r="3183" spans="1:37" s="150" customFormat="1" ht="60" customHeight="1">
      <c r="A3183" s="53" t="s">
        <v>1568</v>
      </c>
      <c r="B3183" s="60">
        <v>3778</v>
      </c>
      <c r="C3183" s="53">
        <v>3000170</v>
      </c>
      <c r="D3183" s="52" t="s">
        <v>585</v>
      </c>
      <c r="E3183" s="53" t="s">
        <v>81</v>
      </c>
      <c r="F3183" s="55">
        <v>41239</v>
      </c>
      <c r="G3183" s="55">
        <v>41319</v>
      </c>
      <c r="H3183" s="53" t="s">
        <v>100</v>
      </c>
      <c r="I3183" s="57">
        <v>6707.07</v>
      </c>
      <c r="J3183" s="56">
        <v>6132.5408173658843</v>
      </c>
      <c r="K3183" s="56">
        <v>6132.54</v>
      </c>
      <c r="L3183" s="59">
        <v>41348</v>
      </c>
      <c r="M3183" s="60">
        <v>2013</v>
      </c>
      <c r="N3183" s="61">
        <v>41348</v>
      </c>
      <c r="O3183" s="60">
        <v>2013</v>
      </c>
      <c r="P3183" s="61">
        <v>41562</v>
      </c>
      <c r="Q3183" s="53" t="s">
        <v>337</v>
      </c>
      <c r="R3183" s="53"/>
      <c r="S3183" s="53" t="s">
        <v>384</v>
      </c>
      <c r="T3183" s="53">
        <v>1</v>
      </c>
      <c r="U3183" s="53" t="s">
        <v>367</v>
      </c>
      <c r="V3183" s="53" t="s">
        <v>385</v>
      </c>
      <c r="W3183" s="53"/>
      <c r="X3183" s="58"/>
      <c r="Y3183" s="58"/>
      <c r="Z3183" s="53" t="s">
        <v>1570</v>
      </c>
      <c r="AA3183" s="53"/>
      <c r="AB3183" s="72"/>
      <c r="AC3183" s="57"/>
      <c r="AD3183" s="53"/>
      <c r="AE3183" s="53"/>
      <c r="AF3183" s="53"/>
      <c r="AG3183" s="63"/>
      <c r="AH3183" s="53"/>
      <c r="AI3183" s="53"/>
      <c r="AJ3183" s="149">
        <v>1</v>
      </c>
      <c r="AK3183" s="374" t="s">
        <v>677</v>
      </c>
    </row>
    <row r="3184" spans="1:37" s="150" customFormat="1" ht="60" customHeight="1">
      <c r="A3184" s="53" t="s">
        <v>1568</v>
      </c>
      <c r="B3184" s="60">
        <v>3779</v>
      </c>
      <c r="C3184" s="53">
        <v>3000401</v>
      </c>
      <c r="D3184" s="52" t="s">
        <v>584</v>
      </c>
      <c r="E3184" s="53" t="s">
        <v>81</v>
      </c>
      <c r="F3184" s="55">
        <v>41239</v>
      </c>
      <c r="G3184" s="55">
        <v>41319</v>
      </c>
      <c r="H3184" s="53" t="s">
        <v>100</v>
      </c>
      <c r="I3184" s="57">
        <v>9453.39</v>
      </c>
      <c r="J3184" s="56">
        <v>8643.6098912045236</v>
      </c>
      <c r="K3184" s="56">
        <v>8643.6090000000004</v>
      </c>
      <c r="L3184" s="59">
        <v>41348</v>
      </c>
      <c r="M3184" s="60">
        <v>2013</v>
      </c>
      <c r="N3184" s="61">
        <v>41348</v>
      </c>
      <c r="O3184" s="60">
        <v>2013</v>
      </c>
      <c r="P3184" s="61">
        <v>41562</v>
      </c>
      <c r="Q3184" s="53" t="s">
        <v>337</v>
      </c>
      <c r="R3184" s="53"/>
      <c r="S3184" s="53" t="s">
        <v>384</v>
      </c>
      <c r="T3184" s="53">
        <v>1</v>
      </c>
      <c r="U3184" s="53" t="s">
        <v>367</v>
      </c>
      <c r="V3184" s="53" t="s">
        <v>385</v>
      </c>
      <c r="W3184" s="53"/>
      <c r="X3184" s="58"/>
      <c r="Y3184" s="58"/>
      <c r="Z3184" s="53" t="s">
        <v>1570</v>
      </c>
      <c r="AA3184" s="53"/>
      <c r="AB3184" s="72"/>
      <c r="AC3184" s="57"/>
      <c r="AD3184" s="53"/>
      <c r="AE3184" s="53"/>
      <c r="AF3184" s="53"/>
      <c r="AG3184" s="63"/>
      <c r="AH3184" s="53"/>
      <c r="AI3184" s="53"/>
      <c r="AJ3184" s="149">
        <v>1</v>
      </c>
      <c r="AK3184" s="374" t="s">
        <v>677</v>
      </c>
    </row>
    <row r="3185" spans="1:37" s="150" customFormat="1" ht="60" customHeight="1">
      <c r="A3185" s="53" t="s">
        <v>1568</v>
      </c>
      <c r="B3185" s="60">
        <v>3780</v>
      </c>
      <c r="C3185" s="53">
        <v>3000403</v>
      </c>
      <c r="D3185" s="52" t="s">
        <v>582</v>
      </c>
      <c r="E3185" s="53" t="s">
        <v>59</v>
      </c>
      <c r="F3185" s="55">
        <v>41239</v>
      </c>
      <c r="G3185" s="55">
        <v>41300</v>
      </c>
      <c r="H3185" s="53" t="s">
        <v>100</v>
      </c>
      <c r="I3185" s="57">
        <v>2246.33</v>
      </c>
      <c r="J3185" s="56">
        <v>2469.167542575216</v>
      </c>
      <c r="K3185" s="56">
        <v>2246.33</v>
      </c>
      <c r="L3185" s="59">
        <v>41327</v>
      </c>
      <c r="M3185" s="60">
        <v>2013</v>
      </c>
      <c r="N3185" s="61">
        <v>41327</v>
      </c>
      <c r="O3185" s="60">
        <v>2013</v>
      </c>
      <c r="P3185" s="61">
        <v>41562</v>
      </c>
      <c r="Q3185" s="53" t="s">
        <v>337</v>
      </c>
      <c r="R3185" s="53"/>
      <c r="S3185" s="53" t="s">
        <v>384</v>
      </c>
      <c r="T3185" s="53">
        <v>1</v>
      </c>
      <c r="U3185" s="53" t="s">
        <v>367</v>
      </c>
      <c r="V3185" s="53" t="s">
        <v>385</v>
      </c>
      <c r="W3185" s="53"/>
      <c r="X3185" s="58"/>
      <c r="Y3185" s="58"/>
      <c r="Z3185" s="53" t="s">
        <v>1570</v>
      </c>
      <c r="AA3185" s="53"/>
      <c r="AB3185" s="72"/>
      <c r="AC3185" s="57"/>
      <c r="AD3185" s="53"/>
      <c r="AE3185" s="53"/>
      <c r="AF3185" s="53"/>
      <c r="AG3185" s="63"/>
      <c r="AH3185" s="53"/>
      <c r="AI3185" s="53"/>
      <c r="AJ3185" s="149">
        <v>1</v>
      </c>
      <c r="AK3185" s="374" t="s">
        <v>677</v>
      </c>
    </row>
    <row r="3186" spans="1:37" s="150" customFormat="1" ht="60" customHeight="1">
      <c r="A3186" s="53" t="s">
        <v>1568</v>
      </c>
      <c r="B3186" s="60">
        <v>3781</v>
      </c>
      <c r="C3186" s="53">
        <v>3000404</v>
      </c>
      <c r="D3186" s="52" t="s">
        <v>675</v>
      </c>
      <c r="E3186" s="53" t="s">
        <v>59</v>
      </c>
      <c r="F3186" s="55">
        <v>41239</v>
      </c>
      <c r="G3186" s="55">
        <v>41300</v>
      </c>
      <c r="H3186" s="53" t="s">
        <v>100</v>
      </c>
      <c r="I3186" s="57">
        <v>2481.0100000000002</v>
      </c>
      <c r="J3186" s="56">
        <v>2268.4864680011524</v>
      </c>
      <c r="K3186" s="56">
        <v>2268.4859999999999</v>
      </c>
      <c r="L3186" s="59">
        <v>41327</v>
      </c>
      <c r="M3186" s="60">
        <v>2013</v>
      </c>
      <c r="N3186" s="61">
        <v>41327</v>
      </c>
      <c r="O3186" s="60">
        <v>2013</v>
      </c>
      <c r="P3186" s="61">
        <v>41562</v>
      </c>
      <c r="Q3186" s="53" t="s">
        <v>337</v>
      </c>
      <c r="R3186" s="53"/>
      <c r="S3186" s="53" t="s">
        <v>384</v>
      </c>
      <c r="T3186" s="53">
        <v>1</v>
      </c>
      <c r="U3186" s="53" t="s">
        <v>367</v>
      </c>
      <c r="V3186" s="53" t="s">
        <v>385</v>
      </c>
      <c r="W3186" s="53"/>
      <c r="X3186" s="58"/>
      <c r="Y3186" s="58"/>
      <c r="Z3186" s="53" t="s">
        <v>1571</v>
      </c>
      <c r="AA3186" s="53"/>
      <c r="AB3186" s="72"/>
      <c r="AC3186" s="57"/>
      <c r="AD3186" s="53"/>
      <c r="AE3186" s="53"/>
      <c r="AF3186" s="53"/>
      <c r="AG3186" s="63"/>
      <c r="AH3186" s="53"/>
      <c r="AI3186" s="53"/>
      <c r="AJ3186" s="149">
        <v>1</v>
      </c>
      <c r="AK3186" s="374" t="s">
        <v>677</v>
      </c>
    </row>
    <row r="3187" spans="1:37" s="150" customFormat="1" ht="60" customHeight="1">
      <c r="A3187" s="53" t="s">
        <v>1568</v>
      </c>
      <c r="B3187" s="60">
        <v>3782</v>
      </c>
      <c r="C3187" s="81" t="s">
        <v>1244</v>
      </c>
      <c r="D3187" s="52" t="s">
        <v>755</v>
      </c>
      <c r="E3187" s="53" t="s">
        <v>59</v>
      </c>
      <c r="F3187" s="55">
        <v>41394</v>
      </c>
      <c r="G3187" s="55">
        <v>41425</v>
      </c>
      <c r="H3187" s="53" t="s">
        <v>100</v>
      </c>
      <c r="I3187" s="57">
        <v>20551.919999999998</v>
      </c>
      <c r="J3187" s="56">
        <v>22590.685162733182</v>
      </c>
      <c r="K3187" s="56">
        <v>20551.919999999998</v>
      </c>
      <c r="L3187" s="59">
        <v>41432</v>
      </c>
      <c r="M3187" s="60">
        <v>2013</v>
      </c>
      <c r="N3187" s="61">
        <v>41445</v>
      </c>
      <c r="O3187" s="60">
        <v>2013</v>
      </c>
      <c r="P3187" s="61">
        <v>41562</v>
      </c>
      <c r="Q3187" s="53" t="s">
        <v>337</v>
      </c>
      <c r="R3187" s="53"/>
      <c r="S3187" s="53" t="s">
        <v>384</v>
      </c>
      <c r="T3187" s="53">
        <v>1</v>
      </c>
      <c r="U3187" s="53" t="s">
        <v>367</v>
      </c>
      <c r="V3187" s="53" t="s">
        <v>385</v>
      </c>
      <c r="W3187" s="53" t="s">
        <v>1572</v>
      </c>
      <c r="X3187" s="58"/>
      <c r="Y3187" s="58"/>
      <c r="Z3187" s="53" t="s">
        <v>1570</v>
      </c>
      <c r="AA3187" s="53"/>
      <c r="AB3187" s="72"/>
      <c r="AC3187" s="57"/>
      <c r="AD3187" s="53"/>
      <c r="AE3187" s="53"/>
      <c r="AF3187" s="53"/>
      <c r="AG3187" s="63"/>
      <c r="AH3187" s="53"/>
      <c r="AI3187" s="53"/>
      <c r="AJ3187" s="149">
        <v>2</v>
      </c>
      <c r="AK3187" s="374" t="s">
        <v>677</v>
      </c>
    </row>
    <row r="3188" spans="1:37" s="150" customFormat="1" ht="60" customHeight="1">
      <c r="A3188" s="53" t="s">
        <v>1568</v>
      </c>
      <c r="B3188" s="60">
        <v>3783</v>
      </c>
      <c r="C3188" s="81" t="s">
        <v>1244</v>
      </c>
      <c r="D3188" s="52" t="s">
        <v>755</v>
      </c>
      <c r="E3188" s="53" t="s">
        <v>59</v>
      </c>
      <c r="F3188" s="55">
        <v>41394</v>
      </c>
      <c r="G3188" s="55">
        <v>41425</v>
      </c>
      <c r="H3188" s="53" t="s">
        <v>100</v>
      </c>
      <c r="I3188" s="57">
        <v>26593.47</v>
      </c>
      <c r="J3188" s="56">
        <v>29231.561243649747</v>
      </c>
      <c r="K3188" s="56">
        <v>26593.47</v>
      </c>
      <c r="L3188" s="59">
        <v>41432</v>
      </c>
      <c r="M3188" s="60">
        <v>2013</v>
      </c>
      <c r="N3188" s="61">
        <v>41445</v>
      </c>
      <c r="O3188" s="60">
        <v>2013</v>
      </c>
      <c r="P3188" s="61">
        <v>41562</v>
      </c>
      <c r="Q3188" s="53" t="s">
        <v>337</v>
      </c>
      <c r="R3188" s="53"/>
      <c r="S3188" s="53" t="s">
        <v>384</v>
      </c>
      <c r="T3188" s="53">
        <v>1</v>
      </c>
      <c r="U3188" s="53" t="s">
        <v>367</v>
      </c>
      <c r="V3188" s="53" t="s">
        <v>385</v>
      </c>
      <c r="W3188" s="53" t="s">
        <v>1573</v>
      </c>
      <c r="X3188" s="58"/>
      <c r="Y3188" s="58"/>
      <c r="Z3188" s="53" t="s">
        <v>1570</v>
      </c>
      <c r="AA3188" s="53"/>
      <c r="AB3188" s="72"/>
      <c r="AC3188" s="57"/>
      <c r="AD3188" s="53"/>
      <c r="AE3188" s="53"/>
      <c r="AF3188" s="53"/>
      <c r="AG3188" s="63"/>
      <c r="AH3188" s="53"/>
      <c r="AI3188" s="53"/>
      <c r="AJ3188" s="149">
        <v>2</v>
      </c>
      <c r="AK3188" s="374" t="s">
        <v>677</v>
      </c>
    </row>
    <row r="3189" spans="1:37" s="150" customFormat="1" ht="60" customHeight="1">
      <c r="A3189" s="53" t="s">
        <v>1568</v>
      </c>
      <c r="B3189" s="60">
        <v>3784</v>
      </c>
      <c r="C3189" s="53">
        <v>3000406</v>
      </c>
      <c r="D3189" s="52" t="s">
        <v>587</v>
      </c>
      <c r="E3189" s="53" t="s">
        <v>81</v>
      </c>
      <c r="F3189" s="55">
        <v>41246</v>
      </c>
      <c r="G3189" s="55">
        <v>41325</v>
      </c>
      <c r="H3189" s="53" t="s">
        <v>100</v>
      </c>
      <c r="I3189" s="57">
        <v>9629.82</v>
      </c>
      <c r="J3189" s="56">
        <v>8804.9274889665612</v>
      </c>
      <c r="K3189" s="56">
        <v>8804.9269999999997</v>
      </c>
      <c r="L3189" s="59">
        <v>41351</v>
      </c>
      <c r="M3189" s="60">
        <v>2013</v>
      </c>
      <c r="N3189" s="61">
        <v>41351</v>
      </c>
      <c r="O3189" s="60">
        <v>2013</v>
      </c>
      <c r="P3189" s="61">
        <v>41562</v>
      </c>
      <c r="Q3189" s="53" t="s">
        <v>337</v>
      </c>
      <c r="R3189" s="53"/>
      <c r="S3189" s="53" t="s">
        <v>384</v>
      </c>
      <c r="T3189" s="53">
        <v>1</v>
      </c>
      <c r="U3189" s="53" t="s">
        <v>367</v>
      </c>
      <c r="V3189" s="53" t="s">
        <v>385</v>
      </c>
      <c r="W3189" s="53" t="s">
        <v>1574</v>
      </c>
      <c r="X3189" s="58"/>
      <c r="Y3189" s="58"/>
      <c r="Z3189" s="53" t="s">
        <v>1571</v>
      </c>
      <c r="AA3189" s="53"/>
      <c r="AB3189" s="72"/>
      <c r="AC3189" s="57"/>
      <c r="AD3189" s="53"/>
      <c r="AE3189" s="53"/>
      <c r="AF3189" s="53"/>
      <c r="AG3189" s="63"/>
      <c r="AH3189" s="53"/>
      <c r="AI3189" s="53"/>
      <c r="AJ3189" s="149">
        <v>1</v>
      </c>
      <c r="AK3189" s="374" t="s">
        <v>677</v>
      </c>
    </row>
    <row r="3190" spans="1:37" s="150" customFormat="1" ht="60" customHeight="1">
      <c r="A3190" s="53" t="s">
        <v>1568</v>
      </c>
      <c r="B3190" s="60">
        <v>3785</v>
      </c>
      <c r="C3190" s="53">
        <v>3000406</v>
      </c>
      <c r="D3190" s="52" t="s">
        <v>587</v>
      </c>
      <c r="E3190" s="53" t="s">
        <v>81</v>
      </c>
      <c r="F3190" s="55">
        <v>41246</v>
      </c>
      <c r="G3190" s="55">
        <v>41325</v>
      </c>
      <c r="H3190" s="53" t="s">
        <v>100</v>
      </c>
      <c r="I3190" s="57">
        <v>842.33</v>
      </c>
      <c r="J3190" s="56">
        <v>770.17586591846884</v>
      </c>
      <c r="K3190" s="56">
        <v>770.17499999999995</v>
      </c>
      <c r="L3190" s="59">
        <v>41351</v>
      </c>
      <c r="M3190" s="60">
        <v>2013</v>
      </c>
      <c r="N3190" s="61">
        <v>41351</v>
      </c>
      <c r="O3190" s="60">
        <v>2013</v>
      </c>
      <c r="P3190" s="61">
        <v>41562</v>
      </c>
      <c r="Q3190" s="53" t="s">
        <v>337</v>
      </c>
      <c r="R3190" s="53"/>
      <c r="S3190" s="53" t="s">
        <v>384</v>
      </c>
      <c r="T3190" s="53">
        <v>1</v>
      </c>
      <c r="U3190" s="53" t="s">
        <v>367</v>
      </c>
      <c r="V3190" s="53" t="s">
        <v>385</v>
      </c>
      <c r="W3190" s="53" t="s">
        <v>1575</v>
      </c>
      <c r="X3190" s="58"/>
      <c r="Y3190" s="58"/>
      <c r="Z3190" s="53" t="s">
        <v>1571</v>
      </c>
      <c r="AA3190" s="53"/>
      <c r="AB3190" s="72"/>
      <c r="AC3190" s="57"/>
      <c r="AD3190" s="53"/>
      <c r="AE3190" s="53"/>
      <c r="AF3190" s="53"/>
      <c r="AG3190" s="63"/>
      <c r="AH3190" s="53"/>
      <c r="AI3190" s="53"/>
      <c r="AJ3190" s="149">
        <v>1</v>
      </c>
      <c r="AK3190" s="374" t="s">
        <v>677</v>
      </c>
    </row>
    <row r="3191" spans="1:37" s="150" customFormat="1" ht="60" customHeight="1">
      <c r="A3191" s="53" t="s">
        <v>1568</v>
      </c>
      <c r="B3191" s="60">
        <v>3786</v>
      </c>
      <c r="C3191" s="53">
        <v>3000407</v>
      </c>
      <c r="D3191" s="52" t="s">
        <v>423</v>
      </c>
      <c r="E3191" s="53" t="s">
        <v>59</v>
      </c>
      <c r="F3191" s="55">
        <v>41346</v>
      </c>
      <c r="G3191" s="55">
        <v>41407</v>
      </c>
      <c r="H3191" s="53" t="s">
        <v>100</v>
      </c>
      <c r="I3191" s="57">
        <v>1331.36</v>
      </c>
      <c r="J3191" s="56">
        <v>1217.3153280518161</v>
      </c>
      <c r="K3191" s="56">
        <v>1217.3150000000001</v>
      </c>
      <c r="L3191" s="59">
        <v>41432</v>
      </c>
      <c r="M3191" s="60">
        <v>2013</v>
      </c>
      <c r="N3191" s="61">
        <v>41432</v>
      </c>
      <c r="O3191" s="60">
        <v>2013</v>
      </c>
      <c r="P3191" s="61">
        <v>41639</v>
      </c>
      <c r="Q3191" s="53" t="s">
        <v>345</v>
      </c>
      <c r="R3191" s="53" t="s">
        <v>5572</v>
      </c>
      <c r="S3191" s="53" t="s">
        <v>384</v>
      </c>
      <c r="T3191" s="53">
        <v>1</v>
      </c>
      <c r="U3191" s="53" t="s">
        <v>367</v>
      </c>
      <c r="V3191" s="53" t="s">
        <v>385</v>
      </c>
      <c r="W3191" s="53" t="s">
        <v>1576</v>
      </c>
      <c r="X3191" s="58"/>
      <c r="Y3191" s="58"/>
      <c r="Z3191" s="53" t="s">
        <v>1570</v>
      </c>
      <c r="AA3191" s="53"/>
      <c r="AB3191" s="72"/>
      <c r="AC3191" s="57"/>
      <c r="AD3191" s="53"/>
      <c r="AE3191" s="53"/>
      <c r="AF3191" s="53"/>
      <c r="AG3191" s="63"/>
      <c r="AH3191" s="53"/>
      <c r="AI3191" s="53"/>
      <c r="AJ3191" s="149">
        <v>2</v>
      </c>
      <c r="AK3191" s="374" t="s">
        <v>677</v>
      </c>
    </row>
    <row r="3192" spans="1:37" s="150" customFormat="1" ht="60" customHeight="1">
      <c r="A3192" s="53" t="s">
        <v>1568</v>
      </c>
      <c r="B3192" s="60">
        <v>3787</v>
      </c>
      <c r="C3192" s="53">
        <v>3000407</v>
      </c>
      <c r="D3192" s="52" t="s">
        <v>423</v>
      </c>
      <c r="E3192" s="53" t="s">
        <v>59</v>
      </c>
      <c r="F3192" s="55">
        <v>41346</v>
      </c>
      <c r="G3192" s="55">
        <v>41407</v>
      </c>
      <c r="H3192" s="53" t="s">
        <v>100</v>
      </c>
      <c r="I3192" s="57">
        <v>3500</v>
      </c>
      <c r="J3192" s="56">
        <v>3200.1887798175458</v>
      </c>
      <c r="K3192" s="56">
        <v>3200.1880000000001</v>
      </c>
      <c r="L3192" s="59">
        <v>41432</v>
      </c>
      <c r="M3192" s="60">
        <v>2013</v>
      </c>
      <c r="N3192" s="61">
        <v>41432</v>
      </c>
      <c r="O3192" s="60">
        <v>2013</v>
      </c>
      <c r="P3192" s="61">
        <v>41639</v>
      </c>
      <c r="Q3192" s="53" t="s">
        <v>345</v>
      </c>
      <c r="R3192" s="53" t="s">
        <v>5572</v>
      </c>
      <c r="S3192" s="53" t="s">
        <v>384</v>
      </c>
      <c r="T3192" s="53">
        <v>1</v>
      </c>
      <c r="U3192" s="53" t="s">
        <v>367</v>
      </c>
      <c r="V3192" s="53" t="s">
        <v>385</v>
      </c>
      <c r="W3192" s="53" t="s">
        <v>1577</v>
      </c>
      <c r="X3192" s="58"/>
      <c r="Y3192" s="58"/>
      <c r="Z3192" s="53" t="s">
        <v>1570</v>
      </c>
      <c r="AA3192" s="53"/>
      <c r="AB3192" s="72"/>
      <c r="AC3192" s="57"/>
      <c r="AD3192" s="53"/>
      <c r="AE3192" s="53"/>
      <c r="AF3192" s="53"/>
      <c r="AG3192" s="63"/>
      <c r="AH3192" s="53"/>
      <c r="AI3192" s="53"/>
      <c r="AJ3192" s="149">
        <v>2</v>
      </c>
      <c r="AK3192" s="374" t="s">
        <v>677</v>
      </c>
    </row>
    <row r="3193" spans="1:37" s="150" customFormat="1" ht="60" customHeight="1">
      <c r="A3193" s="53" t="s">
        <v>1568</v>
      </c>
      <c r="B3193" s="60">
        <v>3788</v>
      </c>
      <c r="C3193" s="53">
        <v>3000407</v>
      </c>
      <c r="D3193" s="52" t="s">
        <v>423</v>
      </c>
      <c r="E3193" s="53" t="s">
        <v>59</v>
      </c>
      <c r="F3193" s="55">
        <v>41346</v>
      </c>
      <c r="G3193" s="55">
        <v>41407</v>
      </c>
      <c r="H3193" s="53" t="s">
        <v>100</v>
      </c>
      <c r="I3193" s="57">
        <v>2400</v>
      </c>
      <c r="J3193" s="56">
        <v>2194.4157286066848</v>
      </c>
      <c r="K3193" s="56">
        <v>2194.415</v>
      </c>
      <c r="L3193" s="59">
        <v>41432</v>
      </c>
      <c r="M3193" s="60">
        <v>2013</v>
      </c>
      <c r="N3193" s="61">
        <v>41432</v>
      </c>
      <c r="O3193" s="60">
        <v>2013</v>
      </c>
      <c r="P3193" s="61">
        <v>41639</v>
      </c>
      <c r="Q3193" s="53" t="s">
        <v>345</v>
      </c>
      <c r="R3193" s="53" t="s">
        <v>5572</v>
      </c>
      <c r="S3193" s="53" t="s">
        <v>384</v>
      </c>
      <c r="T3193" s="53">
        <v>1</v>
      </c>
      <c r="U3193" s="53" t="s">
        <v>367</v>
      </c>
      <c r="V3193" s="53" t="s">
        <v>385</v>
      </c>
      <c r="W3193" s="53" t="s">
        <v>1578</v>
      </c>
      <c r="X3193" s="58"/>
      <c r="Y3193" s="58"/>
      <c r="Z3193" s="53" t="s">
        <v>1570</v>
      </c>
      <c r="AA3193" s="53"/>
      <c r="AB3193" s="72"/>
      <c r="AC3193" s="57"/>
      <c r="AD3193" s="53"/>
      <c r="AE3193" s="53"/>
      <c r="AF3193" s="53"/>
      <c r="AG3193" s="63"/>
      <c r="AH3193" s="53"/>
      <c r="AI3193" s="53"/>
      <c r="AJ3193" s="149">
        <v>2</v>
      </c>
      <c r="AK3193" s="374" t="s">
        <v>677</v>
      </c>
    </row>
    <row r="3194" spans="1:37" s="150" customFormat="1" ht="60" customHeight="1">
      <c r="A3194" s="53" t="s">
        <v>1568</v>
      </c>
      <c r="B3194" s="60">
        <v>3789</v>
      </c>
      <c r="C3194" s="53">
        <v>3000408</v>
      </c>
      <c r="D3194" s="52" t="s">
        <v>887</v>
      </c>
      <c r="E3194" s="53" t="s">
        <v>59</v>
      </c>
      <c r="F3194" s="55">
        <v>41239</v>
      </c>
      <c r="G3194" s="55">
        <v>41300</v>
      </c>
      <c r="H3194" s="53" t="s">
        <v>100</v>
      </c>
      <c r="I3194" s="57">
        <v>3342.65</v>
      </c>
      <c r="J3194" s="56">
        <v>3056.3176958071635</v>
      </c>
      <c r="K3194" s="56">
        <v>3056.317</v>
      </c>
      <c r="L3194" s="59">
        <v>41327</v>
      </c>
      <c r="M3194" s="60">
        <v>2013</v>
      </c>
      <c r="N3194" s="61">
        <v>41327</v>
      </c>
      <c r="O3194" s="60">
        <v>2013</v>
      </c>
      <c r="P3194" s="61">
        <v>41562</v>
      </c>
      <c r="Q3194" s="53" t="s">
        <v>337</v>
      </c>
      <c r="R3194" s="53"/>
      <c r="S3194" s="53" t="s">
        <v>384</v>
      </c>
      <c r="T3194" s="53">
        <v>1</v>
      </c>
      <c r="U3194" s="53" t="s">
        <v>367</v>
      </c>
      <c r="V3194" s="53" t="s">
        <v>385</v>
      </c>
      <c r="W3194" s="53" t="s">
        <v>1579</v>
      </c>
      <c r="X3194" s="58"/>
      <c r="Y3194" s="58"/>
      <c r="Z3194" s="53" t="s">
        <v>1570</v>
      </c>
      <c r="AA3194" s="53"/>
      <c r="AB3194" s="72"/>
      <c r="AC3194" s="57"/>
      <c r="AD3194" s="53"/>
      <c r="AE3194" s="53"/>
      <c r="AF3194" s="53"/>
      <c r="AG3194" s="63"/>
      <c r="AH3194" s="53"/>
      <c r="AI3194" s="53"/>
      <c r="AJ3194" s="149">
        <v>1</v>
      </c>
      <c r="AK3194" s="374" t="s">
        <v>677</v>
      </c>
    </row>
    <row r="3195" spans="1:37" s="150" customFormat="1" ht="60" customHeight="1">
      <c r="A3195" s="53" t="s">
        <v>1568</v>
      </c>
      <c r="B3195" s="60">
        <v>3791</v>
      </c>
      <c r="C3195" s="53" t="s">
        <v>667</v>
      </c>
      <c r="D3195" s="52" t="s">
        <v>1097</v>
      </c>
      <c r="E3195" s="53" t="s">
        <v>81</v>
      </c>
      <c r="F3195" s="55">
        <v>41239</v>
      </c>
      <c r="G3195" s="55">
        <v>41319</v>
      </c>
      <c r="H3195" s="53" t="s">
        <v>100</v>
      </c>
      <c r="I3195" s="57">
        <v>7946.43</v>
      </c>
      <c r="J3195" s="56">
        <v>7265.7365130848739</v>
      </c>
      <c r="K3195" s="56">
        <v>7265.7359999999999</v>
      </c>
      <c r="L3195" s="59">
        <v>41347</v>
      </c>
      <c r="M3195" s="60">
        <v>2013</v>
      </c>
      <c r="N3195" s="61">
        <v>41347</v>
      </c>
      <c r="O3195" s="60">
        <v>2013</v>
      </c>
      <c r="P3195" s="61">
        <v>41562</v>
      </c>
      <c r="Q3195" s="53" t="s">
        <v>337</v>
      </c>
      <c r="R3195" s="53"/>
      <c r="S3195" s="53" t="s">
        <v>384</v>
      </c>
      <c r="T3195" s="53">
        <v>1</v>
      </c>
      <c r="U3195" s="53" t="s">
        <v>367</v>
      </c>
      <c r="V3195" s="53" t="s">
        <v>385</v>
      </c>
      <c r="W3195" s="53"/>
      <c r="X3195" s="58"/>
      <c r="Y3195" s="58"/>
      <c r="Z3195" s="53" t="s">
        <v>1570</v>
      </c>
      <c r="AA3195" s="53"/>
      <c r="AB3195" s="72"/>
      <c r="AC3195" s="57"/>
      <c r="AD3195" s="53"/>
      <c r="AE3195" s="53"/>
      <c r="AF3195" s="53"/>
      <c r="AG3195" s="63"/>
      <c r="AH3195" s="53"/>
      <c r="AI3195" s="53"/>
      <c r="AJ3195" s="149">
        <v>1</v>
      </c>
      <c r="AK3195" s="374" t="s">
        <v>677</v>
      </c>
    </row>
    <row r="3196" spans="1:37" s="150" customFormat="1" ht="60" customHeight="1">
      <c r="A3196" s="53" t="s">
        <v>1568</v>
      </c>
      <c r="B3196" s="60">
        <v>3792</v>
      </c>
      <c r="C3196" s="53" t="s">
        <v>472</v>
      </c>
      <c r="D3196" s="52" t="s">
        <v>473</v>
      </c>
      <c r="E3196" s="53" t="s">
        <v>80</v>
      </c>
      <c r="F3196" s="55">
        <v>41222</v>
      </c>
      <c r="G3196" s="55">
        <v>41252</v>
      </c>
      <c r="H3196" s="53" t="s">
        <v>100</v>
      </c>
      <c r="I3196" s="57">
        <v>1779.8404499999999</v>
      </c>
      <c r="J3196" s="56">
        <v>1746.9146294380369</v>
      </c>
      <c r="K3196" s="56">
        <v>1746.914</v>
      </c>
      <c r="L3196" s="59">
        <v>41289</v>
      </c>
      <c r="M3196" s="60">
        <v>2013</v>
      </c>
      <c r="N3196" s="61">
        <v>41289</v>
      </c>
      <c r="O3196" s="60">
        <v>2013</v>
      </c>
      <c r="P3196" s="61">
        <v>41426</v>
      </c>
      <c r="Q3196" s="53" t="s">
        <v>337</v>
      </c>
      <c r="R3196" s="53"/>
      <c r="S3196" s="53" t="s">
        <v>419</v>
      </c>
      <c r="T3196" s="53" t="s">
        <v>2858</v>
      </c>
      <c r="U3196" s="53" t="s">
        <v>367</v>
      </c>
      <c r="V3196" s="53" t="s">
        <v>385</v>
      </c>
      <c r="W3196" s="53"/>
      <c r="X3196" s="58"/>
      <c r="Y3196" s="58"/>
      <c r="Z3196" s="53" t="s">
        <v>1087</v>
      </c>
      <c r="AA3196" s="53"/>
      <c r="AB3196" s="72"/>
      <c r="AC3196" s="57"/>
      <c r="AD3196" s="53"/>
      <c r="AE3196" s="53"/>
      <c r="AF3196" s="53"/>
      <c r="AG3196" s="63"/>
      <c r="AH3196" s="53"/>
      <c r="AI3196" s="53"/>
      <c r="AJ3196" s="149">
        <v>1</v>
      </c>
      <c r="AK3196" s="374" t="s">
        <v>677</v>
      </c>
    </row>
    <row r="3197" spans="1:37" s="149" customFormat="1" ht="75" customHeight="1">
      <c r="A3197" s="53" t="s">
        <v>1568</v>
      </c>
      <c r="B3197" s="160" t="s">
        <v>2857</v>
      </c>
      <c r="C3197" s="53" t="s">
        <v>472</v>
      </c>
      <c r="D3197" s="156" t="s">
        <v>473</v>
      </c>
      <c r="E3197" s="53" t="s">
        <v>80</v>
      </c>
      <c r="F3197" s="55">
        <v>41222</v>
      </c>
      <c r="G3197" s="55">
        <v>41252</v>
      </c>
      <c r="H3197" s="53" t="s">
        <v>100</v>
      </c>
      <c r="I3197" s="114">
        <v>589.11099999999999</v>
      </c>
      <c r="J3197" s="56">
        <v>496.75408481532963</v>
      </c>
      <c r="K3197" s="56">
        <v>496.75400000000002</v>
      </c>
      <c r="L3197" s="59">
        <v>41289</v>
      </c>
      <c r="M3197" s="60">
        <v>2013</v>
      </c>
      <c r="N3197" s="61">
        <v>41289</v>
      </c>
      <c r="O3197" s="60">
        <v>2013</v>
      </c>
      <c r="P3197" s="61">
        <v>41426</v>
      </c>
      <c r="Q3197" s="53" t="s">
        <v>337</v>
      </c>
      <c r="R3197" s="53" t="s">
        <v>2711</v>
      </c>
      <c r="S3197" s="53" t="s">
        <v>419</v>
      </c>
      <c r="T3197" s="53" t="s">
        <v>2426</v>
      </c>
      <c r="U3197" s="53" t="s">
        <v>367</v>
      </c>
      <c r="V3197" s="53" t="s">
        <v>385</v>
      </c>
      <c r="W3197" s="53"/>
      <c r="X3197" s="58"/>
      <c r="Y3197" s="58"/>
      <c r="Z3197" s="53" t="s">
        <v>1087</v>
      </c>
      <c r="AA3197" s="53"/>
      <c r="AB3197" s="72"/>
      <c r="AC3197" s="57"/>
      <c r="AD3197" s="53"/>
      <c r="AE3197" s="53"/>
      <c r="AF3197" s="53"/>
      <c r="AG3197" s="63"/>
      <c r="AH3197" s="53"/>
      <c r="AI3197" s="53"/>
      <c r="AJ3197" s="149">
        <v>1</v>
      </c>
      <c r="AK3197" s="374" t="s">
        <v>677</v>
      </c>
    </row>
    <row r="3198" spans="1:37" s="149" customFormat="1" ht="60" customHeight="1">
      <c r="A3198" s="53" t="s">
        <v>1568</v>
      </c>
      <c r="B3198" s="60">
        <v>3793</v>
      </c>
      <c r="C3198" s="53" t="s">
        <v>1282</v>
      </c>
      <c r="D3198" s="52" t="s">
        <v>1283</v>
      </c>
      <c r="E3198" s="53" t="s">
        <v>80</v>
      </c>
      <c r="F3198" s="55">
        <v>41222</v>
      </c>
      <c r="G3198" s="55">
        <v>41252</v>
      </c>
      <c r="H3198" s="53" t="s">
        <v>100</v>
      </c>
      <c r="I3198" s="57">
        <v>235.87200000000001</v>
      </c>
      <c r="J3198" s="56">
        <v>299.26289071677598</v>
      </c>
      <c r="K3198" s="56">
        <v>235.87200000000001</v>
      </c>
      <c r="L3198" s="59">
        <v>41289</v>
      </c>
      <c r="M3198" s="60">
        <v>2013</v>
      </c>
      <c r="N3198" s="61">
        <v>41289</v>
      </c>
      <c r="O3198" s="60">
        <v>2013</v>
      </c>
      <c r="P3198" s="61">
        <v>41426</v>
      </c>
      <c r="Q3198" s="53" t="s">
        <v>337</v>
      </c>
      <c r="R3198" s="53"/>
      <c r="S3198" s="53" t="s">
        <v>419</v>
      </c>
      <c r="T3198" s="53">
        <v>208</v>
      </c>
      <c r="U3198" s="53" t="s">
        <v>367</v>
      </c>
      <c r="V3198" s="53" t="s">
        <v>385</v>
      </c>
      <c r="W3198" s="53"/>
      <c r="X3198" s="58"/>
      <c r="Y3198" s="58"/>
      <c r="Z3198" s="53" t="s">
        <v>1087</v>
      </c>
      <c r="AA3198" s="53"/>
      <c r="AB3198" s="72"/>
      <c r="AC3198" s="57"/>
      <c r="AD3198" s="53"/>
      <c r="AE3198" s="53"/>
      <c r="AF3198" s="53"/>
      <c r="AG3198" s="63"/>
      <c r="AH3198" s="53"/>
      <c r="AI3198" s="53"/>
      <c r="AJ3198" s="149">
        <v>1</v>
      </c>
      <c r="AK3198" s="374" t="s">
        <v>677</v>
      </c>
    </row>
    <row r="3199" spans="1:37" s="149" customFormat="1" ht="60" customHeight="1">
      <c r="A3199" s="53" t="s">
        <v>1568</v>
      </c>
      <c r="B3199" s="60">
        <v>3794</v>
      </c>
      <c r="C3199" s="53" t="s">
        <v>1133</v>
      </c>
      <c r="D3199" s="52" t="s">
        <v>1134</v>
      </c>
      <c r="E3199" s="53" t="s">
        <v>80</v>
      </c>
      <c r="F3199" s="55">
        <v>41225</v>
      </c>
      <c r="G3199" s="55">
        <v>41255</v>
      </c>
      <c r="H3199" s="53" t="s">
        <v>100</v>
      </c>
      <c r="I3199" s="57">
        <v>2174</v>
      </c>
      <c r="J3199" s="56">
        <v>2155.5315033064849</v>
      </c>
      <c r="K3199" s="56">
        <v>2155.5309999999999</v>
      </c>
      <c r="L3199" s="59">
        <v>41283</v>
      </c>
      <c r="M3199" s="60">
        <v>2013</v>
      </c>
      <c r="N3199" s="61">
        <v>41283</v>
      </c>
      <c r="O3199" s="60">
        <v>2013</v>
      </c>
      <c r="P3199" s="61">
        <v>41426</v>
      </c>
      <c r="Q3199" s="53" t="s">
        <v>337</v>
      </c>
      <c r="R3199" s="53"/>
      <c r="S3199" s="53" t="s">
        <v>419</v>
      </c>
      <c r="T3199" s="53">
        <v>122</v>
      </c>
      <c r="U3199" s="53" t="s">
        <v>367</v>
      </c>
      <c r="V3199" s="53" t="s">
        <v>385</v>
      </c>
      <c r="W3199" s="53"/>
      <c r="X3199" s="58"/>
      <c r="Y3199" s="58"/>
      <c r="Z3199" s="53" t="s">
        <v>1087</v>
      </c>
      <c r="AA3199" s="53"/>
      <c r="AB3199" s="72"/>
      <c r="AC3199" s="57"/>
      <c r="AD3199" s="53"/>
      <c r="AE3199" s="53"/>
      <c r="AF3199" s="53"/>
      <c r="AG3199" s="63"/>
      <c r="AH3199" s="53"/>
      <c r="AI3199" s="53"/>
      <c r="AJ3199" s="149">
        <v>1</v>
      </c>
      <c r="AK3199" s="374" t="s">
        <v>677</v>
      </c>
    </row>
    <row r="3200" spans="1:37" s="149" customFormat="1" ht="60" customHeight="1">
      <c r="A3200" s="53" t="s">
        <v>1568</v>
      </c>
      <c r="B3200" s="60">
        <v>3795</v>
      </c>
      <c r="C3200" s="53" t="s">
        <v>474</v>
      </c>
      <c r="D3200" s="52" t="s">
        <v>475</v>
      </c>
      <c r="E3200" s="53" t="s">
        <v>80</v>
      </c>
      <c r="F3200" s="55">
        <v>41225</v>
      </c>
      <c r="G3200" s="55">
        <v>41255</v>
      </c>
      <c r="H3200" s="53" t="s">
        <v>100</v>
      </c>
      <c r="I3200" s="57">
        <v>327.64</v>
      </c>
      <c r="J3200" s="56">
        <v>371.11874067011519</v>
      </c>
      <c r="K3200" s="56">
        <v>327.64</v>
      </c>
      <c r="L3200" s="59">
        <v>41283</v>
      </c>
      <c r="M3200" s="60">
        <v>2013</v>
      </c>
      <c r="N3200" s="61">
        <v>41283</v>
      </c>
      <c r="O3200" s="60">
        <v>2013</v>
      </c>
      <c r="P3200" s="61">
        <v>41426</v>
      </c>
      <c r="Q3200" s="53" t="s">
        <v>337</v>
      </c>
      <c r="R3200" s="53"/>
      <c r="S3200" s="53" t="s">
        <v>419</v>
      </c>
      <c r="T3200" s="53">
        <v>999</v>
      </c>
      <c r="U3200" s="53" t="s">
        <v>367</v>
      </c>
      <c r="V3200" s="53" t="s">
        <v>385</v>
      </c>
      <c r="W3200" s="53"/>
      <c r="X3200" s="58"/>
      <c r="Y3200" s="58"/>
      <c r="Z3200" s="53" t="s">
        <v>1087</v>
      </c>
      <c r="AA3200" s="53"/>
      <c r="AB3200" s="72"/>
      <c r="AC3200" s="57"/>
      <c r="AD3200" s="53"/>
      <c r="AE3200" s="53"/>
      <c r="AF3200" s="53"/>
      <c r="AG3200" s="63"/>
      <c r="AH3200" s="53"/>
      <c r="AI3200" s="53"/>
      <c r="AJ3200" s="149">
        <v>1</v>
      </c>
      <c r="AK3200" s="374" t="s">
        <v>677</v>
      </c>
    </row>
    <row r="3201" spans="1:37" s="149" customFormat="1" ht="60" customHeight="1">
      <c r="A3201" s="53" t="s">
        <v>1568</v>
      </c>
      <c r="B3201" s="60">
        <v>3796</v>
      </c>
      <c r="C3201" s="53" t="s">
        <v>476</v>
      </c>
      <c r="D3201" s="52" t="s">
        <v>477</v>
      </c>
      <c r="E3201" s="53" t="s">
        <v>59</v>
      </c>
      <c r="F3201" s="55">
        <v>41236</v>
      </c>
      <c r="G3201" s="55">
        <v>41297</v>
      </c>
      <c r="H3201" s="53" t="s">
        <v>100</v>
      </c>
      <c r="I3201" s="57">
        <v>407.55900000000003</v>
      </c>
      <c r="J3201" s="56">
        <v>435.49452975651843</v>
      </c>
      <c r="K3201" s="56">
        <v>407.55900000000003</v>
      </c>
      <c r="L3201" s="59">
        <v>41325</v>
      </c>
      <c r="M3201" s="60">
        <v>2013</v>
      </c>
      <c r="N3201" s="61">
        <v>41325</v>
      </c>
      <c r="O3201" s="60">
        <v>2013</v>
      </c>
      <c r="P3201" s="61">
        <v>41426</v>
      </c>
      <c r="Q3201" s="53" t="s">
        <v>337</v>
      </c>
      <c r="R3201" s="53"/>
      <c r="S3201" s="53" t="s">
        <v>419</v>
      </c>
      <c r="T3201" s="53">
        <v>531</v>
      </c>
      <c r="U3201" s="53" t="s">
        <v>367</v>
      </c>
      <c r="V3201" s="53" t="s">
        <v>385</v>
      </c>
      <c r="W3201" s="53"/>
      <c r="X3201" s="58"/>
      <c r="Y3201" s="58"/>
      <c r="Z3201" s="53" t="s">
        <v>1087</v>
      </c>
      <c r="AA3201" s="53"/>
      <c r="AB3201" s="72"/>
      <c r="AC3201" s="57"/>
      <c r="AD3201" s="53"/>
      <c r="AE3201" s="53"/>
      <c r="AF3201" s="53"/>
      <c r="AG3201" s="63"/>
      <c r="AH3201" s="53"/>
      <c r="AI3201" s="53"/>
      <c r="AJ3201" s="149">
        <v>1</v>
      </c>
      <c r="AK3201" s="374" t="s">
        <v>677</v>
      </c>
    </row>
    <row r="3202" spans="1:37" s="149" customFormat="1" ht="60" customHeight="1">
      <c r="A3202" s="53" t="s">
        <v>1568</v>
      </c>
      <c r="B3202" s="60">
        <v>3797</v>
      </c>
      <c r="C3202" s="53" t="s">
        <v>626</v>
      </c>
      <c r="D3202" s="52" t="s">
        <v>627</v>
      </c>
      <c r="E3202" s="53" t="s">
        <v>80</v>
      </c>
      <c r="F3202" s="55">
        <v>41218</v>
      </c>
      <c r="G3202" s="55">
        <v>41248</v>
      </c>
      <c r="H3202" s="53" t="s">
        <v>100</v>
      </c>
      <c r="I3202" s="57">
        <v>1870.3979999999999</v>
      </c>
      <c r="J3202" s="56">
        <v>1869.0391264989025</v>
      </c>
      <c r="K3202" s="56">
        <v>1869.039</v>
      </c>
      <c r="L3202" s="59">
        <v>41284</v>
      </c>
      <c r="M3202" s="60">
        <v>2013</v>
      </c>
      <c r="N3202" s="61">
        <v>41284</v>
      </c>
      <c r="O3202" s="60">
        <v>2013</v>
      </c>
      <c r="P3202" s="61">
        <v>41426</v>
      </c>
      <c r="Q3202" s="53" t="s">
        <v>337</v>
      </c>
      <c r="R3202" s="53"/>
      <c r="S3202" s="53" t="s">
        <v>419</v>
      </c>
      <c r="T3202" s="53">
        <v>31</v>
      </c>
      <c r="U3202" s="53" t="s">
        <v>367</v>
      </c>
      <c r="V3202" s="53" t="s">
        <v>385</v>
      </c>
      <c r="W3202" s="53"/>
      <c r="X3202" s="58"/>
      <c r="Y3202" s="58"/>
      <c r="Z3202" s="53" t="s">
        <v>1087</v>
      </c>
      <c r="AA3202" s="53"/>
      <c r="AB3202" s="72"/>
      <c r="AC3202" s="57"/>
      <c r="AD3202" s="53"/>
      <c r="AE3202" s="53"/>
      <c r="AF3202" s="53"/>
      <c r="AG3202" s="63"/>
      <c r="AH3202" s="53"/>
      <c r="AI3202" s="53"/>
      <c r="AJ3202" s="149">
        <v>1</v>
      </c>
      <c r="AK3202" s="374" t="s">
        <v>677</v>
      </c>
    </row>
    <row r="3203" spans="1:37" s="149" customFormat="1" ht="60" customHeight="1">
      <c r="A3203" s="53" t="s">
        <v>1568</v>
      </c>
      <c r="B3203" s="60">
        <v>3798</v>
      </c>
      <c r="C3203" s="53" t="s">
        <v>628</v>
      </c>
      <c r="D3203" s="52" t="s">
        <v>629</v>
      </c>
      <c r="E3203" s="53" t="s">
        <v>80</v>
      </c>
      <c r="F3203" s="55">
        <v>41219</v>
      </c>
      <c r="G3203" s="55">
        <v>41249</v>
      </c>
      <c r="H3203" s="53" t="s">
        <v>100</v>
      </c>
      <c r="I3203" s="57">
        <v>2184.971</v>
      </c>
      <c r="J3203" s="56">
        <v>2332.0994117912064</v>
      </c>
      <c r="K3203" s="56">
        <v>2184.971</v>
      </c>
      <c r="L3203" s="59">
        <v>41285</v>
      </c>
      <c r="M3203" s="60">
        <v>2013</v>
      </c>
      <c r="N3203" s="61">
        <v>41285</v>
      </c>
      <c r="O3203" s="60">
        <v>2013</v>
      </c>
      <c r="P3203" s="61">
        <v>41426</v>
      </c>
      <c r="Q3203" s="53" t="s">
        <v>337</v>
      </c>
      <c r="R3203" s="53"/>
      <c r="S3203" s="53" t="s">
        <v>419</v>
      </c>
      <c r="T3203" s="53">
        <v>4</v>
      </c>
      <c r="U3203" s="53" t="s">
        <v>367</v>
      </c>
      <c r="V3203" s="53" t="s">
        <v>385</v>
      </c>
      <c r="W3203" s="53"/>
      <c r="X3203" s="58"/>
      <c r="Y3203" s="58"/>
      <c r="Z3203" s="53" t="s">
        <v>1087</v>
      </c>
      <c r="AA3203" s="53"/>
      <c r="AB3203" s="72"/>
      <c r="AC3203" s="57"/>
      <c r="AD3203" s="53"/>
      <c r="AE3203" s="53"/>
      <c r="AF3203" s="53"/>
      <c r="AG3203" s="63"/>
      <c r="AH3203" s="53"/>
      <c r="AI3203" s="53"/>
      <c r="AJ3203" s="149">
        <v>1</v>
      </c>
      <c r="AK3203" s="374" t="s">
        <v>677</v>
      </c>
    </row>
    <row r="3204" spans="1:37" s="149" customFormat="1" ht="60" customHeight="1">
      <c r="A3204" s="53" t="s">
        <v>1568</v>
      </c>
      <c r="B3204" s="60">
        <v>3799</v>
      </c>
      <c r="C3204" s="53" t="s">
        <v>478</v>
      </c>
      <c r="D3204" s="52" t="s">
        <v>479</v>
      </c>
      <c r="E3204" s="53" t="s">
        <v>64</v>
      </c>
      <c r="F3204" s="55">
        <v>41221</v>
      </c>
      <c r="G3204" s="55">
        <v>41282</v>
      </c>
      <c r="H3204" s="53" t="s">
        <v>100</v>
      </c>
      <c r="I3204" s="57">
        <v>420.14299999999997</v>
      </c>
      <c r="J3204" s="56">
        <v>489.22236151477927</v>
      </c>
      <c r="K3204" s="56">
        <v>420.14299999999997</v>
      </c>
      <c r="L3204" s="59">
        <v>41310</v>
      </c>
      <c r="M3204" s="60">
        <v>2013</v>
      </c>
      <c r="N3204" s="61">
        <v>41310</v>
      </c>
      <c r="O3204" s="60">
        <v>2013</v>
      </c>
      <c r="P3204" s="61">
        <v>41426</v>
      </c>
      <c r="Q3204" s="53" t="s">
        <v>337</v>
      </c>
      <c r="R3204" s="53"/>
      <c r="S3204" s="53" t="s">
        <v>419</v>
      </c>
      <c r="T3204" s="53">
        <v>9743</v>
      </c>
      <c r="U3204" s="53" t="s">
        <v>367</v>
      </c>
      <c r="V3204" s="53" t="s">
        <v>385</v>
      </c>
      <c r="W3204" s="53"/>
      <c r="X3204" s="58"/>
      <c r="Y3204" s="58"/>
      <c r="Z3204" s="53" t="s">
        <v>1087</v>
      </c>
      <c r="AA3204" s="53"/>
      <c r="AB3204" s="72"/>
      <c r="AC3204" s="57"/>
      <c r="AD3204" s="53"/>
      <c r="AE3204" s="53"/>
      <c r="AF3204" s="53"/>
      <c r="AG3204" s="63"/>
      <c r="AH3204" s="53"/>
      <c r="AI3204" s="53"/>
      <c r="AJ3204" s="149">
        <v>1</v>
      </c>
      <c r="AK3204" s="374" t="s">
        <v>677</v>
      </c>
    </row>
    <row r="3205" spans="1:37" s="149" customFormat="1" ht="60" customHeight="1">
      <c r="A3205" s="53" t="s">
        <v>1568</v>
      </c>
      <c r="B3205" s="60">
        <v>3800</v>
      </c>
      <c r="C3205" s="53" t="s">
        <v>480</v>
      </c>
      <c r="D3205" s="52" t="s">
        <v>429</v>
      </c>
      <c r="E3205" s="53" t="s">
        <v>80</v>
      </c>
      <c r="F3205" s="55">
        <v>41226</v>
      </c>
      <c r="G3205" s="55">
        <v>41256</v>
      </c>
      <c r="H3205" s="53" t="s">
        <v>100</v>
      </c>
      <c r="I3205" s="57">
        <v>288.23</v>
      </c>
      <c r="J3205" s="56">
        <v>288.17745150398406</v>
      </c>
      <c r="K3205" s="56">
        <v>288.17700000000002</v>
      </c>
      <c r="L3205" s="59">
        <v>41284</v>
      </c>
      <c r="M3205" s="60">
        <v>2013</v>
      </c>
      <c r="N3205" s="61">
        <v>41284</v>
      </c>
      <c r="O3205" s="60">
        <v>2013</v>
      </c>
      <c r="P3205" s="61">
        <v>41426</v>
      </c>
      <c r="Q3205" s="53" t="s">
        <v>337</v>
      </c>
      <c r="R3205" s="53"/>
      <c r="S3205" s="53" t="s">
        <v>419</v>
      </c>
      <c r="T3205" s="53">
        <v>1868</v>
      </c>
      <c r="U3205" s="53" t="s">
        <v>367</v>
      </c>
      <c r="V3205" s="53" t="s">
        <v>385</v>
      </c>
      <c r="W3205" s="53"/>
      <c r="X3205" s="58"/>
      <c r="Y3205" s="58"/>
      <c r="Z3205" s="53" t="s">
        <v>1087</v>
      </c>
      <c r="AA3205" s="53"/>
      <c r="AB3205" s="72"/>
      <c r="AC3205" s="57"/>
      <c r="AD3205" s="53"/>
      <c r="AE3205" s="53"/>
      <c r="AF3205" s="53"/>
      <c r="AG3205" s="63"/>
      <c r="AH3205" s="53"/>
      <c r="AI3205" s="53"/>
      <c r="AJ3205" s="149">
        <v>1</v>
      </c>
      <c r="AK3205" s="374" t="s">
        <v>677</v>
      </c>
    </row>
    <row r="3206" spans="1:37" s="68" customFormat="1" ht="60" customHeight="1">
      <c r="A3206" s="53" t="s">
        <v>1568</v>
      </c>
      <c r="B3206" s="60">
        <v>3801</v>
      </c>
      <c r="C3206" s="53" t="s">
        <v>481</v>
      </c>
      <c r="D3206" s="52" t="s">
        <v>482</v>
      </c>
      <c r="E3206" s="53" t="s">
        <v>59</v>
      </c>
      <c r="F3206" s="55">
        <v>41239</v>
      </c>
      <c r="G3206" s="55">
        <v>41300</v>
      </c>
      <c r="H3206" s="53" t="s">
        <v>100</v>
      </c>
      <c r="I3206" s="57">
        <v>1755.3720000000001</v>
      </c>
      <c r="J3206" s="56">
        <v>1712.4184133929152</v>
      </c>
      <c r="K3206" s="56">
        <v>1712.4179999999999</v>
      </c>
      <c r="L3206" s="59">
        <v>41327</v>
      </c>
      <c r="M3206" s="60">
        <v>2013</v>
      </c>
      <c r="N3206" s="61">
        <v>41327</v>
      </c>
      <c r="O3206" s="60">
        <v>2013</v>
      </c>
      <c r="P3206" s="61">
        <v>41426</v>
      </c>
      <c r="Q3206" s="53" t="s">
        <v>337</v>
      </c>
      <c r="R3206" s="53"/>
      <c r="S3206" s="53" t="s">
        <v>900</v>
      </c>
      <c r="T3206" s="53">
        <v>53.414999999999999</v>
      </c>
      <c r="U3206" s="53" t="s">
        <v>367</v>
      </c>
      <c r="V3206" s="53" t="s">
        <v>385</v>
      </c>
      <c r="W3206" s="53"/>
      <c r="X3206" s="58"/>
      <c r="Y3206" s="58"/>
      <c r="Z3206" s="53" t="s">
        <v>1087</v>
      </c>
      <c r="AA3206" s="53"/>
      <c r="AB3206" s="72"/>
      <c r="AC3206" s="57"/>
      <c r="AD3206" s="53"/>
      <c r="AE3206" s="53"/>
      <c r="AF3206" s="53"/>
      <c r="AG3206" s="63"/>
      <c r="AH3206" s="53"/>
      <c r="AI3206" s="53"/>
      <c r="AJ3206" s="149">
        <v>1</v>
      </c>
      <c r="AK3206" s="374" t="s">
        <v>677</v>
      </c>
    </row>
    <row r="3207" spans="1:37" s="149" customFormat="1" ht="60" customHeight="1">
      <c r="A3207" s="53" t="s">
        <v>1568</v>
      </c>
      <c r="B3207" s="60">
        <v>3802</v>
      </c>
      <c r="C3207" s="53" t="s">
        <v>433</v>
      </c>
      <c r="D3207" s="52" t="s">
        <v>431</v>
      </c>
      <c r="E3207" s="53" t="s">
        <v>59</v>
      </c>
      <c r="F3207" s="55">
        <v>41239</v>
      </c>
      <c r="G3207" s="55">
        <v>41300</v>
      </c>
      <c r="H3207" s="53" t="s">
        <v>100</v>
      </c>
      <c r="I3207" s="57">
        <v>184.565</v>
      </c>
      <c r="J3207" s="56">
        <v>182.18042733653283</v>
      </c>
      <c r="K3207" s="56">
        <v>182.18</v>
      </c>
      <c r="L3207" s="59">
        <v>41327</v>
      </c>
      <c r="M3207" s="60">
        <v>2013</v>
      </c>
      <c r="N3207" s="61">
        <v>41327</v>
      </c>
      <c r="O3207" s="60">
        <v>2013</v>
      </c>
      <c r="P3207" s="61">
        <v>41426</v>
      </c>
      <c r="Q3207" s="53" t="s">
        <v>345</v>
      </c>
      <c r="R3207" s="53"/>
      <c r="S3207" s="53" t="s">
        <v>523</v>
      </c>
      <c r="T3207" s="53">
        <v>845.95</v>
      </c>
      <c r="U3207" s="53" t="s">
        <v>367</v>
      </c>
      <c r="V3207" s="53" t="s">
        <v>389</v>
      </c>
      <c r="W3207" s="53"/>
      <c r="X3207" s="58"/>
      <c r="Y3207" s="58"/>
      <c r="Z3207" s="53" t="s">
        <v>1087</v>
      </c>
      <c r="AA3207" s="53"/>
      <c r="AB3207" s="72"/>
      <c r="AC3207" s="57"/>
      <c r="AD3207" s="53"/>
      <c r="AE3207" s="53"/>
      <c r="AF3207" s="53"/>
      <c r="AG3207" s="63"/>
      <c r="AH3207" s="53"/>
      <c r="AI3207" s="53"/>
      <c r="AJ3207" s="149">
        <v>1</v>
      </c>
      <c r="AK3207" s="374" t="s">
        <v>677</v>
      </c>
    </row>
    <row r="3208" spans="1:37" s="149" customFormat="1" ht="60" customHeight="1">
      <c r="A3208" s="53" t="s">
        <v>1568</v>
      </c>
      <c r="B3208" s="60">
        <v>3803</v>
      </c>
      <c r="C3208" s="53" t="s">
        <v>483</v>
      </c>
      <c r="D3208" s="52" t="s">
        <v>484</v>
      </c>
      <c r="E3208" s="53" t="s">
        <v>64</v>
      </c>
      <c r="F3208" s="55">
        <v>41234</v>
      </c>
      <c r="G3208" s="55">
        <v>41295</v>
      </c>
      <c r="H3208" s="53" t="s">
        <v>100</v>
      </c>
      <c r="I3208" s="57">
        <v>1297.145</v>
      </c>
      <c r="J3208" s="56">
        <v>1252.1424035122127</v>
      </c>
      <c r="K3208" s="56">
        <v>1252.1420000000001</v>
      </c>
      <c r="L3208" s="59">
        <v>41323</v>
      </c>
      <c r="M3208" s="60">
        <v>2013</v>
      </c>
      <c r="N3208" s="61">
        <v>41323</v>
      </c>
      <c r="O3208" s="60">
        <v>2013</v>
      </c>
      <c r="P3208" s="61">
        <v>41426</v>
      </c>
      <c r="Q3208" s="53" t="s">
        <v>337</v>
      </c>
      <c r="R3208" s="53"/>
      <c r="S3208" s="53" t="s">
        <v>866</v>
      </c>
      <c r="T3208" s="53">
        <v>1576</v>
      </c>
      <c r="U3208" s="53" t="s">
        <v>367</v>
      </c>
      <c r="V3208" s="53" t="s">
        <v>385</v>
      </c>
      <c r="W3208" s="53"/>
      <c r="X3208" s="53"/>
      <c r="Y3208" s="63"/>
      <c r="Z3208" s="53" t="s">
        <v>1087</v>
      </c>
      <c r="AA3208" s="53"/>
      <c r="AB3208" s="72"/>
      <c r="AC3208" s="57"/>
      <c r="AD3208" s="53"/>
      <c r="AE3208" s="53"/>
      <c r="AF3208" s="53"/>
      <c r="AG3208" s="63"/>
      <c r="AH3208" s="53"/>
      <c r="AI3208" s="53"/>
      <c r="AJ3208" s="149">
        <v>1</v>
      </c>
      <c r="AK3208" s="374" t="s">
        <v>677</v>
      </c>
    </row>
    <row r="3209" spans="1:37" s="149" customFormat="1" ht="105" customHeight="1">
      <c r="A3209" s="53" t="s">
        <v>1568</v>
      </c>
      <c r="B3209" s="60">
        <v>3804</v>
      </c>
      <c r="C3209" s="53" t="s">
        <v>432</v>
      </c>
      <c r="D3209" s="52" t="s">
        <v>434</v>
      </c>
      <c r="E3209" s="105" t="s">
        <v>59</v>
      </c>
      <c r="F3209" s="55">
        <v>41333</v>
      </c>
      <c r="G3209" s="55">
        <v>41373</v>
      </c>
      <c r="H3209" s="53" t="s">
        <v>100</v>
      </c>
      <c r="I3209" s="57">
        <v>288.2398</v>
      </c>
      <c r="J3209" s="56">
        <v>326.33840273358243</v>
      </c>
      <c r="K3209" s="56">
        <v>288.23899999999998</v>
      </c>
      <c r="L3209" s="59">
        <v>41393</v>
      </c>
      <c r="M3209" s="60">
        <v>2013</v>
      </c>
      <c r="N3209" s="61">
        <v>41395</v>
      </c>
      <c r="O3209" s="60">
        <v>2013</v>
      </c>
      <c r="P3209" s="61">
        <v>41438</v>
      </c>
      <c r="Q3209" s="53" t="s">
        <v>337</v>
      </c>
      <c r="R3209" s="53" t="s">
        <v>2571</v>
      </c>
      <c r="S3209" s="53" t="s">
        <v>308</v>
      </c>
      <c r="T3209" s="60">
        <v>470</v>
      </c>
      <c r="U3209" s="53" t="s">
        <v>367</v>
      </c>
      <c r="V3209" s="53" t="s">
        <v>385</v>
      </c>
      <c r="W3209" s="53"/>
      <c r="X3209" s="53"/>
      <c r="Y3209" s="63"/>
      <c r="Z3209" s="53" t="s">
        <v>1087</v>
      </c>
      <c r="AA3209" s="53"/>
      <c r="AB3209" s="72"/>
      <c r="AC3209" s="57"/>
      <c r="AD3209" s="53"/>
      <c r="AE3209" s="53"/>
      <c r="AF3209" s="53"/>
      <c r="AG3209" s="63"/>
      <c r="AH3209" s="53"/>
      <c r="AI3209" s="53"/>
      <c r="AJ3209" s="149">
        <v>2</v>
      </c>
      <c r="AK3209" s="374" t="s">
        <v>677</v>
      </c>
    </row>
    <row r="3210" spans="1:37" s="149" customFormat="1" ht="60" customHeight="1">
      <c r="A3210" s="53" t="s">
        <v>1568</v>
      </c>
      <c r="B3210" s="160" t="s">
        <v>2589</v>
      </c>
      <c r="C3210" s="53" t="s">
        <v>432</v>
      </c>
      <c r="D3210" s="52" t="s">
        <v>434</v>
      </c>
      <c r="E3210" s="53" t="s">
        <v>64</v>
      </c>
      <c r="F3210" s="55">
        <v>41227</v>
      </c>
      <c r="G3210" s="55">
        <v>41288</v>
      </c>
      <c r="H3210" s="53" t="s">
        <v>100</v>
      </c>
      <c r="I3210" s="57">
        <v>576.37800000000004</v>
      </c>
      <c r="J3210" s="56">
        <v>646.37948456978404</v>
      </c>
      <c r="K3210" s="56">
        <v>576.37800000000004</v>
      </c>
      <c r="L3210" s="59">
        <v>41316</v>
      </c>
      <c r="M3210" s="60">
        <v>2013</v>
      </c>
      <c r="N3210" s="61">
        <v>41316</v>
      </c>
      <c r="O3210" s="60">
        <v>2013</v>
      </c>
      <c r="P3210" s="61">
        <v>41426</v>
      </c>
      <c r="Q3210" s="53" t="s">
        <v>337</v>
      </c>
      <c r="R3210" s="53" t="s">
        <v>2572</v>
      </c>
      <c r="S3210" s="53" t="s">
        <v>308</v>
      </c>
      <c r="T3210" s="53" t="s">
        <v>2590</v>
      </c>
      <c r="U3210" s="53" t="s">
        <v>367</v>
      </c>
      <c r="V3210" s="53" t="s">
        <v>385</v>
      </c>
      <c r="W3210" s="53"/>
      <c r="X3210" s="53"/>
      <c r="Y3210" s="63"/>
      <c r="Z3210" s="53" t="s">
        <v>1087</v>
      </c>
      <c r="AA3210" s="53"/>
      <c r="AB3210" s="72"/>
      <c r="AC3210" s="57"/>
      <c r="AD3210" s="53"/>
      <c r="AE3210" s="53"/>
      <c r="AF3210" s="53"/>
      <c r="AG3210" s="63"/>
      <c r="AH3210" s="53"/>
      <c r="AI3210" s="53"/>
      <c r="AJ3210" s="149">
        <v>1</v>
      </c>
      <c r="AK3210" s="374" t="s">
        <v>677</v>
      </c>
    </row>
    <row r="3211" spans="1:37" s="149" customFormat="1" ht="60" customHeight="1">
      <c r="A3211" s="53" t="s">
        <v>1568</v>
      </c>
      <c r="B3211" s="60">
        <v>3805</v>
      </c>
      <c r="C3211" s="53" t="s">
        <v>661</v>
      </c>
      <c r="D3211" s="52" t="s">
        <v>662</v>
      </c>
      <c r="E3211" s="53" t="s">
        <v>59</v>
      </c>
      <c r="F3211" s="55">
        <v>41253</v>
      </c>
      <c r="G3211" s="55">
        <v>41316</v>
      </c>
      <c r="H3211" s="53" t="s">
        <v>100</v>
      </c>
      <c r="I3211" s="57">
        <v>595.52599999999995</v>
      </c>
      <c r="J3211" s="56">
        <v>636.68343506100484</v>
      </c>
      <c r="K3211" s="56">
        <v>595.52599999999995</v>
      </c>
      <c r="L3211" s="59">
        <v>41344</v>
      </c>
      <c r="M3211" s="60">
        <v>2013</v>
      </c>
      <c r="N3211" s="61">
        <v>41344</v>
      </c>
      <c r="O3211" s="60">
        <v>2013</v>
      </c>
      <c r="P3211" s="61">
        <v>41426</v>
      </c>
      <c r="Q3211" s="53" t="s">
        <v>337</v>
      </c>
      <c r="R3211" s="53"/>
      <c r="S3211" s="53" t="s">
        <v>308</v>
      </c>
      <c r="T3211" s="53">
        <v>9495</v>
      </c>
      <c r="U3211" s="53" t="s">
        <v>367</v>
      </c>
      <c r="V3211" s="53" t="s">
        <v>385</v>
      </c>
      <c r="W3211" s="53"/>
      <c r="X3211" s="53"/>
      <c r="Y3211" s="63"/>
      <c r="Z3211" s="53" t="s">
        <v>1087</v>
      </c>
      <c r="AA3211" s="53"/>
      <c r="AB3211" s="72"/>
      <c r="AC3211" s="57"/>
      <c r="AD3211" s="53"/>
      <c r="AE3211" s="53"/>
      <c r="AF3211" s="53"/>
      <c r="AG3211" s="63"/>
      <c r="AH3211" s="53"/>
      <c r="AI3211" s="53"/>
      <c r="AJ3211" s="149">
        <v>1</v>
      </c>
      <c r="AK3211" s="374" t="s">
        <v>677</v>
      </c>
    </row>
    <row r="3212" spans="1:37" s="149" customFormat="1" ht="60" customHeight="1">
      <c r="A3212" s="53" t="s">
        <v>1568</v>
      </c>
      <c r="B3212" s="60">
        <v>3806</v>
      </c>
      <c r="C3212" s="53" t="s">
        <v>487</v>
      </c>
      <c r="D3212" s="52" t="s">
        <v>435</v>
      </c>
      <c r="E3212" s="53" t="s">
        <v>80</v>
      </c>
      <c r="F3212" s="55">
        <v>41225</v>
      </c>
      <c r="G3212" s="55">
        <v>41255</v>
      </c>
      <c r="H3212" s="53" t="s">
        <v>100</v>
      </c>
      <c r="I3212" s="57">
        <v>2782.3119999999999</v>
      </c>
      <c r="J3212" s="56">
        <v>2838.40884842377</v>
      </c>
      <c r="K3212" s="56">
        <v>2782.3119999999999</v>
      </c>
      <c r="L3212" s="59">
        <v>41283</v>
      </c>
      <c r="M3212" s="60">
        <v>2013</v>
      </c>
      <c r="N3212" s="61">
        <v>41283</v>
      </c>
      <c r="O3212" s="60">
        <v>2013</v>
      </c>
      <c r="P3212" s="61">
        <v>41426</v>
      </c>
      <c r="Q3212" s="53" t="s">
        <v>337</v>
      </c>
      <c r="R3212" s="53" t="s">
        <v>1580</v>
      </c>
      <c r="S3212" s="53" t="s">
        <v>523</v>
      </c>
      <c r="T3212" s="53">
        <v>24693.8</v>
      </c>
      <c r="U3212" s="53" t="s">
        <v>367</v>
      </c>
      <c r="V3212" s="53" t="s">
        <v>385</v>
      </c>
      <c r="W3212" s="53"/>
      <c r="X3212" s="53"/>
      <c r="Y3212" s="63"/>
      <c r="Z3212" s="53" t="s">
        <v>1087</v>
      </c>
      <c r="AA3212" s="53"/>
      <c r="AB3212" s="72"/>
      <c r="AC3212" s="57"/>
      <c r="AD3212" s="53"/>
      <c r="AE3212" s="53"/>
      <c r="AF3212" s="53"/>
      <c r="AG3212" s="63"/>
      <c r="AH3212" s="53"/>
      <c r="AI3212" s="53"/>
      <c r="AJ3212" s="149">
        <v>1</v>
      </c>
      <c r="AK3212" s="374" t="s">
        <v>677</v>
      </c>
    </row>
    <row r="3213" spans="1:37" s="149" customFormat="1" ht="60" customHeight="1">
      <c r="A3213" s="53" t="s">
        <v>1568</v>
      </c>
      <c r="B3213" s="60">
        <v>3807</v>
      </c>
      <c r="C3213" s="53" t="s">
        <v>487</v>
      </c>
      <c r="D3213" s="52" t="s">
        <v>435</v>
      </c>
      <c r="E3213" s="53" t="s">
        <v>80</v>
      </c>
      <c r="F3213" s="55">
        <v>41225</v>
      </c>
      <c r="G3213" s="55">
        <v>41255</v>
      </c>
      <c r="H3213" s="53" t="s">
        <v>100</v>
      </c>
      <c r="I3213" s="57">
        <v>2342.4650000000001</v>
      </c>
      <c r="J3213" s="56">
        <v>2389.6942316655409</v>
      </c>
      <c r="K3213" s="56">
        <v>2342.4650000000001</v>
      </c>
      <c r="L3213" s="59">
        <v>41283</v>
      </c>
      <c r="M3213" s="60">
        <v>2013</v>
      </c>
      <c r="N3213" s="61">
        <v>41283</v>
      </c>
      <c r="O3213" s="60">
        <v>2013</v>
      </c>
      <c r="P3213" s="61">
        <v>41426</v>
      </c>
      <c r="Q3213" s="53" t="s">
        <v>337</v>
      </c>
      <c r="R3213" s="53" t="s">
        <v>1581</v>
      </c>
      <c r="S3213" s="53" t="s">
        <v>308</v>
      </c>
      <c r="T3213" s="53">
        <v>38300.199999999997</v>
      </c>
      <c r="U3213" s="53" t="s">
        <v>367</v>
      </c>
      <c r="V3213" s="53" t="s">
        <v>385</v>
      </c>
      <c r="W3213" s="53"/>
      <c r="X3213" s="53"/>
      <c r="Y3213" s="63"/>
      <c r="Z3213" s="53" t="s">
        <v>1087</v>
      </c>
      <c r="AA3213" s="53"/>
      <c r="AB3213" s="72"/>
      <c r="AC3213" s="57"/>
      <c r="AD3213" s="53"/>
      <c r="AE3213" s="53"/>
      <c r="AF3213" s="53"/>
      <c r="AG3213" s="63"/>
      <c r="AH3213" s="53"/>
      <c r="AI3213" s="53"/>
      <c r="AJ3213" s="149">
        <v>1</v>
      </c>
      <c r="AK3213" s="374" t="s">
        <v>677</v>
      </c>
    </row>
    <row r="3214" spans="1:37" s="149" customFormat="1" ht="60" customHeight="1">
      <c r="A3214" s="53" t="s">
        <v>1568</v>
      </c>
      <c r="B3214" s="60">
        <v>3808</v>
      </c>
      <c r="C3214" s="53" t="s">
        <v>437</v>
      </c>
      <c r="D3214" s="52" t="s">
        <v>436</v>
      </c>
      <c r="E3214" s="105" t="s">
        <v>59</v>
      </c>
      <c r="F3214" s="55">
        <v>41333</v>
      </c>
      <c r="G3214" s="55">
        <v>41361</v>
      </c>
      <c r="H3214" s="53" t="s">
        <v>100</v>
      </c>
      <c r="I3214" s="57">
        <v>438.77199999999999</v>
      </c>
      <c r="J3214" s="56">
        <v>458.28096058261445</v>
      </c>
      <c r="K3214" s="56">
        <v>438.77199999999999</v>
      </c>
      <c r="L3214" s="59">
        <v>41381</v>
      </c>
      <c r="M3214" s="60">
        <v>2013</v>
      </c>
      <c r="N3214" s="61">
        <v>41383</v>
      </c>
      <c r="O3214" s="60">
        <v>2013</v>
      </c>
      <c r="P3214" s="61">
        <v>41426</v>
      </c>
      <c r="Q3214" s="53" t="s">
        <v>337</v>
      </c>
      <c r="R3214" s="53"/>
      <c r="S3214" s="53" t="s">
        <v>308</v>
      </c>
      <c r="T3214" s="53">
        <v>14540</v>
      </c>
      <c r="U3214" s="53" t="s">
        <v>367</v>
      </c>
      <c r="V3214" s="53" t="s">
        <v>385</v>
      </c>
      <c r="W3214" s="53"/>
      <c r="X3214" s="53"/>
      <c r="Y3214" s="63"/>
      <c r="Z3214" s="53" t="s">
        <v>1087</v>
      </c>
      <c r="AA3214" s="53"/>
      <c r="AB3214" s="72"/>
      <c r="AC3214" s="57"/>
      <c r="AD3214" s="53"/>
      <c r="AE3214" s="53"/>
      <c r="AF3214" s="53"/>
      <c r="AG3214" s="63"/>
      <c r="AH3214" s="53"/>
      <c r="AI3214" s="53"/>
      <c r="AJ3214" s="149">
        <v>2</v>
      </c>
      <c r="AK3214" s="374" t="s">
        <v>677</v>
      </c>
    </row>
    <row r="3215" spans="1:37" s="149" customFormat="1" ht="60" customHeight="1">
      <c r="A3215" s="53" t="s">
        <v>1568</v>
      </c>
      <c r="B3215" s="60">
        <v>3809</v>
      </c>
      <c r="C3215" s="53" t="s">
        <v>488</v>
      </c>
      <c r="D3215" s="52" t="s">
        <v>489</v>
      </c>
      <c r="E3215" s="53" t="s">
        <v>80</v>
      </c>
      <c r="F3215" s="55">
        <v>41221</v>
      </c>
      <c r="G3215" s="55">
        <v>41251</v>
      </c>
      <c r="H3215" s="53" t="s">
        <v>100</v>
      </c>
      <c r="I3215" s="57">
        <v>251.62200000000001</v>
      </c>
      <c r="J3215" s="56">
        <v>244.42486623616324</v>
      </c>
      <c r="K3215" s="56">
        <v>244.42400000000001</v>
      </c>
      <c r="L3215" s="59">
        <v>41289</v>
      </c>
      <c r="M3215" s="60">
        <v>2013</v>
      </c>
      <c r="N3215" s="61">
        <v>41289</v>
      </c>
      <c r="O3215" s="60">
        <v>2013</v>
      </c>
      <c r="P3215" s="61">
        <v>41426</v>
      </c>
      <c r="Q3215" s="53" t="s">
        <v>337</v>
      </c>
      <c r="R3215" s="53"/>
      <c r="S3215" s="53" t="s">
        <v>419</v>
      </c>
      <c r="T3215" s="53">
        <v>47</v>
      </c>
      <c r="U3215" s="53" t="s">
        <v>367</v>
      </c>
      <c r="V3215" s="53" t="s">
        <v>385</v>
      </c>
      <c r="W3215" s="53"/>
      <c r="X3215" s="53"/>
      <c r="Y3215" s="63"/>
      <c r="Z3215" s="53" t="s">
        <v>1087</v>
      </c>
      <c r="AA3215" s="53"/>
      <c r="AB3215" s="72"/>
      <c r="AC3215" s="57"/>
      <c r="AD3215" s="53"/>
      <c r="AE3215" s="53"/>
      <c r="AF3215" s="53"/>
      <c r="AG3215" s="63"/>
      <c r="AH3215" s="53"/>
      <c r="AI3215" s="53"/>
      <c r="AJ3215" s="149">
        <v>1</v>
      </c>
      <c r="AK3215" s="374" t="s">
        <v>677</v>
      </c>
    </row>
    <row r="3216" spans="1:37" s="149" customFormat="1" ht="75" customHeight="1">
      <c r="A3216" s="53" t="s">
        <v>1568</v>
      </c>
      <c r="B3216" s="60">
        <v>3810</v>
      </c>
      <c r="C3216" s="53" t="s">
        <v>1137</v>
      </c>
      <c r="D3216" s="52" t="s">
        <v>1138</v>
      </c>
      <c r="E3216" s="53" t="s">
        <v>80</v>
      </c>
      <c r="F3216" s="55">
        <v>41219</v>
      </c>
      <c r="G3216" s="55">
        <v>41249</v>
      </c>
      <c r="H3216" s="53" t="s">
        <v>100</v>
      </c>
      <c r="I3216" s="57">
        <v>83.98</v>
      </c>
      <c r="J3216" s="56">
        <v>86.608232982981875</v>
      </c>
      <c r="K3216" s="56">
        <v>83.98</v>
      </c>
      <c r="L3216" s="59">
        <v>41285</v>
      </c>
      <c r="M3216" s="60">
        <v>2013</v>
      </c>
      <c r="N3216" s="61">
        <v>41285</v>
      </c>
      <c r="O3216" s="60">
        <v>2013</v>
      </c>
      <c r="P3216" s="61">
        <v>41426</v>
      </c>
      <c r="Q3216" s="53" t="s">
        <v>337</v>
      </c>
      <c r="R3216" s="53"/>
      <c r="S3216" s="53" t="s">
        <v>419</v>
      </c>
      <c r="T3216" s="53">
        <v>15</v>
      </c>
      <c r="U3216" s="53" t="s">
        <v>367</v>
      </c>
      <c r="V3216" s="53" t="s">
        <v>385</v>
      </c>
      <c r="W3216" s="53"/>
      <c r="X3216" s="53"/>
      <c r="Y3216" s="63"/>
      <c r="Z3216" s="53" t="s">
        <v>1087</v>
      </c>
      <c r="AA3216" s="53"/>
      <c r="AB3216" s="72"/>
      <c r="AC3216" s="57"/>
      <c r="AD3216" s="53"/>
      <c r="AE3216" s="53"/>
      <c r="AF3216" s="53"/>
      <c r="AG3216" s="63"/>
      <c r="AH3216" s="53"/>
      <c r="AI3216" s="53"/>
      <c r="AJ3216" s="149">
        <v>1</v>
      </c>
      <c r="AK3216" s="374" t="s">
        <v>677</v>
      </c>
    </row>
    <row r="3217" spans="1:37" s="149" customFormat="1" ht="60" customHeight="1">
      <c r="A3217" s="53" t="s">
        <v>1568</v>
      </c>
      <c r="B3217" s="60">
        <v>3811</v>
      </c>
      <c r="C3217" s="53" t="s">
        <v>490</v>
      </c>
      <c r="D3217" s="52" t="s">
        <v>491</v>
      </c>
      <c r="E3217" s="53" t="s">
        <v>64</v>
      </c>
      <c r="F3217" s="55">
        <v>41228</v>
      </c>
      <c r="G3217" s="55">
        <v>41258</v>
      </c>
      <c r="H3217" s="53" t="s">
        <v>100</v>
      </c>
      <c r="I3217" s="57">
        <v>10559.468999999999</v>
      </c>
      <c r="J3217" s="56">
        <v>15058.800279677649</v>
      </c>
      <c r="K3217" s="56">
        <v>10559.468999999999</v>
      </c>
      <c r="L3217" s="59">
        <v>41285</v>
      </c>
      <c r="M3217" s="60">
        <v>2013</v>
      </c>
      <c r="N3217" s="61">
        <v>41285</v>
      </c>
      <c r="O3217" s="60">
        <v>2013</v>
      </c>
      <c r="P3217" s="61">
        <v>41426</v>
      </c>
      <c r="Q3217" s="53" t="s">
        <v>337</v>
      </c>
      <c r="R3217" s="53"/>
      <c r="S3217" s="53" t="s">
        <v>419</v>
      </c>
      <c r="T3217" s="53">
        <v>1630</v>
      </c>
      <c r="U3217" s="53" t="s">
        <v>367</v>
      </c>
      <c r="V3217" s="53" t="s">
        <v>385</v>
      </c>
      <c r="W3217" s="53"/>
      <c r="X3217" s="53"/>
      <c r="Y3217" s="63"/>
      <c r="Z3217" s="53" t="s">
        <v>1087</v>
      </c>
      <c r="AA3217" s="53"/>
      <c r="AB3217" s="72"/>
      <c r="AC3217" s="57"/>
      <c r="AD3217" s="53"/>
      <c r="AE3217" s="53"/>
      <c r="AF3217" s="53"/>
      <c r="AG3217" s="63"/>
      <c r="AH3217" s="53"/>
      <c r="AI3217" s="53"/>
      <c r="AJ3217" s="149">
        <v>1</v>
      </c>
      <c r="AK3217" s="374" t="s">
        <v>677</v>
      </c>
    </row>
    <row r="3218" spans="1:37" s="155" customFormat="1" ht="63.75" customHeight="1">
      <c r="A3218" s="53" t="s">
        <v>1568</v>
      </c>
      <c r="B3218" s="60">
        <v>3812</v>
      </c>
      <c r="C3218" s="53" t="s">
        <v>492</v>
      </c>
      <c r="D3218" s="52" t="s">
        <v>493</v>
      </c>
      <c r="E3218" s="53" t="s">
        <v>64</v>
      </c>
      <c r="F3218" s="55">
        <v>41239</v>
      </c>
      <c r="G3218" s="55">
        <v>41300</v>
      </c>
      <c r="H3218" s="53" t="s">
        <v>100</v>
      </c>
      <c r="I3218" s="57">
        <v>547.14099999999996</v>
      </c>
      <c r="J3218" s="56">
        <v>894.08106813795848</v>
      </c>
      <c r="K3218" s="56">
        <v>547.14099999999996</v>
      </c>
      <c r="L3218" s="59">
        <v>41327</v>
      </c>
      <c r="M3218" s="60">
        <v>2013</v>
      </c>
      <c r="N3218" s="61">
        <v>41327</v>
      </c>
      <c r="O3218" s="60">
        <v>2013</v>
      </c>
      <c r="P3218" s="61">
        <v>41426</v>
      </c>
      <c r="Q3218" s="53" t="s">
        <v>337</v>
      </c>
      <c r="R3218" s="53"/>
      <c r="S3218" s="53" t="s">
        <v>419</v>
      </c>
      <c r="T3218" s="53">
        <v>191</v>
      </c>
      <c r="U3218" s="53" t="s">
        <v>367</v>
      </c>
      <c r="V3218" s="53" t="s">
        <v>385</v>
      </c>
      <c r="W3218" s="53"/>
      <c r="X3218" s="53"/>
      <c r="Y3218" s="63"/>
      <c r="Z3218" s="53" t="s">
        <v>1087</v>
      </c>
      <c r="AA3218" s="53"/>
      <c r="AB3218" s="72"/>
      <c r="AC3218" s="57"/>
      <c r="AD3218" s="53"/>
      <c r="AE3218" s="53"/>
      <c r="AF3218" s="53"/>
      <c r="AG3218" s="63"/>
      <c r="AH3218" s="53"/>
      <c r="AI3218" s="53"/>
      <c r="AJ3218" s="149">
        <v>1</v>
      </c>
      <c r="AK3218" s="374" t="s">
        <v>677</v>
      </c>
    </row>
    <row r="3219" spans="1:37" s="149" customFormat="1" ht="60" customHeight="1">
      <c r="A3219" s="53" t="s">
        <v>1568</v>
      </c>
      <c r="B3219" s="60">
        <v>3813</v>
      </c>
      <c r="C3219" s="53" t="s">
        <v>494</v>
      </c>
      <c r="D3219" s="52" t="s">
        <v>495</v>
      </c>
      <c r="E3219" s="53" t="s">
        <v>59</v>
      </c>
      <c r="F3219" s="55">
        <v>41239</v>
      </c>
      <c r="G3219" s="55">
        <v>41300</v>
      </c>
      <c r="H3219" s="53" t="s">
        <v>100</v>
      </c>
      <c r="I3219" s="57">
        <v>45.131</v>
      </c>
      <c r="J3219" s="56">
        <v>57.710235949430405</v>
      </c>
      <c r="K3219" s="56">
        <v>45.131</v>
      </c>
      <c r="L3219" s="59">
        <v>41334</v>
      </c>
      <c r="M3219" s="60">
        <v>2013</v>
      </c>
      <c r="N3219" s="61">
        <v>41344</v>
      </c>
      <c r="O3219" s="60">
        <v>2013</v>
      </c>
      <c r="P3219" s="61">
        <v>41426</v>
      </c>
      <c r="Q3219" s="53" t="s">
        <v>337</v>
      </c>
      <c r="R3219" s="53"/>
      <c r="S3219" s="53" t="s">
        <v>419</v>
      </c>
      <c r="T3219" s="53">
        <v>1493</v>
      </c>
      <c r="U3219" s="53" t="s">
        <v>367</v>
      </c>
      <c r="V3219" s="53" t="s">
        <v>385</v>
      </c>
      <c r="W3219" s="53"/>
      <c r="X3219" s="53"/>
      <c r="Y3219" s="63"/>
      <c r="Z3219" s="53" t="s">
        <v>1087</v>
      </c>
      <c r="AA3219" s="53"/>
      <c r="AB3219" s="72"/>
      <c r="AC3219" s="57"/>
      <c r="AD3219" s="53"/>
      <c r="AE3219" s="53"/>
      <c r="AF3219" s="53"/>
      <c r="AG3219" s="63"/>
      <c r="AH3219" s="53"/>
      <c r="AI3219" s="53"/>
      <c r="AJ3219" s="149">
        <v>1</v>
      </c>
      <c r="AK3219" s="374" t="s">
        <v>677</v>
      </c>
    </row>
    <row r="3220" spans="1:37" s="149" customFormat="1" ht="60" customHeight="1">
      <c r="A3220" s="53" t="s">
        <v>1568</v>
      </c>
      <c r="B3220" s="60">
        <v>3814</v>
      </c>
      <c r="C3220" s="53" t="s">
        <v>438</v>
      </c>
      <c r="D3220" s="52" t="s">
        <v>439</v>
      </c>
      <c r="E3220" s="53" t="s">
        <v>59</v>
      </c>
      <c r="F3220" s="55">
        <v>41239</v>
      </c>
      <c r="G3220" s="55">
        <v>41300</v>
      </c>
      <c r="H3220" s="53" t="s">
        <v>100</v>
      </c>
      <c r="I3220" s="57">
        <v>89.224000000000004</v>
      </c>
      <c r="J3220" s="56">
        <v>73.540924649740802</v>
      </c>
      <c r="K3220" s="56">
        <v>73.540000000000006</v>
      </c>
      <c r="L3220" s="59">
        <v>41334</v>
      </c>
      <c r="M3220" s="60">
        <v>2013</v>
      </c>
      <c r="N3220" s="61">
        <v>41344</v>
      </c>
      <c r="O3220" s="60">
        <v>2013</v>
      </c>
      <c r="P3220" s="61">
        <v>41426</v>
      </c>
      <c r="Q3220" s="53" t="s">
        <v>337</v>
      </c>
      <c r="R3220" s="53"/>
      <c r="S3220" s="53" t="s">
        <v>419</v>
      </c>
      <c r="T3220" s="53">
        <v>413</v>
      </c>
      <c r="U3220" s="53" t="s">
        <v>367</v>
      </c>
      <c r="V3220" s="53" t="s">
        <v>385</v>
      </c>
      <c r="W3220" s="53"/>
      <c r="X3220" s="53"/>
      <c r="Y3220" s="63"/>
      <c r="Z3220" s="53" t="s">
        <v>1087</v>
      </c>
      <c r="AA3220" s="53"/>
      <c r="AB3220" s="72"/>
      <c r="AC3220" s="57"/>
      <c r="AD3220" s="53"/>
      <c r="AE3220" s="53"/>
      <c r="AF3220" s="53"/>
      <c r="AG3220" s="63"/>
      <c r="AH3220" s="53"/>
      <c r="AI3220" s="53"/>
      <c r="AJ3220" s="149">
        <v>1</v>
      </c>
      <c r="AK3220" s="374" t="s">
        <v>677</v>
      </c>
    </row>
    <row r="3221" spans="1:37" s="149" customFormat="1" ht="60" customHeight="1">
      <c r="A3221" s="53" t="s">
        <v>1568</v>
      </c>
      <c r="B3221" s="60">
        <v>3815</v>
      </c>
      <c r="C3221" s="53" t="s">
        <v>496</v>
      </c>
      <c r="D3221" s="52" t="s">
        <v>497</v>
      </c>
      <c r="E3221" s="53" t="s">
        <v>59</v>
      </c>
      <c r="F3221" s="55">
        <v>41400</v>
      </c>
      <c r="G3221" s="55">
        <v>41440</v>
      </c>
      <c r="H3221" s="53" t="s">
        <v>104</v>
      </c>
      <c r="I3221" s="57">
        <v>836.80700000000002</v>
      </c>
      <c r="J3221" s="56">
        <v>858.80529104680807</v>
      </c>
      <c r="K3221" s="56">
        <v>836.80700000000002</v>
      </c>
      <c r="L3221" s="59">
        <v>41460</v>
      </c>
      <c r="M3221" s="60">
        <v>2013</v>
      </c>
      <c r="N3221" s="61">
        <v>41461</v>
      </c>
      <c r="O3221" s="60">
        <v>2013</v>
      </c>
      <c r="P3221" s="61">
        <v>41638</v>
      </c>
      <c r="Q3221" s="53" t="s">
        <v>337</v>
      </c>
      <c r="R3221" s="53"/>
      <c r="S3221" s="53" t="s">
        <v>900</v>
      </c>
      <c r="T3221" s="53">
        <v>12.615</v>
      </c>
      <c r="U3221" s="53" t="s">
        <v>367</v>
      </c>
      <c r="V3221" s="53" t="s">
        <v>385</v>
      </c>
      <c r="W3221" s="53"/>
      <c r="X3221" s="53"/>
      <c r="Y3221" s="63"/>
      <c r="Z3221" s="53" t="s">
        <v>1087</v>
      </c>
      <c r="AA3221" s="53"/>
      <c r="AB3221" s="72"/>
      <c r="AC3221" s="57"/>
      <c r="AD3221" s="53"/>
      <c r="AE3221" s="53"/>
      <c r="AF3221" s="53"/>
      <c r="AG3221" s="63"/>
      <c r="AH3221" s="53"/>
      <c r="AI3221" s="53"/>
      <c r="AJ3221" s="149">
        <v>3</v>
      </c>
      <c r="AK3221" s="374" t="s">
        <v>677</v>
      </c>
    </row>
    <row r="3222" spans="1:37" s="149" customFormat="1" ht="60" customHeight="1">
      <c r="A3222" s="53" t="s">
        <v>1568</v>
      </c>
      <c r="B3222" s="60">
        <v>3816</v>
      </c>
      <c r="C3222" s="53" t="s">
        <v>498</v>
      </c>
      <c r="D3222" s="52" t="s">
        <v>499</v>
      </c>
      <c r="E3222" s="53" t="s">
        <v>81</v>
      </c>
      <c r="F3222" s="55">
        <v>41234</v>
      </c>
      <c r="G3222" s="55">
        <v>41314</v>
      </c>
      <c r="H3222" s="53" t="s">
        <v>100</v>
      </c>
      <c r="I3222" s="57">
        <v>8033.8</v>
      </c>
      <c r="J3222" s="56">
        <v>8033.8</v>
      </c>
      <c r="K3222" s="56">
        <v>8033.8</v>
      </c>
      <c r="L3222" s="59">
        <v>41344</v>
      </c>
      <c r="M3222" s="60">
        <v>2013</v>
      </c>
      <c r="N3222" s="61">
        <v>41344</v>
      </c>
      <c r="O3222" s="60">
        <v>2013</v>
      </c>
      <c r="P3222" s="61">
        <v>41426</v>
      </c>
      <c r="Q3222" s="53" t="s">
        <v>337</v>
      </c>
      <c r="R3222" s="53" t="s">
        <v>2737</v>
      </c>
      <c r="S3222" s="53" t="s">
        <v>500</v>
      </c>
      <c r="T3222" s="53" t="s">
        <v>2744</v>
      </c>
      <c r="U3222" s="53" t="s">
        <v>367</v>
      </c>
      <c r="V3222" s="53" t="s">
        <v>385</v>
      </c>
      <c r="W3222" s="53"/>
      <c r="X3222" s="53"/>
      <c r="Y3222" s="63"/>
      <c r="Z3222" s="53" t="s">
        <v>1087</v>
      </c>
      <c r="AA3222" s="53"/>
      <c r="AB3222" s="72"/>
      <c r="AC3222" s="57"/>
      <c r="AD3222" s="53"/>
      <c r="AE3222" s="53"/>
      <c r="AF3222" s="53"/>
      <c r="AG3222" s="63"/>
      <c r="AH3222" s="53"/>
      <c r="AI3222" s="53"/>
      <c r="AJ3222" s="149">
        <v>1</v>
      </c>
      <c r="AK3222" s="374" t="s">
        <v>677</v>
      </c>
    </row>
    <row r="3223" spans="1:37" s="149" customFormat="1" ht="75" customHeight="1">
      <c r="A3223" s="105" t="s">
        <v>1568</v>
      </c>
      <c r="B3223" s="116">
        <v>3817</v>
      </c>
      <c r="C3223" s="105" t="s">
        <v>501</v>
      </c>
      <c r="D3223" s="156" t="s">
        <v>502</v>
      </c>
      <c r="E3223" s="105" t="s">
        <v>59</v>
      </c>
      <c r="F3223" s="113">
        <v>41235</v>
      </c>
      <c r="G3223" s="113">
        <v>41296</v>
      </c>
      <c r="H3223" s="105" t="s">
        <v>100</v>
      </c>
      <c r="I3223" s="114">
        <v>109.878</v>
      </c>
      <c r="J3223" s="67">
        <v>118.15811169246</v>
      </c>
      <c r="K3223" s="67">
        <v>109.878</v>
      </c>
      <c r="L3223" s="115">
        <v>41324</v>
      </c>
      <c r="M3223" s="116">
        <v>2013</v>
      </c>
      <c r="N3223" s="117">
        <v>41324</v>
      </c>
      <c r="O3223" s="116">
        <v>2013</v>
      </c>
      <c r="P3223" s="117">
        <v>41426</v>
      </c>
      <c r="Q3223" s="105" t="s">
        <v>337</v>
      </c>
      <c r="R3223" s="105"/>
      <c r="S3223" s="105" t="s">
        <v>500</v>
      </c>
      <c r="T3223" s="105">
        <v>104.5</v>
      </c>
      <c r="U3223" s="105" t="s">
        <v>367</v>
      </c>
      <c r="V3223" s="105" t="s">
        <v>385</v>
      </c>
      <c r="W3223" s="105"/>
      <c r="X3223" s="105"/>
      <c r="Y3223" s="108"/>
      <c r="Z3223" s="105" t="s">
        <v>1087</v>
      </c>
      <c r="AA3223" s="105"/>
      <c r="AB3223" s="158"/>
      <c r="AC3223" s="114"/>
      <c r="AD3223" s="105"/>
      <c r="AE3223" s="105"/>
      <c r="AF3223" s="105"/>
      <c r="AG3223" s="108"/>
      <c r="AH3223" s="105"/>
      <c r="AI3223" s="105"/>
      <c r="AJ3223" s="149">
        <v>1</v>
      </c>
      <c r="AK3223" s="374" t="s">
        <v>677</v>
      </c>
    </row>
    <row r="3224" spans="1:37" s="149" customFormat="1" ht="60" customHeight="1">
      <c r="A3224" s="53" t="s">
        <v>1568</v>
      </c>
      <c r="B3224" s="60">
        <v>3818</v>
      </c>
      <c r="C3224" s="53" t="s">
        <v>632</v>
      </c>
      <c r="D3224" s="52" t="s">
        <v>622</v>
      </c>
      <c r="E3224" s="53" t="s">
        <v>81</v>
      </c>
      <c r="F3224" s="55">
        <v>41239</v>
      </c>
      <c r="G3224" s="55">
        <v>41319</v>
      </c>
      <c r="H3224" s="53" t="s">
        <v>100</v>
      </c>
      <c r="I3224" s="57">
        <v>7240.7349999999997</v>
      </c>
      <c r="J3224" s="56">
        <v>5444.2751903426879</v>
      </c>
      <c r="K3224" s="56">
        <v>5444.2749999999996</v>
      </c>
      <c r="L3224" s="59">
        <v>41347</v>
      </c>
      <c r="M3224" s="60">
        <v>2013</v>
      </c>
      <c r="N3224" s="61">
        <v>41347</v>
      </c>
      <c r="O3224" s="60">
        <v>2013</v>
      </c>
      <c r="P3224" s="61">
        <v>41426</v>
      </c>
      <c r="Q3224" s="53" t="s">
        <v>337</v>
      </c>
      <c r="R3224" s="53"/>
      <c r="S3224" s="53" t="s">
        <v>419</v>
      </c>
      <c r="T3224" s="53" t="s">
        <v>1582</v>
      </c>
      <c r="U3224" s="53" t="s">
        <v>367</v>
      </c>
      <c r="V3224" s="53" t="s">
        <v>385</v>
      </c>
      <c r="W3224" s="53"/>
      <c r="X3224" s="53"/>
      <c r="Y3224" s="63"/>
      <c r="Z3224" s="53" t="s">
        <v>1087</v>
      </c>
      <c r="AA3224" s="53"/>
      <c r="AB3224" s="72"/>
      <c r="AC3224" s="57"/>
      <c r="AD3224" s="53"/>
      <c r="AE3224" s="53"/>
      <c r="AF3224" s="53"/>
      <c r="AG3224" s="63"/>
      <c r="AH3224" s="53"/>
      <c r="AI3224" s="53"/>
      <c r="AJ3224" s="149">
        <v>1</v>
      </c>
      <c r="AK3224" s="374" t="s">
        <v>677</v>
      </c>
    </row>
    <row r="3225" spans="1:37" s="149" customFormat="1" ht="60" customHeight="1">
      <c r="A3225" s="53" t="s">
        <v>1568</v>
      </c>
      <c r="B3225" s="60">
        <v>3819</v>
      </c>
      <c r="C3225" s="53" t="s">
        <v>503</v>
      </c>
      <c r="D3225" s="52" t="s">
        <v>504</v>
      </c>
      <c r="E3225" s="53" t="s">
        <v>59</v>
      </c>
      <c r="F3225" s="55">
        <v>41239</v>
      </c>
      <c r="G3225" s="55">
        <v>41300</v>
      </c>
      <c r="H3225" s="53" t="s">
        <v>100</v>
      </c>
      <c r="I3225" s="57">
        <v>494.30599999999998</v>
      </c>
      <c r="J3225" s="56">
        <v>500.30230472399523</v>
      </c>
      <c r="K3225" s="56">
        <v>494.30599999999998</v>
      </c>
      <c r="L3225" s="59">
        <v>41327</v>
      </c>
      <c r="M3225" s="60">
        <v>2013</v>
      </c>
      <c r="N3225" s="61">
        <v>41327</v>
      </c>
      <c r="O3225" s="60">
        <v>2013</v>
      </c>
      <c r="P3225" s="61">
        <v>41426</v>
      </c>
      <c r="Q3225" s="53" t="s">
        <v>337</v>
      </c>
      <c r="R3225" s="53"/>
      <c r="S3225" s="53" t="s">
        <v>419</v>
      </c>
      <c r="T3225" s="53">
        <v>203</v>
      </c>
      <c r="U3225" s="53" t="s">
        <v>367</v>
      </c>
      <c r="V3225" s="53" t="s">
        <v>385</v>
      </c>
      <c r="W3225" s="53"/>
      <c r="X3225" s="53"/>
      <c r="Y3225" s="63"/>
      <c r="Z3225" s="53" t="s">
        <v>1087</v>
      </c>
      <c r="AA3225" s="53"/>
      <c r="AB3225" s="72"/>
      <c r="AC3225" s="57"/>
      <c r="AD3225" s="53"/>
      <c r="AE3225" s="53"/>
      <c r="AF3225" s="53"/>
      <c r="AG3225" s="63"/>
      <c r="AH3225" s="53"/>
      <c r="AI3225" s="53"/>
      <c r="AJ3225" s="149">
        <v>1</v>
      </c>
      <c r="AK3225" s="374" t="s">
        <v>677</v>
      </c>
    </row>
    <row r="3226" spans="1:37" s="149" customFormat="1" ht="75" customHeight="1">
      <c r="A3226" s="53" t="s">
        <v>1568</v>
      </c>
      <c r="B3226" s="60">
        <v>3820</v>
      </c>
      <c r="C3226" s="53" t="s">
        <v>505</v>
      </c>
      <c r="D3226" s="52" t="s">
        <v>420</v>
      </c>
      <c r="E3226" s="53" t="s">
        <v>59</v>
      </c>
      <c r="F3226" s="55">
        <v>41372</v>
      </c>
      <c r="G3226" s="55">
        <v>41432</v>
      </c>
      <c r="H3226" s="53" t="s">
        <v>100</v>
      </c>
      <c r="I3226" s="57">
        <v>4475.5986999999996</v>
      </c>
      <c r="J3226" s="56">
        <v>4504.0309897684756</v>
      </c>
      <c r="K3226" s="56">
        <v>4475.598</v>
      </c>
      <c r="L3226" s="59">
        <v>41460</v>
      </c>
      <c r="M3226" s="60">
        <v>2013</v>
      </c>
      <c r="N3226" s="61">
        <v>41460</v>
      </c>
      <c r="O3226" s="60">
        <v>2013</v>
      </c>
      <c r="P3226" s="61">
        <v>41639</v>
      </c>
      <c r="Q3226" s="53" t="s">
        <v>345</v>
      </c>
      <c r="R3226" s="53" t="s">
        <v>2729</v>
      </c>
      <c r="S3226" s="53" t="s">
        <v>419</v>
      </c>
      <c r="T3226" s="53" t="s">
        <v>2060</v>
      </c>
      <c r="U3226" s="53" t="s">
        <v>367</v>
      </c>
      <c r="V3226" s="53" t="s">
        <v>385</v>
      </c>
      <c r="W3226" s="53"/>
      <c r="X3226" s="53"/>
      <c r="Y3226" s="63"/>
      <c r="Z3226" s="53" t="s">
        <v>1087</v>
      </c>
      <c r="AA3226" s="53"/>
      <c r="AB3226" s="72"/>
      <c r="AC3226" s="57"/>
      <c r="AD3226" s="53"/>
      <c r="AE3226" s="53"/>
      <c r="AF3226" s="53"/>
      <c r="AG3226" s="63"/>
      <c r="AH3226" s="53"/>
      <c r="AI3226" s="53"/>
      <c r="AJ3226" s="149">
        <v>3</v>
      </c>
      <c r="AK3226" s="374" t="s">
        <v>677</v>
      </c>
    </row>
    <row r="3227" spans="1:37" s="149" customFormat="1" ht="75" customHeight="1">
      <c r="A3227" s="53" t="s">
        <v>1568</v>
      </c>
      <c r="B3227" s="160" t="s">
        <v>2727</v>
      </c>
      <c r="C3227" s="53" t="s">
        <v>505</v>
      </c>
      <c r="D3227" s="52" t="s">
        <v>420</v>
      </c>
      <c r="E3227" s="53" t="s">
        <v>59</v>
      </c>
      <c r="F3227" s="55">
        <v>41372</v>
      </c>
      <c r="G3227" s="55">
        <v>41432</v>
      </c>
      <c r="H3227" s="53" t="s">
        <v>100</v>
      </c>
      <c r="I3227" s="57">
        <v>2143.2384000000002</v>
      </c>
      <c r="J3227" s="56">
        <v>2154.1915776346559</v>
      </c>
      <c r="K3227" s="56">
        <v>2143.2379999999998</v>
      </c>
      <c r="L3227" s="59">
        <v>41460</v>
      </c>
      <c r="M3227" s="60">
        <v>2013</v>
      </c>
      <c r="N3227" s="61">
        <v>41460</v>
      </c>
      <c r="O3227" s="60">
        <v>2013</v>
      </c>
      <c r="P3227" s="61">
        <v>41639</v>
      </c>
      <c r="Q3227" s="53" t="s">
        <v>345</v>
      </c>
      <c r="R3227" s="53" t="s">
        <v>2730</v>
      </c>
      <c r="S3227" s="53" t="s">
        <v>419</v>
      </c>
      <c r="T3227" s="53" t="s">
        <v>2731</v>
      </c>
      <c r="U3227" s="53" t="s">
        <v>367</v>
      </c>
      <c r="V3227" s="53" t="s">
        <v>385</v>
      </c>
      <c r="W3227" s="53"/>
      <c r="X3227" s="53"/>
      <c r="Y3227" s="63"/>
      <c r="Z3227" s="53" t="s">
        <v>1087</v>
      </c>
      <c r="AA3227" s="53"/>
      <c r="AB3227" s="72"/>
      <c r="AC3227" s="57"/>
      <c r="AD3227" s="53"/>
      <c r="AE3227" s="53"/>
      <c r="AF3227" s="53"/>
      <c r="AG3227" s="63"/>
      <c r="AH3227" s="53"/>
      <c r="AI3227" s="53"/>
      <c r="AJ3227" s="149">
        <v>3</v>
      </c>
      <c r="AK3227" s="374" t="s">
        <v>677</v>
      </c>
    </row>
    <row r="3228" spans="1:37" s="149" customFormat="1" ht="75" customHeight="1">
      <c r="A3228" s="53" t="s">
        <v>1568</v>
      </c>
      <c r="B3228" s="160" t="s">
        <v>2728</v>
      </c>
      <c r="C3228" s="53" t="s">
        <v>505</v>
      </c>
      <c r="D3228" s="52" t="s">
        <v>420</v>
      </c>
      <c r="E3228" s="53" t="s">
        <v>59</v>
      </c>
      <c r="F3228" s="55">
        <v>41372</v>
      </c>
      <c r="G3228" s="55">
        <v>41432</v>
      </c>
      <c r="H3228" s="53" t="s">
        <v>100</v>
      </c>
      <c r="I3228" s="57">
        <v>700.65899999999999</v>
      </c>
      <c r="J3228" s="56">
        <v>709.31092391641448</v>
      </c>
      <c r="K3228" s="56">
        <v>700.65899999999999</v>
      </c>
      <c r="L3228" s="59">
        <v>41460</v>
      </c>
      <c r="M3228" s="60">
        <v>2013</v>
      </c>
      <c r="N3228" s="61">
        <v>41460</v>
      </c>
      <c r="O3228" s="60">
        <v>2013</v>
      </c>
      <c r="P3228" s="61">
        <v>41639</v>
      </c>
      <c r="Q3228" s="53" t="s">
        <v>345</v>
      </c>
      <c r="R3228" s="53" t="s">
        <v>2732</v>
      </c>
      <c r="S3228" s="53" t="s">
        <v>419</v>
      </c>
      <c r="T3228" s="53" t="s">
        <v>699</v>
      </c>
      <c r="U3228" s="53" t="s">
        <v>367</v>
      </c>
      <c r="V3228" s="53" t="s">
        <v>385</v>
      </c>
      <c r="W3228" s="53"/>
      <c r="X3228" s="53"/>
      <c r="Y3228" s="63"/>
      <c r="Z3228" s="53" t="s">
        <v>1087</v>
      </c>
      <c r="AA3228" s="53"/>
      <c r="AB3228" s="72"/>
      <c r="AC3228" s="57"/>
      <c r="AD3228" s="53"/>
      <c r="AE3228" s="53"/>
      <c r="AF3228" s="53"/>
      <c r="AG3228" s="63"/>
      <c r="AH3228" s="53"/>
      <c r="AI3228" s="53"/>
      <c r="AJ3228" s="149">
        <v>3</v>
      </c>
      <c r="AK3228" s="374" t="s">
        <v>677</v>
      </c>
    </row>
    <row r="3229" spans="1:37" s="149" customFormat="1" ht="75" customHeight="1">
      <c r="A3229" s="53" t="s">
        <v>1568</v>
      </c>
      <c r="B3229" s="60">
        <v>3821</v>
      </c>
      <c r="C3229" s="53" t="s">
        <v>442</v>
      </c>
      <c r="D3229" s="52" t="s">
        <v>443</v>
      </c>
      <c r="E3229" s="53" t="s">
        <v>59</v>
      </c>
      <c r="F3229" s="55">
        <v>41239</v>
      </c>
      <c r="G3229" s="55">
        <v>41319</v>
      </c>
      <c r="H3229" s="53" t="s">
        <v>100</v>
      </c>
      <c r="I3229" s="57">
        <v>84.605000000000004</v>
      </c>
      <c r="J3229" s="56">
        <v>78.125690832840007</v>
      </c>
      <c r="K3229" s="56">
        <v>78.125</v>
      </c>
      <c r="L3229" s="59">
        <v>41348</v>
      </c>
      <c r="M3229" s="60">
        <v>2013</v>
      </c>
      <c r="N3229" s="61">
        <v>41348</v>
      </c>
      <c r="O3229" s="60">
        <v>2013</v>
      </c>
      <c r="P3229" s="61">
        <v>41426</v>
      </c>
      <c r="Q3229" s="53" t="s">
        <v>337</v>
      </c>
      <c r="R3229" s="53"/>
      <c r="S3229" s="53" t="s">
        <v>419</v>
      </c>
      <c r="T3229" s="53" t="s">
        <v>844</v>
      </c>
      <c r="U3229" s="53" t="s">
        <v>367</v>
      </c>
      <c r="V3229" s="53" t="s">
        <v>385</v>
      </c>
      <c r="W3229" s="53"/>
      <c r="X3229" s="53"/>
      <c r="Y3229" s="63"/>
      <c r="Z3229" s="53" t="s">
        <v>1087</v>
      </c>
      <c r="AA3229" s="53"/>
      <c r="AB3229" s="72"/>
      <c r="AC3229" s="57"/>
      <c r="AD3229" s="53"/>
      <c r="AE3229" s="53"/>
      <c r="AF3229" s="53"/>
      <c r="AG3229" s="63"/>
      <c r="AH3229" s="53"/>
      <c r="AI3229" s="53"/>
      <c r="AJ3229" s="149">
        <v>1</v>
      </c>
      <c r="AK3229" s="374" t="s">
        <v>677</v>
      </c>
    </row>
    <row r="3230" spans="1:37" s="149" customFormat="1" ht="60" customHeight="1">
      <c r="A3230" s="53" t="s">
        <v>1568</v>
      </c>
      <c r="B3230" s="60">
        <v>3822</v>
      </c>
      <c r="C3230" s="53" t="s">
        <v>506</v>
      </c>
      <c r="D3230" s="52" t="s">
        <v>507</v>
      </c>
      <c r="E3230" s="53" t="s">
        <v>59</v>
      </c>
      <c r="F3230" s="55">
        <v>41260</v>
      </c>
      <c r="G3230" s="55">
        <v>41323</v>
      </c>
      <c r="H3230" s="53" t="s">
        <v>100</v>
      </c>
      <c r="I3230" s="57">
        <v>1274.396</v>
      </c>
      <c r="J3230" s="56">
        <v>1234.862968269269</v>
      </c>
      <c r="K3230" s="56">
        <v>1234.8620000000001</v>
      </c>
      <c r="L3230" s="59">
        <v>41351</v>
      </c>
      <c r="M3230" s="60">
        <v>2013</v>
      </c>
      <c r="N3230" s="61">
        <v>41351</v>
      </c>
      <c r="O3230" s="60">
        <v>2013</v>
      </c>
      <c r="P3230" s="61">
        <v>41426</v>
      </c>
      <c r="Q3230" s="53" t="s">
        <v>337</v>
      </c>
      <c r="R3230" s="53"/>
      <c r="S3230" s="53" t="s">
        <v>523</v>
      </c>
      <c r="T3230" s="53">
        <v>8415.4500000000007</v>
      </c>
      <c r="U3230" s="53" t="s">
        <v>367</v>
      </c>
      <c r="V3230" s="53" t="s">
        <v>385</v>
      </c>
      <c r="W3230" s="53"/>
      <c r="X3230" s="53"/>
      <c r="Y3230" s="63"/>
      <c r="Z3230" s="53" t="s">
        <v>1087</v>
      </c>
      <c r="AA3230" s="53"/>
      <c r="AB3230" s="72"/>
      <c r="AC3230" s="57"/>
      <c r="AD3230" s="53"/>
      <c r="AE3230" s="53"/>
      <c r="AF3230" s="53"/>
      <c r="AG3230" s="63"/>
      <c r="AH3230" s="53"/>
      <c r="AI3230" s="53"/>
      <c r="AJ3230" s="149">
        <v>1</v>
      </c>
      <c r="AK3230" s="374" t="s">
        <v>677</v>
      </c>
    </row>
    <row r="3231" spans="1:37" s="149" customFormat="1" ht="60" customHeight="1">
      <c r="A3231" s="53" t="s">
        <v>1568</v>
      </c>
      <c r="B3231" s="60">
        <v>3823</v>
      </c>
      <c r="C3231" s="53" t="s">
        <v>630</v>
      </c>
      <c r="D3231" s="52" t="s">
        <v>631</v>
      </c>
      <c r="E3231" s="53" t="s">
        <v>80</v>
      </c>
      <c r="F3231" s="55">
        <v>41220</v>
      </c>
      <c r="G3231" s="55">
        <v>41250</v>
      </c>
      <c r="H3231" s="53" t="s">
        <v>100</v>
      </c>
      <c r="I3231" s="57">
        <v>438.41300000000001</v>
      </c>
      <c r="J3231" s="56">
        <v>425.30054232375363</v>
      </c>
      <c r="K3231" s="56">
        <v>425.3</v>
      </c>
      <c r="L3231" s="59">
        <v>41289</v>
      </c>
      <c r="M3231" s="60">
        <v>2013</v>
      </c>
      <c r="N3231" s="61">
        <v>41289</v>
      </c>
      <c r="O3231" s="60">
        <v>2013</v>
      </c>
      <c r="P3231" s="61">
        <v>41426</v>
      </c>
      <c r="Q3231" s="53" t="s">
        <v>337</v>
      </c>
      <c r="R3231" s="53"/>
      <c r="S3231" s="53" t="s">
        <v>419</v>
      </c>
      <c r="T3231" s="53">
        <v>66</v>
      </c>
      <c r="U3231" s="53" t="s">
        <v>367</v>
      </c>
      <c r="V3231" s="53" t="s">
        <v>385</v>
      </c>
      <c r="W3231" s="53"/>
      <c r="X3231" s="53"/>
      <c r="Y3231" s="63"/>
      <c r="Z3231" s="53" t="s">
        <v>1087</v>
      </c>
      <c r="AA3231" s="53"/>
      <c r="AB3231" s="72"/>
      <c r="AC3231" s="57"/>
      <c r="AD3231" s="53"/>
      <c r="AE3231" s="53"/>
      <c r="AF3231" s="53"/>
      <c r="AG3231" s="63"/>
      <c r="AH3231" s="53"/>
      <c r="AI3231" s="53"/>
      <c r="AJ3231" s="149">
        <v>1</v>
      </c>
      <c r="AK3231" s="374" t="s">
        <v>677</v>
      </c>
    </row>
    <row r="3232" spans="1:37" s="149" customFormat="1" ht="75" customHeight="1">
      <c r="A3232" s="53" t="s">
        <v>1568</v>
      </c>
      <c r="B3232" s="60">
        <v>3824</v>
      </c>
      <c r="C3232" s="53" t="s">
        <v>542</v>
      </c>
      <c r="D3232" s="156" t="s">
        <v>543</v>
      </c>
      <c r="E3232" s="53" t="s">
        <v>80</v>
      </c>
      <c r="F3232" s="55">
        <v>41372</v>
      </c>
      <c r="G3232" s="55">
        <v>41402</v>
      </c>
      <c r="H3232" s="53" t="s">
        <v>100</v>
      </c>
      <c r="I3232" s="57">
        <v>10504.584999999999</v>
      </c>
      <c r="J3232" s="56">
        <v>11104.785145379521</v>
      </c>
      <c r="K3232" s="56">
        <v>10504.584999999999</v>
      </c>
      <c r="L3232" s="59">
        <v>41431</v>
      </c>
      <c r="M3232" s="60">
        <v>2013</v>
      </c>
      <c r="N3232" s="61">
        <v>41431</v>
      </c>
      <c r="O3232" s="60">
        <v>2013</v>
      </c>
      <c r="P3232" s="61">
        <v>41456</v>
      </c>
      <c r="Q3232" s="53" t="s">
        <v>337</v>
      </c>
      <c r="R3232" s="53"/>
      <c r="S3232" s="53" t="s">
        <v>419</v>
      </c>
      <c r="T3232" s="53" t="s">
        <v>2055</v>
      </c>
      <c r="U3232" s="53" t="s">
        <v>367</v>
      </c>
      <c r="V3232" s="53" t="s">
        <v>385</v>
      </c>
      <c r="W3232" s="53"/>
      <c r="X3232" s="53"/>
      <c r="Y3232" s="63"/>
      <c r="Z3232" s="53" t="s">
        <v>1087</v>
      </c>
      <c r="AA3232" s="53"/>
      <c r="AB3232" s="72"/>
      <c r="AC3232" s="57"/>
      <c r="AD3232" s="53"/>
      <c r="AE3232" s="53"/>
      <c r="AF3232" s="53"/>
      <c r="AG3232" s="63"/>
      <c r="AH3232" s="53"/>
      <c r="AI3232" s="53"/>
      <c r="AJ3232" s="149">
        <v>2</v>
      </c>
      <c r="AK3232" s="374" t="s">
        <v>677</v>
      </c>
    </row>
    <row r="3233" spans="1:37" s="149" customFormat="1" ht="75" customHeight="1">
      <c r="A3233" s="53" t="s">
        <v>1568</v>
      </c>
      <c r="B3233" s="60">
        <v>3825</v>
      </c>
      <c r="C3233" s="53" t="s">
        <v>545</v>
      </c>
      <c r="D3233" s="156" t="s">
        <v>546</v>
      </c>
      <c r="E3233" s="53" t="s">
        <v>59</v>
      </c>
      <c r="F3233" s="76">
        <v>41375</v>
      </c>
      <c r="G3233" s="76">
        <v>41435</v>
      </c>
      <c r="H3233" s="53" t="s">
        <v>100</v>
      </c>
      <c r="I3233" s="57">
        <v>610.471</v>
      </c>
      <c r="J3233" s="56">
        <v>535.28326828452009</v>
      </c>
      <c r="K3233" s="56">
        <v>535.28300000000002</v>
      </c>
      <c r="L3233" s="77">
        <v>41455</v>
      </c>
      <c r="M3233" s="60">
        <v>2013</v>
      </c>
      <c r="N3233" s="61">
        <v>41455</v>
      </c>
      <c r="O3233" s="60">
        <v>2013</v>
      </c>
      <c r="P3233" s="61">
        <v>41487</v>
      </c>
      <c r="Q3233" s="53" t="s">
        <v>337</v>
      </c>
      <c r="R3233" s="53"/>
      <c r="S3233" s="53" t="s">
        <v>419</v>
      </c>
      <c r="T3233" s="53" t="s">
        <v>2046</v>
      </c>
      <c r="U3233" s="53" t="s">
        <v>367</v>
      </c>
      <c r="V3233" s="53" t="s">
        <v>385</v>
      </c>
      <c r="W3233" s="53"/>
      <c r="X3233" s="53"/>
      <c r="Y3233" s="63"/>
      <c r="Z3233" s="53" t="s">
        <v>1087</v>
      </c>
      <c r="AA3233" s="53"/>
      <c r="AB3233" s="72"/>
      <c r="AC3233" s="57"/>
      <c r="AD3233" s="53"/>
      <c r="AE3233" s="53"/>
      <c r="AF3233" s="53"/>
      <c r="AG3233" s="63"/>
      <c r="AH3233" s="53"/>
      <c r="AI3233" s="53"/>
      <c r="AJ3233" s="149">
        <v>2</v>
      </c>
      <c r="AK3233" s="374" t="s">
        <v>677</v>
      </c>
    </row>
    <row r="3234" spans="1:37" s="149" customFormat="1" ht="60" customHeight="1">
      <c r="A3234" s="53" t="s">
        <v>1568</v>
      </c>
      <c r="B3234" s="60">
        <v>3826</v>
      </c>
      <c r="C3234" s="53" t="s">
        <v>636</v>
      </c>
      <c r="D3234" s="52" t="s">
        <v>599</v>
      </c>
      <c r="E3234" s="53" t="s">
        <v>59</v>
      </c>
      <c r="F3234" s="55">
        <v>41239</v>
      </c>
      <c r="G3234" s="55">
        <v>41300</v>
      </c>
      <c r="H3234" s="53" t="s">
        <v>100</v>
      </c>
      <c r="I3234" s="57">
        <v>104.17700000000001</v>
      </c>
      <c r="J3234" s="56">
        <v>123.5424659834736</v>
      </c>
      <c r="K3234" s="56">
        <v>104.17700000000001</v>
      </c>
      <c r="L3234" s="59">
        <v>41327</v>
      </c>
      <c r="M3234" s="60">
        <v>2013</v>
      </c>
      <c r="N3234" s="61">
        <v>41327</v>
      </c>
      <c r="O3234" s="60">
        <v>2013</v>
      </c>
      <c r="P3234" s="61">
        <v>41426</v>
      </c>
      <c r="Q3234" s="53" t="s">
        <v>337</v>
      </c>
      <c r="R3234" s="53"/>
      <c r="S3234" s="53" t="s">
        <v>419</v>
      </c>
      <c r="T3234" s="53">
        <v>732</v>
      </c>
      <c r="U3234" s="53" t="s">
        <v>367</v>
      </c>
      <c r="V3234" s="53" t="s">
        <v>385</v>
      </c>
      <c r="W3234" s="53"/>
      <c r="X3234" s="53"/>
      <c r="Y3234" s="63"/>
      <c r="Z3234" s="53" t="s">
        <v>1087</v>
      </c>
      <c r="AA3234" s="53"/>
      <c r="AB3234" s="72"/>
      <c r="AC3234" s="57"/>
      <c r="AD3234" s="53"/>
      <c r="AE3234" s="53"/>
      <c r="AF3234" s="53"/>
      <c r="AG3234" s="63"/>
      <c r="AH3234" s="53"/>
      <c r="AI3234" s="53"/>
      <c r="AJ3234" s="149">
        <v>1</v>
      </c>
      <c r="AK3234" s="374" t="s">
        <v>677</v>
      </c>
    </row>
    <row r="3235" spans="1:37" s="149" customFormat="1" ht="75" customHeight="1">
      <c r="A3235" s="53" t="s">
        <v>1568</v>
      </c>
      <c r="B3235" s="60">
        <v>3827</v>
      </c>
      <c r="C3235" s="53" t="s">
        <v>637</v>
      </c>
      <c r="D3235" s="52" t="s">
        <v>638</v>
      </c>
      <c r="E3235" s="53" t="s">
        <v>59</v>
      </c>
      <c r="F3235" s="55">
        <v>41372</v>
      </c>
      <c r="G3235" s="55">
        <v>41432</v>
      </c>
      <c r="H3235" s="53" t="s">
        <v>100</v>
      </c>
      <c r="I3235" s="57">
        <v>236.203</v>
      </c>
      <c r="J3235" s="56">
        <v>236.03136957489599</v>
      </c>
      <c r="K3235" s="56">
        <v>236.03100000000001</v>
      </c>
      <c r="L3235" s="59">
        <v>41460</v>
      </c>
      <c r="M3235" s="60">
        <v>2013</v>
      </c>
      <c r="N3235" s="61">
        <v>41460</v>
      </c>
      <c r="O3235" s="60">
        <v>2013</v>
      </c>
      <c r="P3235" s="61">
        <v>41507</v>
      </c>
      <c r="Q3235" s="53" t="s">
        <v>337</v>
      </c>
      <c r="R3235" s="53"/>
      <c r="S3235" s="53" t="s">
        <v>419</v>
      </c>
      <c r="T3235" s="53">
        <v>2</v>
      </c>
      <c r="U3235" s="53" t="s">
        <v>367</v>
      </c>
      <c r="V3235" s="53" t="s">
        <v>385</v>
      </c>
      <c r="W3235" s="53"/>
      <c r="X3235" s="53"/>
      <c r="Y3235" s="63"/>
      <c r="Z3235" s="53" t="s">
        <v>1087</v>
      </c>
      <c r="AA3235" s="53"/>
      <c r="AB3235" s="72"/>
      <c r="AC3235" s="57"/>
      <c r="AD3235" s="53"/>
      <c r="AE3235" s="53"/>
      <c r="AF3235" s="53"/>
      <c r="AG3235" s="63"/>
      <c r="AH3235" s="53"/>
      <c r="AI3235" s="53"/>
      <c r="AJ3235" s="149">
        <v>3</v>
      </c>
      <c r="AK3235" s="374" t="s">
        <v>677</v>
      </c>
    </row>
    <row r="3236" spans="1:37" s="149" customFormat="1" ht="60" customHeight="1">
      <c r="A3236" s="53" t="s">
        <v>1568</v>
      </c>
      <c r="B3236" s="60">
        <v>3828</v>
      </c>
      <c r="C3236" s="53" t="s">
        <v>639</v>
      </c>
      <c r="D3236" s="52" t="s">
        <v>600</v>
      </c>
      <c r="E3236" s="53" t="s">
        <v>59</v>
      </c>
      <c r="F3236" s="55">
        <v>41239</v>
      </c>
      <c r="G3236" s="55">
        <v>41300</v>
      </c>
      <c r="H3236" s="53" t="s">
        <v>100</v>
      </c>
      <c r="I3236" s="57">
        <v>200.904</v>
      </c>
      <c r="J3236" s="56">
        <v>209.83631733096482</v>
      </c>
      <c r="K3236" s="56">
        <v>200.904</v>
      </c>
      <c r="L3236" s="59">
        <v>41327</v>
      </c>
      <c r="M3236" s="60">
        <v>2013</v>
      </c>
      <c r="N3236" s="61">
        <v>41327</v>
      </c>
      <c r="O3236" s="60">
        <v>2013</v>
      </c>
      <c r="P3236" s="61">
        <v>41426</v>
      </c>
      <c r="Q3236" s="53" t="s">
        <v>345</v>
      </c>
      <c r="R3236" s="53"/>
      <c r="S3236" s="53" t="s">
        <v>419</v>
      </c>
      <c r="T3236" s="53">
        <v>6</v>
      </c>
      <c r="U3236" s="53" t="s">
        <v>367</v>
      </c>
      <c r="V3236" s="53" t="s">
        <v>389</v>
      </c>
      <c r="W3236" s="53"/>
      <c r="X3236" s="53"/>
      <c r="Y3236" s="63"/>
      <c r="Z3236" s="53" t="s">
        <v>1087</v>
      </c>
      <c r="AA3236" s="53"/>
      <c r="AB3236" s="72"/>
      <c r="AC3236" s="57"/>
      <c r="AD3236" s="53"/>
      <c r="AE3236" s="53"/>
      <c r="AF3236" s="53"/>
      <c r="AG3236" s="63"/>
      <c r="AH3236" s="53"/>
      <c r="AI3236" s="53"/>
      <c r="AJ3236" s="149">
        <v>1</v>
      </c>
      <c r="AK3236" s="374" t="s">
        <v>677</v>
      </c>
    </row>
    <row r="3237" spans="1:37" s="149" customFormat="1" ht="60" customHeight="1">
      <c r="A3237" s="53" t="s">
        <v>1568</v>
      </c>
      <c r="B3237" s="60">
        <v>3829</v>
      </c>
      <c r="C3237" s="53" t="s">
        <v>508</v>
      </c>
      <c r="D3237" s="52" t="s">
        <v>509</v>
      </c>
      <c r="E3237" s="53" t="s">
        <v>80</v>
      </c>
      <c r="F3237" s="55">
        <v>41222</v>
      </c>
      <c r="G3237" s="55">
        <v>41252</v>
      </c>
      <c r="H3237" s="53" t="s">
        <v>100</v>
      </c>
      <c r="I3237" s="57">
        <v>947.41300000000001</v>
      </c>
      <c r="J3237" s="56">
        <v>1036.5649608457586</v>
      </c>
      <c r="K3237" s="56">
        <v>947.41300000000001</v>
      </c>
      <c r="L3237" s="59">
        <v>41289</v>
      </c>
      <c r="M3237" s="60">
        <v>2013</v>
      </c>
      <c r="N3237" s="61">
        <v>41289</v>
      </c>
      <c r="O3237" s="60">
        <v>2013</v>
      </c>
      <c r="P3237" s="61">
        <v>41426</v>
      </c>
      <c r="Q3237" s="53" t="s">
        <v>337</v>
      </c>
      <c r="R3237" s="53"/>
      <c r="S3237" s="53" t="s">
        <v>419</v>
      </c>
      <c r="T3237" s="53">
        <v>926</v>
      </c>
      <c r="U3237" s="53" t="s">
        <v>367</v>
      </c>
      <c r="V3237" s="53" t="s">
        <v>385</v>
      </c>
      <c r="W3237" s="53"/>
      <c r="X3237" s="53"/>
      <c r="Y3237" s="63"/>
      <c r="Z3237" s="53" t="s">
        <v>1087</v>
      </c>
      <c r="AA3237" s="53"/>
      <c r="AB3237" s="72"/>
      <c r="AC3237" s="57"/>
      <c r="AD3237" s="53"/>
      <c r="AE3237" s="53"/>
      <c r="AF3237" s="53"/>
      <c r="AG3237" s="63"/>
      <c r="AH3237" s="53"/>
      <c r="AI3237" s="53"/>
      <c r="AJ3237" s="149">
        <v>1</v>
      </c>
      <c r="AK3237" s="374" t="s">
        <v>677</v>
      </c>
    </row>
    <row r="3238" spans="1:37" s="149" customFormat="1" ht="60" customHeight="1">
      <c r="A3238" s="53" t="s">
        <v>1568</v>
      </c>
      <c r="B3238" s="60">
        <v>3830</v>
      </c>
      <c r="C3238" s="53" t="s">
        <v>640</v>
      </c>
      <c r="D3238" s="52" t="s">
        <v>641</v>
      </c>
      <c r="E3238" s="53" t="s">
        <v>80</v>
      </c>
      <c r="F3238" s="55">
        <v>41222</v>
      </c>
      <c r="G3238" s="55">
        <v>41252</v>
      </c>
      <c r="H3238" s="53" t="s">
        <v>100</v>
      </c>
      <c r="I3238" s="57">
        <v>1082.4269999999999</v>
      </c>
      <c r="J3238" s="56">
        <v>1112.8483912799234</v>
      </c>
      <c r="K3238" s="56">
        <v>1082.4269999999999</v>
      </c>
      <c r="L3238" s="59">
        <v>41289</v>
      </c>
      <c r="M3238" s="60">
        <v>2013</v>
      </c>
      <c r="N3238" s="61">
        <v>41289</v>
      </c>
      <c r="O3238" s="60">
        <v>2013</v>
      </c>
      <c r="P3238" s="61">
        <v>41426</v>
      </c>
      <c r="Q3238" s="53" t="s">
        <v>337</v>
      </c>
      <c r="R3238" s="53"/>
      <c r="S3238" s="53" t="s">
        <v>419</v>
      </c>
      <c r="T3238" s="53">
        <v>60</v>
      </c>
      <c r="U3238" s="53" t="s">
        <v>367</v>
      </c>
      <c r="V3238" s="53" t="s">
        <v>385</v>
      </c>
      <c r="W3238" s="53"/>
      <c r="X3238" s="53"/>
      <c r="Y3238" s="63"/>
      <c r="Z3238" s="53" t="s">
        <v>1087</v>
      </c>
      <c r="AA3238" s="53"/>
      <c r="AB3238" s="72"/>
      <c r="AC3238" s="57"/>
      <c r="AD3238" s="53"/>
      <c r="AE3238" s="53"/>
      <c r="AF3238" s="53"/>
      <c r="AG3238" s="63"/>
      <c r="AH3238" s="53"/>
      <c r="AI3238" s="53"/>
      <c r="AJ3238" s="149">
        <v>1</v>
      </c>
      <c r="AK3238" s="374" t="s">
        <v>677</v>
      </c>
    </row>
    <row r="3239" spans="1:37" s="149" customFormat="1" ht="75" customHeight="1">
      <c r="A3239" s="53" t="s">
        <v>1568</v>
      </c>
      <c r="B3239" s="60">
        <v>3831</v>
      </c>
      <c r="C3239" s="53" t="s">
        <v>547</v>
      </c>
      <c r="D3239" s="156" t="s">
        <v>642</v>
      </c>
      <c r="E3239" s="53" t="s">
        <v>64</v>
      </c>
      <c r="F3239" s="55">
        <v>41226</v>
      </c>
      <c r="G3239" s="55">
        <v>41287</v>
      </c>
      <c r="H3239" s="53" t="s">
        <v>100</v>
      </c>
      <c r="I3239" s="57">
        <v>1774.43</v>
      </c>
      <c r="J3239" s="56">
        <v>1860.0674502614402</v>
      </c>
      <c r="K3239" s="56">
        <v>1774.43</v>
      </c>
      <c r="L3239" s="59">
        <v>41313</v>
      </c>
      <c r="M3239" s="60">
        <v>2013</v>
      </c>
      <c r="N3239" s="61">
        <v>41313</v>
      </c>
      <c r="O3239" s="60">
        <v>2013</v>
      </c>
      <c r="P3239" s="61">
        <v>41426</v>
      </c>
      <c r="Q3239" s="53" t="s">
        <v>337</v>
      </c>
      <c r="R3239" s="53"/>
      <c r="S3239" s="53" t="s">
        <v>419</v>
      </c>
      <c r="T3239" s="53" t="s">
        <v>4151</v>
      </c>
      <c r="U3239" s="53" t="s">
        <v>367</v>
      </c>
      <c r="V3239" s="53" t="s">
        <v>385</v>
      </c>
      <c r="W3239" s="53"/>
      <c r="X3239" s="53"/>
      <c r="Y3239" s="63"/>
      <c r="Z3239" s="53" t="s">
        <v>1087</v>
      </c>
      <c r="AA3239" s="53"/>
      <c r="AB3239" s="72"/>
      <c r="AC3239" s="57"/>
      <c r="AD3239" s="53"/>
      <c r="AE3239" s="53"/>
      <c r="AF3239" s="53"/>
      <c r="AG3239" s="63"/>
      <c r="AH3239" s="53"/>
      <c r="AI3239" s="53"/>
      <c r="AJ3239" s="149">
        <v>1</v>
      </c>
      <c r="AK3239" s="374" t="s">
        <v>677</v>
      </c>
    </row>
    <row r="3240" spans="1:37" s="149" customFormat="1" ht="60" customHeight="1">
      <c r="A3240" s="53" t="s">
        <v>1568</v>
      </c>
      <c r="B3240" s="60">
        <v>3832</v>
      </c>
      <c r="C3240" s="53" t="s">
        <v>428</v>
      </c>
      <c r="D3240" s="52" t="s">
        <v>426</v>
      </c>
      <c r="E3240" s="53" t="s">
        <v>59</v>
      </c>
      <c r="F3240" s="55">
        <v>41233</v>
      </c>
      <c r="G3240" s="55">
        <v>41294</v>
      </c>
      <c r="H3240" s="53" t="s">
        <v>100</v>
      </c>
      <c r="I3240" s="57">
        <v>2074.6660000000002</v>
      </c>
      <c r="J3240" s="56">
        <v>2393.4732837243987</v>
      </c>
      <c r="K3240" s="56">
        <v>2074.6660000000002</v>
      </c>
      <c r="L3240" s="59">
        <v>41320</v>
      </c>
      <c r="M3240" s="60">
        <v>2013</v>
      </c>
      <c r="N3240" s="61">
        <v>41320</v>
      </c>
      <c r="O3240" s="60">
        <v>2013</v>
      </c>
      <c r="P3240" s="61">
        <v>41426</v>
      </c>
      <c r="Q3240" s="53" t="s">
        <v>337</v>
      </c>
      <c r="R3240" s="53"/>
      <c r="S3240" s="53" t="s">
        <v>419</v>
      </c>
      <c r="T3240" s="53">
        <v>1999</v>
      </c>
      <c r="U3240" s="53" t="s">
        <v>367</v>
      </c>
      <c r="V3240" s="53" t="s">
        <v>385</v>
      </c>
      <c r="W3240" s="53"/>
      <c r="X3240" s="53"/>
      <c r="Y3240" s="63"/>
      <c r="Z3240" s="53" t="s">
        <v>1087</v>
      </c>
      <c r="AA3240" s="53"/>
      <c r="AB3240" s="72"/>
      <c r="AC3240" s="57"/>
      <c r="AD3240" s="53"/>
      <c r="AE3240" s="53"/>
      <c r="AF3240" s="53"/>
      <c r="AG3240" s="63"/>
      <c r="AH3240" s="53"/>
      <c r="AI3240" s="53"/>
      <c r="AJ3240" s="149">
        <v>1</v>
      </c>
      <c r="AK3240" s="374" t="s">
        <v>677</v>
      </c>
    </row>
    <row r="3241" spans="1:37" s="149" customFormat="1" ht="60" customHeight="1">
      <c r="A3241" s="53" t="s">
        <v>1568</v>
      </c>
      <c r="B3241" s="60">
        <v>3833</v>
      </c>
      <c r="C3241" s="53" t="s">
        <v>510</v>
      </c>
      <c r="D3241" s="52" t="s">
        <v>511</v>
      </c>
      <c r="E3241" s="53" t="s">
        <v>59</v>
      </c>
      <c r="F3241" s="55">
        <v>41239</v>
      </c>
      <c r="G3241" s="55">
        <v>41300</v>
      </c>
      <c r="H3241" s="53" t="s">
        <v>100</v>
      </c>
      <c r="I3241" s="57">
        <v>5790.2950000000001</v>
      </c>
      <c r="J3241" s="56">
        <v>6413.4030881102117</v>
      </c>
      <c r="K3241" s="56">
        <v>5790.2950000000001</v>
      </c>
      <c r="L3241" s="59">
        <v>41327</v>
      </c>
      <c r="M3241" s="60">
        <v>2013</v>
      </c>
      <c r="N3241" s="61">
        <v>41327</v>
      </c>
      <c r="O3241" s="60">
        <v>2013</v>
      </c>
      <c r="P3241" s="61">
        <v>41426</v>
      </c>
      <c r="Q3241" s="53" t="s">
        <v>337</v>
      </c>
      <c r="R3241" s="53"/>
      <c r="S3241" s="53" t="s">
        <v>419</v>
      </c>
      <c r="T3241" s="53">
        <v>1723</v>
      </c>
      <c r="U3241" s="53" t="s">
        <v>367</v>
      </c>
      <c r="V3241" s="53" t="s">
        <v>385</v>
      </c>
      <c r="W3241" s="53"/>
      <c r="X3241" s="53"/>
      <c r="Y3241" s="63"/>
      <c r="Z3241" s="53" t="s">
        <v>1087</v>
      </c>
      <c r="AA3241" s="53"/>
      <c r="AB3241" s="72"/>
      <c r="AC3241" s="57"/>
      <c r="AD3241" s="53"/>
      <c r="AE3241" s="53"/>
      <c r="AF3241" s="53"/>
      <c r="AG3241" s="63"/>
      <c r="AH3241" s="53"/>
      <c r="AI3241" s="53"/>
      <c r="AJ3241" s="149">
        <v>1</v>
      </c>
      <c r="AK3241" s="374" t="s">
        <v>677</v>
      </c>
    </row>
    <row r="3242" spans="1:37" s="149" customFormat="1" ht="60" customHeight="1">
      <c r="A3242" s="53" t="s">
        <v>1568</v>
      </c>
      <c r="B3242" s="60">
        <v>3834</v>
      </c>
      <c r="C3242" s="53" t="s">
        <v>597</v>
      </c>
      <c r="D3242" s="52" t="s">
        <v>643</v>
      </c>
      <c r="E3242" s="53" t="s">
        <v>59</v>
      </c>
      <c r="F3242" s="55">
        <v>41253</v>
      </c>
      <c r="G3242" s="55">
        <v>41316</v>
      </c>
      <c r="H3242" s="53" t="s">
        <v>100</v>
      </c>
      <c r="I3242" s="57">
        <v>561.96799999999996</v>
      </c>
      <c r="J3242" s="56">
        <v>632.37566745813604</v>
      </c>
      <c r="K3242" s="56">
        <v>561.96799999999996</v>
      </c>
      <c r="L3242" s="59">
        <v>41344</v>
      </c>
      <c r="M3242" s="60">
        <v>2013</v>
      </c>
      <c r="N3242" s="61">
        <v>41344</v>
      </c>
      <c r="O3242" s="60">
        <v>2013</v>
      </c>
      <c r="P3242" s="61">
        <v>41426</v>
      </c>
      <c r="Q3242" s="53" t="s">
        <v>345</v>
      </c>
      <c r="R3242" s="53"/>
      <c r="S3242" s="53" t="s">
        <v>419</v>
      </c>
      <c r="T3242" s="53">
        <v>34</v>
      </c>
      <c r="U3242" s="53" t="s">
        <v>367</v>
      </c>
      <c r="V3242" s="53" t="s">
        <v>389</v>
      </c>
      <c r="W3242" s="53"/>
      <c r="X3242" s="53"/>
      <c r="Y3242" s="63"/>
      <c r="Z3242" s="53" t="s">
        <v>1087</v>
      </c>
      <c r="AA3242" s="53"/>
      <c r="AB3242" s="72"/>
      <c r="AC3242" s="57"/>
      <c r="AD3242" s="53"/>
      <c r="AE3242" s="53"/>
      <c r="AF3242" s="53"/>
      <c r="AG3242" s="63"/>
      <c r="AH3242" s="53"/>
      <c r="AI3242" s="53"/>
      <c r="AJ3242" s="149">
        <v>1</v>
      </c>
      <c r="AK3242" s="374" t="s">
        <v>677</v>
      </c>
    </row>
    <row r="3243" spans="1:37" s="149" customFormat="1" ht="75" customHeight="1">
      <c r="A3243" s="53" t="s">
        <v>1568</v>
      </c>
      <c r="B3243" s="60">
        <v>3835</v>
      </c>
      <c r="C3243" s="53" t="s">
        <v>512</v>
      </c>
      <c r="D3243" s="156" t="s">
        <v>513</v>
      </c>
      <c r="E3243" s="53" t="s">
        <v>59</v>
      </c>
      <c r="F3243" s="55">
        <v>41260</v>
      </c>
      <c r="G3243" s="55">
        <v>41323</v>
      </c>
      <c r="H3243" s="53" t="s">
        <v>100</v>
      </c>
      <c r="I3243" s="57">
        <v>916.44</v>
      </c>
      <c r="J3243" s="56">
        <v>1098.013578427584</v>
      </c>
      <c r="K3243" s="56">
        <v>916.44</v>
      </c>
      <c r="L3243" s="59">
        <v>41351</v>
      </c>
      <c r="M3243" s="60">
        <v>2013</v>
      </c>
      <c r="N3243" s="61">
        <v>41351</v>
      </c>
      <c r="O3243" s="60">
        <v>2013</v>
      </c>
      <c r="P3243" s="61">
        <v>41426</v>
      </c>
      <c r="Q3243" s="53" t="s">
        <v>345</v>
      </c>
      <c r="R3243" s="53"/>
      <c r="S3243" s="53" t="s">
        <v>419</v>
      </c>
      <c r="T3243" s="53">
        <v>73</v>
      </c>
      <c r="U3243" s="53" t="s">
        <v>367</v>
      </c>
      <c r="V3243" s="53" t="s">
        <v>389</v>
      </c>
      <c r="W3243" s="53"/>
      <c r="X3243" s="53"/>
      <c r="Y3243" s="63"/>
      <c r="Z3243" s="53" t="s">
        <v>1087</v>
      </c>
      <c r="AA3243" s="53"/>
      <c r="AB3243" s="72"/>
      <c r="AC3243" s="57"/>
      <c r="AD3243" s="53"/>
      <c r="AE3243" s="53"/>
      <c r="AF3243" s="53"/>
      <c r="AG3243" s="63"/>
      <c r="AH3243" s="53"/>
      <c r="AI3243" s="53"/>
      <c r="AJ3243" s="149">
        <v>1</v>
      </c>
      <c r="AK3243" s="374" t="s">
        <v>677</v>
      </c>
    </row>
    <row r="3244" spans="1:37" s="149" customFormat="1" ht="75" customHeight="1">
      <c r="A3244" s="53" t="s">
        <v>1568</v>
      </c>
      <c r="B3244" s="163" t="s">
        <v>2077</v>
      </c>
      <c r="C3244" s="105" t="s">
        <v>541</v>
      </c>
      <c r="D3244" s="156" t="s">
        <v>469</v>
      </c>
      <c r="E3244" s="105" t="s">
        <v>81</v>
      </c>
      <c r="F3244" s="55">
        <v>41372</v>
      </c>
      <c r="G3244" s="55">
        <v>41432</v>
      </c>
      <c r="H3244" s="105" t="s">
        <v>100</v>
      </c>
      <c r="I3244" s="57">
        <v>3927.6224000000002</v>
      </c>
      <c r="J3244" s="56">
        <v>3927.6233251261779</v>
      </c>
      <c r="K3244" s="56">
        <v>3927.6219999999998</v>
      </c>
      <c r="L3244" s="59">
        <v>41460</v>
      </c>
      <c r="M3244" s="60">
        <v>2013</v>
      </c>
      <c r="N3244" s="61">
        <v>41460</v>
      </c>
      <c r="O3244" s="60">
        <v>2013</v>
      </c>
      <c r="P3244" s="61">
        <v>41518</v>
      </c>
      <c r="Q3244" s="53" t="s">
        <v>337</v>
      </c>
      <c r="R3244" s="53" t="s">
        <v>3582</v>
      </c>
      <c r="S3244" s="53" t="s">
        <v>419</v>
      </c>
      <c r="T3244" s="105" t="s">
        <v>5573</v>
      </c>
      <c r="U3244" s="53" t="s">
        <v>367</v>
      </c>
      <c r="V3244" s="53" t="s">
        <v>385</v>
      </c>
      <c r="W3244" s="53"/>
      <c r="X3244" s="58"/>
      <c r="Y3244" s="58"/>
      <c r="Z3244" s="53" t="s">
        <v>1087</v>
      </c>
      <c r="AA3244" s="53"/>
      <c r="AB3244" s="72"/>
      <c r="AC3244" s="57"/>
      <c r="AD3244" s="53"/>
      <c r="AE3244" s="53"/>
      <c r="AF3244" s="53"/>
      <c r="AG3244" s="63"/>
      <c r="AH3244" s="53"/>
      <c r="AI3244" s="53"/>
      <c r="AJ3244" s="149">
        <v>3</v>
      </c>
      <c r="AK3244" s="374" t="s">
        <v>677</v>
      </c>
    </row>
    <row r="3245" spans="1:37" s="149" customFormat="1" ht="75" customHeight="1">
      <c r="A3245" s="53" t="s">
        <v>1568</v>
      </c>
      <c r="B3245" s="116" t="s">
        <v>6936</v>
      </c>
      <c r="C3245" s="105" t="s">
        <v>541</v>
      </c>
      <c r="D3245" s="156" t="s">
        <v>469</v>
      </c>
      <c r="E3245" s="105" t="s">
        <v>59</v>
      </c>
      <c r="F3245" s="55">
        <v>41372</v>
      </c>
      <c r="G3245" s="55">
        <v>41432</v>
      </c>
      <c r="H3245" s="105" t="s">
        <v>100</v>
      </c>
      <c r="I3245" s="57">
        <v>484.26900000000001</v>
      </c>
      <c r="J3245" s="56">
        <v>449.56649731250889</v>
      </c>
      <c r="K3245" s="56">
        <v>449.56599999999997</v>
      </c>
      <c r="L3245" s="59">
        <v>41460</v>
      </c>
      <c r="M3245" s="60">
        <v>2013</v>
      </c>
      <c r="N3245" s="61">
        <v>41460</v>
      </c>
      <c r="O3245" s="60">
        <v>2013</v>
      </c>
      <c r="P3245" s="61">
        <v>41518</v>
      </c>
      <c r="Q3245" s="53" t="s">
        <v>337</v>
      </c>
      <c r="R3245" s="53" t="s">
        <v>3583</v>
      </c>
      <c r="S3245" s="53" t="s">
        <v>419</v>
      </c>
      <c r="T3245" s="105" t="s">
        <v>2053</v>
      </c>
      <c r="U3245" s="53" t="s">
        <v>367</v>
      </c>
      <c r="V3245" s="53" t="s">
        <v>385</v>
      </c>
      <c r="W3245" s="53"/>
      <c r="X3245" s="58"/>
      <c r="Y3245" s="58"/>
      <c r="Z3245" s="53" t="s">
        <v>1087</v>
      </c>
      <c r="AA3245" s="53"/>
      <c r="AB3245" s="72"/>
      <c r="AC3245" s="57"/>
      <c r="AD3245" s="53"/>
      <c r="AE3245" s="53"/>
      <c r="AF3245" s="53"/>
      <c r="AG3245" s="63"/>
      <c r="AH3245" s="53"/>
      <c r="AI3245" s="53"/>
      <c r="AJ3245" s="149">
        <v>3</v>
      </c>
      <c r="AK3245" s="374" t="s">
        <v>677</v>
      </c>
    </row>
    <row r="3246" spans="1:37" s="149" customFormat="1" ht="75" customHeight="1">
      <c r="A3246" s="53" t="s">
        <v>1568</v>
      </c>
      <c r="B3246" s="60">
        <v>3837</v>
      </c>
      <c r="C3246" s="53" t="s">
        <v>514</v>
      </c>
      <c r="D3246" s="156" t="s">
        <v>515</v>
      </c>
      <c r="E3246" s="53" t="s">
        <v>59</v>
      </c>
      <c r="F3246" s="55">
        <v>41253</v>
      </c>
      <c r="G3246" s="55">
        <v>41316</v>
      </c>
      <c r="H3246" s="53" t="s">
        <v>100</v>
      </c>
      <c r="I3246" s="57">
        <v>3593.366</v>
      </c>
      <c r="J3246" s="56">
        <v>3539.0503762994017</v>
      </c>
      <c r="K3246" s="56">
        <v>3539.05</v>
      </c>
      <c r="L3246" s="59">
        <v>41344</v>
      </c>
      <c r="M3246" s="60">
        <v>2013</v>
      </c>
      <c r="N3246" s="61">
        <v>41344</v>
      </c>
      <c r="O3246" s="60">
        <v>2013</v>
      </c>
      <c r="P3246" s="61">
        <v>41426</v>
      </c>
      <c r="Q3246" s="53" t="s">
        <v>337</v>
      </c>
      <c r="R3246" s="53"/>
      <c r="S3246" s="53" t="s">
        <v>419</v>
      </c>
      <c r="T3246" s="53">
        <v>1758</v>
      </c>
      <c r="U3246" s="53" t="s">
        <v>367</v>
      </c>
      <c r="V3246" s="53" t="s">
        <v>385</v>
      </c>
      <c r="W3246" s="53"/>
      <c r="X3246" s="53"/>
      <c r="Y3246" s="63"/>
      <c r="Z3246" s="53" t="s">
        <v>1087</v>
      </c>
      <c r="AA3246" s="53"/>
      <c r="AB3246" s="72"/>
      <c r="AC3246" s="57"/>
      <c r="AD3246" s="53"/>
      <c r="AE3246" s="53"/>
      <c r="AF3246" s="53"/>
      <c r="AG3246" s="63"/>
      <c r="AH3246" s="53"/>
      <c r="AI3246" s="53"/>
      <c r="AJ3246" s="149">
        <v>1</v>
      </c>
      <c r="AK3246" s="374" t="s">
        <v>677</v>
      </c>
    </row>
    <row r="3247" spans="1:37" s="149" customFormat="1" ht="60" customHeight="1">
      <c r="A3247" s="53" t="s">
        <v>1568</v>
      </c>
      <c r="B3247" s="60">
        <v>3838</v>
      </c>
      <c r="C3247" s="53" t="s">
        <v>516</v>
      </c>
      <c r="D3247" s="52" t="s">
        <v>517</v>
      </c>
      <c r="E3247" s="53" t="s">
        <v>59</v>
      </c>
      <c r="F3247" s="113">
        <v>41267</v>
      </c>
      <c r="G3247" s="113">
        <v>41330</v>
      </c>
      <c r="H3247" s="53" t="s">
        <v>100</v>
      </c>
      <c r="I3247" s="57">
        <v>10.553000000000001</v>
      </c>
      <c r="J3247" s="56">
        <v>15.362429195635201</v>
      </c>
      <c r="K3247" s="56">
        <v>10.553000000000001</v>
      </c>
      <c r="L3247" s="59">
        <v>41358</v>
      </c>
      <c r="M3247" s="60">
        <v>2013</v>
      </c>
      <c r="N3247" s="61">
        <v>41358</v>
      </c>
      <c r="O3247" s="60">
        <v>2013</v>
      </c>
      <c r="P3247" s="61">
        <v>41426</v>
      </c>
      <c r="Q3247" s="53" t="s">
        <v>345</v>
      </c>
      <c r="R3247" s="53"/>
      <c r="S3247" s="53" t="s">
        <v>419</v>
      </c>
      <c r="T3247" s="53">
        <v>32</v>
      </c>
      <c r="U3247" s="53" t="s">
        <v>367</v>
      </c>
      <c r="V3247" s="53" t="s">
        <v>389</v>
      </c>
      <c r="W3247" s="53"/>
      <c r="X3247" s="53"/>
      <c r="Y3247" s="63"/>
      <c r="Z3247" s="53" t="s">
        <v>1087</v>
      </c>
      <c r="AA3247" s="53"/>
      <c r="AB3247" s="72"/>
      <c r="AC3247" s="57"/>
      <c r="AD3247" s="53"/>
      <c r="AE3247" s="53"/>
      <c r="AF3247" s="53"/>
      <c r="AG3247" s="63"/>
      <c r="AH3247" s="53"/>
      <c r="AI3247" s="53"/>
      <c r="AJ3247" s="149">
        <v>1</v>
      </c>
      <c r="AK3247" s="374" t="s">
        <v>677</v>
      </c>
    </row>
    <row r="3248" spans="1:37" s="149" customFormat="1" ht="75" customHeight="1">
      <c r="A3248" s="53" t="s">
        <v>1568</v>
      </c>
      <c r="B3248" s="60">
        <v>3839</v>
      </c>
      <c r="C3248" s="53" t="s">
        <v>444</v>
      </c>
      <c r="D3248" s="52" t="s">
        <v>418</v>
      </c>
      <c r="E3248" s="53" t="s">
        <v>59</v>
      </c>
      <c r="F3248" s="113">
        <v>41239</v>
      </c>
      <c r="G3248" s="113">
        <v>41300</v>
      </c>
      <c r="H3248" s="53" t="s">
        <v>100</v>
      </c>
      <c r="I3248" s="57">
        <v>532.04</v>
      </c>
      <c r="J3248" s="56">
        <v>532.6440873673248</v>
      </c>
      <c r="K3248" s="56">
        <v>532.04</v>
      </c>
      <c r="L3248" s="59">
        <v>41327</v>
      </c>
      <c r="M3248" s="60">
        <v>2013</v>
      </c>
      <c r="N3248" s="61">
        <v>41327</v>
      </c>
      <c r="O3248" s="60">
        <v>2013</v>
      </c>
      <c r="P3248" s="61">
        <v>41426</v>
      </c>
      <c r="Q3248" s="53" t="s">
        <v>337</v>
      </c>
      <c r="R3248" s="53"/>
      <c r="S3248" s="53" t="s">
        <v>419</v>
      </c>
      <c r="T3248" s="53">
        <v>35</v>
      </c>
      <c r="U3248" s="53" t="s">
        <v>367</v>
      </c>
      <c r="V3248" s="53" t="s">
        <v>385</v>
      </c>
      <c r="W3248" s="53"/>
      <c r="X3248" s="53"/>
      <c r="Y3248" s="63"/>
      <c r="Z3248" s="53" t="s">
        <v>1087</v>
      </c>
      <c r="AA3248" s="53"/>
      <c r="AB3248" s="72"/>
      <c r="AC3248" s="57"/>
      <c r="AD3248" s="53"/>
      <c r="AE3248" s="53"/>
      <c r="AF3248" s="53"/>
      <c r="AG3248" s="63"/>
      <c r="AH3248" s="53"/>
      <c r="AI3248" s="53"/>
      <c r="AJ3248" s="149">
        <v>1</v>
      </c>
      <c r="AK3248" s="374" t="s">
        <v>677</v>
      </c>
    </row>
    <row r="3249" spans="1:37" s="149" customFormat="1" ht="60" customHeight="1">
      <c r="A3249" s="53" t="s">
        <v>1568</v>
      </c>
      <c r="B3249" s="60">
        <v>3840</v>
      </c>
      <c r="C3249" s="53" t="s">
        <v>518</v>
      </c>
      <c r="D3249" s="52" t="s">
        <v>417</v>
      </c>
      <c r="E3249" s="53" t="s">
        <v>59</v>
      </c>
      <c r="F3249" s="113">
        <v>41239</v>
      </c>
      <c r="G3249" s="113">
        <v>41300</v>
      </c>
      <c r="H3249" s="53" t="s">
        <v>100</v>
      </c>
      <c r="I3249" s="57">
        <v>651.79399999999998</v>
      </c>
      <c r="J3249" s="56">
        <v>678.1463852390641</v>
      </c>
      <c r="K3249" s="56">
        <v>651.79399999999998</v>
      </c>
      <c r="L3249" s="59">
        <v>41327</v>
      </c>
      <c r="M3249" s="60">
        <v>2013</v>
      </c>
      <c r="N3249" s="61">
        <v>41327</v>
      </c>
      <c r="O3249" s="60">
        <v>2013</v>
      </c>
      <c r="P3249" s="61">
        <v>41426</v>
      </c>
      <c r="Q3249" s="53" t="s">
        <v>337</v>
      </c>
      <c r="R3249" s="53"/>
      <c r="S3249" s="53" t="s">
        <v>419</v>
      </c>
      <c r="T3249" s="53">
        <v>82</v>
      </c>
      <c r="U3249" s="53" t="s">
        <v>367</v>
      </c>
      <c r="V3249" s="53" t="s">
        <v>385</v>
      </c>
      <c r="W3249" s="53"/>
      <c r="X3249" s="53"/>
      <c r="Y3249" s="63"/>
      <c r="Z3249" s="53" t="s">
        <v>1087</v>
      </c>
      <c r="AA3249" s="53"/>
      <c r="AB3249" s="72"/>
      <c r="AC3249" s="57"/>
      <c r="AD3249" s="53"/>
      <c r="AE3249" s="53"/>
      <c r="AF3249" s="53"/>
      <c r="AG3249" s="63"/>
      <c r="AH3249" s="53"/>
      <c r="AI3249" s="53"/>
      <c r="AJ3249" s="149">
        <v>1</v>
      </c>
      <c r="AK3249" s="374" t="s">
        <v>677</v>
      </c>
    </row>
    <row r="3250" spans="1:37" s="149" customFormat="1" ht="75" customHeight="1">
      <c r="A3250" s="53" t="s">
        <v>1568</v>
      </c>
      <c r="B3250" s="60">
        <v>3841</v>
      </c>
      <c r="C3250" s="53" t="s">
        <v>421</v>
      </c>
      <c r="D3250" s="52" t="s">
        <v>422</v>
      </c>
      <c r="E3250" s="53" t="s">
        <v>59</v>
      </c>
      <c r="F3250" s="113">
        <v>41233</v>
      </c>
      <c r="G3250" s="113">
        <v>41294</v>
      </c>
      <c r="H3250" s="53" t="s">
        <v>100</v>
      </c>
      <c r="I3250" s="57">
        <v>26.84</v>
      </c>
      <c r="J3250" s="56">
        <v>26.655617343600003</v>
      </c>
      <c r="K3250" s="56">
        <v>26.655000000000001</v>
      </c>
      <c r="L3250" s="59">
        <v>41320</v>
      </c>
      <c r="M3250" s="60">
        <v>2013</v>
      </c>
      <c r="N3250" s="61">
        <v>41320</v>
      </c>
      <c r="O3250" s="60">
        <v>2013</v>
      </c>
      <c r="P3250" s="61">
        <v>41426</v>
      </c>
      <c r="Q3250" s="53" t="s">
        <v>345</v>
      </c>
      <c r="R3250" s="53"/>
      <c r="S3250" s="53" t="s">
        <v>419</v>
      </c>
      <c r="T3250" s="53">
        <v>26</v>
      </c>
      <c r="U3250" s="53" t="s">
        <v>367</v>
      </c>
      <c r="V3250" s="53" t="s">
        <v>385</v>
      </c>
      <c r="W3250" s="53"/>
      <c r="X3250" s="53"/>
      <c r="Y3250" s="63"/>
      <c r="Z3250" s="53" t="s">
        <v>1087</v>
      </c>
      <c r="AA3250" s="53"/>
      <c r="AB3250" s="72"/>
      <c r="AC3250" s="57"/>
      <c r="AD3250" s="53"/>
      <c r="AE3250" s="53"/>
      <c r="AF3250" s="53"/>
      <c r="AG3250" s="63"/>
      <c r="AH3250" s="53"/>
      <c r="AI3250" s="53"/>
      <c r="AJ3250" s="149">
        <v>1</v>
      </c>
      <c r="AK3250" s="374" t="s">
        <v>677</v>
      </c>
    </row>
    <row r="3251" spans="1:37" s="149" customFormat="1" ht="60" customHeight="1">
      <c r="A3251" s="53" t="s">
        <v>1568</v>
      </c>
      <c r="B3251" s="60">
        <v>3842</v>
      </c>
      <c r="C3251" s="53" t="s">
        <v>445</v>
      </c>
      <c r="D3251" s="52" t="s">
        <v>720</v>
      </c>
      <c r="E3251" s="53" t="s">
        <v>81</v>
      </c>
      <c r="F3251" s="55">
        <v>41239</v>
      </c>
      <c r="G3251" s="55">
        <v>41319</v>
      </c>
      <c r="H3251" s="53" t="s">
        <v>100</v>
      </c>
      <c r="I3251" s="57">
        <v>1404.5329999999999</v>
      </c>
      <c r="J3251" s="56">
        <v>1610.0102795605922</v>
      </c>
      <c r="K3251" s="56">
        <v>1404.5329999999999</v>
      </c>
      <c r="L3251" s="59">
        <v>41348</v>
      </c>
      <c r="M3251" s="60">
        <v>2013</v>
      </c>
      <c r="N3251" s="61">
        <v>41348</v>
      </c>
      <c r="O3251" s="60">
        <v>2013</v>
      </c>
      <c r="P3251" s="61">
        <v>41426</v>
      </c>
      <c r="Q3251" s="53" t="s">
        <v>337</v>
      </c>
      <c r="R3251" s="53"/>
      <c r="S3251" s="53" t="s">
        <v>419</v>
      </c>
      <c r="T3251" s="53">
        <v>34745</v>
      </c>
      <c r="U3251" s="53" t="s">
        <v>367</v>
      </c>
      <c r="V3251" s="53" t="s">
        <v>385</v>
      </c>
      <c r="W3251" s="53"/>
      <c r="X3251" s="53"/>
      <c r="Y3251" s="63"/>
      <c r="Z3251" s="53" t="s">
        <v>1087</v>
      </c>
      <c r="AA3251" s="53"/>
      <c r="AB3251" s="72"/>
      <c r="AC3251" s="57"/>
      <c r="AD3251" s="53"/>
      <c r="AE3251" s="53"/>
      <c r="AF3251" s="53"/>
      <c r="AG3251" s="63"/>
      <c r="AH3251" s="53"/>
      <c r="AI3251" s="53"/>
      <c r="AJ3251" s="149">
        <v>1</v>
      </c>
      <c r="AK3251" s="374" t="s">
        <v>677</v>
      </c>
    </row>
    <row r="3252" spans="1:37" s="149" customFormat="1" ht="60" customHeight="1">
      <c r="A3252" s="53" t="s">
        <v>1568</v>
      </c>
      <c r="B3252" s="60">
        <v>3843</v>
      </c>
      <c r="C3252" s="53" t="s">
        <v>446</v>
      </c>
      <c r="D3252" s="52" t="s">
        <v>447</v>
      </c>
      <c r="E3252" s="53" t="s">
        <v>59</v>
      </c>
      <c r="F3252" s="55">
        <v>41260</v>
      </c>
      <c r="G3252" s="55">
        <v>41323</v>
      </c>
      <c r="H3252" s="53" t="s">
        <v>100</v>
      </c>
      <c r="I3252" s="57">
        <v>242.54300000000001</v>
      </c>
      <c r="J3252" s="56">
        <v>219.43014117323042</v>
      </c>
      <c r="K3252" s="56">
        <v>219.43</v>
      </c>
      <c r="L3252" s="59">
        <v>41351</v>
      </c>
      <c r="M3252" s="60">
        <v>2013</v>
      </c>
      <c r="N3252" s="61">
        <v>41351</v>
      </c>
      <c r="O3252" s="60">
        <v>2013</v>
      </c>
      <c r="P3252" s="61">
        <v>41426</v>
      </c>
      <c r="Q3252" s="53" t="s">
        <v>345</v>
      </c>
      <c r="R3252" s="53"/>
      <c r="S3252" s="53" t="s">
        <v>419</v>
      </c>
      <c r="T3252" s="53">
        <v>7</v>
      </c>
      <c r="U3252" s="53" t="s">
        <v>367</v>
      </c>
      <c r="V3252" s="53" t="s">
        <v>385</v>
      </c>
      <c r="W3252" s="53"/>
      <c r="X3252" s="53"/>
      <c r="Y3252" s="63"/>
      <c r="Z3252" s="53" t="s">
        <v>1087</v>
      </c>
      <c r="AA3252" s="53"/>
      <c r="AB3252" s="72"/>
      <c r="AC3252" s="57"/>
      <c r="AD3252" s="53"/>
      <c r="AE3252" s="53"/>
      <c r="AF3252" s="53"/>
      <c r="AG3252" s="63"/>
      <c r="AH3252" s="53"/>
      <c r="AI3252" s="53"/>
      <c r="AJ3252" s="149">
        <v>1</v>
      </c>
      <c r="AK3252" s="374" t="s">
        <v>677</v>
      </c>
    </row>
    <row r="3253" spans="1:37" s="149" customFormat="1" ht="60" customHeight="1">
      <c r="A3253" s="53" t="s">
        <v>1568</v>
      </c>
      <c r="B3253" s="60">
        <v>3844</v>
      </c>
      <c r="C3253" s="53" t="s">
        <v>521</v>
      </c>
      <c r="D3253" s="52" t="s">
        <v>522</v>
      </c>
      <c r="E3253" s="53" t="s">
        <v>59</v>
      </c>
      <c r="F3253" s="55">
        <v>41260</v>
      </c>
      <c r="G3253" s="55">
        <v>41323</v>
      </c>
      <c r="H3253" s="53" t="s">
        <v>100</v>
      </c>
      <c r="I3253" s="57">
        <v>165.76300000000001</v>
      </c>
      <c r="J3253" s="56">
        <v>156.49870182660001</v>
      </c>
      <c r="K3253" s="56">
        <v>156.49799999999999</v>
      </c>
      <c r="L3253" s="59">
        <v>41351</v>
      </c>
      <c r="M3253" s="60">
        <v>2013</v>
      </c>
      <c r="N3253" s="61">
        <v>41351</v>
      </c>
      <c r="O3253" s="60">
        <v>2013</v>
      </c>
      <c r="P3253" s="61">
        <v>41426</v>
      </c>
      <c r="Q3253" s="53" t="s">
        <v>345</v>
      </c>
      <c r="R3253" s="53"/>
      <c r="S3253" s="53" t="s">
        <v>523</v>
      </c>
      <c r="T3253" s="53">
        <v>1167.5</v>
      </c>
      <c r="U3253" s="53" t="s">
        <v>367</v>
      </c>
      <c r="V3253" s="53" t="s">
        <v>389</v>
      </c>
      <c r="W3253" s="53"/>
      <c r="X3253" s="53"/>
      <c r="Y3253" s="63"/>
      <c r="Z3253" s="53" t="s">
        <v>1087</v>
      </c>
      <c r="AA3253" s="53"/>
      <c r="AB3253" s="72"/>
      <c r="AC3253" s="57"/>
      <c r="AD3253" s="53"/>
      <c r="AE3253" s="53"/>
      <c r="AF3253" s="53"/>
      <c r="AG3253" s="63"/>
      <c r="AH3253" s="53"/>
      <c r="AI3253" s="53"/>
      <c r="AJ3253" s="149">
        <v>1</v>
      </c>
      <c r="AK3253" s="374" t="s">
        <v>677</v>
      </c>
    </row>
    <row r="3254" spans="1:37" s="149" customFormat="1" ht="60" customHeight="1">
      <c r="A3254" s="53" t="s">
        <v>1568</v>
      </c>
      <c r="B3254" s="60">
        <v>3845</v>
      </c>
      <c r="C3254" s="53" t="s">
        <v>448</v>
      </c>
      <c r="D3254" s="52" t="s">
        <v>1343</v>
      </c>
      <c r="E3254" s="53" t="s">
        <v>59</v>
      </c>
      <c r="F3254" s="55">
        <v>41267</v>
      </c>
      <c r="G3254" s="55">
        <v>41327</v>
      </c>
      <c r="H3254" s="53" t="s">
        <v>100</v>
      </c>
      <c r="I3254" s="57">
        <v>4.6227999999999998</v>
      </c>
      <c r="J3254" s="56">
        <v>4.6230000000000002</v>
      </c>
      <c r="K3254" s="56">
        <v>4.6219999999999999</v>
      </c>
      <c r="L3254" s="59">
        <v>41355</v>
      </c>
      <c r="M3254" s="60">
        <v>2013</v>
      </c>
      <c r="N3254" s="61">
        <v>41355</v>
      </c>
      <c r="O3254" s="60">
        <v>2013</v>
      </c>
      <c r="P3254" s="61">
        <v>41426</v>
      </c>
      <c r="Q3254" s="53" t="s">
        <v>345</v>
      </c>
      <c r="R3254" s="53"/>
      <c r="S3254" s="53" t="s">
        <v>419</v>
      </c>
      <c r="T3254" s="53">
        <v>2</v>
      </c>
      <c r="U3254" s="53" t="s">
        <v>367</v>
      </c>
      <c r="V3254" s="53" t="s">
        <v>389</v>
      </c>
      <c r="W3254" s="53"/>
      <c r="X3254" s="53"/>
      <c r="Y3254" s="63"/>
      <c r="Z3254" s="53" t="s">
        <v>1087</v>
      </c>
      <c r="AA3254" s="53"/>
      <c r="AB3254" s="72"/>
      <c r="AC3254" s="57"/>
      <c r="AD3254" s="53"/>
      <c r="AE3254" s="53"/>
      <c r="AF3254" s="53"/>
      <c r="AG3254" s="63"/>
      <c r="AH3254" s="53"/>
      <c r="AI3254" s="53"/>
      <c r="AJ3254" s="149">
        <v>1</v>
      </c>
      <c r="AK3254" s="374" t="s">
        <v>677</v>
      </c>
    </row>
    <row r="3255" spans="1:37" s="149" customFormat="1" ht="60" customHeight="1">
      <c r="A3255" s="53" t="s">
        <v>1568</v>
      </c>
      <c r="B3255" s="60">
        <v>3846</v>
      </c>
      <c r="C3255" s="53" t="s">
        <v>404</v>
      </c>
      <c r="D3255" s="52" t="s">
        <v>405</v>
      </c>
      <c r="E3255" s="53" t="s">
        <v>59</v>
      </c>
      <c r="F3255" s="55">
        <v>41260</v>
      </c>
      <c r="G3255" s="55">
        <v>41323</v>
      </c>
      <c r="H3255" s="53" t="s">
        <v>100</v>
      </c>
      <c r="I3255" s="57">
        <v>203.322</v>
      </c>
      <c r="J3255" s="56">
        <v>196.31724773472001</v>
      </c>
      <c r="K3255" s="56">
        <v>196.31700000000001</v>
      </c>
      <c r="L3255" s="59">
        <v>41351</v>
      </c>
      <c r="M3255" s="60">
        <v>2013</v>
      </c>
      <c r="N3255" s="61">
        <v>41351</v>
      </c>
      <c r="O3255" s="60">
        <v>2013</v>
      </c>
      <c r="P3255" s="61">
        <v>41426</v>
      </c>
      <c r="Q3255" s="53" t="s">
        <v>345</v>
      </c>
      <c r="R3255" s="53" t="s">
        <v>2940</v>
      </c>
      <c r="S3255" s="53" t="s">
        <v>419</v>
      </c>
      <c r="T3255" s="53">
        <v>481</v>
      </c>
      <c r="U3255" s="53" t="s">
        <v>367</v>
      </c>
      <c r="V3255" s="53" t="s">
        <v>389</v>
      </c>
      <c r="W3255" s="53"/>
      <c r="X3255" s="53"/>
      <c r="Y3255" s="63"/>
      <c r="Z3255" s="53" t="s">
        <v>1087</v>
      </c>
      <c r="AA3255" s="53"/>
      <c r="AB3255" s="72"/>
      <c r="AC3255" s="57"/>
      <c r="AD3255" s="53"/>
      <c r="AE3255" s="53"/>
      <c r="AF3255" s="53"/>
      <c r="AG3255" s="63"/>
      <c r="AH3255" s="53"/>
      <c r="AI3255" s="53"/>
      <c r="AJ3255" s="149">
        <v>1</v>
      </c>
      <c r="AK3255" s="374" t="s">
        <v>677</v>
      </c>
    </row>
    <row r="3256" spans="1:37" s="149" customFormat="1" ht="60" customHeight="1">
      <c r="A3256" s="53" t="s">
        <v>1568</v>
      </c>
      <c r="B3256" s="160" t="s">
        <v>2939</v>
      </c>
      <c r="C3256" s="53" t="s">
        <v>404</v>
      </c>
      <c r="D3256" s="52" t="s">
        <v>405</v>
      </c>
      <c r="E3256" s="53" t="s">
        <v>59</v>
      </c>
      <c r="F3256" s="55">
        <v>41260</v>
      </c>
      <c r="G3256" s="55">
        <v>41323</v>
      </c>
      <c r="H3256" s="53" t="s">
        <v>100</v>
      </c>
      <c r="I3256" s="57">
        <v>393.41300000000001</v>
      </c>
      <c r="J3256" s="56">
        <v>393.25334547209758</v>
      </c>
      <c r="K3256" s="56">
        <v>393.25299999999999</v>
      </c>
      <c r="L3256" s="59">
        <v>41351</v>
      </c>
      <c r="M3256" s="60">
        <v>2013</v>
      </c>
      <c r="N3256" s="61">
        <v>41351</v>
      </c>
      <c r="O3256" s="60">
        <v>2013</v>
      </c>
      <c r="P3256" s="61">
        <v>41426</v>
      </c>
      <c r="Q3256" s="53" t="s">
        <v>345</v>
      </c>
      <c r="R3256" s="53"/>
      <c r="S3256" s="53" t="s">
        <v>419</v>
      </c>
      <c r="T3256" s="53">
        <v>1690.6</v>
      </c>
      <c r="U3256" s="53" t="s">
        <v>367</v>
      </c>
      <c r="V3256" s="53" t="s">
        <v>389</v>
      </c>
      <c r="W3256" s="53"/>
      <c r="X3256" s="53"/>
      <c r="Y3256" s="63"/>
      <c r="Z3256" s="53" t="s">
        <v>1087</v>
      </c>
      <c r="AA3256" s="53"/>
      <c r="AB3256" s="72"/>
      <c r="AC3256" s="57"/>
      <c r="AD3256" s="53"/>
      <c r="AE3256" s="53"/>
      <c r="AF3256" s="53"/>
      <c r="AG3256" s="63"/>
      <c r="AH3256" s="53"/>
      <c r="AI3256" s="53"/>
      <c r="AJ3256" s="149">
        <v>1</v>
      </c>
      <c r="AK3256" s="374" t="s">
        <v>677</v>
      </c>
    </row>
    <row r="3257" spans="1:37" s="149" customFormat="1" ht="60" customHeight="1">
      <c r="A3257" s="53" t="s">
        <v>1568</v>
      </c>
      <c r="B3257" s="60">
        <v>3847</v>
      </c>
      <c r="C3257" s="53" t="s">
        <v>455</v>
      </c>
      <c r="D3257" s="52" t="s">
        <v>456</v>
      </c>
      <c r="E3257" s="53" t="s">
        <v>59</v>
      </c>
      <c r="F3257" s="55">
        <v>41260</v>
      </c>
      <c r="G3257" s="55">
        <v>41323</v>
      </c>
      <c r="H3257" s="53" t="s">
        <v>100</v>
      </c>
      <c r="I3257" s="57">
        <v>204.42500000000001</v>
      </c>
      <c r="J3257" s="56">
        <v>222.38259429425759</v>
      </c>
      <c r="K3257" s="56">
        <v>204.42500000000001</v>
      </c>
      <c r="L3257" s="59">
        <v>41351</v>
      </c>
      <c r="M3257" s="60">
        <v>2013</v>
      </c>
      <c r="N3257" s="61">
        <v>41351</v>
      </c>
      <c r="O3257" s="60">
        <v>2013</v>
      </c>
      <c r="P3257" s="61">
        <v>41426</v>
      </c>
      <c r="Q3257" s="53" t="s">
        <v>345</v>
      </c>
      <c r="R3257" s="53"/>
      <c r="S3257" s="53" t="s">
        <v>419</v>
      </c>
      <c r="T3257" s="53">
        <v>287</v>
      </c>
      <c r="U3257" s="53" t="s">
        <v>367</v>
      </c>
      <c r="V3257" s="53" t="s">
        <v>389</v>
      </c>
      <c r="W3257" s="53"/>
      <c r="X3257" s="53"/>
      <c r="Y3257" s="63"/>
      <c r="Z3257" s="53" t="s">
        <v>1087</v>
      </c>
      <c r="AA3257" s="53"/>
      <c r="AB3257" s="72"/>
      <c r="AC3257" s="57"/>
      <c r="AD3257" s="53"/>
      <c r="AE3257" s="53"/>
      <c r="AF3257" s="53"/>
      <c r="AG3257" s="63"/>
      <c r="AH3257" s="53"/>
      <c r="AI3257" s="53"/>
      <c r="AJ3257" s="149">
        <v>1</v>
      </c>
      <c r="AK3257" s="374" t="s">
        <v>677</v>
      </c>
    </row>
    <row r="3258" spans="1:37" s="149" customFormat="1" ht="60" customHeight="1">
      <c r="A3258" s="53" t="s">
        <v>1568</v>
      </c>
      <c r="B3258" s="60">
        <v>3848</v>
      </c>
      <c r="C3258" s="53" t="s">
        <v>526</v>
      </c>
      <c r="D3258" s="52" t="s">
        <v>527</v>
      </c>
      <c r="E3258" s="53" t="s">
        <v>59</v>
      </c>
      <c r="F3258" s="55">
        <v>41236</v>
      </c>
      <c r="G3258" s="55">
        <v>41297</v>
      </c>
      <c r="H3258" s="53" t="s">
        <v>100</v>
      </c>
      <c r="I3258" s="57">
        <v>461.47</v>
      </c>
      <c r="J3258" s="56">
        <v>528.40886701165925</v>
      </c>
      <c r="K3258" s="56">
        <v>461.47</v>
      </c>
      <c r="L3258" s="59">
        <v>41325</v>
      </c>
      <c r="M3258" s="60">
        <v>2013</v>
      </c>
      <c r="N3258" s="61">
        <v>41325</v>
      </c>
      <c r="O3258" s="60">
        <v>2013</v>
      </c>
      <c r="P3258" s="61">
        <v>41426</v>
      </c>
      <c r="Q3258" s="53" t="s">
        <v>337</v>
      </c>
      <c r="R3258" s="53"/>
      <c r="S3258" s="53" t="s">
        <v>419</v>
      </c>
      <c r="T3258" s="53">
        <v>3194</v>
      </c>
      <c r="U3258" s="53" t="s">
        <v>367</v>
      </c>
      <c r="V3258" s="53" t="s">
        <v>385</v>
      </c>
      <c r="W3258" s="53"/>
      <c r="X3258" s="53"/>
      <c r="Y3258" s="63"/>
      <c r="Z3258" s="53" t="s">
        <v>1087</v>
      </c>
      <c r="AA3258" s="53"/>
      <c r="AB3258" s="72"/>
      <c r="AC3258" s="57"/>
      <c r="AD3258" s="53"/>
      <c r="AE3258" s="53"/>
      <c r="AF3258" s="53"/>
      <c r="AG3258" s="63"/>
      <c r="AH3258" s="53"/>
      <c r="AI3258" s="53"/>
      <c r="AJ3258" s="149">
        <v>1</v>
      </c>
      <c r="AK3258" s="374" t="s">
        <v>677</v>
      </c>
    </row>
    <row r="3259" spans="1:37" s="149" customFormat="1" ht="75" customHeight="1">
      <c r="A3259" s="53" t="s">
        <v>1568</v>
      </c>
      <c r="B3259" s="60">
        <v>3849</v>
      </c>
      <c r="C3259" s="53" t="s">
        <v>528</v>
      </c>
      <c r="D3259" s="156" t="s">
        <v>529</v>
      </c>
      <c r="E3259" s="53" t="s">
        <v>59</v>
      </c>
      <c r="F3259" s="55">
        <v>41267</v>
      </c>
      <c r="G3259" s="55">
        <v>41327</v>
      </c>
      <c r="H3259" s="53" t="s">
        <v>100</v>
      </c>
      <c r="I3259" s="57">
        <v>971.36</v>
      </c>
      <c r="J3259" s="56">
        <v>1485.1300863067199</v>
      </c>
      <c r="K3259" s="56">
        <v>971.36</v>
      </c>
      <c r="L3259" s="59">
        <v>41355</v>
      </c>
      <c r="M3259" s="60">
        <v>2013</v>
      </c>
      <c r="N3259" s="61">
        <v>41355</v>
      </c>
      <c r="O3259" s="60">
        <v>2013</v>
      </c>
      <c r="P3259" s="61">
        <v>41426</v>
      </c>
      <c r="Q3259" s="53" t="s">
        <v>345</v>
      </c>
      <c r="R3259" s="53"/>
      <c r="S3259" s="53" t="s">
        <v>1583</v>
      </c>
      <c r="T3259" s="53" t="s">
        <v>5574</v>
      </c>
      <c r="U3259" s="53" t="s">
        <v>367</v>
      </c>
      <c r="V3259" s="53" t="s">
        <v>389</v>
      </c>
      <c r="W3259" s="53"/>
      <c r="X3259" s="53"/>
      <c r="Y3259" s="63"/>
      <c r="Z3259" s="53" t="s">
        <v>1087</v>
      </c>
      <c r="AA3259" s="53"/>
      <c r="AB3259" s="72"/>
      <c r="AC3259" s="57"/>
      <c r="AD3259" s="53"/>
      <c r="AE3259" s="53"/>
      <c r="AF3259" s="53"/>
      <c r="AG3259" s="63"/>
      <c r="AH3259" s="53"/>
      <c r="AI3259" s="53"/>
      <c r="AJ3259" s="149">
        <v>1</v>
      </c>
      <c r="AK3259" s="374" t="s">
        <v>677</v>
      </c>
    </row>
    <row r="3260" spans="1:37" s="149" customFormat="1" ht="60" customHeight="1">
      <c r="A3260" s="53" t="s">
        <v>1568</v>
      </c>
      <c r="B3260" s="60">
        <v>3851</v>
      </c>
      <c r="C3260" s="53" t="s">
        <v>532</v>
      </c>
      <c r="D3260" s="52" t="s">
        <v>533</v>
      </c>
      <c r="E3260" s="53" t="s">
        <v>59</v>
      </c>
      <c r="F3260" s="55">
        <v>41239</v>
      </c>
      <c r="G3260" s="55">
        <v>41300</v>
      </c>
      <c r="H3260" s="53" t="s">
        <v>100</v>
      </c>
      <c r="I3260" s="57">
        <v>145.58600000000001</v>
      </c>
      <c r="J3260" s="56">
        <v>156.49760262588481</v>
      </c>
      <c r="K3260" s="56">
        <v>145.58600000000001</v>
      </c>
      <c r="L3260" s="59">
        <v>41327</v>
      </c>
      <c r="M3260" s="60">
        <v>2013</v>
      </c>
      <c r="N3260" s="61">
        <v>41327</v>
      </c>
      <c r="O3260" s="60">
        <v>2013</v>
      </c>
      <c r="P3260" s="61">
        <v>41426</v>
      </c>
      <c r="Q3260" s="53" t="s">
        <v>345</v>
      </c>
      <c r="R3260" s="53"/>
      <c r="S3260" s="53" t="s">
        <v>308</v>
      </c>
      <c r="T3260" s="53">
        <v>13</v>
      </c>
      <c r="U3260" s="53" t="s">
        <v>367</v>
      </c>
      <c r="V3260" s="53" t="s">
        <v>389</v>
      </c>
      <c r="W3260" s="53"/>
      <c r="X3260" s="53"/>
      <c r="Y3260" s="63"/>
      <c r="Z3260" s="53" t="s">
        <v>1087</v>
      </c>
      <c r="AA3260" s="53"/>
      <c r="AB3260" s="72"/>
      <c r="AC3260" s="57"/>
      <c r="AD3260" s="53"/>
      <c r="AE3260" s="53"/>
      <c r="AF3260" s="53"/>
      <c r="AG3260" s="63"/>
      <c r="AH3260" s="53"/>
      <c r="AI3260" s="53"/>
      <c r="AJ3260" s="149">
        <v>1</v>
      </c>
      <c r="AK3260" s="374" t="s">
        <v>677</v>
      </c>
    </row>
    <row r="3261" spans="1:37" s="149" customFormat="1" ht="60" customHeight="1">
      <c r="A3261" s="53" t="s">
        <v>1568</v>
      </c>
      <c r="B3261" s="60">
        <v>3852</v>
      </c>
      <c r="C3261" s="53" t="s">
        <v>534</v>
      </c>
      <c r="D3261" s="52" t="s">
        <v>535</v>
      </c>
      <c r="E3261" s="53" t="s">
        <v>59</v>
      </c>
      <c r="F3261" s="55">
        <v>41239</v>
      </c>
      <c r="G3261" s="55">
        <v>41300</v>
      </c>
      <c r="H3261" s="53" t="s">
        <v>100</v>
      </c>
      <c r="I3261" s="57">
        <v>54.25</v>
      </c>
      <c r="J3261" s="56">
        <v>58.542330890836801</v>
      </c>
      <c r="K3261" s="56">
        <v>54.25</v>
      </c>
      <c r="L3261" s="59">
        <v>41327</v>
      </c>
      <c r="M3261" s="60">
        <v>2013</v>
      </c>
      <c r="N3261" s="61">
        <v>41327</v>
      </c>
      <c r="O3261" s="60">
        <v>2013</v>
      </c>
      <c r="P3261" s="61">
        <v>41426</v>
      </c>
      <c r="Q3261" s="53" t="s">
        <v>345</v>
      </c>
      <c r="R3261" s="53"/>
      <c r="S3261" s="53" t="s">
        <v>419</v>
      </c>
      <c r="T3261" s="53">
        <v>484</v>
      </c>
      <c r="U3261" s="53" t="s">
        <v>367</v>
      </c>
      <c r="V3261" s="53" t="s">
        <v>389</v>
      </c>
      <c r="W3261" s="53"/>
      <c r="X3261" s="53"/>
      <c r="Y3261" s="63"/>
      <c r="Z3261" s="53"/>
      <c r="AA3261" s="53"/>
      <c r="AB3261" s="72"/>
      <c r="AC3261" s="57"/>
      <c r="AD3261" s="53"/>
      <c r="AE3261" s="53"/>
      <c r="AF3261" s="53"/>
      <c r="AG3261" s="63"/>
      <c r="AH3261" s="53"/>
      <c r="AI3261" s="53"/>
      <c r="AJ3261" s="149">
        <v>1</v>
      </c>
      <c r="AK3261" s="374" t="s">
        <v>677</v>
      </c>
    </row>
    <row r="3262" spans="1:37" s="149" customFormat="1" ht="60" customHeight="1">
      <c r="A3262" s="53" t="s">
        <v>1568</v>
      </c>
      <c r="B3262" s="60">
        <v>3853</v>
      </c>
      <c r="C3262" s="53" t="s">
        <v>1300</v>
      </c>
      <c r="D3262" s="52" t="s">
        <v>1301</v>
      </c>
      <c r="E3262" s="53" t="s">
        <v>59</v>
      </c>
      <c r="F3262" s="55">
        <v>41253</v>
      </c>
      <c r="G3262" s="55">
        <v>41316</v>
      </c>
      <c r="H3262" s="53" t="s">
        <v>100</v>
      </c>
      <c r="I3262" s="57">
        <v>484.08</v>
      </c>
      <c r="J3262" s="56">
        <v>732.69641913229441</v>
      </c>
      <c r="K3262" s="56">
        <v>484.08</v>
      </c>
      <c r="L3262" s="59">
        <v>41344</v>
      </c>
      <c r="M3262" s="60">
        <v>2013</v>
      </c>
      <c r="N3262" s="61">
        <v>41344</v>
      </c>
      <c r="O3262" s="60">
        <v>2013</v>
      </c>
      <c r="P3262" s="61">
        <v>41426</v>
      </c>
      <c r="Q3262" s="53" t="s">
        <v>337</v>
      </c>
      <c r="R3262" s="53"/>
      <c r="S3262" s="53" t="s">
        <v>419</v>
      </c>
      <c r="T3262" s="53">
        <v>100</v>
      </c>
      <c r="U3262" s="53" t="s">
        <v>367</v>
      </c>
      <c r="V3262" s="53" t="s">
        <v>385</v>
      </c>
      <c r="W3262" s="53"/>
      <c r="X3262" s="53"/>
      <c r="Y3262" s="63"/>
      <c r="Z3262" s="53" t="s">
        <v>1087</v>
      </c>
      <c r="AA3262" s="53"/>
      <c r="AB3262" s="72"/>
      <c r="AC3262" s="57"/>
      <c r="AD3262" s="53"/>
      <c r="AE3262" s="53"/>
      <c r="AF3262" s="53"/>
      <c r="AG3262" s="63"/>
      <c r="AH3262" s="53"/>
      <c r="AI3262" s="53"/>
      <c r="AJ3262" s="149">
        <v>1</v>
      </c>
      <c r="AK3262" s="374" t="s">
        <v>677</v>
      </c>
    </row>
    <row r="3263" spans="1:37" s="149" customFormat="1" ht="60" customHeight="1">
      <c r="A3263" s="53" t="s">
        <v>1568</v>
      </c>
      <c r="B3263" s="60">
        <v>3854</v>
      </c>
      <c r="C3263" s="53" t="s">
        <v>457</v>
      </c>
      <c r="D3263" s="52" t="s">
        <v>458</v>
      </c>
      <c r="E3263" s="53" t="s">
        <v>64</v>
      </c>
      <c r="F3263" s="55">
        <v>41220</v>
      </c>
      <c r="G3263" s="55">
        <v>41281</v>
      </c>
      <c r="H3263" s="53" t="s">
        <v>100</v>
      </c>
      <c r="I3263" s="57">
        <v>108.413</v>
      </c>
      <c r="J3263" s="56">
        <v>105.17152443033602</v>
      </c>
      <c r="K3263" s="56">
        <v>105.17100000000001</v>
      </c>
      <c r="L3263" s="59">
        <v>41309</v>
      </c>
      <c r="M3263" s="60">
        <v>2013</v>
      </c>
      <c r="N3263" s="61">
        <v>41309</v>
      </c>
      <c r="O3263" s="60">
        <v>2013</v>
      </c>
      <c r="P3263" s="61">
        <v>41426</v>
      </c>
      <c r="Q3263" s="53" t="s">
        <v>337</v>
      </c>
      <c r="R3263" s="53"/>
      <c r="S3263" s="53" t="s">
        <v>419</v>
      </c>
      <c r="T3263" s="53">
        <v>485</v>
      </c>
      <c r="U3263" s="53" t="s">
        <v>367</v>
      </c>
      <c r="V3263" s="53" t="s">
        <v>385</v>
      </c>
      <c r="W3263" s="53"/>
      <c r="X3263" s="53"/>
      <c r="Y3263" s="63"/>
      <c r="Z3263" s="53" t="s">
        <v>1087</v>
      </c>
      <c r="AA3263" s="53"/>
      <c r="AB3263" s="72"/>
      <c r="AC3263" s="57"/>
      <c r="AD3263" s="53"/>
      <c r="AE3263" s="53"/>
      <c r="AF3263" s="53"/>
      <c r="AG3263" s="63"/>
      <c r="AH3263" s="53"/>
      <c r="AI3263" s="53"/>
      <c r="AJ3263" s="149">
        <v>1</v>
      </c>
      <c r="AK3263" s="374" t="s">
        <v>677</v>
      </c>
    </row>
    <row r="3264" spans="1:37" s="149" customFormat="1" ht="60" customHeight="1">
      <c r="A3264" s="53" t="s">
        <v>1568</v>
      </c>
      <c r="B3264" s="60">
        <v>3855</v>
      </c>
      <c r="C3264" s="53" t="s">
        <v>537</v>
      </c>
      <c r="D3264" s="52" t="s">
        <v>538</v>
      </c>
      <c r="E3264" s="53" t="s">
        <v>59</v>
      </c>
      <c r="F3264" s="55">
        <v>41253</v>
      </c>
      <c r="G3264" s="55">
        <v>41316</v>
      </c>
      <c r="H3264" s="53" t="s">
        <v>100</v>
      </c>
      <c r="I3264" s="57">
        <v>49.71</v>
      </c>
      <c r="J3264" s="56">
        <v>51.920745782472004</v>
      </c>
      <c r="K3264" s="56">
        <v>49.71</v>
      </c>
      <c r="L3264" s="59">
        <v>41344</v>
      </c>
      <c r="M3264" s="60">
        <v>2013</v>
      </c>
      <c r="N3264" s="61">
        <v>41344</v>
      </c>
      <c r="O3264" s="60">
        <v>2013</v>
      </c>
      <c r="P3264" s="61">
        <v>41426</v>
      </c>
      <c r="Q3264" s="53" t="s">
        <v>337</v>
      </c>
      <c r="R3264" s="53"/>
      <c r="S3264" s="53" t="s">
        <v>419</v>
      </c>
      <c r="T3264" s="53">
        <v>10</v>
      </c>
      <c r="U3264" s="53" t="s">
        <v>367</v>
      </c>
      <c r="V3264" s="53" t="s">
        <v>385</v>
      </c>
      <c r="W3264" s="53"/>
      <c r="X3264" s="53"/>
      <c r="Y3264" s="63"/>
      <c r="Z3264" s="53" t="s">
        <v>1087</v>
      </c>
      <c r="AA3264" s="53"/>
      <c r="AB3264" s="72"/>
      <c r="AC3264" s="57"/>
      <c r="AD3264" s="53"/>
      <c r="AE3264" s="53"/>
      <c r="AF3264" s="53"/>
      <c r="AG3264" s="63"/>
      <c r="AH3264" s="53"/>
      <c r="AI3264" s="53"/>
      <c r="AJ3264" s="149">
        <v>1</v>
      </c>
      <c r="AK3264" s="374" t="s">
        <v>677</v>
      </c>
    </row>
    <row r="3265" spans="1:37" s="68" customFormat="1" ht="60" customHeight="1">
      <c r="A3265" s="53" t="s">
        <v>1568</v>
      </c>
      <c r="B3265" s="60">
        <v>3856</v>
      </c>
      <c r="C3265" s="53" t="s">
        <v>539</v>
      </c>
      <c r="D3265" s="52" t="s">
        <v>540</v>
      </c>
      <c r="E3265" s="53" t="s">
        <v>59</v>
      </c>
      <c r="F3265" s="55">
        <v>41260</v>
      </c>
      <c r="G3265" s="55">
        <v>41323</v>
      </c>
      <c r="H3265" s="53" t="s">
        <v>100</v>
      </c>
      <c r="I3265" s="57">
        <v>85.519000000000005</v>
      </c>
      <c r="J3265" s="56">
        <v>85.133095392240008</v>
      </c>
      <c r="K3265" s="56">
        <v>85.132999999999996</v>
      </c>
      <c r="L3265" s="59">
        <v>41351</v>
      </c>
      <c r="M3265" s="60">
        <v>2013</v>
      </c>
      <c r="N3265" s="61">
        <v>41351</v>
      </c>
      <c r="O3265" s="60">
        <v>2013</v>
      </c>
      <c r="P3265" s="61">
        <v>41426</v>
      </c>
      <c r="Q3265" s="53" t="s">
        <v>345</v>
      </c>
      <c r="R3265" s="53"/>
      <c r="S3265" s="53" t="s">
        <v>308</v>
      </c>
      <c r="T3265" s="53">
        <v>100</v>
      </c>
      <c r="U3265" s="53" t="s">
        <v>367</v>
      </c>
      <c r="V3265" s="53" t="s">
        <v>385</v>
      </c>
      <c r="W3265" s="53"/>
      <c r="X3265" s="53"/>
      <c r="Y3265" s="63"/>
      <c r="Z3265" s="53" t="s">
        <v>1087</v>
      </c>
      <c r="AA3265" s="53"/>
      <c r="AB3265" s="72"/>
      <c r="AC3265" s="57"/>
      <c r="AD3265" s="53"/>
      <c r="AE3265" s="53"/>
      <c r="AF3265" s="53"/>
      <c r="AG3265" s="63"/>
      <c r="AH3265" s="53"/>
      <c r="AI3265" s="53"/>
      <c r="AJ3265" s="149">
        <v>1</v>
      </c>
      <c r="AK3265" s="374" t="s">
        <v>677</v>
      </c>
    </row>
    <row r="3266" spans="1:37" s="149" customFormat="1" ht="60" customHeight="1">
      <c r="A3266" s="53" t="s">
        <v>1568</v>
      </c>
      <c r="B3266" s="60">
        <v>3857</v>
      </c>
      <c r="C3266" s="53" t="s">
        <v>459</v>
      </c>
      <c r="D3266" s="52" t="s">
        <v>460</v>
      </c>
      <c r="E3266" s="53" t="s">
        <v>59</v>
      </c>
      <c r="F3266" s="55">
        <v>41239</v>
      </c>
      <c r="G3266" s="55">
        <v>41300</v>
      </c>
      <c r="H3266" s="53" t="s">
        <v>100</v>
      </c>
      <c r="I3266" s="57">
        <v>244.649</v>
      </c>
      <c r="J3266" s="56">
        <v>268.34457299963043</v>
      </c>
      <c r="K3266" s="56">
        <v>244.649</v>
      </c>
      <c r="L3266" s="59">
        <v>41327</v>
      </c>
      <c r="M3266" s="60">
        <v>2013</v>
      </c>
      <c r="N3266" s="61">
        <v>41327</v>
      </c>
      <c r="O3266" s="60">
        <v>2013</v>
      </c>
      <c r="P3266" s="61">
        <v>41426</v>
      </c>
      <c r="Q3266" s="53" t="s">
        <v>345</v>
      </c>
      <c r="R3266" s="53"/>
      <c r="S3266" s="53" t="s">
        <v>308</v>
      </c>
      <c r="T3266" s="53">
        <v>9.5</v>
      </c>
      <c r="U3266" s="53" t="s">
        <v>367</v>
      </c>
      <c r="V3266" s="53" t="s">
        <v>389</v>
      </c>
      <c r="W3266" s="53"/>
      <c r="X3266" s="53"/>
      <c r="Y3266" s="63"/>
      <c r="Z3266" s="53" t="s">
        <v>1087</v>
      </c>
      <c r="AA3266" s="53"/>
      <c r="AB3266" s="72"/>
      <c r="AC3266" s="57"/>
      <c r="AD3266" s="53"/>
      <c r="AE3266" s="53"/>
      <c r="AF3266" s="53"/>
      <c r="AG3266" s="63"/>
      <c r="AH3266" s="53"/>
      <c r="AI3266" s="53"/>
      <c r="AJ3266" s="149">
        <v>1</v>
      </c>
      <c r="AK3266" s="374" t="s">
        <v>677</v>
      </c>
    </row>
    <row r="3267" spans="1:37" s="149" customFormat="1" ht="60" customHeight="1">
      <c r="A3267" s="53" t="s">
        <v>1568</v>
      </c>
      <c r="B3267" s="60">
        <v>3858</v>
      </c>
      <c r="C3267" s="53">
        <v>3000412</v>
      </c>
      <c r="D3267" s="52" t="s">
        <v>888</v>
      </c>
      <c r="E3267" s="53" t="s">
        <v>59</v>
      </c>
      <c r="F3267" s="55">
        <v>41267</v>
      </c>
      <c r="G3267" s="55">
        <v>41330</v>
      </c>
      <c r="H3267" s="53" t="s">
        <v>100</v>
      </c>
      <c r="I3267" s="57">
        <v>490</v>
      </c>
      <c r="J3267" s="56">
        <v>448.02651711051362</v>
      </c>
      <c r="K3267" s="56">
        <v>448.02600000000001</v>
      </c>
      <c r="L3267" s="59">
        <v>41358</v>
      </c>
      <c r="M3267" s="60">
        <v>2013</v>
      </c>
      <c r="N3267" s="61">
        <v>41358</v>
      </c>
      <c r="O3267" s="60">
        <v>2013</v>
      </c>
      <c r="P3267" s="61">
        <v>41565</v>
      </c>
      <c r="Q3267" s="53" t="s">
        <v>345</v>
      </c>
      <c r="R3267" s="53"/>
      <c r="S3267" s="53" t="s">
        <v>384</v>
      </c>
      <c r="T3267" s="53">
        <v>1</v>
      </c>
      <c r="U3267" s="53" t="s">
        <v>368</v>
      </c>
      <c r="V3267" s="53" t="s">
        <v>389</v>
      </c>
      <c r="W3267" s="53" t="s">
        <v>1584</v>
      </c>
      <c r="X3267" s="53"/>
      <c r="Y3267" s="63"/>
      <c r="Z3267" s="53" t="s">
        <v>1570</v>
      </c>
      <c r="AA3267" s="53"/>
      <c r="AB3267" s="72"/>
      <c r="AC3267" s="57"/>
      <c r="AD3267" s="53"/>
      <c r="AE3267" s="53"/>
      <c r="AF3267" s="53"/>
      <c r="AG3267" s="63"/>
      <c r="AH3267" s="53"/>
      <c r="AI3267" s="53"/>
      <c r="AJ3267" s="149">
        <v>1</v>
      </c>
      <c r="AK3267" s="374" t="s">
        <v>677</v>
      </c>
    </row>
    <row r="3268" spans="1:37" s="149" customFormat="1" ht="60" customHeight="1">
      <c r="A3268" s="53" t="s">
        <v>1568</v>
      </c>
      <c r="B3268" s="60">
        <v>3859</v>
      </c>
      <c r="C3268" s="53">
        <v>3000414</v>
      </c>
      <c r="D3268" s="52" t="s">
        <v>1262</v>
      </c>
      <c r="E3268" s="53" t="s">
        <v>59</v>
      </c>
      <c r="F3268" s="55">
        <v>41267</v>
      </c>
      <c r="G3268" s="55">
        <v>41330</v>
      </c>
      <c r="H3268" s="53" t="s">
        <v>100</v>
      </c>
      <c r="I3268" s="57">
        <v>2500</v>
      </c>
      <c r="J3268" s="56">
        <v>2285.8494424984515</v>
      </c>
      <c r="K3268" s="56">
        <v>2285.8490000000002</v>
      </c>
      <c r="L3268" s="59">
        <v>41358</v>
      </c>
      <c r="M3268" s="60">
        <v>2013</v>
      </c>
      <c r="N3268" s="61">
        <v>41358</v>
      </c>
      <c r="O3268" s="60">
        <v>2013</v>
      </c>
      <c r="P3268" s="61">
        <v>41566</v>
      </c>
      <c r="Q3268" s="53" t="s">
        <v>345</v>
      </c>
      <c r="R3268" s="53"/>
      <c r="S3268" s="53" t="s">
        <v>384</v>
      </c>
      <c r="T3268" s="53">
        <v>1</v>
      </c>
      <c r="U3268" s="53" t="s">
        <v>368</v>
      </c>
      <c r="V3268" s="53" t="s">
        <v>385</v>
      </c>
      <c r="W3268" s="53" t="s">
        <v>1585</v>
      </c>
      <c r="X3268" s="53"/>
      <c r="Y3268" s="63"/>
      <c r="Z3268" s="53" t="s">
        <v>1570</v>
      </c>
      <c r="AA3268" s="53"/>
      <c r="AB3268" s="72"/>
      <c r="AC3268" s="57"/>
      <c r="AD3268" s="53"/>
      <c r="AE3268" s="53"/>
      <c r="AF3268" s="53"/>
      <c r="AG3268" s="63"/>
      <c r="AH3268" s="53"/>
      <c r="AI3268" s="53"/>
      <c r="AJ3268" s="149">
        <v>1</v>
      </c>
      <c r="AK3268" s="374" t="s">
        <v>677</v>
      </c>
    </row>
    <row r="3269" spans="1:37" s="149" customFormat="1" ht="60" customHeight="1">
      <c r="A3269" s="53" t="s">
        <v>1568</v>
      </c>
      <c r="B3269" s="60">
        <v>3860</v>
      </c>
      <c r="C3269" s="53">
        <v>3000415</v>
      </c>
      <c r="D3269" s="52" t="s">
        <v>2040</v>
      </c>
      <c r="E3269" s="53" t="s">
        <v>59</v>
      </c>
      <c r="F3269" s="55">
        <v>41242</v>
      </c>
      <c r="G3269" s="55">
        <v>41303</v>
      </c>
      <c r="H3269" s="53" t="s">
        <v>100</v>
      </c>
      <c r="I3269" s="57">
        <v>975</v>
      </c>
      <c r="J3269" s="56">
        <v>891.48145844651049</v>
      </c>
      <c r="K3269" s="56">
        <v>891.48099999999999</v>
      </c>
      <c r="L3269" s="59">
        <v>41331</v>
      </c>
      <c r="M3269" s="60">
        <v>2013</v>
      </c>
      <c r="N3269" s="61">
        <v>41331</v>
      </c>
      <c r="O3269" s="60">
        <v>2013</v>
      </c>
      <c r="P3269" s="61">
        <v>41567</v>
      </c>
      <c r="Q3269" s="53" t="s">
        <v>345</v>
      </c>
      <c r="R3269" s="53"/>
      <c r="S3269" s="53" t="s">
        <v>384</v>
      </c>
      <c r="T3269" s="53">
        <v>1</v>
      </c>
      <c r="U3269" s="53" t="s">
        <v>368</v>
      </c>
      <c r="V3269" s="53" t="s">
        <v>385</v>
      </c>
      <c r="W3269" s="53" t="s">
        <v>1586</v>
      </c>
      <c r="X3269" s="53"/>
      <c r="Y3269" s="63"/>
      <c r="Z3269" s="53" t="s">
        <v>1570</v>
      </c>
      <c r="AA3269" s="53"/>
      <c r="AB3269" s="72"/>
      <c r="AC3269" s="57"/>
      <c r="AD3269" s="53"/>
      <c r="AE3269" s="53"/>
      <c r="AF3269" s="53"/>
      <c r="AG3269" s="63"/>
      <c r="AH3269" s="53"/>
      <c r="AI3269" s="53"/>
      <c r="AJ3269" s="149">
        <v>1</v>
      </c>
      <c r="AK3269" s="374" t="s">
        <v>677</v>
      </c>
    </row>
    <row r="3270" spans="1:37" s="149" customFormat="1" ht="60" customHeight="1">
      <c r="A3270" s="53" t="s">
        <v>1568</v>
      </c>
      <c r="B3270" s="60">
        <v>3861</v>
      </c>
      <c r="C3270" s="53">
        <v>3000417</v>
      </c>
      <c r="D3270" s="52" t="s">
        <v>591</v>
      </c>
      <c r="E3270" s="53" t="s">
        <v>59</v>
      </c>
      <c r="F3270" s="55">
        <v>41236</v>
      </c>
      <c r="G3270" s="55">
        <v>41297</v>
      </c>
      <c r="H3270" s="53" t="s">
        <v>100</v>
      </c>
      <c r="I3270" s="57">
        <v>400</v>
      </c>
      <c r="J3270" s="56">
        <v>365.73595476778081</v>
      </c>
      <c r="K3270" s="56">
        <v>365.73500000000001</v>
      </c>
      <c r="L3270" s="59">
        <v>41325</v>
      </c>
      <c r="M3270" s="60">
        <v>2013</v>
      </c>
      <c r="N3270" s="61">
        <v>41325</v>
      </c>
      <c r="O3270" s="60">
        <v>2013</v>
      </c>
      <c r="P3270" s="61">
        <v>41568</v>
      </c>
      <c r="Q3270" s="53" t="s">
        <v>345</v>
      </c>
      <c r="R3270" s="53"/>
      <c r="S3270" s="53" t="s">
        <v>384</v>
      </c>
      <c r="T3270" s="53">
        <v>1</v>
      </c>
      <c r="U3270" s="53" t="s">
        <v>368</v>
      </c>
      <c r="V3270" s="53" t="s">
        <v>385</v>
      </c>
      <c r="W3270" s="53" t="s">
        <v>1587</v>
      </c>
      <c r="X3270" s="53"/>
      <c r="Y3270" s="63"/>
      <c r="Z3270" s="53" t="s">
        <v>1570</v>
      </c>
      <c r="AA3270" s="53"/>
      <c r="AB3270" s="72"/>
      <c r="AC3270" s="57"/>
      <c r="AD3270" s="53"/>
      <c r="AE3270" s="53"/>
      <c r="AF3270" s="53"/>
      <c r="AG3270" s="63"/>
      <c r="AH3270" s="53"/>
      <c r="AI3270" s="53"/>
      <c r="AJ3270" s="149">
        <v>1</v>
      </c>
      <c r="AK3270" s="374" t="s">
        <v>677</v>
      </c>
    </row>
    <row r="3271" spans="1:37" s="149" customFormat="1" ht="60" customHeight="1">
      <c r="A3271" s="53" t="s">
        <v>1568</v>
      </c>
      <c r="B3271" s="60">
        <v>3862</v>
      </c>
      <c r="C3271" s="53">
        <v>3000417</v>
      </c>
      <c r="D3271" s="52" t="s">
        <v>591</v>
      </c>
      <c r="E3271" s="53" t="s">
        <v>59</v>
      </c>
      <c r="F3271" s="55">
        <v>41236</v>
      </c>
      <c r="G3271" s="55">
        <v>41297</v>
      </c>
      <c r="H3271" s="53" t="s">
        <v>100</v>
      </c>
      <c r="I3271" s="57">
        <v>1720</v>
      </c>
      <c r="J3271" s="56">
        <v>1572.6638360609568</v>
      </c>
      <c r="K3271" s="56">
        <v>1572.663</v>
      </c>
      <c r="L3271" s="59">
        <v>41325</v>
      </c>
      <c r="M3271" s="60">
        <v>2013</v>
      </c>
      <c r="N3271" s="61">
        <v>41325</v>
      </c>
      <c r="O3271" s="60">
        <v>2013</v>
      </c>
      <c r="P3271" s="61">
        <v>41569</v>
      </c>
      <c r="Q3271" s="53" t="s">
        <v>345</v>
      </c>
      <c r="R3271" s="53"/>
      <c r="S3271" s="53" t="s">
        <v>384</v>
      </c>
      <c r="T3271" s="53">
        <v>1</v>
      </c>
      <c r="U3271" s="53" t="s">
        <v>368</v>
      </c>
      <c r="V3271" s="53" t="s">
        <v>385</v>
      </c>
      <c r="W3271" s="53" t="s">
        <v>1588</v>
      </c>
      <c r="X3271" s="53"/>
      <c r="Y3271" s="63"/>
      <c r="Z3271" s="53" t="s">
        <v>1570</v>
      </c>
      <c r="AA3271" s="53"/>
      <c r="AB3271" s="72"/>
      <c r="AC3271" s="57"/>
      <c r="AD3271" s="53"/>
      <c r="AE3271" s="53"/>
      <c r="AF3271" s="53"/>
      <c r="AG3271" s="63"/>
      <c r="AH3271" s="53"/>
      <c r="AI3271" s="53"/>
      <c r="AJ3271" s="149">
        <v>1</v>
      </c>
      <c r="AK3271" s="374" t="s">
        <v>677</v>
      </c>
    </row>
    <row r="3272" spans="1:37" s="149" customFormat="1" ht="60" customHeight="1">
      <c r="A3272" s="53" t="s">
        <v>1568</v>
      </c>
      <c r="B3272" s="60">
        <v>3863</v>
      </c>
      <c r="C3272" s="53">
        <v>3000418</v>
      </c>
      <c r="D3272" s="52" t="s">
        <v>1589</v>
      </c>
      <c r="E3272" s="53" t="s">
        <v>59</v>
      </c>
      <c r="F3272" s="55">
        <v>41236</v>
      </c>
      <c r="G3272" s="55">
        <v>41297</v>
      </c>
      <c r="H3272" s="53" t="s">
        <v>100</v>
      </c>
      <c r="I3272" s="57">
        <v>1980</v>
      </c>
      <c r="J3272" s="56">
        <v>1810.3923715401218</v>
      </c>
      <c r="K3272" s="56">
        <v>1810.3920000000001</v>
      </c>
      <c r="L3272" s="59">
        <v>41325</v>
      </c>
      <c r="M3272" s="60">
        <v>2013</v>
      </c>
      <c r="N3272" s="61">
        <v>41325</v>
      </c>
      <c r="O3272" s="60">
        <v>2013</v>
      </c>
      <c r="P3272" s="61">
        <v>41570</v>
      </c>
      <c r="Q3272" s="53" t="s">
        <v>345</v>
      </c>
      <c r="R3272" s="53"/>
      <c r="S3272" s="53" t="s">
        <v>384</v>
      </c>
      <c r="T3272" s="53">
        <v>1</v>
      </c>
      <c r="U3272" s="53" t="s">
        <v>368</v>
      </c>
      <c r="V3272" s="53" t="s">
        <v>385</v>
      </c>
      <c r="W3272" s="53" t="s">
        <v>1590</v>
      </c>
      <c r="X3272" s="53"/>
      <c r="Y3272" s="63"/>
      <c r="Z3272" s="53" t="s">
        <v>1570</v>
      </c>
      <c r="AA3272" s="53"/>
      <c r="AB3272" s="72"/>
      <c r="AC3272" s="57"/>
      <c r="AD3272" s="53"/>
      <c r="AE3272" s="53"/>
      <c r="AF3272" s="53"/>
      <c r="AG3272" s="63"/>
      <c r="AH3272" s="53"/>
      <c r="AI3272" s="53"/>
      <c r="AJ3272" s="149">
        <v>1</v>
      </c>
      <c r="AK3272" s="374" t="s">
        <v>677</v>
      </c>
    </row>
    <row r="3273" spans="1:37" s="149" customFormat="1" ht="60" customHeight="1">
      <c r="A3273" s="53" t="s">
        <v>1568</v>
      </c>
      <c r="B3273" s="60">
        <v>3864</v>
      </c>
      <c r="C3273" s="53">
        <v>3000447</v>
      </c>
      <c r="D3273" s="52" t="s">
        <v>1591</v>
      </c>
      <c r="E3273" s="53" t="s">
        <v>59</v>
      </c>
      <c r="F3273" s="55">
        <v>41236</v>
      </c>
      <c r="G3273" s="55">
        <v>41297</v>
      </c>
      <c r="H3273" s="53" t="s">
        <v>100</v>
      </c>
      <c r="I3273" s="57">
        <v>1850</v>
      </c>
      <c r="J3273" s="56">
        <v>1691.5281038005394</v>
      </c>
      <c r="K3273" s="56">
        <v>1691.528</v>
      </c>
      <c r="L3273" s="59">
        <v>41325</v>
      </c>
      <c r="M3273" s="60">
        <v>2013</v>
      </c>
      <c r="N3273" s="61">
        <v>41325</v>
      </c>
      <c r="O3273" s="60">
        <v>2013</v>
      </c>
      <c r="P3273" s="61">
        <v>41573</v>
      </c>
      <c r="Q3273" s="53" t="s">
        <v>345</v>
      </c>
      <c r="R3273" s="53"/>
      <c r="S3273" s="53" t="s">
        <v>384</v>
      </c>
      <c r="T3273" s="53">
        <v>1</v>
      </c>
      <c r="U3273" s="53" t="s">
        <v>368</v>
      </c>
      <c r="V3273" s="53" t="s">
        <v>389</v>
      </c>
      <c r="W3273" s="53" t="s">
        <v>1592</v>
      </c>
      <c r="X3273" s="53"/>
      <c r="Y3273" s="63"/>
      <c r="Z3273" s="53" t="s">
        <v>1570</v>
      </c>
      <c r="AA3273" s="53"/>
      <c r="AB3273" s="72"/>
      <c r="AC3273" s="57"/>
      <c r="AD3273" s="53"/>
      <c r="AE3273" s="53"/>
      <c r="AF3273" s="53"/>
      <c r="AG3273" s="63"/>
      <c r="AH3273" s="53"/>
      <c r="AI3273" s="53"/>
      <c r="AJ3273" s="149">
        <v>1</v>
      </c>
      <c r="AK3273" s="374" t="s">
        <v>677</v>
      </c>
    </row>
    <row r="3274" spans="1:37" s="149" customFormat="1" ht="60" customHeight="1">
      <c r="A3274" s="53" t="s">
        <v>1568</v>
      </c>
      <c r="B3274" s="60">
        <v>3865</v>
      </c>
      <c r="C3274" s="53">
        <v>3000452</v>
      </c>
      <c r="D3274" s="52" t="s">
        <v>424</v>
      </c>
      <c r="E3274" s="53" t="s">
        <v>59</v>
      </c>
      <c r="F3274" s="55">
        <v>41267</v>
      </c>
      <c r="G3274" s="55">
        <v>41330</v>
      </c>
      <c r="H3274" s="53" t="s">
        <v>100</v>
      </c>
      <c r="I3274" s="57">
        <v>490</v>
      </c>
      <c r="J3274" s="56">
        <v>448.02651711051362</v>
      </c>
      <c r="K3274" s="56">
        <v>448.02600000000001</v>
      </c>
      <c r="L3274" s="59">
        <v>41358</v>
      </c>
      <c r="M3274" s="60">
        <v>2013</v>
      </c>
      <c r="N3274" s="61">
        <v>41358</v>
      </c>
      <c r="O3274" s="60">
        <v>2013</v>
      </c>
      <c r="P3274" s="61">
        <v>41574</v>
      </c>
      <c r="Q3274" s="53" t="s">
        <v>345</v>
      </c>
      <c r="R3274" s="53"/>
      <c r="S3274" s="53" t="s">
        <v>384</v>
      </c>
      <c r="T3274" s="53">
        <v>1</v>
      </c>
      <c r="U3274" s="53" t="s">
        <v>368</v>
      </c>
      <c r="V3274" s="53" t="s">
        <v>389</v>
      </c>
      <c r="W3274" s="53" t="s">
        <v>1593</v>
      </c>
      <c r="X3274" s="53"/>
      <c r="Y3274" s="63"/>
      <c r="Z3274" s="53" t="s">
        <v>1570</v>
      </c>
      <c r="AA3274" s="53"/>
      <c r="AB3274" s="72"/>
      <c r="AC3274" s="57"/>
      <c r="AD3274" s="53"/>
      <c r="AE3274" s="53"/>
      <c r="AF3274" s="53"/>
      <c r="AG3274" s="63"/>
      <c r="AH3274" s="53"/>
      <c r="AI3274" s="53"/>
      <c r="AJ3274" s="149">
        <v>1</v>
      </c>
      <c r="AK3274" s="374" t="s">
        <v>677</v>
      </c>
    </row>
    <row r="3275" spans="1:37" s="149" customFormat="1" ht="60" customHeight="1">
      <c r="A3275" s="53" t="s">
        <v>1568</v>
      </c>
      <c r="B3275" s="60">
        <v>3866</v>
      </c>
      <c r="C3275" s="53">
        <v>3000542</v>
      </c>
      <c r="D3275" s="52" t="s">
        <v>1001</v>
      </c>
      <c r="E3275" s="53" t="s">
        <v>59</v>
      </c>
      <c r="F3275" s="55">
        <v>41267</v>
      </c>
      <c r="G3275" s="55">
        <v>41330</v>
      </c>
      <c r="H3275" s="53" t="s">
        <v>100</v>
      </c>
      <c r="I3275" s="57">
        <v>300</v>
      </c>
      <c r="J3275" s="56">
        <v>274.30224087601442</v>
      </c>
      <c r="K3275" s="56">
        <v>274.30200000000002</v>
      </c>
      <c r="L3275" s="59">
        <v>41358</v>
      </c>
      <c r="M3275" s="60">
        <v>2013</v>
      </c>
      <c r="N3275" s="61">
        <v>41358</v>
      </c>
      <c r="O3275" s="60">
        <v>2013</v>
      </c>
      <c r="P3275" s="61">
        <v>41575</v>
      </c>
      <c r="Q3275" s="53" t="s">
        <v>345</v>
      </c>
      <c r="R3275" s="53"/>
      <c r="S3275" s="53" t="s">
        <v>384</v>
      </c>
      <c r="T3275" s="53">
        <v>1</v>
      </c>
      <c r="U3275" s="53" t="s">
        <v>368</v>
      </c>
      <c r="V3275" s="53" t="s">
        <v>389</v>
      </c>
      <c r="W3275" s="53" t="s">
        <v>1594</v>
      </c>
      <c r="X3275" s="53"/>
      <c r="Y3275" s="63"/>
      <c r="Z3275" s="53" t="s">
        <v>1570</v>
      </c>
      <c r="AA3275" s="53"/>
      <c r="AB3275" s="72"/>
      <c r="AC3275" s="57"/>
      <c r="AD3275" s="53"/>
      <c r="AE3275" s="53"/>
      <c r="AF3275" s="53"/>
      <c r="AG3275" s="63"/>
      <c r="AH3275" s="53"/>
      <c r="AI3275" s="53"/>
      <c r="AJ3275" s="149">
        <v>1</v>
      </c>
      <c r="AK3275" s="374" t="s">
        <v>677</v>
      </c>
    </row>
    <row r="3276" spans="1:37" s="149" customFormat="1" ht="60" customHeight="1">
      <c r="A3276" s="53" t="s">
        <v>1568</v>
      </c>
      <c r="B3276" s="60">
        <v>3867</v>
      </c>
      <c r="C3276" s="53" t="s">
        <v>498</v>
      </c>
      <c r="D3276" s="52" t="s">
        <v>499</v>
      </c>
      <c r="E3276" s="53" t="s">
        <v>81</v>
      </c>
      <c r="F3276" s="55">
        <v>41234</v>
      </c>
      <c r="G3276" s="55">
        <v>41314</v>
      </c>
      <c r="H3276" s="53" t="s">
        <v>100</v>
      </c>
      <c r="I3276" s="57">
        <v>62253.834000000003</v>
      </c>
      <c r="J3276" s="56">
        <v>62253.834000000003</v>
      </c>
      <c r="K3276" s="56">
        <v>62253.834000000003</v>
      </c>
      <c r="L3276" s="59">
        <v>41344</v>
      </c>
      <c r="M3276" s="60">
        <v>2013</v>
      </c>
      <c r="N3276" s="61">
        <v>41344</v>
      </c>
      <c r="O3276" s="60">
        <v>2013</v>
      </c>
      <c r="P3276" s="61">
        <v>41426</v>
      </c>
      <c r="Q3276" s="53" t="s">
        <v>337</v>
      </c>
      <c r="R3276" s="53" t="s">
        <v>2737</v>
      </c>
      <c r="S3276" s="53" t="s">
        <v>500</v>
      </c>
      <c r="T3276" s="53" t="s">
        <v>2745</v>
      </c>
      <c r="U3276" s="53" t="s">
        <v>368</v>
      </c>
      <c r="V3276" s="53" t="s">
        <v>385</v>
      </c>
      <c r="W3276" s="53"/>
      <c r="X3276" s="53"/>
      <c r="Y3276" s="63"/>
      <c r="Z3276" s="53" t="s">
        <v>1087</v>
      </c>
      <c r="AA3276" s="53"/>
      <c r="AB3276" s="72"/>
      <c r="AC3276" s="57"/>
      <c r="AD3276" s="53"/>
      <c r="AE3276" s="53"/>
      <c r="AF3276" s="53"/>
      <c r="AG3276" s="63"/>
      <c r="AH3276" s="53"/>
      <c r="AI3276" s="53"/>
      <c r="AJ3276" s="149">
        <v>1</v>
      </c>
      <c r="AK3276" s="374" t="s">
        <v>677</v>
      </c>
    </row>
    <row r="3277" spans="1:37" s="149" customFormat="1" ht="60" customHeight="1">
      <c r="A3277" s="53" t="s">
        <v>1568</v>
      </c>
      <c r="B3277" s="60">
        <v>3868</v>
      </c>
      <c r="C3277" s="53" t="s">
        <v>501</v>
      </c>
      <c r="D3277" s="52" t="s">
        <v>502</v>
      </c>
      <c r="E3277" s="53" t="s">
        <v>81</v>
      </c>
      <c r="F3277" s="55">
        <v>41340</v>
      </c>
      <c r="G3277" s="55">
        <v>41400</v>
      </c>
      <c r="H3277" s="53" t="s">
        <v>100</v>
      </c>
      <c r="I3277" s="57">
        <v>2528.835</v>
      </c>
      <c r="J3277" s="56">
        <v>2619.7338581418817</v>
      </c>
      <c r="K3277" s="56">
        <v>2528.835</v>
      </c>
      <c r="L3277" s="59">
        <v>41420</v>
      </c>
      <c r="M3277" s="60">
        <v>2013</v>
      </c>
      <c r="N3277" s="61">
        <v>41420</v>
      </c>
      <c r="O3277" s="60">
        <v>2013</v>
      </c>
      <c r="P3277" s="61">
        <v>41639</v>
      </c>
      <c r="Q3277" s="53" t="s">
        <v>337</v>
      </c>
      <c r="R3277" s="53"/>
      <c r="S3277" s="53" t="s">
        <v>500</v>
      </c>
      <c r="T3277" s="129">
        <v>40000</v>
      </c>
      <c r="U3277" s="53" t="s">
        <v>368</v>
      </c>
      <c r="V3277" s="53" t="s">
        <v>385</v>
      </c>
      <c r="W3277" s="53"/>
      <c r="X3277" s="58"/>
      <c r="Y3277" s="58"/>
      <c r="Z3277" s="53" t="s">
        <v>1087</v>
      </c>
      <c r="AA3277" s="53"/>
      <c r="AB3277" s="72"/>
      <c r="AC3277" s="57"/>
      <c r="AD3277" s="53"/>
      <c r="AE3277" s="53"/>
      <c r="AF3277" s="53"/>
      <c r="AG3277" s="63"/>
      <c r="AH3277" s="53"/>
      <c r="AI3277" s="53"/>
      <c r="AJ3277" s="149">
        <v>2</v>
      </c>
      <c r="AK3277" s="374" t="s">
        <v>677</v>
      </c>
    </row>
    <row r="3278" spans="1:37" s="149" customFormat="1" ht="75" customHeight="1">
      <c r="A3278" s="53" t="s">
        <v>1568</v>
      </c>
      <c r="B3278" s="60">
        <v>3869</v>
      </c>
      <c r="C3278" s="53" t="s">
        <v>451</v>
      </c>
      <c r="D3278" s="52" t="s">
        <v>452</v>
      </c>
      <c r="E3278" s="53" t="s">
        <v>81</v>
      </c>
      <c r="F3278" s="55">
        <v>41250</v>
      </c>
      <c r="G3278" s="55">
        <v>41325</v>
      </c>
      <c r="H3278" s="53" t="s">
        <v>100</v>
      </c>
      <c r="I3278" s="57">
        <v>2859.0550400000002</v>
      </c>
      <c r="J3278" s="56">
        <v>2462.7273255848595</v>
      </c>
      <c r="K3278" s="56">
        <v>2462.7273220338989</v>
      </c>
      <c r="L3278" s="59">
        <v>41342</v>
      </c>
      <c r="M3278" s="60">
        <v>2013</v>
      </c>
      <c r="N3278" s="61">
        <v>41347</v>
      </c>
      <c r="O3278" s="60">
        <v>2013</v>
      </c>
      <c r="P3278" s="61">
        <v>41426</v>
      </c>
      <c r="Q3278" s="53" t="s">
        <v>337</v>
      </c>
      <c r="R3278" s="53" t="s">
        <v>3192</v>
      </c>
      <c r="S3278" s="53" t="s">
        <v>419</v>
      </c>
      <c r="T3278" s="53">
        <v>1599</v>
      </c>
      <c r="U3278" s="53" t="s">
        <v>368</v>
      </c>
      <c r="V3278" s="53" t="s">
        <v>385</v>
      </c>
      <c r="W3278" s="53"/>
      <c r="X3278" s="53"/>
      <c r="Y3278" s="63"/>
      <c r="Z3278" s="53" t="s">
        <v>1087</v>
      </c>
      <c r="AA3278" s="53"/>
      <c r="AB3278" s="72"/>
      <c r="AC3278" s="57"/>
      <c r="AD3278" s="53"/>
      <c r="AE3278" s="53"/>
      <c r="AF3278" s="53"/>
      <c r="AG3278" s="63"/>
      <c r="AH3278" s="53"/>
      <c r="AI3278" s="53"/>
      <c r="AJ3278" s="149">
        <v>1</v>
      </c>
      <c r="AK3278" s="374" t="s">
        <v>677</v>
      </c>
    </row>
    <row r="3279" spans="1:37" s="149" customFormat="1" ht="75" customHeight="1">
      <c r="A3279" s="53" t="s">
        <v>1568</v>
      </c>
      <c r="B3279" s="160" t="s">
        <v>3186</v>
      </c>
      <c r="C3279" s="53" t="s">
        <v>451</v>
      </c>
      <c r="D3279" s="52" t="s">
        <v>452</v>
      </c>
      <c r="E3279" s="53" t="s">
        <v>81</v>
      </c>
      <c r="F3279" s="55">
        <v>41250</v>
      </c>
      <c r="G3279" s="55">
        <v>41325</v>
      </c>
      <c r="H3279" s="53" t="s">
        <v>100</v>
      </c>
      <c r="I3279" s="57">
        <v>1220.2536500000001</v>
      </c>
      <c r="J3279" s="56">
        <v>957.58424574459298</v>
      </c>
      <c r="K3279" s="56">
        <v>957.58424576271182</v>
      </c>
      <c r="L3279" s="59">
        <v>41342</v>
      </c>
      <c r="M3279" s="60">
        <v>2013</v>
      </c>
      <c r="N3279" s="61">
        <v>41347</v>
      </c>
      <c r="O3279" s="60">
        <v>2013</v>
      </c>
      <c r="P3279" s="61">
        <v>41426</v>
      </c>
      <c r="Q3279" s="53" t="s">
        <v>337</v>
      </c>
      <c r="R3279" s="53" t="s">
        <v>3193</v>
      </c>
      <c r="S3279" s="53" t="s">
        <v>419</v>
      </c>
      <c r="T3279" s="53">
        <v>385</v>
      </c>
      <c r="U3279" s="53" t="s">
        <v>368</v>
      </c>
      <c r="V3279" s="53" t="s">
        <v>385</v>
      </c>
      <c r="W3279" s="53"/>
      <c r="X3279" s="53"/>
      <c r="Y3279" s="63"/>
      <c r="Z3279" s="53" t="s">
        <v>1087</v>
      </c>
      <c r="AA3279" s="53"/>
      <c r="AB3279" s="72"/>
      <c r="AC3279" s="57"/>
      <c r="AD3279" s="53"/>
      <c r="AE3279" s="53"/>
      <c r="AF3279" s="53"/>
      <c r="AG3279" s="63"/>
      <c r="AH3279" s="53"/>
      <c r="AI3279" s="53"/>
      <c r="AJ3279" s="149">
        <v>1</v>
      </c>
      <c r="AK3279" s="374" t="s">
        <v>677</v>
      </c>
    </row>
    <row r="3280" spans="1:37" s="149" customFormat="1" ht="75" customHeight="1">
      <c r="A3280" s="53" t="s">
        <v>1568</v>
      </c>
      <c r="B3280" s="160" t="s">
        <v>3187</v>
      </c>
      <c r="C3280" s="53" t="s">
        <v>451</v>
      </c>
      <c r="D3280" s="52" t="s">
        <v>452</v>
      </c>
      <c r="E3280" s="53" t="s">
        <v>81</v>
      </c>
      <c r="F3280" s="55">
        <v>41250</v>
      </c>
      <c r="G3280" s="55">
        <v>41325</v>
      </c>
      <c r="H3280" s="53" t="s">
        <v>100</v>
      </c>
      <c r="I3280" s="57">
        <v>5872.0209800000002</v>
      </c>
      <c r="J3280" s="56">
        <v>5287.0237118982905</v>
      </c>
      <c r="K3280" s="56">
        <v>5287.0237118644072</v>
      </c>
      <c r="L3280" s="59">
        <v>41342</v>
      </c>
      <c r="M3280" s="60">
        <v>2013</v>
      </c>
      <c r="N3280" s="61">
        <v>41347</v>
      </c>
      <c r="O3280" s="60">
        <v>2013</v>
      </c>
      <c r="P3280" s="61">
        <v>41426</v>
      </c>
      <c r="Q3280" s="53" t="s">
        <v>337</v>
      </c>
      <c r="R3280" s="53" t="s">
        <v>3194</v>
      </c>
      <c r="S3280" s="53" t="s">
        <v>419</v>
      </c>
      <c r="T3280" s="53">
        <v>30077</v>
      </c>
      <c r="U3280" s="53" t="s">
        <v>368</v>
      </c>
      <c r="V3280" s="53" t="s">
        <v>385</v>
      </c>
      <c r="W3280" s="53"/>
      <c r="X3280" s="53"/>
      <c r="Y3280" s="63"/>
      <c r="Z3280" s="53" t="s">
        <v>1087</v>
      </c>
      <c r="AA3280" s="53"/>
      <c r="AB3280" s="72"/>
      <c r="AC3280" s="57"/>
      <c r="AD3280" s="53"/>
      <c r="AE3280" s="53"/>
      <c r="AF3280" s="53"/>
      <c r="AG3280" s="63"/>
      <c r="AH3280" s="53"/>
      <c r="AI3280" s="53"/>
      <c r="AJ3280" s="149">
        <v>1</v>
      </c>
      <c r="AK3280" s="374" t="s">
        <v>677</v>
      </c>
    </row>
    <row r="3281" spans="1:37" s="149" customFormat="1" ht="75" customHeight="1">
      <c r="A3281" s="53" t="s">
        <v>1568</v>
      </c>
      <c r="B3281" s="160" t="s">
        <v>3188</v>
      </c>
      <c r="C3281" s="53" t="s">
        <v>451</v>
      </c>
      <c r="D3281" s="52" t="s">
        <v>452</v>
      </c>
      <c r="E3281" s="53" t="s">
        <v>81</v>
      </c>
      <c r="F3281" s="55">
        <v>41250</v>
      </c>
      <c r="G3281" s="55">
        <v>41325</v>
      </c>
      <c r="H3281" s="53" t="s">
        <v>100</v>
      </c>
      <c r="I3281" s="57">
        <v>2951.5581499999998</v>
      </c>
      <c r="J3281" s="56">
        <v>2495.8547729313855</v>
      </c>
      <c r="K3281" s="56">
        <v>2495.8547711864408</v>
      </c>
      <c r="L3281" s="59">
        <v>41342</v>
      </c>
      <c r="M3281" s="60">
        <v>2013</v>
      </c>
      <c r="N3281" s="61">
        <v>41347</v>
      </c>
      <c r="O3281" s="60">
        <v>2013</v>
      </c>
      <c r="P3281" s="61">
        <v>41426</v>
      </c>
      <c r="Q3281" s="53" t="s">
        <v>337</v>
      </c>
      <c r="R3281" s="53" t="s">
        <v>3195</v>
      </c>
      <c r="S3281" s="53" t="s">
        <v>419</v>
      </c>
      <c r="T3281" s="53">
        <v>2837</v>
      </c>
      <c r="U3281" s="53" t="s">
        <v>368</v>
      </c>
      <c r="V3281" s="53" t="s">
        <v>385</v>
      </c>
      <c r="W3281" s="53"/>
      <c r="X3281" s="53"/>
      <c r="Y3281" s="63"/>
      <c r="Z3281" s="53" t="s">
        <v>1087</v>
      </c>
      <c r="AA3281" s="53"/>
      <c r="AB3281" s="72"/>
      <c r="AC3281" s="57"/>
      <c r="AD3281" s="53"/>
      <c r="AE3281" s="53"/>
      <c r="AF3281" s="53"/>
      <c r="AG3281" s="63"/>
      <c r="AH3281" s="53"/>
      <c r="AI3281" s="53"/>
      <c r="AJ3281" s="149">
        <v>1</v>
      </c>
      <c r="AK3281" s="374" t="s">
        <v>677</v>
      </c>
    </row>
    <row r="3282" spans="1:37" s="149" customFormat="1" ht="75" customHeight="1">
      <c r="A3282" s="53" t="s">
        <v>1568</v>
      </c>
      <c r="B3282" s="160" t="s">
        <v>3189</v>
      </c>
      <c r="C3282" s="53" t="s">
        <v>451</v>
      </c>
      <c r="D3282" s="52" t="s">
        <v>452</v>
      </c>
      <c r="E3282" s="53" t="s">
        <v>81</v>
      </c>
      <c r="F3282" s="55">
        <v>41250</v>
      </c>
      <c r="G3282" s="55">
        <v>41325</v>
      </c>
      <c r="H3282" s="53" t="s">
        <v>100</v>
      </c>
      <c r="I3282" s="57">
        <v>2447.1158399999999</v>
      </c>
      <c r="J3282" s="56">
        <v>2318.3433325367505</v>
      </c>
      <c r="K3282" s="56">
        <v>2318.3433305084745</v>
      </c>
      <c r="L3282" s="59">
        <v>41342</v>
      </c>
      <c r="M3282" s="60">
        <v>2013</v>
      </c>
      <c r="N3282" s="61">
        <v>41347</v>
      </c>
      <c r="O3282" s="60">
        <v>2013</v>
      </c>
      <c r="P3282" s="61">
        <v>41426</v>
      </c>
      <c r="Q3282" s="53" t="s">
        <v>337</v>
      </c>
      <c r="R3282" s="53" t="s">
        <v>3196</v>
      </c>
      <c r="S3282" s="53" t="s">
        <v>419</v>
      </c>
      <c r="T3282" s="53">
        <v>1683</v>
      </c>
      <c r="U3282" s="53" t="s">
        <v>368</v>
      </c>
      <c r="V3282" s="53" t="s">
        <v>385</v>
      </c>
      <c r="W3282" s="53"/>
      <c r="X3282" s="53"/>
      <c r="Y3282" s="63"/>
      <c r="Z3282" s="53" t="s">
        <v>1087</v>
      </c>
      <c r="AA3282" s="53"/>
      <c r="AB3282" s="72"/>
      <c r="AC3282" s="57"/>
      <c r="AD3282" s="53"/>
      <c r="AE3282" s="53"/>
      <c r="AF3282" s="53"/>
      <c r="AG3282" s="63"/>
      <c r="AH3282" s="53"/>
      <c r="AI3282" s="53"/>
      <c r="AJ3282" s="149">
        <v>1</v>
      </c>
      <c r="AK3282" s="374" t="s">
        <v>677</v>
      </c>
    </row>
    <row r="3283" spans="1:37" s="149" customFormat="1" ht="75" customHeight="1">
      <c r="A3283" s="53" t="s">
        <v>1568</v>
      </c>
      <c r="B3283" s="160" t="s">
        <v>3190</v>
      </c>
      <c r="C3283" s="53" t="s">
        <v>451</v>
      </c>
      <c r="D3283" s="52" t="s">
        <v>452</v>
      </c>
      <c r="E3283" s="53" t="s">
        <v>81</v>
      </c>
      <c r="F3283" s="55">
        <v>41250</v>
      </c>
      <c r="G3283" s="55">
        <v>41325</v>
      </c>
      <c r="H3283" s="53" t="s">
        <v>100</v>
      </c>
      <c r="I3283" s="57">
        <v>1000.6944999999999</v>
      </c>
      <c r="J3283" s="56">
        <v>996.20560818575996</v>
      </c>
      <c r="K3283" s="56">
        <v>996.20561016949171</v>
      </c>
      <c r="L3283" s="59">
        <v>41342</v>
      </c>
      <c r="M3283" s="60">
        <v>2013</v>
      </c>
      <c r="N3283" s="61">
        <v>41347</v>
      </c>
      <c r="O3283" s="60">
        <v>2013</v>
      </c>
      <c r="P3283" s="61">
        <v>41426</v>
      </c>
      <c r="Q3283" s="53" t="s">
        <v>337</v>
      </c>
      <c r="R3283" s="53" t="s">
        <v>3197</v>
      </c>
      <c r="S3283" s="53" t="s">
        <v>419</v>
      </c>
      <c r="T3283" s="53">
        <v>2531</v>
      </c>
      <c r="U3283" s="53" t="s">
        <v>368</v>
      </c>
      <c r="V3283" s="53" t="s">
        <v>385</v>
      </c>
      <c r="W3283" s="53"/>
      <c r="X3283" s="53"/>
      <c r="Y3283" s="63"/>
      <c r="Z3283" s="53" t="s">
        <v>1087</v>
      </c>
      <c r="AA3283" s="53"/>
      <c r="AB3283" s="72"/>
      <c r="AC3283" s="57"/>
      <c r="AD3283" s="53"/>
      <c r="AE3283" s="53"/>
      <c r="AF3283" s="53"/>
      <c r="AG3283" s="63"/>
      <c r="AH3283" s="53"/>
      <c r="AI3283" s="53"/>
      <c r="AJ3283" s="149">
        <v>1</v>
      </c>
      <c r="AK3283" s="374" t="s">
        <v>677</v>
      </c>
    </row>
    <row r="3284" spans="1:37" s="149" customFormat="1" ht="75" customHeight="1">
      <c r="A3284" s="53" t="s">
        <v>1568</v>
      </c>
      <c r="B3284" s="160" t="s">
        <v>3191</v>
      </c>
      <c r="C3284" s="53" t="s">
        <v>451</v>
      </c>
      <c r="D3284" s="52" t="s">
        <v>452</v>
      </c>
      <c r="E3284" s="53" t="s">
        <v>81</v>
      </c>
      <c r="F3284" s="55">
        <v>41250</v>
      </c>
      <c r="G3284" s="55">
        <v>41325</v>
      </c>
      <c r="H3284" s="53" t="s">
        <v>100</v>
      </c>
      <c r="I3284" s="57">
        <v>48.79757</v>
      </c>
      <c r="J3284" s="56">
        <v>38.384748495213124</v>
      </c>
      <c r="K3284" s="56">
        <v>38.384</v>
      </c>
      <c r="L3284" s="59">
        <v>41342</v>
      </c>
      <c r="M3284" s="60">
        <v>2013</v>
      </c>
      <c r="N3284" s="61">
        <v>41347</v>
      </c>
      <c r="O3284" s="60">
        <v>2013</v>
      </c>
      <c r="P3284" s="61">
        <v>41426</v>
      </c>
      <c r="Q3284" s="53" t="s">
        <v>337</v>
      </c>
      <c r="R3284" s="53" t="s">
        <v>3198</v>
      </c>
      <c r="S3284" s="53" t="s">
        <v>419</v>
      </c>
      <c r="T3284" s="53">
        <v>525</v>
      </c>
      <c r="U3284" s="53" t="s">
        <v>368</v>
      </c>
      <c r="V3284" s="53" t="s">
        <v>385</v>
      </c>
      <c r="W3284" s="53"/>
      <c r="X3284" s="53"/>
      <c r="Y3284" s="63"/>
      <c r="Z3284" s="53" t="s">
        <v>1087</v>
      </c>
      <c r="AA3284" s="53"/>
      <c r="AB3284" s="72"/>
      <c r="AC3284" s="57"/>
      <c r="AD3284" s="53"/>
      <c r="AE3284" s="53"/>
      <c r="AF3284" s="53"/>
      <c r="AG3284" s="63"/>
      <c r="AH3284" s="53"/>
      <c r="AI3284" s="53"/>
      <c r="AJ3284" s="149">
        <v>1</v>
      </c>
      <c r="AK3284" s="374" t="s">
        <v>677</v>
      </c>
    </row>
    <row r="3285" spans="1:37" s="149" customFormat="1" ht="60" customHeight="1">
      <c r="A3285" s="105" t="s">
        <v>1568</v>
      </c>
      <c r="B3285" s="60">
        <v>3870</v>
      </c>
      <c r="C3285" s="105" t="s">
        <v>536</v>
      </c>
      <c r="D3285" s="52" t="s">
        <v>1830</v>
      </c>
      <c r="E3285" s="105" t="s">
        <v>81</v>
      </c>
      <c r="F3285" s="55">
        <v>41250</v>
      </c>
      <c r="G3285" s="113">
        <v>41325</v>
      </c>
      <c r="H3285" s="105" t="s">
        <v>100</v>
      </c>
      <c r="I3285" s="57">
        <v>375.35715254237289</v>
      </c>
      <c r="J3285" s="56">
        <v>375.38144104366086</v>
      </c>
      <c r="K3285" s="56">
        <v>375.35715254237289</v>
      </c>
      <c r="L3285" s="59">
        <v>41342</v>
      </c>
      <c r="M3285" s="60">
        <v>2013</v>
      </c>
      <c r="N3285" s="61">
        <v>41347</v>
      </c>
      <c r="O3285" s="60">
        <v>2013</v>
      </c>
      <c r="P3285" s="61">
        <v>41426</v>
      </c>
      <c r="Q3285" s="53" t="s">
        <v>337</v>
      </c>
      <c r="R3285" s="53" t="s">
        <v>3223</v>
      </c>
      <c r="S3285" s="53" t="s">
        <v>419</v>
      </c>
      <c r="T3285" s="53">
        <v>309</v>
      </c>
      <c r="U3285" s="53" t="s">
        <v>368</v>
      </c>
      <c r="V3285" s="53" t="s">
        <v>385</v>
      </c>
      <c r="W3285" s="53"/>
      <c r="X3285" s="53"/>
      <c r="Y3285" s="63"/>
      <c r="Z3285" s="53" t="s">
        <v>1087</v>
      </c>
      <c r="AA3285" s="53"/>
      <c r="AB3285" s="72"/>
      <c r="AC3285" s="57"/>
      <c r="AD3285" s="53"/>
      <c r="AE3285" s="53"/>
      <c r="AF3285" s="53"/>
      <c r="AG3285" s="63"/>
      <c r="AH3285" s="53"/>
      <c r="AI3285" s="53"/>
      <c r="AJ3285" s="149">
        <v>1</v>
      </c>
      <c r="AK3285" s="374" t="s">
        <v>677</v>
      </c>
    </row>
    <row r="3286" spans="1:37" s="149" customFormat="1" ht="60" customHeight="1">
      <c r="A3286" s="105" t="s">
        <v>1568</v>
      </c>
      <c r="B3286" s="160" t="s">
        <v>3199</v>
      </c>
      <c r="C3286" s="105" t="s">
        <v>536</v>
      </c>
      <c r="D3286" s="52" t="s">
        <v>1830</v>
      </c>
      <c r="E3286" s="105" t="s">
        <v>81</v>
      </c>
      <c r="F3286" s="55">
        <v>41250</v>
      </c>
      <c r="G3286" s="113">
        <v>41325</v>
      </c>
      <c r="H3286" s="105" t="s">
        <v>100</v>
      </c>
      <c r="I3286" s="57">
        <v>710.5518644067796</v>
      </c>
      <c r="J3286" s="56">
        <v>710.63326237680008</v>
      </c>
      <c r="K3286" s="56">
        <v>710.55186440677971</v>
      </c>
      <c r="L3286" s="59">
        <v>41342</v>
      </c>
      <c r="M3286" s="60">
        <v>2013</v>
      </c>
      <c r="N3286" s="61">
        <v>41347</v>
      </c>
      <c r="O3286" s="60">
        <v>2013</v>
      </c>
      <c r="P3286" s="61">
        <v>41426</v>
      </c>
      <c r="Q3286" s="53" t="s">
        <v>337</v>
      </c>
      <c r="R3286" s="53" t="s">
        <v>3224</v>
      </c>
      <c r="S3286" s="53" t="s">
        <v>419</v>
      </c>
      <c r="T3286" s="53">
        <v>184</v>
      </c>
      <c r="U3286" s="53" t="s">
        <v>368</v>
      </c>
      <c r="V3286" s="53" t="s">
        <v>385</v>
      </c>
      <c r="W3286" s="53"/>
      <c r="X3286" s="53"/>
      <c r="Y3286" s="63"/>
      <c r="Z3286" s="53" t="s">
        <v>1087</v>
      </c>
      <c r="AA3286" s="53"/>
      <c r="AB3286" s="72"/>
      <c r="AC3286" s="57"/>
      <c r="AD3286" s="53"/>
      <c r="AE3286" s="53"/>
      <c r="AF3286" s="53"/>
      <c r="AG3286" s="63"/>
      <c r="AH3286" s="53"/>
      <c r="AI3286" s="53"/>
      <c r="AJ3286" s="149">
        <v>1</v>
      </c>
      <c r="AK3286" s="374" t="s">
        <v>677</v>
      </c>
    </row>
    <row r="3287" spans="1:37" s="149" customFormat="1" ht="60" customHeight="1">
      <c r="A3287" s="105" t="s">
        <v>1568</v>
      </c>
      <c r="B3287" s="160" t="s">
        <v>3200</v>
      </c>
      <c r="C3287" s="105" t="s">
        <v>536</v>
      </c>
      <c r="D3287" s="52" t="s">
        <v>1830</v>
      </c>
      <c r="E3287" s="105" t="s">
        <v>81</v>
      </c>
      <c r="F3287" s="55">
        <v>41250</v>
      </c>
      <c r="G3287" s="113">
        <v>41325</v>
      </c>
      <c r="H3287" s="105" t="s">
        <v>100</v>
      </c>
      <c r="I3287" s="57">
        <v>548.34211016949155</v>
      </c>
      <c r="J3287" s="56">
        <v>548.44729604975521</v>
      </c>
      <c r="K3287" s="56">
        <v>548.34211016949155</v>
      </c>
      <c r="L3287" s="59">
        <v>41342</v>
      </c>
      <c r="M3287" s="60">
        <v>2013</v>
      </c>
      <c r="N3287" s="61">
        <v>41347</v>
      </c>
      <c r="O3287" s="60">
        <v>2013</v>
      </c>
      <c r="P3287" s="61">
        <v>41426</v>
      </c>
      <c r="Q3287" s="53" t="s">
        <v>337</v>
      </c>
      <c r="R3287" s="53" t="s">
        <v>3225</v>
      </c>
      <c r="S3287" s="53" t="s">
        <v>419</v>
      </c>
      <c r="T3287" s="53">
        <v>303</v>
      </c>
      <c r="U3287" s="53" t="s">
        <v>368</v>
      </c>
      <c r="V3287" s="53" t="s">
        <v>385</v>
      </c>
      <c r="W3287" s="53"/>
      <c r="X3287" s="53"/>
      <c r="Y3287" s="63"/>
      <c r="Z3287" s="53" t="s">
        <v>1087</v>
      </c>
      <c r="AA3287" s="53"/>
      <c r="AB3287" s="72"/>
      <c r="AC3287" s="57"/>
      <c r="AD3287" s="53"/>
      <c r="AE3287" s="53"/>
      <c r="AF3287" s="53"/>
      <c r="AG3287" s="63"/>
      <c r="AH3287" s="53"/>
      <c r="AI3287" s="53"/>
      <c r="AJ3287" s="149">
        <v>1</v>
      </c>
      <c r="AK3287" s="374" t="s">
        <v>677</v>
      </c>
    </row>
    <row r="3288" spans="1:37" s="149" customFormat="1" ht="60" customHeight="1">
      <c r="A3288" s="105" t="s">
        <v>1568</v>
      </c>
      <c r="B3288" s="160" t="s">
        <v>3201</v>
      </c>
      <c r="C3288" s="105" t="s">
        <v>536</v>
      </c>
      <c r="D3288" s="52" t="s">
        <v>1830</v>
      </c>
      <c r="E3288" s="105" t="s">
        <v>81</v>
      </c>
      <c r="F3288" s="55">
        <v>41250</v>
      </c>
      <c r="G3288" s="113">
        <v>41325</v>
      </c>
      <c r="H3288" s="105" t="s">
        <v>100</v>
      </c>
      <c r="I3288" s="57">
        <v>272.62266949152547</v>
      </c>
      <c r="J3288" s="56">
        <v>272.65453900392964</v>
      </c>
      <c r="K3288" s="56">
        <v>272.62266949152541</v>
      </c>
      <c r="L3288" s="59">
        <v>41342</v>
      </c>
      <c r="M3288" s="60">
        <v>2013</v>
      </c>
      <c r="N3288" s="61">
        <v>41347</v>
      </c>
      <c r="O3288" s="60">
        <v>2013</v>
      </c>
      <c r="P3288" s="61">
        <v>41426</v>
      </c>
      <c r="Q3288" s="53" t="s">
        <v>337</v>
      </c>
      <c r="R3288" s="53" t="s">
        <v>3226</v>
      </c>
      <c r="S3288" s="53" t="s">
        <v>419</v>
      </c>
      <c r="T3288" s="53">
        <v>325</v>
      </c>
      <c r="U3288" s="53" t="s">
        <v>368</v>
      </c>
      <c r="V3288" s="53" t="s">
        <v>385</v>
      </c>
      <c r="W3288" s="53"/>
      <c r="X3288" s="53"/>
      <c r="Y3288" s="63"/>
      <c r="Z3288" s="53" t="s">
        <v>1087</v>
      </c>
      <c r="AA3288" s="53"/>
      <c r="AB3288" s="72"/>
      <c r="AC3288" s="57"/>
      <c r="AD3288" s="53"/>
      <c r="AE3288" s="53"/>
      <c r="AF3288" s="53"/>
      <c r="AG3288" s="63"/>
      <c r="AH3288" s="53"/>
      <c r="AI3288" s="53"/>
      <c r="AJ3288" s="149">
        <v>1</v>
      </c>
      <c r="AK3288" s="374" t="s">
        <v>677</v>
      </c>
    </row>
    <row r="3289" spans="1:37" s="149" customFormat="1" ht="60" customHeight="1">
      <c r="A3289" s="105" t="s">
        <v>1568</v>
      </c>
      <c r="B3289" s="160" t="s">
        <v>3202</v>
      </c>
      <c r="C3289" s="105" t="s">
        <v>536</v>
      </c>
      <c r="D3289" s="52" t="s">
        <v>1830</v>
      </c>
      <c r="E3289" s="105" t="s">
        <v>81</v>
      </c>
      <c r="F3289" s="55">
        <v>41250</v>
      </c>
      <c r="G3289" s="113">
        <v>41325</v>
      </c>
      <c r="H3289" s="105" t="s">
        <v>100</v>
      </c>
      <c r="I3289" s="57">
        <v>507.56222881355927</v>
      </c>
      <c r="J3289" s="56">
        <v>507.56912065218245</v>
      </c>
      <c r="K3289" s="56">
        <v>507.56222881355927</v>
      </c>
      <c r="L3289" s="59">
        <v>41342</v>
      </c>
      <c r="M3289" s="60">
        <v>2013</v>
      </c>
      <c r="N3289" s="61">
        <v>41347</v>
      </c>
      <c r="O3289" s="60">
        <v>2013</v>
      </c>
      <c r="P3289" s="61">
        <v>41426</v>
      </c>
      <c r="Q3289" s="53" t="s">
        <v>337</v>
      </c>
      <c r="R3289" s="53" t="s">
        <v>3227</v>
      </c>
      <c r="S3289" s="53" t="s">
        <v>3228</v>
      </c>
      <c r="T3289" s="53">
        <v>118</v>
      </c>
      <c r="U3289" s="53" t="s">
        <v>368</v>
      </c>
      <c r="V3289" s="53" t="s">
        <v>385</v>
      </c>
      <c r="W3289" s="53"/>
      <c r="X3289" s="53"/>
      <c r="Y3289" s="63"/>
      <c r="Z3289" s="53" t="s">
        <v>1087</v>
      </c>
      <c r="AA3289" s="53"/>
      <c r="AB3289" s="72"/>
      <c r="AC3289" s="57"/>
      <c r="AD3289" s="53"/>
      <c r="AE3289" s="53"/>
      <c r="AF3289" s="53"/>
      <c r="AG3289" s="63"/>
      <c r="AH3289" s="53"/>
      <c r="AI3289" s="53"/>
      <c r="AJ3289" s="149">
        <v>1</v>
      </c>
      <c r="AK3289" s="374" t="s">
        <v>677</v>
      </c>
    </row>
    <row r="3290" spans="1:37" s="149" customFormat="1" ht="60" customHeight="1">
      <c r="A3290" s="105" t="s">
        <v>1568</v>
      </c>
      <c r="B3290" s="160" t="s">
        <v>3203</v>
      </c>
      <c r="C3290" s="105" t="s">
        <v>536</v>
      </c>
      <c r="D3290" s="52" t="s">
        <v>1830</v>
      </c>
      <c r="E3290" s="105" t="s">
        <v>81</v>
      </c>
      <c r="F3290" s="55">
        <v>41250</v>
      </c>
      <c r="G3290" s="113">
        <v>41325</v>
      </c>
      <c r="H3290" s="105" t="s">
        <v>100</v>
      </c>
      <c r="I3290" s="57">
        <v>570.84212000000002</v>
      </c>
      <c r="J3290" s="56">
        <v>570.84570902338555</v>
      </c>
      <c r="K3290" s="56">
        <v>570.8421186440678</v>
      </c>
      <c r="L3290" s="59">
        <v>41342</v>
      </c>
      <c r="M3290" s="60">
        <v>2013</v>
      </c>
      <c r="N3290" s="61">
        <v>41347</v>
      </c>
      <c r="O3290" s="60">
        <v>2013</v>
      </c>
      <c r="P3290" s="61">
        <v>41426</v>
      </c>
      <c r="Q3290" s="53" t="s">
        <v>337</v>
      </c>
      <c r="R3290" s="53" t="s">
        <v>3229</v>
      </c>
      <c r="S3290" s="53" t="s">
        <v>3228</v>
      </c>
      <c r="T3290" s="53">
        <v>24</v>
      </c>
      <c r="U3290" s="53" t="s">
        <v>368</v>
      </c>
      <c r="V3290" s="53" t="s">
        <v>385</v>
      </c>
      <c r="W3290" s="53"/>
      <c r="X3290" s="53"/>
      <c r="Y3290" s="63"/>
      <c r="Z3290" s="53" t="s">
        <v>1087</v>
      </c>
      <c r="AA3290" s="53"/>
      <c r="AB3290" s="72"/>
      <c r="AC3290" s="57"/>
      <c r="AD3290" s="53"/>
      <c r="AE3290" s="53"/>
      <c r="AF3290" s="53"/>
      <c r="AG3290" s="63"/>
      <c r="AH3290" s="53"/>
      <c r="AI3290" s="53"/>
      <c r="AJ3290" s="149">
        <v>1</v>
      </c>
      <c r="AK3290" s="374" t="s">
        <v>677</v>
      </c>
    </row>
    <row r="3291" spans="1:37" s="149" customFormat="1" ht="60" customHeight="1">
      <c r="A3291" s="105" t="s">
        <v>1568</v>
      </c>
      <c r="B3291" s="160" t="s">
        <v>3204</v>
      </c>
      <c r="C3291" s="105" t="s">
        <v>536</v>
      </c>
      <c r="D3291" s="52" t="s">
        <v>1830</v>
      </c>
      <c r="E3291" s="105" t="s">
        <v>81</v>
      </c>
      <c r="F3291" s="55">
        <v>41250</v>
      </c>
      <c r="G3291" s="113">
        <v>41325</v>
      </c>
      <c r="H3291" s="105" t="s">
        <v>100</v>
      </c>
      <c r="I3291" s="57">
        <v>1319.0547203389833</v>
      </c>
      <c r="J3291" s="56">
        <v>1319.0749334621712</v>
      </c>
      <c r="K3291" s="56">
        <v>1319.0547203389831</v>
      </c>
      <c r="L3291" s="59">
        <v>41342</v>
      </c>
      <c r="M3291" s="60">
        <v>2013</v>
      </c>
      <c r="N3291" s="61">
        <v>41347</v>
      </c>
      <c r="O3291" s="60">
        <v>2013</v>
      </c>
      <c r="P3291" s="61">
        <v>41426</v>
      </c>
      <c r="Q3291" s="53" t="s">
        <v>337</v>
      </c>
      <c r="R3291" s="53" t="s">
        <v>3230</v>
      </c>
      <c r="S3291" s="53" t="s">
        <v>3228</v>
      </c>
      <c r="T3291" s="53">
        <v>150</v>
      </c>
      <c r="U3291" s="53" t="s">
        <v>368</v>
      </c>
      <c r="V3291" s="53" t="s">
        <v>385</v>
      </c>
      <c r="W3291" s="53"/>
      <c r="X3291" s="53"/>
      <c r="Y3291" s="63"/>
      <c r="Z3291" s="53" t="s">
        <v>1087</v>
      </c>
      <c r="AA3291" s="53"/>
      <c r="AB3291" s="72"/>
      <c r="AC3291" s="57"/>
      <c r="AD3291" s="53"/>
      <c r="AE3291" s="53"/>
      <c r="AF3291" s="53"/>
      <c r="AG3291" s="63"/>
      <c r="AH3291" s="53"/>
      <c r="AI3291" s="53"/>
      <c r="AJ3291" s="149">
        <v>1</v>
      </c>
      <c r="AK3291" s="374" t="s">
        <v>677</v>
      </c>
    </row>
    <row r="3292" spans="1:37" s="149" customFormat="1" ht="60" customHeight="1">
      <c r="A3292" s="105" t="s">
        <v>1568</v>
      </c>
      <c r="B3292" s="160" t="s">
        <v>3205</v>
      </c>
      <c r="C3292" s="105" t="s">
        <v>536</v>
      </c>
      <c r="D3292" s="52" t="s">
        <v>1830</v>
      </c>
      <c r="E3292" s="105" t="s">
        <v>81</v>
      </c>
      <c r="F3292" s="55">
        <v>41250</v>
      </c>
      <c r="G3292" s="113">
        <v>41325</v>
      </c>
      <c r="H3292" s="105" t="s">
        <v>100</v>
      </c>
      <c r="I3292" s="57">
        <v>339.16176271186447</v>
      </c>
      <c r="J3292" s="56">
        <v>339.24851513360642</v>
      </c>
      <c r="K3292" s="56">
        <v>339.16176271186453</v>
      </c>
      <c r="L3292" s="59">
        <v>41342</v>
      </c>
      <c r="M3292" s="60">
        <v>2013</v>
      </c>
      <c r="N3292" s="61">
        <v>41347</v>
      </c>
      <c r="O3292" s="60">
        <v>2013</v>
      </c>
      <c r="P3292" s="61">
        <v>41426</v>
      </c>
      <c r="Q3292" s="53" t="s">
        <v>337</v>
      </c>
      <c r="R3292" s="53" t="s">
        <v>3231</v>
      </c>
      <c r="S3292" s="53" t="s">
        <v>3228</v>
      </c>
      <c r="T3292" s="53">
        <v>74</v>
      </c>
      <c r="U3292" s="53" t="s">
        <v>368</v>
      </c>
      <c r="V3292" s="53" t="s">
        <v>385</v>
      </c>
      <c r="W3292" s="53"/>
      <c r="X3292" s="53"/>
      <c r="Y3292" s="63"/>
      <c r="Z3292" s="53" t="s">
        <v>1087</v>
      </c>
      <c r="AA3292" s="53"/>
      <c r="AB3292" s="72"/>
      <c r="AC3292" s="57"/>
      <c r="AD3292" s="53"/>
      <c r="AE3292" s="53"/>
      <c r="AF3292" s="53"/>
      <c r="AG3292" s="63"/>
      <c r="AH3292" s="53"/>
      <c r="AI3292" s="53"/>
      <c r="AJ3292" s="149">
        <v>1</v>
      </c>
      <c r="AK3292" s="374" t="s">
        <v>677</v>
      </c>
    </row>
    <row r="3293" spans="1:37" s="149" customFormat="1" ht="60" customHeight="1">
      <c r="A3293" s="105" t="s">
        <v>1568</v>
      </c>
      <c r="B3293" s="160" t="s">
        <v>3206</v>
      </c>
      <c r="C3293" s="105" t="s">
        <v>536</v>
      </c>
      <c r="D3293" s="52" t="s">
        <v>1830</v>
      </c>
      <c r="E3293" s="105" t="s">
        <v>81</v>
      </c>
      <c r="F3293" s="55">
        <v>41250</v>
      </c>
      <c r="G3293" s="113">
        <v>41325</v>
      </c>
      <c r="H3293" s="105" t="s">
        <v>100</v>
      </c>
      <c r="I3293" s="57">
        <v>378.17149152542379</v>
      </c>
      <c r="J3293" s="56">
        <v>378.2415613046112</v>
      </c>
      <c r="K3293" s="56">
        <v>378.17149152542379</v>
      </c>
      <c r="L3293" s="59">
        <v>41342</v>
      </c>
      <c r="M3293" s="60">
        <v>2013</v>
      </c>
      <c r="N3293" s="61">
        <v>41347</v>
      </c>
      <c r="O3293" s="60">
        <v>2013</v>
      </c>
      <c r="P3293" s="61">
        <v>41426</v>
      </c>
      <c r="Q3293" s="53" t="s">
        <v>337</v>
      </c>
      <c r="R3293" s="53" t="s">
        <v>3232</v>
      </c>
      <c r="S3293" s="53" t="s">
        <v>3228</v>
      </c>
      <c r="T3293" s="53">
        <v>1</v>
      </c>
      <c r="U3293" s="53" t="s">
        <v>368</v>
      </c>
      <c r="V3293" s="53" t="s">
        <v>385</v>
      </c>
      <c r="W3293" s="53"/>
      <c r="X3293" s="53"/>
      <c r="Y3293" s="63"/>
      <c r="Z3293" s="53" t="s">
        <v>1087</v>
      </c>
      <c r="AA3293" s="53"/>
      <c r="AB3293" s="72"/>
      <c r="AC3293" s="57"/>
      <c r="AD3293" s="53"/>
      <c r="AE3293" s="53"/>
      <c r="AF3293" s="53"/>
      <c r="AG3293" s="63"/>
      <c r="AH3293" s="53"/>
      <c r="AI3293" s="53"/>
      <c r="AJ3293" s="149">
        <v>1</v>
      </c>
      <c r="AK3293" s="374" t="s">
        <v>677</v>
      </c>
    </row>
    <row r="3294" spans="1:37" s="149" customFormat="1" ht="60" customHeight="1">
      <c r="A3294" s="105" t="s">
        <v>1568</v>
      </c>
      <c r="B3294" s="160" t="s">
        <v>3207</v>
      </c>
      <c r="C3294" s="105" t="s">
        <v>536</v>
      </c>
      <c r="D3294" s="52" t="s">
        <v>1830</v>
      </c>
      <c r="E3294" s="105" t="s">
        <v>81</v>
      </c>
      <c r="F3294" s="55">
        <v>41250</v>
      </c>
      <c r="G3294" s="113">
        <v>41325</v>
      </c>
      <c r="H3294" s="105" t="s">
        <v>100</v>
      </c>
      <c r="I3294" s="57">
        <v>253.10560169491526</v>
      </c>
      <c r="J3294" s="56">
        <v>253.16900792557922</v>
      </c>
      <c r="K3294" s="56">
        <v>253.10560169491526</v>
      </c>
      <c r="L3294" s="59">
        <v>41342</v>
      </c>
      <c r="M3294" s="60">
        <v>2013</v>
      </c>
      <c r="N3294" s="61">
        <v>41347</v>
      </c>
      <c r="O3294" s="60">
        <v>2013</v>
      </c>
      <c r="P3294" s="61">
        <v>41426</v>
      </c>
      <c r="Q3294" s="53" t="s">
        <v>337</v>
      </c>
      <c r="R3294" s="53" t="s">
        <v>3233</v>
      </c>
      <c r="S3294" s="53" t="s">
        <v>3228</v>
      </c>
      <c r="T3294" s="53">
        <v>30</v>
      </c>
      <c r="U3294" s="53" t="s">
        <v>368</v>
      </c>
      <c r="V3294" s="53" t="s">
        <v>385</v>
      </c>
      <c r="W3294" s="53"/>
      <c r="X3294" s="53"/>
      <c r="Y3294" s="63"/>
      <c r="Z3294" s="53" t="s">
        <v>1087</v>
      </c>
      <c r="AA3294" s="53"/>
      <c r="AB3294" s="72"/>
      <c r="AC3294" s="57"/>
      <c r="AD3294" s="53"/>
      <c r="AE3294" s="53"/>
      <c r="AF3294" s="53"/>
      <c r="AG3294" s="63"/>
      <c r="AH3294" s="53"/>
      <c r="AI3294" s="53"/>
      <c r="AJ3294" s="149">
        <v>1</v>
      </c>
      <c r="AK3294" s="374" t="s">
        <v>677</v>
      </c>
    </row>
    <row r="3295" spans="1:37" s="149" customFormat="1" ht="60" customHeight="1">
      <c r="A3295" s="105" t="s">
        <v>1568</v>
      </c>
      <c r="B3295" s="160" t="s">
        <v>3208</v>
      </c>
      <c r="C3295" s="105" t="s">
        <v>536</v>
      </c>
      <c r="D3295" s="52" t="s">
        <v>1830</v>
      </c>
      <c r="E3295" s="105" t="s">
        <v>81</v>
      </c>
      <c r="F3295" s="55">
        <v>41250</v>
      </c>
      <c r="G3295" s="113">
        <v>41325</v>
      </c>
      <c r="H3295" s="105" t="s">
        <v>100</v>
      </c>
      <c r="I3295" s="57">
        <v>818.35169491525426</v>
      </c>
      <c r="J3295" s="56">
        <v>818.45495973148331</v>
      </c>
      <c r="K3295" s="56">
        <v>818.35169491525426</v>
      </c>
      <c r="L3295" s="59">
        <v>41342</v>
      </c>
      <c r="M3295" s="60">
        <v>2013</v>
      </c>
      <c r="N3295" s="61">
        <v>41347</v>
      </c>
      <c r="O3295" s="60">
        <v>2013</v>
      </c>
      <c r="P3295" s="61">
        <v>41426</v>
      </c>
      <c r="Q3295" s="53" t="s">
        <v>337</v>
      </c>
      <c r="R3295" s="53" t="s">
        <v>3234</v>
      </c>
      <c r="S3295" s="53" t="s">
        <v>3228</v>
      </c>
      <c r="T3295" s="53">
        <v>69</v>
      </c>
      <c r="U3295" s="53" t="s">
        <v>368</v>
      </c>
      <c r="V3295" s="53" t="s">
        <v>385</v>
      </c>
      <c r="W3295" s="53"/>
      <c r="X3295" s="53"/>
      <c r="Y3295" s="63"/>
      <c r="Z3295" s="53" t="s">
        <v>1087</v>
      </c>
      <c r="AA3295" s="53"/>
      <c r="AB3295" s="72"/>
      <c r="AC3295" s="57"/>
      <c r="AD3295" s="53"/>
      <c r="AE3295" s="53"/>
      <c r="AF3295" s="53"/>
      <c r="AG3295" s="63"/>
      <c r="AH3295" s="53"/>
      <c r="AI3295" s="53"/>
      <c r="AJ3295" s="149">
        <v>1</v>
      </c>
      <c r="AK3295" s="374" t="s">
        <v>677</v>
      </c>
    </row>
    <row r="3296" spans="1:37" s="149" customFormat="1" ht="60" customHeight="1">
      <c r="A3296" s="105" t="s">
        <v>1568</v>
      </c>
      <c r="B3296" s="160" t="s">
        <v>3209</v>
      </c>
      <c r="C3296" s="105" t="s">
        <v>536</v>
      </c>
      <c r="D3296" s="52" t="s">
        <v>1830</v>
      </c>
      <c r="E3296" s="105" t="s">
        <v>81</v>
      </c>
      <c r="F3296" s="55">
        <v>41250</v>
      </c>
      <c r="G3296" s="113">
        <v>41325</v>
      </c>
      <c r="H3296" s="105" t="s">
        <v>100</v>
      </c>
      <c r="I3296" s="57">
        <v>486.8144915254237</v>
      </c>
      <c r="J3296" s="56">
        <v>487.17235218093123</v>
      </c>
      <c r="K3296" s="56">
        <v>486.81449152542376</v>
      </c>
      <c r="L3296" s="59">
        <v>41342</v>
      </c>
      <c r="M3296" s="60">
        <v>2013</v>
      </c>
      <c r="N3296" s="61">
        <v>41347</v>
      </c>
      <c r="O3296" s="60">
        <v>2013</v>
      </c>
      <c r="P3296" s="61">
        <v>41426</v>
      </c>
      <c r="Q3296" s="53" t="s">
        <v>337</v>
      </c>
      <c r="R3296" s="53" t="s">
        <v>3235</v>
      </c>
      <c r="S3296" s="53" t="s">
        <v>3228</v>
      </c>
      <c r="T3296" s="53">
        <v>20</v>
      </c>
      <c r="U3296" s="53" t="s">
        <v>368</v>
      </c>
      <c r="V3296" s="53" t="s">
        <v>385</v>
      </c>
      <c r="W3296" s="53"/>
      <c r="X3296" s="53"/>
      <c r="Y3296" s="63"/>
      <c r="Z3296" s="53" t="s">
        <v>1087</v>
      </c>
      <c r="AA3296" s="53"/>
      <c r="AB3296" s="72"/>
      <c r="AC3296" s="57"/>
      <c r="AD3296" s="53"/>
      <c r="AE3296" s="53"/>
      <c r="AF3296" s="53"/>
      <c r="AG3296" s="63"/>
      <c r="AH3296" s="53"/>
      <c r="AI3296" s="53"/>
      <c r="AJ3296" s="149">
        <v>1</v>
      </c>
      <c r="AK3296" s="374" t="s">
        <v>677</v>
      </c>
    </row>
    <row r="3297" spans="1:37" s="149" customFormat="1" ht="60" customHeight="1">
      <c r="A3297" s="105" t="s">
        <v>1568</v>
      </c>
      <c r="B3297" s="160" t="s">
        <v>3210</v>
      </c>
      <c r="C3297" s="105" t="s">
        <v>536</v>
      </c>
      <c r="D3297" s="52" t="s">
        <v>1830</v>
      </c>
      <c r="E3297" s="105" t="s">
        <v>81</v>
      </c>
      <c r="F3297" s="55">
        <v>41250</v>
      </c>
      <c r="G3297" s="113">
        <v>41325</v>
      </c>
      <c r="H3297" s="105" t="s">
        <v>100</v>
      </c>
      <c r="I3297" s="57">
        <v>336.3389830508475</v>
      </c>
      <c r="J3297" s="56">
        <v>336.3554188512</v>
      </c>
      <c r="K3297" s="56">
        <v>336.33898305084745</v>
      </c>
      <c r="L3297" s="59">
        <v>41342</v>
      </c>
      <c r="M3297" s="60">
        <v>2013</v>
      </c>
      <c r="N3297" s="61">
        <v>41347</v>
      </c>
      <c r="O3297" s="60">
        <v>2013</v>
      </c>
      <c r="P3297" s="61">
        <v>41426</v>
      </c>
      <c r="Q3297" s="53" t="s">
        <v>337</v>
      </c>
      <c r="R3297" s="53" t="s">
        <v>3236</v>
      </c>
      <c r="S3297" s="53" t="s">
        <v>3228</v>
      </c>
      <c r="T3297" s="53">
        <v>20</v>
      </c>
      <c r="U3297" s="53" t="s">
        <v>368</v>
      </c>
      <c r="V3297" s="53" t="s">
        <v>385</v>
      </c>
      <c r="W3297" s="53"/>
      <c r="X3297" s="53"/>
      <c r="Y3297" s="63"/>
      <c r="Z3297" s="53" t="s">
        <v>1087</v>
      </c>
      <c r="AA3297" s="53"/>
      <c r="AB3297" s="72"/>
      <c r="AC3297" s="57"/>
      <c r="AD3297" s="53"/>
      <c r="AE3297" s="53"/>
      <c r="AF3297" s="53"/>
      <c r="AG3297" s="63"/>
      <c r="AH3297" s="53"/>
      <c r="AI3297" s="53"/>
      <c r="AJ3297" s="149">
        <v>1</v>
      </c>
      <c r="AK3297" s="374" t="s">
        <v>677</v>
      </c>
    </row>
    <row r="3298" spans="1:37" s="149" customFormat="1" ht="60" customHeight="1">
      <c r="A3298" s="105" t="s">
        <v>1568</v>
      </c>
      <c r="B3298" s="160" t="s">
        <v>3211</v>
      </c>
      <c r="C3298" s="105" t="s">
        <v>536</v>
      </c>
      <c r="D3298" s="52" t="s">
        <v>1830</v>
      </c>
      <c r="E3298" s="105" t="s">
        <v>81</v>
      </c>
      <c r="F3298" s="55">
        <v>41250</v>
      </c>
      <c r="G3298" s="113">
        <v>41325</v>
      </c>
      <c r="H3298" s="105" t="s">
        <v>100</v>
      </c>
      <c r="I3298" s="57">
        <v>459.40084745762715</v>
      </c>
      <c r="J3298" s="56">
        <v>459.55713261296165</v>
      </c>
      <c r="K3298" s="56">
        <v>459.40084745762709</v>
      </c>
      <c r="L3298" s="59">
        <v>41342</v>
      </c>
      <c r="M3298" s="60">
        <v>2013</v>
      </c>
      <c r="N3298" s="61">
        <v>41347</v>
      </c>
      <c r="O3298" s="60">
        <v>2013</v>
      </c>
      <c r="P3298" s="61">
        <v>41426</v>
      </c>
      <c r="Q3298" s="53" t="s">
        <v>337</v>
      </c>
      <c r="R3298" s="53" t="s">
        <v>3237</v>
      </c>
      <c r="S3298" s="53" t="s">
        <v>419</v>
      </c>
      <c r="T3298" s="53">
        <v>76</v>
      </c>
      <c r="U3298" s="53" t="s">
        <v>368</v>
      </c>
      <c r="V3298" s="53" t="s">
        <v>385</v>
      </c>
      <c r="W3298" s="53"/>
      <c r="X3298" s="53"/>
      <c r="Y3298" s="63"/>
      <c r="Z3298" s="53" t="s">
        <v>1087</v>
      </c>
      <c r="AA3298" s="53"/>
      <c r="AB3298" s="72"/>
      <c r="AC3298" s="57"/>
      <c r="AD3298" s="53"/>
      <c r="AE3298" s="53"/>
      <c r="AF3298" s="53"/>
      <c r="AG3298" s="63"/>
      <c r="AH3298" s="53"/>
      <c r="AI3298" s="53"/>
      <c r="AJ3298" s="149">
        <v>1</v>
      </c>
      <c r="AK3298" s="374" t="s">
        <v>677</v>
      </c>
    </row>
    <row r="3299" spans="1:37" s="149" customFormat="1" ht="60" customHeight="1">
      <c r="A3299" s="105" t="s">
        <v>1568</v>
      </c>
      <c r="B3299" s="160" t="s">
        <v>3212</v>
      </c>
      <c r="C3299" s="105" t="s">
        <v>536</v>
      </c>
      <c r="D3299" s="52" t="s">
        <v>1830</v>
      </c>
      <c r="E3299" s="105" t="s">
        <v>81</v>
      </c>
      <c r="F3299" s="55">
        <v>41250</v>
      </c>
      <c r="G3299" s="113">
        <v>41325</v>
      </c>
      <c r="H3299" s="105" t="s">
        <v>100</v>
      </c>
      <c r="I3299" s="57">
        <v>321.43135593220342</v>
      </c>
      <c r="J3299" s="56">
        <v>321.44036434665122</v>
      </c>
      <c r="K3299" s="56">
        <v>321.43135593220342</v>
      </c>
      <c r="L3299" s="59">
        <v>41342</v>
      </c>
      <c r="M3299" s="60">
        <v>2013</v>
      </c>
      <c r="N3299" s="61">
        <v>41347</v>
      </c>
      <c r="O3299" s="60">
        <v>2013</v>
      </c>
      <c r="P3299" s="61">
        <v>41426</v>
      </c>
      <c r="Q3299" s="53" t="s">
        <v>337</v>
      </c>
      <c r="R3299" s="53" t="s">
        <v>3238</v>
      </c>
      <c r="S3299" s="53" t="s">
        <v>419</v>
      </c>
      <c r="T3299" s="53">
        <v>779</v>
      </c>
      <c r="U3299" s="53" t="s">
        <v>368</v>
      </c>
      <c r="V3299" s="53" t="s">
        <v>385</v>
      </c>
      <c r="W3299" s="53"/>
      <c r="X3299" s="53"/>
      <c r="Y3299" s="63"/>
      <c r="Z3299" s="53" t="s">
        <v>1087</v>
      </c>
      <c r="AA3299" s="53"/>
      <c r="AB3299" s="72"/>
      <c r="AC3299" s="57"/>
      <c r="AD3299" s="53"/>
      <c r="AE3299" s="53"/>
      <c r="AF3299" s="53"/>
      <c r="AG3299" s="63"/>
      <c r="AH3299" s="53"/>
      <c r="AI3299" s="53"/>
      <c r="AJ3299" s="149">
        <v>1</v>
      </c>
      <c r="AK3299" s="374" t="s">
        <v>677</v>
      </c>
    </row>
    <row r="3300" spans="1:37" s="149" customFormat="1" ht="60" customHeight="1">
      <c r="A3300" s="105" t="s">
        <v>1568</v>
      </c>
      <c r="B3300" s="160" t="s">
        <v>3213</v>
      </c>
      <c r="C3300" s="105" t="s">
        <v>536</v>
      </c>
      <c r="D3300" s="52" t="s">
        <v>1830</v>
      </c>
      <c r="E3300" s="105" t="s">
        <v>81</v>
      </c>
      <c r="F3300" s="55">
        <v>41250</v>
      </c>
      <c r="G3300" s="113">
        <v>41325</v>
      </c>
      <c r="H3300" s="105" t="s">
        <v>100</v>
      </c>
      <c r="I3300" s="57">
        <v>511.47457627118649</v>
      </c>
      <c r="J3300" s="56">
        <v>515.30969208862075</v>
      </c>
      <c r="K3300" s="56">
        <v>511.47457627118644</v>
      </c>
      <c r="L3300" s="59">
        <v>41342</v>
      </c>
      <c r="M3300" s="60">
        <v>2013</v>
      </c>
      <c r="N3300" s="61">
        <v>41347</v>
      </c>
      <c r="O3300" s="60">
        <v>2013</v>
      </c>
      <c r="P3300" s="61">
        <v>41426</v>
      </c>
      <c r="Q3300" s="53" t="s">
        <v>337</v>
      </c>
      <c r="R3300" s="53" t="s">
        <v>3239</v>
      </c>
      <c r="S3300" s="53" t="s">
        <v>3228</v>
      </c>
      <c r="T3300" s="53">
        <v>327</v>
      </c>
      <c r="U3300" s="53" t="s">
        <v>368</v>
      </c>
      <c r="V3300" s="53" t="s">
        <v>385</v>
      </c>
      <c r="W3300" s="53"/>
      <c r="X3300" s="53"/>
      <c r="Y3300" s="63"/>
      <c r="Z3300" s="53" t="s">
        <v>1087</v>
      </c>
      <c r="AA3300" s="53"/>
      <c r="AB3300" s="72"/>
      <c r="AC3300" s="57"/>
      <c r="AD3300" s="53"/>
      <c r="AE3300" s="53"/>
      <c r="AF3300" s="53"/>
      <c r="AG3300" s="63"/>
      <c r="AH3300" s="53"/>
      <c r="AI3300" s="53"/>
      <c r="AJ3300" s="149">
        <v>1</v>
      </c>
      <c r="AK3300" s="374" t="s">
        <v>677</v>
      </c>
    </row>
    <row r="3301" spans="1:37" s="149" customFormat="1" ht="60" customHeight="1">
      <c r="A3301" s="105" t="s">
        <v>1568</v>
      </c>
      <c r="B3301" s="160" t="s">
        <v>3214</v>
      </c>
      <c r="C3301" s="105" t="s">
        <v>536</v>
      </c>
      <c r="D3301" s="52" t="s">
        <v>1830</v>
      </c>
      <c r="E3301" s="105" t="s">
        <v>81</v>
      </c>
      <c r="F3301" s="55">
        <v>41250</v>
      </c>
      <c r="G3301" s="113">
        <v>41325</v>
      </c>
      <c r="H3301" s="105" t="s">
        <v>100</v>
      </c>
      <c r="I3301" s="57">
        <v>1034.9016949152542</v>
      </c>
      <c r="J3301" s="56">
        <v>1036.655095304405</v>
      </c>
      <c r="K3301" s="56">
        <v>1034.9016949152542</v>
      </c>
      <c r="L3301" s="59">
        <v>41342</v>
      </c>
      <c r="M3301" s="60">
        <v>2013</v>
      </c>
      <c r="N3301" s="61">
        <v>41347</v>
      </c>
      <c r="O3301" s="60">
        <v>2013</v>
      </c>
      <c r="P3301" s="61">
        <v>41426</v>
      </c>
      <c r="Q3301" s="53" t="s">
        <v>337</v>
      </c>
      <c r="R3301" s="53" t="s">
        <v>3240</v>
      </c>
      <c r="S3301" s="53" t="s">
        <v>3228</v>
      </c>
      <c r="T3301" s="53">
        <v>618</v>
      </c>
      <c r="U3301" s="53" t="s">
        <v>368</v>
      </c>
      <c r="V3301" s="53" t="s">
        <v>385</v>
      </c>
      <c r="W3301" s="53"/>
      <c r="X3301" s="53"/>
      <c r="Y3301" s="63"/>
      <c r="Z3301" s="53" t="s">
        <v>1087</v>
      </c>
      <c r="AA3301" s="53"/>
      <c r="AB3301" s="72"/>
      <c r="AC3301" s="57"/>
      <c r="AD3301" s="53"/>
      <c r="AE3301" s="53"/>
      <c r="AF3301" s="53"/>
      <c r="AG3301" s="63"/>
      <c r="AH3301" s="53"/>
      <c r="AI3301" s="53"/>
      <c r="AJ3301" s="149">
        <v>1</v>
      </c>
      <c r="AK3301" s="374" t="s">
        <v>677</v>
      </c>
    </row>
    <row r="3302" spans="1:37" s="149" customFormat="1" ht="60" customHeight="1">
      <c r="A3302" s="105" t="s">
        <v>1568</v>
      </c>
      <c r="B3302" s="160" t="s">
        <v>3215</v>
      </c>
      <c r="C3302" s="105" t="s">
        <v>536</v>
      </c>
      <c r="D3302" s="52" t="s">
        <v>1830</v>
      </c>
      <c r="E3302" s="105" t="s">
        <v>81</v>
      </c>
      <c r="F3302" s="55">
        <v>41250</v>
      </c>
      <c r="G3302" s="113">
        <v>41325</v>
      </c>
      <c r="H3302" s="105" t="s">
        <v>100</v>
      </c>
      <c r="I3302" s="57">
        <v>803.51525423728799</v>
      </c>
      <c r="J3302" s="56">
        <v>803.69379332706251</v>
      </c>
      <c r="K3302" s="56">
        <v>803.5152542372881</v>
      </c>
      <c r="L3302" s="59">
        <v>41342</v>
      </c>
      <c r="M3302" s="60">
        <v>2013</v>
      </c>
      <c r="N3302" s="61">
        <v>41347</v>
      </c>
      <c r="O3302" s="60">
        <v>2013</v>
      </c>
      <c r="P3302" s="61">
        <v>41426</v>
      </c>
      <c r="Q3302" s="53" t="s">
        <v>337</v>
      </c>
      <c r="R3302" s="53" t="s">
        <v>3241</v>
      </c>
      <c r="S3302" s="53" t="s">
        <v>419</v>
      </c>
      <c r="T3302" s="53">
        <v>20</v>
      </c>
      <c r="U3302" s="53" t="s">
        <v>368</v>
      </c>
      <c r="V3302" s="53" t="s">
        <v>385</v>
      </c>
      <c r="W3302" s="53"/>
      <c r="X3302" s="53"/>
      <c r="Y3302" s="63"/>
      <c r="Z3302" s="53" t="s">
        <v>1087</v>
      </c>
      <c r="AA3302" s="53"/>
      <c r="AB3302" s="72"/>
      <c r="AC3302" s="57"/>
      <c r="AD3302" s="53"/>
      <c r="AE3302" s="53"/>
      <c r="AF3302" s="53"/>
      <c r="AG3302" s="63"/>
      <c r="AH3302" s="53"/>
      <c r="AI3302" s="53"/>
      <c r="AJ3302" s="149">
        <v>1</v>
      </c>
      <c r="AK3302" s="374" t="s">
        <v>677</v>
      </c>
    </row>
    <row r="3303" spans="1:37" s="149" customFormat="1" ht="60" customHeight="1">
      <c r="A3303" s="105" t="s">
        <v>1568</v>
      </c>
      <c r="B3303" s="160" t="s">
        <v>3216</v>
      </c>
      <c r="C3303" s="105" t="s">
        <v>536</v>
      </c>
      <c r="D3303" s="52" t="s">
        <v>1830</v>
      </c>
      <c r="E3303" s="105" t="s">
        <v>81</v>
      </c>
      <c r="F3303" s="55">
        <v>41250</v>
      </c>
      <c r="G3303" s="113">
        <v>41325</v>
      </c>
      <c r="H3303" s="105" t="s">
        <v>100</v>
      </c>
      <c r="I3303" s="57">
        <v>490.49830508474582</v>
      </c>
      <c r="J3303" s="56">
        <v>490.79092093536963</v>
      </c>
      <c r="K3303" s="56">
        <v>490.49830508474582</v>
      </c>
      <c r="L3303" s="59">
        <v>41342</v>
      </c>
      <c r="M3303" s="60">
        <v>2013</v>
      </c>
      <c r="N3303" s="61">
        <v>41347</v>
      </c>
      <c r="O3303" s="60">
        <v>2013</v>
      </c>
      <c r="P3303" s="61">
        <v>41426</v>
      </c>
      <c r="Q3303" s="53" t="s">
        <v>337</v>
      </c>
      <c r="R3303" s="53" t="s">
        <v>3179</v>
      </c>
      <c r="S3303" s="53" t="s">
        <v>3228</v>
      </c>
      <c r="T3303" s="53">
        <v>28</v>
      </c>
      <c r="U3303" s="53" t="s">
        <v>368</v>
      </c>
      <c r="V3303" s="53" t="s">
        <v>385</v>
      </c>
      <c r="W3303" s="53"/>
      <c r="X3303" s="53"/>
      <c r="Y3303" s="63"/>
      <c r="Z3303" s="53" t="s">
        <v>1087</v>
      </c>
      <c r="AA3303" s="53"/>
      <c r="AB3303" s="72"/>
      <c r="AC3303" s="57"/>
      <c r="AD3303" s="53"/>
      <c r="AE3303" s="53"/>
      <c r="AF3303" s="53"/>
      <c r="AG3303" s="63"/>
      <c r="AH3303" s="53"/>
      <c r="AI3303" s="53"/>
      <c r="AJ3303" s="149">
        <v>1</v>
      </c>
      <c r="AK3303" s="374" t="s">
        <v>677</v>
      </c>
    </row>
    <row r="3304" spans="1:37" s="149" customFormat="1" ht="60" customHeight="1">
      <c r="A3304" s="105" t="s">
        <v>1568</v>
      </c>
      <c r="B3304" s="160" t="s">
        <v>3217</v>
      </c>
      <c r="C3304" s="105" t="s">
        <v>536</v>
      </c>
      <c r="D3304" s="52" t="s">
        <v>1830</v>
      </c>
      <c r="E3304" s="105" t="s">
        <v>81</v>
      </c>
      <c r="F3304" s="55">
        <v>41250</v>
      </c>
      <c r="G3304" s="113">
        <v>41325</v>
      </c>
      <c r="H3304" s="105" t="s">
        <v>100</v>
      </c>
      <c r="I3304" s="57">
        <v>851.25195762711871</v>
      </c>
      <c r="J3304" s="56">
        <v>851.81020543422733</v>
      </c>
      <c r="K3304" s="56">
        <v>851.25195762711883</v>
      </c>
      <c r="L3304" s="59">
        <v>41342</v>
      </c>
      <c r="M3304" s="60">
        <v>2013</v>
      </c>
      <c r="N3304" s="61">
        <v>41347</v>
      </c>
      <c r="O3304" s="60">
        <v>2013</v>
      </c>
      <c r="P3304" s="61">
        <v>41426</v>
      </c>
      <c r="Q3304" s="53" t="s">
        <v>337</v>
      </c>
      <c r="R3304" s="53" t="s">
        <v>3242</v>
      </c>
      <c r="S3304" s="53" t="s">
        <v>419</v>
      </c>
      <c r="T3304" s="53">
        <v>12743</v>
      </c>
      <c r="U3304" s="53" t="s">
        <v>368</v>
      </c>
      <c r="V3304" s="53" t="s">
        <v>385</v>
      </c>
      <c r="W3304" s="53"/>
      <c r="X3304" s="53"/>
      <c r="Y3304" s="63"/>
      <c r="Z3304" s="53" t="s">
        <v>1087</v>
      </c>
      <c r="AA3304" s="53"/>
      <c r="AB3304" s="72"/>
      <c r="AC3304" s="57"/>
      <c r="AD3304" s="53"/>
      <c r="AE3304" s="53"/>
      <c r="AF3304" s="53"/>
      <c r="AG3304" s="63"/>
      <c r="AH3304" s="53"/>
      <c r="AI3304" s="53"/>
      <c r="AJ3304" s="149">
        <v>1</v>
      </c>
      <c r="AK3304" s="374" t="s">
        <v>677</v>
      </c>
    </row>
    <row r="3305" spans="1:37" s="149" customFormat="1" ht="60" customHeight="1">
      <c r="A3305" s="105" t="s">
        <v>1568</v>
      </c>
      <c r="B3305" s="160" t="s">
        <v>3218</v>
      </c>
      <c r="C3305" s="105" t="s">
        <v>536</v>
      </c>
      <c r="D3305" s="52" t="s">
        <v>1830</v>
      </c>
      <c r="E3305" s="105" t="s">
        <v>81</v>
      </c>
      <c r="F3305" s="55">
        <v>41250</v>
      </c>
      <c r="G3305" s="113">
        <v>41325</v>
      </c>
      <c r="H3305" s="105" t="s">
        <v>100</v>
      </c>
      <c r="I3305" s="57">
        <v>231.59030508474578</v>
      </c>
      <c r="J3305" s="56">
        <v>232.65902178066241</v>
      </c>
      <c r="K3305" s="56">
        <v>231.59030508474578</v>
      </c>
      <c r="L3305" s="59">
        <v>41342</v>
      </c>
      <c r="M3305" s="60">
        <v>2013</v>
      </c>
      <c r="N3305" s="61">
        <v>41347</v>
      </c>
      <c r="O3305" s="60">
        <v>2013</v>
      </c>
      <c r="P3305" s="61">
        <v>41426</v>
      </c>
      <c r="Q3305" s="53" t="s">
        <v>337</v>
      </c>
      <c r="R3305" s="53" t="s">
        <v>3243</v>
      </c>
      <c r="S3305" s="53" t="s">
        <v>419</v>
      </c>
      <c r="T3305" s="53">
        <v>236</v>
      </c>
      <c r="U3305" s="53" t="s">
        <v>368</v>
      </c>
      <c r="V3305" s="53" t="s">
        <v>385</v>
      </c>
      <c r="W3305" s="53"/>
      <c r="X3305" s="53"/>
      <c r="Y3305" s="63"/>
      <c r="Z3305" s="53" t="s">
        <v>1087</v>
      </c>
      <c r="AA3305" s="53"/>
      <c r="AB3305" s="72"/>
      <c r="AC3305" s="57"/>
      <c r="AD3305" s="53"/>
      <c r="AE3305" s="53"/>
      <c r="AF3305" s="53"/>
      <c r="AG3305" s="63"/>
      <c r="AH3305" s="53"/>
      <c r="AI3305" s="53"/>
      <c r="AJ3305" s="149">
        <v>1</v>
      </c>
      <c r="AK3305" s="374" t="s">
        <v>677</v>
      </c>
    </row>
    <row r="3306" spans="1:37" s="149" customFormat="1" ht="60" customHeight="1">
      <c r="A3306" s="105" t="s">
        <v>1568</v>
      </c>
      <c r="B3306" s="160" t="s">
        <v>3219</v>
      </c>
      <c r="C3306" s="105" t="s">
        <v>536</v>
      </c>
      <c r="D3306" s="52" t="s">
        <v>1830</v>
      </c>
      <c r="E3306" s="105" t="s">
        <v>81</v>
      </c>
      <c r="F3306" s="55">
        <v>41250</v>
      </c>
      <c r="G3306" s="113">
        <v>41325</v>
      </c>
      <c r="H3306" s="105" t="s">
        <v>100</v>
      </c>
      <c r="I3306" s="57">
        <v>564.36040677966105</v>
      </c>
      <c r="J3306" s="56">
        <v>565.39147507456323</v>
      </c>
      <c r="K3306" s="56">
        <v>564.36040677966105</v>
      </c>
      <c r="L3306" s="59">
        <v>41342</v>
      </c>
      <c r="M3306" s="60">
        <v>2013</v>
      </c>
      <c r="N3306" s="61">
        <v>41347</v>
      </c>
      <c r="O3306" s="60">
        <v>2013</v>
      </c>
      <c r="P3306" s="61">
        <v>41426</v>
      </c>
      <c r="Q3306" s="53" t="s">
        <v>337</v>
      </c>
      <c r="R3306" s="53" t="s">
        <v>3182</v>
      </c>
      <c r="S3306" s="53" t="s">
        <v>419</v>
      </c>
      <c r="T3306" s="53">
        <v>54</v>
      </c>
      <c r="U3306" s="53" t="s">
        <v>368</v>
      </c>
      <c r="V3306" s="53" t="s">
        <v>385</v>
      </c>
      <c r="W3306" s="53"/>
      <c r="X3306" s="53"/>
      <c r="Y3306" s="63"/>
      <c r="Z3306" s="53" t="s">
        <v>1087</v>
      </c>
      <c r="AA3306" s="53"/>
      <c r="AB3306" s="72"/>
      <c r="AC3306" s="57"/>
      <c r="AD3306" s="53"/>
      <c r="AE3306" s="53"/>
      <c r="AF3306" s="53"/>
      <c r="AG3306" s="63"/>
      <c r="AH3306" s="53"/>
      <c r="AI3306" s="53"/>
      <c r="AJ3306" s="149">
        <v>1</v>
      </c>
      <c r="AK3306" s="374" t="s">
        <v>677</v>
      </c>
    </row>
    <row r="3307" spans="1:37" s="149" customFormat="1" ht="60" customHeight="1">
      <c r="A3307" s="105" t="s">
        <v>1568</v>
      </c>
      <c r="B3307" s="160" t="s">
        <v>3220</v>
      </c>
      <c r="C3307" s="105" t="s">
        <v>536</v>
      </c>
      <c r="D3307" s="52" t="s">
        <v>1830</v>
      </c>
      <c r="E3307" s="105" t="s">
        <v>81</v>
      </c>
      <c r="F3307" s="55">
        <v>41250</v>
      </c>
      <c r="G3307" s="113">
        <v>41325</v>
      </c>
      <c r="H3307" s="105" t="s">
        <v>100</v>
      </c>
      <c r="I3307" s="57">
        <v>462.02372881355933</v>
      </c>
      <c r="J3307" s="56">
        <v>463.00862285868965</v>
      </c>
      <c r="K3307" s="56">
        <v>462.02372881355933</v>
      </c>
      <c r="L3307" s="59">
        <v>41342</v>
      </c>
      <c r="M3307" s="60">
        <v>2013</v>
      </c>
      <c r="N3307" s="61">
        <v>41347</v>
      </c>
      <c r="O3307" s="60">
        <v>2013</v>
      </c>
      <c r="P3307" s="61">
        <v>41426</v>
      </c>
      <c r="Q3307" s="53" t="s">
        <v>337</v>
      </c>
      <c r="R3307" s="53" t="s">
        <v>3244</v>
      </c>
      <c r="S3307" s="53" t="s">
        <v>419</v>
      </c>
      <c r="T3307" s="53">
        <v>1513</v>
      </c>
      <c r="U3307" s="53" t="s">
        <v>368</v>
      </c>
      <c r="V3307" s="53" t="s">
        <v>385</v>
      </c>
      <c r="W3307" s="53"/>
      <c r="X3307" s="53"/>
      <c r="Y3307" s="63"/>
      <c r="Z3307" s="53" t="s">
        <v>1087</v>
      </c>
      <c r="AA3307" s="53"/>
      <c r="AB3307" s="72"/>
      <c r="AC3307" s="57"/>
      <c r="AD3307" s="53"/>
      <c r="AE3307" s="53"/>
      <c r="AF3307" s="53"/>
      <c r="AG3307" s="63"/>
      <c r="AH3307" s="53"/>
      <c r="AI3307" s="53"/>
      <c r="AJ3307" s="149">
        <v>1</v>
      </c>
      <c r="AK3307" s="374" t="s">
        <v>677</v>
      </c>
    </row>
    <row r="3308" spans="1:37" s="149" customFormat="1" ht="60" customHeight="1">
      <c r="A3308" s="105" t="s">
        <v>1568</v>
      </c>
      <c r="B3308" s="160" t="s">
        <v>3221</v>
      </c>
      <c r="C3308" s="105" t="s">
        <v>536</v>
      </c>
      <c r="D3308" s="52" t="s">
        <v>1830</v>
      </c>
      <c r="E3308" s="105" t="s">
        <v>81</v>
      </c>
      <c r="F3308" s="55">
        <v>41250</v>
      </c>
      <c r="G3308" s="113">
        <v>41325</v>
      </c>
      <c r="H3308" s="105" t="s">
        <v>100</v>
      </c>
      <c r="I3308" s="57">
        <v>1245.9024322033899</v>
      </c>
      <c r="J3308" s="56">
        <v>1246.8068832406323</v>
      </c>
      <c r="K3308" s="56">
        <v>1245.9024322033899</v>
      </c>
      <c r="L3308" s="59">
        <v>41342</v>
      </c>
      <c r="M3308" s="60">
        <v>2013</v>
      </c>
      <c r="N3308" s="61">
        <v>41347</v>
      </c>
      <c r="O3308" s="60">
        <v>2013</v>
      </c>
      <c r="P3308" s="61">
        <v>41426</v>
      </c>
      <c r="Q3308" s="53" t="s">
        <v>337</v>
      </c>
      <c r="R3308" s="53" t="s">
        <v>3245</v>
      </c>
      <c r="S3308" s="53" t="s">
        <v>419</v>
      </c>
      <c r="T3308" s="53">
        <v>13410</v>
      </c>
      <c r="U3308" s="53" t="s">
        <v>368</v>
      </c>
      <c r="V3308" s="53" t="s">
        <v>385</v>
      </c>
      <c r="W3308" s="53"/>
      <c r="X3308" s="53"/>
      <c r="Y3308" s="63"/>
      <c r="Z3308" s="53" t="s">
        <v>1087</v>
      </c>
      <c r="AA3308" s="53"/>
      <c r="AB3308" s="72"/>
      <c r="AC3308" s="57"/>
      <c r="AD3308" s="53"/>
      <c r="AE3308" s="53"/>
      <c r="AF3308" s="53"/>
      <c r="AG3308" s="63"/>
      <c r="AH3308" s="53"/>
      <c r="AI3308" s="53"/>
      <c r="AJ3308" s="149">
        <v>1</v>
      </c>
      <c r="AK3308" s="374" t="s">
        <v>677</v>
      </c>
    </row>
    <row r="3309" spans="1:37" s="149" customFormat="1" ht="60" customHeight="1">
      <c r="A3309" s="105" t="s">
        <v>1568</v>
      </c>
      <c r="B3309" s="160" t="s">
        <v>3222</v>
      </c>
      <c r="C3309" s="105" t="s">
        <v>536</v>
      </c>
      <c r="D3309" s="52" t="s">
        <v>1830</v>
      </c>
      <c r="E3309" s="105" t="s">
        <v>81</v>
      </c>
      <c r="F3309" s="55">
        <v>41250</v>
      </c>
      <c r="G3309" s="113">
        <v>41325</v>
      </c>
      <c r="H3309" s="105" t="s">
        <v>100</v>
      </c>
      <c r="I3309" s="57">
        <v>283.21924576271186</v>
      </c>
      <c r="J3309" s="56">
        <v>293.98562808310083</v>
      </c>
      <c r="K3309" s="56">
        <v>283.21924576271181</v>
      </c>
      <c r="L3309" s="59">
        <v>41342</v>
      </c>
      <c r="M3309" s="60">
        <v>2013</v>
      </c>
      <c r="N3309" s="61">
        <v>41347</v>
      </c>
      <c r="O3309" s="60">
        <v>2013</v>
      </c>
      <c r="P3309" s="61">
        <v>41426</v>
      </c>
      <c r="Q3309" s="53" t="s">
        <v>337</v>
      </c>
      <c r="R3309" s="53" t="s">
        <v>3246</v>
      </c>
      <c r="S3309" s="53" t="s">
        <v>3228</v>
      </c>
      <c r="T3309" s="53">
        <v>62</v>
      </c>
      <c r="U3309" s="53" t="s">
        <v>368</v>
      </c>
      <c r="V3309" s="53" t="s">
        <v>385</v>
      </c>
      <c r="W3309" s="53"/>
      <c r="X3309" s="53"/>
      <c r="Y3309" s="63"/>
      <c r="Z3309" s="53" t="s">
        <v>1087</v>
      </c>
      <c r="AA3309" s="53"/>
      <c r="AB3309" s="72"/>
      <c r="AC3309" s="57"/>
      <c r="AD3309" s="53"/>
      <c r="AE3309" s="53"/>
      <c r="AF3309" s="53"/>
      <c r="AG3309" s="63"/>
      <c r="AH3309" s="53"/>
      <c r="AI3309" s="53"/>
      <c r="AJ3309" s="149">
        <v>1</v>
      </c>
      <c r="AK3309" s="374" t="s">
        <v>677</v>
      </c>
    </row>
    <row r="3310" spans="1:37" s="149" customFormat="1" ht="60" customHeight="1">
      <c r="A3310" s="53" t="s">
        <v>1568</v>
      </c>
      <c r="B3310" s="60">
        <v>3871</v>
      </c>
      <c r="C3310" s="53" t="s">
        <v>449</v>
      </c>
      <c r="D3310" s="52" t="s">
        <v>993</v>
      </c>
      <c r="E3310" s="53" t="s">
        <v>59</v>
      </c>
      <c r="F3310" s="55">
        <v>41233</v>
      </c>
      <c r="G3310" s="55">
        <v>41294</v>
      </c>
      <c r="H3310" s="53" t="s">
        <v>100</v>
      </c>
      <c r="I3310" s="57">
        <v>136.37306999999998</v>
      </c>
      <c r="J3310" s="56">
        <v>142.40631112132118</v>
      </c>
      <c r="K3310" s="56">
        <v>136.37299999999999</v>
      </c>
      <c r="L3310" s="59">
        <v>41320</v>
      </c>
      <c r="M3310" s="60">
        <v>2013</v>
      </c>
      <c r="N3310" s="61">
        <v>41320</v>
      </c>
      <c r="O3310" s="60">
        <v>2013</v>
      </c>
      <c r="P3310" s="61">
        <v>41426</v>
      </c>
      <c r="Q3310" s="53" t="s">
        <v>345</v>
      </c>
      <c r="R3310" s="53"/>
      <c r="S3310" s="53" t="s">
        <v>419</v>
      </c>
      <c r="T3310" s="53">
        <v>93</v>
      </c>
      <c r="U3310" s="53" t="s">
        <v>368</v>
      </c>
      <c r="V3310" s="53" t="s">
        <v>389</v>
      </c>
      <c r="W3310" s="53"/>
      <c r="X3310" s="53"/>
      <c r="Y3310" s="63"/>
      <c r="Z3310" s="53" t="s">
        <v>1087</v>
      </c>
      <c r="AA3310" s="53"/>
      <c r="AB3310" s="72"/>
      <c r="AC3310" s="57"/>
      <c r="AD3310" s="53"/>
      <c r="AE3310" s="53"/>
      <c r="AF3310" s="53"/>
      <c r="AG3310" s="63"/>
      <c r="AH3310" s="53"/>
      <c r="AI3310" s="53"/>
      <c r="AJ3310" s="149">
        <v>1</v>
      </c>
      <c r="AK3310" s="374" t="s">
        <v>677</v>
      </c>
    </row>
    <row r="3311" spans="1:37" s="149" customFormat="1" ht="60" customHeight="1">
      <c r="A3311" s="53" t="s">
        <v>1568</v>
      </c>
      <c r="B3311" s="60">
        <v>3872</v>
      </c>
      <c r="C3311" s="53" t="s">
        <v>472</v>
      </c>
      <c r="D3311" s="52" t="s">
        <v>473</v>
      </c>
      <c r="E3311" s="53" t="s">
        <v>80</v>
      </c>
      <c r="F3311" s="55">
        <v>41222</v>
      </c>
      <c r="G3311" s="55">
        <v>41252</v>
      </c>
      <c r="H3311" s="53" t="s">
        <v>100</v>
      </c>
      <c r="I3311" s="57">
        <v>155.74</v>
      </c>
      <c r="J3311" s="56">
        <v>158.21565334374242</v>
      </c>
      <c r="K3311" s="56">
        <v>155.74</v>
      </c>
      <c r="L3311" s="59">
        <v>41289</v>
      </c>
      <c r="M3311" s="60">
        <v>2013</v>
      </c>
      <c r="N3311" s="61">
        <v>41289</v>
      </c>
      <c r="O3311" s="60">
        <v>2013</v>
      </c>
      <c r="P3311" s="61">
        <v>41426</v>
      </c>
      <c r="Q3311" s="53" t="s">
        <v>337</v>
      </c>
      <c r="R3311" s="53"/>
      <c r="S3311" s="53" t="s">
        <v>419</v>
      </c>
      <c r="T3311" s="53" t="s">
        <v>2233</v>
      </c>
      <c r="U3311" s="53" t="s">
        <v>368</v>
      </c>
      <c r="V3311" s="53" t="s">
        <v>385</v>
      </c>
      <c r="W3311" s="53"/>
      <c r="X3311" s="53"/>
      <c r="Y3311" s="63"/>
      <c r="Z3311" s="53" t="s">
        <v>1087</v>
      </c>
      <c r="AA3311" s="53"/>
      <c r="AB3311" s="72"/>
      <c r="AC3311" s="57"/>
      <c r="AD3311" s="53"/>
      <c r="AE3311" s="53"/>
      <c r="AF3311" s="53"/>
      <c r="AG3311" s="63"/>
      <c r="AH3311" s="53"/>
      <c r="AI3311" s="53"/>
      <c r="AJ3311" s="149">
        <v>1</v>
      </c>
      <c r="AK3311" s="374" t="s">
        <v>677</v>
      </c>
    </row>
    <row r="3312" spans="1:37" s="149" customFormat="1" ht="60" customHeight="1">
      <c r="A3312" s="53" t="s">
        <v>1568</v>
      </c>
      <c r="B3312" s="160" t="s">
        <v>2859</v>
      </c>
      <c r="C3312" s="53" t="s">
        <v>472</v>
      </c>
      <c r="D3312" s="52" t="s">
        <v>473</v>
      </c>
      <c r="E3312" s="53" t="s">
        <v>80</v>
      </c>
      <c r="F3312" s="55">
        <v>41222</v>
      </c>
      <c r="G3312" s="55">
        <v>41252</v>
      </c>
      <c r="H3312" s="53" t="s">
        <v>100</v>
      </c>
      <c r="I3312" s="57">
        <v>80.081199999999995</v>
      </c>
      <c r="J3312" s="56">
        <v>65.412335360836806</v>
      </c>
      <c r="K3312" s="56">
        <v>65.412000000000006</v>
      </c>
      <c r="L3312" s="59">
        <v>41289</v>
      </c>
      <c r="M3312" s="60">
        <v>2013</v>
      </c>
      <c r="N3312" s="61">
        <v>41289</v>
      </c>
      <c r="O3312" s="60">
        <v>2013</v>
      </c>
      <c r="P3312" s="61">
        <v>41426</v>
      </c>
      <c r="Q3312" s="53" t="s">
        <v>337</v>
      </c>
      <c r="R3312" s="53" t="s">
        <v>2711</v>
      </c>
      <c r="S3312" s="53" t="s">
        <v>419</v>
      </c>
      <c r="T3312" s="53" t="s">
        <v>2860</v>
      </c>
      <c r="U3312" s="53" t="s">
        <v>368</v>
      </c>
      <c r="V3312" s="53" t="s">
        <v>385</v>
      </c>
      <c r="W3312" s="53"/>
      <c r="X3312" s="53"/>
      <c r="Y3312" s="63"/>
      <c r="Z3312" s="53" t="s">
        <v>1087</v>
      </c>
      <c r="AA3312" s="53"/>
      <c r="AB3312" s="72"/>
      <c r="AC3312" s="57"/>
      <c r="AD3312" s="53"/>
      <c r="AE3312" s="53"/>
      <c r="AF3312" s="53"/>
      <c r="AG3312" s="63"/>
      <c r="AH3312" s="53"/>
      <c r="AI3312" s="53"/>
      <c r="AJ3312" s="149">
        <v>1</v>
      </c>
      <c r="AK3312" s="374" t="s">
        <v>677</v>
      </c>
    </row>
    <row r="3313" spans="1:37" s="149" customFormat="1" ht="60" customHeight="1">
      <c r="A3313" s="53" t="s">
        <v>1568</v>
      </c>
      <c r="B3313" s="60">
        <v>3873</v>
      </c>
      <c r="C3313" s="53" t="s">
        <v>474</v>
      </c>
      <c r="D3313" s="52" t="s">
        <v>475</v>
      </c>
      <c r="E3313" s="53" t="s">
        <v>80</v>
      </c>
      <c r="F3313" s="55">
        <v>41225</v>
      </c>
      <c r="G3313" s="55">
        <v>41255</v>
      </c>
      <c r="H3313" s="53" t="s">
        <v>100</v>
      </c>
      <c r="I3313" s="57">
        <v>60.609499999999997</v>
      </c>
      <c r="J3313" s="56">
        <v>60.970465270713611</v>
      </c>
      <c r="K3313" s="56">
        <v>60.609000000000002</v>
      </c>
      <c r="L3313" s="59">
        <v>41283</v>
      </c>
      <c r="M3313" s="60">
        <v>2013</v>
      </c>
      <c r="N3313" s="61">
        <v>41283</v>
      </c>
      <c r="O3313" s="60">
        <v>2013</v>
      </c>
      <c r="P3313" s="61">
        <v>41426</v>
      </c>
      <c r="Q3313" s="53" t="s">
        <v>337</v>
      </c>
      <c r="R3313" s="53"/>
      <c r="S3313" s="53" t="s">
        <v>419</v>
      </c>
      <c r="T3313" s="53">
        <v>252</v>
      </c>
      <c r="U3313" s="53" t="s">
        <v>368</v>
      </c>
      <c r="V3313" s="53" t="s">
        <v>385</v>
      </c>
      <c r="W3313" s="53"/>
      <c r="X3313" s="53"/>
      <c r="Y3313" s="63"/>
      <c r="Z3313" s="53" t="s">
        <v>1087</v>
      </c>
      <c r="AA3313" s="53"/>
      <c r="AB3313" s="72"/>
      <c r="AC3313" s="57"/>
      <c r="AD3313" s="53"/>
      <c r="AE3313" s="53"/>
      <c r="AF3313" s="53"/>
      <c r="AG3313" s="63"/>
      <c r="AH3313" s="53"/>
      <c r="AI3313" s="53"/>
      <c r="AJ3313" s="149">
        <v>1</v>
      </c>
      <c r="AK3313" s="374" t="s">
        <v>677</v>
      </c>
    </row>
    <row r="3314" spans="1:37" s="149" customFormat="1" ht="60" customHeight="1">
      <c r="A3314" s="53" t="s">
        <v>1568</v>
      </c>
      <c r="B3314" s="60">
        <v>3874</v>
      </c>
      <c r="C3314" s="53" t="s">
        <v>476</v>
      </c>
      <c r="D3314" s="52" t="s">
        <v>477</v>
      </c>
      <c r="E3314" s="53" t="s">
        <v>59</v>
      </c>
      <c r="F3314" s="55">
        <v>41236</v>
      </c>
      <c r="G3314" s="55">
        <v>41297</v>
      </c>
      <c r="H3314" s="53" t="s">
        <v>100</v>
      </c>
      <c r="I3314" s="57">
        <v>140.32166000000001</v>
      </c>
      <c r="J3314" s="56">
        <v>147.53993020553406</v>
      </c>
      <c r="K3314" s="56">
        <v>140.321</v>
      </c>
      <c r="L3314" s="59">
        <v>41325</v>
      </c>
      <c r="M3314" s="60">
        <v>2013</v>
      </c>
      <c r="N3314" s="61">
        <v>41325</v>
      </c>
      <c r="O3314" s="60">
        <v>2013</v>
      </c>
      <c r="P3314" s="61">
        <v>41426</v>
      </c>
      <c r="Q3314" s="53" t="s">
        <v>337</v>
      </c>
      <c r="R3314" s="53"/>
      <c r="S3314" s="53" t="s">
        <v>419</v>
      </c>
      <c r="T3314" s="53">
        <v>196</v>
      </c>
      <c r="U3314" s="53" t="s">
        <v>368</v>
      </c>
      <c r="V3314" s="53" t="s">
        <v>385</v>
      </c>
      <c r="W3314" s="53"/>
      <c r="X3314" s="53"/>
      <c r="Y3314" s="63"/>
      <c r="Z3314" s="53" t="s">
        <v>1087</v>
      </c>
      <c r="AA3314" s="53"/>
      <c r="AB3314" s="72"/>
      <c r="AC3314" s="57"/>
      <c r="AD3314" s="53"/>
      <c r="AE3314" s="53"/>
      <c r="AF3314" s="53"/>
      <c r="AG3314" s="63"/>
      <c r="AH3314" s="53"/>
      <c r="AI3314" s="53"/>
      <c r="AJ3314" s="149">
        <v>1</v>
      </c>
      <c r="AK3314" s="374" t="s">
        <v>677</v>
      </c>
    </row>
    <row r="3315" spans="1:37" s="149" customFormat="1" ht="60" customHeight="1">
      <c r="A3315" s="53" t="s">
        <v>1568</v>
      </c>
      <c r="B3315" s="60">
        <v>3875</v>
      </c>
      <c r="C3315" s="53" t="s">
        <v>478</v>
      </c>
      <c r="D3315" s="52" t="s">
        <v>479</v>
      </c>
      <c r="E3315" s="53" t="s">
        <v>64</v>
      </c>
      <c r="F3315" s="55">
        <v>41221</v>
      </c>
      <c r="G3315" s="55">
        <v>41282</v>
      </c>
      <c r="H3315" s="53" t="s">
        <v>100</v>
      </c>
      <c r="I3315" s="57">
        <v>130.44916000000001</v>
      </c>
      <c r="J3315" s="56">
        <v>192.38870437859524</v>
      </c>
      <c r="K3315" s="56">
        <v>130.44900000000001</v>
      </c>
      <c r="L3315" s="59">
        <v>41310</v>
      </c>
      <c r="M3315" s="60">
        <v>2013</v>
      </c>
      <c r="N3315" s="61">
        <v>41310</v>
      </c>
      <c r="O3315" s="60">
        <v>2013</v>
      </c>
      <c r="P3315" s="61">
        <v>41426</v>
      </c>
      <c r="Q3315" s="53" t="s">
        <v>337</v>
      </c>
      <c r="R3315" s="53"/>
      <c r="S3315" s="53" t="s">
        <v>419</v>
      </c>
      <c r="T3315" s="53">
        <v>2492</v>
      </c>
      <c r="U3315" s="53" t="s">
        <v>368</v>
      </c>
      <c r="V3315" s="53" t="s">
        <v>385</v>
      </c>
      <c r="W3315" s="53"/>
      <c r="X3315" s="53"/>
      <c r="Y3315" s="63"/>
      <c r="Z3315" s="53" t="s">
        <v>1087</v>
      </c>
      <c r="AA3315" s="53"/>
      <c r="AB3315" s="72"/>
      <c r="AC3315" s="57"/>
      <c r="AD3315" s="53"/>
      <c r="AE3315" s="53"/>
      <c r="AF3315" s="53"/>
      <c r="AG3315" s="63"/>
      <c r="AH3315" s="53"/>
      <c r="AI3315" s="53"/>
      <c r="AJ3315" s="149">
        <v>1</v>
      </c>
      <c r="AK3315" s="374" t="s">
        <v>677</v>
      </c>
    </row>
    <row r="3316" spans="1:37" s="149" customFormat="1" ht="60" customHeight="1">
      <c r="A3316" s="53" t="s">
        <v>1568</v>
      </c>
      <c r="B3316" s="60">
        <v>3876</v>
      </c>
      <c r="C3316" s="53" t="s">
        <v>483</v>
      </c>
      <c r="D3316" s="52" t="s">
        <v>484</v>
      </c>
      <c r="E3316" s="53" t="s">
        <v>64</v>
      </c>
      <c r="F3316" s="55">
        <v>41234</v>
      </c>
      <c r="G3316" s="55">
        <v>41295</v>
      </c>
      <c r="H3316" s="53" t="s">
        <v>100</v>
      </c>
      <c r="I3316" s="57">
        <v>375.24817000000002</v>
      </c>
      <c r="J3316" s="56">
        <v>356.51644174506225</v>
      </c>
      <c r="K3316" s="56">
        <v>356.51600000000002</v>
      </c>
      <c r="L3316" s="59">
        <v>41323</v>
      </c>
      <c r="M3316" s="60">
        <v>2013</v>
      </c>
      <c r="N3316" s="61">
        <v>41323</v>
      </c>
      <c r="O3316" s="60">
        <v>2013</v>
      </c>
      <c r="P3316" s="61">
        <v>41426</v>
      </c>
      <c r="Q3316" s="53" t="s">
        <v>337</v>
      </c>
      <c r="R3316" s="53"/>
      <c r="S3316" s="53" t="s">
        <v>419</v>
      </c>
      <c r="T3316" s="53">
        <v>1214</v>
      </c>
      <c r="U3316" s="53" t="s">
        <v>368</v>
      </c>
      <c r="V3316" s="53" t="s">
        <v>385</v>
      </c>
      <c r="W3316" s="53"/>
      <c r="X3316" s="53"/>
      <c r="Y3316" s="63"/>
      <c r="Z3316" s="53" t="s">
        <v>1087</v>
      </c>
      <c r="AA3316" s="53"/>
      <c r="AB3316" s="72"/>
      <c r="AC3316" s="57"/>
      <c r="AD3316" s="53"/>
      <c r="AE3316" s="53"/>
      <c r="AF3316" s="53"/>
      <c r="AG3316" s="63"/>
      <c r="AH3316" s="53"/>
      <c r="AI3316" s="53"/>
      <c r="AJ3316" s="149">
        <v>1</v>
      </c>
      <c r="AK3316" s="374" t="s">
        <v>677</v>
      </c>
    </row>
    <row r="3317" spans="1:37" s="149" customFormat="1" ht="105" customHeight="1">
      <c r="A3317" s="53" t="s">
        <v>1568</v>
      </c>
      <c r="B3317" s="60">
        <v>3877</v>
      </c>
      <c r="C3317" s="53" t="s">
        <v>432</v>
      </c>
      <c r="D3317" s="52" t="s">
        <v>434</v>
      </c>
      <c r="E3317" s="105" t="s">
        <v>59</v>
      </c>
      <c r="F3317" s="55">
        <v>41333</v>
      </c>
      <c r="G3317" s="55">
        <v>41373</v>
      </c>
      <c r="H3317" s="53" t="s">
        <v>100</v>
      </c>
      <c r="I3317" s="57">
        <v>867.77290000000005</v>
      </c>
      <c r="J3317" s="56">
        <v>874.49001379094886</v>
      </c>
      <c r="K3317" s="56">
        <v>867.77200000000005</v>
      </c>
      <c r="L3317" s="59">
        <v>41393</v>
      </c>
      <c r="M3317" s="60">
        <v>2013</v>
      </c>
      <c r="N3317" s="61">
        <v>41395</v>
      </c>
      <c r="O3317" s="60">
        <v>2013</v>
      </c>
      <c r="P3317" s="61">
        <v>41438</v>
      </c>
      <c r="Q3317" s="53" t="s">
        <v>337</v>
      </c>
      <c r="R3317" s="53" t="s">
        <v>2571</v>
      </c>
      <c r="S3317" s="53" t="s">
        <v>425</v>
      </c>
      <c r="T3317" s="60">
        <v>1205</v>
      </c>
      <c r="U3317" s="53" t="s">
        <v>368</v>
      </c>
      <c r="V3317" s="53" t="s">
        <v>385</v>
      </c>
      <c r="W3317" s="53"/>
      <c r="X3317" s="53"/>
      <c r="Y3317" s="63"/>
      <c r="Z3317" s="53" t="s">
        <v>1087</v>
      </c>
      <c r="AA3317" s="53"/>
      <c r="AB3317" s="72"/>
      <c r="AC3317" s="57"/>
      <c r="AD3317" s="53"/>
      <c r="AE3317" s="53"/>
      <c r="AF3317" s="53"/>
      <c r="AG3317" s="63"/>
      <c r="AH3317" s="53"/>
      <c r="AI3317" s="53"/>
      <c r="AJ3317" s="149">
        <v>2</v>
      </c>
      <c r="AK3317" s="374" t="s">
        <v>677</v>
      </c>
    </row>
    <row r="3318" spans="1:37" s="149" customFormat="1" ht="60" customHeight="1">
      <c r="A3318" s="53" t="s">
        <v>1568</v>
      </c>
      <c r="B3318" s="160" t="s">
        <v>2591</v>
      </c>
      <c r="C3318" s="53" t="s">
        <v>432</v>
      </c>
      <c r="D3318" s="52" t="s">
        <v>434</v>
      </c>
      <c r="E3318" s="53" t="s">
        <v>64</v>
      </c>
      <c r="F3318" s="55">
        <v>41227</v>
      </c>
      <c r="G3318" s="55">
        <v>41288</v>
      </c>
      <c r="H3318" s="53" t="s">
        <v>100</v>
      </c>
      <c r="I3318" s="57">
        <v>61.863300000000002</v>
      </c>
      <c r="J3318" s="56">
        <v>62.560162321057305</v>
      </c>
      <c r="K3318" s="56">
        <v>61.863</v>
      </c>
      <c r="L3318" s="59">
        <v>41316</v>
      </c>
      <c r="M3318" s="60">
        <v>2013</v>
      </c>
      <c r="N3318" s="61">
        <v>41316</v>
      </c>
      <c r="O3318" s="60">
        <v>2013</v>
      </c>
      <c r="P3318" s="61">
        <v>41426</v>
      </c>
      <c r="Q3318" s="53" t="s">
        <v>337</v>
      </c>
      <c r="R3318" s="53" t="s">
        <v>2572</v>
      </c>
      <c r="S3318" s="53" t="s">
        <v>425</v>
      </c>
      <c r="T3318" s="53" t="s">
        <v>2150</v>
      </c>
      <c r="U3318" s="53" t="s">
        <v>368</v>
      </c>
      <c r="V3318" s="53" t="s">
        <v>385</v>
      </c>
      <c r="W3318" s="53"/>
      <c r="X3318" s="53"/>
      <c r="Y3318" s="63"/>
      <c r="Z3318" s="53" t="s">
        <v>1087</v>
      </c>
      <c r="AA3318" s="53"/>
      <c r="AB3318" s="72"/>
      <c r="AC3318" s="57"/>
      <c r="AD3318" s="53"/>
      <c r="AE3318" s="53"/>
      <c r="AF3318" s="53"/>
      <c r="AG3318" s="63"/>
      <c r="AH3318" s="53"/>
      <c r="AI3318" s="53"/>
      <c r="AJ3318" s="149">
        <v>1</v>
      </c>
      <c r="AK3318" s="374" t="s">
        <v>677</v>
      </c>
    </row>
    <row r="3319" spans="1:37" s="149" customFormat="1" ht="60" customHeight="1">
      <c r="A3319" s="53" t="s">
        <v>1568</v>
      </c>
      <c r="B3319" s="60">
        <v>3878</v>
      </c>
      <c r="C3319" s="53" t="s">
        <v>487</v>
      </c>
      <c r="D3319" s="52" t="s">
        <v>435</v>
      </c>
      <c r="E3319" s="53" t="s">
        <v>80</v>
      </c>
      <c r="F3319" s="55">
        <v>41225</v>
      </c>
      <c r="G3319" s="55">
        <v>41255</v>
      </c>
      <c r="H3319" s="53" t="s">
        <v>100</v>
      </c>
      <c r="I3319" s="57">
        <v>217.66792000000001</v>
      </c>
      <c r="J3319" s="56">
        <v>227.2976922762887</v>
      </c>
      <c r="K3319" s="56">
        <v>217.667</v>
      </c>
      <c r="L3319" s="59">
        <v>41283</v>
      </c>
      <c r="M3319" s="60">
        <v>2013</v>
      </c>
      <c r="N3319" s="61">
        <v>41283</v>
      </c>
      <c r="O3319" s="60">
        <v>2013</v>
      </c>
      <c r="P3319" s="61">
        <v>41426</v>
      </c>
      <c r="Q3319" s="53" t="s">
        <v>337</v>
      </c>
      <c r="R3319" s="53" t="s">
        <v>1580</v>
      </c>
      <c r="S3319" s="53" t="s">
        <v>523</v>
      </c>
      <c r="T3319" s="53">
        <v>2192</v>
      </c>
      <c r="U3319" s="53" t="s">
        <v>368</v>
      </c>
      <c r="V3319" s="53" t="s">
        <v>385</v>
      </c>
      <c r="W3319" s="53"/>
      <c r="X3319" s="53"/>
      <c r="Y3319" s="63"/>
      <c r="Z3319" s="53" t="s">
        <v>1087</v>
      </c>
      <c r="AA3319" s="53"/>
      <c r="AB3319" s="72"/>
      <c r="AC3319" s="57"/>
      <c r="AD3319" s="53"/>
      <c r="AE3319" s="53"/>
      <c r="AF3319" s="53"/>
      <c r="AG3319" s="63"/>
      <c r="AH3319" s="53"/>
      <c r="AI3319" s="53"/>
      <c r="AJ3319" s="149">
        <v>1</v>
      </c>
      <c r="AK3319" s="374" t="s">
        <v>677</v>
      </c>
    </row>
    <row r="3320" spans="1:37" s="149" customFormat="1" ht="60" customHeight="1">
      <c r="A3320" s="53" t="s">
        <v>1568</v>
      </c>
      <c r="B3320" s="60">
        <v>3879</v>
      </c>
      <c r="C3320" s="53" t="s">
        <v>488</v>
      </c>
      <c r="D3320" s="52" t="s">
        <v>489</v>
      </c>
      <c r="E3320" s="53" t="s">
        <v>80</v>
      </c>
      <c r="F3320" s="55">
        <v>41221</v>
      </c>
      <c r="G3320" s="55">
        <v>41251</v>
      </c>
      <c r="H3320" s="53" t="s">
        <v>100</v>
      </c>
      <c r="I3320" s="57">
        <v>1948.39976</v>
      </c>
      <c r="J3320" s="56">
        <v>1928.5734200831644</v>
      </c>
      <c r="K3320" s="56">
        <v>1928.5730000000001</v>
      </c>
      <c r="L3320" s="59">
        <v>41289</v>
      </c>
      <c r="M3320" s="60">
        <v>2013</v>
      </c>
      <c r="N3320" s="61">
        <v>41289</v>
      </c>
      <c r="O3320" s="60">
        <v>2013</v>
      </c>
      <c r="P3320" s="61">
        <v>41426</v>
      </c>
      <c r="Q3320" s="53" t="s">
        <v>337</v>
      </c>
      <c r="R3320" s="53"/>
      <c r="S3320" s="53" t="s">
        <v>780</v>
      </c>
      <c r="T3320" s="53">
        <v>968</v>
      </c>
      <c r="U3320" s="53" t="s">
        <v>368</v>
      </c>
      <c r="V3320" s="53" t="s">
        <v>385</v>
      </c>
      <c r="W3320" s="53"/>
      <c r="X3320" s="53"/>
      <c r="Y3320" s="63"/>
      <c r="Z3320" s="53" t="s">
        <v>1087</v>
      </c>
      <c r="AA3320" s="53"/>
      <c r="AB3320" s="72"/>
      <c r="AC3320" s="57"/>
      <c r="AD3320" s="53"/>
      <c r="AE3320" s="53"/>
      <c r="AF3320" s="53"/>
      <c r="AG3320" s="63"/>
      <c r="AH3320" s="53"/>
      <c r="AI3320" s="53"/>
      <c r="AJ3320" s="149">
        <v>1</v>
      </c>
      <c r="AK3320" s="374" t="s">
        <v>677</v>
      </c>
    </row>
    <row r="3321" spans="1:37" s="149" customFormat="1" ht="75" customHeight="1">
      <c r="A3321" s="53" t="s">
        <v>1568</v>
      </c>
      <c r="B3321" s="60">
        <v>3880</v>
      </c>
      <c r="C3321" s="53" t="s">
        <v>1137</v>
      </c>
      <c r="D3321" s="52" t="s">
        <v>1138</v>
      </c>
      <c r="E3321" s="53" t="s">
        <v>80</v>
      </c>
      <c r="F3321" s="55">
        <v>41219</v>
      </c>
      <c r="G3321" s="55">
        <v>41249</v>
      </c>
      <c r="H3321" s="53" t="s">
        <v>100</v>
      </c>
      <c r="I3321" s="57">
        <v>296.39999999999998</v>
      </c>
      <c r="J3321" s="56">
        <v>469.12720741188122</v>
      </c>
      <c r="K3321" s="56">
        <v>296.39999999999998</v>
      </c>
      <c r="L3321" s="59">
        <v>41285</v>
      </c>
      <c r="M3321" s="60">
        <v>2013</v>
      </c>
      <c r="N3321" s="61">
        <v>41285</v>
      </c>
      <c r="O3321" s="60">
        <v>2013</v>
      </c>
      <c r="P3321" s="61">
        <v>41426</v>
      </c>
      <c r="Q3321" s="53" t="s">
        <v>337</v>
      </c>
      <c r="R3321" s="53"/>
      <c r="S3321" s="53" t="s">
        <v>419</v>
      </c>
      <c r="T3321" s="53">
        <v>70</v>
      </c>
      <c r="U3321" s="53" t="s">
        <v>368</v>
      </c>
      <c r="V3321" s="53" t="s">
        <v>385</v>
      </c>
      <c r="W3321" s="53"/>
      <c r="X3321" s="53"/>
      <c r="Y3321" s="63"/>
      <c r="Z3321" s="53" t="s">
        <v>1087</v>
      </c>
      <c r="AA3321" s="53"/>
      <c r="AB3321" s="72"/>
      <c r="AC3321" s="57"/>
      <c r="AD3321" s="53"/>
      <c r="AE3321" s="53"/>
      <c r="AF3321" s="53"/>
      <c r="AG3321" s="63"/>
      <c r="AH3321" s="53"/>
      <c r="AI3321" s="53"/>
      <c r="AJ3321" s="149">
        <v>1</v>
      </c>
      <c r="AK3321" s="374" t="s">
        <v>677</v>
      </c>
    </row>
    <row r="3322" spans="1:37" s="149" customFormat="1" ht="60" customHeight="1">
      <c r="A3322" s="53" t="s">
        <v>1568</v>
      </c>
      <c r="B3322" s="60">
        <v>3881</v>
      </c>
      <c r="C3322" s="53" t="s">
        <v>490</v>
      </c>
      <c r="D3322" s="52" t="s">
        <v>491</v>
      </c>
      <c r="E3322" s="53" t="s">
        <v>64</v>
      </c>
      <c r="F3322" s="55">
        <v>41228</v>
      </c>
      <c r="G3322" s="55">
        <v>41258</v>
      </c>
      <c r="H3322" s="53" t="s">
        <v>100</v>
      </c>
      <c r="I3322" s="57">
        <v>1244.827</v>
      </c>
      <c r="J3322" s="56">
        <v>1814.575929462173</v>
      </c>
      <c r="K3322" s="56">
        <v>1244.827</v>
      </c>
      <c r="L3322" s="59">
        <v>41285</v>
      </c>
      <c r="M3322" s="60">
        <v>2013</v>
      </c>
      <c r="N3322" s="61">
        <v>41285</v>
      </c>
      <c r="O3322" s="60">
        <v>2013</v>
      </c>
      <c r="P3322" s="61">
        <v>41426</v>
      </c>
      <c r="Q3322" s="53" t="s">
        <v>337</v>
      </c>
      <c r="R3322" s="53"/>
      <c r="S3322" s="53" t="s">
        <v>419</v>
      </c>
      <c r="T3322" s="53">
        <v>215</v>
      </c>
      <c r="U3322" s="53" t="s">
        <v>368</v>
      </c>
      <c r="V3322" s="53" t="s">
        <v>385</v>
      </c>
      <c r="W3322" s="53"/>
      <c r="X3322" s="53"/>
      <c r="Y3322" s="63"/>
      <c r="Z3322" s="53" t="s">
        <v>1087</v>
      </c>
      <c r="AA3322" s="53"/>
      <c r="AB3322" s="72"/>
      <c r="AC3322" s="57"/>
      <c r="AD3322" s="53"/>
      <c r="AE3322" s="53"/>
      <c r="AF3322" s="53"/>
      <c r="AG3322" s="63"/>
      <c r="AH3322" s="53"/>
      <c r="AI3322" s="53"/>
      <c r="AJ3322" s="149">
        <v>1</v>
      </c>
      <c r="AK3322" s="374" t="s">
        <v>677</v>
      </c>
    </row>
    <row r="3323" spans="1:37" s="149" customFormat="1" ht="60" customHeight="1">
      <c r="A3323" s="53" t="s">
        <v>1568</v>
      </c>
      <c r="B3323" s="60">
        <v>3882</v>
      </c>
      <c r="C3323" s="53" t="s">
        <v>494</v>
      </c>
      <c r="D3323" s="52" t="s">
        <v>495</v>
      </c>
      <c r="E3323" s="53" t="s">
        <v>59</v>
      </c>
      <c r="F3323" s="55">
        <v>41239</v>
      </c>
      <c r="G3323" s="55">
        <v>41300</v>
      </c>
      <c r="H3323" s="53" t="s">
        <v>100</v>
      </c>
      <c r="I3323" s="57">
        <v>184.7474</v>
      </c>
      <c r="J3323" s="56">
        <v>180.3500053295603</v>
      </c>
      <c r="K3323" s="56">
        <v>180.35</v>
      </c>
      <c r="L3323" s="59">
        <v>41334</v>
      </c>
      <c r="M3323" s="60">
        <v>2013</v>
      </c>
      <c r="N3323" s="61">
        <v>41344</v>
      </c>
      <c r="O3323" s="60">
        <v>2013</v>
      </c>
      <c r="P3323" s="61">
        <v>41426</v>
      </c>
      <c r="Q3323" s="53" t="s">
        <v>337</v>
      </c>
      <c r="R3323" s="53"/>
      <c r="S3323" s="53" t="s">
        <v>419</v>
      </c>
      <c r="T3323" s="53">
        <v>5535</v>
      </c>
      <c r="U3323" s="53" t="s">
        <v>368</v>
      </c>
      <c r="V3323" s="53" t="s">
        <v>385</v>
      </c>
      <c r="W3323" s="53"/>
      <c r="X3323" s="53"/>
      <c r="Y3323" s="63"/>
      <c r="Z3323" s="53" t="s">
        <v>1087</v>
      </c>
      <c r="AA3323" s="53"/>
      <c r="AB3323" s="72"/>
      <c r="AC3323" s="57"/>
      <c r="AD3323" s="53"/>
      <c r="AE3323" s="53"/>
      <c r="AF3323" s="53"/>
      <c r="AG3323" s="63"/>
      <c r="AH3323" s="53"/>
      <c r="AI3323" s="53"/>
      <c r="AJ3323" s="149">
        <v>1</v>
      </c>
      <c r="AK3323" s="374" t="s">
        <v>677</v>
      </c>
    </row>
    <row r="3324" spans="1:37" s="149" customFormat="1" ht="60" customHeight="1">
      <c r="A3324" s="53" t="s">
        <v>1568</v>
      </c>
      <c r="B3324" s="60">
        <v>3883</v>
      </c>
      <c r="C3324" s="53" t="s">
        <v>438</v>
      </c>
      <c r="D3324" s="52" t="s">
        <v>439</v>
      </c>
      <c r="E3324" s="53" t="s">
        <v>59</v>
      </c>
      <c r="F3324" s="55">
        <v>41239</v>
      </c>
      <c r="G3324" s="55">
        <v>41300</v>
      </c>
      <c r="H3324" s="53" t="s">
        <v>100</v>
      </c>
      <c r="I3324" s="57">
        <v>76.474339999999998</v>
      </c>
      <c r="J3324" s="56">
        <v>98.433424046159999</v>
      </c>
      <c r="K3324" s="56">
        <v>76.474000000000004</v>
      </c>
      <c r="L3324" s="59">
        <v>41334</v>
      </c>
      <c r="M3324" s="60">
        <v>2013</v>
      </c>
      <c r="N3324" s="61">
        <v>41344</v>
      </c>
      <c r="O3324" s="60">
        <v>2013</v>
      </c>
      <c r="P3324" s="61">
        <v>41426</v>
      </c>
      <c r="Q3324" s="53" t="s">
        <v>337</v>
      </c>
      <c r="R3324" s="53"/>
      <c r="S3324" s="53" t="s">
        <v>419</v>
      </c>
      <c r="T3324" s="53">
        <v>2193</v>
      </c>
      <c r="U3324" s="53" t="s">
        <v>368</v>
      </c>
      <c r="V3324" s="53" t="s">
        <v>385</v>
      </c>
      <c r="W3324" s="53"/>
      <c r="X3324" s="53"/>
      <c r="Y3324" s="63"/>
      <c r="Z3324" s="53" t="s">
        <v>1087</v>
      </c>
      <c r="AA3324" s="53"/>
      <c r="AB3324" s="72"/>
      <c r="AC3324" s="57"/>
      <c r="AD3324" s="53"/>
      <c r="AE3324" s="53"/>
      <c r="AF3324" s="53"/>
      <c r="AG3324" s="63"/>
      <c r="AH3324" s="53"/>
      <c r="AI3324" s="53"/>
      <c r="AJ3324" s="149">
        <v>1</v>
      </c>
      <c r="AK3324" s="374" t="s">
        <v>677</v>
      </c>
    </row>
    <row r="3325" spans="1:37" s="149" customFormat="1" ht="60" customHeight="1">
      <c r="A3325" s="53" t="s">
        <v>1568</v>
      </c>
      <c r="B3325" s="60">
        <v>3884</v>
      </c>
      <c r="C3325" s="53" t="s">
        <v>503</v>
      </c>
      <c r="D3325" s="52" t="s">
        <v>504</v>
      </c>
      <c r="E3325" s="53" t="s">
        <v>59</v>
      </c>
      <c r="F3325" s="55">
        <v>41239</v>
      </c>
      <c r="G3325" s="55">
        <v>41300</v>
      </c>
      <c r="H3325" s="53" t="s">
        <v>100</v>
      </c>
      <c r="I3325" s="57">
        <v>179.70750000000001</v>
      </c>
      <c r="J3325" s="56">
        <v>183.39697872008759</v>
      </c>
      <c r="K3325" s="56">
        <v>179.70699999999999</v>
      </c>
      <c r="L3325" s="59">
        <v>41327</v>
      </c>
      <c r="M3325" s="60">
        <v>2013</v>
      </c>
      <c r="N3325" s="61">
        <v>41327</v>
      </c>
      <c r="O3325" s="60">
        <v>2013</v>
      </c>
      <c r="P3325" s="61">
        <v>41426</v>
      </c>
      <c r="Q3325" s="53" t="s">
        <v>337</v>
      </c>
      <c r="R3325" s="53"/>
      <c r="S3325" s="53" t="s">
        <v>419</v>
      </c>
      <c r="T3325" s="53">
        <v>68</v>
      </c>
      <c r="U3325" s="53" t="s">
        <v>368</v>
      </c>
      <c r="V3325" s="53" t="s">
        <v>385</v>
      </c>
      <c r="W3325" s="53"/>
      <c r="X3325" s="53"/>
      <c r="Y3325" s="63"/>
      <c r="Z3325" s="53" t="s">
        <v>1087</v>
      </c>
      <c r="AA3325" s="53"/>
      <c r="AB3325" s="72"/>
      <c r="AC3325" s="57"/>
      <c r="AD3325" s="53"/>
      <c r="AE3325" s="53"/>
      <c r="AF3325" s="53"/>
      <c r="AG3325" s="63"/>
      <c r="AH3325" s="53"/>
      <c r="AI3325" s="53"/>
      <c r="AJ3325" s="149">
        <v>1</v>
      </c>
      <c r="AK3325" s="374" t="s">
        <v>677</v>
      </c>
    </row>
    <row r="3326" spans="1:37" s="149" customFormat="1" ht="60" customHeight="1">
      <c r="A3326" s="53" t="s">
        <v>1568</v>
      </c>
      <c r="B3326" s="60">
        <v>3885</v>
      </c>
      <c r="C3326" s="53" t="s">
        <v>506</v>
      </c>
      <c r="D3326" s="52" t="s">
        <v>507</v>
      </c>
      <c r="E3326" s="53" t="s">
        <v>59</v>
      </c>
      <c r="F3326" s="55">
        <v>41260</v>
      </c>
      <c r="G3326" s="55">
        <v>41323</v>
      </c>
      <c r="H3326" s="53" t="s">
        <v>100</v>
      </c>
      <c r="I3326" s="57">
        <v>148.14510000000001</v>
      </c>
      <c r="J3326" s="56">
        <v>124.20428374208838</v>
      </c>
      <c r="K3326" s="56">
        <v>124.20399999999999</v>
      </c>
      <c r="L3326" s="59">
        <v>41351</v>
      </c>
      <c r="M3326" s="60">
        <v>2013</v>
      </c>
      <c r="N3326" s="61">
        <v>41351</v>
      </c>
      <c r="O3326" s="60">
        <v>2013</v>
      </c>
      <c r="P3326" s="61">
        <v>41426</v>
      </c>
      <c r="Q3326" s="53" t="s">
        <v>337</v>
      </c>
      <c r="R3326" s="53"/>
      <c r="S3326" s="53" t="s">
        <v>523</v>
      </c>
      <c r="T3326" s="53">
        <v>1349</v>
      </c>
      <c r="U3326" s="53" t="s">
        <v>368</v>
      </c>
      <c r="V3326" s="53" t="s">
        <v>385</v>
      </c>
      <c r="W3326" s="53"/>
      <c r="X3326" s="53"/>
      <c r="Y3326" s="63"/>
      <c r="Z3326" s="53" t="s">
        <v>1087</v>
      </c>
      <c r="AA3326" s="53"/>
      <c r="AB3326" s="72"/>
      <c r="AC3326" s="57"/>
      <c r="AD3326" s="53"/>
      <c r="AE3326" s="53"/>
      <c r="AF3326" s="53"/>
      <c r="AG3326" s="63"/>
      <c r="AH3326" s="53"/>
      <c r="AI3326" s="53"/>
      <c r="AJ3326" s="149">
        <v>1</v>
      </c>
      <c r="AK3326" s="374" t="s">
        <v>677</v>
      </c>
    </row>
    <row r="3327" spans="1:37" s="149" customFormat="1" ht="60" customHeight="1">
      <c r="A3327" s="53" t="s">
        <v>1568</v>
      </c>
      <c r="B3327" s="60">
        <v>3886</v>
      </c>
      <c r="C3327" s="53" t="s">
        <v>508</v>
      </c>
      <c r="D3327" s="52" t="s">
        <v>509</v>
      </c>
      <c r="E3327" s="53" t="s">
        <v>80</v>
      </c>
      <c r="F3327" s="55">
        <v>41222</v>
      </c>
      <c r="G3327" s="55">
        <v>41252</v>
      </c>
      <c r="H3327" s="53" t="s">
        <v>100</v>
      </c>
      <c r="I3327" s="57">
        <v>133.53899999999999</v>
      </c>
      <c r="J3327" s="56">
        <v>146.45785503747686</v>
      </c>
      <c r="K3327" s="56">
        <v>133.53899999999999</v>
      </c>
      <c r="L3327" s="59">
        <v>41289</v>
      </c>
      <c r="M3327" s="60">
        <v>2013</v>
      </c>
      <c r="N3327" s="61">
        <v>41289</v>
      </c>
      <c r="O3327" s="60">
        <v>2013</v>
      </c>
      <c r="P3327" s="61">
        <v>41426</v>
      </c>
      <c r="Q3327" s="53" t="s">
        <v>337</v>
      </c>
      <c r="R3327" s="53"/>
      <c r="S3327" s="53" t="s">
        <v>419</v>
      </c>
      <c r="T3327" s="53">
        <v>156</v>
      </c>
      <c r="U3327" s="53" t="s">
        <v>368</v>
      </c>
      <c r="V3327" s="53" t="s">
        <v>385</v>
      </c>
      <c r="W3327" s="53"/>
      <c r="X3327" s="53"/>
      <c r="Y3327" s="63"/>
      <c r="Z3327" s="53" t="s">
        <v>1087</v>
      </c>
      <c r="AA3327" s="53"/>
      <c r="AB3327" s="72"/>
      <c r="AC3327" s="57"/>
      <c r="AD3327" s="53"/>
      <c r="AE3327" s="53"/>
      <c r="AF3327" s="53"/>
      <c r="AG3327" s="63"/>
      <c r="AH3327" s="53"/>
      <c r="AI3327" s="53"/>
      <c r="AJ3327" s="149">
        <v>1</v>
      </c>
      <c r="AK3327" s="374" t="s">
        <v>677</v>
      </c>
    </row>
    <row r="3328" spans="1:37" s="149" customFormat="1" ht="75" customHeight="1">
      <c r="A3328" s="53" t="s">
        <v>1568</v>
      </c>
      <c r="B3328" s="60">
        <v>3887</v>
      </c>
      <c r="C3328" s="53" t="s">
        <v>547</v>
      </c>
      <c r="D3328" s="52" t="s">
        <v>642</v>
      </c>
      <c r="E3328" s="53" t="s">
        <v>64</v>
      </c>
      <c r="F3328" s="55">
        <v>41226</v>
      </c>
      <c r="G3328" s="55">
        <v>41287</v>
      </c>
      <c r="H3328" s="53" t="s">
        <v>100</v>
      </c>
      <c r="I3328" s="57">
        <v>264.09676000000002</v>
      </c>
      <c r="J3328" s="56">
        <v>255.25510401890722</v>
      </c>
      <c r="K3328" s="56">
        <v>255.255</v>
      </c>
      <c r="L3328" s="59">
        <v>41313</v>
      </c>
      <c r="M3328" s="60">
        <v>2013</v>
      </c>
      <c r="N3328" s="61">
        <v>41313</v>
      </c>
      <c r="O3328" s="60">
        <v>2013</v>
      </c>
      <c r="P3328" s="61">
        <v>41426</v>
      </c>
      <c r="Q3328" s="53" t="s">
        <v>337</v>
      </c>
      <c r="R3328" s="53"/>
      <c r="S3328" s="53" t="s">
        <v>419</v>
      </c>
      <c r="T3328" s="53">
        <v>37</v>
      </c>
      <c r="U3328" s="53" t="s">
        <v>368</v>
      </c>
      <c r="V3328" s="53" t="s">
        <v>385</v>
      </c>
      <c r="W3328" s="53"/>
      <c r="X3328" s="53"/>
      <c r="Y3328" s="63"/>
      <c r="Z3328" s="53" t="s">
        <v>1087</v>
      </c>
      <c r="AA3328" s="53"/>
      <c r="AB3328" s="72"/>
      <c r="AC3328" s="57"/>
      <c r="AD3328" s="53"/>
      <c r="AE3328" s="53"/>
      <c r="AF3328" s="53"/>
      <c r="AG3328" s="63"/>
      <c r="AH3328" s="53"/>
      <c r="AI3328" s="53"/>
      <c r="AJ3328" s="149">
        <v>1</v>
      </c>
      <c r="AK3328" s="374" t="s">
        <v>677</v>
      </c>
    </row>
    <row r="3329" spans="1:37" s="149" customFormat="1" ht="60" customHeight="1">
      <c r="A3329" s="53" t="s">
        <v>1568</v>
      </c>
      <c r="B3329" s="60">
        <v>3888</v>
      </c>
      <c r="C3329" s="53" t="s">
        <v>428</v>
      </c>
      <c r="D3329" s="52" t="s">
        <v>426</v>
      </c>
      <c r="E3329" s="53" t="s">
        <v>59</v>
      </c>
      <c r="F3329" s="55">
        <v>41233</v>
      </c>
      <c r="G3329" s="55">
        <v>41294</v>
      </c>
      <c r="H3329" s="53" t="s">
        <v>100</v>
      </c>
      <c r="I3329" s="57">
        <v>1184.1377399999999</v>
      </c>
      <c r="J3329" s="56">
        <v>1176.1143723642249</v>
      </c>
      <c r="K3329" s="56">
        <v>1176.114</v>
      </c>
      <c r="L3329" s="59">
        <v>41320</v>
      </c>
      <c r="M3329" s="60">
        <v>2013</v>
      </c>
      <c r="N3329" s="61">
        <v>41320</v>
      </c>
      <c r="O3329" s="60">
        <v>2013</v>
      </c>
      <c r="P3329" s="61">
        <v>41426</v>
      </c>
      <c r="Q3329" s="53" t="s">
        <v>337</v>
      </c>
      <c r="R3329" s="53"/>
      <c r="S3329" s="53" t="s">
        <v>419</v>
      </c>
      <c r="T3329" s="53">
        <v>504</v>
      </c>
      <c r="U3329" s="53" t="s">
        <v>368</v>
      </c>
      <c r="V3329" s="53" t="s">
        <v>385</v>
      </c>
      <c r="W3329" s="53"/>
      <c r="X3329" s="53"/>
      <c r="Y3329" s="63"/>
      <c r="Z3329" s="53" t="s">
        <v>1087</v>
      </c>
      <c r="AA3329" s="53"/>
      <c r="AB3329" s="72"/>
      <c r="AC3329" s="57"/>
      <c r="AD3329" s="53"/>
      <c r="AE3329" s="53"/>
      <c r="AF3329" s="53"/>
      <c r="AG3329" s="63"/>
      <c r="AH3329" s="53"/>
      <c r="AI3329" s="53"/>
      <c r="AJ3329" s="149">
        <v>1</v>
      </c>
      <c r="AK3329" s="374" t="s">
        <v>677</v>
      </c>
    </row>
    <row r="3330" spans="1:37" s="149" customFormat="1" ht="60" customHeight="1">
      <c r="A3330" s="53" t="s">
        <v>1568</v>
      </c>
      <c r="B3330" s="60">
        <v>3889</v>
      </c>
      <c r="C3330" s="53" t="s">
        <v>516</v>
      </c>
      <c r="D3330" s="52" t="s">
        <v>517</v>
      </c>
      <c r="E3330" s="53" t="s">
        <v>59</v>
      </c>
      <c r="F3330" s="55">
        <v>41267</v>
      </c>
      <c r="G3330" s="55">
        <v>41330</v>
      </c>
      <c r="H3330" s="53" t="s">
        <v>100</v>
      </c>
      <c r="I3330" s="57">
        <v>177.00800000000001</v>
      </c>
      <c r="J3330" s="56">
        <v>237.9758556400848</v>
      </c>
      <c r="K3330" s="56">
        <v>177.00800000000001</v>
      </c>
      <c r="L3330" s="59">
        <v>41358</v>
      </c>
      <c r="M3330" s="60">
        <v>2013</v>
      </c>
      <c r="N3330" s="61">
        <v>41358</v>
      </c>
      <c r="O3330" s="60">
        <v>2013</v>
      </c>
      <c r="P3330" s="61">
        <v>41426</v>
      </c>
      <c r="Q3330" s="53" t="s">
        <v>345</v>
      </c>
      <c r="R3330" s="53"/>
      <c r="S3330" s="53" t="s">
        <v>419</v>
      </c>
      <c r="T3330" s="53">
        <v>282</v>
      </c>
      <c r="U3330" s="53" t="s">
        <v>368</v>
      </c>
      <c r="V3330" s="53" t="s">
        <v>389</v>
      </c>
      <c r="W3330" s="53"/>
      <c r="X3330" s="53"/>
      <c r="Y3330" s="63"/>
      <c r="Z3330" s="53" t="s">
        <v>1087</v>
      </c>
      <c r="AA3330" s="53"/>
      <c r="AB3330" s="72"/>
      <c r="AC3330" s="57"/>
      <c r="AD3330" s="53"/>
      <c r="AE3330" s="53"/>
      <c r="AF3330" s="53"/>
      <c r="AG3330" s="63"/>
      <c r="AH3330" s="53"/>
      <c r="AI3330" s="53"/>
      <c r="AJ3330" s="149">
        <v>1</v>
      </c>
      <c r="AK3330" s="374" t="s">
        <v>677</v>
      </c>
    </row>
    <row r="3331" spans="1:37" s="149" customFormat="1" ht="60" customHeight="1">
      <c r="A3331" s="53" t="s">
        <v>1568</v>
      </c>
      <c r="B3331" s="60">
        <v>3890</v>
      </c>
      <c r="C3331" s="53" t="s">
        <v>421</v>
      </c>
      <c r="D3331" s="52" t="s">
        <v>422</v>
      </c>
      <c r="E3331" s="53" t="s">
        <v>59</v>
      </c>
      <c r="F3331" s="55">
        <v>41233</v>
      </c>
      <c r="G3331" s="55">
        <v>41294</v>
      </c>
      <c r="H3331" s="53" t="s">
        <v>100</v>
      </c>
      <c r="I3331" s="57">
        <v>123.38498</v>
      </c>
      <c r="J3331" s="56">
        <v>127.25329065393873</v>
      </c>
      <c r="K3331" s="56">
        <v>123.384</v>
      </c>
      <c r="L3331" s="59">
        <v>41320</v>
      </c>
      <c r="M3331" s="60">
        <v>2013</v>
      </c>
      <c r="N3331" s="61">
        <v>41320</v>
      </c>
      <c r="O3331" s="60">
        <v>2013</v>
      </c>
      <c r="P3331" s="61">
        <v>41426</v>
      </c>
      <c r="Q3331" s="53" t="s">
        <v>345</v>
      </c>
      <c r="R3331" s="53"/>
      <c r="S3331" s="53" t="s">
        <v>419</v>
      </c>
      <c r="T3331" s="53">
        <v>94</v>
      </c>
      <c r="U3331" s="53" t="s">
        <v>368</v>
      </c>
      <c r="V3331" s="53" t="s">
        <v>385</v>
      </c>
      <c r="W3331" s="53"/>
      <c r="X3331" s="53"/>
      <c r="Y3331" s="63"/>
      <c r="Z3331" s="53" t="s">
        <v>1087</v>
      </c>
      <c r="AA3331" s="53"/>
      <c r="AB3331" s="72"/>
      <c r="AC3331" s="57"/>
      <c r="AD3331" s="53"/>
      <c r="AE3331" s="53"/>
      <c r="AF3331" s="53"/>
      <c r="AG3331" s="63"/>
      <c r="AH3331" s="53"/>
      <c r="AI3331" s="53"/>
      <c r="AJ3331" s="149">
        <v>1</v>
      </c>
      <c r="AK3331" s="374" t="s">
        <v>677</v>
      </c>
    </row>
    <row r="3332" spans="1:37" s="149" customFormat="1" ht="60" customHeight="1">
      <c r="A3332" s="53" t="s">
        <v>1568</v>
      </c>
      <c r="B3332" s="60">
        <v>3891</v>
      </c>
      <c r="C3332" s="53" t="s">
        <v>521</v>
      </c>
      <c r="D3332" s="52" t="s">
        <v>522</v>
      </c>
      <c r="E3332" s="53" t="s">
        <v>59</v>
      </c>
      <c r="F3332" s="55">
        <v>41260</v>
      </c>
      <c r="G3332" s="55">
        <v>41323</v>
      </c>
      <c r="H3332" s="53" t="s">
        <v>100</v>
      </c>
      <c r="I3332" s="57">
        <v>114.723</v>
      </c>
      <c r="J3332" s="56">
        <v>108.79098353735371</v>
      </c>
      <c r="K3332" s="56">
        <v>108.79</v>
      </c>
      <c r="L3332" s="59">
        <v>41351</v>
      </c>
      <c r="M3332" s="60">
        <v>2013</v>
      </c>
      <c r="N3332" s="61">
        <v>41351</v>
      </c>
      <c r="O3332" s="60">
        <v>2013</v>
      </c>
      <c r="P3332" s="61">
        <v>41426</v>
      </c>
      <c r="Q3332" s="53" t="s">
        <v>345</v>
      </c>
      <c r="R3332" s="53"/>
      <c r="S3332" s="53" t="s">
        <v>523</v>
      </c>
      <c r="T3332" s="53">
        <v>1031</v>
      </c>
      <c r="U3332" s="53" t="s">
        <v>368</v>
      </c>
      <c r="V3332" s="53" t="s">
        <v>389</v>
      </c>
      <c r="W3332" s="53"/>
      <c r="X3332" s="53"/>
      <c r="Y3332" s="63"/>
      <c r="Z3332" s="53" t="s">
        <v>1087</v>
      </c>
      <c r="AA3332" s="53"/>
      <c r="AB3332" s="72"/>
      <c r="AC3332" s="57"/>
      <c r="AD3332" s="53"/>
      <c r="AE3332" s="53"/>
      <c r="AF3332" s="53"/>
      <c r="AG3332" s="63"/>
      <c r="AH3332" s="53"/>
      <c r="AI3332" s="53"/>
      <c r="AJ3332" s="149">
        <v>1</v>
      </c>
      <c r="AK3332" s="374" t="s">
        <v>677</v>
      </c>
    </row>
    <row r="3333" spans="1:37" s="149" customFormat="1" ht="60" customHeight="1">
      <c r="A3333" s="53" t="s">
        <v>1568</v>
      </c>
      <c r="B3333" s="60">
        <v>3892</v>
      </c>
      <c r="C3333" s="53" t="s">
        <v>404</v>
      </c>
      <c r="D3333" s="52" t="s">
        <v>405</v>
      </c>
      <c r="E3333" s="53" t="s">
        <v>59</v>
      </c>
      <c r="F3333" s="55">
        <v>41260</v>
      </c>
      <c r="G3333" s="55">
        <v>41323</v>
      </c>
      <c r="H3333" s="53" t="s">
        <v>100</v>
      </c>
      <c r="I3333" s="57">
        <v>85.881410000000002</v>
      </c>
      <c r="J3333" s="56">
        <v>89.68043379098664</v>
      </c>
      <c r="K3333" s="56">
        <v>85.881</v>
      </c>
      <c r="L3333" s="59">
        <v>41351</v>
      </c>
      <c r="M3333" s="60">
        <v>2013</v>
      </c>
      <c r="N3333" s="61">
        <v>41351</v>
      </c>
      <c r="O3333" s="60">
        <v>2013</v>
      </c>
      <c r="P3333" s="61">
        <v>41426</v>
      </c>
      <c r="Q3333" s="53" t="s">
        <v>345</v>
      </c>
      <c r="R3333" s="53" t="s">
        <v>1595</v>
      </c>
      <c r="S3333" s="53" t="s">
        <v>780</v>
      </c>
      <c r="T3333" s="53">
        <v>53</v>
      </c>
      <c r="U3333" s="53" t="s">
        <v>368</v>
      </c>
      <c r="V3333" s="53" t="s">
        <v>389</v>
      </c>
      <c r="W3333" s="53"/>
      <c r="X3333" s="53"/>
      <c r="Y3333" s="63"/>
      <c r="Z3333" s="53" t="s">
        <v>1087</v>
      </c>
      <c r="AA3333" s="53"/>
      <c r="AB3333" s="72"/>
      <c r="AC3333" s="57"/>
      <c r="AD3333" s="53"/>
      <c r="AE3333" s="53"/>
      <c r="AF3333" s="53"/>
      <c r="AG3333" s="63"/>
      <c r="AH3333" s="53"/>
      <c r="AI3333" s="53"/>
      <c r="AJ3333" s="149">
        <v>1</v>
      </c>
      <c r="AK3333" s="374" t="s">
        <v>677</v>
      </c>
    </row>
    <row r="3334" spans="1:37" s="149" customFormat="1" ht="60" customHeight="1">
      <c r="A3334" s="53" t="s">
        <v>1568</v>
      </c>
      <c r="B3334" s="60">
        <v>3893</v>
      </c>
      <c r="C3334" s="53" t="s">
        <v>526</v>
      </c>
      <c r="D3334" s="52" t="s">
        <v>527</v>
      </c>
      <c r="E3334" s="53" t="s">
        <v>59</v>
      </c>
      <c r="F3334" s="55">
        <v>41236</v>
      </c>
      <c r="G3334" s="55">
        <v>41297</v>
      </c>
      <c r="H3334" s="53" t="s">
        <v>100</v>
      </c>
      <c r="I3334" s="57">
        <v>554.73803999999996</v>
      </c>
      <c r="J3334" s="56">
        <v>579.2799860311867</v>
      </c>
      <c r="K3334" s="56">
        <v>554.73800000000006</v>
      </c>
      <c r="L3334" s="59">
        <v>41325</v>
      </c>
      <c r="M3334" s="60">
        <v>2013</v>
      </c>
      <c r="N3334" s="61">
        <v>41325</v>
      </c>
      <c r="O3334" s="60">
        <v>2013</v>
      </c>
      <c r="P3334" s="61">
        <v>41426</v>
      </c>
      <c r="Q3334" s="53" t="s">
        <v>337</v>
      </c>
      <c r="R3334" s="53"/>
      <c r="S3334" s="53" t="s">
        <v>419</v>
      </c>
      <c r="T3334" s="53">
        <v>6102</v>
      </c>
      <c r="U3334" s="53" t="s">
        <v>368</v>
      </c>
      <c r="V3334" s="53" t="s">
        <v>385</v>
      </c>
      <c r="W3334" s="53"/>
      <c r="X3334" s="53"/>
      <c r="Y3334" s="63"/>
      <c r="Z3334" s="53" t="s">
        <v>1087</v>
      </c>
      <c r="AA3334" s="53"/>
      <c r="AB3334" s="72"/>
      <c r="AC3334" s="57"/>
      <c r="AD3334" s="53"/>
      <c r="AE3334" s="53"/>
      <c r="AF3334" s="53"/>
      <c r="AG3334" s="63"/>
      <c r="AH3334" s="53"/>
      <c r="AI3334" s="53"/>
      <c r="AJ3334" s="149">
        <v>1</v>
      </c>
      <c r="AK3334" s="374" t="s">
        <v>677</v>
      </c>
    </row>
    <row r="3335" spans="1:37" s="149" customFormat="1" ht="60" customHeight="1">
      <c r="A3335" s="53" t="s">
        <v>1568</v>
      </c>
      <c r="B3335" s="60">
        <v>3894</v>
      </c>
      <c r="C3335" s="53" t="s">
        <v>457</v>
      </c>
      <c r="D3335" s="52" t="s">
        <v>458</v>
      </c>
      <c r="E3335" s="53" t="s">
        <v>64</v>
      </c>
      <c r="F3335" s="55">
        <v>41220</v>
      </c>
      <c r="G3335" s="55">
        <v>41281</v>
      </c>
      <c r="H3335" s="53" t="s">
        <v>100</v>
      </c>
      <c r="I3335" s="57">
        <v>51.543999999999997</v>
      </c>
      <c r="J3335" s="56">
        <v>48.294031950733967</v>
      </c>
      <c r="K3335" s="56">
        <v>48.293999999999997</v>
      </c>
      <c r="L3335" s="59">
        <v>41309</v>
      </c>
      <c r="M3335" s="60">
        <v>2013</v>
      </c>
      <c r="N3335" s="61">
        <v>41309</v>
      </c>
      <c r="O3335" s="60">
        <v>2013</v>
      </c>
      <c r="P3335" s="61">
        <v>41426</v>
      </c>
      <c r="Q3335" s="53" t="s">
        <v>337</v>
      </c>
      <c r="R3335" s="53"/>
      <c r="S3335" s="53" t="s">
        <v>419</v>
      </c>
      <c r="T3335" s="53">
        <v>3222</v>
      </c>
      <c r="U3335" s="53" t="s">
        <v>368</v>
      </c>
      <c r="V3335" s="53" t="s">
        <v>385</v>
      </c>
      <c r="W3335" s="53"/>
      <c r="X3335" s="53"/>
      <c r="Y3335" s="63"/>
      <c r="Z3335" s="53" t="s">
        <v>1087</v>
      </c>
      <c r="AA3335" s="53"/>
      <c r="AB3335" s="72"/>
      <c r="AC3335" s="57"/>
      <c r="AD3335" s="53"/>
      <c r="AE3335" s="53"/>
      <c r="AF3335" s="53"/>
      <c r="AG3335" s="63"/>
      <c r="AH3335" s="53"/>
      <c r="AI3335" s="53"/>
      <c r="AJ3335" s="149">
        <v>1</v>
      </c>
      <c r="AK3335" s="374" t="s">
        <v>677</v>
      </c>
    </row>
    <row r="3336" spans="1:37" s="149" customFormat="1" ht="60" customHeight="1">
      <c r="A3336" s="53" t="s">
        <v>1568</v>
      </c>
      <c r="B3336" s="60">
        <v>3895</v>
      </c>
      <c r="C3336" s="53" t="s">
        <v>539</v>
      </c>
      <c r="D3336" s="52" t="s">
        <v>540</v>
      </c>
      <c r="E3336" s="53" t="s">
        <v>59</v>
      </c>
      <c r="F3336" s="55">
        <v>41260</v>
      </c>
      <c r="G3336" s="55">
        <v>41323</v>
      </c>
      <c r="H3336" s="53" t="s">
        <v>100</v>
      </c>
      <c r="I3336" s="57">
        <v>316.57940000000002</v>
      </c>
      <c r="J3336" s="56">
        <v>328.22948962802678</v>
      </c>
      <c r="K3336" s="56">
        <v>316.57900000000001</v>
      </c>
      <c r="L3336" s="59">
        <v>41351</v>
      </c>
      <c r="M3336" s="60">
        <v>2013</v>
      </c>
      <c r="N3336" s="61">
        <v>41351</v>
      </c>
      <c r="O3336" s="60">
        <v>2013</v>
      </c>
      <c r="P3336" s="61">
        <v>41426</v>
      </c>
      <c r="Q3336" s="53" t="s">
        <v>345</v>
      </c>
      <c r="R3336" s="53"/>
      <c r="S3336" s="53" t="s">
        <v>419</v>
      </c>
      <c r="T3336" s="53">
        <v>253</v>
      </c>
      <c r="U3336" s="53" t="s">
        <v>368</v>
      </c>
      <c r="V3336" s="53" t="s">
        <v>385</v>
      </c>
      <c r="W3336" s="53"/>
      <c r="X3336" s="53"/>
      <c r="Y3336" s="63"/>
      <c r="Z3336" s="53" t="s">
        <v>1087</v>
      </c>
      <c r="AA3336" s="53"/>
      <c r="AB3336" s="72"/>
      <c r="AC3336" s="57"/>
      <c r="AD3336" s="53"/>
      <c r="AE3336" s="53"/>
      <c r="AF3336" s="53"/>
      <c r="AG3336" s="63"/>
      <c r="AH3336" s="53"/>
      <c r="AI3336" s="53"/>
      <c r="AJ3336" s="149">
        <v>1</v>
      </c>
      <c r="AK3336" s="374" t="s">
        <v>677</v>
      </c>
    </row>
    <row r="3337" spans="1:37" s="149" customFormat="1" ht="60" customHeight="1">
      <c r="A3337" s="53" t="s">
        <v>1828</v>
      </c>
      <c r="B3337" s="60">
        <v>3896</v>
      </c>
      <c r="C3337" s="53" t="s">
        <v>472</v>
      </c>
      <c r="D3337" s="52" t="s">
        <v>473</v>
      </c>
      <c r="E3337" s="53" t="s">
        <v>80</v>
      </c>
      <c r="F3337" s="55">
        <v>41232</v>
      </c>
      <c r="G3337" s="55">
        <v>41260</v>
      </c>
      <c r="H3337" s="53" t="s">
        <v>104</v>
      </c>
      <c r="I3337" s="57">
        <v>949.98800000000006</v>
      </c>
      <c r="J3337" s="56">
        <v>854.98909390258564</v>
      </c>
      <c r="K3337" s="56">
        <v>854.98900000000003</v>
      </c>
      <c r="L3337" s="59">
        <v>41292</v>
      </c>
      <c r="M3337" s="60">
        <v>2013</v>
      </c>
      <c r="N3337" s="61">
        <v>41316</v>
      </c>
      <c r="O3337" s="60">
        <v>2013</v>
      </c>
      <c r="P3337" s="61">
        <v>41639</v>
      </c>
      <c r="Q3337" s="53" t="s">
        <v>337</v>
      </c>
      <c r="R3337" s="53" t="s">
        <v>473</v>
      </c>
      <c r="S3337" s="53" t="s">
        <v>430</v>
      </c>
      <c r="T3337" s="60">
        <v>2706</v>
      </c>
      <c r="U3337" s="53" t="s">
        <v>368</v>
      </c>
      <c r="V3337" s="53" t="s">
        <v>385</v>
      </c>
      <c r="W3337" s="53"/>
      <c r="X3337" s="53"/>
      <c r="Y3337" s="63"/>
      <c r="Z3337" s="53"/>
      <c r="AA3337" s="53"/>
      <c r="AB3337" s="72"/>
      <c r="AC3337" s="57"/>
      <c r="AD3337" s="53"/>
      <c r="AE3337" s="53"/>
      <c r="AF3337" s="53"/>
      <c r="AG3337" s="63"/>
      <c r="AH3337" s="53"/>
      <c r="AI3337" s="53"/>
      <c r="AJ3337" s="149">
        <v>1</v>
      </c>
      <c r="AK3337" s="374" t="s">
        <v>677</v>
      </c>
    </row>
    <row r="3338" spans="1:37" s="149" customFormat="1" ht="60" customHeight="1">
      <c r="A3338" s="53" t="s">
        <v>1828</v>
      </c>
      <c r="B3338" s="160" t="s">
        <v>2509</v>
      </c>
      <c r="C3338" s="53" t="s">
        <v>472</v>
      </c>
      <c r="D3338" s="52" t="s">
        <v>473</v>
      </c>
      <c r="E3338" s="53" t="s">
        <v>80</v>
      </c>
      <c r="F3338" s="55">
        <v>41232</v>
      </c>
      <c r="G3338" s="55">
        <v>41260</v>
      </c>
      <c r="H3338" s="53" t="s">
        <v>104</v>
      </c>
      <c r="I3338" s="57">
        <v>125.54900000000001</v>
      </c>
      <c r="J3338" s="56">
        <v>112.99453592041441</v>
      </c>
      <c r="K3338" s="56">
        <v>112.994</v>
      </c>
      <c r="L3338" s="59">
        <v>41292</v>
      </c>
      <c r="M3338" s="60">
        <v>2013</v>
      </c>
      <c r="N3338" s="61">
        <v>41316</v>
      </c>
      <c r="O3338" s="60">
        <v>2013</v>
      </c>
      <c r="P3338" s="61">
        <v>41639</v>
      </c>
      <c r="Q3338" s="53" t="s">
        <v>337</v>
      </c>
      <c r="R3338" s="53" t="s">
        <v>2505</v>
      </c>
      <c r="S3338" s="53" t="s">
        <v>430</v>
      </c>
      <c r="T3338" s="60">
        <v>9512</v>
      </c>
      <c r="U3338" s="53" t="s">
        <v>368</v>
      </c>
      <c r="V3338" s="53" t="s">
        <v>385</v>
      </c>
      <c r="W3338" s="53"/>
      <c r="X3338" s="53"/>
      <c r="Y3338" s="63"/>
      <c r="Z3338" s="53"/>
      <c r="AA3338" s="53"/>
      <c r="AB3338" s="72"/>
      <c r="AC3338" s="57"/>
      <c r="AD3338" s="53"/>
      <c r="AE3338" s="53"/>
      <c r="AF3338" s="53"/>
      <c r="AG3338" s="63"/>
      <c r="AH3338" s="53"/>
      <c r="AI3338" s="53"/>
      <c r="AJ3338" s="149">
        <v>1</v>
      </c>
      <c r="AK3338" s="374" t="s">
        <v>677</v>
      </c>
    </row>
    <row r="3339" spans="1:37" s="149" customFormat="1" ht="90" customHeight="1">
      <c r="A3339" s="53" t="s">
        <v>1828</v>
      </c>
      <c r="B3339" s="60">
        <v>3897</v>
      </c>
      <c r="C3339" s="53" t="s">
        <v>472</v>
      </c>
      <c r="D3339" s="52" t="s">
        <v>473</v>
      </c>
      <c r="E3339" s="53" t="s">
        <v>80</v>
      </c>
      <c r="F3339" s="55">
        <v>41232</v>
      </c>
      <c r="G3339" s="55">
        <v>41260</v>
      </c>
      <c r="H3339" s="53" t="s">
        <v>104</v>
      </c>
      <c r="I3339" s="75">
        <v>1612.98</v>
      </c>
      <c r="J3339" s="56">
        <v>1451.6803093424689</v>
      </c>
      <c r="K3339" s="56">
        <v>1451.68</v>
      </c>
      <c r="L3339" s="59">
        <v>41292</v>
      </c>
      <c r="M3339" s="60">
        <v>2013</v>
      </c>
      <c r="N3339" s="61">
        <v>41316</v>
      </c>
      <c r="O3339" s="60">
        <v>2013</v>
      </c>
      <c r="P3339" s="61">
        <v>41639</v>
      </c>
      <c r="Q3339" s="53" t="s">
        <v>337</v>
      </c>
      <c r="R3339" s="53" t="s">
        <v>473</v>
      </c>
      <c r="S3339" s="53" t="s">
        <v>430</v>
      </c>
      <c r="T3339" s="69">
        <v>4908</v>
      </c>
      <c r="U3339" s="53" t="s">
        <v>367</v>
      </c>
      <c r="V3339" s="53" t="s">
        <v>385</v>
      </c>
      <c r="W3339" s="53"/>
      <c r="X3339" s="53"/>
      <c r="Y3339" s="63"/>
      <c r="Z3339" s="53"/>
      <c r="AA3339" s="53"/>
      <c r="AB3339" s="72"/>
      <c r="AC3339" s="57"/>
      <c r="AD3339" s="53"/>
      <c r="AE3339" s="53"/>
      <c r="AF3339" s="53"/>
      <c r="AG3339" s="63"/>
      <c r="AH3339" s="53"/>
      <c r="AI3339" s="53"/>
      <c r="AJ3339" s="149">
        <v>1</v>
      </c>
      <c r="AK3339" s="374" t="s">
        <v>677</v>
      </c>
    </row>
    <row r="3340" spans="1:37" s="149" customFormat="1" ht="90" customHeight="1">
      <c r="A3340" s="53" t="s">
        <v>1828</v>
      </c>
      <c r="B3340" s="160" t="s">
        <v>2510</v>
      </c>
      <c r="C3340" s="53" t="s">
        <v>472</v>
      </c>
      <c r="D3340" s="52" t="s">
        <v>473</v>
      </c>
      <c r="E3340" s="53" t="s">
        <v>80</v>
      </c>
      <c r="F3340" s="55">
        <v>41232</v>
      </c>
      <c r="G3340" s="55">
        <v>41260</v>
      </c>
      <c r="H3340" s="53" t="s">
        <v>104</v>
      </c>
      <c r="I3340" s="75">
        <v>1151.672</v>
      </c>
      <c r="J3340" s="56">
        <v>1036.5050544067801</v>
      </c>
      <c r="K3340" s="56">
        <v>1036.5050000000001</v>
      </c>
      <c r="L3340" s="59">
        <v>41292</v>
      </c>
      <c r="M3340" s="60">
        <v>2013</v>
      </c>
      <c r="N3340" s="61">
        <v>41316</v>
      </c>
      <c r="O3340" s="60">
        <v>2013</v>
      </c>
      <c r="P3340" s="61">
        <v>41639</v>
      </c>
      <c r="Q3340" s="53" t="s">
        <v>337</v>
      </c>
      <c r="R3340" s="53" t="s">
        <v>2505</v>
      </c>
      <c r="S3340" s="53" t="s">
        <v>430</v>
      </c>
      <c r="T3340" s="69">
        <v>39352</v>
      </c>
      <c r="U3340" s="53" t="s">
        <v>367</v>
      </c>
      <c r="V3340" s="53" t="s">
        <v>385</v>
      </c>
      <c r="W3340" s="53"/>
      <c r="X3340" s="53"/>
      <c r="Y3340" s="63"/>
      <c r="Z3340" s="53"/>
      <c r="AA3340" s="53"/>
      <c r="AB3340" s="72"/>
      <c r="AC3340" s="57"/>
      <c r="AD3340" s="53"/>
      <c r="AE3340" s="53"/>
      <c r="AF3340" s="53"/>
      <c r="AG3340" s="63"/>
      <c r="AH3340" s="53"/>
      <c r="AI3340" s="53"/>
      <c r="AJ3340" s="149">
        <v>1</v>
      </c>
      <c r="AK3340" s="374" t="s">
        <v>677</v>
      </c>
    </row>
    <row r="3341" spans="1:37" s="149" customFormat="1" ht="90" customHeight="1">
      <c r="A3341" s="53" t="s">
        <v>1828</v>
      </c>
      <c r="B3341" s="60">
        <v>3898</v>
      </c>
      <c r="C3341" s="53" t="s">
        <v>474</v>
      </c>
      <c r="D3341" s="52" t="s">
        <v>475</v>
      </c>
      <c r="E3341" s="53" t="s">
        <v>80</v>
      </c>
      <c r="F3341" s="55">
        <v>41225</v>
      </c>
      <c r="G3341" s="55">
        <v>41253</v>
      </c>
      <c r="H3341" s="53" t="s">
        <v>104</v>
      </c>
      <c r="I3341" s="75">
        <v>732.66600000000005</v>
      </c>
      <c r="J3341" s="56">
        <v>659.39929720118505</v>
      </c>
      <c r="K3341" s="56">
        <v>659.399</v>
      </c>
      <c r="L3341" s="59">
        <v>41284</v>
      </c>
      <c r="M3341" s="60">
        <v>2013</v>
      </c>
      <c r="N3341" s="61">
        <v>41316</v>
      </c>
      <c r="O3341" s="60">
        <v>2013</v>
      </c>
      <c r="P3341" s="61">
        <v>41639</v>
      </c>
      <c r="Q3341" s="53" t="s">
        <v>337</v>
      </c>
      <c r="R3341" s="53"/>
      <c r="S3341" s="53" t="s">
        <v>430</v>
      </c>
      <c r="T3341" s="69">
        <v>1237</v>
      </c>
      <c r="U3341" s="53" t="s">
        <v>367</v>
      </c>
      <c r="V3341" s="53" t="s">
        <v>385</v>
      </c>
      <c r="W3341" s="53"/>
      <c r="X3341" s="53"/>
      <c r="Y3341" s="63"/>
      <c r="Z3341" s="53"/>
      <c r="AA3341" s="53"/>
      <c r="AB3341" s="72"/>
      <c r="AC3341" s="57"/>
      <c r="AD3341" s="53"/>
      <c r="AE3341" s="53"/>
      <c r="AF3341" s="53"/>
      <c r="AG3341" s="63"/>
      <c r="AH3341" s="53"/>
      <c r="AI3341" s="53"/>
      <c r="AJ3341" s="149">
        <v>1</v>
      </c>
      <c r="AK3341" s="374" t="s">
        <v>677</v>
      </c>
    </row>
    <row r="3342" spans="1:37" s="149" customFormat="1" ht="60" customHeight="1">
      <c r="A3342" s="53" t="s">
        <v>1828</v>
      </c>
      <c r="B3342" s="60">
        <v>3899</v>
      </c>
      <c r="C3342" s="53" t="s">
        <v>474</v>
      </c>
      <c r="D3342" s="52" t="s">
        <v>475</v>
      </c>
      <c r="E3342" s="53" t="s">
        <v>80</v>
      </c>
      <c r="F3342" s="55">
        <v>41225</v>
      </c>
      <c r="G3342" s="55">
        <v>41253</v>
      </c>
      <c r="H3342" s="53" t="s">
        <v>104</v>
      </c>
      <c r="I3342" s="57">
        <v>237.08</v>
      </c>
      <c r="J3342" s="56">
        <v>213.37200000000001</v>
      </c>
      <c r="K3342" s="56">
        <v>213.37200000000001</v>
      </c>
      <c r="L3342" s="59">
        <v>41284</v>
      </c>
      <c r="M3342" s="60">
        <v>2013</v>
      </c>
      <c r="N3342" s="61">
        <v>41316</v>
      </c>
      <c r="O3342" s="60">
        <v>2013</v>
      </c>
      <c r="P3342" s="61">
        <v>41639</v>
      </c>
      <c r="Q3342" s="53" t="s">
        <v>337</v>
      </c>
      <c r="R3342" s="53"/>
      <c r="S3342" s="53" t="s">
        <v>430</v>
      </c>
      <c r="T3342" s="60">
        <v>982</v>
      </c>
      <c r="U3342" s="53" t="s">
        <v>368</v>
      </c>
      <c r="V3342" s="53" t="s">
        <v>385</v>
      </c>
      <c r="W3342" s="53"/>
      <c r="X3342" s="53"/>
      <c r="Y3342" s="63"/>
      <c r="Z3342" s="53"/>
      <c r="AA3342" s="53"/>
      <c r="AB3342" s="72"/>
      <c r="AC3342" s="57"/>
      <c r="AD3342" s="53"/>
      <c r="AE3342" s="53"/>
      <c r="AF3342" s="53"/>
      <c r="AG3342" s="63"/>
      <c r="AH3342" s="53"/>
      <c r="AI3342" s="53"/>
      <c r="AJ3342" s="149">
        <v>1</v>
      </c>
      <c r="AK3342" s="374" t="s">
        <v>677</v>
      </c>
    </row>
    <row r="3343" spans="1:37" s="149" customFormat="1" ht="90" customHeight="1">
      <c r="A3343" s="53" t="s">
        <v>1828</v>
      </c>
      <c r="B3343" s="60">
        <v>3900</v>
      </c>
      <c r="C3343" s="53" t="s">
        <v>476</v>
      </c>
      <c r="D3343" s="52" t="s">
        <v>477</v>
      </c>
      <c r="E3343" s="53" t="s">
        <v>80</v>
      </c>
      <c r="F3343" s="55">
        <v>41232</v>
      </c>
      <c r="G3343" s="55">
        <v>41260</v>
      </c>
      <c r="H3343" s="53" t="s">
        <v>104</v>
      </c>
      <c r="I3343" s="75">
        <v>603.62</v>
      </c>
      <c r="J3343" s="56">
        <v>543.35689753766405</v>
      </c>
      <c r="K3343" s="56">
        <v>543.35599999999999</v>
      </c>
      <c r="L3343" s="59">
        <v>41292</v>
      </c>
      <c r="M3343" s="60">
        <v>2013</v>
      </c>
      <c r="N3343" s="61">
        <v>41316</v>
      </c>
      <c r="O3343" s="60">
        <v>2013</v>
      </c>
      <c r="P3343" s="61">
        <v>41639</v>
      </c>
      <c r="Q3343" s="53" t="s">
        <v>337</v>
      </c>
      <c r="R3343" s="53"/>
      <c r="S3343" s="53" t="s">
        <v>430</v>
      </c>
      <c r="T3343" s="69">
        <v>922</v>
      </c>
      <c r="U3343" s="53" t="s">
        <v>367</v>
      </c>
      <c r="V3343" s="53" t="s">
        <v>385</v>
      </c>
      <c r="W3343" s="53"/>
      <c r="X3343" s="53"/>
      <c r="Y3343" s="63"/>
      <c r="Z3343" s="53"/>
      <c r="AA3343" s="53"/>
      <c r="AB3343" s="72"/>
      <c r="AC3343" s="57"/>
      <c r="AD3343" s="53"/>
      <c r="AE3343" s="53"/>
      <c r="AF3343" s="53"/>
      <c r="AG3343" s="63"/>
      <c r="AH3343" s="53"/>
      <c r="AI3343" s="53"/>
      <c r="AJ3343" s="149">
        <v>1</v>
      </c>
      <c r="AK3343" s="374" t="s">
        <v>677</v>
      </c>
    </row>
    <row r="3344" spans="1:37" s="149" customFormat="1" ht="60" customHeight="1">
      <c r="A3344" s="53" t="s">
        <v>1828</v>
      </c>
      <c r="B3344" s="60">
        <v>3901</v>
      </c>
      <c r="C3344" s="53" t="s">
        <v>476</v>
      </c>
      <c r="D3344" s="52" t="s">
        <v>477</v>
      </c>
      <c r="E3344" s="53" t="s">
        <v>80</v>
      </c>
      <c r="F3344" s="55">
        <v>41232</v>
      </c>
      <c r="G3344" s="55">
        <v>41260</v>
      </c>
      <c r="H3344" s="53" t="s">
        <v>104</v>
      </c>
      <c r="I3344" s="57">
        <v>209.565</v>
      </c>
      <c r="J3344" s="56">
        <v>188.60850000000002</v>
      </c>
      <c r="K3344" s="56">
        <v>188.608</v>
      </c>
      <c r="L3344" s="59">
        <v>41292</v>
      </c>
      <c r="M3344" s="60">
        <v>2013</v>
      </c>
      <c r="N3344" s="61">
        <v>41316</v>
      </c>
      <c r="O3344" s="60">
        <v>2013</v>
      </c>
      <c r="P3344" s="61">
        <v>41639</v>
      </c>
      <c r="Q3344" s="53" t="s">
        <v>337</v>
      </c>
      <c r="R3344" s="53"/>
      <c r="S3344" s="53" t="s">
        <v>430</v>
      </c>
      <c r="T3344" s="60">
        <v>219</v>
      </c>
      <c r="U3344" s="53" t="s">
        <v>368</v>
      </c>
      <c r="V3344" s="53" t="s">
        <v>385</v>
      </c>
      <c r="W3344" s="53"/>
      <c r="X3344" s="53"/>
      <c r="Y3344" s="63"/>
      <c r="Z3344" s="53"/>
      <c r="AA3344" s="53"/>
      <c r="AB3344" s="72"/>
      <c r="AC3344" s="57"/>
      <c r="AD3344" s="53"/>
      <c r="AE3344" s="53"/>
      <c r="AF3344" s="53"/>
      <c r="AG3344" s="63"/>
      <c r="AH3344" s="53"/>
      <c r="AI3344" s="53"/>
      <c r="AJ3344" s="149">
        <v>1</v>
      </c>
      <c r="AK3344" s="374" t="s">
        <v>677</v>
      </c>
    </row>
    <row r="3345" spans="1:37" s="149" customFormat="1" ht="90" customHeight="1">
      <c r="A3345" s="53" t="s">
        <v>1828</v>
      </c>
      <c r="B3345" s="60">
        <v>3902</v>
      </c>
      <c r="C3345" s="53" t="s">
        <v>626</v>
      </c>
      <c r="D3345" s="52" t="s">
        <v>627</v>
      </c>
      <c r="E3345" s="53" t="s">
        <v>80</v>
      </c>
      <c r="F3345" s="55">
        <v>41218</v>
      </c>
      <c r="G3345" s="55">
        <v>41249</v>
      </c>
      <c r="H3345" s="53" t="s">
        <v>104</v>
      </c>
      <c r="I3345" s="75">
        <v>3745.03</v>
      </c>
      <c r="J3345" s="56">
        <v>3370.5270001256922</v>
      </c>
      <c r="K3345" s="56">
        <v>3370.527</v>
      </c>
      <c r="L3345" s="59">
        <v>41283</v>
      </c>
      <c r="M3345" s="60">
        <v>2013</v>
      </c>
      <c r="N3345" s="61">
        <v>41394</v>
      </c>
      <c r="O3345" s="60">
        <v>2013</v>
      </c>
      <c r="P3345" s="61">
        <v>41516</v>
      </c>
      <c r="Q3345" s="53" t="s">
        <v>337</v>
      </c>
      <c r="R3345" s="53"/>
      <c r="S3345" s="53" t="s">
        <v>430</v>
      </c>
      <c r="T3345" s="69">
        <v>70</v>
      </c>
      <c r="U3345" s="53" t="s">
        <v>367</v>
      </c>
      <c r="V3345" s="53" t="s">
        <v>385</v>
      </c>
      <c r="W3345" s="53"/>
      <c r="X3345" s="53"/>
      <c r="Y3345" s="63"/>
      <c r="Z3345" s="53"/>
      <c r="AA3345" s="53"/>
      <c r="AB3345" s="72"/>
      <c r="AC3345" s="57"/>
      <c r="AD3345" s="53"/>
      <c r="AE3345" s="53"/>
      <c r="AF3345" s="53"/>
      <c r="AG3345" s="63"/>
      <c r="AH3345" s="53"/>
      <c r="AI3345" s="53"/>
      <c r="AJ3345" s="149">
        <v>1</v>
      </c>
      <c r="AK3345" s="374" t="s">
        <v>677</v>
      </c>
    </row>
    <row r="3346" spans="1:37" s="149" customFormat="1" ht="60" customHeight="1">
      <c r="A3346" s="53" t="s">
        <v>1828</v>
      </c>
      <c r="B3346" s="60">
        <v>3903</v>
      </c>
      <c r="C3346" s="53" t="s">
        <v>626</v>
      </c>
      <c r="D3346" s="52" t="s">
        <v>627</v>
      </c>
      <c r="E3346" s="53" t="s">
        <v>80</v>
      </c>
      <c r="F3346" s="55">
        <v>41218</v>
      </c>
      <c r="G3346" s="55">
        <v>41249</v>
      </c>
      <c r="H3346" s="53" t="s">
        <v>104</v>
      </c>
      <c r="I3346" s="57">
        <v>786.88499999999999</v>
      </c>
      <c r="J3346" s="56">
        <v>708.19650000000001</v>
      </c>
      <c r="K3346" s="56">
        <v>708.19600000000003</v>
      </c>
      <c r="L3346" s="59">
        <v>41283</v>
      </c>
      <c r="M3346" s="60">
        <v>2013</v>
      </c>
      <c r="N3346" s="61">
        <v>41394</v>
      </c>
      <c r="O3346" s="60">
        <v>2013</v>
      </c>
      <c r="P3346" s="61">
        <v>41516</v>
      </c>
      <c r="Q3346" s="53" t="s">
        <v>337</v>
      </c>
      <c r="R3346" s="53"/>
      <c r="S3346" s="53" t="s">
        <v>430</v>
      </c>
      <c r="T3346" s="60">
        <v>15</v>
      </c>
      <c r="U3346" s="53" t="s">
        <v>368</v>
      </c>
      <c r="V3346" s="53" t="s">
        <v>385</v>
      </c>
      <c r="W3346" s="53"/>
      <c r="X3346" s="53"/>
      <c r="Y3346" s="63"/>
      <c r="Z3346" s="53"/>
      <c r="AA3346" s="53"/>
      <c r="AB3346" s="72"/>
      <c r="AC3346" s="57"/>
      <c r="AD3346" s="53"/>
      <c r="AE3346" s="53"/>
      <c r="AF3346" s="53"/>
      <c r="AG3346" s="63"/>
      <c r="AH3346" s="53"/>
      <c r="AI3346" s="53"/>
      <c r="AJ3346" s="149">
        <v>1</v>
      </c>
      <c r="AK3346" s="374" t="s">
        <v>677</v>
      </c>
    </row>
    <row r="3347" spans="1:37" s="149" customFormat="1" ht="60" customHeight="1">
      <c r="A3347" s="53" t="s">
        <v>1828</v>
      </c>
      <c r="B3347" s="60">
        <v>3904</v>
      </c>
      <c r="C3347" s="53" t="s">
        <v>628</v>
      </c>
      <c r="D3347" s="52" t="s">
        <v>629</v>
      </c>
      <c r="E3347" s="53" t="s">
        <v>80</v>
      </c>
      <c r="F3347" s="55">
        <v>41219</v>
      </c>
      <c r="G3347" s="55">
        <v>41250</v>
      </c>
      <c r="H3347" s="53" t="s">
        <v>104</v>
      </c>
      <c r="I3347" s="57">
        <v>602.928</v>
      </c>
      <c r="J3347" s="56">
        <v>542.63519999999994</v>
      </c>
      <c r="K3347" s="56">
        <v>542.63499999999999</v>
      </c>
      <c r="L3347" s="59">
        <v>41284</v>
      </c>
      <c r="M3347" s="60">
        <v>2013</v>
      </c>
      <c r="N3347" s="61">
        <v>41425</v>
      </c>
      <c r="O3347" s="60">
        <v>2013</v>
      </c>
      <c r="P3347" s="61">
        <v>41516</v>
      </c>
      <c r="Q3347" s="53" t="s">
        <v>337</v>
      </c>
      <c r="R3347" s="53"/>
      <c r="S3347" s="53" t="s">
        <v>430</v>
      </c>
      <c r="T3347" s="53" t="s">
        <v>708</v>
      </c>
      <c r="U3347" s="53" t="s">
        <v>368</v>
      </c>
      <c r="V3347" s="53" t="s">
        <v>385</v>
      </c>
      <c r="W3347" s="53"/>
      <c r="X3347" s="53"/>
      <c r="Y3347" s="63"/>
      <c r="Z3347" s="53"/>
      <c r="AA3347" s="53"/>
      <c r="AB3347" s="72"/>
      <c r="AC3347" s="57"/>
      <c r="AD3347" s="53"/>
      <c r="AE3347" s="53"/>
      <c r="AF3347" s="53"/>
      <c r="AG3347" s="63"/>
      <c r="AH3347" s="53"/>
      <c r="AI3347" s="53"/>
      <c r="AJ3347" s="149">
        <v>1</v>
      </c>
      <c r="AK3347" s="374" t="s">
        <v>677</v>
      </c>
    </row>
    <row r="3348" spans="1:37" s="149" customFormat="1" ht="90" customHeight="1">
      <c r="A3348" s="53" t="s">
        <v>1828</v>
      </c>
      <c r="B3348" s="60">
        <v>3905</v>
      </c>
      <c r="C3348" s="53" t="s">
        <v>478</v>
      </c>
      <c r="D3348" s="52" t="s">
        <v>479</v>
      </c>
      <c r="E3348" s="53" t="s">
        <v>64</v>
      </c>
      <c r="F3348" s="55">
        <v>41221</v>
      </c>
      <c r="G3348" s="55">
        <v>41263</v>
      </c>
      <c r="H3348" s="53" t="s">
        <v>104</v>
      </c>
      <c r="I3348" s="75">
        <v>1402.808</v>
      </c>
      <c r="J3348" s="56">
        <v>1262.5265526687074</v>
      </c>
      <c r="K3348" s="56">
        <v>1262.5260000000001</v>
      </c>
      <c r="L3348" s="59">
        <v>41297</v>
      </c>
      <c r="M3348" s="60">
        <v>2013</v>
      </c>
      <c r="N3348" s="61">
        <v>41330</v>
      </c>
      <c r="O3348" s="60">
        <v>2013</v>
      </c>
      <c r="P3348" s="61">
        <v>41639</v>
      </c>
      <c r="Q3348" s="53" t="s">
        <v>337</v>
      </c>
      <c r="R3348" s="53"/>
      <c r="S3348" s="53" t="s">
        <v>430</v>
      </c>
      <c r="T3348" s="69">
        <v>47155</v>
      </c>
      <c r="U3348" s="53" t="s">
        <v>367</v>
      </c>
      <c r="V3348" s="53" t="s">
        <v>385</v>
      </c>
      <c r="W3348" s="53"/>
      <c r="X3348" s="53"/>
      <c r="Y3348" s="63"/>
      <c r="Z3348" s="53"/>
      <c r="AA3348" s="53"/>
      <c r="AB3348" s="72"/>
      <c r="AC3348" s="57"/>
      <c r="AD3348" s="53"/>
      <c r="AE3348" s="53"/>
      <c r="AF3348" s="53"/>
      <c r="AG3348" s="63"/>
      <c r="AH3348" s="53"/>
      <c r="AI3348" s="53"/>
      <c r="AJ3348" s="149">
        <v>1</v>
      </c>
      <c r="AK3348" s="374" t="s">
        <v>677</v>
      </c>
    </row>
    <row r="3349" spans="1:37" s="149" customFormat="1" ht="60" customHeight="1">
      <c r="A3349" s="53" t="s">
        <v>1828</v>
      </c>
      <c r="B3349" s="60">
        <v>3906</v>
      </c>
      <c r="C3349" s="53" t="s">
        <v>478</v>
      </c>
      <c r="D3349" s="52" t="s">
        <v>479</v>
      </c>
      <c r="E3349" s="53" t="s">
        <v>64</v>
      </c>
      <c r="F3349" s="55">
        <v>41221</v>
      </c>
      <c r="G3349" s="55">
        <v>41263</v>
      </c>
      <c r="H3349" s="53" t="s">
        <v>104</v>
      </c>
      <c r="I3349" s="57">
        <v>337.73599999999999</v>
      </c>
      <c r="J3349" s="56">
        <v>303.96239999999995</v>
      </c>
      <c r="K3349" s="56">
        <v>303.96199999999999</v>
      </c>
      <c r="L3349" s="59">
        <v>41297</v>
      </c>
      <c r="M3349" s="60">
        <v>2013</v>
      </c>
      <c r="N3349" s="61">
        <v>41330</v>
      </c>
      <c r="O3349" s="60">
        <v>2013</v>
      </c>
      <c r="P3349" s="61">
        <v>41639</v>
      </c>
      <c r="Q3349" s="53" t="s">
        <v>337</v>
      </c>
      <c r="R3349" s="53" t="s">
        <v>1627</v>
      </c>
      <c r="S3349" s="53" t="s">
        <v>430</v>
      </c>
      <c r="T3349" s="60">
        <v>13512</v>
      </c>
      <c r="U3349" s="53" t="s">
        <v>368</v>
      </c>
      <c r="V3349" s="53" t="s">
        <v>385</v>
      </c>
      <c r="W3349" s="53"/>
      <c r="X3349" s="53"/>
      <c r="Y3349" s="63"/>
      <c r="Z3349" s="53"/>
      <c r="AA3349" s="53"/>
      <c r="AB3349" s="72"/>
      <c r="AC3349" s="57"/>
      <c r="AD3349" s="53"/>
      <c r="AE3349" s="53"/>
      <c r="AF3349" s="53"/>
      <c r="AG3349" s="63"/>
      <c r="AH3349" s="53"/>
      <c r="AI3349" s="53"/>
      <c r="AJ3349" s="149">
        <v>1</v>
      </c>
      <c r="AK3349" s="374" t="s">
        <v>677</v>
      </c>
    </row>
    <row r="3350" spans="1:37" s="149" customFormat="1" ht="90" customHeight="1">
      <c r="A3350" s="53" t="s">
        <v>1828</v>
      </c>
      <c r="B3350" s="60">
        <v>3907</v>
      </c>
      <c r="C3350" s="53" t="s">
        <v>480</v>
      </c>
      <c r="D3350" s="52" t="s">
        <v>429</v>
      </c>
      <c r="E3350" s="53" t="s">
        <v>80</v>
      </c>
      <c r="F3350" s="55">
        <v>41226</v>
      </c>
      <c r="G3350" s="55">
        <v>41254</v>
      </c>
      <c r="H3350" s="53" t="s">
        <v>104</v>
      </c>
      <c r="I3350" s="75">
        <v>1276.8219999999999</v>
      </c>
      <c r="J3350" s="56">
        <v>1149.1397999490953</v>
      </c>
      <c r="K3350" s="56">
        <v>1149.1389999999999</v>
      </c>
      <c r="L3350" s="59">
        <v>41284</v>
      </c>
      <c r="M3350" s="60">
        <v>2013</v>
      </c>
      <c r="N3350" s="61">
        <v>41320</v>
      </c>
      <c r="O3350" s="60">
        <v>2013</v>
      </c>
      <c r="P3350" s="61">
        <v>41639</v>
      </c>
      <c r="Q3350" s="53" t="s">
        <v>337</v>
      </c>
      <c r="R3350" s="53"/>
      <c r="S3350" s="53" t="s">
        <v>430</v>
      </c>
      <c r="T3350" s="69">
        <v>10011</v>
      </c>
      <c r="U3350" s="53" t="s">
        <v>367</v>
      </c>
      <c r="V3350" s="53" t="s">
        <v>385</v>
      </c>
      <c r="W3350" s="53"/>
      <c r="X3350" s="53"/>
      <c r="Y3350" s="63"/>
      <c r="Z3350" s="53"/>
      <c r="AA3350" s="53"/>
      <c r="AB3350" s="72"/>
      <c r="AC3350" s="57"/>
      <c r="AD3350" s="53"/>
      <c r="AE3350" s="53"/>
      <c r="AF3350" s="53"/>
      <c r="AG3350" s="63"/>
      <c r="AH3350" s="53"/>
      <c r="AI3350" s="53"/>
      <c r="AJ3350" s="149">
        <v>1</v>
      </c>
      <c r="AK3350" s="374" t="s">
        <v>677</v>
      </c>
    </row>
    <row r="3351" spans="1:37" s="149" customFormat="1" ht="60" customHeight="1">
      <c r="A3351" s="53" t="s">
        <v>1828</v>
      </c>
      <c r="B3351" s="60">
        <v>3908</v>
      </c>
      <c r="C3351" s="53" t="s">
        <v>480</v>
      </c>
      <c r="D3351" s="52" t="s">
        <v>429</v>
      </c>
      <c r="E3351" s="53" t="s">
        <v>80</v>
      </c>
      <c r="F3351" s="55">
        <v>41226</v>
      </c>
      <c r="G3351" s="55">
        <v>41254</v>
      </c>
      <c r="H3351" s="53" t="s">
        <v>104</v>
      </c>
      <c r="I3351" s="57">
        <v>408.94400000000002</v>
      </c>
      <c r="J3351" s="56">
        <v>368.0496</v>
      </c>
      <c r="K3351" s="56">
        <v>368.04899999999998</v>
      </c>
      <c r="L3351" s="59">
        <v>41284</v>
      </c>
      <c r="M3351" s="60">
        <v>2013</v>
      </c>
      <c r="N3351" s="61">
        <v>41320</v>
      </c>
      <c r="O3351" s="60">
        <v>2013</v>
      </c>
      <c r="P3351" s="61">
        <v>41610</v>
      </c>
      <c r="Q3351" s="53" t="s">
        <v>337</v>
      </c>
      <c r="R3351" s="53" t="s">
        <v>1628</v>
      </c>
      <c r="S3351" s="53" t="s">
        <v>430</v>
      </c>
      <c r="T3351" s="60">
        <v>5690</v>
      </c>
      <c r="U3351" s="53" t="s">
        <v>368</v>
      </c>
      <c r="V3351" s="53" t="s">
        <v>385</v>
      </c>
      <c r="W3351" s="53"/>
      <c r="X3351" s="53"/>
      <c r="Y3351" s="63"/>
      <c r="Z3351" s="53"/>
      <c r="AA3351" s="53"/>
      <c r="AB3351" s="72"/>
      <c r="AC3351" s="57"/>
      <c r="AD3351" s="53"/>
      <c r="AE3351" s="53"/>
      <c r="AF3351" s="53"/>
      <c r="AG3351" s="63"/>
      <c r="AH3351" s="53"/>
      <c r="AI3351" s="53"/>
      <c r="AJ3351" s="149">
        <v>1</v>
      </c>
      <c r="AK3351" s="374" t="s">
        <v>677</v>
      </c>
    </row>
    <row r="3352" spans="1:37" s="149" customFormat="1" ht="90" customHeight="1">
      <c r="A3352" s="53" t="s">
        <v>1828</v>
      </c>
      <c r="B3352" s="60">
        <v>3909</v>
      </c>
      <c r="C3352" s="53" t="s">
        <v>481</v>
      </c>
      <c r="D3352" s="52" t="s">
        <v>482</v>
      </c>
      <c r="E3352" s="53" t="s">
        <v>59</v>
      </c>
      <c r="F3352" s="55">
        <v>41233</v>
      </c>
      <c r="G3352" s="55">
        <v>41261</v>
      </c>
      <c r="H3352" s="53" t="s">
        <v>104</v>
      </c>
      <c r="I3352" s="75">
        <v>3034.9657400000001</v>
      </c>
      <c r="J3352" s="56">
        <v>2731.4982785419161</v>
      </c>
      <c r="K3352" s="56">
        <v>2731.498</v>
      </c>
      <c r="L3352" s="59">
        <v>41295</v>
      </c>
      <c r="M3352" s="60">
        <v>2013</v>
      </c>
      <c r="N3352" s="61">
        <v>41320</v>
      </c>
      <c r="O3352" s="60">
        <v>2013</v>
      </c>
      <c r="P3352" s="61">
        <v>41639</v>
      </c>
      <c r="Q3352" s="53" t="s">
        <v>337</v>
      </c>
      <c r="R3352" s="53"/>
      <c r="S3352" s="53" t="s">
        <v>900</v>
      </c>
      <c r="T3352" s="69">
        <v>1751.32799999998</v>
      </c>
      <c r="U3352" s="53" t="s">
        <v>367</v>
      </c>
      <c r="V3352" s="53" t="s">
        <v>385</v>
      </c>
      <c r="W3352" s="53"/>
      <c r="X3352" s="53"/>
      <c r="Y3352" s="63"/>
      <c r="Z3352" s="53"/>
      <c r="AA3352" s="53"/>
      <c r="AB3352" s="72"/>
      <c r="AC3352" s="57"/>
      <c r="AD3352" s="53"/>
      <c r="AE3352" s="53"/>
      <c r="AF3352" s="53"/>
      <c r="AG3352" s="63"/>
      <c r="AH3352" s="53"/>
      <c r="AI3352" s="53"/>
      <c r="AJ3352" s="149">
        <v>1</v>
      </c>
      <c r="AK3352" s="374" t="s">
        <v>677</v>
      </c>
    </row>
    <row r="3353" spans="1:37" s="149" customFormat="1" ht="60" customHeight="1">
      <c r="A3353" s="53" t="s">
        <v>1828</v>
      </c>
      <c r="B3353" s="60">
        <v>3910</v>
      </c>
      <c r="C3353" s="53" t="s">
        <v>481</v>
      </c>
      <c r="D3353" s="52" t="s">
        <v>482</v>
      </c>
      <c r="E3353" s="53" t="s">
        <v>59</v>
      </c>
      <c r="F3353" s="55">
        <v>41233</v>
      </c>
      <c r="G3353" s="55">
        <v>41261</v>
      </c>
      <c r="H3353" s="53" t="s">
        <v>104</v>
      </c>
      <c r="I3353" s="57">
        <v>586.60699999999997</v>
      </c>
      <c r="J3353" s="56">
        <v>527.94644399999993</v>
      </c>
      <c r="K3353" s="56">
        <v>527.94600000000003</v>
      </c>
      <c r="L3353" s="59">
        <v>41295</v>
      </c>
      <c r="M3353" s="60">
        <v>2013</v>
      </c>
      <c r="N3353" s="61">
        <v>41320</v>
      </c>
      <c r="O3353" s="60">
        <v>2013</v>
      </c>
      <c r="P3353" s="61">
        <v>41639</v>
      </c>
      <c r="Q3353" s="53" t="s">
        <v>337</v>
      </c>
      <c r="R3353" s="53" t="s">
        <v>1629</v>
      </c>
      <c r="S3353" s="53" t="s">
        <v>900</v>
      </c>
      <c r="T3353" s="60">
        <v>1187</v>
      </c>
      <c r="U3353" s="53" t="s">
        <v>368</v>
      </c>
      <c r="V3353" s="53" t="s">
        <v>385</v>
      </c>
      <c r="W3353" s="53"/>
      <c r="X3353" s="53"/>
      <c r="Y3353" s="63"/>
      <c r="Z3353" s="53"/>
      <c r="AA3353" s="53"/>
      <c r="AB3353" s="72"/>
      <c r="AC3353" s="57"/>
      <c r="AD3353" s="53"/>
      <c r="AE3353" s="53"/>
      <c r="AF3353" s="53"/>
      <c r="AG3353" s="63"/>
      <c r="AH3353" s="53"/>
      <c r="AI3353" s="53"/>
      <c r="AJ3353" s="149">
        <v>1</v>
      </c>
      <c r="AK3353" s="374" t="s">
        <v>677</v>
      </c>
    </row>
    <row r="3354" spans="1:37" s="149" customFormat="1" ht="90" customHeight="1">
      <c r="A3354" s="53" t="s">
        <v>1828</v>
      </c>
      <c r="B3354" s="60">
        <v>3911</v>
      </c>
      <c r="C3354" s="53" t="s">
        <v>433</v>
      </c>
      <c r="D3354" s="52" t="s">
        <v>431</v>
      </c>
      <c r="E3354" s="53" t="s">
        <v>59</v>
      </c>
      <c r="F3354" s="55">
        <v>41233</v>
      </c>
      <c r="G3354" s="55">
        <v>41261</v>
      </c>
      <c r="H3354" s="53" t="s">
        <v>104</v>
      </c>
      <c r="I3354" s="75">
        <v>371.10131000000001</v>
      </c>
      <c r="J3354" s="56">
        <v>333.9910381128048</v>
      </c>
      <c r="K3354" s="56">
        <v>333.99099999999999</v>
      </c>
      <c r="L3354" s="59">
        <v>41295</v>
      </c>
      <c r="M3354" s="60">
        <v>2013</v>
      </c>
      <c r="N3354" s="61">
        <v>41320</v>
      </c>
      <c r="O3354" s="60">
        <v>2013</v>
      </c>
      <c r="P3354" s="61">
        <v>41639</v>
      </c>
      <c r="Q3354" s="53" t="s">
        <v>337</v>
      </c>
      <c r="R3354" s="53"/>
      <c r="S3354" s="53" t="s">
        <v>322</v>
      </c>
      <c r="T3354" s="69">
        <v>5960.3679999999968</v>
      </c>
      <c r="U3354" s="53" t="s">
        <v>367</v>
      </c>
      <c r="V3354" s="53" t="s">
        <v>385</v>
      </c>
      <c r="W3354" s="53"/>
      <c r="X3354" s="53"/>
      <c r="Y3354" s="63"/>
      <c r="Z3354" s="53"/>
      <c r="AA3354" s="53"/>
      <c r="AB3354" s="72"/>
      <c r="AC3354" s="57"/>
      <c r="AD3354" s="53"/>
      <c r="AE3354" s="53"/>
      <c r="AF3354" s="53"/>
      <c r="AG3354" s="63"/>
      <c r="AH3354" s="53"/>
      <c r="AI3354" s="53"/>
      <c r="AJ3354" s="149">
        <v>1</v>
      </c>
      <c r="AK3354" s="374" t="s">
        <v>677</v>
      </c>
    </row>
    <row r="3355" spans="1:37" s="149" customFormat="1" ht="60" customHeight="1">
      <c r="A3355" s="53" t="s">
        <v>1828</v>
      </c>
      <c r="B3355" s="60">
        <v>3912</v>
      </c>
      <c r="C3355" s="53" t="s">
        <v>433</v>
      </c>
      <c r="D3355" s="52" t="s">
        <v>431</v>
      </c>
      <c r="E3355" s="53" t="s">
        <v>59</v>
      </c>
      <c r="F3355" s="55">
        <v>41233</v>
      </c>
      <c r="G3355" s="55">
        <v>41261</v>
      </c>
      <c r="H3355" s="53" t="s">
        <v>104</v>
      </c>
      <c r="I3355" s="57">
        <v>117.94517999999999</v>
      </c>
      <c r="J3355" s="56">
        <v>106.15066199999998</v>
      </c>
      <c r="K3355" s="56">
        <v>106.15</v>
      </c>
      <c r="L3355" s="59">
        <v>41295</v>
      </c>
      <c r="M3355" s="60">
        <v>2013</v>
      </c>
      <c r="N3355" s="61">
        <v>41320</v>
      </c>
      <c r="O3355" s="60">
        <v>2013</v>
      </c>
      <c r="P3355" s="61">
        <v>41639</v>
      </c>
      <c r="Q3355" s="53" t="s">
        <v>337</v>
      </c>
      <c r="R3355" s="53" t="s">
        <v>1630</v>
      </c>
      <c r="S3355" s="53" t="s">
        <v>322</v>
      </c>
      <c r="T3355" s="60">
        <v>10499</v>
      </c>
      <c r="U3355" s="53" t="s">
        <v>368</v>
      </c>
      <c r="V3355" s="53" t="s">
        <v>385</v>
      </c>
      <c r="W3355" s="53"/>
      <c r="X3355" s="53"/>
      <c r="Y3355" s="63"/>
      <c r="Z3355" s="53"/>
      <c r="AA3355" s="53"/>
      <c r="AB3355" s="72"/>
      <c r="AC3355" s="57"/>
      <c r="AD3355" s="53"/>
      <c r="AE3355" s="53"/>
      <c r="AF3355" s="53"/>
      <c r="AG3355" s="63"/>
      <c r="AH3355" s="53"/>
      <c r="AI3355" s="53"/>
      <c r="AJ3355" s="149">
        <v>1</v>
      </c>
      <c r="AK3355" s="374" t="s">
        <v>677</v>
      </c>
    </row>
    <row r="3356" spans="1:37" s="149" customFormat="1" ht="90" customHeight="1">
      <c r="A3356" s="53" t="s">
        <v>1828</v>
      </c>
      <c r="B3356" s="60">
        <v>3913</v>
      </c>
      <c r="C3356" s="53" t="s">
        <v>483</v>
      </c>
      <c r="D3356" s="52" t="s">
        <v>484</v>
      </c>
      <c r="E3356" s="53" t="s">
        <v>64</v>
      </c>
      <c r="F3356" s="55">
        <v>41234</v>
      </c>
      <c r="G3356" s="55">
        <v>41262</v>
      </c>
      <c r="H3356" s="53" t="s">
        <v>104</v>
      </c>
      <c r="I3356" s="75">
        <v>75.230999999999995</v>
      </c>
      <c r="J3356" s="56">
        <v>67.707895142453324</v>
      </c>
      <c r="K3356" s="56">
        <v>67.706999999999994</v>
      </c>
      <c r="L3356" s="59">
        <v>41296</v>
      </c>
      <c r="M3356" s="60">
        <v>2013</v>
      </c>
      <c r="N3356" s="61">
        <v>41323</v>
      </c>
      <c r="O3356" s="60">
        <v>2013</v>
      </c>
      <c r="P3356" s="61">
        <v>41639</v>
      </c>
      <c r="Q3356" s="53" t="s">
        <v>337</v>
      </c>
      <c r="R3356" s="53"/>
      <c r="S3356" s="53" t="s">
        <v>430</v>
      </c>
      <c r="T3356" s="69">
        <v>115</v>
      </c>
      <c r="U3356" s="53" t="s">
        <v>367</v>
      </c>
      <c r="V3356" s="53" t="s">
        <v>385</v>
      </c>
      <c r="W3356" s="53"/>
      <c r="X3356" s="53"/>
      <c r="Y3356" s="63"/>
      <c r="Z3356" s="53"/>
      <c r="AA3356" s="53"/>
      <c r="AB3356" s="72"/>
      <c r="AC3356" s="57"/>
      <c r="AD3356" s="53"/>
      <c r="AE3356" s="53"/>
      <c r="AF3356" s="53"/>
      <c r="AG3356" s="63"/>
      <c r="AH3356" s="53"/>
      <c r="AI3356" s="53"/>
      <c r="AJ3356" s="149">
        <v>1</v>
      </c>
      <c r="AK3356" s="374" t="s">
        <v>677</v>
      </c>
    </row>
    <row r="3357" spans="1:37" s="68" customFormat="1" ht="84.75" customHeight="1">
      <c r="A3357" s="53" t="s">
        <v>1828</v>
      </c>
      <c r="B3357" s="60">
        <v>3914</v>
      </c>
      <c r="C3357" s="53" t="s">
        <v>483</v>
      </c>
      <c r="D3357" s="52" t="s">
        <v>484</v>
      </c>
      <c r="E3357" s="53" t="s">
        <v>64</v>
      </c>
      <c r="F3357" s="55">
        <v>41234</v>
      </c>
      <c r="G3357" s="55">
        <v>41262</v>
      </c>
      <c r="H3357" s="53" t="s">
        <v>104</v>
      </c>
      <c r="I3357" s="57">
        <v>238.53</v>
      </c>
      <c r="J3357" s="56">
        <v>214.67699999999999</v>
      </c>
      <c r="K3357" s="56">
        <v>214.67699999999999</v>
      </c>
      <c r="L3357" s="59">
        <v>41296</v>
      </c>
      <c r="M3357" s="60">
        <v>2013</v>
      </c>
      <c r="N3357" s="61">
        <v>41323</v>
      </c>
      <c r="O3357" s="60">
        <v>2013</v>
      </c>
      <c r="P3357" s="61">
        <v>41639</v>
      </c>
      <c r="Q3357" s="53" t="s">
        <v>337</v>
      </c>
      <c r="R3357" s="53" t="s">
        <v>1631</v>
      </c>
      <c r="S3357" s="53" t="s">
        <v>430</v>
      </c>
      <c r="T3357" s="60">
        <v>366</v>
      </c>
      <c r="U3357" s="53" t="s">
        <v>368</v>
      </c>
      <c r="V3357" s="53" t="s">
        <v>385</v>
      </c>
      <c r="W3357" s="53"/>
      <c r="X3357" s="53"/>
      <c r="Y3357" s="63"/>
      <c r="Z3357" s="53"/>
      <c r="AA3357" s="53"/>
      <c r="AB3357" s="72"/>
      <c r="AC3357" s="57"/>
      <c r="AD3357" s="53"/>
      <c r="AE3357" s="53"/>
      <c r="AF3357" s="53"/>
      <c r="AG3357" s="63"/>
      <c r="AH3357" s="53"/>
      <c r="AI3357" s="53"/>
      <c r="AJ3357" s="149">
        <v>1</v>
      </c>
      <c r="AK3357" s="374" t="s">
        <v>677</v>
      </c>
    </row>
    <row r="3358" spans="1:37" s="149" customFormat="1" ht="90" customHeight="1">
      <c r="A3358" s="53" t="s">
        <v>1828</v>
      </c>
      <c r="B3358" s="60">
        <v>3915</v>
      </c>
      <c r="C3358" s="53" t="s">
        <v>904</v>
      </c>
      <c r="D3358" s="52" t="s">
        <v>905</v>
      </c>
      <c r="E3358" s="53" t="s">
        <v>59</v>
      </c>
      <c r="F3358" s="55">
        <v>41234</v>
      </c>
      <c r="G3358" s="55">
        <v>41262</v>
      </c>
      <c r="H3358" s="53" t="s">
        <v>104</v>
      </c>
      <c r="I3358" s="57">
        <v>5.5659999999999998</v>
      </c>
      <c r="J3358" s="56">
        <v>5.0093874193809595</v>
      </c>
      <c r="K3358" s="56">
        <v>5.0090000000000003</v>
      </c>
      <c r="L3358" s="59">
        <v>41296</v>
      </c>
      <c r="M3358" s="60">
        <v>2013</v>
      </c>
      <c r="N3358" s="61">
        <v>41394</v>
      </c>
      <c r="O3358" s="60">
        <v>2013</v>
      </c>
      <c r="P3358" s="61">
        <v>41394</v>
      </c>
      <c r="Q3358" s="53" t="s">
        <v>337</v>
      </c>
      <c r="R3358" s="53"/>
      <c r="S3358" s="53" t="s">
        <v>425</v>
      </c>
      <c r="T3358" s="69">
        <v>121</v>
      </c>
      <c r="U3358" s="53" t="s">
        <v>367</v>
      </c>
      <c r="V3358" s="53" t="s">
        <v>385</v>
      </c>
      <c r="W3358" s="53"/>
      <c r="X3358" s="53"/>
      <c r="Y3358" s="63"/>
      <c r="Z3358" s="53"/>
      <c r="AA3358" s="53"/>
      <c r="AB3358" s="72"/>
      <c r="AC3358" s="57"/>
      <c r="AD3358" s="53"/>
      <c r="AE3358" s="53"/>
      <c r="AF3358" s="53"/>
      <c r="AG3358" s="63"/>
      <c r="AH3358" s="53"/>
      <c r="AI3358" s="53"/>
      <c r="AJ3358" s="149">
        <v>1</v>
      </c>
      <c r="AK3358" s="374" t="s">
        <v>677</v>
      </c>
    </row>
    <row r="3359" spans="1:37" s="149" customFormat="1" ht="60" customHeight="1">
      <c r="A3359" s="53" t="s">
        <v>1828</v>
      </c>
      <c r="B3359" s="60">
        <v>3916</v>
      </c>
      <c r="C3359" s="53" t="s">
        <v>904</v>
      </c>
      <c r="D3359" s="52" t="s">
        <v>905</v>
      </c>
      <c r="E3359" s="53" t="s">
        <v>59</v>
      </c>
      <c r="F3359" s="55">
        <v>41234</v>
      </c>
      <c r="G3359" s="55">
        <v>41262</v>
      </c>
      <c r="H3359" s="53" t="s">
        <v>104</v>
      </c>
      <c r="I3359" s="57">
        <v>34.409999999999997</v>
      </c>
      <c r="J3359" s="56">
        <v>30.968999999999994</v>
      </c>
      <c r="K3359" s="56">
        <v>30.969000000000001</v>
      </c>
      <c r="L3359" s="59">
        <v>41296</v>
      </c>
      <c r="M3359" s="60">
        <v>2013</v>
      </c>
      <c r="N3359" s="61">
        <v>41394</v>
      </c>
      <c r="O3359" s="60">
        <v>2013</v>
      </c>
      <c r="P3359" s="61">
        <v>41394</v>
      </c>
      <c r="Q3359" s="53" t="s">
        <v>337</v>
      </c>
      <c r="R3359" s="53"/>
      <c r="S3359" s="53" t="s">
        <v>425</v>
      </c>
      <c r="T3359" s="60">
        <v>496</v>
      </c>
      <c r="U3359" s="53" t="s">
        <v>368</v>
      </c>
      <c r="V3359" s="53" t="s">
        <v>385</v>
      </c>
      <c r="W3359" s="53"/>
      <c r="X3359" s="53"/>
      <c r="Y3359" s="63"/>
      <c r="Z3359" s="53"/>
      <c r="AA3359" s="53"/>
      <c r="AB3359" s="72"/>
      <c r="AC3359" s="57"/>
      <c r="AD3359" s="53"/>
      <c r="AE3359" s="53"/>
      <c r="AF3359" s="53"/>
      <c r="AG3359" s="63"/>
      <c r="AH3359" s="53"/>
      <c r="AI3359" s="53"/>
      <c r="AJ3359" s="149">
        <v>1</v>
      </c>
      <c r="AK3359" s="374" t="s">
        <v>677</v>
      </c>
    </row>
    <row r="3360" spans="1:37" s="149" customFormat="1" ht="90" customHeight="1">
      <c r="A3360" s="53" t="s">
        <v>1828</v>
      </c>
      <c r="B3360" s="60">
        <v>3917</v>
      </c>
      <c r="C3360" s="53" t="s">
        <v>432</v>
      </c>
      <c r="D3360" s="52" t="s">
        <v>434</v>
      </c>
      <c r="E3360" s="53" t="s">
        <v>64</v>
      </c>
      <c r="F3360" s="55">
        <v>41227</v>
      </c>
      <c r="G3360" s="55">
        <v>41269</v>
      </c>
      <c r="H3360" s="53" t="s">
        <v>104</v>
      </c>
      <c r="I3360" s="57">
        <v>395.9</v>
      </c>
      <c r="J3360" s="56">
        <v>356.31030863494084</v>
      </c>
      <c r="K3360" s="56">
        <v>356.31</v>
      </c>
      <c r="L3360" s="59">
        <v>41303</v>
      </c>
      <c r="M3360" s="60">
        <v>2013</v>
      </c>
      <c r="N3360" s="61">
        <v>41362</v>
      </c>
      <c r="O3360" s="60">
        <v>2013</v>
      </c>
      <c r="P3360" s="61">
        <v>41517</v>
      </c>
      <c r="Q3360" s="53" t="s">
        <v>337</v>
      </c>
      <c r="R3360" s="53" t="s">
        <v>2734</v>
      </c>
      <c r="S3360" s="53" t="s">
        <v>425</v>
      </c>
      <c r="T3360" s="60">
        <v>740</v>
      </c>
      <c r="U3360" s="53" t="s">
        <v>367</v>
      </c>
      <c r="V3360" s="53" t="s">
        <v>385</v>
      </c>
      <c r="W3360" s="53"/>
      <c r="X3360" s="53"/>
      <c r="Y3360" s="63"/>
      <c r="Z3360" s="53"/>
      <c r="AA3360" s="53"/>
      <c r="AB3360" s="72"/>
      <c r="AC3360" s="57"/>
      <c r="AD3360" s="53"/>
      <c r="AE3360" s="53"/>
      <c r="AF3360" s="53"/>
      <c r="AG3360" s="63"/>
      <c r="AH3360" s="53"/>
      <c r="AI3360" s="53"/>
      <c r="AJ3360" s="149">
        <v>1</v>
      </c>
      <c r="AK3360" s="374" t="s">
        <v>677</v>
      </c>
    </row>
    <row r="3361" spans="1:37" s="149" customFormat="1" ht="90" customHeight="1">
      <c r="A3361" s="53" t="s">
        <v>1828</v>
      </c>
      <c r="B3361" s="160" t="s">
        <v>2733</v>
      </c>
      <c r="C3361" s="53" t="s">
        <v>432</v>
      </c>
      <c r="D3361" s="52" t="s">
        <v>434</v>
      </c>
      <c r="E3361" s="53" t="s">
        <v>64</v>
      </c>
      <c r="F3361" s="55">
        <v>41227</v>
      </c>
      <c r="G3361" s="55">
        <v>41269</v>
      </c>
      <c r="H3361" s="53" t="s">
        <v>104</v>
      </c>
      <c r="I3361" s="57">
        <v>163.285</v>
      </c>
      <c r="J3361" s="56">
        <v>146.95544121723361</v>
      </c>
      <c r="K3361" s="56">
        <v>146.95500000000001</v>
      </c>
      <c r="L3361" s="59">
        <v>41303</v>
      </c>
      <c r="M3361" s="60">
        <v>2013</v>
      </c>
      <c r="N3361" s="61">
        <v>41362</v>
      </c>
      <c r="O3361" s="60">
        <v>2013</v>
      </c>
      <c r="P3361" s="61">
        <v>41517</v>
      </c>
      <c r="Q3361" s="53" t="s">
        <v>337</v>
      </c>
      <c r="R3361" s="53" t="s">
        <v>2597</v>
      </c>
      <c r="S3361" s="53" t="s">
        <v>425</v>
      </c>
      <c r="T3361" s="60">
        <v>2385</v>
      </c>
      <c r="U3361" s="53" t="s">
        <v>367</v>
      </c>
      <c r="V3361" s="53" t="s">
        <v>385</v>
      </c>
      <c r="W3361" s="53"/>
      <c r="X3361" s="53"/>
      <c r="Y3361" s="63"/>
      <c r="Z3361" s="53"/>
      <c r="AA3361" s="53"/>
      <c r="AB3361" s="72"/>
      <c r="AC3361" s="57"/>
      <c r="AD3361" s="53"/>
      <c r="AE3361" s="53"/>
      <c r="AF3361" s="53"/>
      <c r="AG3361" s="63"/>
      <c r="AH3361" s="53"/>
      <c r="AI3361" s="53"/>
      <c r="AJ3361" s="149">
        <v>1</v>
      </c>
      <c r="AK3361" s="374" t="s">
        <v>677</v>
      </c>
    </row>
    <row r="3362" spans="1:37" s="149" customFormat="1" ht="60" customHeight="1">
      <c r="A3362" s="53" t="s">
        <v>1828</v>
      </c>
      <c r="B3362" s="60">
        <v>3918</v>
      </c>
      <c r="C3362" s="53" t="s">
        <v>432</v>
      </c>
      <c r="D3362" s="52" t="s">
        <v>434</v>
      </c>
      <c r="E3362" s="53" t="s">
        <v>64</v>
      </c>
      <c r="F3362" s="55">
        <v>41227</v>
      </c>
      <c r="G3362" s="55">
        <v>41269</v>
      </c>
      <c r="H3362" s="53" t="s">
        <v>104</v>
      </c>
      <c r="I3362" s="57">
        <v>65.849999999999994</v>
      </c>
      <c r="J3362" s="56">
        <v>59.264505760723203</v>
      </c>
      <c r="K3362" s="56">
        <v>59.264000000000003</v>
      </c>
      <c r="L3362" s="59">
        <v>41303</v>
      </c>
      <c r="M3362" s="60">
        <v>2013</v>
      </c>
      <c r="N3362" s="61">
        <v>41362</v>
      </c>
      <c r="O3362" s="60">
        <v>2013</v>
      </c>
      <c r="P3362" s="61">
        <v>41517</v>
      </c>
      <c r="Q3362" s="53" t="s">
        <v>337</v>
      </c>
      <c r="R3362" s="53" t="s">
        <v>2734</v>
      </c>
      <c r="S3362" s="53" t="s">
        <v>425</v>
      </c>
      <c r="T3362" s="60">
        <v>150</v>
      </c>
      <c r="U3362" s="53" t="s">
        <v>368</v>
      </c>
      <c r="V3362" s="53" t="s">
        <v>385</v>
      </c>
      <c r="W3362" s="53"/>
      <c r="X3362" s="53"/>
      <c r="Y3362" s="63"/>
      <c r="Z3362" s="53"/>
      <c r="AA3362" s="53"/>
      <c r="AB3362" s="72"/>
      <c r="AC3362" s="57"/>
      <c r="AD3362" s="53"/>
      <c r="AE3362" s="53"/>
      <c r="AF3362" s="53"/>
      <c r="AG3362" s="63"/>
      <c r="AH3362" s="53"/>
      <c r="AI3362" s="53"/>
      <c r="AJ3362" s="149">
        <v>1</v>
      </c>
      <c r="AK3362" s="374" t="s">
        <v>677</v>
      </c>
    </row>
    <row r="3363" spans="1:37" s="149" customFormat="1" ht="60" customHeight="1">
      <c r="A3363" s="53" t="s">
        <v>1828</v>
      </c>
      <c r="B3363" s="160" t="s">
        <v>2735</v>
      </c>
      <c r="C3363" s="53" t="s">
        <v>432</v>
      </c>
      <c r="D3363" s="52" t="s">
        <v>434</v>
      </c>
      <c r="E3363" s="53" t="s">
        <v>64</v>
      </c>
      <c r="F3363" s="55">
        <v>41227</v>
      </c>
      <c r="G3363" s="55">
        <v>41269</v>
      </c>
      <c r="H3363" s="53" t="s">
        <v>104</v>
      </c>
      <c r="I3363" s="57">
        <v>191.149</v>
      </c>
      <c r="J3363" s="56">
        <v>172.0348047352368</v>
      </c>
      <c r="K3363" s="56">
        <v>172.03399999999999</v>
      </c>
      <c r="L3363" s="59">
        <v>41303</v>
      </c>
      <c r="M3363" s="60">
        <v>2013</v>
      </c>
      <c r="N3363" s="61">
        <v>41362</v>
      </c>
      <c r="O3363" s="60">
        <v>2013</v>
      </c>
      <c r="P3363" s="61">
        <v>41517</v>
      </c>
      <c r="Q3363" s="53" t="s">
        <v>337</v>
      </c>
      <c r="R3363" s="53" t="s">
        <v>2597</v>
      </c>
      <c r="S3363" s="53" t="s">
        <v>425</v>
      </c>
      <c r="T3363" s="60">
        <v>1601</v>
      </c>
      <c r="U3363" s="53" t="s">
        <v>368</v>
      </c>
      <c r="V3363" s="53" t="s">
        <v>385</v>
      </c>
      <c r="W3363" s="53"/>
      <c r="X3363" s="53"/>
      <c r="Y3363" s="63"/>
      <c r="Z3363" s="53"/>
      <c r="AA3363" s="53"/>
      <c r="AB3363" s="72"/>
      <c r="AC3363" s="57"/>
      <c r="AD3363" s="53"/>
      <c r="AE3363" s="53"/>
      <c r="AF3363" s="53"/>
      <c r="AG3363" s="63"/>
      <c r="AH3363" s="53"/>
      <c r="AI3363" s="53"/>
      <c r="AJ3363" s="149">
        <v>1</v>
      </c>
      <c r="AK3363" s="374" t="s">
        <v>677</v>
      </c>
    </row>
    <row r="3364" spans="1:37" s="149" customFormat="1" ht="90" customHeight="1">
      <c r="A3364" s="53" t="s">
        <v>1828</v>
      </c>
      <c r="B3364" s="60">
        <v>3919</v>
      </c>
      <c r="C3364" s="53" t="s">
        <v>661</v>
      </c>
      <c r="D3364" s="52" t="s">
        <v>662</v>
      </c>
      <c r="E3364" s="53" t="s">
        <v>59</v>
      </c>
      <c r="F3364" s="55">
        <v>41235</v>
      </c>
      <c r="G3364" s="55">
        <v>41263</v>
      </c>
      <c r="H3364" s="53" t="s">
        <v>104</v>
      </c>
      <c r="I3364" s="57">
        <v>219.92</v>
      </c>
      <c r="J3364" s="56">
        <v>197.92799997476337</v>
      </c>
      <c r="K3364" s="56">
        <v>197.92699999999999</v>
      </c>
      <c r="L3364" s="59">
        <v>41297</v>
      </c>
      <c r="M3364" s="60">
        <v>2013</v>
      </c>
      <c r="N3364" s="61">
        <v>41324</v>
      </c>
      <c r="O3364" s="60">
        <v>2013</v>
      </c>
      <c r="P3364" s="61">
        <v>41501</v>
      </c>
      <c r="Q3364" s="53" t="s">
        <v>337</v>
      </c>
      <c r="R3364" s="53"/>
      <c r="S3364" s="53" t="s">
        <v>425</v>
      </c>
      <c r="T3364" s="60">
        <v>4210.5</v>
      </c>
      <c r="U3364" s="53" t="s">
        <v>367</v>
      </c>
      <c r="V3364" s="53" t="s">
        <v>385</v>
      </c>
      <c r="W3364" s="53"/>
      <c r="X3364" s="53"/>
      <c r="Y3364" s="63"/>
      <c r="Z3364" s="53"/>
      <c r="AA3364" s="53"/>
      <c r="AB3364" s="72"/>
      <c r="AC3364" s="57"/>
      <c r="AD3364" s="53"/>
      <c r="AE3364" s="53"/>
      <c r="AF3364" s="53"/>
      <c r="AG3364" s="63"/>
      <c r="AH3364" s="53"/>
      <c r="AI3364" s="53"/>
      <c r="AJ3364" s="149">
        <v>1</v>
      </c>
      <c r="AK3364" s="374" t="s">
        <v>677</v>
      </c>
    </row>
    <row r="3365" spans="1:37" s="149" customFormat="1" ht="60" customHeight="1">
      <c r="A3365" s="53" t="s">
        <v>1828</v>
      </c>
      <c r="B3365" s="60">
        <v>3920</v>
      </c>
      <c r="C3365" s="53" t="s">
        <v>661</v>
      </c>
      <c r="D3365" s="52" t="s">
        <v>662</v>
      </c>
      <c r="E3365" s="53" t="s">
        <v>59</v>
      </c>
      <c r="F3365" s="55">
        <v>41235</v>
      </c>
      <c r="G3365" s="55">
        <v>41263</v>
      </c>
      <c r="H3365" s="53" t="s">
        <v>104</v>
      </c>
      <c r="I3365" s="57">
        <v>42</v>
      </c>
      <c r="J3365" s="56">
        <v>37.799999999999997</v>
      </c>
      <c r="K3365" s="56">
        <v>37.799999999999997</v>
      </c>
      <c r="L3365" s="59">
        <v>41297</v>
      </c>
      <c r="M3365" s="60">
        <v>2013</v>
      </c>
      <c r="N3365" s="61">
        <v>41324</v>
      </c>
      <c r="O3365" s="60">
        <v>2013</v>
      </c>
      <c r="P3365" s="61">
        <v>41501</v>
      </c>
      <c r="Q3365" s="53" t="s">
        <v>337</v>
      </c>
      <c r="R3365" s="53"/>
      <c r="S3365" s="53" t="s">
        <v>425</v>
      </c>
      <c r="T3365" s="60">
        <v>700</v>
      </c>
      <c r="U3365" s="53" t="s">
        <v>368</v>
      </c>
      <c r="V3365" s="53" t="s">
        <v>385</v>
      </c>
      <c r="W3365" s="53"/>
      <c r="X3365" s="53"/>
      <c r="Y3365" s="63"/>
      <c r="Z3365" s="53"/>
      <c r="AA3365" s="53"/>
      <c r="AB3365" s="72"/>
      <c r="AC3365" s="57"/>
      <c r="AD3365" s="53"/>
      <c r="AE3365" s="53"/>
      <c r="AF3365" s="53"/>
      <c r="AG3365" s="63"/>
      <c r="AH3365" s="53"/>
      <c r="AI3365" s="53"/>
      <c r="AJ3365" s="149">
        <v>1</v>
      </c>
      <c r="AK3365" s="374" t="s">
        <v>677</v>
      </c>
    </row>
    <row r="3366" spans="1:37" s="149" customFormat="1" ht="90" customHeight="1">
      <c r="A3366" s="53" t="s">
        <v>1828</v>
      </c>
      <c r="B3366" s="60">
        <v>3921</v>
      </c>
      <c r="C3366" s="53" t="s">
        <v>487</v>
      </c>
      <c r="D3366" s="52" t="s">
        <v>435</v>
      </c>
      <c r="E3366" s="53" t="s">
        <v>80</v>
      </c>
      <c r="F3366" s="55">
        <v>41225</v>
      </c>
      <c r="G3366" s="55">
        <v>41253</v>
      </c>
      <c r="H3366" s="53" t="s">
        <v>104</v>
      </c>
      <c r="I3366" s="57">
        <v>6302.98</v>
      </c>
      <c r="J3366" s="56">
        <v>5672.6820003230296</v>
      </c>
      <c r="K3366" s="56">
        <v>5672.6819999999998</v>
      </c>
      <c r="L3366" s="59">
        <v>41284</v>
      </c>
      <c r="M3366" s="60">
        <v>2013</v>
      </c>
      <c r="N3366" s="61">
        <v>41324</v>
      </c>
      <c r="O3366" s="60">
        <v>2013</v>
      </c>
      <c r="P3366" s="61">
        <v>41639</v>
      </c>
      <c r="Q3366" s="53" t="s">
        <v>337</v>
      </c>
      <c r="R3366" s="53" t="s">
        <v>2502</v>
      </c>
      <c r="S3366" s="53" t="s">
        <v>322</v>
      </c>
      <c r="T3366" s="60">
        <v>66434</v>
      </c>
      <c r="U3366" s="53" t="s">
        <v>367</v>
      </c>
      <c r="V3366" s="53" t="s">
        <v>385</v>
      </c>
      <c r="W3366" s="53"/>
      <c r="X3366" s="53"/>
      <c r="Y3366" s="63"/>
      <c r="Z3366" s="53"/>
      <c r="AA3366" s="53"/>
      <c r="AB3366" s="72"/>
      <c r="AC3366" s="57"/>
      <c r="AD3366" s="53"/>
      <c r="AE3366" s="53"/>
      <c r="AF3366" s="53"/>
      <c r="AG3366" s="63"/>
      <c r="AH3366" s="53"/>
      <c r="AI3366" s="53"/>
      <c r="AJ3366" s="149">
        <v>1</v>
      </c>
      <c r="AK3366" s="374" t="s">
        <v>677</v>
      </c>
    </row>
    <row r="3367" spans="1:37" s="149" customFormat="1" ht="90" customHeight="1">
      <c r="A3367" s="53" t="s">
        <v>1828</v>
      </c>
      <c r="B3367" s="160" t="s">
        <v>2501</v>
      </c>
      <c r="C3367" s="53" t="s">
        <v>487</v>
      </c>
      <c r="D3367" s="52" t="s">
        <v>435</v>
      </c>
      <c r="E3367" s="53" t="s">
        <v>80</v>
      </c>
      <c r="F3367" s="55">
        <v>41225</v>
      </c>
      <c r="G3367" s="55">
        <v>41253</v>
      </c>
      <c r="H3367" s="53" t="s">
        <v>104</v>
      </c>
      <c r="I3367" s="57">
        <v>1261.3625</v>
      </c>
      <c r="J3367" s="56">
        <v>1135.2260018800187</v>
      </c>
      <c r="K3367" s="56">
        <v>1135.2260000000001</v>
      </c>
      <c r="L3367" s="59">
        <v>41284</v>
      </c>
      <c r="M3367" s="60">
        <v>2013</v>
      </c>
      <c r="N3367" s="61">
        <v>41324</v>
      </c>
      <c r="O3367" s="60">
        <v>2013</v>
      </c>
      <c r="P3367" s="61">
        <v>41639</v>
      </c>
      <c r="Q3367" s="53" t="s">
        <v>337</v>
      </c>
      <c r="R3367" s="53" t="s">
        <v>2503</v>
      </c>
      <c r="S3367" s="53" t="s">
        <v>425</v>
      </c>
      <c r="T3367" s="60">
        <v>11336</v>
      </c>
      <c r="U3367" s="53" t="s">
        <v>367</v>
      </c>
      <c r="V3367" s="53" t="s">
        <v>385</v>
      </c>
      <c r="W3367" s="53"/>
      <c r="X3367" s="53"/>
      <c r="Y3367" s="63"/>
      <c r="Z3367" s="53"/>
      <c r="AA3367" s="53"/>
      <c r="AB3367" s="72"/>
      <c r="AC3367" s="57"/>
      <c r="AD3367" s="53"/>
      <c r="AE3367" s="53"/>
      <c r="AF3367" s="53"/>
      <c r="AG3367" s="63"/>
      <c r="AH3367" s="53"/>
      <c r="AI3367" s="53"/>
      <c r="AJ3367" s="149">
        <v>1</v>
      </c>
      <c r="AK3367" s="374" t="s">
        <v>677</v>
      </c>
    </row>
    <row r="3368" spans="1:37" s="149" customFormat="1" ht="60" customHeight="1">
      <c r="A3368" s="53" t="s">
        <v>1828</v>
      </c>
      <c r="B3368" s="60">
        <v>3922</v>
      </c>
      <c r="C3368" s="53" t="s">
        <v>487</v>
      </c>
      <c r="D3368" s="52" t="s">
        <v>435</v>
      </c>
      <c r="E3368" s="53" t="s">
        <v>80</v>
      </c>
      <c r="F3368" s="55">
        <v>41225</v>
      </c>
      <c r="G3368" s="55">
        <v>41253</v>
      </c>
      <c r="H3368" s="53" t="s">
        <v>104</v>
      </c>
      <c r="I3368" s="57">
        <v>278.565</v>
      </c>
      <c r="J3368" s="56">
        <v>250.7094367350079</v>
      </c>
      <c r="K3368" s="56">
        <v>250.709</v>
      </c>
      <c r="L3368" s="59">
        <v>41284</v>
      </c>
      <c r="M3368" s="60">
        <v>2013</v>
      </c>
      <c r="N3368" s="61">
        <v>41324</v>
      </c>
      <c r="O3368" s="60">
        <v>2013</v>
      </c>
      <c r="P3368" s="61">
        <v>41639</v>
      </c>
      <c r="Q3368" s="53" t="s">
        <v>337</v>
      </c>
      <c r="R3368" s="53" t="s">
        <v>2502</v>
      </c>
      <c r="S3368" s="53" t="s">
        <v>322</v>
      </c>
      <c r="T3368" s="60">
        <v>3013</v>
      </c>
      <c r="U3368" s="53" t="s">
        <v>368</v>
      </c>
      <c r="V3368" s="53" t="s">
        <v>385</v>
      </c>
      <c r="W3368" s="53"/>
      <c r="X3368" s="53"/>
      <c r="Y3368" s="63"/>
      <c r="Z3368" s="53"/>
      <c r="AA3368" s="53"/>
      <c r="AB3368" s="72"/>
      <c r="AC3368" s="57"/>
      <c r="AD3368" s="53"/>
      <c r="AE3368" s="53"/>
      <c r="AF3368" s="53"/>
      <c r="AG3368" s="63"/>
      <c r="AH3368" s="53"/>
      <c r="AI3368" s="53"/>
      <c r="AJ3368" s="149">
        <v>1</v>
      </c>
      <c r="AK3368" s="374" t="s">
        <v>677</v>
      </c>
    </row>
    <row r="3369" spans="1:37" s="149" customFormat="1" ht="60" customHeight="1">
      <c r="A3369" s="53" t="s">
        <v>1828</v>
      </c>
      <c r="B3369" s="160" t="s">
        <v>2504</v>
      </c>
      <c r="C3369" s="53" t="s">
        <v>487</v>
      </c>
      <c r="D3369" s="52" t="s">
        <v>435</v>
      </c>
      <c r="E3369" s="53" t="s">
        <v>80</v>
      </c>
      <c r="F3369" s="55">
        <v>41225</v>
      </c>
      <c r="G3369" s="55">
        <v>41253</v>
      </c>
      <c r="H3369" s="53" t="s">
        <v>104</v>
      </c>
      <c r="I3369" s="57">
        <v>98.578000000000003</v>
      </c>
      <c r="J3369" s="56">
        <v>88.720000021275993</v>
      </c>
      <c r="K3369" s="56">
        <v>88.72</v>
      </c>
      <c r="L3369" s="59">
        <v>41284</v>
      </c>
      <c r="M3369" s="60">
        <v>2013</v>
      </c>
      <c r="N3369" s="61">
        <v>41324</v>
      </c>
      <c r="O3369" s="60">
        <v>2013</v>
      </c>
      <c r="P3369" s="61">
        <v>41639</v>
      </c>
      <c r="Q3369" s="53" t="s">
        <v>337</v>
      </c>
      <c r="R3369" s="53" t="s">
        <v>2503</v>
      </c>
      <c r="S3369" s="53" t="s">
        <v>425</v>
      </c>
      <c r="T3369" s="60">
        <v>5350</v>
      </c>
      <c r="U3369" s="53" t="s">
        <v>368</v>
      </c>
      <c r="V3369" s="53" t="s">
        <v>385</v>
      </c>
      <c r="W3369" s="53"/>
      <c r="X3369" s="53"/>
      <c r="Y3369" s="63"/>
      <c r="Z3369" s="53"/>
      <c r="AA3369" s="53"/>
      <c r="AB3369" s="72"/>
      <c r="AC3369" s="57"/>
      <c r="AD3369" s="53"/>
      <c r="AE3369" s="53"/>
      <c r="AF3369" s="53"/>
      <c r="AG3369" s="63"/>
      <c r="AH3369" s="53"/>
      <c r="AI3369" s="53"/>
      <c r="AJ3369" s="149">
        <v>1</v>
      </c>
      <c r="AK3369" s="374" t="s">
        <v>677</v>
      </c>
    </row>
    <row r="3370" spans="1:37" s="149" customFormat="1" ht="90" customHeight="1">
      <c r="A3370" s="53" t="s">
        <v>1828</v>
      </c>
      <c r="B3370" s="60">
        <v>3923</v>
      </c>
      <c r="C3370" s="53" t="s">
        <v>437</v>
      </c>
      <c r="D3370" s="52" t="s">
        <v>436</v>
      </c>
      <c r="E3370" s="53" t="s">
        <v>59</v>
      </c>
      <c r="F3370" s="55">
        <v>41333</v>
      </c>
      <c r="G3370" s="55">
        <v>41361</v>
      </c>
      <c r="H3370" s="53" t="s">
        <v>104</v>
      </c>
      <c r="I3370" s="57">
        <v>2534.194</v>
      </c>
      <c r="J3370" s="56">
        <v>2280.7745998748815</v>
      </c>
      <c r="K3370" s="56">
        <v>2280.7739999999999</v>
      </c>
      <c r="L3370" s="59">
        <v>41381</v>
      </c>
      <c r="M3370" s="60">
        <v>2013</v>
      </c>
      <c r="N3370" s="61">
        <v>41383</v>
      </c>
      <c r="O3370" s="60">
        <v>2013</v>
      </c>
      <c r="P3370" s="61">
        <v>41426</v>
      </c>
      <c r="Q3370" s="53" t="s">
        <v>337</v>
      </c>
      <c r="R3370" s="53"/>
      <c r="S3370" s="53" t="s">
        <v>425</v>
      </c>
      <c r="T3370" s="60">
        <v>73972</v>
      </c>
      <c r="U3370" s="53" t="s">
        <v>367</v>
      </c>
      <c r="V3370" s="53" t="s">
        <v>385</v>
      </c>
      <c r="W3370" s="79"/>
      <c r="X3370" s="79"/>
      <c r="Y3370" s="79"/>
      <c r="Z3370" s="79"/>
      <c r="AA3370" s="79"/>
      <c r="AB3370" s="79"/>
      <c r="AC3370" s="79"/>
      <c r="AD3370" s="79"/>
      <c r="AE3370" s="79"/>
      <c r="AF3370" s="79"/>
      <c r="AG3370" s="79"/>
      <c r="AH3370" s="79"/>
      <c r="AI3370" s="79"/>
      <c r="AJ3370" s="149">
        <v>2</v>
      </c>
      <c r="AK3370" s="374" t="s">
        <v>677</v>
      </c>
    </row>
    <row r="3371" spans="1:37" s="149" customFormat="1" ht="60" customHeight="1">
      <c r="A3371" s="53" t="s">
        <v>1828</v>
      </c>
      <c r="B3371" s="60">
        <v>3924</v>
      </c>
      <c r="C3371" s="53" t="s">
        <v>437</v>
      </c>
      <c r="D3371" s="52" t="s">
        <v>436</v>
      </c>
      <c r="E3371" s="53" t="s">
        <v>59</v>
      </c>
      <c r="F3371" s="55">
        <v>41333</v>
      </c>
      <c r="G3371" s="55">
        <v>41361</v>
      </c>
      <c r="H3371" s="53" t="s">
        <v>104</v>
      </c>
      <c r="I3371" s="57">
        <v>1285.5989999999999</v>
      </c>
      <c r="J3371" s="56">
        <v>1157.039955</v>
      </c>
      <c r="K3371" s="56">
        <v>1157.039</v>
      </c>
      <c r="L3371" s="59">
        <v>41381</v>
      </c>
      <c r="M3371" s="60">
        <v>2013</v>
      </c>
      <c r="N3371" s="61">
        <v>41383</v>
      </c>
      <c r="O3371" s="60">
        <v>2013</v>
      </c>
      <c r="P3371" s="61">
        <v>41426</v>
      </c>
      <c r="Q3371" s="53" t="s">
        <v>337</v>
      </c>
      <c r="R3371" s="53" t="s">
        <v>1632</v>
      </c>
      <c r="S3371" s="53" t="s">
        <v>425</v>
      </c>
      <c r="T3371" s="60">
        <v>38071.455999999998</v>
      </c>
      <c r="U3371" s="53" t="s">
        <v>368</v>
      </c>
      <c r="V3371" s="53" t="s">
        <v>385</v>
      </c>
      <c r="W3371" s="53"/>
      <c r="X3371" s="58"/>
      <c r="Y3371" s="63"/>
      <c r="Z3371" s="53"/>
      <c r="AA3371" s="53"/>
      <c r="AB3371" s="53"/>
      <c r="AC3371" s="57"/>
      <c r="AD3371" s="71"/>
      <c r="AE3371" s="71"/>
      <c r="AF3371" s="53"/>
      <c r="AG3371" s="63"/>
      <c r="AH3371" s="53"/>
      <c r="AI3371" s="53"/>
      <c r="AJ3371" s="149">
        <v>2</v>
      </c>
      <c r="AK3371" s="374" t="s">
        <v>677</v>
      </c>
    </row>
    <row r="3372" spans="1:37" s="149" customFormat="1" ht="90" customHeight="1">
      <c r="A3372" s="53" t="s">
        <v>1828</v>
      </c>
      <c r="B3372" s="60">
        <v>3925</v>
      </c>
      <c r="C3372" s="53" t="s">
        <v>488</v>
      </c>
      <c r="D3372" s="52" t="s">
        <v>489</v>
      </c>
      <c r="E3372" s="53" t="s">
        <v>80</v>
      </c>
      <c r="F3372" s="55">
        <v>41221</v>
      </c>
      <c r="G3372" s="55">
        <v>41249</v>
      </c>
      <c r="H3372" s="53" t="s">
        <v>104</v>
      </c>
      <c r="I3372" s="57">
        <v>19.321999999999999</v>
      </c>
      <c r="J3372" s="56">
        <v>17.389355314464002</v>
      </c>
      <c r="K3372" s="56">
        <v>17.388999999999999</v>
      </c>
      <c r="L3372" s="59">
        <v>41283</v>
      </c>
      <c r="M3372" s="60">
        <v>2013</v>
      </c>
      <c r="N3372" s="61">
        <v>41325</v>
      </c>
      <c r="O3372" s="60">
        <v>2013</v>
      </c>
      <c r="P3372" s="61">
        <v>41514</v>
      </c>
      <c r="Q3372" s="53" t="s">
        <v>337</v>
      </c>
      <c r="R3372" s="53"/>
      <c r="S3372" s="53" t="s">
        <v>430</v>
      </c>
      <c r="T3372" s="60">
        <v>6</v>
      </c>
      <c r="U3372" s="53" t="s">
        <v>367</v>
      </c>
      <c r="V3372" s="53" t="s">
        <v>385</v>
      </c>
      <c r="W3372" s="53"/>
      <c r="X3372" s="53"/>
      <c r="Y3372" s="63"/>
      <c r="Z3372" s="53"/>
      <c r="AA3372" s="53"/>
      <c r="AB3372" s="72"/>
      <c r="AC3372" s="57"/>
      <c r="AD3372" s="53"/>
      <c r="AE3372" s="53"/>
      <c r="AF3372" s="53"/>
      <c r="AG3372" s="63"/>
      <c r="AH3372" s="53"/>
      <c r="AI3372" s="53"/>
      <c r="AJ3372" s="149">
        <v>1</v>
      </c>
      <c r="AK3372" s="374" t="s">
        <v>677</v>
      </c>
    </row>
    <row r="3373" spans="1:37" s="149" customFormat="1" ht="60" customHeight="1">
      <c r="A3373" s="53" t="s">
        <v>1828</v>
      </c>
      <c r="B3373" s="60">
        <v>3926</v>
      </c>
      <c r="C3373" s="53" t="s">
        <v>488</v>
      </c>
      <c r="D3373" s="52" t="s">
        <v>489</v>
      </c>
      <c r="E3373" s="53" t="s">
        <v>80</v>
      </c>
      <c r="F3373" s="55">
        <v>41221</v>
      </c>
      <c r="G3373" s="55">
        <v>41249</v>
      </c>
      <c r="H3373" s="53" t="s">
        <v>104</v>
      </c>
      <c r="I3373" s="57">
        <v>207.054</v>
      </c>
      <c r="J3373" s="56">
        <v>186.34860000000003</v>
      </c>
      <c r="K3373" s="56">
        <v>186.34800000000001</v>
      </c>
      <c r="L3373" s="59">
        <v>41283</v>
      </c>
      <c r="M3373" s="60">
        <v>2013</v>
      </c>
      <c r="N3373" s="61">
        <v>41325</v>
      </c>
      <c r="O3373" s="60">
        <v>2013</v>
      </c>
      <c r="P3373" s="61">
        <v>41514</v>
      </c>
      <c r="Q3373" s="53" t="s">
        <v>337</v>
      </c>
      <c r="R3373" s="53"/>
      <c r="S3373" s="53" t="s">
        <v>430</v>
      </c>
      <c r="T3373" s="60">
        <v>85</v>
      </c>
      <c r="U3373" s="53" t="s">
        <v>368</v>
      </c>
      <c r="V3373" s="53" t="s">
        <v>385</v>
      </c>
      <c r="W3373" s="53"/>
      <c r="X3373" s="53"/>
      <c r="Y3373" s="63"/>
      <c r="Z3373" s="53"/>
      <c r="AA3373" s="53"/>
      <c r="AB3373" s="72"/>
      <c r="AC3373" s="57"/>
      <c r="AD3373" s="53"/>
      <c r="AE3373" s="53"/>
      <c r="AF3373" s="53"/>
      <c r="AG3373" s="63"/>
      <c r="AH3373" s="53"/>
      <c r="AI3373" s="53"/>
      <c r="AJ3373" s="149">
        <v>1</v>
      </c>
      <c r="AK3373" s="374" t="s">
        <v>677</v>
      </c>
    </row>
    <row r="3374" spans="1:37" s="149" customFormat="1" ht="90" customHeight="1">
      <c r="A3374" s="53" t="s">
        <v>1828</v>
      </c>
      <c r="B3374" s="60">
        <v>3927</v>
      </c>
      <c r="C3374" s="53" t="s">
        <v>490</v>
      </c>
      <c r="D3374" s="52" t="s">
        <v>491</v>
      </c>
      <c r="E3374" s="53" t="s">
        <v>64</v>
      </c>
      <c r="F3374" s="55">
        <v>41228</v>
      </c>
      <c r="G3374" s="55">
        <v>41256</v>
      </c>
      <c r="H3374" s="53" t="s">
        <v>104</v>
      </c>
      <c r="I3374" s="57">
        <v>24532.528999999999</v>
      </c>
      <c r="J3374" s="56">
        <v>22079.271037979233</v>
      </c>
      <c r="K3374" s="56">
        <v>22079.271000000001</v>
      </c>
      <c r="L3374" s="59">
        <v>41290</v>
      </c>
      <c r="M3374" s="60">
        <v>2013</v>
      </c>
      <c r="N3374" s="61">
        <v>41325</v>
      </c>
      <c r="O3374" s="60">
        <v>2013</v>
      </c>
      <c r="P3374" s="61">
        <v>41639</v>
      </c>
      <c r="Q3374" s="53" t="s">
        <v>337</v>
      </c>
      <c r="R3374" s="53"/>
      <c r="S3374" s="53" t="s">
        <v>430</v>
      </c>
      <c r="T3374" s="69">
        <v>4334</v>
      </c>
      <c r="U3374" s="53" t="s">
        <v>367</v>
      </c>
      <c r="V3374" s="53" t="s">
        <v>385</v>
      </c>
      <c r="W3374" s="53"/>
      <c r="X3374" s="53"/>
      <c r="Y3374" s="63"/>
      <c r="Z3374" s="53"/>
      <c r="AA3374" s="53"/>
      <c r="AB3374" s="72"/>
      <c r="AC3374" s="57"/>
      <c r="AD3374" s="53"/>
      <c r="AE3374" s="53"/>
      <c r="AF3374" s="53"/>
      <c r="AG3374" s="63"/>
      <c r="AH3374" s="53"/>
      <c r="AI3374" s="53"/>
      <c r="AJ3374" s="149">
        <v>1</v>
      </c>
      <c r="AK3374" s="374" t="s">
        <v>677</v>
      </c>
    </row>
    <row r="3375" spans="1:37" s="149" customFormat="1" ht="60" customHeight="1">
      <c r="A3375" s="53" t="s">
        <v>1828</v>
      </c>
      <c r="B3375" s="60">
        <v>3928</v>
      </c>
      <c r="C3375" s="53" t="s">
        <v>490</v>
      </c>
      <c r="D3375" s="52" t="s">
        <v>491</v>
      </c>
      <c r="E3375" s="53" t="s">
        <v>64</v>
      </c>
      <c r="F3375" s="55">
        <v>41228</v>
      </c>
      <c r="G3375" s="55">
        <v>41256</v>
      </c>
      <c r="H3375" s="53" t="s">
        <v>104</v>
      </c>
      <c r="I3375" s="57">
        <v>1724.251</v>
      </c>
      <c r="J3375" s="56">
        <v>1551.8258999999998</v>
      </c>
      <c r="K3375" s="56">
        <v>1551.825</v>
      </c>
      <c r="L3375" s="59">
        <v>41290</v>
      </c>
      <c r="M3375" s="60">
        <v>2013</v>
      </c>
      <c r="N3375" s="61">
        <v>41325</v>
      </c>
      <c r="O3375" s="60">
        <v>2013</v>
      </c>
      <c r="P3375" s="61">
        <v>41639</v>
      </c>
      <c r="Q3375" s="53" t="s">
        <v>337</v>
      </c>
      <c r="R3375" s="53" t="s">
        <v>1633</v>
      </c>
      <c r="S3375" s="53" t="s">
        <v>430</v>
      </c>
      <c r="T3375" s="60">
        <v>273</v>
      </c>
      <c r="U3375" s="53" t="s">
        <v>368</v>
      </c>
      <c r="V3375" s="53" t="s">
        <v>385</v>
      </c>
      <c r="W3375" s="53"/>
      <c r="X3375" s="53"/>
      <c r="Y3375" s="63"/>
      <c r="Z3375" s="53"/>
      <c r="AA3375" s="53"/>
      <c r="AB3375" s="72"/>
      <c r="AC3375" s="57"/>
      <c r="AD3375" s="53"/>
      <c r="AE3375" s="53"/>
      <c r="AF3375" s="53"/>
      <c r="AG3375" s="63"/>
      <c r="AH3375" s="53"/>
      <c r="AI3375" s="53"/>
      <c r="AJ3375" s="149">
        <v>1</v>
      </c>
      <c r="AK3375" s="374" t="s">
        <v>677</v>
      </c>
    </row>
    <row r="3376" spans="1:37" s="149" customFormat="1" ht="90" customHeight="1">
      <c r="A3376" s="53" t="s">
        <v>1828</v>
      </c>
      <c r="B3376" s="60">
        <v>3929</v>
      </c>
      <c r="C3376" s="53" t="s">
        <v>1373</v>
      </c>
      <c r="D3376" s="52" t="s">
        <v>1374</v>
      </c>
      <c r="E3376" s="53" t="s">
        <v>64</v>
      </c>
      <c r="F3376" s="55">
        <v>41228</v>
      </c>
      <c r="G3376" s="55">
        <v>41256</v>
      </c>
      <c r="H3376" s="53" t="s">
        <v>104</v>
      </c>
      <c r="I3376" s="57">
        <v>146.08000000000001</v>
      </c>
      <c r="J3376" s="56">
        <v>131.4719900228549</v>
      </c>
      <c r="K3376" s="56">
        <v>131.471</v>
      </c>
      <c r="L3376" s="59">
        <v>41290</v>
      </c>
      <c r="M3376" s="60">
        <v>2013</v>
      </c>
      <c r="N3376" s="61">
        <v>41394</v>
      </c>
      <c r="O3376" s="60">
        <v>2013</v>
      </c>
      <c r="P3376" s="61">
        <v>41501</v>
      </c>
      <c r="Q3376" s="53" t="s">
        <v>337</v>
      </c>
      <c r="R3376" s="53"/>
      <c r="S3376" s="53" t="s">
        <v>430</v>
      </c>
      <c r="T3376" s="60">
        <v>2</v>
      </c>
      <c r="U3376" s="53" t="s">
        <v>367</v>
      </c>
      <c r="V3376" s="53" t="s">
        <v>385</v>
      </c>
      <c r="W3376" s="53"/>
      <c r="X3376" s="53"/>
      <c r="Y3376" s="63"/>
      <c r="Z3376" s="53"/>
      <c r="AA3376" s="53"/>
      <c r="AB3376" s="72"/>
      <c r="AC3376" s="57"/>
      <c r="AD3376" s="53"/>
      <c r="AE3376" s="53"/>
      <c r="AF3376" s="53"/>
      <c r="AG3376" s="63"/>
      <c r="AH3376" s="53"/>
      <c r="AI3376" s="53"/>
      <c r="AJ3376" s="149">
        <v>1</v>
      </c>
      <c r="AK3376" s="374" t="s">
        <v>677</v>
      </c>
    </row>
    <row r="3377" spans="1:37" s="149" customFormat="1" ht="60" customHeight="1">
      <c r="A3377" s="53" t="s">
        <v>1828</v>
      </c>
      <c r="B3377" s="60">
        <v>3930</v>
      </c>
      <c r="C3377" s="53" t="s">
        <v>1373</v>
      </c>
      <c r="D3377" s="52" t="s">
        <v>1374</v>
      </c>
      <c r="E3377" s="53" t="s">
        <v>64</v>
      </c>
      <c r="F3377" s="55">
        <v>41228</v>
      </c>
      <c r="G3377" s="55">
        <v>41256</v>
      </c>
      <c r="H3377" s="53" t="s">
        <v>104</v>
      </c>
      <c r="I3377" s="57">
        <v>204</v>
      </c>
      <c r="J3377" s="56">
        <v>183.6</v>
      </c>
      <c r="K3377" s="56">
        <v>183.6</v>
      </c>
      <c r="L3377" s="59">
        <v>41290</v>
      </c>
      <c r="M3377" s="60">
        <v>2013</v>
      </c>
      <c r="N3377" s="61">
        <v>41394</v>
      </c>
      <c r="O3377" s="60">
        <v>2013</v>
      </c>
      <c r="P3377" s="61">
        <v>41501</v>
      </c>
      <c r="Q3377" s="53" t="s">
        <v>337</v>
      </c>
      <c r="R3377" s="53"/>
      <c r="S3377" s="53" t="s">
        <v>430</v>
      </c>
      <c r="T3377" s="60">
        <v>2</v>
      </c>
      <c r="U3377" s="53" t="s">
        <v>368</v>
      </c>
      <c r="V3377" s="53" t="s">
        <v>385</v>
      </c>
      <c r="W3377" s="53"/>
      <c r="X3377" s="53"/>
      <c r="Y3377" s="63"/>
      <c r="Z3377" s="53"/>
      <c r="AA3377" s="53"/>
      <c r="AB3377" s="72"/>
      <c r="AC3377" s="57"/>
      <c r="AD3377" s="53"/>
      <c r="AE3377" s="53"/>
      <c r="AF3377" s="53"/>
      <c r="AG3377" s="63"/>
      <c r="AH3377" s="53"/>
      <c r="AI3377" s="53"/>
      <c r="AJ3377" s="149">
        <v>1</v>
      </c>
      <c r="AK3377" s="374" t="s">
        <v>677</v>
      </c>
    </row>
    <row r="3378" spans="1:37" s="149" customFormat="1" ht="90" customHeight="1">
      <c r="A3378" s="53" t="s">
        <v>1828</v>
      </c>
      <c r="B3378" s="60">
        <v>3931</v>
      </c>
      <c r="C3378" s="53" t="s">
        <v>492</v>
      </c>
      <c r="D3378" s="52" t="s">
        <v>493</v>
      </c>
      <c r="E3378" s="53" t="s">
        <v>64</v>
      </c>
      <c r="F3378" s="55">
        <v>41239</v>
      </c>
      <c r="G3378" s="55">
        <v>41267</v>
      </c>
      <c r="H3378" s="53" t="s">
        <v>104</v>
      </c>
      <c r="I3378" s="57">
        <v>1406.164</v>
      </c>
      <c r="J3378" s="56">
        <v>1265.547595914363</v>
      </c>
      <c r="K3378" s="56">
        <v>1265.547</v>
      </c>
      <c r="L3378" s="59">
        <v>41299</v>
      </c>
      <c r="M3378" s="60">
        <v>2013</v>
      </c>
      <c r="N3378" s="61">
        <v>41326</v>
      </c>
      <c r="O3378" s="60">
        <v>2013</v>
      </c>
      <c r="P3378" s="61">
        <v>41639</v>
      </c>
      <c r="Q3378" s="53" t="s">
        <v>337</v>
      </c>
      <c r="R3378" s="53"/>
      <c r="S3378" s="53" t="s">
        <v>430</v>
      </c>
      <c r="T3378" s="60">
        <v>419</v>
      </c>
      <c r="U3378" s="53" t="s">
        <v>367</v>
      </c>
      <c r="V3378" s="53" t="s">
        <v>385</v>
      </c>
      <c r="W3378" s="53"/>
      <c r="X3378" s="53"/>
      <c r="Y3378" s="63"/>
      <c r="Z3378" s="53"/>
      <c r="AA3378" s="53"/>
      <c r="AB3378" s="72"/>
      <c r="AC3378" s="57"/>
      <c r="AD3378" s="53"/>
      <c r="AE3378" s="53"/>
      <c r="AF3378" s="53"/>
      <c r="AG3378" s="63"/>
      <c r="AH3378" s="53"/>
      <c r="AI3378" s="53"/>
      <c r="AJ3378" s="149">
        <v>1</v>
      </c>
      <c r="AK3378" s="374" t="s">
        <v>677</v>
      </c>
    </row>
    <row r="3379" spans="1:37" s="149" customFormat="1" ht="60" customHeight="1">
      <c r="A3379" s="53" t="s">
        <v>1828</v>
      </c>
      <c r="B3379" s="60">
        <v>3932</v>
      </c>
      <c r="C3379" s="53" t="s">
        <v>492</v>
      </c>
      <c r="D3379" s="52" t="s">
        <v>493</v>
      </c>
      <c r="E3379" s="53" t="s">
        <v>64</v>
      </c>
      <c r="F3379" s="55">
        <v>41239</v>
      </c>
      <c r="G3379" s="55">
        <v>41267</v>
      </c>
      <c r="H3379" s="53" t="s">
        <v>104</v>
      </c>
      <c r="I3379" s="57">
        <v>171.15600000000001</v>
      </c>
      <c r="J3379" s="56">
        <v>154.04040000000001</v>
      </c>
      <c r="K3379" s="56">
        <v>154.04</v>
      </c>
      <c r="L3379" s="59">
        <v>41299</v>
      </c>
      <c r="M3379" s="60">
        <v>2013</v>
      </c>
      <c r="N3379" s="61">
        <v>41326</v>
      </c>
      <c r="O3379" s="60">
        <v>2013</v>
      </c>
      <c r="P3379" s="61">
        <v>41639</v>
      </c>
      <c r="Q3379" s="53" t="s">
        <v>337</v>
      </c>
      <c r="R3379" s="53"/>
      <c r="S3379" s="53" t="s">
        <v>430</v>
      </c>
      <c r="T3379" s="60">
        <v>51</v>
      </c>
      <c r="U3379" s="53" t="s">
        <v>368</v>
      </c>
      <c r="V3379" s="53" t="s">
        <v>385</v>
      </c>
      <c r="W3379" s="53"/>
      <c r="X3379" s="53"/>
      <c r="Y3379" s="63"/>
      <c r="Z3379" s="53"/>
      <c r="AA3379" s="53"/>
      <c r="AB3379" s="72"/>
      <c r="AC3379" s="57"/>
      <c r="AD3379" s="53"/>
      <c r="AE3379" s="53"/>
      <c r="AF3379" s="53"/>
      <c r="AG3379" s="63"/>
      <c r="AH3379" s="53"/>
      <c r="AI3379" s="53"/>
      <c r="AJ3379" s="149">
        <v>1</v>
      </c>
      <c r="AK3379" s="374" t="s">
        <v>677</v>
      </c>
    </row>
    <row r="3380" spans="1:37" s="149" customFormat="1" ht="90" customHeight="1">
      <c r="A3380" s="53" t="s">
        <v>1828</v>
      </c>
      <c r="B3380" s="60">
        <v>3933</v>
      </c>
      <c r="C3380" s="53" t="s">
        <v>912</v>
      </c>
      <c r="D3380" s="52" t="s">
        <v>913</v>
      </c>
      <c r="E3380" s="53" t="s">
        <v>59</v>
      </c>
      <c r="F3380" s="55">
        <v>41239</v>
      </c>
      <c r="G3380" s="55">
        <v>41267</v>
      </c>
      <c r="H3380" s="53" t="s">
        <v>104</v>
      </c>
      <c r="I3380" s="57">
        <v>515.38599999999997</v>
      </c>
      <c r="J3380" s="56">
        <v>463.84731300438722</v>
      </c>
      <c r="K3380" s="56">
        <v>463.84699999999998</v>
      </c>
      <c r="L3380" s="59">
        <v>41299</v>
      </c>
      <c r="M3380" s="60">
        <v>2013</v>
      </c>
      <c r="N3380" s="61">
        <v>41326</v>
      </c>
      <c r="O3380" s="60">
        <v>2013</v>
      </c>
      <c r="P3380" s="61">
        <v>41639</v>
      </c>
      <c r="Q3380" s="53" t="s">
        <v>337</v>
      </c>
      <c r="R3380" s="53"/>
      <c r="S3380" s="53" t="s">
        <v>430</v>
      </c>
      <c r="T3380" s="60">
        <v>512</v>
      </c>
      <c r="U3380" s="53" t="s">
        <v>367</v>
      </c>
      <c r="V3380" s="53" t="s">
        <v>385</v>
      </c>
      <c r="W3380" s="53"/>
      <c r="X3380" s="53"/>
      <c r="Y3380" s="63"/>
      <c r="Z3380" s="53"/>
      <c r="AA3380" s="53"/>
      <c r="AB3380" s="72"/>
      <c r="AC3380" s="57"/>
      <c r="AD3380" s="53"/>
      <c r="AE3380" s="53"/>
      <c r="AF3380" s="53"/>
      <c r="AG3380" s="63"/>
      <c r="AH3380" s="53"/>
      <c r="AI3380" s="53"/>
      <c r="AJ3380" s="149">
        <v>1</v>
      </c>
      <c r="AK3380" s="374" t="s">
        <v>677</v>
      </c>
    </row>
    <row r="3381" spans="1:37" s="149" customFormat="1" ht="60" customHeight="1">
      <c r="A3381" s="53" t="s">
        <v>1828</v>
      </c>
      <c r="B3381" s="60">
        <v>3934</v>
      </c>
      <c r="C3381" s="53" t="s">
        <v>912</v>
      </c>
      <c r="D3381" s="52" t="s">
        <v>913</v>
      </c>
      <c r="E3381" s="53" t="s">
        <v>59</v>
      </c>
      <c r="F3381" s="55">
        <v>41239</v>
      </c>
      <c r="G3381" s="55">
        <v>41267</v>
      </c>
      <c r="H3381" s="53" t="s">
        <v>104</v>
      </c>
      <c r="I3381" s="57">
        <v>31.7</v>
      </c>
      <c r="J3381" s="56">
        <v>28.529999999999998</v>
      </c>
      <c r="K3381" s="56">
        <v>28.53</v>
      </c>
      <c r="L3381" s="59">
        <v>41299</v>
      </c>
      <c r="M3381" s="60">
        <v>2013</v>
      </c>
      <c r="N3381" s="61">
        <v>41326</v>
      </c>
      <c r="O3381" s="60">
        <v>2013</v>
      </c>
      <c r="P3381" s="61">
        <v>41614</v>
      </c>
      <c r="Q3381" s="53" t="s">
        <v>337</v>
      </c>
      <c r="R3381" s="53"/>
      <c r="S3381" s="53" t="s">
        <v>430</v>
      </c>
      <c r="T3381" s="60">
        <v>50</v>
      </c>
      <c r="U3381" s="53" t="s">
        <v>368</v>
      </c>
      <c r="V3381" s="53" t="s">
        <v>385</v>
      </c>
      <c r="W3381" s="53"/>
      <c r="X3381" s="53"/>
      <c r="Y3381" s="63"/>
      <c r="Z3381" s="53"/>
      <c r="AA3381" s="53"/>
      <c r="AB3381" s="72"/>
      <c r="AC3381" s="57"/>
      <c r="AD3381" s="53"/>
      <c r="AE3381" s="53"/>
      <c r="AF3381" s="53"/>
      <c r="AG3381" s="63"/>
      <c r="AH3381" s="53"/>
      <c r="AI3381" s="53"/>
      <c r="AJ3381" s="149">
        <v>1</v>
      </c>
      <c r="AK3381" s="374" t="s">
        <v>677</v>
      </c>
    </row>
    <row r="3382" spans="1:37" s="149" customFormat="1" ht="90" customHeight="1">
      <c r="A3382" s="53" t="s">
        <v>1828</v>
      </c>
      <c r="B3382" s="60">
        <v>3935</v>
      </c>
      <c r="C3382" s="53" t="s">
        <v>494</v>
      </c>
      <c r="D3382" s="52" t="s">
        <v>495</v>
      </c>
      <c r="E3382" s="53" t="s">
        <v>59</v>
      </c>
      <c r="F3382" s="55">
        <v>41240</v>
      </c>
      <c r="G3382" s="55">
        <v>41268</v>
      </c>
      <c r="H3382" s="53" t="s">
        <v>104</v>
      </c>
      <c r="I3382" s="57">
        <v>81.448999999999998</v>
      </c>
      <c r="J3382" s="56">
        <v>73.520039836152009</v>
      </c>
      <c r="K3382" s="56">
        <v>73.52</v>
      </c>
      <c r="L3382" s="59">
        <v>41299</v>
      </c>
      <c r="M3382" s="60">
        <v>2013</v>
      </c>
      <c r="N3382" s="61">
        <v>41327</v>
      </c>
      <c r="O3382" s="60">
        <v>2013</v>
      </c>
      <c r="P3382" s="61">
        <v>41639</v>
      </c>
      <c r="Q3382" s="53" t="s">
        <v>337</v>
      </c>
      <c r="R3382" s="53"/>
      <c r="S3382" s="53" t="s">
        <v>430</v>
      </c>
      <c r="T3382" s="60">
        <v>766</v>
      </c>
      <c r="U3382" s="53" t="s">
        <v>367</v>
      </c>
      <c r="V3382" s="53" t="s">
        <v>385</v>
      </c>
      <c r="W3382" s="53"/>
      <c r="X3382" s="53"/>
      <c r="Y3382" s="63"/>
      <c r="Z3382" s="53"/>
      <c r="AA3382" s="53"/>
      <c r="AB3382" s="72"/>
      <c r="AC3382" s="57"/>
      <c r="AD3382" s="53"/>
      <c r="AE3382" s="53"/>
      <c r="AF3382" s="53"/>
      <c r="AG3382" s="63"/>
      <c r="AH3382" s="53"/>
      <c r="AI3382" s="53"/>
      <c r="AJ3382" s="149">
        <v>1</v>
      </c>
      <c r="AK3382" s="374" t="s">
        <v>677</v>
      </c>
    </row>
    <row r="3383" spans="1:37" s="149" customFormat="1" ht="60" customHeight="1">
      <c r="A3383" s="53" t="s">
        <v>1828</v>
      </c>
      <c r="B3383" s="60">
        <v>3936</v>
      </c>
      <c r="C3383" s="53" t="s">
        <v>494</v>
      </c>
      <c r="D3383" s="52" t="s">
        <v>495</v>
      </c>
      <c r="E3383" s="53" t="s">
        <v>59</v>
      </c>
      <c r="F3383" s="55">
        <v>41240</v>
      </c>
      <c r="G3383" s="55">
        <v>41268</v>
      </c>
      <c r="H3383" s="53" t="s">
        <v>104</v>
      </c>
      <c r="I3383" s="57">
        <v>228.76</v>
      </c>
      <c r="J3383" s="56">
        <v>205.88399999999999</v>
      </c>
      <c r="K3383" s="56">
        <v>205.88399999999999</v>
      </c>
      <c r="L3383" s="59">
        <v>41299</v>
      </c>
      <c r="M3383" s="60">
        <v>2013</v>
      </c>
      <c r="N3383" s="61">
        <v>41327</v>
      </c>
      <c r="O3383" s="60">
        <v>2013</v>
      </c>
      <c r="P3383" s="61">
        <v>41639</v>
      </c>
      <c r="Q3383" s="53" t="s">
        <v>337</v>
      </c>
      <c r="R3383" s="53" t="s">
        <v>1634</v>
      </c>
      <c r="S3383" s="53" t="s">
        <v>430</v>
      </c>
      <c r="T3383" s="60">
        <v>1100</v>
      </c>
      <c r="U3383" s="53" t="s">
        <v>368</v>
      </c>
      <c r="V3383" s="53" t="s">
        <v>385</v>
      </c>
      <c r="W3383" s="53"/>
      <c r="X3383" s="53"/>
      <c r="Y3383" s="63"/>
      <c r="Z3383" s="53"/>
      <c r="AA3383" s="53"/>
      <c r="AB3383" s="72"/>
      <c r="AC3383" s="57"/>
      <c r="AD3383" s="53"/>
      <c r="AE3383" s="53"/>
      <c r="AF3383" s="53"/>
      <c r="AG3383" s="63"/>
      <c r="AH3383" s="53"/>
      <c r="AI3383" s="53"/>
      <c r="AJ3383" s="149">
        <v>1</v>
      </c>
      <c r="AK3383" s="374" t="s">
        <v>677</v>
      </c>
    </row>
    <row r="3384" spans="1:37" s="149" customFormat="1" ht="90" customHeight="1">
      <c r="A3384" s="53" t="s">
        <v>1828</v>
      </c>
      <c r="B3384" s="60">
        <v>3937</v>
      </c>
      <c r="C3384" s="53" t="s">
        <v>438</v>
      </c>
      <c r="D3384" s="52" t="s">
        <v>439</v>
      </c>
      <c r="E3384" s="53" t="s">
        <v>59</v>
      </c>
      <c r="F3384" s="55">
        <v>41240</v>
      </c>
      <c r="G3384" s="55">
        <v>41268</v>
      </c>
      <c r="H3384" s="53" t="s">
        <v>104</v>
      </c>
      <c r="I3384" s="75">
        <v>83.771000000000001</v>
      </c>
      <c r="J3384" s="56">
        <v>75.393077854852805</v>
      </c>
      <c r="K3384" s="56">
        <v>75.393000000000001</v>
      </c>
      <c r="L3384" s="59">
        <v>41299</v>
      </c>
      <c r="M3384" s="60">
        <v>2013</v>
      </c>
      <c r="N3384" s="61">
        <v>41327</v>
      </c>
      <c r="O3384" s="60">
        <v>2013</v>
      </c>
      <c r="P3384" s="61">
        <v>41614</v>
      </c>
      <c r="Q3384" s="53" t="s">
        <v>337</v>
      </c>
      <c r="R3384" s="53"/>
      <c r="S3384" s="53" t="s">
        <v>430</v>
      </c>
      <c r="T3384" s="60">
        <v>511</v>
      </c>
      <c r="U3384" s="53" t="s">
        <v>367</v>
      </c>
      <c r="V3384" s="53" t="s">
        <v>385</v>
      </c>
      <c r="W3384" s="53"/>
      <c r="X3384" s="53"/>
      <c r="Y3384" s="63"/>
      <c r="Z3384" s="53"/>
      <c r="AA3384" s="53"/>
      <c r="AB3384" s="72"/>
      <c r="AC3384" s="57"/>
      <c r="AD3384" s="53"/>
      <c r="AE3384" s="53"/>
      <c r="AF3384" s="53"/>
      <c r="AG3384" s="63"/>
      <c r="AH3384" s="53"/>
      <c r="AI3384" s="53"/>
      <c r="AJ3384" s="149">
        <v>1</v>
      </c>
      <c r="AK3384" s="374" t="s">
        <v>677</v>
      </c>
    </row>
    <row r="3385" spans="1:37" s="149" customFormat="1" ht="60" customHeight="1">
      <c r="A3385" s="53" t="s">
        <v>1828</v>
      </c>
      <c r="B3385" s="60">
        <v>3938</v>
      </c>
      <c r="C3385" s="53" t="s">
        <v>438</v>
      </c>
      <c r="D3385" s="52" t="s">
        <v>439</v>
      </c>
      <c r="E3385" s="53" t="s">
        <v>59</v>
      </c>
      <c r="F3385" s="55">
        <v>41240</v>
      </c>
      <c r="G3385" s="55">
        <v>41268</v>
      </c>
      <c r="H3385" s="53" t="s">
        <v>104</v>
      </c>
      <c r="I3385" s="57">
        <v>32.655000000000001</v>
      </c>
      <c r="J3385" s="56">
        <v>29.389500000000002</v>
      </c>
      <c r="K3385" s="56">
        <v>29.388999999999999</v>
      </c>
      <c r="L3385" s="59">
        <v>41299</v>
      </c>
      <c r="M3385" s="60">
        <v>2013</v>
      </c>
      <c r="N3385" s="61">
        <v>41327</v>
      </c>
      <c r="O3385" s="60">
        <v>2013</v>
      </c>
      <c r="P3385" s="61">
        <v>41614</v>
      </c>
      <c r="Q3385" s="53" t="s">
        <v>337</v>
      </c>
      <c r="R3385" s="53"/>
      <c r="S3385" s="53" t="s">
        <v>430</v>
      </c>
      <c r="T3385" s="60">
        <v>85</v>
      </c>
      <c r="U3385" s="53" t="s">
        <v>368</v>
      </c>
      <c r="V3385" s="53" t="s">
        <v>385</v>
      </c>
      <c r="W3385" s="53"/>
      <c r="X3385" s="53"/>
      <c r="Y3385" s="63"/>
      <c r="Z3385" s="53"/>
      <c r="AA3385" s="53"/>
      <c r="AB3385" s="72"/>
      <c r="AC3385" s="57"/>
      <c r="AD3385" s="53"/>
      <c r="AE3385" s="53"/>
      <c r="AF3385" s="53"/>
      <c r="AG3385" s="63"/>
      <c r="AH3385" s="53"/>
      <c r="AI3385" s="53"/>
      <c r="AJ3385" s="149">
        <v>1</v>
      </c>
      <c r="AK3385" s="374" t="s">
        <v>677</v>
      </c>
    </row>
    <row r="3386" spans="1:37" s="149" customFormat="1" ht="90" customHeight="1">
      <c r="A3386" s="53" t="s">
        <v>1828</v>
      </c>
      <c r="B3386" s="60">
        <v>3939</v>
      </c>
      <c r="C3386" s="53" t="s">
        <v>496</v>
      </c>
      <c r="D3386" s="52" t="s">
        <v>497</v>
      </c>
      <c r="E3386" s="53" t="s">
        <v>59</v>
      </c>
      <c r="F3386" s="55">
        <v>41407</v>
      </c>
      <c r="G3386" s="55">
        <v>41438</v>
      </c>
      <c r="H3386" s="53" t="s">
        <v>104</v>
      </c>
      <c r="I3386" s="57">
        <v>332.43612999999999</v>
      </c>
      <c r="J3386" s="56">
        <v>299.19209854186806</v>
      </c>
      <c r="K3386" s="56">
        <v>299.19200000000001</v>
      </c>
      <c r="L3386" s="59">
        <v>41445</v>
      </c>
      <c r="M3386" s="60">
        <v>2013</v>
      </c>
      <c r="N3386" s="61">
        <v>41470</v>
      </c>
      <c r="O3386" s="60">
        <v>2013</v>
      </c>
      <c r="P3386" s="61">
        <v>41614</v>
      </c>
      <c r="Q3386" s="53" t="s">
        <v>337</v>
      </c>
      <c r="R3386" s="53"/>
      <c r="S3386" s="53" t="s">
        <v>900</v>
      </c>
      <c r="T3386" s="69">
        <v>18</v>
      </c>
      <c r="U3386" s="53" t="s">
        <v>367</v>
      </c>
      <c r="V3386" s="53" t="s">
        <v>385</v>
      </c>
      <c r="W3386" s="53"/>
      <c r="X3386" s="53"/>
      <c r="Y3386" s="63"/>
      <c r="Z3386" s="53"/>
      <c r="AA3386" s="53"/>
      <c r="AB3386" s="72"/>
      <c r="AC3386" s="57"/>
      <c r="AD3386" s="53"/>
      <c r="AE3386" s="53"/>
      <c r="AF3386" s="53"/>
      <c r="AG3386" s="63"/>
      <c r="AH3386" s="53"/>
      <c r="AI3386" s="53"/>
      <c r="AJ3386" s="149">
        <v>2</v>
      </c>
      <c r="AK3386" s="374" t="s">
        <v>677</v>
      </c>
    </row>
    <row r="3387" spans="1:37" s="149" customFormat="1" ht="60" customHeight="1">
      <c r="A3387" s="53" t="s">
        <v>1828</v>
      </c>
      <c r="B3387" s="60">
        <v>3940</v>
      </c>
      <c r="C3387" s="53" t="s">
        <v>496</v>
      </c>
      <c r="D3387" s="52" t="s">
        <v>497</v>
      </c>
      <c r="E3387" s="53" t="s">
        <v>59</v>
      </c>
      <c r="F3387" s="55">
        <v>41407</v>
      </c>
      <c r="G3387" s="55">
        <v>41438</v>
      </c>
      <c r="H3387" s="53" t="s">
        <v>104</v>
      </c>
      <c r="I3387" s="57">
        <v>113.203</v>
      </c>
      <c r="J3387" s="56">
        <v>101.88293367697202</v>
      </c>
      <c r="K3387" s="56">
        <v>101.88200000000001</v>
      </c>
      <c r="L3387" s="59">
        <v>41445</v>
      </c>
      <c r="M3387" s="60">
        <v>2013</v>
      </c>
      <c r="N3387" s="61">
        <v>41470</v>
      </c>
      <c r="O3387" s="60">
        <v>2013</v>
      </c>
      <c r="P3387" s="61">
        <v>41614</v>
      </c>
      <c r="Q3387" s="53" t="s">
        <v>337</v>
      </c>
      <c r="R3387" s="53"/>
      <c r="S3387" s="53" t="s">
        <v>900</v>
      </c>
      <c r="T3387" s="60">
        <v>1.9</v>
      </c>
      <c r="U3387" s="53" t="s">
        <v>368</v>
      </c>
      <c r="V3387" s="53" t="s">
        <v>385</v>
      </c>
      <c r="W3387" s="53"/>
      <c r="X3387" s="53"/>
      <c r="Y3387" s="63"/>
      <c r="Z3387" s="53"/>
      <c r="AA3387" s="53"/>
      <c r="AB3387" s="72"/>
      <c r="AC3387" s="57"/>
      <c r="AD3387" s="53"/>
      <c r="AE3387" s="53"/>
      <c r="AF3387" s="53"/>
      <c r="AG3387" s="63"/>
      <c r="AH3387" s="53"/>
      <c r="AI3387" s="53"/>
      <c r="AJ3387" s="149">
        <v>2</v>
      </c>
      <c r="AK3387" s="374" t="s">
        <v>677</v>
      </c>
    </row>
    <row r="3388" spans="1:37" s="149" customFormat="1" ht="60" customHeight="1">
      <c r="A3388" s="53" t="s">
        <v>1828</v>
      </c>
      <c r="B3388" s="60">
        <v>3941</v>
      </c>
      <c r="C3388" s="53" t="s">
        <v>498</v>
      </c>
      <c r="D3388" s="52" t="s">
        <v>499</v>
      </c>
      <c r="E3388" s="53" t="s">
        <v>81</v>
      </c>
      <c r="F3388" s="55">
        <v>41225</v>
      </c>
      <c r="G3388" s="55">
        <v>41299</v>
      </c>
      <c r="H3388" s="53" t="s">
        <v>104</v>
      </c>
      <c r="I3388" s="57">
        <v>46863.250999999997</v>
      </c>
      <c r="J3388" s="56">
        <v>46863.250999999997</v>
      </c>
      <c r="K3388" s="56">
        <v>46863.250999999997</v>
      </c>
      <c r="L3388" s="59">
        <v>41326</v>
      </c>
      <c r="M3388" s="60">
        <v>2013</v>
      </c>
      <c r="N3388" s="61">
        <v>41331</v>
      </c>
      <c r="O3388" s="60">
        <v>2013</v>
      </c>
      <c r="P3388" s="61">
        <v>41610</v>
      </c>
      <c r="Q3388" s="53" t="s">
        <v>337</v>
      </c>
      <c r="R3388" s="53"/>
      <c r="S3388" s="53" t="s">
        <v>741</v>
      </c>
      <c r="T3388" s="53">
        <v>1485011</v>
      </c>
      <c r="U3388" s="53" t="s">
        <v>368</v>
      </c>
      <c r="V3388" s="53" t="s">
        <v>385</v>
      </c>
      <c r="W3388" s="53"/>
      <c r="X3388" s="53"/>
      <c r="Y3388" s="63"/>
      <c r="Z3388" s="53"/>
      <c r="AA3388" s="53"/>
      <c r="AB3388" s="72"/>
      <c r="AC3388" s="57"/>
      <c r="AD3388" s="53"/>
      <c r="AE3388" s="53"/>
      <c r="AF3388" s="53"/>
      <c r="AG3388" s="63"/>
      <c r="AH3388" s="53"/>
      <c r="AI3388" s="53"/>
      <c r="AJ3388" s="149">
        <v>1</v>
      </c>
      <c r="AK3388" s="374" t="s">
        <v>677</v>
      </c>
    </row>
    <row r="3389" spans="1:37" s="149" customFormat="1" ht="60" customHeight="1">
      <c r="A3389" s="53" t="s">
        <v>1828</v>
      </c>
      <c r="B3389" s="60">
        <v>3942</v>
      </c>
      <c r="C3389" s="53" t="s">
        <v>498</v>
      </c>
      <c r="D3389" s="52" t="s">
        <v>499</v>
      </c>
      <c r="E3389" s="53" t="s">
        <v>81</v>
      </c>
      <c r="F3389" s="55">
        <v>41225</v>
      </c>
      <c r="G3389" s="55">
        <v>41299</v>
      </c>
      <c r="H3389" s="53" t="s">
        <v>104</v>
      </c>
      <c r="I3389" s="57">
        <v>0.46800000000000003</v>
      </c>
      <c r="J3389" s="56">
        <v>0.46800000000000003</v>
      </c>
      <c r="K3389" s="56">
        <v>0.4742118643421237</v>
      </c>
      <c r="L3389" s="59">
        <v>41326</v>
      </c>
      <c r="M3389" s="60">
        <v>2013</v>
      </c>
      <c r="N3389" s="61">
        <v>41331</v>
      </c>
      <c r="O3389" s="60">
        <v>2013</v>
      </c>
      <c r="P3389" s="61">
        <v>41610</v>
      </c>
      <c r="Q3389" s="53" t="s">
        <v>337</v>
      </c>
      <c r="R3389" s="53"/>
      <c r="S3389" s="53" t="s">
        <v>741</v>
      </c>
      <c r="T3389" s="69">
        <v>16</v>
      </c>
      <c r="U3389" s="53" t="s">
        <v>367</v>
      </c>
      <c r="V3389" s="53" t="s">
        <v>385</v>
      </c>
      <c r="W3389" s="53"/>
      <c r="X3389" s="53"/>
      <c r="Y3389" s="63"/>
      <c r="Z3389" s="53"/>
      <c r="AA3389" s="53"/>
      <c r="AB3389" s="72"/>
      <c r="AC3389" s="57"/>
      <c r="AD3389" s="53"/>
      <c r="AE3389" s="53"/>
      <c r="AF3389" s="53"/>
      <c r="AG3389" s="63"/>
      <c r="AH3389" s="53"/>
      <c r="AI3389" s="53"/>
      <c r="AJ3389" s="149">
        <v>1</v>
      </c>
      <c r="AK3389" s="374" t="s">
        <v>677</v>
      </c>
    </row>
    <row r="3390" spans="1:37" s="149" customFormat="1" ht="60" customHeight="1">
      <c r="A3390" s="53" t="s">
        <v>1828</v>
      </c>
      <c r="B3390" s="60">
        <v>3943</v>
      </c>
      <c r="C3390" s="53" t="s">
        <v>501</v>
      </c>
      <c r="D3390" s="52" t="s">
        <v>502</v>
      </c>
      <c r="E3390" s="53" t="s">
        <v>59</v>
      </c>
      <c r="F3390" s="55">
        <v>41241</v>
      </c>
      <c r="G3390" s="55">
        <v>41269</v>
      </c>
      <c r="H3390" s="53" t="s">
        <v>104</v>
      </c>
      <c r="I3390" s="57">
        <v>101.0478</v>
      </c>
      <c r="J3390" s="56">
        <v>90.942346661795995</v>
      </c>
      <c r="K3390" s="56">
        <v>90.941999999999993</v>
      </c>
      <c r="L3390" s="59">
        <v>41303</v>
      </c>
      <c r="M3390" s="60">
        <v>2013</v>
      </c>
      <c r="N3390" s="61">
        <v>41330</v>
      </c>
      <c r="O3390" s="60">
        <v>2013</v>
      </c>
      <c r="P3390" s="61">
        <v>41639</v>
      </c>
      <c r="Q3390" s="53" t="s">
        <v>337</v>
      </c>
      <c r="R3390" s="53"/>
      <c r="S3390" s="53" t="s">
        <v>741</v>
      </c>
      <c r="T3390" s="69">
        <v>227.41</v>
      </c>
      <c r="U3390" s="53" t="s">
        <v>367</v>
      </c>
      <c r="V3390" s="53" t="s">
        <v>385</v>
      </c>
      <c r="W3390" s="53"/>
      <c r="X3390" s="53"/>
      <c r="Y3390" s="63"/>
      <c r="Z3390" s="53"/>
      <c r="AA3390" s="53"/>
      <c r="AB3390" s="72"/>
      <c r="AC3390" s="57"/>
      <c r="AD3390" s="53"/>
      <c r="AE3390" s="53"/>
      <c r="AF3390" s="53"/>
      <c r="AG3390" s="63"/>
      <c r="AH3390" s="53"/>
      <c r="AI3390" s="53"/>
      <c r="AJ3390" s="149">
        <v>1</v>
      </c>
      <c r="AK3390" s="374" t="s">
        <v>677</v>
      </c>
    </row>
    <row r="3391" spans="1:37" s="149" customFormat="1" ht="60" customHeight="1">
      <c r="A3391" s="53" t="s">
        <v>1828</v>
      </c>
      <c r="B3391" s="60">
        <v>3944</v>
      </c>
      <c r="C3391" s="53" t="s">
        <v>501</v>
      </c>
      <c r="D3391" s="52" t="s">
        <v>502</v>
      </c>
      <c r="E3391" s="53" t="s">
        <v>81</v>
      </c>
      <c r="F3391" s="55">
        <v>41340</v>
      </c>
      <c r="G3391" s="55">
        <v>41400</v>
      </c>
      <c r="H3391" s="53" t="s">
        <v>104</v>
      </c>
      <c r="I3391" s="57">
        <v>2934.047</v>
      </c>
      <c r="J3391" s="56">
        <v>2640.6419312269081</v>
      </c>
      <c r="K3391" s="56">
        <v>2640.6410000000001</v>
      </c>
      <c r="L3391" s="59">
        <v>41420</v>
      </c>
      <c r="M3391" s="60">
        <v>2013</v>
      </c>
      <c r="N3391" s="61">
        <v>41420</v>
      </c>
      <c r="O3391" s="60">
        <v>2013</v>
      </c>
      <c r="P3391" s="61">
        <v>41639</v>
      </c>
      <c r="Q3391" s="53" t="s">
        <v>337</v>
      </c>
      <c r="R3391" s="53"/>
      <c r="S3391" s="53" t="s">
        <v>741</v>
      </c>
      <c r="T3391" s="63">
        <v>30842.55</v>
      </c>
      <c r="U3391" s="53" t="s">
        <v>368</v>
      </c>
      <c r="V3391" s="53" t="s">
        <v>385</v>
      </c>
      <c r="W3391" s="79"/>
      <c r="X3391" s="79"/>
      <c r="Y3391" s="79"/>
      <c r="Z3391" s="79"/>
      <c r="AA3391" s="79"/>
      <c r="AB3391" s="79"/>
      <c r="AC3391" s="79"/>
      <c r="AD3391" s="79"/>
      <c r="AE3391" s="79"/>
      <c r="AF3391" s="79"/>
      <c r="AG3391" s="79"/>
      <c r="AH3391" s="79"/>
      <c r="AI3391" s="79"/>
      <c r="AJ3391" s="149">
        <v>2</v>
      </c>
      <c r="AK3391" s="374" t="s">
        <v>677</v>
      </c>
    </row>
    <row r="3392" spans="1:37" s="149" customFormat="1" ht="90" customHeight="1">
      <c r="A3392" s="53" t="s">
        <v>1828</v>
      </c>
      <c r="B3392" s="60">
        <v>3945</v>
      </c>
      <c r="C3392" s="53" t="s">
        <v>632</v>
      </c>
      <c r="D3392" s="52" t="s">
        <v>622</v>
      </c>
      <c r="E3392" s="53" t="s">
        <v>81</v>
      </c>
      <c r="F3392" s="55">
        <v>41241</v>
      </c>
      <c r="G3392" s="55">
        <v>41269</v>
      </c>
      <c r="H3392" s="53" t="s">
        <v>104</v>
      </c>
      <c r="I3392" s="75">
        <v>5267.0810000000001</v>
      </c>
      <c r="J3392" s="56">
        <v>4740.372333945058</v>
      </c>
      <c r="K3392" s="56">
        <v>4740.3720000000003</v>
      </c>
      <c r="L3392" s="59">
        <v>41303</v>
      </c>
      <c r="M3392" s="60">
        <v>2013</v>
      </c>
      <c r="N3392" s="61">
        <v>41330</v>
      </c>
      <c r="O3392" s="60">
        <v>2013</v>
      </c>
      <c r="P3392" s="61">
        <v>41639</v>
      </c>
      <c r="Q3392" s="53" t="s">
        <v>337</v>
      </c>
      <c r="R3392" s="53"/>
      <c r="S3392" s="53" t="s">
        <v>430</v>
      </c>
      <c r="T3392" s="69">
        <v>1026</v>
      </c>
      <c r="U3392" s="53" t="s">
        <v>367</v>
      </c>
      <c r="V3392" s="53" t="s">
        <v>385</v>
      </c>
      <c r="W3392" s="53"/>
      <c r="X3392" s="53"/>
      <c r="Y3392" s="63"/>
      <c r="Z3392" s="53"/>
      <c r="AA3392" s="53"/>
      <c r="AB3392" s="72"/>
      <c r="AC3392" s="57"/>
      <c r="AD3392" s="53"/>
      <c r="AE3392" s="53"/>
      <c r="AF3392" s="53"/>
      <c r="AG3392" s="63"/>
      <c r="AH3392" s="53"/>
      <c r="AI3392" s="53"/>
      <c r="AJ3392" s="149">
        <v>1</v>
      </c>
      <c r="AK3392" s="374" t="s">
        <v>677</v>
      </c>
    </row>
    <row r="3393" spans="1:37" s="149" customFormat="1" ht="60" customHeight="1">
      <c r="A3393" s="53" t="s">
        <v>1828</v>
      </c>
      <c r="B3393" s="60">
        <v>3946</v>
      </c>
      <c r="C3393" s="53" t="s">
        <v>503</v>
      </c>
      <c r="D3393" s="52" t="s">
        <v>504</v>
      </c>
      <c r="E3393" s="53" t="s">
        <v>59</v>
      </c>
      <c r="F3393" s="55">
        <v>41241</v>
      </c>
      <c r="G3393" s="55">
        <v>41269</v>
      </c>
      <c r="H3393" s="53" t="s">
        <v>104</v>
      </c>
      <c r="I3393" s="57">
        <v>538.58600000000001</v>
      </c>
      <c r="J3393" s="56">
        <v>484.72739999999999</v>
      </c>
      <c r="K3393" s="56">
        <v>484.72699999999998</v>
      </c>
      <c r="L3393" s="59">
        <v>41303</v>
      </c>
      <c r="M3393" s="60">
        <v>2013</v>
      </c>
      <c r="N3393" s="61">
        <v>41330</v>
      </c>
      <c r="O3393" s="60">
        <v>2013</v>
      </c>
      <c r="P3393" s="61">
        <v>41639</v>
      </c>
      <c r="Q3393" s="53" t="s">
        <v>337</v>
      </c>
      <c r="R3393" s="53"/>
      <c r="S3393" s="53" t="s">
        <v>430</v>
      </c>
      <c r="T3393" s="60">
        <v>212</v>
      </c>
      <c r="U3393" s="53" t="s">
        <v>368</v>
      </c>
      <c r="V3393" s="53" t="s">
        <v>385</v>
      </c>
      <c r="W3393" s="53"/>
      <c r="X3393" s="53"/>
      <c r="Y3393" s="63"/>
      <c r="Z3393" s="53"/>
      <c r="AA3393" s="53"/>
      <c r="AB3393" s="72"/>
      <c r="AC3393" s="57"/>
      <c r="AD3393" s="53"/>
      <c r="AE3393" s="53"/>
      <c r="AF3393" s="53"/>
      <c r="AG3393" s="63"/>
      <c r="AH3393" s="53"/>
      <c r="AI3393" s="53"/>
      <c r="AJ3393" s="149">
        <v>1</v>
      </c>
      <c r="AK3393" s="374" t="s">
        <v>677</v>
      </c>
    </row>
    <row r="3394" spans="1:37" s="149" customFormat="1" ht="60" customHeight="1">
      <c r="A3394" s="53" t="s">
        <v>1828</v>
      </c>
      <c r="B3394" s="60">
        <v>3947</v>
      </c>
      <c r="C3394" s="53" t="s">
        <v>505</v>
      </c>
      <c r="D3394" s="52" t="s">
        <v>420</v>
      </c>
      <c r="E3394" s="53" t="s">
        <v>59</v>
      </c>
      <c r="F3394" s="55">
        <v>41242</v>
      </c>
      <c r="G3394" s="55">
        <v>41283</v>
      </c>
      <c r="H3394" s="53" t="s">
        <v>104</v>
      </c>
      <c r="I3394" s="57">
        <v>3600</v>
      </c>
      <c r="J3394" s="56">
        <v>3288.4611924523974</v>
      </c>
      <c r="K3394" s="56">
        <v>3288.4609999999998</v>
      </c>
      <c r="L3394" s="59">
        <v>41299</v>
      </c>
      <c r="M3394" s="60">
        <v>2013</v>
      </c>
      <c r="N3394" s="61">
        <v>41330</v>
      </c>
      <c r="O3394" s="60">
        <v>2013</v>
      </c>
      <c r="P3394" s="61">
        <v>41639</v>
      </c>
      <c r="Q3394" s="53" t="s">
        <v>346</v>
      </c>
      <c r="R3394" s="53"/>
      <c r="S3394" s="53" t="s">
        <v>430</v>
      </c>
      <c r="T3394" s="60">
        <v>52</v>
      </c>
      <c r="U3394" s="53" t="s">
        <v>368</v>
      </c>
      <c r="V3394" s="53" t="s">
        <v>385</v>
      </c>
      <c r="W3394" s="53"/>
      <c r="X3394" s="53"/>
      <c r="Y3394" s="63"/>
      <c r="Z3394" s="53"/>
      <c r="AA3394" s="53"/>
      <c r="AB3394" s="72"/>
      <c r="AC3394" s="57"/>
      <c r="AD3394" s="53"/>
      <c r="AE3394" s="53"/>
      <c r="AF3394" s="53"/>
      <c r="AG3394" s="63"/>
      <c r="AH3394" s="53"/>
      <c r="AI3394" s="53"/>
      <c r="AJ3394" s="149">
        <v>1</v>
      </c>
      <c r="AK3394" s="374" t="s">
        <v>677</v>
      </c>
    </row>
    <row r="3395" spans="1:37" s="149" customFormat="1" ht="90" customHeight="1">
      <c r="A3395" s="53" t="s">
        <v>1828</v>
      </c>
      <c r="B3395" s="60">
        <v>3948</v>
      </c>
      <c r="C3395" s="53" t="s">
        <v>441</v>
      </c>
      <c r="D3395" s="52" t="s">
        <v>440</v>
      </c>
      <c r="E3395" s="53" t="s">
        <v>64</v>
      </c>
      <c r="F3395" s="55">
        <v>41242</v>
      </c>
      <c r="G3395" s="55">
        <v>41283</v>
      </c>
      <c r="H3395" s="53" t="s">
        <v>104</v>
      </c>
      <c r="I3395" s="57">
        <v>181.52099999999999</v>
      </c>
      <c r="J3395" s="56">
        <v>163.36881621667155</v>
      </c>
      <c r="K3395" s="56">
        <v>163.36799999999999</v>
      </c>
      <c r="L3395" s="59">
        <v>41299</v>
      </c>
      <c r="M3395" s="60">
        <v>2013</v>
      </c>
      <c r="N3395" s="61">
        <v>41330</v>
      </c>
      <c r="O3395" s="60">
        <v>2013</v>
      </c>
      <c r="P3395" s="61">
        <v>41502</v>
      </c>
      <c r="Q3395" s="53" t="s">
        <v>337</v>
      </c>
      <c r="R3395" s="53"/>
      <c r="S3395" s="53" t="s">
        <v>430</v>
      </c>
      <c r="T3395" s="69">
        <v>17</v>
      </c>
      <c r="U3395" s="53" t="s">
        <v>367</v>
      </c>
      <c r="V3395" s="53" t="s">
        <v>385</v>
      </c>
      <c r="W3395" s="53"/>
      <c r="X3395" s="53"/>
      <c r="Y3395" s="63"/>
      <c r="Z3395" s="53"/>
      <c r="AA3395" s="53"/>
      <c r="AB3395" s="72"/>
      <c r="AC3395" s="57"/>
      <c r="AD3395" s="53"/>
      <c r="AE3395" s="53"/>
      <c r="AF3395" s="53"/>
      <c r="AG3395" s="63"/>
      <c r="AH3395" s="53"/>
      <c r="AI3395" s="53"/>
      <c r="AJ3395" s="149">
        <v>1</v>
      </c>
      <c r="AK3395" s="374" t="s">
        <v>677</v>
      </c>
    </row>
    <row r="3396" spans="1:37" s="149" customFormat="1" ht="60" customHeight="1">
      <c r="A3396" s="53" t="s">
        <v>1828</v>
      </c>
      <c r="B3396" s="60">
        <v>3949</v>
      </c>
      <c r="C3396" s="53" t="s">
        <v>441</v>
      </c>
      <c r="D3396" s="52" t="s">
        <v>440</v>
      </c>
      <c r="E3396" s="53" t="s">
        <v>64</v>
      </c>
      <c r="F3396" s="55">
        <v>41242</v>
      </c>
      <c r="G3396" s="55">
        <v>41283</v>
      </c>
      <c r="H3396" s="53" t="s">
        <v>104</v>
      </c>
      <c r="I3396" s="57">
        <v>313.99</v>
      </c>
      <c r="J3396" s="56">
        <v>282.23099999999994</v>
      </c>
      <c r="K3396" s="56">
        <v>282.23099999999999</v>
      </c>
      <c r="L3396" s="59">
        <v>41299</v>
      </c>
      <c r="M3396" s="60">
        <v>2013</v>
      </c>
      <c r="N3396" s="61">
        <v>41330</v>
      </c>
      <c r="O3396" s="60">
        <v>2013</v>
      </c>
      <c r="P3396" s="61">
        <v>41362</v>
      </c>
      <c r="Q3396" s="53" t="s">
        <v>337</v>
      </c>
      <c r="R3396" s="53" t="s">
        <v>1635</v>
      </c>
      <c r="S3396" s="53" t="s">
        <v>430</v>
      </c>
      <c r="T3396" s="60">
        <v>738</v>
      </c>
      <c r="U3396" s="53" t="s">
        <v>368</v>
      </c>
      <c r="V3396" s="53" t="s">
        <v>385</v>
      </c>
      <c r="W3396" s="53"/>
      <c r="X3396" s="53"/>
      <c r="Y3396" s="63"/>
      <c r="Z3396" s="53"/>
      <c r="AA3396" s="53"/>
      <c r="AB3396" s="72"/>
      <c r="AC3396" s="57"/>
      <c r="AD3396" s="53"/>
      <c r="AE3396" s="53"/>
      <c r="AF3396" s="53"/>
      <c r="AG3396" s="63"/>
      <c r="AH3396" s="53"/>
      <c r="AI3396" s="53"/>
      <c r="AJ3396" s="149">
        <v>1</v>
      </c>
      <c r="AK3396" s="374" t="s">
        <v>677</v>
      </c>
    </row>
    <row r="3397" spans="1:37" s="149" customFormat="1" ht="60" customHeight="1">
      <c r="A3397" s="53" t="s">
        <v>1828</v>
      </c>
      <c r="B3397" s="60">
        <v>3950</v>
      </c>
      <c r="C3397" s="53" t="s">
        <v>442</v>
      </c>
      <c r="D3397" s="52" t="s">
        <v>443</v>
      </c>
      <c r="E3397" s="53" t="s">
        <v>59</v>
      </c>
      <c r="F3397" s="55">
        <v>41242</v>
      </c>
      <c r="G3397" s="55">
        <v>41283</v>
      </c>
      <c r="H3397" s="53" t="s">
        <v>104</v>
      </c>
      <c r="I3397" s="57">
        <v>2119.665</v>
      </c>
      <c r="J3397" s="56">
        <v>1907.6980156524864</v>
      </c>
      <c r="K3397" s="56">
        <v>1907.6980000000001</v>
      </c>
      <c r="L3397" s="59">
        <v>41299</v>
      </c>
      <c r="M3397" s="60">
        <v>2013</v>
      </c>
      <c r="N3397" s="61">
        <v>41330</v>
      </c>
      <c r="O3397" s="60">
        <v>2013</v>
      </c>
      <c r="P3397" s="61">
        <v>41362</v>
      </c>
      <c r="Q3397" s="53" t="s">
        <v>337</v>
      </c>
      <c r="R3397" s="53"/>
      <c r="S3397" s="53" t="s">
        <v>430</v>
      </c>
      <c r="T3397" s="60">
        <v>465</v>
      </c>
      <c r="U3397" s="53" t="s">
        <v>368</v>
      </c>
      <c r="V3397" s="53" t="s">
        <v>385</v>
      </c>
      <c r="W3397" s="53"/>
      <c r="X3397" s="53"/>
      <c r="Y3397" s="63"/>
      <c r="Z3397" s="53"/>
      <c r="AA3397" s="53"/>
      <c r="AB3397" s="72"/>
      <c r="AC3397" s="57"/>
      <c r="AD3397" s="53"/>
      <c r="AE3397" s="53"/>
      <c r="AF3397" s="53"/>
      <c r="AG3397" s="63"/>
      <c r="AH3397" s="53"/>
      <c r="AI3397" s="53"/>
      <c r="AJ3397" s="149">
        <v>1</v>
      </c>
      <c r="AK3397" s="374" t="s">
        <v>677</v>
      </c>
    </row>
    <row r="3398" spans="1:37" s="149" customFormat="1" ht="60" customHeight="1">
      <c r="A3398" s="53" t="s">
        <v>1828</v>
      </c>
      <c r="B3398" s="60">
        <v>3951</v>
      </c>
      <c r="C3398" s="53" t="s">
        <v>442</v>
      </c>
      <c r="D3398" s="52" t="s">
        <v>443</v>
      </c>
      <c r="E3398" s="53" t="s">
        <v>59</v>
      </c>
      <c r="F3398" s="55">
        <v>41242</v>
      </c>
      <c r="G3398" s="55">
        <v>41283</v>
      </c>
      <c r="H3398" s="53" t="s">
        <v>104</v>
      </c>
      <c r="I3398" s="57">
        <v>1952.1337099699999</v>
      </c>
      <c r="J3398" s="56">
        <v>1756.9214821479857</v>
      </c>
      <c r="K3398" s="56">
        <v>1756.921</v>
      </c>
      <c r="L3398" s="59">
        <v>41299</v>
      </c>
      <c r="M3398" s="60">
        <v>2013</v>
      </c>
      <c r="N3398" s="61">
        <v>41330</v>
      </c>
      <c r="O3398" s="60">
        <v>2013</v>
      </c>
      <c r="P3398" s="61">
        <v>41362</v>
      </c>
      <c r="Q3398" s="53" t="s">
        <v>337</v>
      </c>
      <c r="R3398" s="53" t="s">
        <v>2579</v>
      </c>
      <c r="S3398" s="53" t="s">
        <v>430</v>
      </c>
      <c r="T3398" s="60">
        <v>4840</v>
      </c>
      <c r="U3398" s="53" t="s">
        <v>368</v>
      </c>
      <c r="V3398" s="53" t="s">
        <v>385</v>
      </c>
      <c r="W3398" s="53"/>
      <c r="X3398" s="53"/>
      <c r="Y3398" s="63"/>
      <c r="Z3398" s="53"/>
      <c r="AA3398" s="53"/>
      <c r="AB3398" s="72"/>
      <c r="AC3398" s="57"/>
      <c r="AD3398" s="53"/>
      <c r="AE3398" s="53"/>
      <c r="AF3398" s="53"/>
      <c r="AG3398" s="63"/>
      <c r="AH3398" s="53"/>
      <c r="AI3398" s="53"/>
      <c r="AJ3398" s="149">
        <v>1</v>
      </c>
      <c r="AK3398" s="374" t="s">
        <v>677</v>
      </c>
    </row>
    <row r="3399" spans="1:37" s="149" customFormat="1" ht="60" customHeight="1">
      <c r="A3399" s="53" t="s">
        <v>1828</v>
      </c>
      <c r="B3399" s="160" t="s">
        <v>2655</v>
      </c>
      <c r="C3399" s="53" t="s">
        <v>442</v>
      </c>
      <c r="D3399" s="52" t="s">
        <v>443</v>
      </c>
      <c r="E3399" s="53" t="s">
        <v>59</v>
      </c>
      <c r="F3399" s="55">
        <v>41242</v>
      </c>
      <c r="G3399" s="55">
        <v>41283</v>
      </c>
      <c r="H3399" s="53" t="s">
        <v>104</v>
      </c>
      <c r="I3399" s="57">
        <v>562.04519777380006</v>
      </c>
      <c r="J3399" s="56">
        <v>505.8406934795733</v>
      </c>
      <c r="K3399" s="56">
        <v>505.84</v>
      </c>
      <c r="L3399" s="59">
        <v>41299</v>
      </c>
      <c r="M3399" s="60">
        <v>2013</v>
      </c>
      <c r="N3399" s="61">
        <v>41330</v>
      </c>
      <c r="O3399" s="60">
        <v>2013</v>
      </c>
      <c r="P3399" s="61">
        <v>41362</v>
      </c>
      <c r="Q3399" s="53" t="s">
        <v>337</v>
      </c>
      <c r="R3399" s="53" t="s">
        <v>2580</v>
      </c>
      <c r="S3399" s="53" t="s">
        <v>430</v>
      </c>
      <c r="T3399" s="60">
        <v>630</v>
      </c>
      <c r="U3399" s="53" t="s">
        <v>368</v>
      </c>
      <c r="V3399" s="53" t="s">
        <v>385</v>
      </c>
      <c r="W3399" s="53"/>
      <c r="X3399" s="53"/>
      <c r="Y3399" s="63"/>
      <c r="Z3399" s="53"/>
      <c r="AA3399" s="53"/>
      <c r="AB3399" s="72"/>
      <c r="AC3399" s="57"/>
      <c r="AD3399" s="53"/>
      <c r="AE3399" s="53"/>
      <c r="AF3399" s="53"/>
      <c r="AG3399" s="63"/>
      <c r="AH3399" s="53"/>
      <c r="AI3399" s="53"/>
      <c r="AJ3399" s="149">
        <v>1</v>
      </c>
      <c r="AK3399" s="374" t="s">
        <v>677</v>
      </c>
    </row>
    <row r="3400" spans="1:37" s="149" customFormat="1" ht="90" customHeight="1">
      <c r="A3400" s="53" t="s">
        <v>1828</v>
      </c>
      <c r="B3400" s="60">
        <v>3952</v>
      </c>
      <c r="C3400" s="53" t="s">
        <v>506</v>
      </c>
      <c r="D3400" s="52" t="s">
        <v>507</v>
      </c>
      <c r="E3400" s="53" t="s">
        <v>59</v>
      </c>
      <c r="F3400" s="55">
        <v>41242</v>
      </c>
      <c r="G3400" s="55">
        <v>41283</v>
      </c>
      <c r="H3400" s="53" t="s">
        <v>104</v>
      </c>
      <c r="I3400" s="57">
        <v>1289.3656599999999</v>
      </c>
      <c r="J3400" s="56">
        <v>1160.4290529584996</v>
      </c>
      <c r="K3400" s="56">
        <v>1160.4290000000001</v>
      </c>
      <c r="L3400" s="59">
        <v>41299</v>
      </c>
      <c r="M3400" s="60">
        <v>2013</v>
      </c>
      <c r="N3400" s="61">
        <v>41330</v>
      </c>
      <c r="O3400" s="60">
        <v>2013</v>
      </c>
      <c r="P3400" s="61">
        <v>41639</v>
      </c>
      <c r="Q3400" s="53" t="s">
        <v>337</v>
      </c>
      <c r="R3400" s="53"/>
      <c r="S3400" s="53" t="s">
        <v>322</v>
      </c>
      <c r="T3400" s="69">
        <v>14541.810999999998</v>
      </c>
      <c r="U3400" s="53" t="s">
        <v>367</v>
      </c>
      <c r="V3400" s="53" t="s">
        <v>385</v>
      </c>
      <c r="W3400" s="53"/>
      <c r="X3400" s="53"/>
      <c r="Y3400" s="63"/>
      <c r="Z3400" s="53"/>
      <c r="AA3400" s="53"/>
      <c r="AB3400" s="72"/>
      <c r="AC3400" s="57"/>
      <c r="AD3400" s="53"/>
      <c r="AE3400" s="53"/>
      <c r="AF3400" s="53"/>
      <c r="AG3400" s="63"/>
      <c r="AH3400" s="53"/>
      <c r="AI3400" s="53"/>
      <c r="AJ3400" s="149">
        <v>1</v>
      </c>
      <c r="AK3400" s="374" t="s">
        <v>677</v>
      </c>
    </row>
    <row r="3401" spans="1:37" s="149" customFormat="1" ht="60" customHeight="1">
      <c r="A3401" s="53" t="s">
        <v>1828</v>
      </c>
      <c r="B3401" s="60">
        <v>3953</v>
      </c>
      <c r="C3401" s="53" t="s">
        <v>506</v>
      </c>
      <c r="D3401" s="52" t="s">
        <v>507</v>
      </c>
      <c r="E3401" s="53" t="s">
        <v>59</v>
      </c>
      <c r="F3401" s="55">
        <v>41242</v>
      </c>
      <c r="G3401" s="55">
        <v>41283</v>
      </c>
      <c r="H3401" s="53" t="s">
        <v>104</v>
      </c>
      <c r="I3401" s="57">
        <v>492.03500000000003</v>
      </c>
      <c r="J3401" s="56">
        <v>442.83213900000004</v>
      </c>
      <c r="K3401" s="56">
        <v>442.83199999999999</v>
      </c>
      <c r="L3401" s="59">
        <v>41299</v>
      </c>
      <c r="M3401" s="60">
        <v>2013</v>
      </c>
      <c r="N3401" s="61">
        <v>41330</v>
      </c>
      <c r="O3401" s="60">
        <v>2013</v>
      </c>
      <c r="P3401" s="61">
        <v>41639</v>
      </c>
      <c r="Q3401" s="53" t="s">
        <v>337</v>
      </c>
      <c r="R3401" s="53"/>
      <c r="S3401" s="53" t="s">
        <v>322</v>
      </c>
      <c r="T3401" s="60">
        <v>3968</v>
      </c>
      <c r="U3401" s="53" t="s">
        <v>368</v>
      </c>
      <c r="V3401" s="53" t="s">
        <v>385</v>
      </c>
      <c r="W3401" s="53"/>
      <c r="X3401" s="53"/>
      <c r="Y3401" s="63"/>
      <c r="Z3401" s="53"/>
      <c r="AA3401" s="53"/>
      <c r="AB3401" s="72"/>
      <c r="AC3401" s="57"/>
      <c r="AD3401" s="53"/>
      <c r="AE3401" s="53"/>
      <c r="AF3401" s="53"/>
      <c r="AG3401" s="63"/>
      <c r="AH3401" s="53"/>
      <c r="AI3401" s="53"/>
      <c r="AJ3401" s="149">
        <v>1</v>
      </c>
      <c r="AK3401" s="374" t="s">
        <v>677</v>
      </c>
    </row>
    <row r="3402" spans="1:37" s="149" customFormat="1" ht="135" customHeight="1">
      <c r="A3402" s="53" t="s">
        <v>1828</v>
      </c>
      <c r="B3402" s="60">
        <v>3954</v>
      </c>
      <c r="C3402" s="81" t="s">
        <v>1250</v>
      </c>
      <c r="D3402" s="52" t="s">
        <v>584</v>
      </c>
      <c r="E3402" s="53" t="s">
        <v>81</v>
      </c>
      <c r="F3402" s="55">
        <v>41288</v>
      </c>
      <c r="G3402" s="55">
        <v>41355</v>
      </c>
      <c r="H3402" s="53" t="s">
        <v>104</v>
      </c>
      <c r="I3402" s="57">
        <v>3524.8873899999999</v>
      </c>
      <c r="J3402" s="56">
        <v>3172.3987873358592</v>
      </c>
      <c r="K3402" s="56">
        <v>3172.3980000000001</v>
      </c>
      <c r="L3402" s="59">
        <v>41382</v>
      </c>
      <c r="M3402" s="60">
        <v>2013</v>
      </c>
      <c r="N3402" s="61">
        <v>41394</v>
      </c>
      <c r="O3402" s="60">
        <v>2013</v>
      </c>
      <c r="P3402" s="61">
        <v>41547</v>
      </c>
      <c r="Q3402" s="53" t="s">
        <v>337</v>
      </c>
      <c r="R3402" s="53" t="s">
        <v>2702</v>
      </c>
      <c r="S3402" s="53" t="s">
        <v>384</v>
      </c>
      <c r="T3402" s="60">
        <v>1</v>
      </c>
      <c r="U3402" s="53" t="s">
        <v>367</v>
      </c>
      <c r="V3402" s="53" t="s">
        <v>385</v>
      </c>
      <c r="W3402" s="53"/>
      <c r="X3402" s="53"/>
      <c r="Y3402" s="63"/>
      <c r="Z3402" s="53"/>
      <c r="AA3402" s="53"/>
      <c r="AB3402" s="72"/>
      <c r="AC3402" s="57"/>
      <c r="AD3402" s="53"/>
      <c r="AE3402" s="53"/>
      <c r="AF3402" s="53"/>
      <c r="AG3402" s="63"/>
      <c r="AH3402" s="53"/>
      <c r="AI3402" s="53"/>
      <c r="AJ3402" s="149">
        <v>2</v>
      </c>
      <c r="AK3402" s="374" t="s">
        <v>677</v>
      </c>
    </row>
    <row r="3403" spans="1:37" s="149" customFormat="1" ht="135" customHeight="1">
      <c r="A3403" s="53" t="s">
        <v>1828</v>
      </c>
      <c r="B3403" s="160" t="s">
        <v>2701</v>
      </c>
      <c r="C3403" s="81" t="s">
        <v>1250</v>
      </c>
      <c r="D3403" s="52" t="s">
        <v>584</v>
      </c>
      <c r="E3403" s="53" t="s">
        <v>81</v>
      </c>
      <c r="F3403" s="55">
        <v>41288</v>
      </c>
      <c r="G3403" s="55">
        <v>41355</v>
      </c>
      <c r="H3403" s="53" t="s">
        <v>104</v>
      </c>
      <c r="I3403" s="57">
        <v>187.87261000000001</v>
      </c>
      <c r="J3403" s="56">
        <v>169.08534899825906</v>
      </c>
      <c r="K3403" s="56">
        <v>169.08500000000001</v>
      </c>
      <c r="L3403" s="59">
        <v>41382</v>
      </c>
      <c r="M3403" s="60">
        <v>2013</v>
      </c>
      <c r="N3403" s="61">
        <v>41394</v>
      </c>
      <c r="O3403" s="60">
        <v>2013</v>
      </c>
      <c r="P3403" s="61">
        <v>41547</v>
      </c>
      <c r="Q3403" s="53" t="s">
        <v>337</v>
      </c>
      <c r="R3403" s="53" t="s">
        <v>2703</v>
      </c>
      <c r="S3403" s="53" t="s">
        <v>384</v>
      </c>
      <c r="T3403" s="60">
        <v>1</v>
      </c>
      <c r="U3403" s="53" t="s">
        <v>367</v>
      </c>
      <c r="V3403" s="53" t="s">
        <v>385</v>
      </c>
      <c r="W3403" s="53"/>
      <c r="X3403" s="53"/>
      <c r="Y3403" s="63"/>
      <c r="Z3403" s="53"/>
      <c r="AA3403" s="53"/>
      <c r="AB3403" s="72"/>
      <c r="AC3403" s="57"/>
      <c r="AD3403" s="53"/>
      <c r="AE3403" s="53"/>
      <c r="AF3403" s="53"/>
      <c r="AG3403" s="63"/>
      <c r="AH3403" s="53"/>
      <c r="AI3403" s="53"/>
      <c r="AJ3403" s="149">
        <v>2</v>
      </c>
      <c r="AK3403" s="374" t="s">
        <v>677</v>
      </c>
    </row>
    <row r="3404" spans="1:37" s="149" customFormat="1" ht="135" customHeight="1">
      <c r="A3404" s="53" t="s">
        <v>1828</v>
      </c>
      <c r="B3404" s="60">
        <v>3955</v>
      </c>
      <c r="C3404" s="81" t="s">
        <v>1244</v>
      </c>
      <c r="D3404" s="52" t="s">
        <v>755</v>
      </c>
      <c r="E3404" s="53" t="s">
        <v>59</v>
      </c>
      <c r="F3404" s="55">
        <v>41295</v>
      </c>
      <c r="G3404" s="55">
        <v>41323</v>
      </c>
      <c r="H3404" s="53" t="s">
        <v>104</v>
      </c>
      <c r="I3404" s="57">
        <v>1112.6300000000001</v>
      </c>
      <c r="J3404" s="56">
        <v>1001.3674547443393</v>
      </c>
      <c r="K3404" s="56">
        <v>1001.367</v>
      </c>
      <c r="L3404" s="59">
        <v>41351</v>
      </c>
      <c r="M3404" s="60">
        <v>2013</v>
      </c>
      <c r="N3404" s="61">
        <v>41394</v>
      </c>
      <c r="O3404" s="60">
        <v>2013</v>
      </c>
      <c r="P3404" s="61">
        <v>41547</v>
      </c>
      <c r="Q3404" s="53" t="s">
        <v>337</v>
      </c>
      <c r="R3404" s="53" t="s">
        <v>1636</v>
      </c>
      <c r="S3404" s="53" t="s">
        <v>384</v>
      </c>
      <c r="T3404" s="60">
        <v>1</v>
      </c>
      <c r="U3404" s="53" t="s">
        <v>367</v>
      </c>
      <c r="V3404" s="53" t="s">
        <v>385</v>
      </c>
      <c r="W3404" s="53"/>
      <c r="X3404" s="53"/>
      <c r="Y3404" s="63"/>
      <c r="Z3404" s="53"/>
      <c r="AA3404" s="53"/>
      <c r="AB3404" s="72"/>
      <c r="AC3404" s="57"/>
      <c r="AD3404" s="53"/>
      <c r="AE3404" s="53"/>
      <c r="AF3404" s="53"/>
      <c r="AG3404" s="63"/>
      <c r="AH3404" s="53"/>
      <c r="AI3404" s="53"/>
      <c r="AJ3404" s="149">
        <v>1</v>
      </c>
      <c r="AK3404" s="374" t="s">
        <v>677</v>
      </c>
    </row>
    <row r="3405" spans="1:37" s="149" customFormat="1" ht="135" customHeight="1">
      <c r="A3405" s="53" t="s">
        <v>1828</v>
      </c>
      <c r="B3405" s="60">
        <v>3956</v>
      </c>
      <c r="C3405" s="81" t="s">
        <v>1244</v>
      </c>
      <c r="D3405" s="52" t="s">
        <v>755</v>
      </c>
      <c r="E3405" s="53" t="s">
        <v>59</v>
      </c>
      <c r="F3405" s="55">
        <v>41295</v>
      </c>
      <c r="G3405" s="55">
        <v>41323</v>
      </c>
      <c r="H3405" s="53" t="s">
        <v>104</v>
      </c>
      <c r="I3405" s="57">
        <v>339.16</v>
      </c>
      <c r="J3405" s="56">
        <v>305.24364180817923</v>
      </c>
      <c r="K3405" s="56">
        <v>305.24299999999999</v>
      </c>
      <c r="L3405" s="59">
        <v>41351</v>
      </c>
      <c r="M3405" s="60">
        <v>2013</v>
      </c>
      <c r="N3405" s="61">
        <v>41394</v>
      </c>
      <c r="O3405" s="60">
        <v>2013</v>
      </c>
      <c r="P3405" s="61">
        <v>41547</v>
      </c>
      <c r="Q3405" s="53" t="s">
        <v>337</v>
      </c>
      <c r="R3405" s="53" t="s">
        <v>1637</v>
      </c>
      <c r="S3405" s="53" t="s">
        <v>384</v>
      </c>
      <c r="T3405" s="60">
        <v>1</v>
      </c>
      <c r="U3405" s="53" t="s">
        <v>367</v>
      </c>
      <c r="V3405" s="53" t="s">
        <v>385</v>
      </c>
      <c r="W3405" s="53"/>
      <c r="X3405" s="53"/>
      <c r="Y3405" s="63"/>
      <c r="Z3405" s="53"/>
      <c r="AA3405" s="53"/>
      <c r="AB3405" s="72"/>
      <c r="AC3405" s="57"/>
      <c r="AD3405" s="53"/>
      <c r="AE3405" s="53"/>
      <c r="AF3405" s="53"/>
      <c r="AG3405" s="63"/>
      <c r="AH3405" s="53"/>
      <c r="AI3405" s="53"/>
      <c r="AJ3405" s="149">
        <v>1</v>
      </c>
      <c r="AK3405" s="374" t="s">
        <v>677</v>
      </c>
    </row>
    <row r="3406" spans="1:37" s="149" customFormat="1" ht="135" customHeight="1">
      <c r="A3406" s="53" t="s">
        <v>1828</v>
      </c>
      <c r="B3406" s="60">
        <v>3957</v>
      </c>
      <c r="C3406" s="81" t="s">
        <v>1248</v>
      </c>
      <c r="D3406" s="52" t="s">
        <v>423</v>
      </c>
      <c r="E3406" s="53" t="s">
        <v>59</v>
      </c>
      <c r="F3406" s="55">
        <v>41232</v>
      </c>
      <c r="G3406" s="55">
        <v>41260</v>
      </c>
      <c r="H3406" s="53" t="s">
        <v>104</v>
      </c>
      <c r="I3406" s="57">
        <v>249.869</v>
      </c>
      <c r="J3406" s="56">
        <v>224.8821767206224</v>
      </c>
      <c r="K3406" s="56">
        <v>224.88200000000001</v>
      </c>
      <c r="L3406" s="59">
        <v>41292</v>
      </c>
      <c r="M3406" s="60">
        <v>2013</v>
      </c>
      <c r="N3406" s="61">
        <v>41316</v>
      </c>
      <c r="O3406" s="60">
        <v>2013</v>
      </c>
      <c r="P3406" s="61">
        <v>41639</v>
      </c>
      <c r="Q3406" s="53" t="s">
        <v>337</v>
      </c>
      <c r="R3406" s="53" t="s">
        <v>2507</v>
      </c>
      <c r="S3406" s="53" t="s">
        <v>384</v>
      </c>
      <c r="T3406" s="60">
        <v>1</v>
      </c>
      <c r="U3406" s="53" t="s">
        <v>367</v>
      </c>
      <c r="V3406" s="53" t="s">
        <v>385</v>
      </c>
      <c r="W3406" s="53"/>
      <c r="X3406" s="53"/>
      <c r="Y3406" s="63"/>
      <c r="Z3406" s="53"/>
      <c r="AA3406" s="53"/>
      <c r="AB3406" s="72"/>
      <c r="AC3406" s="57"/>
      <c r="AD3406" s="53"/>
      <c r="AE3406" s="53"/>
      <c r="AF3406" s="53"/>
      <c r="AG3406" s="63"/>
      <c r="AH3406" s="53"/>
      <c r="AI3406" s="53"/>
      <c r="AJ3406" s="149">
        <v>1</v>
      </c>
      <c r="AK3406" s="374" t="s">
        <v>677</v>
      </c>
    </row>
    <row r="3407" spans="1:37" s="149" customFormat="1" ht="135" customHeight="1">
      <c r="A3407" s="53" t="s">
        <v>1828</v>
      </c>
      <c r="B3407" s="160" t="s">
        <v>2506</v>
      </c>
      <c r="C3407" s="81" t="s">
        <v>1248</v>
      </c>
      <c r="D3407" s="52" t="s">
        <v>423</v>
      </c>
      <c r="E3407" s="53" t="s">
        <v>59</v>
      </c>
      <c r="F3407" s="55">
        <v>41232</v>
      </c>
      <c r="G3407" s="55">
        <v>41260</v>
      </c>
      <c r="H3407" s="53" t="s">
        <v>104</v>
      </c>
      <c r="I3407" s="57">
        <v>611.74900000000002</v>
      </c>
      <c r="J3407" s="56">
        <v>550.57556517692331</v>
      </c>
      <c r="K3407" s="56">
        <v>550.57500000000005</v>
      </c>
      <c r="L3407" s="59">
        <v>41292</v>
      </c>
      <c r="M3407" s="60">
        <v>2013</v>
      </c>
      <c r="N3407" s="61">
        <v>41316</v>
      </c>
      <c r="O3407" s="60">
        <v>2013</v>
      </c>
      <c r="P3407" s="61">
        <v>41639</v>
      </c>
      <c r="Q3407" s="53" t="s">
        <v>337</v>
      </c>
      <c r="R3407" s="53" t="s">
        <v>2508</v>
      </c>
      <c r="S3407" s="53" t="s">
        <v>384</v>
      </c>
      <c r="T3407" s="60">
        <v>1</v>
      </c>
      <c r="U3407" s="53" t="s">
        <v>367</v>
      </c>
      <c r="V3407" s="53" t="s">
        <v>385</v>
      </c>
      <c r="W3407" s="53"/>
      <c r="X3407" s="53"/>
      <c r="Y3407" s="63"/>
      <c r="Z3407" s="53"/>
      <c r="AA3407" s="53"/>
      <c r="AB3407" s="72"/>
      <c r="AC3407" s="57"/>
      <c r="AD3407" s="53"/>
      <c r="AE3407" s="53"/>
      <c r="AF3407" s="53"/>
      <c r="AG3407" s="63"/>
      <c r="AH3407" s="53"/>
      <c r="AI3407" s="53"/>
      <c r="AJ3407" s="149">
        <v>1</v>
      </c>
      <c r="AK3407" s="374" t="s">
        <v>677</v>
      </c>
    </row>
    <row r="3408" spans="1:37" s="149" customFormat="1" ht="135" customHeight="1">
      <c r="A3408" s="53" t="s">
        <v>1828</v>
      </c>
      <c r="B3408" s="60">
        <v>3958</v>
      </c>
      <c r="C3408" s="81" t="s">
        <v>1248</v>
      </c>
      <c r="D3408" s="52" t="s">
        <v>423</v>
      </c>
      <c r="E3408" s="53" t="s">
        <v>59</v>
      </c>
      <c r="F3408" s="55">
        <v>41232</v>
      </c>
      <c r="G3408" s="55">
        <v>41260</v>
      </c>
      <c r="H3408" s="53" t="s">
        <v>104</v>
      </c>
      <c r="I3408" s="57">
        <v>250.2</v>
      </c>
      <c r="J3408" s="56">
        <v>225.179510514084</v>
      </c>
      <c r="K3408" s="56">
        <v>225.179</v>
      </c>
      <c r="L3408" s="59">
        <v>41292</v>
      </c>
      <c r="M3408" s="60">
        <v>2013</v>
      </c>
      <c r="N3408" s="61">
        <v>41316</v>
      </c>
      <c r="O3408" s="60">
        <v>2013</v>
      </c>
      <c r="P3408" s="61">
        <v>41639</v>
      </c>
      <c r="Q3408" s="53" t="s">
        <v>337</v>
      </c>
      <c r="R3408" s="53" t="s">
        <v>2517</v>
      </c>
      <c r="S3408" s="53" t="s">
        <v>384</v>
      </c>
      <c r="T3408" s="60">
        <v>1</v>
      </c>
      <c r="U3408" s="53" t="s">
        <v>367</v>
      </c>
      <c r="V3408" s="53" t="s">
        <v>385</v>
      </c>
      <c r="W3408" s="53"/>
      <c r="X3408" s="53"/>
      <c r="Y3408" s="63"/>
      <c r="Z3408" s="53"/>
      <c r="AA3408" s="53"/>
      <c r="AB3408" s="72"/>
      <c r="AC3408" s="57"/>
      <c r="AD3408" s="53"/>
      <c r="AE3408" s="53"/>
      <c r="AF3408" s="53"/>
      <c r="AG3408" s="63"/>
      <c r="AH3408" s="53"/>
      <c r="AI3408" s="53"/>
      <c r="AJ3408" s="149">
        <v>1</v>
      </c>
      <c r="AK3408" s="374" t="s">
        <v>677</v>
      </c>
    </row>
    <row r="3409" spans="1:37" s="149" customFormat="1" ht="135" customHeight="1">
      <c r="A3409" s="53" t="s">
        <v>1828</v>
      </c>
      <c r="B3409" s="160" t="s">
        <v>2516</v>
      </c>
      <c r="C3409" s="81" t="s">
        <v>1248</v>
      </c>
      <c r="D3409" s="52" t="s">
        <v>423</v>
      </c>
      <c r="E3409" s="53" t="s">
        <v>59</v>
      </c>
      <c r="F3409" s="55">
        <v>41232</v>
      </c>
      <c r="G3409" s="55">
        <v>41260</v>
      </c>
      <c r="H3409" s="53" t="s">
        <v>104</v>
      </c>
      <c r="I3409" s="57">
        <v>4249.799</v>
      </c>
      <c r="J3409" s="56">
        <v>3824.8205782370978</v>
      </c>
      <c r="K3409" s="56">
        <v>3824.82</v>
      </c>
      <c r="L3409" s="59">
        <v>41292</v>
      </c>
      <c r="M3409" s="60">
        <v>2013</v>
      </c>
      <c r="N3409" s="61">
        <v>41316</v>
      </c>
      <c r="O3409" s="60">
        <v>2013</v>
      </c>
      <c r="P3409" s="61">
        <v>41639</v>
      </c>
      <c r="Q3409" s="53" t="s">
        <v>337</v>
      </c>
      <c r="R3409" s="53" t="s">
        <v>2518</v>
      </c>
      <c r="S3409" s="53" t="s">
        <v>384</v>
      </c>
      <c r="T3409" s="60">
        <v>1</v>
      </c>
      <c r="U3409" s="53" t="s">
        <v>367</v>
      </c>
      <c r="V3409" s="53" t="s">
        <v>385</v>
      </c>
      <c r="W3409" s="53"/>
      <c r="X3409" s="53"/>
      <c r="Y3409" s="63"/>
      <c r="Z3409" s="53"/>
      <c r="AA3409" s="53"/>
      <c r="AB3409" s="72"/>
      <c r="AC3409" s="57"/>
      <c r="AD3409" s="53"/>
      <c r="AE3409" s="53"/>
      <c r="AF3409" s="53"/>
      <c r="AG3409" s="63"/>
      <c r="AH3409" s="53"/>
      <c r="AI3409" s="53"/>
      <c r="AJ3409" s="149">
        <v>1</v>
      </c>
      <c r="AK3409" s="374" t="s">
        <v>677</v>
      </c>
    </row>
    <row r="3410" spans="1:37" s="149" customFormat="1" ht="135" customHeight="1">
      <c r="A3410" s="53" t="s">
        <v>1828</v>
      </c>
      <c r="B3410" s="60">
        <v>3959</v>
      </c>
      <c r="C3410" s="53" t="s">
        <v>1247</v>
      </c>
      <c r="D3410" s="52" t="s">
        <v>586</v>
      </c>
      <c r="E3410" s="53" t="s">
        <v>81</v>
      </c>
      <c r="F3410" s="55">
        <v>41288</v>
      </c>
      <c r="G3410" s="55">
        <v>41355</v>
      </c>
      <c r="H3410" s="53" t="s">
        <v>104</v>
      </c>
      <c r="I3410" s="57">
        <v>1391.6755499999999</v>
      </c>
      <c r="J3410" s="56">
        <v>1252.5079949880387</v>
      </c>
      <c r="K3410" s="56">
        <v>1252.5070000000001</v>
      </c>
      <c r="L3410" s="59">
        <v>41382</v>
      </c>
      <c r="M3410" s="60">
        <v>2013</v>
      </c>
      <c r="N3410" s="61">
        <v>41394</v>
      </c>
      <c r="O3410" s="60">
        <v>2013</v>
      </c>
      <c r="P3410" s="61">
        <v>41639</v>
      </c>
      <c r="Q3410" s="53" t="s">
        <v>337</v>
      </c>
      <c r="R3410" s="53" t="s">
        <v>2706</v>
      </c>
      <c r="S3410" s="53" t="s">
        <v>384</v>
      </c>
      <c r="T3410" s="60">
        <v>1</v>
      </c>
      <c r="U3410" s="53" t="s">
        <v>367</v>
      </c>
      <c r="V3410" s="53" t="s">
        <v>385</v>
      </c>
      <c r="W3410" s="53"/>
      <c r="X3410" s="53"/>
      <c r="Y3410" s="63"/>
      <c r="Z3410" s="53"/>
      <c r="AA3410" s="53"/>
      <c r="AB3410" s="72"/>
      <c r="AC3410" s="57"/>
      <c r="AD3410" s="53"/>
      <c r="AE3410" s="53"/>
      <c r="AF3410" s="53"/>
      <c r="AG3410" s="63"/>
      <c r="AH3410" s="53"/>
      <c r="AI3410" s="53"/>
      <c r="AJ3410" s="149">
        <v>2</v>
      </c>
      <c r="AK3410" s="374" t="s">
        <v>677</v>
      </c>
    </row>
    <row r="3411" spans="1:37" s="149" customFormat="1" ht="135" customHeight="1">
      <c r="A3411" s="53" t="s">
        <v>1828</v>
      </c>
      <c r="B3411" s="160" t="s">
        <v>2704</v>
      </c>
      <c r="C3411" s="53" t="s">
        <v>1247</v>
      </c>
      <c r="D3411" s="52" t="s">
        <v>586</v>
      </c>
      <c r="E3411" s="53" t="s">
        <v>81</v>
      </c>
      <c r="F3411" s="55">
        <v>41288</v>
      </c>
      <c r="G3411" s="55">
        <v>41355</v>
      </c>
      <c r="H3411" s="53" t="s">
        <v>104</v>
      </c>
      <c r="I3411" s="57">
        <v>1306.6726000000001</v>
      </c>
      <c r="J3411" s="56">
        <v>1176.0053399852184</v>
      </c>
      <c r="K3411" s="56">
        <v>1176.0050000000001</v>
      </c>
      <c r="L3411" s="59">
        <v>41382</v>
      </c>
      <c r="M3411" s="60">
        <v>2013</v>
      </c>
      <c r="N3411" s="61">
        <v>41394</v>
      </c>
      <c r="O3411" s="60">
        <v>2013</v>
      </c>
      <c r="P3411" s="61">
        <v>41639</v>
      </c>
      <c r="Q3411" s="53" t="s">
        <v>337</v>
      </c>
      <c r="R3411" s="53" t="s">
        <v>2707</v>
      </c>
      <c r="S3411" s="53" t="s">
        <v>384</v>
      </c>
      <c r="T3411" s="60">
        <v>1</v>
      </c>
      <c r="U3411" s="53" t="s">
        <v>367</v>
      </c>
      <c r="V3411" s="53" t="s">
        <v>385</v>
      </c>
      <c r="W3411" s="53"/>
      <c r="X3411" s="53"/>
      <c r="Y3411" s="63"/>
      <c r="Z3411" s="53"/>
      <c r="AA3411" s="53"/>
      <c r="AB3411" s="72"/>
      <c r="AC3411" s="57"/>
      <c r="AD3411" s="53"/>
      <c r="AE3411" s="53"/>
      <c r="AF3411" s="53"/>
      <c r="AG3411" s="63"/>
      <c r="AH3411" s="53"/>
      <c r="AI3411" s="53"/>
      <c r="AJ3411" s="149">
        <v>2</v>
      </c>
      <c r="AK3411" s="374" t="s">
        <v>677</v>
      </c>
    </row>
    <row r="3412" spans="1:37" s="68" customFormat="1" ht="67.900000000000006" customHeight="1">
      <c r="A3412" s="53" t="s">
        <v>1828</v>
      </c>
      <c r="B3412" s="160" t="s">
        <v>2705</v>
      </c>
      <c r="C3412" s="53" t="s">
        <v>1247</v>
      </c>
      <c r="D3412" s="52" t="s">
        <v>586</v>
      </c>
      <c r="E3412" s="53" t="s">
        <v>81</v>
      </c>
      <c r="F3412" s="55">
        <v>41288</v>
      </c>
      <c r="G3412" s="55">
        <v>41355</v>
      </c>
      <c r="H3412" s="53" t="s">
        <v>104</v>
      </c>
      <c r="I3412" s="57">
        <v>4635.1118500000002</v>
      </c>
      <c r="J3412" s="56">
        <v>4171.6007999853873</v>
      </c>
      <c r="K3412" s="56">
        <v>4171.6000000000004</v>
      </c>
      <c r="L3412" s="59">
        <v>41382</v>
      </c>
      <c r="M3412" s="60">
        <v>2013</v>
      </c>
      <c r="N3412" s="61">
        <v>41394</v>
      </c>
      <c r="O3412" s="60">
        <v>2013</v>
      </c>
      <c r="P3412" s="61">
        <v>41639</v>
      </c>
      <c r="Q3412" s="53" t="s">
        <v>337</v>
      </c>
      <c r="R3412" s="53" t="s">
        <v>2708</v>
      </c>
      <c r="S3412" s="53" t="s">
        <v>384</v>
      </c>
      <c r="T3412" s="60">
        <v>1</v>
      </c>
      <c r="U3412" s="53" t="s">
        <v>367</v>
      </c>
      <c r="V3412" s="53" t="s">
        <v>385</v>
      </c>
      <c r="W3412" s="53"/>
      <c r="X3412" s="53"/>
      <c r="Y3412" s="63"/>
      <c r="Z3412" s="53"/>
      <c r="AA3412" s="53"/>
      <c r="AB3412" s="72"/>
      <c r="AC3412" s="57"/>
      <c r="AD3412" s="53"/>
      <c r="AE3412" s="53"/>
      <c r="AF3412" s="53"/>
      <c r="AG3412" s="63"/>
      <c r="AH3412" s="53"/>
      <c r="AI3412" s="53"/>
      <c r="AJ3412" s="149">
        <v>2</v>
      </c>
      <c r="AK3412" s="374" t="s">
        <v>677</v>
      </c>
    </row>
    <row r="3413" spans="1:37" s="149" customFormat="1" ht="60" customHeight="1">
      <c r="A3413" s="53" t="s">
        <v>1828</v>
      </c>
      <c r="B3413" s="60">
        <v>3960</v>
      </c>
      <c r="C3413" s="81" t="s">
        <v>1980</v>
      </c>
      <c r="D3413" s="52" t="s">
        <v>2040</v>
      </c>
      <c r="E3413" s="53" t="s">
        <v>59</v>
      </c>
      <c r="F3413" s="55">
        <v>41234</v>
      </c>
      <c r="G3413" s="55">
        <v>41262</v>
      </c>
      <c r="H3413" s="53" t="s">
        <v>104</v>
      </c>
      <c r="I3413" s="57">
        <v>120</v>
      </c>
      <c r="J3413" s="56">
        <v>108</v>
      </c>
      <c r="K3413" s="56">
        <v>108</v>
      </c>
      <c r="L3413" s="59">
        <v>41296</v>
      </c>
      <c r="M3413" s="60">
        <v>2013</v>
      </c>
      <c r="N3413" s="61">
        <v>41323</v>
      </c>
      <c r="O3413" s="60">
        <v>2013</v>
      </c>
      <c r="P3413" s="61">
        <v>41639</v>
      </c>
      <c r="Q3413" s="53" t="s">
        <v>337</v>
      </c>
      <c r="R3413" s="53" t="s">
        <v>1638</v>
      </c>
      <c r="S3413" s="53" t="s">
        <v>384</v>
      </c>
      <c r="T3413" s="60">
        <v>1</v>
      </c>
      <c r="U3413" s="53" t="s">
        <v>368</v>
      </c>
      <c r="V3413" s="53" t="s">
        <v>385</v>
      </c>
      <c r="W3413" s="53"/>
      <c r="X3413" s="53"/>
      <c r="Y3413" s="63"/>
      <c r="Z3413" s="53"/>
      <c r="AA3413" s="53"/>
      <c r="AB3413" s="72"/>
      <c r="AC3413" s="57"/>
      <c r="AD3413" s="53"/>
      <c r="AE3413" s="53"/>
      <c r="AF3413" s="53"/>
      <c r="AG3413" s="63"/>
      <c r="AH3413" s="53"/>
      <c r="AI3413" s="53"/>
      <c r="AJ3413" s="149">
        <v>1</v>
      </c>
      <c r="AK3413" s="374" t="s">
        <v>677</v>
      </c>
    </row>
    <row r="3414" spans="1:37" s="149" customFormat="1" ht="75" customHeight="1">
      <c r="A3414" s="53" t="s">
        <v>1828</v>
      </c>
      <c r="B3414" s="60">
        <v>3961</v>
      </c>
      <c r="C3414" s="81" t="s">
        <v>1980</v>
      </c>
      <c r="D3414" s="52" t="s">
        <v>2040</v>
      </c>
      <c r="E3414" s="53" t="s">
        <v>59</v>
      </c>
      <c r="F3414" s="55">
        <v>41234</v>
      </c>
      <c r="G3414" s="55">
        <v>41262</v>
      </c>
      <c r="H3414" s="53" t="s">
        <v>104</v>
      </c>
      <c r="I3414" s="57">
        <v>5708.3890000000001</v>
      </c>
      <c r="J3414" s="56">
        <v>5137.549386290133</v>
      </c>
      <c r="K3414" s="56">
        <v>5137.549</v>
      </c>
      <c r="L3414" s="59">
        <v>41296</v>
      </c>
      <c r="M3414" s="60">
        <v>2013</v>
      </c>
      <c r="N3414" s="61">
        <v>41323</v>
      </c>
      <c r="O3414" s="60">
        <v>2013</v>
      </c>
      <c r="P3414" s="61">
        <v>41639</v>
      </c>
      <c r="Q3414" s="53" t="s">
        <v>337</v>
      </c>
      <c r="R3414" s="53" t="s">
        <v>2513</v>
      </c>
      <c r="S3414" s="53" t="s">
        <v>384</v>
      </c>
      <c r="T3414" s="60">
        <v>1</v>
      </c>
      <c r="U3414" s="53" t="s">
        <v>368</v>
      </c>
      <c r="V3414" s="53" t="s">
        <v>385</v>
      </c>
      <c r="W3414" s="53"/>
      <c r="X3414" s="53"/>
      <c r="Y3414" s="63"/>
      <c r="Z3414" s="53"/>
      <c r="AA3414" s="53"/>
      <c r="AB3414" s="72"/>
      <c r="AC3414" s="57"/>
      <c r="AD3414" s="53"/>
      <c r="AE3414" s="53"/>
      <c r="AF3414" s="53"/>
      <c r="AG3414" s="63"/>
      <c r="AH3414" s="53"/>
      <c r="AI3414" s="53"/>
      <c r="AJ3414" s="149">
        <v>1</v>
      </c>
      <c r="AK3414" s="374" t="s">
        <v>677</v>
      </c>
    </row>
    <row r="3415" spans="1:37" s="149" customFormat="1" ht="75" customHeight="1">
      <c r="A3415" s="53" t="s">
        <v>1828</v>
      </c>
      <c r="B3415" s="160" t="s">
        <v>2511</v>
      </c>
      <c r="C3415" s="81" t="s">
        <v>1980</v>
      </c>
      <c r="D3415" s="52" t="s">
        <v>2040</v>
      </c>
      <c r="E3415" s="53" t="s">
        <v>59</v>
      </c>
      <c r="F3415" s="55">
        <v>41234</v>
      </c>
      <c r="G3415" s="55">
        <v>41262</v>
      </c>
      <c r="H3415" s="53" t="s">
        <v>104</v>
      </c>
      <c r="I3415" s="57">
        <v>130.392</v>
      </c>
      <c r="J3415" s="56">
        <v>117.35233913983912</v>
      </c>
      <c r="K3415" s="56">
        <v>117.352</v>
      </c>
      <c r="L3415" s="59">
        <v>41296</v>
      </c>
      <c r="M3415" s="60">
        <v>2013</v>
      </c>
      <c r="N3415" s="61">
        <v>41323</v>
      </c>
      <c r="O3415" s="60">
        <v>2013</v>
      </c>
      <c r="P3415" s="61">
        <v>41639</v>
      </c>
      <c r="Q3415" s="53" t="s">
        <v>337</v>
      </c>
      <c r="R3415" s="53" t="s">
        <v>2514</v>
      </c>
      <c r="S3415" s="53" t="s">
        <v>384</v>
      </c>
      <c r="T3415" s="60">
        <v>1</v>
      </c>
      <c r="U3415" s="53" t="s">
        <v>368</v>
      </c>
      <c r="V3415" s="53" t="s">
        <v>385</v>
      </c>
      <c r="W3415" s="53"/>
      <c r="X3415" s="53"/>
      <c r="Y3415" s="63"/>
      <c r="Z3415" s="53"/>
      <c r="AA3415" s="53"/>
      <c r="AB3415" s="72"/>
      <c r="AC3415" s="57"/>
      <c r="AD3415" s="53"/>
      <c r="AE3415" s="53"/>
      <c r="AF3415" s="53"/>
      <c r="AG3415" s="63"/>
      <c r="AH3415" s="53"/>
      <c r="AI3415" s="53"/>
      <c r="AJ3415" s="149">
        <v>1</v>
      </c>
      <c r="AK3415" s="374" t="s">
        <v>677</v>
      </c>
    </row>
    <row r="3416" spans="1:37" s="149" customFormat="1" ht="75" customHeight="1">
      <c r="A3416" s="53" t="s">
        <v>1828</v>
      </c>
      <c r="B3416" s="160" t="s">
        <v>2512</v>
      </c>
      <c r="C3416" s="81" t="s">
        <v>1980</v>
      </c>
      <c r="D3416" s="52" t="s">
        <v>2040</v>
      </c>
      <c r="E3416" s="53" t="s">
        <v>59</v>
      </c>
      <c r="F3416" s="55">
        <v>41234</v>
      </c>
      <c r="G3416" s="55">
        <v>41262</v>
      </c>
      <c r="H3416" s="53" t="s">
        <v>104</v>
      </c>
      <c r="I3416" s="57">
        <v>170.05</v>
      </c>
      <c r="J3416" s="56">
        <v>153.04611238015681</v>
      </c>
      <c r="K3416" s="56">
        <v>153.04599999999999</v>
      </c>
      <c r="L3416" s="59">
        <v>41296</v>
      </c>
      <c r="M3416" s="60">
        <v>2013</v>
      </c>
      <c r="N3416" s="61">
        <v>41323</v>
      </c>
      <c r="O3416" s="60">
        <v>2013</v>
      </c>
      <c r="P3416" s="61">
        <v>41639</v>
      </c>
      <c r="Q3416" s="53" t="s">
        <v>337</v>
      </c>
      <c r="R3416" s="53" t="s">
        <v>2515</v>
      </c>
      <c r="S3416" s="53" t="s">
        <v>384</v>
      </c>
      <c r="T3416" s="60">
        <v>1</v>
      </c>
      <c r="U3416" s="53" t="s">
        <v>368</v>
      </c>
      <c r="V3416" s="53" t="s">
        <v>385</v>
      </c>
      <c r="W3416" s="53"/>
      <c r="X3416" s="53"/>
      <c r="Y3416" s="63"/>
      <c r="Z3416" s="53"/>
      <c r="AA3416" s="53"/>
      <c r="AB3416" s="72"/>
      <c r="AC3416" s="57"/>
      <c r="AD3416" s="53"/>
      <c r="AE3416" s="53"/>
      <c r="AF3416" s="53"/>
      <c r="AG3416" s="63"/>
      <c r="AH3416" s="53"/>
      <c r="AI3416" s="53"/>
      <c r="AJ3416" s="149">
        <v>1</v>
      </c>
      <c r="AK3416" s="374" t="s">
        <v>677</v>
      </c>
    </row>
    <row r="3417" spans="1:37" s="149" customFormat="1" ht="60" customHeight="1">
      <c r="A3417" s="53" t="s">
        <v>1828</v>
      </c>
      <c r="B3417" s="60">
        <v>3962</v>
      </c>
      <c r="C3417" s="54">
        <v>3000417</v>
      </c>
      <c r="D3417" s="52" t="s">
        <v>591</v>
      </c>
      <c r="E3417" s="53" t="s">
        <v>59</v>
      </c>
      <c r="F3417" s="55">
        <v>41234</v>
      </c>
      <c r="G3417" s="55">
        <v>41262</v>
      </c>
      <c r="H3417" s="53" t="s">
        <v>104</v>
      </c>
      <c r="I3417" s="57">
        <v>37.83</v>
      </c>
      <c r="J3417" s="56">
        <v>34.046999999999997</v>
      </c>
      <c r="K3417" s="56">
        <v>34.046999999999997</v>
      </c>
      <c r="L3417" s="59">
        <v>41296</v>
      </c>
      <c r="M3417" s="60">
        <v>2013</v>
      </c>
      <c r="N3417" s="61">
        <v>41323</v>
      </c>
      <c r="O3417" s="60">
        <v>2013</v>
      </c>
      <c r="P3417" s="61">
        <v>41639</v>
      </c>
      <c r="Q3417" s="53" t="s">
        <v>337</v>
      </c>
      <c r="R3417" s="53" t="s">
        <v>1639</v>
      </c>
      <c r="S3417" s="53" t="s">
        <v>384</v>
      </c>
      <c r="T3417" s="60">
        <v>1</v>
      </c>
      <c r="U3417" s="53" t="s">
        <v>368</v>
      </c>
      <c r="V3417" s="53" t="s">
        <v>385</v>
      </c>
      <c r="W3417" s="53"/>
      <c r="X3417" s="53"/>
      <c r="Y3417" s="63"/>
      <c r="Z3417" s="53"/>
      <c r="AA3417" s="53"/>
      <c r="AB3417" s="72"/>
      <c r="AC3417" s="57"/>
      <c r="AD3417" s="53"/>
      <c r="AE3417" s="53"/>
      <c r="AF3417" s="53"/>
      <c r="AG3417" s="63"/>
      <c r="AH3417" s="53"/>
      <c r="AI3417" s="53"/>
      <c r="AJ3417" s="149">
        <v>1</v>
      </c>
      <c r="AK3417" s="374" t="s">
        <v>677</v>
      </c>
    </row>
    <row r="3418" spans="1:37" s="149" customFormat="1" ht="60" customHeight="1">
      <c r="A3418" s="53" t="s">
        <v>1828</v>
      </c>
      <c r="B3418" s="60">
        <v>3963</v>
      </c>
      <c r="C3418" s="53" t="s">
        <v>1981</v>
      </c>
      <c r="D3418" s="52" t="s">
        <v>1078</v>
      </c>
      <c r="E3418" s="53" t="s">
        <v>59</v>
      </c>
      <c r="F3418" s="55">
        <v>41234</v>
      </c>
      <c r="G3418" s="55">
        <v>41262</v>
      </c>
      <c r="H3418" s="53" t="s">
        <v>104</v>
      </c>
      <c r="I3418" s="57">
        <v>225</v>
      </c>
      <c r="J3418" s="56">
        <v>202.49999999999997</v>
      </c>
      <c r="K3418" s="56">
        <v>202.5</v>
      </c>
      <c r="L3418" s="59">
        <v>41296</v>
      </c>
      <c r="M3418" s="60">
        <v>2013</v>
      </c>
      <c r="N3418" s="61">
        <v>41323</v>
      </c>
      <c r="O3418" s="60">
        <v>2013</v>
      </c>
      <c r="P3418" s="61">
        <v>41639</v>
      </c>
      <c r="Q3418" s="53" t="s">
        <v>337</v>
      </c>
      <c r="R3418" s="53" t="s">
        <v>1640</v>
      </c>
      <c r="S3418" s="53" t="s">
        <v>384</v>
      </c>
      <c r="T3418" s="60">
        <v>1</v>
      </c>
      <c r="U3418" s="53" t="s">
        <v>368</v>
      </c>
      <c r="V3418" s="53" t="s">
        <v>385</v>
      </c>
      <c r="W3418" s="53"/>
      <c r="X3418" s="53"/>
      <c r="Y3418" s="63"/>
      <c r="Z3418" s="53"/>
      <c r="AA3418" s="53"/>
      <c r="AB3418" s="72"/>
      <c r="AC3418" s="57"/>
      <c r="AD3418" s="53"/>
      <c r="AE3418" s="53"/>
      <c r="AF3418" s="53"/>
      <c r="AG3418" s="63"/>
      <c r="AH3418" s="53"/>
      <c r="AI3418" s="53"/>
      <c r="AJ3418" s="149">
        <v>1</v>
      </c>
      <c r="AK3418" s="374" t="s">
        <v>677</v>
      </c>
    </row>
    <row r="3419" spans="1:37" s="149" customFormat="1" ht="60" customHeight="1">
      <c r="A3419" s="53" t="s">
        <v>1828</v>
      </c>
      <c r="B3419" s="60">
        <v>3964</v>
      </c>
      <c r="C3419" s="53" t="s">
        <v>2029</v>
      </c>
      <c r="D3419" s="52" t="s">
        <v>412</v>
      </c>
      <c r="E3419" s="53" t="s">
        <v>59</v>
      </c>
      <c r="F3419" s="55">
        <v>41239</v>
      </c>
      <c r="G3419" s="55">
        <v>41267</v>
      </c>
      <c r="H3419" s="53" t="s">
        <v>104</v>
      </c>
      <c r="I3419" s="57">
        <v>0.04</v>
      </c>
      <c r="J3419" s="56">
        <v>0.04</v>
      </c>
      <c r="K3419" s="56">
        <v>0.04</v>
      </c>
      <c r="L3419" s="59">
        <v>41299</v>
      </c>
      <c r="M3419" s="60">
        <v>2013</v>
      </c>
      <c r="N3419" s="61">
        <v>41326</v>
      </c>
      <c r="O3419" s="60">
        <v>2013</v>
      </c>
      <c r="P3419" s="61">
        <v>41639</v>
      </c>
      <c r="Q3419" s="53" t="s">
        <v>337</v>
      </c>
      <c r="R3419" s="53" t="s">
        <v>1641</v>
      </c>
      <c r="S3419" s="53" t="s">
        <v>384</v>
      </c>
      <c r="T3419" s="60">
        <v>1</v>
      </c>
      <c r="U3419" s="53" t="s">
        <v>368</v>
      </c>
      <c r="V3419" s="53" t="s">
        <v>385</v>
      </c>
      <c r="W3419" s="53"/>
      <c r="X3419" s="53"/>
      <c r="Y3419" s="63"/>
      <c r="Z3419" s="53"/>
      <c r="AA3419" s="53"/>
      <c r="AB3419" s="72"/>
      <c r="AC3419" s="57"/>
      <c r="AD3419" s="53"/>
      <c r="AE3419" s="53"/>
      <c r="AF3419" s="53"/>
      <c r="AG3419" s="63"/>
      <c r="AH3419" s="53"/>
      <c r="AI3419" s="53"/>
      <c r="AJ3419" s="149">
        <v>1</v>
      </c>
      <c r="AK3419" s="374" t="s">
        <v>677</v>
      </c>
    </row>
    <row r="3420" spans="1:37" s="149" customFormat="1" ht="60" customHeight="1">
      <c r="A3420" s="53" t="s">
        <v>1828</v>
      </c>
      <c r="B3420" s="60">
        <v>3965</v>
      </c>
      <c r="C3420" s="53" t="s">
        <v>2035</v>
      </c>
      <c r="D3420" s="52" t="s">
        <v>1110</v>
      </c>
      <c r="E3420" s="53" t="s">
        <v>59</v>
      </c>
      <c r="F3420" s="55">
        <v>41239</v>
      </c>
      <c r="G3420" s="55">
        <v>41267</v>
      </c>
      <c r="H3420" s="53" t="s">
        <v>104</v>
      </c>
      <c r="I3420" s="57">
        <v>413.01</v>
      </c>
      <c r="J3420" s="56">
        <v>371.70899999999995</v>
      </c>
      <c r="K3420" s="56">
        <v>371.709</v>
      </c>
      <c r="L3420" s="59">
        <v>41299</v>
      </c>
      <c r="M3420" s="60">
        <v>2013</v>
      </c>
      <c r="N3420" s="61">
        <v>41326</v>
      </c>
      <c r="O3420" s="60">
        <v>2013</v>
      </c>
      <c r="P3420" s="61">
        <v>41639</v>
      </c>
      <c r="Q3420" s="53" t="s">
        <v>337</v>
      </c>
      <c r="R3420" s="53" t="s">
        <v>1642</v>
      </c>
      <c r="S3420" s="53" t="s">
        <v>384</v>
      </c>
      <c r="T3420" s="60">
        <v>1</v>
      </c>
      <c r="U3420" s="53" t="s">
        <v>368</v>
      </c>
      <c r="V3420" s="53" t="s">
        <v>385</v>
      </c>
      <c r="W3420" s="53"/>
      <c r="X3420" s="53"/>
      <c r="Y3420" s="63"/>
      <c r="Z3420" s="53"/>
      <c r="AA3420" s="53"/>
      <c r="AB3420" s="72"/>
      <c r="AC3420" s="57"/>
      <c r="AD3420" s="53"/>
      <c r="AE3420" s="53"/>
      <c r="AF3420" s="53"/>
      <c r="AG3420" s="63"/>
      <c r="AH3420" s="53"/>
      <c r="AI3420" s="53"/>
      <c r="AJ3420" s="149">
        <v>1</v>
      </c>
      <c r="AK3420" s="374" t="s">
        <v>677</v>
      </c>
    </row>
    <row r="3421" spans="1:37" s="149" customFormat="1" ht="90" customHeight="1">
      <c r="A3421" s="53" t="s">
        <v>1828</v>
      </c>
      <c r="B3421" s="60">
        <v>3966</v>
      </c>
      <c r="C3421" s="53" t="s">
        <v>630</v>
      </c>
      <c r="D3421" s="52" t="s">
        <v>631</v>
      </c>
      <c r="E3421" s="53" t="s">
        <v>80</v>
      </c>
      <c r="F3421" s="55">
        <v>41220</v>
      </c>
      <c r="G3421" s="55">
        <v>41250</v>
      </c>
      <c r="H3421" s="53" t="s">
        <v>104</v>
      </c>
      <c r="I3421" s="75">
        <v>1403.924</v>
      </c>
      <c r="J3421" s="56">
        <v>1263.5312221224001</v>
      </c>
      <c r="K3421" s="56">
        <v>1263.5309999999999</v>
      </c>
      <c r="L3421" s="59">
        <v>41284</v>
      </c>
      <c r="M3421" s="60">
        <v>2013</v>
      </c>
      <c r="N3421" s="61">
        <v>41330</v>
      </c>
      <c r="O3421" s="60">
        <v>2013</v>
      </c>
      <c r="P3421" s="61">
        <v>41639</v>
      </c>
      <c r="Q3421" s="53" t="s">
        <v>337</v>
      </c>
      <c r="R3421" s="53"/>
      <c r="S3421" s="53" t="s">
        <v>430</v>
      </c>
      <c r="T3421" s="60">
        <v>85</v>
      </c>
      <c r="U3421" s="53" t="s">
        <v>367</v>
      </c>
      <c r="V3421" s="53" t="s">
        <v>385</v>
      </c>
      <c r="W3421" s="53"/>
      <c r="X3421" s="53"/>
      <c r="Y3421" s="63"/>
      <c r="Z3421" s="53"/>
      <c r="AA3421" s="53"/>
      <c r="AB3421" s="72"/>
      <c r="AC3421" s="57"/>
      <c r="AD3421" s="53"/>
      <c r="AE3421" s="53"/>
      <c r="AF3421" s="53"/>
      <c r="AG3421" s="63"/>
      <c r="AH3421" s="53"/>
      <c r="AI3421" s="53"/>
      <c r="AJ3421" s="149">
        <v>1</v>
      </c>
      <c r="AK3421" s="374" t="s">
        <v>677</v>
      </c>
    </row>
    <row r="3422" spans="1:37" s="149" customFormat="1" ht="60" customHeight="1">
      <c r="A3422" s="53" t="s">
        <v>1828</v>
      </c>
      <c r="B3422" s="60">
        <v>3967</v>
      </c>
      <c r="C3422" s="53" t="s">
        <v>630</v>
      </c>
      <c r="D3422" s="52" t="s">
        <v>631</v>
      </c>
      <c r="E3422" s="53" t="s">
        <v>80</v>
      </c>
      <c r="F3422" s="55">
        <v>41220</v>
      </c>
      <c r="G3422" s="55">
        <v>41250</v>
      </c>
      <c r="H3422" s="53" t="s">
        <v>104</v>
      </c>
      <c r="I3422" s="57">
        <v>307.65699999999998</v>
      </c>
      <c r="J3422" s="56">
        <v>276.89129999999994</v>
      </c>
      <c r="K3422" s="56">
        <v>276.89100000000002</v>
      </c>
      <c r="L3422" s="59">
        <v>41284</v>
      </c>
      <c r="M3422" s="60">
        <v>2013</v>
      </c>
      <c r="N3422" s="61">
        <v>41330</v>
      </c>
      <c r="O3422" s="60">
        <v>2013</v>
      </c>
      <c r="P3422" s="61">
        <v>41512</v>
      </c>
      <c r="Q3422" s="53" t="s">
        <v>337</v>
      </c>
      <c r="R3422" s="53" t="s">
        <v>1643</v>
      </c>
      <c r="S3422" s="53" t="s">
        <v>430</v>
      </c>
      <c r="T3422" s="60">
        <v>121</v>
      </c>
      <c r="U3422" s="53" t="s">
        <v>368</v>
      </c>
      <c r="V3422" s="53" t="s">
        <v>385</v>
      </c>
      <c r="W3422" s="53"/>
      <c r="X3422" s="53"/>
      <c r="Y3422" s="63"/>
      <c r="Z3422" s="53"/>
      <c r="AA3422" s="53"/>
      <c r="AB3422" s="72"/>
      <c r="AC3422" s="57"/>
      <c r="AD3422" s="53"/>
      <c r="AE3422" s="53"/>
      <c r="AF3422" s="53"/>
      <c r="AG3422" s="63"/>
      <c r="AH3422" s="53"/>
      <c r="AI3422" s="53"/>
      <c r="AJ3422" s="149">
        <v>1</v>
      </c>
      <c r="AK3422" s="374" t="s">
        <v>677</v>
      </c>
    </row>
    <row r="3423" spans="1:37" s="149" customFormat="1" ht="90" customHeight="1">
      <c r="A3423" s="53" t="s">
        <v>1828</v>
      </c>
      <c r="B3423" s="60">
        <v>3968</v>
      </c>
      <c r="C3423" s="53" t="s">
        <v>633</v>
      </c>
      <c r="D3423" s="52" t="s">
        <v>2038</v>
      </c>
      <c r="E3423" s="53" t="s">
        <v>64</v>
      </c>
      <c r="F3423" s="55">
        <v>41219</v>
      </c>
      <c r="G3423" s="55">
        <v>41250</v>
      </c>
      <c r="H3423" s="53" t="s">
        <v>104</v>
      </c>
      <c r="I3423" s="57">
        <v>78.116</v>
      </c>
      <c r="J3423" s="56">
        <v>70.304328143834397</v>
      </c>
      <c r="K3423" s="56">
        <v>70.304000000000002</v>
      </c>
      <c r="L3423" s="59">
        <v>41284</v>
      </c>
      <c r="M3423" s="60">
        <v>2013</v>
      </c>
      <c r="N3423" s="61">
        <v>41394</v>
      </c>
      <c r="O3423" s="60">
        <v>2013</v>
      </c>
      <c r="P3423" s="61">
        <v>41512</v>
      </c>
      <c r="Q3423" s="53" t="s">
        <v>337</v>
      </c>
      <c r="R3423" s="53"/>
      <c r="S3423" s="53" t="s">
        <v>430</v>
      </c>
      <c r="T3423" s="60">
        <v>2</v>
      </c>
      <c r="U3423" s="53" t="s">
        <v>367</v>
      </c>
      <c r="V3423" s="53" t="s">
        <v>385</v>
      </c>
      <c r="W3423" s="53"/>
      <c r="X3423" s="53"/>
      <c r="Y3423" s="63"/>
      <c r="Z3423" s="53"/>
      <c r="AA3423" s="53"/>
      <c r="AB3423" s="72"/>
      <c r="AC3423" s="57"/>
      <c r="AD3423" s="53"/>
      <c r="AE3423" s="53"/>
      <c r="AF3423" s="53"/>
      <c r="AG3423" s="63"/>
      <c r="AH3423" s="53"/>
      <c r="AI3423" s="53"/>
      <c r="AJ3423" s="149">
        <v>1</v>
      </c>
      <c r="AK3423" s="374" t="s">
        <v>677</v>
      </c>
    </row>
    <row r="3424" spans="1:37" s="149" customFormat="1" ht="60" customHeight="1">
      <c r="A3424" s="53" t="s">
        <v>1828</v>
      </c>
      <c r="B3424" s="60">
        <v>3969</v>
      </c>
      <c r="C3424" s="53" t="s">
        <v>633</v>
      </c>
      <c r="D3424" s="52" t="s">
        <v>2038</v>
      </c>
      <c r="E3424" s="53" t="s">
        <v>64</v>
      </c>
      <c r="F3424" s="55">
        <v>41219</v>
      </c>
      <c r="G3424" s="55">
        <v>41250</v>
      </c>
      <c r="H3424" s="53" t="s">
        <v>104</v>
      </c>
      <c r="I3424" s="57">
        <v>218.857</v>
      </c>
      <c r="J3424" s="56">
        <v>196.97130000000001</v>
      </c>
      <c r="K3424" s="56">
        <v>196.971</v>
      </c>
      <c r="L3424" s="59">
        <v>41284</v>
      </c>
      <c r="M3424" s="60">
        <v>2013</v>
      </c>
      <c r="N3424" s="61">
        <v>41394</v>
      </c>
      <c r="O3424" s="60">
        <v>2013</v>
      </c>
      <c r="P3424" s="61">
        <v>41512</v>
      </c>
      <c r="Q3424" s="53" t="s">
        <v>337</v>
      </c>
      <c r="R3424" s="53"/>
      <c r="S3424" s="53" t="s">
        <v>430</v>
      </c>
      <c r="T3424" s="60">
        <v>5</v>
      </c>
      <c r="U3424" s="53" t="s">
        <v>368</v>
      </c>
      <c r="V3424" s="53" t="s">
        <v>385</v>
      </c>
      <c r="W3424" s="53"/>
      <c r="X3424" s="53"/>
      <c r="Y3424" s="63"/>
      <c r="Z3424" s="53"/>
      <c r="AA3424" s="53"/>
      <c r="AB3424" s="72"/>
      <c r="AC3424" s="57"/>
      <c r="AD3424" s="53"/>
      <c r="AE3424" s="53"/>
      <c r="AF3424" s="53"/>
      <c r="AG3424" s="63"/>
      <c r="AH3424" s="53"/>
      <c r="AI3424" s="53"/>
      <c r="AJ3424" s="149">
        <v>1</v>
      </c>
      <c r="AK3424" s="374" t="s">
        <v>677</v>
      </c>
    </row>
    <row r="3425" spans="1:37" s="149" customFormat="1" ht="90" customHeight="1">
      <c r="A3425" s="53" t="s">
        <v>1828</v>
      </c>
      <c r="B3425" s="60">
        <v>3970</v>
      </c>
      <c r="C3425" s="53" t="s">
        <v>763</v>
      </c>
      <c r="D3425" s="52" t="s">
        <v>764</v>
      </c>
      <c r="E3425" s="53" t="s">
        <v>81</v>
      </c>
      <c r="F3425" s="55">
        <v>41242</v>
      </c>
      <c r="G3425" s="55">
        <v>41302</v>
      </c>
      <c r="H3425" s="53" t="s">
        <v>104</v>
      </c>
      <c r="I3425" s="57">
        <v>395.34800000000001</v>
      </c>
      <c r="J3425" s="56">
        <v>355.81237071095524</v>
      </c>
      <c r="K3425" s="56">
        <v>355.81200000000001</v>
      </c>
      <c r="L3425" s="59">
        <v>41327</v>
      </c>
      <c r="M3425" s="60">
        <v>2013</v>
      </c>
      <c r="N3425" s="61">
        <v>41394</v>
      </c>
      <c r="O3425" s="60">
        <v>2013</v>
      </c>
      <c r="P3425" s="61">
        <v>41394</v>
      </c>
      <c r="Q3425" s="53" t="s">
        <v>337</v>
      </c>
      <c r="R3425" s="53"/>
      <c r="S3425" s="53" t="s">
        <v>430</v>
      </c>
      <c r="T3425" s="60">
        <v>4</v>
      </c>
      <c r="U3425" s="53" t="s">
        <v>367</v>
      </c>
      <c r="V3425" s="53" t="s">
        <v>385</v>
      </c>
      <c r="W3425" s="53"/>
      <c r="X3425" s="53"/>
      <c r="Y3425" s="63"/>
      <c r="Z3425" s="53"/>
      <c r="AA3425" s="53"/>
      <c r="AB3425" s="72"/>
      <c r="AC3425" s="57"/>
      <c r="AD3425" s="53"/>
      <c r="AE3425" s="53"/>
      <c r="AF3425" s="53"/>
      <c r="AG3425" s="63"/>
      <c r="AH3425" s="53"/>
      <c r="AI3425" s="53"/>
      <c r="AJ3425" s="149">
        <v>1</v>
      </c>
      <c r="AK3425" s="374" t="s">
        <v>677</v>
      </c>
    </row>
    <row r="3426" spans="1:37" s="149" customFormat="1" ht="90" customHeight="1">
      <c r="A3426" s="53" t="s">
        <v>1828</v>
      </c>
      <c r="B3426" s="60">
        <v>3971</v>
      </c>
      <c r="C3426" s="53" t="s">
        <v>542</v>
      </c>
      <c r="D3426" s="52" t="s">
        <v>543</v>
      </c>
      <c r="E3426" s="53" t="s">
        <v>80</v>
      </c>
      <c r="F3426" s="55">
        <v>41227</v>
      </c>
      <c r="G3426" s="55">
        <v>41256</v>
      </c>
      <c r="H3426" s="53" t="s">
        <v>104</v>
      </c>
      <c r="I3426" s="57">
        <v>1332.7053900000001</v>
      </c>
      <c r="J3426" s="56">
        <v>1199.4346300176578</v>
      </c>
      <c r="K3426" s="56">
        <v>1199.434</v>
      </c>
      <c r="L3426" s="59">
        <v>41290</v>
      </c>
      <c r="M3426" s="60">
        <v>2013</v>
      </c>
      <c r="N3426" s="61">
        <v>41362</v>
      </c>
      <c r="O3426" s="60">
        <v>2013</v>
      </c>
      <c r="P3426" s="61">
        <v>41517</v>
      </c>
      <c r="Q3426" s="53" t="s">
        <v>337</v>
      </c>
      <c r="R3426" s="53"/>
      <c r="S3426" s="53" t="s">
        <v>430</v>
      </c>
      <c r="T3426" s="60">
        <v>18</v>
      </c>
      <c r="U3426" s="53" t="s">
        <v>367</v>
      </c>
      <c r="V3426" s="53" t="s">
        <v>385</v>
      </c>
      <c r="W3426" s="53"/>
      <c r="X3426" s="53"/>
      <c r="Y3426" s="63"/>
      <c r="Z3426" s="53"/>
      <c r="AA3426" s="53"/>
      <c r="AB3426" s="72"/>
      <c r="AC3426" s="57"/>
      <c r="AD3426" s="53"/>
      <c r="AE3426" s="53"/>
      <c r="AF3426" s="53"/>
      <c r="AG3426" s="63"/>
      <c r="AH3426" s="53"/>
      <c r="AI3426" s="53"/>
      <c r="AJ3426" s="149">
        <v>1</v>
      </c>
      <c r="AK3426" s="374" t="s">
        <v>677</v>
      </c>
    </row>
    <row r="3427" spans="1:37" s="149" customFormat="1" ht="60" customHeight="1">
      <c r="A3427" s="53" t="s">
        <v>1828</v>
      </c>
      <c r="B3427" s="60">
        <v>3972</v>
      </c>
      <c r="C3427" s="53" t="s">
        <v>542</v>
      </c>
      <c r="D3427" s="52" t="s">
        <v>543</v>
      </c>
      <c r="E3427" s="53" t="s">
        <v>80</v>
      </c>
      <c r="F3427" s="55">
        <v>41227</v>
      </c>
      <c r="G3427" s="55">
        <v>41256</v>
      </c>
      <c r="H3427" s="53" t="s">
        <v>104</v>
      </c>
      <c r="I3427" s="57">
        <v>381.58199999999999</v>
      </c>
      <c r="J3427" s="56">
        <v>343.42379999999997</v>
      </c>
      <c r="K3427" s="56">
        <v>343.423</v>
      </c>
      <c r="L3427" s="59">
        <v>41290</v>
      </c>
      <c r="M3427" s="60">
        <v>2013</v>
      </c>
      <c r="N3427" s="61">
        <v>41362</v>
      </c>
      <c r="O3427" s="60">
        <v>2013</v>
      </c>
      <c r="P3427" s="61">
        <v>41517</v>
      </c>
      <c r="Q3427" s="53" t="s">
        <v>337</v>
      </c>
      <c r="R3427" s="53"/>
      <c r="S3427" s="53" t="s">
        <v>430</v>
      </c>
      <c r="T3427" s="60">
        <v>5</v>
      </c>
      <c r="U3427" s="53" t="s">
        <v>368</v>
      </c>
      <c r="V3427" s="53" t="s">
        <v>385</v>
      </c>
      <c r="W3427" s="53"/>
      <c r="X3427" s="53"/>
      <c r="Y3427" s="63"/>
      <c r="Z3427" s="53"/>
      <c r="AA3427" s="53"/>
      <c r="AB3427" s="72"/>
      <c r="AC3427" s="57"/>
      <c r="AD3427" s="53"/>
      <c r="AE3427" s="53"/>
      <c r="AF3427" s="53"/>
      <c r="AG3427" s="63"/>
      <c r="AH3427" s="53"/>
      <c r="AI3427" s="53"/>
      <c r="AJ3427" s="149">
        <v>1</v>
      </c>
      <c r="AK3427" s="374" t="s">
        <v>677</v>
      </c>
    </row>
    <row r="3428" spans="1:37" s="149" customFormat="1" ht="75" customHeight="1">
      <c r="A3428" s="53" t="s">
        <v>1828</v>
      </c>
      <c r="B3428" s="60">
        <v>3973</v>
      </c>
      <c r="C3428" s="53" t="s">
        <v>634</v>
      </c>
      <c r="D3428" s="52" t="s">
        <v>1383</v>
      </c>
      <c r="E3428" s="53" t="s">
        <v>64</v>
      </c>
      <c r="F3428" s="55">
        <v>41220</v>
      </c>
      <c r="G3428" s="55">
        <v>41261</v>
      </c>
      <c r="H3428" s="53" t="s">
        <v>104</v>
      </c>
      <c r="I3428" s="57">
        <v>491.66399999999999</v>
      </c>
      <c r="J3428" s="56">
        <v>442.49759999999998</v>
      </c>
      <c r="K3428" s="56">
        <v>442.49700000000001</v>
      </c>
      <c r="L3428" s="59">
        <v>41295</v>
      </c>
      <c r="M3428" s="60">
        <v>2013</v>
      </c>
      <c r="N3428" s="61">
        <v>41425</v>
      </c>
      <c r="O3428" s="60">
        <v>2013</v>
      </c>
      <c r="P3428" s="61">
        <v>41517</v>
      </c>
      <c r="Q3428" s="53" t="s">
        <v>337</v>
      </c>
      <c r="R3428" s="53"/>
      <c r="S3428" s="53" t="s">
        <v>430</v>
      </c>
      <c r="T3428" s="60">
        <v>5</v>
      </c>
      <c r="U3428" s="53" t="s">
        <v>368</v>
      </c>
      <c r="V3428" s="53" t="s">
        <v>385</v>
      </c>
      <c r="W3428" s="53"/>
      <c r="X3428" s="53"/>
      <c r="Y3428" s="63"/>
      <c r="Z3428" s="53"/>
      <c r="AA3428" s="53"/>
      <c r="AB3428" s="72"/>
      <c r="AC3428" s="57"/>
      <c r="AD3428" s="53"/>
      <c r="AE3428" s="53"/>
      <c r="AF3428" s="53"/>
      <c r="AG3428" s="63"/>
      <c r="AH3428" s="53"/>
      <c r="AI3428" s="53"/>
      <c r="AJ3428" s="149">
        <v>1</v>
      </c>
      <c r="AK3428" s="374" t="s">
        <v>677</v>
      </c>
    </row>
    <row r="3429" spans="1:37" s="149" customFormat="1" ht="90" customHeight="1">
      <c r="A3429" s="53" t="s">
        <v>1828</v>
      </c>
      <c r="B3429" s="60">
        <v>3974</v>
      </c>
      <c r="C3429" s="53" t="s">
        <v>545</v>
      </c>
      <c r="D3429" s="52" t="s">
        <v>546</v>
      </c>
      <c r="E3429" s="53" t="s">
        <v>64</v>
      </c>
      <c r="F3429" s="55">
        <v>41221</v>
      </c>
      <c r="G3429" s="55">
        <v>41263</v>
      </c>
      <c r="H3429" s="53" t="s">
        <v>104</v>
      </c>
      <c r="I3429" s="57">
        <v>439.62400000000002</v>
      </c>
      <c r="J3429" s="56">
        <v>395.66059503838562</v>
      </c>
      <c r="K3429" s="56">
        <v>395.66</v>
      </c>
      <c r="L3429" s="59">
        <v>41297</v>
      </c>
      <c r="M3429" s="60">
        <v>2013</v>
      </c>
      <c r="N3429" s="61">
        <v>41362</v>
      </c>
      <c r="O3429" s="60">
        <v>2013</v>
      </c>
      <c r="P3429" s="61">
        <v>41517</v>
      </c>
      <c r="Q3429" s="53" t="s">
        <v>337</v>
      </c>
      <c r="R3429" s="53"/>
      <c r="S3429" s="53" t="s">
        <v>430</v>
      </c>
      <c r="T3429" s="60">
        <v>42</v>
      </c>
      <c r="U3429" s="53" t="s">
        <v>367</v>
      </c>
      <c r="V3429" s="53" t="s">
        <v>385</v>
      </c>
      <c r="W3429" s="53"/>
      <c r="X3429" s="53"/>
      <c r="Y3429" s="63"/>
      <c r="Z3429" s="53"/>
      <c r="AA3429" s="53"/>
      <c r="AB3429" s="72"/>
      <c r="AC3429" s="57"/>
      <c r="AD3429" s="53"/>
      <c r="AE3429" s="53"/>
      <c r="AF3429" s="53"/>
      <c r="AG3429" s="63"/>
      <c r="AH3429" s="53"/>
      <c r="AI3429" s="53"/>
      <c r="AJ3429" s="149">
        <v>1</v>
      </c>
      <c r="AK3429" s="374" t="s">
        <v>677</v>
      </c>
    </row>
    <row r="3430" spans="1:37" s="149" customFormat="1" ht="60" customHeight="1">
      <c r="A3430" s="53" t="s">
        <v>1828</v>
      </c>
      <c r="B3430" s="60">
        <v>3975</v>
      </c>
      <c r="C3430" s="53" t="s">
        <v>545</v>
      </c>
      <c r="D3430" s="52" t="s">
        <v>546</v>
      </c>
      <c r="E3430" s="53" t="s">
        <v>64</v>
      </c>
      <c r="F3430" s="55">
        <v>41221</v>
      </c>
      <c r="G3430" s="55">
        <v>41263</v>
      </c>
      <c r="H3430" s="53" t="s">
        <v>104</v>
      </c>
      <c r="I3430" s="57">
        <v>224.29</v>
      </c>
      <c r="J3430" s="56">
        <v>201.86099999999999</v>
      </c>
      <c r="K3430" s="56">
        <v>201.86099999999999</v>
      </c>
      <c r="L3430" s="59">
        <v>41297</v>
      </c>
      <c r="M3430" s="60">
        <v>2013</v>
      </c>
      <c r="N3430" s="61">
        <v>41362</v>
      </c>
      <c r="O3430" s="60">
        <v>2013</v>
      </c>
      <c r="P3430" s="61">
        <v>41517</v>
      </c>
      <c r="Q3430" s="53" t="s">
        <v>337</v>
      </c>
      <c r="R3430" s="53"/>
      <c r="S3430" s="53" t="s">
        <v>430</v>
      </c>
      <c r="T3430" s="60">
        <v>1</v>
      </c>
      <c r="U3430" s="53" t="s">
        <v>368</v>
      </c>
      <c r="V3430" s="53" t="s">
        <v>385</v>
      </c>
      <c r="W3430" s="53"/>
      <c r="X3430" s="53"/>
      <c r="Y3430" s="63"/>
      <c r="Z3430" s="53"/>
      <c r="AA3430" s="53"/>
      <c r="AB3430" s="72"/>
      <c r="AC3430" s="57"/>
      <c r="AD3430" s="53"/>
      <c r="AE3430" s="53"/>
      <c r="AF3430" s="53"/>
      <c r="AG3430" s="63"/>
      <c r="AH3430" s="53"/>
      <c r="AI3430" s="53"/>
      <c r="AJ3430" s="149">
        <v>1</v>
      </c>
      <c r="AK3430" s="374" t="s">
        <v>677</v>
      </c>
    </row>
    <row r="3431" spans="1:37" s="149" customFormat="1" ht="90" customHeight="1">
      <c r="A3431" s="53" t="s">
        <v>1828</v>
      </c>
      <c r="B3431" s="60">
        <v>3976</v>
      </c>
      <c r="C3431" s="53" t="s">
        <v>636</v>
      </c>
      <c r="D3431" s="52" t="s">
        <v>599</v>
      </c>
      <c r="E3431" s="53" t="s">
        <v>59</v>
      </c>
      <c r="F3431" s="55">
        <v>41243</v>
      </c>
      <c r="G3431" s="55">
        <v>41299</v>
      </c>
      <c r="H3431" s="53" t="s">
        <v>104</v>
      </c>
      <c r="I3431" s="57">
        <v>132.072</v>
      </c>
      <c r="J3431" s="56">
        <v>118.8642677395824</v>
      </c>
      <c r="K3431" s="56">
        <v>118.864</v>
      </c>
      <c r="L3431" s="59">
        <v>41326</v>
      </c>
      <c r="M3431" s="60">
        <v>2013</v>
      </c>
      <c r="N3431" s="61">
        <v>41394</v>
      </c>
      <c r="O3431" s="60">
        <v>2013</v>
      </c>
      <c r="P3431" s="61">
        <v>41394</v>
      </c>
      <c r="Q3431" s="53" t="s">
        <v>337</v>
      </c>
      <c r="R3431" s="53"/>
      <c r="S3431" s="53" t="s">
        <v>430</v>
      </c>
      <c r="T3431" s="60">
        <v>12</v>
      </c>
      <c r="U3431" s="53" t="s">
        <v>367</v>
      </c>
      <c r="V3431" s="53" t="s">
        <v>385</v>
      </c>
      <c r="W3431" s="53"/>
      <c r="X3431" s="53"/>
      <c r="Y3431" s="63"/>
      <c r="Z3431" s="53"/>
      <c r="AA3431" s="53"/>
      <c r="AB3431" s="72"/>
      <c r="AC3431" s="57"/>
      <c r="AD3431" s="53"/>
      <c r="AE3431" s="53"/>
      <c r="AF3431" s="53"/>
      <c r="AG3431" s="63"/>
      <c r="AH3431" s="53"/>
      <c r="AI3431" s="53"/>
      <c r="AJ3431" s="149">
        <v>1</v>
      </c>
      <c r="AK3431" s="374" t="s">
        <v>677</v>
      </c>
    </row>
    <row r="3432" spans="1:37" s="149" customFormat="1" ht="90" customHeight="1">
      <c r="A3432" s="53" t="s">
        <v>1828</v>
      </c>
      <c r="B3432" s="60">
        <v>3977</v>
      </c>
      <c r="C3432" s="53" t="s">
        <v>508</v>
      </c>
      <c r="D3432" s="52" t="s">
        <v>509</v>
      </c>
      <c r="E3432" s="53" t="s">
        <v>80</v>
      </c>
      <c r="F3432" s="55">
        <v>41222</v>
      </c>
      <c r="G3432" s="55">
        <v>41250</v>
      </c>
      <c r="H3432" s="53" t="s">
        <v>104</v>
      </c>
      <c r="I3432" s="57">
        <v>642.13499999999999</v>
      </c>
      <c r="J3432" s="56">
        <v>577.92148386727115</v>
      </c>
      <c r="K3432" s="56">
        <v>577.92100000000005</v>
      </c>
      <c r="L3432" s="59">
        <v>41284</v>
      </c>
      <c r="M3432" s="60">
        <v>2013</v>
      </c>
      <c r="N3432" s="61">
        <v>41316</v>
      </c>
      <c r="O3432" s="60">
        <v>2013</v>
      </c>
      <c r="P3432" s="61">
        <v>41615</v>
      </c>
      <c r="Q3432" s="53" t="s">
        <v>337</v>
      </c>
      <c r="R3432" s="53"/>
      <c r="S3432" s="53" t="s">
        <v>430</v>
      </c>
      <c r="T3432" s="60">
        <v>579</v>
      </c>
      <c r="U3432" s="53" t="s">
        <v>367</v>
      </c>
      <c r="V3432" s="53" t="s">
        <v>385</v>
      </c>
      <c r="W3432" s="53"/>
      <c r="X3432" s="53"/>
      <c r="Y3432" s="63"/>
      <c r="Z3432" s="53"/>
      <c r="AA3432" s="53"/>
      <c r="AB3432" s="72"/>
      <c r="AC3432" s="57"/>
      <c r="AD3432" s="53"/>
      <c r="AE3432" s="53"/>
      <c r="AF3432" s="53"/>
      <c r="AG3432" s="63"/>
      <c r="AH3432" s="53"/>
      <c r="AI3432" s="53"/>
      <c r="AJ3432" s="149">
        <v>1</v>
      </c>
      <c r="AK3432" s="374" t="s">
        <v>677</v>
      </c>
    </row>
    <row r="3433" spans="1:37" s="149" customFormat="1" ht="60" customHeight="1">
      <c r="A3433" s="53" t="s">
        <v>1828</v>
      </c>
      <c r="B3433" s="60">
        <v>3978</v>
      </c>
      <c r="C3433" s="53" t="s">
        <v>508</v>
      </c>
      <c r="D3433" s="52" t="s">
        <v>509</v>
      </c>
      <c r="E3433" s="53" t="s">
        <v>80</v>
      </c>
      <c r="F3433" s="55">
        <v>41222</v>
      </c>
      <c r="G3433" s="55">
        <v>41250</v>
      </c>
      <c r="H3433" s="53" t="s">
        <v>104</v>
      </c>
      <c r="I3433" s="57">
        <v>164.541</v>
      </c>
      <c r="J3433" s="56">
        <v>148.08690000000001</v>
      </c>
      <c r="K3433" s="56">
        <v>148.08600000000001</v>
      </c>
      <c r="L3433" s="59">
        <v>41284</v>
      </c>
      <c r="M3433" s="60">
        <v>2013</v>
      </c>
      <c r="N3433" s="61">
        <v>41316</v>
      </c>
      <c r="O3433" s="60">
        <v>2013</v>
      </c>
      <c r="P3433" s="61">
        <v>41615</v>
      </c>
      <c r="Q3433" s="53" t="s">
        <v>337</v>
      </c>
      <c r="R3433" s="53"/>
      <c r="S3433" s="53" t="s">
        <v>430</v>
      </c>
      <c r="T3433" s="60">
        <v>241</v>
      </c>
      <c r="U3433" s="53" t="s">
        <v>368</v>
      </c>
      <c r="V3433" s="53" t="s">
        <v>385</v>
      </c>
      <c r="W3433" s="53"/>
      <c r="X3433" s="53"/>
      <c r="Y3433" s="63"/>
      <c r="Z3433" s="53"/>
      <c r="AA3433" s="53"/>
      <c r="AB3433" s="72"/>
      <c r="AC3433" s="57"/>
      <c r="AD3433" s="53"/>
      <c r="AE3433" s="53"/>
      <c r="AF3433" s="53"/>
      <c r="AG3433" s="63"/>
      <c r="AH3433" s="53"/>
      <c r="AI3433" s="53"/>
      <c r="AJ3433" s="149">
        <v>1</v>
      </c>
      <c r="AK3433" s="374" t="s">
        <v>677</v>
      </c>
    </row>
    <row r="3434" spans="1:37" s="149" customFormat="1" ht="90" customHeight="1">
      <c r="A3434" s="53" t="s">
        <v>1828</v>
      </c>
      <c r="B3434" s="60">
        <v>3979</v>
      </c>
      <c r="C3434" s="53" t="s">
        <v>640</v>
      </c>
      <c r="D3434" s="52" t="s">
        <v>641</v>
      </c>
      <c r="E3434" s="53" t="s">
        <v>80</v>
      </c>
      <c r="F3434" s="55">
        <v>41222</v>
      </c>
      <c r="G3434" s="55">
        <v>41250</v>
      </c>
      <c r="H3434" s="53" t="s">
        <v>104</v>
      </c>
      <c r="I3434" s="75">
        <v>1157.1510000000001</v>
      </c>
      <c r="J3434" s="56">
        <v>1041.4358489750243</v>
      </c>
      <c r="K3434" s="56">
        <v>1041.4349999999999</v>
      </c>
      <c r="L3434" s="59">
        <v>41284</v>
      </c>
      <c r="M3434" s="60">
        <v>2013</v>
      </c>
      <c r="N3434" s="61">
        <v>41394</v>
      </c>
      <c r="O3434" s="60">
        <v>2013</v>
      </c>
      <c r="P3434" s="61">
        <v>41512</v>
      </c>
      <c r="Q3434" s="53" t="s">
        <v>337</v>
      </c>
      <c r="R3434" s="53"/>
      <c r="S3434" s="53" t="s">
        <v>430</v>
      </c>
      <c r="T3434" s="60">
        <v>112</v>
      </c>
      <c r="U3434" s="53" t="s">
        <v>367</v>
      </c>
      <c r="V3434" s="53" t="s">
        <v>385</v>
      </c>
      <c r="W3434" s="53"/>
      <c r="X3434" s="53"/>
      <c r="Y3434" s="63"/>
      <c r="Z3434" s="53"/>
      <c r="AA3434" s="53"/>
      <c r="AB3434" s="72"/>
      <c r="AC3434" s="57"/>
      <c r="AD3434" s="53"/>
      <c r="AE3434" s="53"/>
      <c r="AF3434" s="53"/>
      <c r="AG3434" s="63"/>
      <c r="AH3434" s="53"/>
      <c r="AI3434" s="53"/>
      <c r="AJ3434" s="149">
        <v>1</v>
      </c>
      <c r="AK3434" s="374" t="s">
        <v>677</v>
      </c>
    </row>
    <row r="3435" spans="1:37" s="149" customFormat="1" ht="60" customHeight="1">
      <c r="A3435" s="53" t="s">
        <v>1828</v>
      </c>
      <c r="B3435" s="60">
        <v>3980</v>
      </c>
      <c r="C3435" s="53" t="s">
        <v>640</v>
      </c>
      <c r="D3435" s="52" t="s">
        <v>641</v>
      </c>
      <c r="E3435" s="53" t="s">
        <v>80</v>
      </c>
      <c r="F3435" s="55">
        <v>41222</v>
      </c>
      <c r="G3435" s="55">
        <v>41250</v>
      </c>
      <c r="H3435" s="53" t="s">
        <v>104</v>
      </c>
      <c r="I3435" s="57">
        <v>389.79500000000002</v>
      </c>
      <c r="J3435" s="56">
        <v>350.81550000000004</v>
      </c>
      <c r="K3435" s="56">
        <v>350.815</v>
      </c>
      <c r="L3435" s="59">
        <v>41284</v>
      </c>
      <c r="M3435" s="60">
        <v>2013</v>
      </c>
      <c r="N3435" s="61">
        <v>41394</v>
      </c>
      <c r="O3435" s="60">
        <v>2013</v>
      </c>
      <c r="P3435" s="61">
        <v>41512</v>
      </c>
      <c r="Q3435" s="53" t="s">
        <v>337</v>
      </c>
      <c r="R3435" s="53"/>
      <c r="S3435" s="53" t="s">
        <v>430</v>
      </c>
      <c r="T3435" s="60">
        <v>33</v>
      </c>
      <c r="U3435" s="53" t="s">
        <v>368</v>
      </c>
      <c r="V3435" s="53" t="s">
        <v>385</v>
      </c>
      <c r="W3435" s="53"/>
      <c r="X3435" s="53"/>
      <c r="Y3435" s="63"/>
      <c r="Z3435" s="53"/>
      <c r="AA3435" s="53"/>
      <c r="AB3435" s="72"/>
      <c r="AC3435" s="57"/>
      <c r="AD3435" s="53"/>
      <c r="AE3435" s="53"/>
      <c r="AF3435" s="53"/>
      <c r="AG3435" s="63"/>
      <c r="AH3435" s="53"/>
      <c r="AI3435" s="53"/>
      <c r="AJ3435" s="149">
        <v>1</v>
      </c>
      <c r="AK3435" s="374" t="s">
        <v>677</v>
      </c>
    </row>
    <row r="3436" spans="1:37" s="149" customFormat="1" ht="60" customHeight="1">
      <c r="A3436" s="53" t="s">
        <v>1828</v>
      </c>
      <c r="B3436" s="60">
        <v>3981</v>
      </c>
      <c r="C3436" s="53" t="s">
        <v>635</v>
      </c>
      <c r="D3436" s="52" t="s">
        <v>715</v>
      </c>
      <c r="E3436" s="53" t="s">
        <v>80</v>
      </c>
      <c r="F3436" s="55">
        <v>41218</v>
      </c>
      <c r="G3436" s="55">
        <v>41249</v>
      </c>
      <c r="H3436" s="53" t="s">
        <v>104</v>
      </c>
      <c r="I3436" s="57">
        <v>273.262</v>
      </c>
      <c r="J3436" s="56">
        <v>245.93580000000003</v>
      </c>
      <c r="K3436" s="56">
        <v>245.935</v>
      </c>
      <c r="L3436" s="59">
        <v>41283</v>
      </c>
      <c r="M3436" s="60">
        <v>2013</v>
      </c>
      <c r="N3436" s="61">
        <v>41424</v>
      </c>
      <c r="O3436" s="60">
        <v>2013</v>
      </c>
      <c r="P3436" s="61">
        <v>41512</v>
      </c>
      <c r="Q3436" s="53" t="s">
        <v>337</v>
      </c>
      <c r="R3436" s="53"/>
      <c r="S3436" s="53" t="s">
        <v>430</v>
      </c>
      <c r="T3436" s="60">
        <v>2</v>
      </c>
      <c r="U3436" s="53" t="s">
        <v>368</v>
      </c>
      <c r="V3436" s="53" t="s">
        <v>385</v>
      </c>
      <c r="W3436" s="53"/>
      <c r="X3436" s="53"/>
      <c r="Y3436" s="63"/>
      <c r="Z3436" s="53"/>
      <c r="AA3436" s="53"/>
      <c r="AB3436" s="72"/>
      <c r="AC3436" s="57"/>
      <c r="AD3436" s="53"/>
      <c r="AE3436" s="53"/>
      <c r="AF3436" s="53"/>
      <c r="AG3436" s="63"/>
      <c r="AH3436" s="53"/>
      <c r="AI3436" s="53"/>
      <c r="AJ3436" s="149">
        <v>1</v>
      </c>
      <c r="AK3436" s="374" t="s">
        <v>677</v>
      </c>
    </row>
    <row r="3437" spans="1:37" s="149" customFormat="1" ht="90" customHeight="1">
      <c r="A3437" s="53" t="s">
        <v>1828</v>
      </c>
      <c r="B3437" s="60">
        <v>3982</v>
      </c>
      <c r="C3437" s="53" t="s">
        <v>547</v>
      </c>
      <c r="D3437" s="52" t="s">
        <v>642</v>
      </c>
      <c r="E3437" s="53" t="s">
        <v>64</v>
      </c>
      <c r="F3437" s="55">
        <v>41226</v>
      </c>
      <c r="G3437" s="55">
        <v>41268</v>
      </c>
      <c r="H3437" s="53" t="s">
        <v>104</v>
      </c>
      <c r="I3437" s="57">
        <v>1000.6319999999999</v>
      </c>
      <c r="J3437" s="56">
        <v>900.56855075906878</v>
      </c>
      <c r="K3437" s="56">
        <v>900.56799999999998</v>
      </c>
      <c r="L3437" s="59">
        <v>41299</v>
      </c>
      <c r="M3437" s="60">
        <v>2013</v>
      </c>
      <c r="N3437" s="61">
        <v>41361</v>
      </c>
      <c r="O3437" s="60">
        <v>2013</v>
      </c>
      <c r="P3437" s="61">
        <v>41517</v>
      </c>
      <c r="Q3437" s="53" t="s">
        <v>337</v>
      </c>
      <c r="R3437" s="53"/>
      <c r="S3437" s="53" t="s">
        <v>430</v>
      </c>
      <c r="T3437" s="69">
        <v>148</v>
      </c>
      <c r="U3437" s="53" t="s">
        <v>367</v>
      </c>
      <c r="V3437" s="53" t="s">
        <v>385</v>
      </c>
      <c r="W3437" s="53"/>
      <c r="X3437" s="53"/>
      <c r="Y3437" s="63"/>
      <c r="Z3437" s="53"/>
      <c r="AA3437" s="53"/>
      <c r="AB3437" s="72"/>
      <c r="AC3437" s="57"/>
      <c r="AD3437" s="53"/>
      <c r="AE3437" s="53"/>
      <c r="AF3437" s="53"/>
      <c r="AG3437" s="63"/>
      <c r="AH3437" s="53"/>
      <c r="AI3437" s="53"/>
      <c r="AJ3437" s="149">
        <v>1</v>
      </c>
      <c r="AK3437" s="374" t="s">
        <v>677</v>
      </c>
    </row>
    <row r="3438" spans="1:37" s="149" customFormat="1" ht="75" customHeight="1">
      <c r="A3438" s="53" t="s">
        <v>1828</v>
      </c>
      <c r="B3438" s="60">
        <v>3983</v>
      </c>
      <c r="C3438" s="53" t="s">
        <v>547</v>
      </c>
      <c r="D3438" s="52" t="s">
        <v>642</v>
      </c>
      <c r="E3438" s="53" t="s">
        <v>64</v>
      </c>
      <c r="F3438" s="55">
        <v>41226</v>
      </c>
      <c r="G3438" s="55">
        <v>41268</v>
      </c>
      <c r="H3438" s="53" t="s">
        <v>104</v>
      </c>
      <c r="I3438" s="57">
        <v>56.643999999999998</v>
      </c>
      <c r="J3438" s="56">
        <v>50.979600000000005</v>
      </c>
      <c r="K3438" s="56">
        <v>50.978999999999999</v>
      </c>
      <c r="L3438" s="59">
        <v>41299</v>
      </c>
      <c r="M3438" s="60">
        <v>2013</v>
      </c>
      <c r="N3438" s="61">
        <v>41361</v>
      </c>
      <c r="O3438" s="60">
        <v>2013</v>
      </c>
      <c r="P3438" s="61">
        <v>41517</v>
      </c>
      <c r="Q3438" s="53" t="s">
        <v>337</v>
      </c>
      <c r="R3438" s="53"/>
      <c r="S3438" s="53" t="s">
        <v>430</v>
      </c>
      <c r="T3438" s="60">
        <v>9</v>
      </c>
      <c r="U3438" s="53" t="s">
        <v>368</v>
      </c>
      <c r="V3438" s="53" t="s">
        <v>385</v>
      </c>
      <c r="W3438" s="53"/>
      <c r="X3438" s="53"/>
      <c r="Y3438" s="63"/>
      <c r="Z3438" s="53"/>
      <c r="AA3438" s="53"/>
      <c r="AB3438" s="72"/>
      <c r="AC3438" s="57"/>
      <c r="AD3438" s="53"/>
      <c r="AE3438" s="53"/>
      <c r="AF3438" s="53"/>
      <c r="AG3438" s="63"/>
      <c r="AH3438" s="53"/>
      <c r="AI3438" s="53"/>
      <c r="AJ3438" s="149">
        <v>1</v>
      </c>
      <c r="AK3438" s="374" t="s">
        <v>677</v>
      </c>
    </row>
    <row r="3439" spans="1:37" s="149" customFormat="1" ht="90" customHeight="1">
      <c r="A3439" s="53" t="s">
        <v>1828</v>
      </c>
      <c r="B3439" s="60">
        <v>3984</v>
      </c>
      <c r="C3439" s="53" t="s">
        <v>428</v>
      </c>
      <c r="D3439" s="52" t="s">
        <v>426</v>
      </c>
      <c r="E3439" s="53" t="s">
        <v>59</v>
      </c>
      <c r="F3439" s="55">
        <v>41234</v>
      </c>
      <c r="G3439" s="55">
        <v>41262</v>
      </c>
      <c r="H3439" s="53" t="s">
        <v>104</v>
      </c>
      <c r="I3439" s="57">
        <v>422.68799999999999</v>
      </c>
      <c r="J3439" s="56">
        <v>380.4190779214224</v>
      </c>
      <c r="K3439" s="56">
        <v>380.41899999999998</v>
      </c>
      <c r="L3439" s="59">
        <v>41296</v>
      </c>
      <c r="M3439" s="60">
        <v>2013</v>
      </c>
      <c r="N3439" s="61">
        <v>41309</v>
      </c>
      <c r="O3439" s="60">
        <v>2013</v>
      </c>
      <c r="P3439" s="61">
        <v>41639</v>
      </c>
      <c r="Q3439" s="53" t="s">
        <v>337</v>
      </c>
      <c r="R3439" s="53"/>
      <c r="S3439" s="53" t="s">
        <v>430</v>
      </c>
      <c r="T3439" s="69">
        <v>591</v>
      </c>
      <c r="U3439" s="53" t="s">
        <v>367</v>
      </c>
      <c r="V3439" s="53" t="s">
        <v>385</v>
      </c>
      <c r="W3439" s="53"/>
      <c r="X3439" s="53"/>
      <c r="Y3439" s="63"/>
      <c r="Z3439" s="53"/>
      <c r="AA3439" s="53"/>
      <c r="AB3439" s="72"/>
      <c r="AC3439" s="57"/>
      <c r="AD3439" s="53"/>
      <c r="AE3439" s="53"/>
      <c r="AF3439" s="53"/>
      <c r="AG3439" s="63"/>
      <c r="AH3439" s="53"/>
      <c r="AI3439" s="53"/>
      <c r="AJ3439" s="149">
        <v>1</v>
      </c>
      <c r="AK3439" s="374" t="s">
        <v>677</v>
      </c>
    </row>
    <row r="3440" spans="1:37" s="149" customFormat="1" ht="60" customHeight="1">
      <c r="A3440" s="53" t="s">
        <v>1828</v>
      </c>
      <c r="B3440" s="60">
        <v>3985</v>
      </c>
      <c r="C3440" s="53" t="s">
        <v>428</v>
      </c>
      <c r="D3440" s="52" t="s">
        <v>426</v>
      </c>
      <c r="E3440" s="53" t="s">
        <v>59</v>
      </c>
      <c r="F3440" s="55">
        <v>41234</v>
      </c>
      <c r="G3440" s="55">
        <v>41262</v>
      </c>
      <c r="H3440" s="53" t="s">
        <v>104</v>
      </c>
      <c r="I3440" s="57">
        <v>455.029</v>
      </c>
      <c r="J3440" s="56">
        <v>409.52609999999999</v>
      </c>
      <c r="K3440" s="56">
        <v>409.52600000000001</v>
      </c>
      <c r="L3440" s="59">
        <v>41296</v>
      </c>
      <c r="M3440" s="60">
        <v>2013</v>
      </c>
      <c r="N3440" s="61">
        <v>41309</v>
      </c>
      <c r="O3440" s="60">
        <v>2013</v>
      </c>
      <c r="P3440" s="61">
        <v>41625</v>
      </c>
      <c r="Q3440" s="53" t="s">
        <v>337</v>
      </c>
      <c r="R3440" s="53"/>
      <c r="S3440" s="53" t="s">
        <v>430</v>
      </c>
      <c r="T3440" s="60">
        <v>336</v>
      </c>
      <c r="U3440" s="53" t="s">
        <v>368</v>
      </c>
      <c r="V3440" s="53" t="s">
        <v>385</v>
      </c>
      <c r="W3440" s="53"/>
      <c r="X3440" s="53"/>
      <c r="Y3440" s="63"/>
      <c r="Z3440" s="53"/>
      <c r="AA3440" s="53"/>
      <c r="AB3440" s="72"/>
      <c r="AC3440" s="57"/>
      <c r="AD3440" s="53"/>
      <c r="AE3440" s="53"/>
      <c r="AF3440" s="53"/>
      <c r="AG3440" s="63"/>
      <c r="AH3440" s="53"/>
      <c r="AI3440" s="53"/>
      <c r="AJ3440" s="149">
        <v>1</v>
      </c>
      <c r="AK3440" s="374" t="s">
        <v>677</v>
      </c>
    </row>
    <row r="3441" spans="1:37" s="149" customFormat="1" ht="90" customHeight="1">
      <c r="A3441" s="53" t="s">
        <v>1828</v>
      </c>
      <c r="B3441" s="60">
        <v>3986</v>
      </c>
      <c r="C3441" s="53" t="s">
        <v>510</v>
      </c>
      <c r="D3441" s="52" t="s">
        <v>511</v>
      </c>
      <c r="E3441" s="53" t="s">
        <v>59</v>
      </c>
      <c r="F3441" s="55">
        <v>41234</v>
      </c>
      <c r="G3441" s="55">
        <v>41262</v>
      </c>
      <c r="H3441" s="53" t="s">
        <v>104</v>
      </c>
      <c r="I3441" s="57">
        <v>2999.4369999999999</v>
      </c>
      <c r="J3441" s="56">
        <v>2699.492961237509</v>
      </c>
      <c r="K3441" s="56">
        <v>2699.4920000000002</v>
      </c>
      <c r="L3441" s="59">
        <v>41296</v>
      </c>
      <c r="M3441" s="60">
        <v>2013</v>
      </c>
      <c r="N3441" s="61">
        <v>41394</v>
      </c>
      <c r="O3441" s="60">
        <v>2013</v>
      </c>
      <c r="P3441" s="61">
        <v>41517</v>
      </c>
      <c r="Q3441" s="53" t="s">
        <v>337</v>
      </c>
      <c r="R3441" s="53"/>
      <c r="S3441" s="53" t="s">
        <v>430</v>
      </c>
      <c r="T3441" s="60">
        <v>722</v>
      </c>
      <c r="U3441" s="53" t="s">
        <v>367</v>
      </c>
      <c r="V3441" s="53" t="s">
        <v>385</v>
      </c>
      <c r="W3441" s="53"/>
      <c r="X3441" s="53"/>
      <c r="Y3441" s="63"/>
      <c r="Z3441" s="53"/>
      <c r="AA3441" s="53"/>
      <c r="AB3441" s="72"/>
      <c r="AC3441" s="57"/>
      <c r="AD3441" s="53"/>
      <c r="AE3441" s="53"/>
      <c r="AF3441" s="53"/>
      <c r="AG3441" s="63"/>
      <c r="AH3441" s="53"/>
      <c r="AI3441" s="53"/>
      <c r="AJ3441" s="149">
        <v>1</v>
      </c>
      <c r="AK3441" s="374" t="s">
        <v>677</v>
      </c>
    </row>
    <row r="3442" spans="1:37" s="149" customFormat="1" ht="60" customHeight="1">
      <c r="A3442" s="53" t="s">
        <v>1828</v>
      </c>
      <c r="B3442" s="60">
        <v>3987</v>
      </c>
      <c r="C3442" s="53" t="s">
        <v>510</v>
      </c>
      <c r="D3442" s="52" t="s">
        <v>511</v>
      </c>
      <c r="E3442" s="53" t="s">
        <v>59</v>
      </c>
      <c r="F3442" s="55">
        <v>41234</v>
      </c>
      <c r="G3442" s="55">
        <v>41262</v>
      </c>
      <c r="H3442" s="53" t="s">
        <v>104</v>
      </c>
      <c r="I3442" s="57">
        <v>128.40600000000001</v>
      </c>
      <c r="J3442" s="56">
        <v>115.5654</v>
      </c>
      <c r="K3442" s="56">
        <v>115.565</v>
      </c>
      <c r="L3442" s="59">
        <v>41296</v>
      </c>
      <c r="M3442" s="60">
        <v>2013</v>
      </c>
      <c r="N3442" s="61">
        <v>41394</v>
      </c>
      <c r="O3442" s="60">
        <v>2013</v>
      </c>
      <c r="P3442" s="61">
        <v>41517</v>
      </c>
      <c r="Q3442" s="53" t="s">
        <v>337</v>
      </c>
      <c r="R3442" s="53"/>
      <c r="S3442" s="53" t="s">
        <v>430</v>
      </c>
      <c r="T3442" s="60">
        <v>9</v>
      </c>
      <c r="U3442" s="53" t="s">
        <v>368</v>
      </c>
      <c r="V3442" s="53" t="s">
        <v>385</v>
      </c>
      <c r="W3442" s="53"/>
      <c r="X3442" s="53"/>
      <c r="Y3442" s="63"/>
      <c r="Z3442" s="53"/>
      <c r="AA3442" s="53"/>
      <c r="AB3442" s="72"/>
      <c r="AC3442" s="57"/>
      <c r="AD3442" s="53"/>
      <c r="AE3442" s="53"/>
      <c r="AF3442" s="53"/>
      <c r="AG3442" s="63"/>
      <c r="AH3442" s="53"/>
      <c r="AI3442" s="53"/>
      <c r="AJ3442" s="149">
        <v>1</v>
      </c>
      <c r="AK3442" s="374" t="s">
        <v>677</v>
      </c>
    </row>
    <row r="3443" spans="1:37" s="149" customFormat="1" ht="90" customHeight="1">
      <c r="A3443" s="53" t="s">
        <v>1828</v>
      </c>
      <c r="B3443" s="60">
        <v>3988</v>
      </c>
      <c r="C3443" s="53" t="s">
        <v>598</v>
      </c>
      <c r="D3443" s="52" t="s">
        <v>716</v>
      </c>
      <c r="E3443" s="53" t="s">
        <v>59</v>
      </c>
      <c r="F3443" s="55">
        <v>41243</v>
      </c>
      <c r="G3443" s="55">
        <v>41271</v>
      </c>
      <c r="H3443" s="53" t="s">
        <v>104</v>
      </c>
      <c r="I3443" s="57">
        <v>13.664</v>
      </c>
      <c r="J3443" s="56">
        <v>12.2967584009424</v>
      </c>
      <c r="K3443" s="56">
        <v>12.295999999999999</v>
      </c>
      <c r="L3443" s="59">
        <v>41305</v>
      </c>
      <c r="M3443" s="60">
        <v>2013</v>
      </c>
      <c r="N3443" s="61">
        <v>41394</v>
      </c>
      <c r="O3443" s="60">
        <v>2013</v>
      </c>
      <c r="P3443" s="61">
        <v>41394</v>
      </c>
      <c r="Q3443" s="53" t="s">
        <v>337</v>
      </c>
      <c r="R3443" s="53"/>
      <c r="S3443" s="53" t="s">
        <v>430</v>
      </c>
      <c r="T3443" s="60">
        <v>4</v>
      </c>
      <c r="U3443" s="53" t="s">
        <v>367</v>
      </c>
      <c r="V3443" s="53" t="s">
        <v>385</v>
      </c>
      <c r="W3443" s="53"/>
      <c r="X3443" s="53"/>
      <c r="Y3443" s="63"/>
      <c r="Z3443" s="53"/>
      <c r="AA3443" s="53"/>
      <c r="AB3443" s="72"/>
      <c r="AC3443" s="57"/>
      <c r="AD3443" s="53"/>
      <c r="AE3443" s="53"/>
      <c r="AF3443" s="53"/>
      <c r="AG3443" s="63"/>
      <c r="AH3443" s="53"/>
      <c r="AI3443" s="53"/>
      <c r="AJ3443" s="149">
        <v>1</v>
      </c>
      <c r="AK3443" s="374" t="s">
        <v>677</v>
      </c>
    </row>
    <row r="3444" spans="1:37" s="149" customFormat="1" ht="90" customHeight="1">
      <c r="A3444" s="53" t="s">
        <v>1828</v>
      </c>
      <c r="B3444" s="60">
        <v>3989</v>
      </c>
      <c r="C3444" s="53" t="s">
        <v>512</v>
      </c>
      <c r="D3444" s="52" t="s">
        <v>513</v>
      </c>
      <c r="E3444" s="53" t="s">
        <v>59</v>
      </c>
      <c r="F3444" s="55">
        <v>41243</v>
      </c>
      <c r="G3444" s="55">
        <v>41271</v>
      </c>
      <c r="H3444" s="53" t="s">
        <v>104</v>
      </c>
      <c r="I3444" s="57">
        <v>284.52</v>
      </c>
      <c r="J3444" s="56">
        <v>256.06760021156163</v>
      </c>
      <c r="K3444" s="56">
        <v>256.06700000000001</v>
      </c>
      <c r="L3444" s="59">
        <v>41305</v>
      </c>
      <c r="M3444" s="60">
        <v>2013</v>
      </c>
      <c r="N3444" s="61">
        <v>41394</v>
      </c>
      <c r="O3444" s="60">
        <v>2013</v>
      </c>
      <c r="P3444" s="61">
        <v>41394</v>
      </c>
      <c r="Q3444" s="53" t="s">
        <v>337</v>
      </c>
      <c r="R3444" s="53"/>
      <c r="S3444" s="53" t="s">
        <v>430</v>
      </c>
      <c r="T3444" s="60">
        <v>38</v>
      </c>
      <c r="U3444" s="53" t="s">
        <v>367</v>
      </c>
      <c r="V3444" s="53" t="s">
        <v>385</v>
      </c>
      <c r="W3444" s="53"/>
      <c r="X3444" s="53"/>
      <c r="Y3444" s="63"/>
      <c r="Z3444" s="53"/>
      <c r="AA3444" s="53"/>
      <c r="AB3444" s="72"/>
      <c r="AC3444" s="57"/>
      <c r="AD3444" s="53"/>
      <c r="AE3444" s="53"/>
      <c r="AF3444" s="53"/>
      <c r="AG3444" s="63"/>
      <c r="AH3444" s="53"/>
      <c r="AI3444" s="53"/>
      <c r="AJ3444" s="149">
        <v>1</v>
      </c>
      <c r="AK3444" s="374" t="s">
        <v>677</v>
      </c>
    </row>
    <row r="3445" spans="1:37" s="149" customFormat="1" ht="90" customHeight="1">
      <c r="A3445" s="53" t="s">
        <v>1828</v>
      </c>
      <c r="B3445" s="60">
        <v>3990</v>
      </c>
      <c r="C3445" s="53" t="s">
        <v>541</v>
      </c>
      <c r="D3445" s="52" t="s">
        <v>469</v>
      </c>
      <c r="E3445" s="53" t="s">
        <v>64</v>
      </c>
      <c r="F3445" s="55">
        <v>41229</v>
      </c>
      <c r="G3445" s="55">
        <v>41270</v>
      </c>
      <c r="H3445" s="53" t="s">
        <v>104</v>
      </c>
      <c r="I3445" s="57">
        <v>47.01</v>
      </c>
      <c r="J3445" s="56">
        <v>42.308235528048002</v>
      </c>
      <c r="K3445" s="56">
        <v>42.308</v>
      </c>
      <c r="L3445" s="59">
        <v>41304</v>
      </c>
      <c r="M3445" s="60">
        <v>2013</v>
      </c>
      <c r="N3445" s="61">
        <v>41330</v>
      </c>
      <c r="O3445" s="60">
        <v>2013</v>
      </c>
      <c r="P3445" s="61">
        <v>41547</v>
      </c>
      <c r="Q3445" s="53" t="s">
        <v>337</v>
      </c>
      <c r="R3445" s="53"/>
      <c r="S3445" s="53" t="s">
        <v>430</v>
      </c>
      <c r="T3445" s="60">
        <v>30</v>
      </c>
      <c r="U3445" s="53" t="s">
        <v>367</v>
      </c>
      <c r="V3445" s="53" t="s">
        <v>385</v>
      </c>
      <c r="W3445" s="53"/>
      <c r="X3445" s="53"/>
      <c r="Y3445" s="63"/>
      <c r="Z3445" s="53"/>
      <c r="AA3445" s="53"/>
      <c r="AB3445" s="72"/>
      <c r="AC3445" s="57"/>
      <c r="AD3445" s="53"/>
      <c r="AE3445" s="53"/>
      <c r="AF3445" s="53"/>
      <c r="AG3445" s="63"/>
      <c r="AH3445" s="53"/>
      <c r="AI3445" s="53"/>
      <c r="AJ3445" s="149">
        <v>1</v>
      </c>
      <c r="AK3445" s="374" t="s">
        <v>677</v>
      </c>
    </row>
    <row r="3446" spans="1:37" s="149" customFormat="1" ht="60" customHeight="1">
      <c r="A3446" s="53" t="s">
        <v>1828</v>
      </c>
      <c r="B3446" s="60">
        <v>3991</v>
      </c>
      <c r="C3446" s="53" t="s">
        <v>541</v>
      </c>
      <c r="D3446" s="52" t="s">
        <v>469</v>
      </c>
      <c r="E3446" s="53" t="s">
        <v>64</v>
      </c>
      <c r="F3446" s="55">
        <v>41229</v>
      </c>
      <c r="G3446" s="55">
        <v>41270</v>
      </c>
      <c r="H3446" s="53" t="s">
        <v>104</v>
      </c>
      <c r="I3446" s="57">
        <v>680.64300000000003</v>
      </c>
      <c r="J3446" s="56">
        <v>612.57869999999991</v>
      </c>
      <c r="K3446" s="56">
        <v>612.57799999999997</v>
      </c>
      <c r="L3446" s="59">
        <v>41304</v>
      </c>
      <c r="M3446" s="60">
        <v>2013</v>
      </c>
      <c r="N3446" s="61">
        <v>41330</v>
      </c>
      <c r="O3446" s="60">
        <v>2013</v>
      </c>
      <c r="P3446" s="61">
        <v>41547</v>
      </c>
      <c r="Q3446" s="53" t="s">
        <v>337</v>
      </c>
      <c r="R3446" s="53"/>
      <c r="S3446" s="53" t="s">
        <v>430</v>
      </c>
      <c r="T3446" s="60">
        <v>19</v>
      </c>
      <c r="U3446" s="53" t="s">
        <v>368</v>
      </c>
      <c r="V3446" s="53" t="s">
        <v>385</v>
      </c>
      <c r="W3446" s="53"/>
      <c r="X3446" s="53"/>
      <c r="Y3446" s="63"/>
      <c r="Z3446" s="53"/>
      <c r="AA3446" s="53"/>
      <c r="AB3446" s="72"/>
      <c r="AC3446" s="57"/>
      <c r="AD3446" s="53"/>
      <c r="AE3446" s="53"/>
      <c r="AF3446" s="53"/>
      <c r="AG3446" s="63"/>
      <c r="AH3446" s="53"/>
      <c r="AI3446" s="53"/>
      <c r="AJ3446" s="149">
        <v>1</v>
      </c>
      <c r="AK3446" s="374" t="s">
        <v>677</v>
      </c>
    </row>
    <row r="3447" spans="1:37" s="149" customFormat="1" ht="90" customHeight="1">
      <c r="A3447" s="53" t="s">
        <v>1828</v>
      </c>
      <c r="B3447" s="60">
        <v>3992</v>
      </c>
      <c r="C3447" s="53" t="s">
        <v>514</v>
      </c>
      <c r="D3447" s="52" t="s">
        <v>515</v>
      </c>
      <c r="E3447" s="53" t="s">
        <v>59</v>
      </c>
      <c r="F3447" s="55">
        <v>41229</v>
      </c>
      <c r="G3447" s="55">
        <v>41270</v>
      </c>
      <c r="H3447" s="53" t="s">
        <v>104</v>
      </c>
      <c r="I3447" s="57">
        <v>2402.9360000000001</v>
      </c>
      <c r="J3447" s="56">
        <v>2162.6422327331138</v>
      </c>
      <c r="K3447" s="56">
        <v>2162.6419999999998</v>
      </c>
      <c r="L3447" s="59">
        <v>41304</v>
      </c>
      <c r="M3447" s="60">
        <v>2013</v>
      </c>
      <c r="N3447" s="61">
        <v>41330</v>
      </c>
      <c r="O3447" s="60">
        <v>2013</v>
      </c>
      <c r="P3447" s="61">
        <v>41608</v>
      </c>
      <c r="Q3447" s="53" t="s">
        <v>337</v>
      </c>
      <c r="R3447" s="53"/>
      <c r="S3447" s="53" t="s">
        <v>430</v>
      </c>
      <c r="T3447" s="60">
        <v>593</v>
      </c>
      <c r="U3447" s="53" t="s">
        <v>367</v>
      </c>
      <c r="V3447" s="53" t="s">
        <v>385</v>
      </c>
      <c r="W3447" s="53"/>
      <c r="X3447" s="53"/>
      <c r="Y3447" s="63"/>
      <c r="Z3447" s="53"/>
      <c r="AA3447" s="53"/>
      <c r="AB3447" s="72"/>
      <c r="AC3447" s="57"/>
      <c r="AD3447" s="53"/>
      <c r="AE3447" s="53"/>
      <c r="AF3447" s="53"/>
      <c r="AG3447" s="63"/>
      <c r="AH3447" s="53"/>
      <c r="AI3447" s="53"/>
      <c r="AJ3447" s="149">
        <v>1</v>
      </c>
      <c r="AK3447" s="374" t="s">
        <v>677</v>
      </c>
    </row>
    <row r="3448" spans="1:37" s="149" customFormat="1" ht="60" customHeight="1">
      <c r="A3448" s="53" t="s">
        <v>1828</v>
      </c>
      <c r="B3448" s="60">
        <v>3993</v>
      </c>
      <c r="C3448" s="53" t="s">
        <v>514</v>
      </c>
      <c r="D3448" s="52" t="s">
        <v>515</v>
      </c>
      <c r="E3448" s="53" t="s">
        <v>59</v>
      </c>
      <c r="F3448" s="55">
        <v>41229</v>
      </c>
      <c r="G3448" s="55">
        <v>41270</v>
      </c>
      <c r="H3448" s="53" t="s">
        <v>104</v>
      </c>
      <c r="I3448" s="57">
        <v>364.99299999999999</v>
      </c>
      <c r="J3448" s="56">
        <v>328.49370000000005</v>
      </c>
      <c r="K3448" s="56">
        <v>328.49299999999999</v>
      </c>
      <c r="L3448" s="59">
        <v>41304</v>
      </c>
      <c r="M3448" s="60">
        <v>2013</v>
      </c>
      <c r="N3448" s="61">
        <v>41330</v>
      </c>
      <c r="O3448" s="60">
        <v>2013</v>
      </c>
      <c r="P3448" s="61">
        <v>41608</v>
      </c>
      <c r="Q3448" s="53" t="s">
        <v>337</v>
      </c>
      <c r="R3448" s="53"/>
      <c r="S3448" s="53" t="s">
        <v>430</v>
      </c>
      <c r="T3448" s="60">
        <v>158</v>
      </c>
      <c r="U3448" s="53" t="s">
        <v>368</v>
      </c>
      <c r="V3448" s="53" t="s">
        <v>385</v>
      </c>
      <c r="W3448" s="53"/>
      <c r="X3448" s="53"/>
      <c r="Y3448" s="63"/>
      <c r="Z3448" s="53"/>
      <c r="AA3448" s="53"/>
      <c r="AB3448" s="72"/>
      <c r="AC3448" s="57"/>
      <c r="AD3448" s="53"/>
      <c r="AE3448" s="53"/>
      <c r="AF3448" s="53"/>
      <c r="AG3448" s="63"/>
      <c r="AH3448" s="53"/>
      <c r="AI3448" s="53"/>
      <c r="AJ3448" s="149">
        <v>1</v>
      </c>
      <c r="AK3448" s="374" t="s">
        <v>677</v>
      </c>
    </row>
    <row r="3449" spans="1:37" s="149" customFormat="1" ht="90" customHeight="1">
      <c r="A3449" s="53" t="s">
        <v>1828</v>
      </c>
      <c r="B3449" s="60">
        <v>3994</v>
      </c>
      <c r="C3449" s="53" t="s">
        <v>516</v>
      </c>
      <c r="D3449" s="52" t="s">
        <v>517</v>
      </c>
      <c r="E3449" s="53" t="s">
        <v>59</v>
      </c>
      <c r="F3449" s="55">
        <v>41239</v>
      </c>
      <c r="G3449" s="55">
        <v>41267</v>
      </c>
      <c r="H3449" s="53" t="s">
        <v>104</v>
      </c>
      <c r="I3449" s="57">
        <v>31.5</v>
      </c>
      <c r="J3449" s="56">
        <v>31.5</v>
      </c>
      <c r="K3449" s="56">
        <v>31.5</v>
      </c>
      <c r="L3449" s="59">
        <v>41299</v>
      </c>
      <c r="M3449" s="60">
        <v>2013</v>
      </c>
      <c r="N3449" s="61">
        <v>41394</v>
      </c>
      <c r="O3449" s="60">
        <v>2013</v>
      </c>
      <c r="P3449" s="61">
        <v>41394</v>
      </c>
      <c r="Q3449" s="53" t="s">
        <v>337</v>
      </c>
      <c r="R3449" s="53"/>
      <c r="S3449" s="53" t="s">
        <v>430</v>
      </c>
      <c r="T3449" s="60">
        <v>7</v>
      </c>
      <c r="U3449" s="53" t="s">
        <v>367</v>
      </c>
      <c r="V3449" s="53" t="s">
        <v>385</v>
      </c>
      <c r="W3449" s="53"/>
      <c r="X3449" s="53"/>
      <c r="Y3449" s="63"/>
      <c r="Z3449" s="53"/>
      <c r="AA3449" s="53"/>
      <c r="AB3449" s="72"/>
      <c r="AC3449" s="57"/>
      <c r="AD3449" s="53"/>
      <c r="AE3449" s="53"/>
      <c r="AF3449" s="53"/>
      <c r="AG3449" s="63"/>
      <c r="AH3449" s="53"/>
      <c r="AI3449" s="53"/>
      <c r="AJ3449" s="149">
        <v>1</v>
      </c>
      <c r="AK3449" s="374" t="s">
        <v>677</v>
      </c>
    </row>
    <row r="3450" spans="1:37" s="149" customFormat="1" ht="90" customHeight="1">
      <c r="A3450" s="53" t="s">
        <v>1828</v>
      </c>
      <c r="B3450" s="60">
        <v>3995</v>
      </c>
      <c r="C3450" s="53" t="s">
        <v>444</v>
      </c>
      <c r="D3450" s="52" t="s">
        <v>418</v>
      </c>
      <c r="E3450" s="53" t="s">
        <v>81</v>
      </c>
      <c r="F3450" s="55">
        <v>41242</v>
      </c>
      <c r="G3450" s="55">
        <v>41302</v>
      </c>
      <c r="H3450" s="53" t="s">
        <v>104</v>
      </c>
      <c r="I3450" s="57">
        <v>287.57900000000001</v>
      </c>
      <c r="J3450" s="56">
        <v>258.82109800313759</v>
      </c>
      <c r="K3450" s="56">
        <v>258.82100000000003</v>
      </c>
      <c r="L3450" s="59">
        <v>41327</v>
      </c>
      <c r="M3450" s="60">
        <v>2013</v>
      </c>
      <c r="N3450" s="61">
        <v>41394</v>
      </c>
      <c r="O3450" s="53">
        <v>2013</v>
      </c>
      <c r="P3450" s="61">
        <v>41547</v>
      </c>
      <c r="Q3450" s="53" t="s">
        <v>337</v>
      </c>
      <c r="R3450" s="53"/>
      <c r="S3450" s="53" t="s">
        <v>430</v>
      </c>
      <c r="T3450" s="60">
        <v>18</v>
      </c>
      <c r="U3450" s="53" t="s">
        <v>367</v>
      </c>
      <c r="V3450" s="53" t="s">
        <v>385</v>
      </c>
      <c r="W3450" s="53"/>
      <c r="X3450" s="53"/>
      <c r="Y3450" s="63"/>
      <c r="Z3450" s="53"/>
      <c r="AA3450" s="53"/>
      <c r="AB3450" s="72"/>
      <c r="AC3450" s="57"/>
      <c r="AD3450" s="53"/>
      <c r="AE3450" s="53"/>
      <c r="AF3450" s="53"/>
      <c r="AG3450" s="63"/>
      <c r="AH3450" s="53"/>
      <c r="AI3450" s="53"/>
      <c r="AJ3450" s="149">
        <v>1</v>
      </c>
      <c r="AK3450" s="374" t="s">
        <v>677</v>
      </c>
    </row>
    <row r="3451" spans="1:37" s="149" customFormat="1" ht="60" customHeight="1">
      <c r="A3451" s="53" t="s">
        <v>1828</v>
      </c>
      <c r="B3451" s="60">
        <v>3996</v>
      </c>
      <c r="C3451" s="53" t="s">
        <v>444</v>
      </c>
      <c r="D3451" s="52" t="s">
        <v>418</v>
      </c>
      <c r="E3451" s="53" t="s">
        <v>81</v>
      </c>
      <c r="F3451" s="55">
        <v>41242</v>
      </c>
      <c r="G3451" s="55">
        <v>41302</v>
      </c>
      <c r="H3451" s="53" t="s">
        <v>104</v>
      </c>
      <c r="I3451" s="57">
        <v>299.52300000000002</v>
      </c>
      <c r="J3451" s="56">
        <v>269.57070000000004</v>
      </c>
      <c r="K3451" s="56">
        <v>269.57</v>
      </c>
      <c r="L3451" s="59">
        <v>41327</v>
      </c>
      <c r="M3451" s="60">
        <v>2013</v>
      </c>
      <c r="N3451" s="61">
        <v>41394</v>
      </c>
      <c r="O3451" s="53">
        <v>2013</v>
      </c>
      <c r="P3451" s="61">
        <v>41547</v>
      </c>
      <c r="Q3451" s="53" t="s">
        <v>337</v>
      </c>
      <c r="R3451" s="53"/>
      <c r="S3451" s="53" t="s">
        <v>430</v>
      </c>
      <c r="T3451" s="60">
        <v>67</v>
      </c>
      <c r="U3451" s="53" t="s">
        <v>368</v>
      </c>
      <c r="V3451" s="53" t="s">
        <v>385</v>
      </c>
      <c r="W3451" s="53"/>
      <c r="X3451" s="53"/>
      <c r="Y3451" s="63"/>
      <c r="Z3451" s="53"/>
      <c r="AA3451" s="53"/>
      <c r="AB3451" s="72"/>
      <c r="AC3451" s="57"/>
      <c r="AD3451" s="53"/>
      <c r="AE3451" s="53"/>
      <c r="AF3451" s="53"/>
      <c r="AG3451" s="63"/>
      <c r="AH3451" s="53"/>
      <c r="AI3451" s="53"/>
      <c r="AJ3451" s="149">
        <v>1</v>
      </c>
      <c r="AK3451" s="374" t="s">
        <v>677</v>
      </c>
    </row>
    <row r="3452" spans="1:37" s="149" customFormat="1" ht="75" customHeight="1">
      <c r="A3452" s="53" t="s">
        <v>1828</v>
      </c>
      <c r="B3452" s="60">
        <v>3997</v>
      </c>
      <c r="C3452" s="53" t="s">
        <v>518</v>
      </c>
      <c r="D3452" s="52" t="s">
        <v>417</v>
      </c>
      <c r="E3452" s="53" t="s">
        <v>59</v>
      </c>
      <c r="F3452" s="55">
        <v>41241</v>
      </c>
      <c r="G3452" s="55">
        <v>41269</v>
      </c>
      <c r="H3452" s="53" t="s">
        <v>104</v>
      </c>
      <c r="I3452" s="57">
        <v>517.70000000000005</v>
      </c>
      <c r="J3452" s="56">
        <v>465.93000000000006</v>
      </c>
      <c r="K3452" s="56">
        <v>465.93</v>
      </c>
      <c r="L3452" s="59">
        <v>41303</v>
      </c>
      <c r="M3452" s="60">
        <v>2013</v>
      </c>
      <c r="N3452" s="61">
        <v>41330</v>
      </c>
      <c r="O3452" s="60">
        <v>2013</v>
      </c>
      <c r="P3452" s="61">
        <v>41639</v>
      </c>
      <c r="Q3452" s="53" t="s">
        <v>337</v>
      </c>
      <c r="R3452" s="53"/>
      <c r="S3452" s="53" t="s">
        <v>430</v>
      </c>
      <c r="T3452" s="60">
        <v>1</v>
      </c>
      <c r="U3452" s="53" t="s">
        <v>368</v>
      </c>
      <c r="V3452" s="53" t="s">
        <v>385</v>
      </c>
      <c r="W3452" s="53"/>
      <c r="X3452" s="53"/>
      <c r="Y3452" s="63"/>
      <c r="Z3452" s="53"/>
      <c r="AA3452" s="53"/>
      <c r="AB3452" s="72"/>
      <c r="AC3452" s="57"/>
      <c r="AD3452" s="53"/>
      <c r="AE3452" s="53"/>
      <c r="AF3452" s="53"/>
      <c r="AG3452" s="63"/>
      <c r="AH3452" s="53"/>
      <c r="AI3452" s="53"/>
      <c r="AJ3452" s="149">
        <v>1</v>
      </c>
      <c r="AK3452" s="374" t="s">
        <v>677</v>
      </c>
    </row>
    <row r="3453" spans="1:37" s="149" customFormat="1" ht="60" customHeight="1">
      <c r="A3453" s="53" t="s">
        <v>1828</v>
      </c>
      <c r="B3453" s="60">
        <v>3998</v>
      </c>
      <c r="C3453" s="53" t="s">
        <v>421</v>
      </c>
      <c r="D3453" s="52" t="s">
        <v>422</v>
      </c>
      <c r="E3453" s="53" t="s">
        <v>59</v>
      </c>
      <c r="F3453" s="55">
        <v>41241</v>
      </c>
      <c r="G3453" s="55">
        <v>41297</v>
      </c>
      <c r="H3453" s="53" t="s">
        <v>104</v>
      </c>
      <c r="I3453" s="57">
        <v>721.16700000000003</v>
      </c>
      <c r="J3453" s="56">
        <v>721.16700000000003</v>
      </c>
      <c r="K3453" s="56">
        <v>721.16700000000003</v>
      </c>
      <c r="L3453" s="59">
        <v>41324</v>
      </c>
      <c r="M3453" s="60">
        <v>2013</v>
      </c>
      <c r="N3453" s="61">
        <v>41344</v>
      </c>
      <c r="O3453" s="60">
        <v>2013</v>
      </c>
      <c r="P3453" s="61">
        <v>41504</v>
      </c>
      <c r="Q3453" s="53" t="s">
        <v>337</v>
      </c>
      <c r="R3453" s="53"/>
      <c r="S3453" s="53" t="s">
        <v>430</v>
      </c>
      <c r="T3453" s="60">
        <v>253</v>
      </c>
      <c r="U3453" s="53" t="s">
        <v>368</v>
      </c>
      <c r="V3453" s="53" t="s">
        <v>385</v>
      </c>
      <c r="W3453" s="53"/>
      <c r="X3453" s="53"/>
      <c r="Y3453" s="63"/>
      <c r="Z3453" s="53"/>
      <c r="AA3453" s="53"/>
      <c r="AB3453" s="72"/>
      <c r="AC3453" s="57"/>
      <c r="AD3453" s="53"/>
      <c r="AE3453" s="53"/>
      <c r="AF3453" s="53"/>
      <c r="AG3453" s="63"/>
      <c r="AH3453" s="53"/>
      <c r="AI3453" s="53"/>
      <c r="AJ3453" s="149">
        <v>1</v>
      </c>
      <c r="AK3453" s="374" t="s">
        <v>677</v>
      </c>
    </row>
    <row r="3454" spans="1:37" s="149" customFormat="1" ht="90" customHeight="1">
      <c r="A3454" s="53" t="s">
        <v>1828</v>
      </c>
      <c r="B3454" s="60">
        <v>3999</v>
      </c>
      <c r="C3454" s="53" t="s">
        <v>445</v>
      </c>
      <c r="D3454" s="52" t="s">
        <v>720</v>
      </c>
      <c r="E3454" s="53" t="s">
        <v>59</v>
      </c>
      <c r="F3454" s="55">
        <v>41235</v>
      </c>
      <c r="G3454" s="55">
        <v>41263</v>
      </c>
      <c r="H3454" s="53" t="s">
        <v>104</v>
      </c>
      <c r="I3454" s="57">
        <v>14.919</v>
      </c>
      <c r="J3454" s="56">
        <v>13.427099472404016</v>
      </c>
      <c r="K3454" s="56">
        <v>13.427</v>
      </c>
      <c r="L3454" s="59">
        <v>41297</v>
      </c>
      <c r="M3454" s="60">
        <v>2013</v>
      </c>
      <c r="N3454" s="61">
        <v>41324</v>
      </c>
      <c r="O3454" s="60">
        <v>2013</v>
      </c>
      <c r="P3454" s="61">
        <v>41516</v>
      </c>
      <c r="Q3454" s="53" t="s">
        <v>337</v>
      </c>
      <c r="R3454" s="53"/>
      <c r="S3454" s="53" t="s">
        <v>430</v>
      </c>
      <c r="T3454" s="60">
        <v>23</v>
      </c>
      <c r="U3454" s="53" t="s">
        <v>367</v>
      </c>
      <c r="V3454" s="53" t="s">
        <v>385</v>
      </c>
      <c r="W3454" s="53"/>
      <c r="X3454" s="53"/>
      <c r="Y3454" s="63"/>
      <c r="Z3454" s="53"/>
      <c r="AA3454" s="53"/>
      <c r="AB3454" s="72"/>
      <c r="AC3454" s="57"/>
      <c r="AD3454" s="53"/>
      <c r="AE3454" s="53"/>
      <c r="AF3454" s="53"/>
      <c r="AG3454" s="63"/>
      <c r="AH3454" s="53"/>
      <c r="AI3454" s="53"/>
      <c r="AJ3454" s="149">
        <v>1</v>
      </c>
      <c r="AK3454" s="374" t="s">
        <v>677</v>
      </c>
    </row>
    <row r="3455" spans="1:37" s="149" customFormat="1" ht="60" customHeight="1">
      <c r="A3455" s="53" t="s">
        <v>1828</v>
      </c>
      <c r="B3455" s="60">
        <v>31000</v>
      </c>
      <c r="C3455" s="53" t="s">
        <v>445</v>
      </c>
      <c r="D3455" s="52" t="s">
        <v>720</v>
      </c>
      <c r="E3455" s="53" t="s">
        <v>59</v>
      </c>
      <c r="F3455" s="55">
        <v>41235</v>
      </c>
      <c r="G3455" s="55">
        <v>41263</v>
      </c>
      <c r="H3455" s="53" t="s">
        <v>104</v>
      </c>
      <c r="I3455" s="57">
        <v>1398.0650000000001</v>
      </c>
      <c r="J3455" s="56">
        <v>1258.2584999999999</v>
      </c>
      <c r="K3455" s="56">
        <v>1258.258</v>
      </c>
      <c r="L3455" s="59">
        <v>41297</v>
      </c>
      <c r="M3455" s="60">
        <v>2013</v>
      </c>
      <c r="N3455" s="61">
        <v>41324</v>
      </c>
      <c r="O3455" s="60">
        <v>2013</v>
      </c>
      <c r="P3455" s="61">
        <v>41516</v>
      </c>
      <c r="Q3455" s="53" t="s">
        <v>337</v>
      </c>
      <c r="R3455" s="53"/>
      <c r="S3455" s="53" t="s">
        <v>430</v>
      </c>
      <c r="T3455" s="60">
        <v>34</v>
      </c>
      <c r="U3455" s="53" t="s">
        <v>368</v>
      </c>
      <c r="V3455" s="53" t="s">
        <v>385</v>
      </c>
      <c r="W3455" s="53"/>
      <c r="X3455" s="53"/>
      <c r="Y3455" s="63"/>
      <c r="Z3455" s="53"/>
      <c r="AA3455" s="53"/>
      <c r="AB3455" s="72"/>
      <c r="AC3455" s="57"/>
      <c r="AD3455" s="53"/>
      <c r="AE3455" s="53"/>
      <c r="AF3455" s="53"/>
      <c r="AG3455" s="63"/>
      <c r="AH3455" s="53"/>
      <c r="AI3455" s="53"/>
      <c r="AJ3455" s="149">
        <v>1</v>
      </c>
      <c r="AK3455" s="374" t="s">
        <v>677</v>
      </c>
    </row>
    <row r="3456" spans="1:37" s="149" customFormat="1" ht="60" customHeight="1">
      <c r="A3456" s="53" t="s">
        <v>1828</v>
      </c>
      <c r="B3456" s="60">
        <v>31001</v>
      </c>
      <c r="C3456" s="53" t="s">
        <v>519</v>
      </c>
      <c r="D3456" s="52" t="s">
        <v>520</v>
      </c>
      <c r="E3456" s="53" t="s">
        <v>59</v>
      </c>
      <c r="F3456" s="55">
        <v>41235</v>
      </c>
      <c r="G3456" s="55">
        <v>41263</v>
      </c>
      <c r="H3456" s="53" t="s">
        <v>104</v>
      </c>
      <c r="I3456" s="57">
        <v>7.8E-2</v>
      </c>
      <c r="J3456" s="56">
        <v>7.0200000000000012E-2</v>
      </c>
      <c r="K3456" s="56">
        <v>7.0000000000000007E-2</v>
      </c>
      <c r="L3456" s="59">
        <v>41297</v>
      </c>
      <c r="M3456" s="60">
        <v>2013</v>
      </c>
      <c r="N3456" s="61">
        <v>41324</v>
      </c>
      <c r="O3456" s="60">
        <v>2013</v>
      </c>
      <c r="P3456" s="61">
        <v>41363</v>
      </c>
      <c r="Q3456" s="53" t="s">
        <v>337</v>
      </c>
      <c r="R3456" s="53"/>
      <c r="S3456" s="53" t="s">
        <v>430</v>
      </c>
      <c r="T3456" s="60">
        <v>1</v>
      </c>
      <c r="U3456" s="53" t="s">
        <v>368</v>
      </c>
      <c r="V3456" s="53" t="s">
        <v>385</v>
      </c>
      <c r="W3456" s="53"/>
      <c r="X3456" s="53"/>
      <c r="Y3456" s="63"/>
      <c r="Z3456" s="53"/>
      <c r="AA3456" s="53"/>
      <c r="AB3456" s="72"/>
      <c r="AC3456" s="57"/>
      <c r="AD3456" s="53"/>
      <c r="AE3456" s="53"/>
      <c r="AF3456" s="53"/>
      <c r="AG3456" s="63"/>
      <c r="AH3456" s="53"/>
      <c r="AI3456" s="53"/>
      <c r="AJ3456" s="149">
        <v>1</v>
      </c>
      <c r="AK3456" s="374" t="s">
        <v>677</v>
      </c>
    </row>
    <row r="3457" spans="1:37" s="149" customFormat="1" ht="90" customHeight="1">
      <c r="A3457" s="53" t="s">
        <v>1828</v>
      </c>
      <c r="B3457" s="60">
        <v>31002</v>
      </c>
      <c r="C3457" s="53" t="s">
        <v>941</v>
      </c>
      <c r="D3457" s="52" t="s">
        <v>942</v>
      </c>
      <c r="E3457" s="53" t="s">
        <v>59</v>
      </c>
      <c r="F3457" s="55">
        <v>41235</v>
      </c>
      <c r="G3457" s="55">
        <v>41263</v>
      </c>
      <c r="H3457" s="53" t="s">
        <v>104</v>
      </c>
      <c r="I3457" s="57">
        <v>6</v>
      </c>
      <c r="J3457" s="56">
        <v>5.3999334334915208</v>
      </c>
      <c r="K3457" s="56">
        <v>5.399</v>
      </c>
      <c r="L3457" s="59">
        <v>41297</v>
      </c>
      <c r="M3457" s="60">
        <v>2013</v>
      </c>
      <c r="N3457" s="61">
        <v>41324</v>
      </c>
      <c r="O3457" s="60">
        <v>2013</v>
      </c>
      <c r="P3457" s="61">
        <v>41639</v>
      </c>
      <c r="Q3457" s="53" t="s">
        <v>337</v>
      </c>
      <c r="R3457" s="53"/>
      <c r="S3457" s="53" t="s">
        <v>430</v>
      </c>
      <c r="T3457" s="60">
        <v>2</v>
      </c>
      <c r="U3457" s="53" t="s">
        <v>367</v>
      </c>
      <c r="V3457" s="53" t="s">
        <v>385</v>
      </c>
      <c r="W3457" s="53"/>
      <c r="X3457" s="53"/>
      <c r="Y3457" s="63"/>
      <c r="Z3457" s="53"/>
      <c r="AA3457" s="53"/>
      <c r="AB3457" s="72"/>
      <c r="AC3457" s="57"/>
      <c r="AD3457" s="53"/>
      <c r="AE3457" s="53"/>
      <c r="AF3457" s="53"/>
      <c r="AG3457" s="63"/>
      <c r="AH3457" s="53"/>
      <c r="AI3457" s="53"/>
      <c r="AJ3457" s="149">
        <v>1</v>
      </c>
      <c r="AK3457" s="374" t="s">
        <v>677</v>
      </c>
    </row>
    <row r="3458" spans="1:37" s="149" customFormat="1" ht="90" customHeight="1">
      <c r="A3458" s="53" t="s">
        <v>1828</v>
      </c>
      <c r="B3458" s="60">
        <v>31003</v>
      </c>
      <c r="C3458" s="53" t="s">
        <v>446</v>
      </c>
      <c r="D3458" s="52" t="s">
        <v>447</v>
      </c>
      <c r="E3458" s="53" t="s">
        <v>59</v>
      </c>
      <c r="F3458" s="55">
        <v>41236</v>
      </c>
      <c r="G3458" s="55">
        <v>41264</v>
      </c>
      <c r="H3458" s="53" t="s">
        <v>104</v>
      </c>
      <c r="I3458" s="57">
        <v>137.19399999999999</v>
      </c>
      <c r="J3458" s="56">
        <v>123.47431553913121</v>
      </c>
      <c r="K3458" s="56">
        <v>123.474</v>
      </c>
      <c r="L3458" s="59">
        <v>41298</v>
      </c>
      <c r="M3458" s="60">
        <v>2013</v>
      </c>
      <c r="N3458" s="61">
        <v>41325</v>
      </c>
      <c r="O3458" s="60">
        <v>2013</v>
      </c>
      <c r="P3458" s="61">
        <v>41639</v>
      </c>
      <c r="Q3458" s="53" t="s">
        <v>337</v>
      </c>
      <c r="R3458" s="53"/>
      <c r="S3458" s="53" t="s">
        <v>430</v>
      </c>
      <c r="T3458" s="60">
        <v>322</v>
      </c>
      <c r="U3458" s="53" t="s">
        <v>367</v>
      </c>
      <c r="V3458" s="53" t="s">
        <v>385</v>
      </c>
      <c r="W3458" s="53"/>
      <c r="X3458" s="53"/>
      <c r="Y3458" s="63"/>
      <c r="Z3458" s="53"/>
      <c r="AA3458" s="53"/>
      <c r="AB3458" s="72"/>
      <c r="AC3458" s="57"/>
      <c r="AD3458" s="53"/>
      <c r="AE3458" s="53"/>
      <c r="AF3458" s="53"/>
      <c r="AG3458" s="63"/>
      <c r="AH3458" s="53"/>
      <c r="AI3458" s="53"/>
      <c r="AJ3458" s="149">
        <v>1</v>
      </c>
      <c r="AK3458" s="374" t="s">
        <v>677</v>
      </c>
    </row>
    <row r="3459" spans="1:37" s="149" customFormat="1" ht="60" customHeight="1">
      <c r="A3459" s="53" t="s">
        <v>1828</v>
      </c>
      <c r="B3459" s="60">
        <v>31004</v>
      </c>
      <c r="C3459" s="53" t="s">
        <v>446</v>
      </c>
      <c r="D3459" s="52" t="s">
        <v>447</v>
      </c>
      <c r="E3459" s="53" t="s">
        <v>59</v>
      </c>
      <c r="F3459" s="55">
        <v>41236</v>
      </c>
      <c r="G3459" s="55">
        <v>41264</v>
      </c>
      <c r="H3459" s="53" t="s">
        <v>104</v>
      </c>
      <c r="I3459" s="57">
        <v>776.79200000000003</v>
      </c>
      <c r="J3459" s="56">
        <v>699.11280000000011</v>
      </c>
      <c r="K3459" s="56">
        <v>699.11199999999997</v>
      </c>
      <c r="L3459" s="59">
        <v>41298</v>
      </c>
      <c r="M3459" s="60">
        <v>2013</v>
      </c>
      <c r="N3459" s="61">
        <v>41325</v>
      </c>
      <c r="O3459" s="60">
        <v>2013</v>
      </c>
      <c r="P3459" s="61">
        <v>41639</v>
      </c>
      <c r="Q3459" s="53" t="s">
        <v>337</v>
      </c>
      <c r="R3459" s="53" t="s">
        <v>1644</v>
      </c>
      <c r="S3459" s="53" t="s">
        <v>430</v>
      </c>
      <c r="T3459" s="60">
        <v>2714</v>
      </c>
      <c r="U3459" s="53" t="s">
        <v>368</v>
      </c>
      <c r="V3459" s="53" t="s">
        <v>385</v>
      </c>
      <c r="W3459" s="53"/>
      <c r="X3459" s="53"/>
      <c r="Y3459" s="63"/>
      <c r="Z3459" s="53"/>
      <c r="AA3459" s="53"/>
      <c r="AB3459" s="72"/>
      <c r="AC3459" s="57"/>
      <c r="AD3459" s="53"/>
      <c r="AE3459" s="53"/>
      <c r="AF3459" s="53"/>
      <c r="AG3459" s="63"/>
      <c r="AH3459" s="53"/>
      <c r="AI3459" s="53"/>
      <c r="AJ3459" s="149">
        <v>1</v>
      </c>
      <c r="AK3459" s="374" t="s">
        <v>677</v>
      </c>
    </row>
    <row r="3460" spans="1:37" s="149" customFormat="1" ht="90" customHeight="1">
      <c r="A3460" s="53" t="s">
        <v>1828</v>
      </c>
      <c r="B3460" s="60">
        <v>31005</v>
      </c>
      <c r="C3460" s="53" t="s">
        <v>521</v>
      </c>
      <c r="D3460" s="52" t="s">
        <v>522</v>
      </c>
      <c r="E3460" s="53" t="s">
        <v>59</v>
      </c>
      <c r="F3460" s="55">
        <v>41236</v>
      </c>
      <c r="G3460" s="55">
        <v>41264</v>
      </c>
      <c r="H3460" s="53" t="s">
        <v>104</v>
      </c>
      <c r="I3460" s="57">
        <v>249.0095</v>
      </c>
      <c r="J3460" s="56">
        <v>224.10833941712161</v>
      </c>
      <c r="K3460" s="56">
        <v>224.108</v>
      </c>
      <c r="L3460" s="59">
        <v>41298</v>
      </c>
      <c r="M3460" s="60">
        <v>2013</v>
      </c>
      <c r="N3460" s="61">
        <v>41325</v>
      </c>
      <c r="O3460" s="60">
        <v>2013</v>
      </c>
      <c r="P3460" s="61">
        <v>41639</v>
      </c>
      <c r="Q3460" s="53" t="s">
        <v>337</v>
      </c>
      <c r="R3460" s="53"/>
      <c r="S3460" s="53" t="s">
        <v>322</v>
      </c>
      <c r="T3460" s="60">
        <v>3196.5170000000016</v>
      </c>
      <c r="U3460" s="53" t="s">
        <v>367</v>
      </c>
      <c r="V3460" s="53" t="s">
        <v>385</v>
      </c>
      <c r="W3460" s="53"/>
      <c r="X3460" s="53"/>
      <c r="Y3460" s="63"/>
      <c r="Z3460" s="53"/>
      <c r="AA3460" s="53"/>
      <c r="AB3460" s="72"/>
      <c r="AC3460" s="57"/>
      <c r="AD3460" s="53"/>
      <c r="AE3460" s="53"/>
      <c r="AF3460" s="53"/>
      <c r="AG3460" s="63"/>
      <c r="AH3460" s="53"/>
      <c r="AI3460" s="53"/>
      <c r="AJ3460" s="149">
        <v>1</v>
      </c>
      <c r="AK3460" s="374" t="s">
        <v>677</v>
      </c>
    </row>
    <row r="3461" spans="1:37" s="149" customFormat="1" ht="60" customHeight="1">
      <c r="A3461" s="53" t="s">
        <v>1828</v>
      </c>
      <c r="B3461" s="60">
        <v>31006</v>
      </c>
      <c r="C3461" s="53" t="s">
        <v>521</v>
      </c>
      <c r="D3461" s="52" t="s">
        <v>522</v>
      </c>
      <c r="E3461" s="53" t="s">
        <v>59</v>
      </c>
      <c r="F3461" s="55">
        <v>41236</v>
      </c>
      <c r="G3461" s="55">
        <v>41264</v>
      </c>
      <c r="H3461" s="53" t="s">
        <v>104</v>
      </c>
      <c r="I3461" s="57">
        <v>65.787000000000006</v>
      </c>
      <c r="J3461" s="56">
        <v>59.208300000000001</v>
      </c>
      <c r="K3461" s="56">
        <v>59.207999999999998</v>
      </c>
      <c r="L3461" s="59">
        <v>41298</v>
      </c>
      <c r="M3461" s="60">
        <v>2013</v>
      </c>
      <c r="N3461" s="61">
        <v>41325</v>
      </c>
      <c r="O3461" s="60">
        <v>2013</v>
      </c>
      <c r="P3461" s="61">
        <v>41639</v>
      </c>
      <c r="Q3461" s="53" t="s">
        <v>337</v>
      </c>
      <c r="R3461" s="53"/>
      <c r="S3461" s="53" t="s">
        <v>322</v>
      </c>
      <c r="T3461" s="60">
        <v>849.45</v>
      </c>
      <c r="U3461" s="53" t="s">
        <v>368</v>
      </c>
      <c r="V3461" s="53" t="s">
        <v>385</v>
      </c>
      <c r="W3461" s="53"/>
      <c r="X3461" s="53"/>
      <c r="Y3461" s="63"/>
      <c r="Z3461" s="53"/>
      <c r="AA3461" s="53"/>
      <c r="AB3461" s="72"/>
      <c r="AC3461" s="57"/>
      <c r="AD3461" s="53"/>
      <c r="AE3461" s="53"/>
      <c r="AF3461" s="53"/>
      <c r="AG3461" s="63"/>
      <c r="AH3461" s="53"/>
      <c r="AI3461" s="53"/>
      <c r="AJ3461" s="149">
        <v>1</v>
      </c>
      <c r="AK3461" s="374" t="s">
        <v>677</v>
      </c>
    </row>
    <row r="3462" spans="1:37" s="149" customFormat="1" ht="60" customHeight="1">
      <c r="A3462" s="53" t="s">
        <v>1828</v>
      </c>
      <c r="B3462" s="60">
        <v>31007</v>
      </c>
      <c r="C3462" s="53" t="s">
        <v>448</v>
      </c>
      <c r="D3462" s="52" t="s">
        <v>1343</v>
      </c>
      <c r="E3462" s="53" t="s">
        <v>59</v>
      </c>
      <c r="F3462" s="55">
        <v>41236</v>
      </c>
      <c r="G3462" s="55">
        <v>41264</v>
      </c>
      <c r="H3462" s="53" t="s">
        <v>104</v>
      </c>
      <c r="I3462" s="57">
        <v>19.75</v>
      </c>
      <c r="J3462" s="56">
        <v>19.75</v>
      </c>
      <c r="K3462" s="56">
        <v>19.75</v>
      </c>
      <c r="L3462" s="59">
        <v>41298</v>
      </c>
      <c r="M3462" s="60">
        <v>2013</v>
      </c>
      <c r="N3462" s="61">
        <v>41453</v>
      </c>
      <c r="O3462" s="60">
        <v>2013</v>
      </c>
      <c r="P3462" s="61">
        <v>41486</v>
      </c>
      <c r="Q3462" s="53" t="s">
        <v>337</v>
      </c>
      <c r="R3462" s="53"/>
      <c r="S3462" s="53" t="s">
        <v>430</v>
      </c>
      <c r="T3462" s="60">
        <v>230</v>
      </c>
      <c r="U3462" s="53" t="s">
        <v>368</v>
      </c>
      <c r="V3462" s="53" t="s">
        <v>385</v>
      </c>
      <c r="W3462" s="53"/>
      <c r="X3462" s="53"/>
      <c r="Y3462" s="63"/>
      <c r="Z3462" s="53"/>
      <c r="AA3462" s="53"/>
      <c r="AB3462" s="72"/>
      <c r="AC3462" s="57"/>
      <c r="AD3462" s="53"/>
      <c r="AE3462" s="53"/>
      <c r="AF3462" s="53"/>
      <c r="AG3462" s="63"/>
      <c r="AH3462" s="53"/>
      <c r="AI3462" s="53"/>
      <c r="AJ3462" s="149">
        <v>1</v>
      </c>
      <c r="AK3462" s="374" t="s">
        <v>677</v>
      </c>
    </row>
    <row r="3463" spans="1:37" s="149" customFormat="1" ht="90" customHeight="1">
      <c r="A3463" s="53" t="s">
        <v>1828</v>
      </c>
      <c r="B3463" s="60">
        <v>31008</v>
      </c>
      <c r="C3463" s="53" t="s">
        <v>404</v>
      </c>
      <c r="D3463" s="52" t="s">
        <v>405</v>
      </c>
      <c r="E3463" s="53" t="s">
        <v>59</v>
      </c>
      <c r="F3463" s="55">
        <v>41234</v>
      </c>
      <c r="G3463" s="55">
        <v>41262</v>
      </c>
      <c r="H3463" s="53" t="s">
        <v>104</v>
      </c>
      <c r="I3463" s="57">
        <v>462.22185999999999</v>
      </c>
      <c r="J3463" s="56">
        <v>415.99910587173122</v>
      </c>
      <c r="K3463" s="56">
        <v>415.99900000000002</v>
      </c>
      <c r="L3463" s="59">
        <v>41296</v>
      </c>
      <c r="M3463" s="60">
        <v>2013</v>
      </c>
      <c r="N3463" s="61">
        <v>41323</v>
      </c>
      <c r="O3463" s="60">
        <v>2013</v>
      </c>
      <c r="P3463" s="61">
        <v>41639</v>
      </c>
      <c r="Q3463" s="53" t="s">
        <v>337</v>
      </c>
      <c r="R3463" s="53"/>
      <c r="S3463" s="53" t="s">
        <v>430</v>
      </c>
      <c r="T3463" s="69">
        <v>12694.81</v>
      </c>
      <c r="U3463" s="53" t="s">
        <v>367</v>
      </c>
      <c r="V3463" s="53" t="s">
        <v>385</v>
      </c>
      <c r="W3463" s="53"/>
      <c r="X3463" s="53"/>
      <c r="Y3463" s="63"/>
      <c r="Z3463" s="53"/>
      <c r="AA3463" s="53"/>
      <c r="AB3463" s="72"/>
      <c r="AC3463" s="57"/>
      <c r="AD3463" s="53"/>
      <c r="AE3463" s="53"/>
      <c r="AF3463" s="53"/>
      <c r="AG3463" s="63"/>
      <c r="AH3463" s="53"/>
      <c r="AI3463" s="53"/>
      <c r="AJ3463" s="149">
        <v>1</v>
      </c>
      <c r="AK3463" s="374" t="s">
        <v>677</v>
      </c>
    </row>
    <row r="3464" spans="1:37" s="149" customFormat="1" ht="60" customHeight="1">
      <c r="A3464" s="53" t="s">
        <v>1828</v>
      </c>
      <c r="B3464" s="60">
        <v>31009</v>
      </c>
      <c r="C3464" s="53" t="s">
        <v>404</v>
      </c>
      <c r="D3464" s="52" t="s">
        <v>405</v>
      </c>
      <c r="E3464" s="53" t="s">
        <v>59</v>
      </c>
      <c r="F3464" s="55">
        <v>41234</v>
      </c>
      <c r="G3464" s="55">
        <v>41262</v>
      </c>
      <c r="H3464" s="53" t="s">
        <v>104</v>
      </c>
      <c r="I3464" s="57">
        <v>1268.6130000000001</v>
      </c>
      <c r="J3464" s="56">
        <v>1141.7516999999998</v>
      </c>
      <c r="K3464" s="56">
        <v>1141.751</v>
      </c>
      <c r="L3464" s="59">
        <v>41296</v>
      </c>
      <c r="M3464" s="60">
        <v>2013</v>
      </c>
      <c r="N3464" s="61">
        <v>41323</v>
      </c>
      <c r="O3464" s="60">
        <v>2013</v>
      </c>
      <c r="P3464" s="61">
        <v>41639</v>
      </c>
      <c r="Q3464" s="53" t="s">
        <v>337</v>
      </c>
      <c r="R3464" s="53" t="s">
        <v>1645</v>
      </c>
      <c r="S3464" s="53" t="s">
        <v>430</v>
      </c>
      <c r="T3464" s="60">
        <v>83263</v>
      </c>
      <c r="U3464" s="53" t="s">
        <v>368</v>
      </c>
      <c r="V3464" s="53" t="s">
        <v>385</v>
      </c>
      <c r="W3464" s="53"/>
      <c r="X3464" s="53"/>
      <c r="Y3464" s="63"/>
      <c r="Z3464" s="53"/>
      <c r="AA3464" s="53"/>
      <c r="AB3464" s="72"/>
      <c r="AC3464" s="57"/>
      <c r="AD3464" s="53"/>
      <c r="AE3464" s="53"/>
      <c r="AF3464" s="53"/>
      <c r="AG3464" s="63"/>
      <c r="AH3464" s="53"/>
      <c r="AI3464" s="53"/>
      <c r="AJ3464" s="149">
        <v>1</v>
      </c>
      <c r="AK3464" s="374" t="s">
        <v>677</v>
      </c>
    </row>
    <row r="3465" spans="1:37" s="149" customFormat="1" ht="60" customHeight="1">
      <c r="A3465" s="53" t="s">
        <v>1828</v>
      </c>
      <c r="B3465" s="60">
        <v>31010</v>
      </c>
      <c r="C3465" s="53" t="s">
        <v>449</v>
      </c>
      <c r="D3465" s="52" t="s">
        <v>993</v>
      </c>
      <c r="E3465" s="53" t="s">
        <v>59</v>
      </c>
      <c r="F3465" s="55">
        <v>41242</v>
      </c>
      <c r="G3465" s="55">
        <v>41283</v>
      </c>
      <c r="H3465" s="53" t="s">
        <v>104</v>
      </c>
      <c r="I3465" s="57">
        <v>118.95</v>
      </c>
      <c r="J3465" s="56">
        <v>107.05500000000001</v>
      </c>
      <c r="K3465" s="56">
        <v>107.05500000000001</v>
      </c>
      <c r="L3465" s="59">
        <v>41309</v>
      </c>
      <c r="M3465" s="60">
        <v>2013</v>
      </c>
      <c r="N3465" s="61">
        <v>41330</v>
      </c>
      <c r="O3465" s="60">
        <v>2013</v>
      </c>
      <c r="P3465" s="61">
        <v>41425</v>
      </c>
      <c r="Q3465" s="53" t="s">
        <v>337</v>
      </c>
      <c r="R3465" s="53"/>
      <c r="S3465" s="53" t="s">
        <v>430</v>
      </c>
      <c r="T3465" s="60">
        <v>735</v>
      </c>
      <c r="U3465" s="53" t="s">
        <v>368</v>
      </c>
      <c r="V3465" s="53" t="s">
        <v>385</v>
      </c>
      <c r="W3465" s="53"/>
      <c r="X3465" s="53"/>
      <c r="Y3465" s="63"/>
      <c r="Z3465" s="53"/>
      <c r="AA3465" s="53"/>
      <c r="AB3465" s="72"/>
      <c r="AC3465" s="57"/>
      <c r="AD3465" s="53"/>
      <c r="AE3465" s="53"/>
      <c r="AF3465" s="53"/>
      <c r="AG3465" s="63"/>
      <c r="AH3465" s="53"/>
      <c r="AI3465" s="53"/>
      <c r="AJ3465" s="149">
        <v>1</v>
      </c>
      <c r="AK3465" s="374" t="s">
        <v>677</v>
      </c>
    </row>
    <row r="3466" spans="1:37" s="149" customFormat="1" ht="60" customHeight="1">
      <c r="A3466" s="53" t="s">
        <v>1828</v>
      </c>
      <c r="B3466" s="60">
        <v>31011</v>
      </c>
      <c r="C3466" s="53" t="s">
        <v>453</v>
      </c>
      <c r="D3466" s="52" t="s">
        <v>454</v>
      </c>
      <c r="E3466" s="53" t="s">
        <v>59</v>
      </c>
      <c r="F3466" s="55">
        <v>41242</v>
      </c>
      <c r="G3466" s="55">
        <v>41283</v>
      </c>
      <c r="H3466" s="53" t="s">
        <v>104</v>
      </c>
      <c r="I3466" s="57">
        <v>84.15</v>
      </c>
      <c r="J3466" s="56">
        <v>84.15</v>
      </c>
      <c r="K3466" s="56">
        <v>84.15</v>
      </c>
      <c r="L3466" s="59">
        <v>41309</v>
      </c>
      <c r="M3466" s="60">
        <v>2013</v>
      </c>
      <c r="N3466" s="61">
        <v>41330</v>
      </c>
      <c r="O3466" s="60">
        <v>2013</v>
      </c>
      <c r="P3466" s="61">
        <v>41393</v>
      </c>
      <c r="Q3466" s="53" t="s">
        <v>337</v>
      </c>
      <c r="R3466" s="53" t="s">
        <v>1646</v>
      </c>
      <c r="S3466" s="53" t="s">
        <v>430</v>
      </c>
      <c r="T3466" s="60">
        <v>2750</v>
      </c>
      <c r="U3466" s="53" t="s">
        <v>368</v>
      </c>
      <c r="V3466" s="53" t="s">
        <v>385</v>
      </c>
      <c r="W3466" s="53"/>
      <c r="X3466" s="53"/>
      <c r="Y3466" s="63"/>
      <c r="Z3466" s="53"/>
      <c r="AA3466" s="53"/>
      <c r="AB3466" s="72"/>
      <c r="AC3466" s="57"/>
      <c r="AD3466" s="53"/>
      <c r="AE3466" s="53"/>
      <c r="AF3466" s="53"/>
      <c r="AG3466" s="63"/>
      <c r="AH3466" s="53"/>
      <c r="AI3466" s="53"/>
      <c r="AJ3466" s="149">
        <v>1</v>
      </c>
      <c r="AK3466" s="374" t="s">
        <v>677</v>
      </c>
    </row>
    <row r="3467" spans="1:37" s="149" customFormat="1" ht="90" customHeight="1">
      <c r="A3467" s="53" t="s">
        <v>1828</v>
      </c>
      <c r="B3467" s="60">
        <v>31012</v>
      </c>
      <c r="C3467" s="53" t="s">
        <v>455</v>
      </c>
      <c r="D3467" s="52" t="s">
        <v>456</v>
      </c>
      <c r="E3467" s="53" t="s">
        <v>59</v>
      </c>
      <c r="F3467" s="55">
        <v>41235</v>
      </c>
      <c r="G3467" s="55">
        <v>41263</v>
      </c>
      <c r="H3467" s="53" t="s">
        <v>104</v>
      </c>
      <c r="I3467" s="57">
        <v>67.003</v>
      </c>
      <c r="J3467" s="56">
        <v>60.302151235872003</v>
      </c>
      <c r="K3467" s="56">
        <v>60.302</v>
      </c>
      <c r="L3467" s="59">
        <v>41297</v>
      </c>
      <c r="M3467" s="60">
        <v>2013</v>
      </c>
      <c r="N3467" s="61">
        <v>41324</v>
      </c>
      <c r="O3467" s="60">
        <v>2013</v>
      </c>
      <c r="P3467" s="61">
        <v>41516</v>
      </c>
      <c r="Q3467" s="53" t="s">
        <v>337</v>
      </c>
      <c r="R3467" s="53"/>
      <c r="S3467" s="53" t="s">
        <v>430</v>
      </c>
      <c r="T3467" s="60">
        <v>258</v>
      </c>
      <c r="U3467" s="53" t="s">
        <v>367</v>
      </c>
      <c r="V3467" s="53" t="s">
        <v>385</v>
      </c>
      <c r="W3467" s="53"/>
      <c r="X3467" s="53"/>
      <c r="Y3467" s="63"/>
      <c r="Z3467" s="53"/>
      <c r="AA3467" s="53"/>
      <c r="AB3467" s="72"/>
      <c r="AC3467" s="57"/>
      <c r="AD3467" s="53"/>
      <c r="AE3467" s="53"/>
      <c r="AF3467" s="53"/>
      <c r="AG3467" s="63"/>
      <c r="AH3467" s="53"/>
      <c r="AI3467" s="53"/>
      <c r="AJ3467" s="149">
        <v>1</v>
      </c>
      <c r="AK3467" s="374" t="s">
        <v>677</v>
      </c>
    </row>
    <row r="3468" spans="1:37" s="149" customFormat="1" ht="60" customHeight="1">
      <c r="A3468" s="53" t="s">
        <v>1828</v>
      </c>
      <c r="B3468" s="60">
        <v>31013</v>
      </c>
      <c r="C3468" s="53" t="s">
        <v>455</v>
      </c>
      <c r="D3468" s="52" t="s">
        <v>456</v>
      </c>
      <c r="E3468" s="53" t="s">
        <v>59</v>
      </c>
      <c r="F3468" s="55">
        <v>41235</v>
      </c>
      <c r="G3468" s="55">
        <v>41263</v>
      </c>
      <c r="H3468" s="53" t="s">
        <v>104</v>
      </c>
      <c r="I3468" s="57">
        <v>54.555999999999997</v>
      </c>
      <c r="J3468" s="56">
        <v>49.100399999999993</v>
      </c>
      <c r="K3468" s="56">
        <v>49.1</v>
      </c>
      <c r="L3468" s="59">
        <v>41297</v>
      </c>
      <c r="M3468" s="60">
        <v>2013</v>
      </c>
      <c r="N3468" s="61">
        <v>41324</v>
      </c>
      <c r="O3468" s="60">
        <v>2013</v>
      </c>
      <c r="P3468" s="61">
        <v>41516</v>
      </c>
      <c r="Q3468" s="53" t="s">
        <v>337</v>
      </c>
      <c r="R3468" s="53" t="s">
        <v>1647</v>
      </c>
      <c r="S3468" s="53" t="s">
        <v>430</v>
      </c>
      <c r="T3468" s="60">
        <v>225</v>
      </c>
      <c r="U3468" s="53" t="s">
        <v>368</v>
      </c>
      <c r="V3468" s="53" t="s">
        <v>385</v>
      </c>
      <c r="W3468" s="53"/>
      <c r="X3468" s="53"/>
      <c r="Y3468" s="63"/>
      <c r="Z3468" s="53"/>
      <c r="AA3468" s="53"/>
      <c r="AB3468" s="72"/>
      <c r="AC3468" s="57"/>
      <c r="AD3468" s="53"/>
      <c r="AE3468" s="53"/>
      <c r="AF3468" s="53"/>
      <c r="AG3468" s="63"/>
      <c r="AH3468" s="53"/>
      <c r="AI3468" s="53"/>
      <c r="AJ3468" s="149">
        <v>1</v>
      </c>
      <c r="AK3468" s="374" t="s">
        <v>677</v>
      </c>
    </row>
    <row r="3469" spans="1:37" s="149" customFormat="1" ht="90" customHeight="1">
      <c r="A3469" s="53" t="s">
        <v>1828</v>
      </c>
      <c r="B3469" s="60">
        <v>31014</v>
      </c>
      <c r="C3469" s="53" t="s">
        <v>526</v>
      </c>
      <c r="D3469" s="52" t="s">
        <v>527</v>
      </c>
      <c r="E3469" s="53" t="s">
        <v>59</v>
      </c>
      <c r="F3469" s="55">
        <v>41235</v>
      </c>
      <c r="G3469" s="55">
        <v>41263</v>
      </c>
      <c r="H3469" s="53" t="s">
        <v>104</v>
      </c>
      <c r="I3469" s="57">
        <v>252.16</v>
      </c>
      <c r="J3469" s="56">
        <v>226.9431780616224</v>
      </c>
      <c r="K3469" s="56">
        <v>226.94300000000001</v>
      </c>
      <c r="L3469" s="59">
        <v>41297</v>
      </c>
      <c r="M3469" s="60">
        <v>2013</v>
      </c>
      <c r="N3469" s="61">
        <v>41324</v>
      </c>
      <c r="O3469" s="60">
        <v>2013</v>
      </c>
      <c r="P3469" s="61">
        <v>41516</v>
      </c>
      <c r="Q3469" s="53" t="s">
        <v>337</v>
      </c>
      <c r="R3469" s="53"/>
      <c r="S3469" s="53" t="s">
        <v>430</v>
      </c>
      <c r="T3469" s="60">
        <v>660</v>
      </c>
      <c r="U3469" s="53" t="s">
        <v>367</v>
      </c>
      <c r="V3469" s="53" t="s">
        <v>385</v>
      </c>
      <c r="W3469" s="53"/>
      <c r="X3469" s="53"/>
      <c r="Y3469" s="63"/>
      <c r="Z3469" s="53"/>
      <c r="AA3469" s="53"/>
      <c r="AB3469" s="72"/>
      <c r="AC3469" s="57"/>
      <c r="AD3469" s="53"/>
      <c r="AE3469" s="53"/>
      <c r="AF3469" s="53"/>
      <c r="AG3469" s="63"/>
      <c r="AH3469" s="53"/>
      <c r="AI3469" s="53"/>
      <c r="AJ3469" s="149">
        <v>1</v>
      </c>
      <c r="AK3469" s="374" t="s">
        <v>677</v>
      </c>
    </row>
    <row r="3470" spans="1:37" s="149" customFormat="1" ht="60" customHeight="1">
      <c r="A3470" s="53" t="s">
        <v>1828</v>
      </c>
      <c r="B3470" s="60">
        <v>31015</v>
      </c>
      <c r="C3470" s="53" t="s">
        <v>526</v>
      </c>
      <c r="D3470" s="52" t="s">
        <v>527</v>
      </c>
      <c r="E3470" s="53" t="s">
        <v>59</v>
      </c>
      <c r="F3470" s="55">
        <v>41235</v>
      </c>
      <c r="G3470" s="55">
        <v>41263</v>
      </c>
      <c r="H3470" s="53" t="s">
        <v>104</v>
      </c>
      <c r="I3470" s="57">
        <v>421.654</v>
      </c>
      <c r="J3470" s="56">
        <v>379.48859999999996</v>
      </c>
      <c r="K3470" s="56">
        <v>379.488</v>
      </c>
      <c r="L3470" s="59">
        <v>41297</v>
      </c>
      <c r="M3470" s="60">
        <v>2013</v>
      </c>
      <c r="N3470" s="61">
        <v>41324</v>
      </c>
      <c r="O3470" s="60">
        <v>2013</v>
      </c>
      <c r="P3470" s="61">
        <v>41516</v>
      </c>
      <c r="Q3470" s="53" t="s">
        <v>337</v>
      </c>
      <c r="R3470" s="53"/>
      <c r="S3470" s="53" t="s">
        <v>430</v>
      </c>
      <c r="T3470" s="60">
        <v>2724</v>
      </c>
      <c r="U3470" s="53" t="s">
        <v>368</v>
      </c>
      <c r="V3470" s="53" t="s">
        <v>385</v>
      </c>
      <c r="W3470" s="53"/>
      <c r="X3470" s="53"/>
      <c r="Y3470" s="63"/>
      <c r="Z3470" s="53"/>
      <c r="AA3470" s="53"/>
      <c r="AB3470" s="72"/>
      <c r="AC3470" s="57"/>
      <c r="AD3470" s="53"/>
      <c r="AE3470" s="53"/>
      <c r="AF3470" s="53"/>
      <c r="AG3470" s="63"/>
      <c r="AH3470" s="53"/>
      <c r="AI3470" s="53"/>
      <c r="AJ3470" s="149">
        <v>1</v>
      </c>
      <c r="AK3470" s="374" t="s">
        <v>677</v>
      </c>
    </row>
    <row r="3471" spans="1:37" s="149" customFormat="1" ht="75" customHeight="1">
      <c r="A3471" s="53" t="s">
        <v>1828</v>
      </c>
      <c r="B3471" s="60">
        <v>31016</v>
      </c>
      <c r="C3471" s="69" t="s">
        <v>536</v>
      </c>
      <c r="D3471" s="52" t="s">
        <v>1830</v>
      </c>
      <c r="E3471" s="53" t="s">
        <v>81</v>
      </c>
      <c r="F3471" s="55">
        <v>41250</v>
      </c>
      <c r="G3471" s="55">
        <v>41302</v>
      </c>
      <c r="H3471" s="53" t="s">
        <v>104</v>
      </c>
      <c r="I3471" s="57">
        <v>953</v>
      </c>
      <c r="J3471" s="56">
        <v>857.7</v>
      </c>
      <c r="K3471" s="56">
        <v>857.7</v>
      </c>
      <c r="L3471" s="59">
        <v>41327</v>
      </c>
      <c r="M3471" s="60">
        <v>2013</v>
      </c>
      <c r="N3471" s="61">
        <v>41358</v>
      </c>
      <c r="O3471" s="60">
        <v>2013</v>
      </c>
      <c r="P3471" s="61">
        <v>41547</v>
      </c>
      <c r="Q3471" s="53" t="s">
        <v>337</v>
      </c>
      <c r="R3471" s="53" t="s">
        <v>1648</v>
      </c>
      <c r="S3471" s="53" t="s">
        <v>780</v>
      </c>
      <c r="T3471" s="60">
        <v>6000</v>
      </c>
      <c r="U3471" s="53" t="s">
        <v>368</v>
      </c>
      <c r="V3471" s="53" t="s">
        <v>385</v>
      </c>
      <c r="W3471" s="53"/>
      <c r="X3471" s="53"/>
      <c r="Y3471" s="63"/>
      <c r="Z3471" s="53"/>
      <c r="AA3471" s="53"/>
      <c r="AB3471" s="72"/>
      <c r="AC3471" s="57"/>
      <c r="AD3471" s="53"/>
      <c r="AE3471" s="53"/>
      <c r="AF3471" s="53"/>
      <c r="AG3471" s="63"/>
      <c r="AH3471" s="53"/>
      <c r="AI3471" s="53"/>
      <c r="AJ3471" s="149">
        <v>1</v>
      </c>
      <c r="AK3471" s="374" t="s">
        <v>677</v>
      </c>
    </row>
    <row r="3472" spans="1:37" s="149" customFormat="1" ht="90" customHeight="1">
      <c r="A3472" s="53" t="s">
        <v>1828</v>
      </c>
      <c r="B3472" s="60">
        <v>31017</v>
      </c>
      <c r="C3472" s="53" t="s">
        <v>528</v>
      </c>
      <c r="D3472" s="52" t="s">
        <v>529</v>
      </c>
      <c r="E3472" s="53" t="s">
        <v>59</v>
      </c>
      <c r="F3472" s="55">
        <v>41243</v>
      </c>
      <c r="G3472" s="55">
        <v>41271</v>
      </c>
      <c r="H3472" s="53" t="s">
        <v>104</v>
      </c>
      <c r="I3472" s="57">
        <v>1630.5778399999999</v>
      </c>
      <c r="J3472" s="56">
        <v>1467.5197916485008</v>
      </c>
      <c r="K3472" s="56">
        <v>1467.519</v>
      </c>
      <c r="L3472" s="59">
        <v>41305</v>
      </c>
      <c r="M3472" s="60">
        <v>2013</v>
      </c>
      <c r="N3472" s="61">
        <v>41330</v>
      </c>
      <c r="O3472" s="60">
        <v>2013</v>
      </c>
      <c r="P3472" s="61">
        <v>41638</v>
      </c>
      <c r="Q3472" s="53" t="s">
        <v>346</v>
      </c>
      <c r="R3472" s="53"/>
      <c r="S3472" s="53" t="s">
        <v>430</v>
      </c>
      <c r="T3472" s="60">
        <v>8558.4979999999996</v>
      </c>
      <c r="U3472" s="53" t="s">
        <v>367</v>
      </c>
      <c r="V3472" s="53" t="s">
        <v>389</v>
      </c>
      <c r="W3472" s="53"/>
      <c r="X3472" s="53"/>
      <c r="Y3472" s="63"/>
      <c r="Z3472" s="53"/>
      <c r="AA3472" s="53"/>
      <c r="AB3472" s="72"/>
      <c r="AC3472" s="57"/>
      <c r="AD3472" s="53"/>
      <c r="AE3472" s="53"/>
      <c r="AF3472" s="53"/>
      <c r="AG3472" s="63"/>
      <c r="AH3472" s="53"/>
      <c r="AI3472" s="53"/>
      <c r="AJ3472" s="149">
        <v>1</v>
      </c>
      <c r="AK3472" s="374" t="s">
        <v>677</v>
      </c>
    </row>
    <row r="3473" spans="1:37" s="149" customFormat="1" ht="60" customHeight="1">
      <c r="A3473" s="53" t="s">
        <v>1828</v>
      </c>
      <c r="B3473" s="60">
        <v>31018</v>
      </c>
      <c r="C3473" s="53" t="s">
        <v>528</v>
      </c>
      <c r="D3473" s="52" t="s">
        <v>529</v>
      </c>
      <c r="E3473" s="53" t="s">
        <v>59</v>
      </c>
      <c r="F3473" s="55">
        <v>41243</v>
      </c>
      <c r="G3473" s="55">
        <v>41271</v>
      </c>
      <c r="H3473" s="53" t="s">
        <v>104</v>
      </c>
      <c r="I3473" s="57">
        <v>730.303</v>
      </c>
      <c r="J3473" s="56">
        <v>657.27269999999999</v>
      </c>
      <c r="K3473" s="56">
        <v>657.27200000000005</v>
      </c>
      <c r="L3473" s="59">
        <v>41305</v>
      </c>
      <c r="M3473" s="60">
        <v>2013</v>
      </c>
      <c r="N3473" s="61">
        <v>41330</v>
      </c>
      <c r="O3473" s="60">
        <v>2013</v>
      </c>
      <c r="P3473" s="61">
        <v>41639</v>
      </c>
      <c r="Q3473" s="53" t="s">
        <v>346</v>
      </c>
      <c r="R3473" s="53"/>
      <c r="S3473" s="53" t="s">
        <v>430</v>
      </c>
      <c r="T3473" s="60">
        <v>4509</v>
      </c>
      <c r="U3473" s="53" t="s">
        <v>368</v>
      </c>
      <c r="V3473" s="53" t="s">
        <v>389</v>
      </c>
      <c r="W3473" s="53"/>
      <c r="X3473" s="53"/>
      <c r="Y3473" s="63"/>
      <c r="Z3473" s="53"/>
      <c r="AA3473" s="53"/>
      <c r="AB3473" s="72"/>
      <c r="AC3473" s="57"/>
      <c r="AD3473" s="53"/>
      <c r="AE3473" s="53"/>
      <c r="AF3473" s="53"/>
      <c r="AG3473" s="63"/>
      <c r="AH3473" s="53"/>
      <c r="AI3473" s="53"/>
      <c r="AJ3473" s="149">
        <v>1</v>
      </c>
      <c r="AK3473" s="374" t="s">
        <v>677</v>
      </c>
    </row>
    <row r="3474" spans="1:37" s="149" customFormat="1" ht="90" customHeight="1">
      <c r="A3474" s="53" t="s">
        <v>1828</v>
      </c>
      <c r="B3474" s="60">
        <v>31019</v>
      </c>
      <c r="C3474" s="53" t="s">
        <v>530</v>
      </c>
      <c r="D3474" s="52" t="s">
        <v>531</v>
      </c>
      <c r="E3474" s="53" t="s">
        <v>59</v>
      </c>
      <c r="F3474" s="55">
        <v>41243</v>
      </c>
      <c r="G3474" s="55">
        <v>41271</v>
      </c>
      <c r="H3474" s="53" t="s">
        <v>104</v>
      </c>
      <c r="I3474" s="57">
        <v>106.82474000000001</v>
      </c>
      <c r="J3474" s="56">
        <v>96.142250075397115</v>
      </c>
      <c r="K3474" s="56">
        <v>96.141999999999996</v>
      </c>
      <c r="L3474" s="59">
        <v>41305</v>
      </c>
      <c r="M3474" s="60">
        <v>2013</v>
      </c>
      <c r="N3474" s="61">
        <v>41330</v>
      </c>
      <c r="O3474" s="60">
        <v>2013</v>
      </c>
      <c r="P3474" s="61">
        <v>41638</v>
      </c>
      <c r="Q3474" s="53" t="s">
        <v>337</v>
      </c>
      <c r="R3474" s="53"/>
      <c r="S3474" s="53" t="s">
        <v>322</v>
      </c>
      <c r="T3474" s="60">
        <v>3338.1280000000029</v>
      </c>
      <c r="U3474" s="53" t="s">
        <v>367</v>
      </c>
      <c r="V3474" s="53" t="s">
        <v>385</v>
      </c>
      <c r="W3474" s="53"/>
      <c r="X3474" s="53"/>
      <c r="Y3474" s="63"/>
      <c r="Z3474" s="53"/>
      <c r="AA3474" s="53"/>
      <c r="AB3474" s="72"/>
      <c r="AC3474" s="57"/>
      <c r="AD3474" s="53"/>
      <c r="AE3474" s="53"/>
      <c r="AF3474" s="53"/>
      <c r="AG3474" s="63"/>
      <c r="AH3474" s="53"/>
      <c r="AI3474" s="53"/>
      <c r="AJ3474" s="149">
        <v>1</v>
      </c>
      <c r="AK3474" s="374" t="s">
        <v>677</v>
      </c>
    </row>
    <row r="3475" spans="1:37" s="149" customFormat="1" ht="60" customHeight="1">
      <c r="A3475" s="53" t="s">
        <v>1828</v>
      </c>
      <c r="B3475" s="60">
        <v>31020</v>
      </c>
      <c r="C3475" s="53" t="s">
        <v>530</v>
      </c>
      <c r="D3475" s="52" t="s">
        <v>531</v>
      </c>
      <c r="E3475" s="53" t="s">
        <v>59</v>
      </c>
      <c r="F3475" s="55">
        <v>41243</v>
      </c>
      <c r="G3475" s="55">
        <v>41271</v>
      </c>
      <c r="H3475" s="53" t="s">
        <v>104</v>
      </c>
      <c r="I3475" s="57">
        <v>107.32299999999999</v>
      </c>
      <c r="J3475" s="56">
        <v>96.590699999999984</v>
      </c>
      <c r="K3475" s="56">
        <v>96.59</v>
      </c>
      <c r="L3475" s="59">
        <v>41305</v>
      </c>
      <c r="M3475" s="60">
        <v>2013</v>
      </c>
      <c r="N3475" s="61">
        <v>41330</v>
      </c>
      <c r="O3475" s="60">
        <v>2013</v>
      </c>
      <c r="P3475" s="61">
        <v>41638</v>
      </c>
      <c r="Q3475" s="53" t="s">
        <v>337</v>
      </c>
      <c r="R3475" s="53"/>
      <c r="S3475" s="53" t="s">
        <v>322</v>
      </c>
      <c r="T3475" s="60">
        <v>260</v>
      </c>
      <c r="U3475" s="53" t="s">
        <v>368</v>
      </c>
      <c r="V3475" s="53" t="s">
        <v>385</v>
      </c>
      <c r="W3475" s="53"/>
      <c r="X3475" s="53"/>
      <c r="Y3475" s="63"/>
      <c r="Z3475" s="53"/>
      <c r="AA3475" s="53"/>
      <c r="AB3475" s="72"/>
      <c r="AC3475" s="57"/>
      <c r="AD3475" s="53"/>
      <c r="AE3475" s="53"/>
      <c r="AF3475" s="53"/>
      <c r="AG3475" s="63"/>
      <c r="AH3475" s="53"/>
      <c r="AI3475" s="53"/>
      <c r="AJ3475" s="149">
        <v>1</v>
      </c>
      <c r="AK3475" s="374" t="s">
        <v>677</v>
      </c>
    </row>
    <row r="3476" spans="1:37" s="149" customFormat="1" ht="90" customHeight="1">
      <c r="A3476" s="53" t="s">
        <v>1828</v>
      </c>
      <c r="B3476" s="60">
        <v>31021</v>
      </c>
      <c r="C3476" s="53" t="s">
        <v>532</v>
      </c>
      <c r="D3476" s="52" t="s">
        <v>533</v>
      </c>
      <c r="E3476" s="53" t="s">
        <v>59</v>
      </c>
      <c r="F3476" s="55">
        <v>41243</v>
      </c>
      <c r="G3476" s="55">
        <v>41271</v>
      </c>
      <c r="H3476" s="53" t="s">
        <v>104</v>
      </c>
      <c r="I3476" s="57">
        <v>41.409779999999998</v>
      </c>
      <c r="J3476" s="56">
        <v>37.268400248856004</v>
      </c>
      <c r="K3476" s="56">
        <v>37.268000000000001</v>
      </c>
      <c r="L3476" s="59">
        <v>41305</v>
      </c>
      <c r="M3476" s="60">
        <v>2013</v>
      </c>
      <c r="N3476" s="61">
        <v>41330</v>
      </c>
      <c r="O3476" s="60">
        <v>2013</v>
      </c>
      <c r="P3476" s="61">
        <v>41638</v>
      </c>
      <c r="Q3476" s="53" t="s">
        <v>337</v>
      </c>
      <c r="R3476" s="53"/>
      <c r="S3476" s="53" t="s">
        <v>322</v>
      </c>
      <c r="T3476" s="60">
        <v>276</v>
      </c>
      <c r="U3476" s="53" t="s">
        <v>367</v>
      </c>
      <c r="V3476" s="53" t="s">
        <v>385</v>
      </c>
      <c r="W3476" s="53"/>
      <c r="X3476" s="53"/>
      <c r="Y3476" s="63"/>
      <c r="Z3476" s="53"/>
      <c r="AA3476" s="53"/>
      <c r="AB3476" s="72"/>
      <c r="AC3476" s="57"/>
      <c r="AD3476" s="53"/>
      <c r="AE3476" s="53"/>
      <c r="AF3476" s="53"/>
      <c r="AG3476" s="63"/>
      <c r="AH3476" s="53"/>
      <c r="AI3476" s="53"/>
      <c r="AJ3476" s="149">
        <v>1</v>
      </c>
      <c r="AK3476" s="374" t="s">
        <v>677</v>
      </c>
    </row>
    <row r="3477" spans="1:37" s="149" customFormat="1" ht="90" customHeight="1">
      <c r="A3477" s="53" t="s">
        <v>1828</v>
      </c>
      <c r="B3477" s="60">
        <v>31022</v>
      </c>
      <c r="C3477" s="53" t="s">
        <v>534</v>
      </c>
      <c r="D3477" s="52" t="s">
        <v>535</v>
      </c>
      <c r="E3477" s="53" t="s">
        <v>59</v>
      </c>
      <c r="F3477" s="55">
        <v>41239</v>
      </c>
      <c r="G3477" s="55">
        <v>41267</v>
      </c>
      <c r="H3477" s="53" t="s">
        <v>104</v>
      </c>
      <c r="I3477" s="57">
        <v>279.94045</v>
      </c>
      <c r="J3477" s="56">
        <v>251.94639994608372</v>
      </c>
      <c r="K3477" s="56">
        <v>251.946</v>
      </c>
      <c r="L3477" s="59">
        <v>41299</v>
      </c>
      <c r="M3477" s="60">
        <v>2013</v>
      </c>
      <c r="N3477" s="61">
        <v>41326</v>
      </c>
      <c r="O3477" s="60">
        <v>2013</v>
      </c>
      <c r="P3477" s="61">
        <v>41583</v>
      </c>
      <c r="Q3477" s="53" t="s">
        <v>337</v>
      </c>
      <c r="R3477" s="53"/>
      <c r="S3477" s="53" t="s">
        <v>322</v>
      </c>
      <c r="T3477" s="60">
        <v>1369</v>
      </c>
      <c r="U3477" s="53" t="s">
        <v>367</v>
      </c>
      <c r="V3477" s="53" t="s">
        <v>385</v>
      </c>
      <c r="W3477" s="53"/>
      <c r="X3477" s="53"/>
      <c r="Y3477" s="63"/>
      <c r="Z3477" s="53"/>
      <c r="AA3477" s="53"/>
      <c r="AB3477" s="72"/>
      <c r="AC3477" s="57"/>
      <c r="AD3477" s="53"/>
      <c r="AE3477" s="53"/>
      <c r="AF3477" s="53"/>
      <c r="AG3477" s="63"/>
      <c r="AH3477" s="53"/>
      <c r="AI3477" s="53"/>
      <c r="AJ3477" s="149">
        <v>1</v>
      </c>
      <c r="AK3477" s="374" t="s">
        <v>677</v>
      </c>
    </row>
    <row r="3478" spans="1:37" s="149" customFormat="1" ht="60" customHeight="1">
      <c r="A3478" s="53" t="s">
        <v>1828</v>
      </c>
      <c r="B3478" s="60">
        <v>31023</v>
      </c>
      <c r="C3478" s="53" t="s">
        <v>534</v>
      </c>
      <c r="D3478" s="52" t="s">
        <v>535</v>
      </c>
      <c r="E3478" s="53" t="s">
        <v>59</v>
      </c>
      <c r="F3478" s="55">
        <v>41239</v>
      </c>
      <c r="G3478" s="55">
        <v>41267</v>
      </c>
      <c r="H3478" s="53" t="s">
        <v>104</v>
      </c>
      <c r="I3478" s="57">
        <v>31.039000000000001</v>
      </c>
      <c r="J3478" s="56">
        <v>27.935100000000002</v>
      </c>
      <c r="K3478" s="56">
        <v>27.934999999999999</v>
      </c>
      <c r="L3478" s="59">
        <v>41299</v>
      </c>
      <c r="M3478" s="60">
        <v>2013</v>
      </c>
      <c r="N3478" s="61">
        <v>41326</v>
      </c>
      <c r="O3478" s="60">
        <v>2013</v>
      </c>
      <c r="P3478" s="61">
        <v>41583</v>
      </c>
      <c r="Q3478" s="53" t="s">
        <v>337</v>
      </c>
      <c r="R3478" s="53"/>
      <c r="S3478" s="53" t="s">
        <v>322</v>
      </c>
      <c r="T3478" s="60">
        <v>219</v>
      </c>
      <c r="U3478" s="53" t="s">
        <v>368</v>
      </c>
      <c r="V3478" s="53" t="s">
        <v>385</v>
      </c>
      <c r="W3478" s="53"/>
      <c r="X3478" s="53"/>
      <c r="Y3478" s="63"/>
      <c r="Z3478" s="53"/>
      <c r="AA3478" s="53"/>
      <c r="AB3478" s="72"/>
      <c r="AC3478" s="57"/>
      <c r="AD3478" s="53"/>
      <c r="AE3478" s="53"/>
      <c r="AF3478" s="53"/>
      <c r="AG3478" s="63"/>
      <c r="AH3478" s="53"/>
      <c r="AI3478" s="53"/>
      <c r="AJ3478" s="149">
        <v>1</v>
      </c>
      <c r="AK3478" s="374" t="s">
        <v>677</v>
      </c>
    </row>
    <row r="3479" spans="1:37" s="149" customFormat="1" ht="90" customHeight="1">
      <c r="A3479" s="53" t="s">
        <v>1828</v>
      </c>
      <c r="B3479" s="60">
        <v>31024</v>
      </c>
      <c r="C3479" s="53" t="s">
        <v>954</v>
      </c>
      <c r="D3479" s="52" t="s">
        <v>955</v>
      </c>
      <c r="E3479" s="53" t="s">
        <v>59</v>
      </c>
      <c r="F3479" s="55">
        <v>41239</v>
      </c>
      <c r="G3479" s="55">
        <v>41267</v>
      </c>
      <c r="H3479" s="53" t="s">
        <v>104</v>
      </c>
      <c r="I3479" s="57">
        <v>35.923000000000002</v>
      </c>
      <c r="J3479" s="56">
        <v>32.330691708113235</v>
      </c>
      <c r="K3479" s="56">
        <v>32.33</v>
      </c>
      <c r="L3479" s="59">
        <v>41299</v>
      </c>
      <c r="M3479" s="60">
        <v>2013</v>
      </c>
      <c r="N3479" s="61">
        <v>41326</v>
      </c>
      <c r="O3479" s="60">
        <v>2013</v>
      </c>
      <c r="P3479" s="61">
        <v>41639</v>
      </c>
      <c r="Q3479" s="53" t="s">
        <v>337</v>
      </c>
      <c r="R3479" s="53"/>
      <c r="S3479" s="53" t="s">
        <v>430</v>
      </c>
      <c r="T3479" s="60">
        <v>114</v>
      </c>
      <c r="U3479" s="53" t="s">
        <v>367</v>
      </c>
      <c r="V3479" s="53" t="s">
        <v>385</v>
      </c>
      <c r="W3479" s="53"/>
      <c r="X3479" s="53"/>
      <c r="Y3479" s="63"/>
      <c r="Z3479" s="53"/>
      <c r="AA3479" s="53"/>
      <c r="AB3479" s="72"/>
      <c r="AC3479" s="57"/>
      <c r="AD3479" s="53"/>
      <c r="AE3479" s="53"/>
      <c r="AF3479" s="53"/>
      <c r="AG3479" s="63"/>
      <c r="AH3479" s="53"/>
      <c r="AI3479" s="53"/>
      <c r="AJ3479" s="149">
        <v>1</v>
      </c>
      <c r="AK3479" s="374" t="s">
        <v>677</v>
      </c>
    </row>
    <row r="3480" spans="1:37" s="149" customFormat="1" ht="60" customHeight="1">
      <c r="A3480" s="53" t="s">
        <v>1828</v>
      </c>
      <c r="B3480" s="60">
        <v>31025</v>
      </c>
      <c r="C3480" s="53" t="s">
        <v>954</v>
      </c>
      <c r="D3480" s="52" t="s">
        <v>955</v>
      </c>
      <c r="E3480" s="53" t="s">
        <v>59</v>
      </c>
      <c r="F3480" s="55">
        <v>41239</v>
      </c>
      <c r="G3480" s="55">
        <v>41267</v>
      </c>
      <c r="H3480" s="53" t="s">
        <v>104</v>
      </c>
      <c r="I3480" s="57">
        <v>3.63</v>
      </c>
      <c r="J3480" s="56">
        <v>3.2670000000000003</v>
      </c>
      <c r="K3480" s="56">
        <v>3.2669999999999999</v>
      </c>
      <c r="L3480" s="59">
        <v>41299</v>
      </c>
      <c r="M3480" s="60">
        <v>2013</v>
      </c>
      <c r="N3480" s="61">
        <v>41326</v>
      </c>
      <c r="O3480" s="60">
        <v>2013</v>
      </c>
      <c r="P3480" s="61">
        <v>41613</v>
      </c>
      <c r="Q3480" s="53" t="s">
        <v>337</v>
      </c>
      <c r="R3480" s="53"/>
      <c r="S3480" s="53" t="s">
        <v>430</v>
      </c>
      <c r="T3480" s="60">
        <v>30</v>
      </c>
      <c r="U3480" s="53" t="s">
        <v>368</v>
      </c>
      <c r="V3480" s="53" t="s">
        <v>385</v>
      </c>
      <c r="W3480" s="53"/>
      <c r="X3480" s="53"/>
      <c r="Y3480" s="63"/>
      <c r="Z3480" s="53"/>
      <c r="AA3480" s="53"/>
      <c r="AB3480" s="72"/>
      <c r="AC3480" s="57"/>
      <c r="AD3480" s="53"/>
      <c r="AE3480" s="53"/>
      <c r="AF3480" s="53"/>
      <c r="AG3480" s="63"/>
      <c r="AH3480" s="53"/>
      <c r="AI3480" s="53"/>
      <c r="AJ3480" s="149">
        <v>1</v>
      </c>
      <c r="AK3480" s="374" t="s">
        <v>677</v>
      </c>
    </row>
    <row r="3481" spans="1:37" s="149" customFormat="1" ht="90" customHeight="1">
      <c r="A3481" s="53" t="s">
        <v>1828</v>
      </c>
      <c r="B3481" s="60">
        <v>31026</v>
      </c>
      <c r="C3481" s="53" t="s">
        <v>457</v>
      </c>
      <c r="D3481" s="52" t="s">
        <v>458</v>
      </c>
      <c r="E3481" s="53" t="s">
        <v>64</v>
      </c>
      <c r="F3481" s="55">
        <v>41220</v>
      </c>
      <c r="G3481" s="55">
        <v>41261</v>
      </c>
      <c r="H3481" s="53" t="s">
        <v>104</v>
      </c>
      <c r="I3481" s="57">
        <v>208.63399999999999</v>
      </c>
      <c r="J3481" s="56">
        <v>187.77052249375393</v>
      </c>
      <c r="K3481" s="56">
        <v>187.77</v>
      </c>
      <c r="L3481" s="59">
        <v>41295</v>
      </c>
      <c r="M3481" s="60">
        <v>2013</v>
      </c>
      <c r="N3481" s="61">
        <v>41330</v>
      </c>
      <c r="O3481" s="60">
        <v>2013</v>
      </c>
      <c r="P3481" s="61">
        <v>41639</v>
      </c>
      <c r="Q3481" s="53" t="s">
        <v>337</v>
      </c>
      <c r="R3481" s="53"/>
      <c r="S3481" s="53" t="s">
        <v>430</v>
      </c>
      <c r="T3481" s="60">
        <v>6526</v>
      </c>
      <c r="U3481" s="53" t="s">
        <v>367</v>
      </c>
      <c r="V3481" s="53" t="s">
        <v>385</v>
      </c>
      <c r="W3481" s="53"/>
      <c r="X3481" s="53"/>
      <c r="Y3481" s="63"/>
      <c r="Z3481" s="53"/>
      <c r="AA3481" s="53"/>
      <c r="AB3481" s="72"/>
      <c r="AC3481" s="57"/>
      <c r="AD3481" s="53"/>
      <c r="AE3481" s="53"/>
      <c r="AF3481" s="53"/>
      <c r="AG3481" s="63"/>
      <c r="AH3481" s="53"/>
      <c r="AI3481" s="53"/>
      <c r="AJ3481" s="149">
        <v>1</v>
      </c>
      <c r="AK3481" s="374" t="s">
        <v>677</v>
      </c>
    </row>
    <row r="3482" spans="1:37" s="149" customFormat="1" ht="60" customHeight="1">
      <c r="A3482" s="53" t="s">
        <v>1828</v>
      </c>
      <c r="B3482" s="60">
        <v>31027</v>
      </c>
      <c r="C3482" s="53" t="s">
        <v>457</v>
      </c>
      <c r="D3482" s="52" t="s">
        <v>458</v>
      </c>
      <c r="E3482" s="53" t="s">
        <v>64</v>
      </c>
      <c r="F3482" s="55">
        <v>41220</v>
      </c>
      <c r="G3482" s="55">
        <v>41261</v>
      </c>
      <c r="H3482" s="53" t="s">
        <v>104</v>
      </c>
      <c r="I3482" s="57">
        <v>103.375</v>
      </c>
      <c r="J3482" s="56">
        <v>93.037499999999994</v>
      </c>
      <c r="K3482" s="56">
        <v>93.037000000000006</v>
      </c>
      <c r="L3482" s="59">
        <v>41295</v>
      </c>
      <c r="M3482" s="60">
        <v>2013</v>
      </c>
      <c r="N3482" s="61">
        <v>41330</v>
      </c>
      <c r="O3482" s="60">
        <v>2013</v>
      </c>
      <c r="P3482" s="61">
        <v>41639</v>
      </c>
      <c r="Q3482" s="53" t="s">
        <v>337</v>
      </c>
      <c r="R3482" s="53"/>
      <c r="S3482" s="53" t="s">
        <v>430</v>
      </c>
      <c r="T3482" s="60">
        <v>5799</v>
      </c>
      <c r="U3482" s="53" t="s">
        <v>368</v>
      </c>
      <c r="V3482" s="53" t="s">
        <v>385</v>
      </c>
      <c r="W3482" s="53"/>
      <c r="X3482" s="53"/>
      <c r="Y3482" s="63"/>
      <c r="Z3482" s="53"/>
      <c r="AA3482" s="53"/>
      <c r="AB3482" s="72"/>
      <c r="AC3482" s="57"/>
      <c r="AD3482" s="53"/>
      <c r="AE3482" s="53"/>
      <c r="AF3482" s="53"/>
      <c r="AG3482" s="63"/>
      <c r="AH3482" s="53"/>
      <c r="AI3482" s="53"/>
      <c r="AJ3482" s="149">
        <v>1</v>
      </c>
      <c r="AK3482" s="374" t="s">
        <v>677</v>
      </c>
    </row>
    <row r="3483" spans="1:37" s="149" customFormat="1" ht="90" customHeight="1">
      <c r="A3483" s="53" t="s">
        <v>1828</v>
      </c>
      <c r="B3483" s="60">
        <v>31028</v>
      </c>
      <c r="C3483" s="53" t="s">
        <v>537</v>
      </c>
      <c r="D3483" s="52" t="s">
        <v>538</v>
      </c>
      <c r="E3483" s="53" t="s">
        <v>59</v>
      </c>
      <c r="F3483" s="55">
        <v>41242</v>
      </c>
      <c r="G3483" s="55">
        <v>41270</v>
      </c>
      <c r="H3483" s="53" t="s">
        <v>104</v>
      </c>
      <c r="I3483" s="57">
        <v>1090.116</v>
      </c>
      <c r="J3483" s="56">
        <v>981.10368955962736</v>
      </c>
      <c r="K3483" s="56">
        <v>981.10299999999995</v>
      </c>
      <c r="L3483" s="59">
        <v>41304</v>
      </c>
      <c r="M3483" s="60">
        <v>2013</v>
      </c>
      <c r="N3483" s="61">
        <v>41330</v>
      </c>
      <c r="O3483" s="60">
        <v>2013</v>
      </c>
      <c r="P3483" s="61">
        <v>41597</v>
      </c>
      <c r="Q3483" s="53" t="s">
        <v>337</v>
      </c>
      <c r="R3483" s="53"/>
      <c r="S3483" s="53" t="s">
        <v>430</v>
      </c>
      <c r="T3483" s="60">
        <v>760</v>
      </c>
      <c r="U3483" s="53" t="s">
        <v>367</v>
      </c>
      <c r="V3483" s="53" t="s">
        <v>385</v>
      </c>
      <c r="W3483" s="53"/>
      <c r="X3483" s="53"/>
      <c r="Y3483" s="63"/>
      <c r="Z3483" s="53"/>
      <c r="AA3483" s="53"/>
      <c r="AB3483" s="72"/>
      <c r="AC3483" s="57"/>
      <c r="AD3483" s="53"/>
      <c r="AE3483" s="53"/>
      <c r="AF3483" s="53"/>
      <c r="AG3483" s="63"/>
      <c r="AH3483" s="53"/>
      <c r="AI3483" s="53"/>
      <c r="AJ3483" s="149">
        <v>1</v>
      </c>
      <c r="AK3483" s="374" t="s">
        <v>677</v>
      </c>
    </row>
    <row r="3484" spans="1:37" s="149" customFormat="1" ht="60" customHeight="1">
      <c r="A3484" s="53" t="s">
        <v>1828</v>
      </c>
      <c r="B3484" s="60">
        <v>31029</v>
      </c>
      <c r="C3484" s="53" t="s">
        <v>537</v>
      </c>
      <c r="D3484" s="52" t="s">
        <v>538</v>
      </c>
      <c r="E3484" s="53" t="s">
        <v>59</v>
      </c>
      <c r="F3484" s="55">
        <v>41242</v>
      </c>
      <c r="G3484" s="55">
        <v>41270</v>
      </c>
      <c r="H3484" s="53" t="s">
        <v>104</v>
      </c>
      <c r="I3484" s="57">
        <v>1.29</v>
      </c>
      <c r="J3484" s="56">
        <v>1.1610000000000003</v>
      </c>
      <c r="K3484" s="56">
        <v>1.161</v>
      </c>
      <c r="L3484" s="59">
        <v>41304</v>
      </c>
      <c r="M3484" s="60">
        <v>2013</v>
      </c>
      <c r="N3484" s="61">
        <v>41330</v>
      </c>
      <c r="O3484" s="60">
        <v>2013</v>
      </c>
      <c r="P3484" s="61">
        <v>41597</v>
      </c>
      <c r="Q3484" s="53" t="s">
        <v>337</v>
      </c>
      <c r="R3484" s="53"/>
      <c r="S3484" s="53" t="s">
        <v>430</v>
      </c>
      <c r="T3484" s="60">
        <v>6</v>
      </c>
      <c r="U3484" s="53" t="s">
        <v>368</v>
      </c>
      <c r="V3484" s="53" t="s">
        <v>385</v>
      </c>
      <c r="W3484" s="53"/>
      <c r="X3484" s="53"/>
      <c r="Y3484" s="63"/>
      <c r="Z3484" s="53"/>
      <c r="AA3484" s="53"/>
      <c r="AB3484" s="72"/>
      <c r="AC3484" s="57"/>
      <c r="AD3484" s="53"/>
      <c r="AE3484" s="53"/>
      <c r="AF3484" s="53"/>
      <c r="AG3484" s="63"/>
      <c r="AH3484" s="53"/>
      <c r="AI3484" s="53"/>
      <c r="AJ3484" s="149">
        <v>1</v>
      </c>
      <c r="AK3484" s="374" t="s">
        <v>677</v>
      </c>
    </row>
    <row r="3485" spans="1:37" s="149" customFormat="1" ht="60" customHeight="1">
      <c r="A3485" s="53" t="s">
        <v>1828</v>
      </c>
      <c r="B3485" s="60">
        <v>31030</v>
      </c>
      <c r="C3485" s="53" t="s">
        <v>539</v>
      </c>
      <c r="D3485" s="52" t="s">
        <v>540</v>
      </c>
      <c r="E3485" s="53" t="s">
        <v>59</v>
      </c>
      <c r="F3485" s="55">
        <v>41241</v>
      </c>
      <c r="G3485" s="55">
        <v>41269</v>
      </c>
      <c r="H3485" s="53" t="s">
        <v>104</v>
      </c>
      <c r="I3485" s="57">
        <v>344.76</v>
      </c>
      <c r="J3485" s="56">
        <v>310.28400000000005</v>
      </c>
      <c r="K3485" s="56">
        <v>310.28399999999999</v>
      </c>
      <c r="L3485" s="59">
        <v>41303</v>
      </c>
      <c r="M3485" s="60">
        <v>2013</v>
      </c>
      <c r="N3485" s="61">
        <v>41394</v>
      </c>
      <c r="O3485" s="60">
        <v>2013</v>
      </c>
      <c r="P3485" s="61">
        <v>41610</v>
      </c>
      <c r="Q3485" s="53" t="s">
        <v>337</v>
      </c>
      <c r="R3485" s="53"/>
      <c r="S3485" s="53" t="s">
        <v>430</v>
      </c>
      <c r="T3485" s="60">
        <v>238</v>
      </c>
      <c r="U3485" s="53" t="s">
        <v>368</v>
      </c>
      <c r="V3485" s="53" t="s">
        <v>385</v>
      </c>
      <c r="W3485" s="53"/>
      <c r="X3485" s="53"/>
      <c r="Y3485" s="63"/>
      <c r="Z3485" s="53"/>
      <c r="AA3485" s="53"/>
      <c r="AB3485" s="72"/>
      <c r="AC3485" s="57"/>
      <c r="AD3485" s="53"/>
      <c r="AE3485" s="53"/>
      <c r="AF3485" s="53"/>
      <c r="AG3485" s="63"/>
      <c r="AH3485" s="53"/>
      <c r="AI3485" s="53"/>
      <c r="AJ3485" s="149">
        <v>1</v>
      </c>
      <c r="AK3485" s="374" t="s">
        <v>677</v>
      </c>
    </row>
    <row r="3486" spans="1:37" s="149" customFormat="1" ht="90" customHeight="1">
      <c r="A3486" s="53" t="s">
        <v>1828</v>
      </c>
      <c r="B3486" s="60">
        <v>31031</v>
      </c>
      <c r="C3486" s="53" t="s">
        <v>459</v>
      </c>
      <c r="D3486" s="52" t="s">
        <v>460</v>
      </c>
      <c r="E3486" s="53" t="s">
        <v>59</v>
      </c>
      <c r="F3486" s="55">
        <v>41241</v>
      </c>
      <c r="G3486" s="55">
        <v>41269</v>
      </c>
      <c r="H3486" s="53" t="s">
        <v>104</v>
      </c>
      <c r="I3486" s="57">
        <v>9.9529999999999994</v>
      </c>
      <c r="J3486" s="56">
        <v>8.9573866281647998</v>
      </c>
      <c r="K3486" s="56">
        <v>8.9570000000000007</v>
      </c>
      <c r="L3486" s="59">
        <v>41303</v>
      </c>
      <c r="M3486" s="60">
        <v>2013</v>
      </c>
      <c r="N3486" s="61">
        <v>41330</v>
      </c>
      <c r="O3486" s="60">
        <v>2013</v>
      </c>
      <c r="P3486" s="61">
        <v>41580</v>
      </c>
      <c r="Q3486" s="53" t="s">
        <v>337</v>
      </c>
      <c r="R3486" s="53"/>
      <c r="S3486" s="53" t="s">
        <v>425</v>
      </c>
      <c r="T3486" s="60">
        <v>389</v>
      </c>
      <c r="U3486" s="53" t="s">
        <v>367</v>
      </c>
      <c r="V3486" s="53" t="s">
        <v>385</v>
      </c>
      <c r="W3486" s="53"/>
      <c r="X3486" s="53"/>
      <c r="Y3486" s="63"/>
      <c r="Z3486" s="53"/>
      <c r="AA3486" s="53"/>
      <c r="AB3486" s="72"/>
      <c r="AC3486" s="57"/>
      <c r="AD3486" s="53"/>
      <c r="AE3486" s="53"/>
      <c r="AF3486" s="53"/>
      <c r="AG3486" s="63"/>
      <c r="AH3486" s="53"/>
      <c r="AI3486" s="53"/>
      <c r="AJ3486" s="149">
        <v>1</v>
      </c>
      <c r="AK3486" s="374" t="s">
        <v>677</v>
      </c>
    </row>
    <row r="3487" spans="1:37" s="149" customFormat="1" ht="60" customHeight="1">
      <c r="A3487" s="53" t="s">
        <v>1828</v>
      </c>
      <c r="B3487" s="60">
        <v>31032</v>
      </c>
      <c r="C3487" s="53" t="s">
        <v>459</v>
      </c>
      <c r="D3487" s="52" t="s">
        <v>460</v>
      </c>
      <c r="E3487" s="53" t="s">
        <v>59</v>
      </c>
      <c r="F3487" s="55">
        <v>41241</v>
      </c>
      <c r="G3487" s="55">
        <v>41269</v>
      </c>
      <c r="H3487" s="53" t="s">
        <v>104</v>
      </c>
      <c r="I3487" s="57">
        <v>88.073999999999998</v>
      </c>
      <c r="J3487" s="56">
        <v>79.266599999999997</v>
      </c>
      <c r="K3487" s="56">
        <v>79.266000000000005</v>
      </c>
      <c r="L3487" s="59">
        <v>41303</v>
      </c>
      <c r="M3487" s="60">
        <v>2013</v>
      </c>
      <c r="N3487" s="61">
        <v>41330</v>
      </c>
      <c r="O3487" s="60">
        <v>2013</v>
      </c>
      <c r="P3487" s="61">
        <v>41580</v>
      </c>
      <c r="Q3487" s="53" t="s">
        <v>337</v>
      </c>
      <c r="R3487" s="53" t="s">
        <v>1649</v>
      </c>
      <c r="S3487" s="53" t="s">
        <v>425</v>
      </c>
      <c r="T3487" s="60">
        <v>5258</v>
      </c>
      <c r="U3487" s="53" t="s">
        <v>368</v>
      </c>
      <c r="V3487" s="53" t="s">
        <v>385</v>
      </c>
      <c r="W3487" s="53"/>
      <c r="X3487" s="53"/>
      <c r="Y3487" s="63"/>
      <c r="Z3487" s="53"/>
      <c r="AA3487" s="53"/>
      <c r="AB3487" s="72"/>
      <c r="AC3487" s="57"/>
      <c r="AD3487" s="53"/>
      <c r="AE3487" s="53"/>
      <c r="AF3487" s="53"/>
      <c r="AG3487" s="63"/>
      <c r="AH3487" s="53"/>
      <c r="AI3487" s="53"/>
      <c r="AJ3487" s="149">
        <v>1</v>
      </c>
      <c r="AK3487" s="374" t="s">
        <v>677</v>
      </c>
    </row>
    <row r="3488" spans="1:37" s="149" customFormat="1" ht="60" customHeight="1">
      <c r="A3488" s="53" t="s">
        <v>1084</v>
      </c>
      <c r="B3488" s="60">
        <v>31034</v>
      </c>
      <c r="C3488" s="60">
        <v>3000406</v>
      </c>
      <c r="D3488" s="52" t="s">
        <v>587</v>
      </c>
      <c r="E3488" s="53" t="s">
        <v>59</v>
      </c>
      <c r="F3488" s="118">
        <v>41225</v>
      </c>
      <c r="G3488" s="118">
        <v>41255</v>
      </c>
      <c r="H3488" s="53" t="s">
        <v>100</v>
      </c>
      <c r="I3488" s="57">
        <v>700</v>
      </c>
      <c r="J3488" s="56">
        <v>877.16217072959989</v>
      </c>
      <c r="K3488" s="56">
        <v>700</v>
      </c>
      <c r="L3488" s="59">
        <v>41275</v>
      </c>
      <c r="M3488" s="60">
        <v>2013</v>
      </c>
      <c r="N3488" s="61">
        <v>41283</v>
      </c>
      <c r="O3488" s="60">
        <v>2013</v>
      </c>
      <c r="P3488" s="61">
        <v>41547</v>
      </c>
      <c r="Q3488" s="53" t="s">
        <v>337</v>
      </c>
      <c r="R3488" s="53" t="s">
        <v>1089</v>
      </c>
      <c r="S3488" s="53" t="s">
        <v>305</v>
      </c>
      <c r="T3488" s="53" t="s">
        <v>9</v>
      </c>
      <c r="U3488" s="53" t="s">
        <v>367</v>
      </c>
      <c r="V3488" s="53" t="s">
        <v>385</v>
      </c>
      <c r="W3488" s="53"/>
      <c r="X3488" s="71"/>
      <c r="Y3488" s="63"/>
      <c r="Z3488" s="53"/>
      <c r="AA3488" s="53"/>
      <c r="AB3488" s="72"/>
      <c r="AC3488" s="57"/>
      <c r="AD3488" s="53"/>
      <c r="AE3488" s="53"/>
      <c r="AF3488" s="53"/>
      <c r="AG3488" s="63"/>
      <c r="AH3488" s="53"/>
      <c r="AI3488" s="53"/>
      <c r="AJ3488" s="149">
        <v>1</v>
      </c>
      <c r="AK3488" s="374" t="s">
        <v>677</v>
      </c>
    </row>
    <row r="3489" spans="1:37" s="149" customFormat="1" ht="60" customHeight="1">
      <c r="A3489" s="53" t="s">
        <v>1084</v>
      </c>
      <c r="B3489" s="60">
        <v>31035</v>
      </c>
      <c r="C3489" s="60">
        <v>3000406</v>
      </c>
      <c r="D3489" s="52" t="s">
        <v>587</v>
      </c>
      <c r="E3489" s="53" t="s">
        <v>59</v>
      </c>
      <c r="F3489" s="118">
        <v>41225</v>
      </c>
      <c r="G3489" s="118">
        <v>41255</v>
      </c>
      <c r="H3489" s="53" t="s">
        <v>100</v>
      </c>
      <c r="I3489" s="57">
        <v>1000</v>
      </c>
      <c r="J3489" s="56">
        <v>1253.088815328</v>
      </c>
      <c r="K3489" s="56">
        <v>1000</v>
      </c>
      <c r="L3489" s="59">
        <v>41275</v>
      </c>
      <c r="M3489" s="60">
        <v>2013</v>
      </c>
      <c r="N3489" s="61">
        <v>41283</v>
      </c>
      <c r="O3489" s="60">
        <v>2013</v>
      </c>
      <c r="P3489" s="61">
        <v>41516</v>
      </c>
      <c r="Q3489" s="53" t="s">
        <v>337</v>
      </c>
      <c r="R3489" s="53" t="s">
        <v>1090</v>
      </c>
      <c r="S3489" s="53" t="s">
        <v>305</v>
      </c>
      <c r="T3489" s="53" t="s">
        <v>9</v>
      </c>
      <c r="U3489" s="53" t="s">
        <v>367</v>
      </c>
      <c r="V3489" s="53" t="s">
        <v>385</v>
      </c>
      <c r="W3489" s="53"/>
      <c r="X3489" s="71"/>
      <c r="Y3489" s="63"/>
      <c r="Z3489" s="53"/>
      <c r="AA3489" s="53"/>
      <c r="AB3489" s="72"/>
      <c r="AC3489" s="57"/>
      <c r="AD3489" s="53"/>
      <c r="AE3489" s="53"/>
      <c r="AF3489" s="53"/>
      <c r="AG3489" s="63"/>
      <c r="AH3489" s="53"/>
      <c r="AI3489" s="53"/>
      <c r="AJ3489" s="149">
        <v>1</v>
      </c>
      <c r="AK3489" s="374" t="s">
        <v>677</v>
      </c>
    </row>
    <row r="3490" spans="1:37" s="149" customFormat="1" ht="60" customHeight="1">
      <c r="A3490" s="53" t="s">
        <v>1084</v>
      </c>
      <c r="B3490" s="60">
        <v>31036</v>
      </c>
      <c r="C3490" s="60">
        <v>3000406</v>
      </c>
      <c r="D3490" s="52" t="s">
        <v>587</v>
      </c>
      <c r="E3490" s="53" t="s">
        <v>59</v>
      </c>
      <c r="F3490" s="118">
        <v>41225</v>
      </c>
      <c r="G3490" s="118">
        <v>41255</v>
      </c>
      <c r="H3490" s="53" t="s">
        <v>100</v>
      </c>
      <c r="I3490" s="57">
        <v>1000</v>
      </c>
      <c r="J3490" s="56">
        <v>1253.088815328</v>
      </c>
      <c r="K3490" s="56">
        <v>1000</v>
      </c>
      <c r="L3490" s="59">
        <v>41275</v>
      </c>
      <c r="M3490" s="60">
        <v>2013</v>
      </c>
      <c r="N3490" s="61">
        <v>41283</v>
      </c>
      <c r="O3490" s="60">
        <v>2013</v>
      </c>
      <c r="P3490" s="61">
        <v>41486</v>
      </c>
      <c r="Q3490" s="53" t="s">
        <v>337</v>
      </c>
      <c r="R3490" s="53" t="s">
        <v>1091</v>
      </c>
      <c r="S3490" s="53" t="s">
        <v>305</v>
      </c>
      <c r="T3490" s="53" t="s">
        <v>9</v>
      </c>
      <c r="U3490" s="53" t="s">
        <v>367</v>
      </c>
      <c r="V3490" s="53" t="s">
        <v>385</v>
      </c>
      <c r="W3490" s="53"/>
      <c r="X3490" s="71"/>
      <c r="Y3490" s="63"/>
      <c r="Z3490" s="53"/>
      <c r="AA3490" s="53"/>
      <c r="AB3490" s="72"/>
      <c r="AC3490" s="57"/>
      <c r="AD3490" s="53"/>
      <c r="AE3490" s="53"/>
      <c r="AF3490" s="53"/>
      <c r="AG3490" s="63"/>
      <c r="AH3490" s="53"/>
      <c r="AI3490" s="53"/>
      <c r="AJ3490" s="149">
        <v>1</v>
      </c>
      <c r="AK3490" s="374" t="s">
        <v>677</v>
      </c>
    </row>
    <row r="3491" spans="1:37" s="149" customFormat="1" ht="60" customHeight="1">
      <c r="A3491" s="53" t="s">
        <v>1084</v>
      </c>
      <c r="B3491" s="60">
        <v>31037</v>
      </c>
      <c r="C3491" s="60">
        <v>3000406</v>
      </c>
      <c r="D3491" s="52" t="s">
        <v>587</v>
      </c>
      <c r="E3491" s="53" t="s">
        <v>59</v>
      </c>
      <c r="F3491" s="118">
        <v>41225</v>
      </c>
      <c r="G3491" s="118">
        <v>41255</v>
      </c>
      <c r="H3491" s="53" t="s">
        <v>100</v>
      </c>
      <c r="I3491" s="57">
        <v>1000</v>
      </c>
      <c r="J3491" s="56">
        <v>1253.088815328</v>
      </c>
      <c r="K3491" s="56">
        <v>1000</v>
      </c>
      <c r="L3491" s="59">
        <v>41275</v>
      </c>
      <c r="M3491" s="60">
        <v>2013</v>
      </c>
      <c r="N3491" s="61">
        <v>41283</v>
      </c>
      <c r="O3491" s="60">
        <v>2013</v>
      </c>
      <c r="P3491" s="61">
        <v>41547</v>
      </c>
      <c r="Q3491" s="53" t="s">
        <v>337</v>
      </c>
      <c r="R3491" s="53" t="s">
        <v>1092</v>
      </c>
      <c r="S3491" s="53" t="s">
        <v>305</v>
      </c>
      <c r="T3491" s="53" t="s">
        <v>9</v>
      </c>
      <c r="U3491" s="53" t="s">
        <v>367</v>
      </c>
      <c r="V3491" s="53" t="s">
        <v>385</v>
      </c>
      <c r="W3491" s="53"/>
      <c r="X3491" s="71"/>
      <c r="Y3491" s="63"/>
      <c r="Z3491" s="53"/>
      <c r="AA3491" s="53"/>
      <c r="AB3491" s="72"/>
      <c r="AC3491" s="57"/>
      <c r="AD3491" s="53"/>
      <c r="AE3491" s="53"/>
      <c r="AF3491" s="53"/>
      <c r="AG3491" s="63"/>
      <c r="AH3491" s="53"/>
      <c r="AI3491" s="53"/>
      <c r="AJ3491" s="149">
        <v>1</v>
      </c>
      <c r="AK3491" s="374" t="s">
        <v>677</v>
      </c>
    </row>
    <row r="3492" spans="1:37" s="149" customFormat="1" ht="60" customHeight="1">
      <c r="A3492" s="53" t="s">
        <v>1084</v>
      </c>
      <c r="B3492" s="60">
        <v>31038</v>
      </c>
      <c r="C3492" s="60">
        <v>3000410</v>
      </c>
      <c r="D3492" s="52" t="s">
        <v>586</v>
      </c>
      <c r="E3492" s="53" t="s">
        <v>59</v>
      </c>
      <c r="F3492" s="118">
        <v>41225</v>
      </c>
      <c r="G3492" s="118">
        <v>41255</v>
      </c>
      <c r="H3492" s="53" t="s">
        <v>100</v>
      </c>
      <c r="I3492" s="57">
        <v>1785.71415</v>
      </c>
      <c r="J3492" s="56">
        <v>2237.6584287379465</v>
      </c>
      <c r="K3492" s="56">
        <v>1785.7139999999999</v>
      </c>
      <c r="L3492" s="59">
        <v>41275</v>
      </c>
      <c r="M3492" s="60">
        <v>2013</v>
      </c>
      <c r="N3492" s="61">
        <v>41283</v>
      </c>
      <c r="O3492" s="60">
        <v>2013</v>
      </c>
      <c r="P3492" s="61">
        <v>41547</v>
      </c>
      <c r="Q3492" s="53" t="s">
        <v>337</v>
      </c>
      <c r="R3492" s="53" t="s">
        <v>1093</v>
      </c>
      <c r="S3492" s="53" t="s">
        <v>319</v>
      </c>
      <c r="T3492" s="60">
        <v>1</v>
      </c>
      <c r="U3492" s="53" t="s">
        <v>367</v>
      </c>
      <c r="V3492" s="53" t="s">
        <v>385</v>
      </c>
      <c r="W3492" s="53"/>
      <c r="X3492" s="71"/>
      <c r="Y3492" s="63"/>
      <c r="Z3492" s="53"/>
      <c r="AA3492" s="53"/>
      <c r="AB3492" s="72"/>
      <c r="AC3492" s="57"/>
      <c r="AD3492" s="53"/>
      <c r="AE3492" s="53"/>
      <c r="AF3492" s="53"/>
      <c r="AG3492" s="63"/>
      <c r="AH3492" s="53"/>
      <c r="AI3492" s="53"/>
      <c r="AJ3492" s="149">
        <v>1</v>
      </c>
      <c r="AK3492" s="374" t="s">
        <v>677</v>
      </c>
    </row>
    <row r="3493" spans="1:37" s="149" customFormat="1" ht="60" customHeight="1">
      <c r="A3493" s="53" t="s">
        <v>1084</v>
      </c>
      <c r="B3493" s="60">
        <v>31039</v>
      </c>
      <c r="C3493" s="60">
        <v>3000410</v>
      </c>
      <c r="D3493" s="52" t="s">
        <v>586</v>
      </c>
      <c r="E3493" s="53" t="s">
        <v>59</v>
      </c>
      <c r="F3493" s="118">
        <v>41225</v>
      </c>
      <c r="G3493" s="118">
        <v>41255</v>
      </c>
      <c r="H3493" s="53" t="s">
        <v>100</v>
      </c>
      <c r="I3493" s="57">
        <v>992.38720000000001</v>
      </c>
      <c r="J3493" s="56">
        <v>1243.5493007946711</v>
      </c>
      <c r="K3493" s="56">
        <v>992.38699999999994</v>
      </c>
      <c r="L3493" s="59">
        <v>41275</v>
      </c>
      <c r="M3493" s="60">
        <v>2013</v>
      </c>
      <c r="N3493" s="61">
        <v>41283</v>
      </c>
      <c r="O3493" s="60">
        <v>2013</v>
      </c>
      <c r="P3493" s="61">
        <v>41362</v>
      </c>
      <c r="Q3493" s="53" t="s">
        <v>337</v>
      </c>
      <c r="R3493" s="53" t="s">
        <v>1094</v>
      </c>
      <c r="S3493" s="53" t="s">
        <v>319</v>
      </c>
      <c r="T3493" s="60">
        <v>1</v>
      </c>
      <c r="U3493" s="53" t="s">
        <v>367</v>
      </c>
      <c r="V3493" s="53" t="s">
        <v>385</v>
      </c>
      <c r="W3493" s="53"/>
      <c r="X3493" s="71"/>
      <c r="Y3493" s="63"/>
      <c r="Z3493" s="53"/>
      <c r="AA3493" s="53"/>
      <c r="AB3493" s="72"/>
      <c r="AC3493" s="57"/>
      <c r="AD3493" s="53"/>
      <c r="AE3493" s="53"/>
      <c r="AF3493" s="53"/>
      <c r="AG3493" s="63"/>
      <c r="AH3493" s="53"/>
      <c r="AI3493" s="53"/>
      <c r="AJ3493" s="149">
        <v>1</v>
      </c>
      <c r="AK3493" s="374" t="s">
        <v>677</v>
      </c>
    </row>
    <row r="3494" spans="1:37" s="149" customFormat="1" ht="60" customHeight="1">
      <c r="A3494" s="53" t="s">
        <v>1084</v>
      </c>
      <c r="B3494" s="60">
        <v>31040</v>
      </c>
      <c r="C3494" s="60">
        <v>3000410</v>
      </c>
      <c r="D3494" s="52" t="s">
        <v>586</v>
      </c>
      <c r="E3494" s="53" t="s">
        <v>59</v>
      </c>
      <c r="F3494" s="118">
        <v>41225</v>
      </c>
      <c r="G3494" s="118">
        <v>41255</v>
      </c>
      <c r="H3494" s="53" t="s">
        <v>100</v>
      </c>
      <c r="I3494" s="57">
        <v>2230.34</v>
      </c>
      <c r="J3494" s="56">
        <v>2794.8141083786513</v>
      </c>
      <c r="K3494" s="56">
        <v>2230.34</v>
      </c>
      <c r="L3494" s="59">
        <v>41275</v>
      </c>
      <c r="M3494" s="60">
        <v>2013</v>
      </c>
      <c r="N3494" s="61">
        <v>41283</v>
      </c>
      <c r="O3494" s="60">
        <v>2013</v>
      </c>
      <c r="P3494" s="61">
        <v>41486</v>
      </c>
      <c r="Q3494" s="53" t="s">
        <v>337</v>
      </c>
      <c r="R3494" s="53" t="s">
        <v>1095</v>
      </c>
      <c r="S3494" s="53" t="s">
        <v>319</v>
      </c>
      <c r="T3494" s="60">
        <v>1</v>
      </c>
      <c r="U3494" s="53" t="s">
        <v>367</v>
      </c>
      <c r="V3494" s="53" t="s">
        <v>385</v>
      </c>
      <c r="W3494" s="53"/>
      <c r="X3494" s="71"/>
      <c r="Y3494" s="63"/>
      <c r="Z3494" s="53"/>
      <c r="AA3494" s="53"/>
      <c r="AB3494" s="72"/>
      <c r="AC3494" s="57"/>
      <c r="AD3494" s="53"/>
      <c r="AE3494" s="53"/>
      <c r="AF3494" s="53"/>
      <c r="AG3494" s="63"/>
      <c r="AH3494" s="53"/>
      <c r="AI3494" s="53"/>
      <c r="AJ3494" s="149">
        <v>1</v>
      </c>
      <c r="AK3494" s="374" t="s">
        <v>677</v>
      </c>
    </row>
    <row r="3495" spans="1:37" s="149" customFormat="1" ht="60" customHeight="1">
      <c r="A3495" s="53" t="s">
        <v>1084</v>
      </c>
      <c r="B3495" s="60">
        <v>31041</v>
      </c>
      <c r="C3495" s="60">
        <v>3000410</v>
      </c>
      <c r="D3495" s="52" t="s">
        <v>586</v>
      </c>
      <c r="E3495" s="53" t="s">
        <v>59</v>
      </c>
      <c r="F3495" s="118">
        <v>41225</v>
      </c>
      <c r="G3495" s="118">
        <v>41255</v>
      </c>
      <c r="H3495" s="53" t="s">
        <v>100</v>
      </c>
      <c r="I3495" s="57">
        <v>141.72</v>
      </c>
      <c r="J3495" s="56">
        <v>177.58774690828415</v>
      </c>
      <c r="K3495" s="56">
        <v>141.72</v>
      </c>
      <c r="L3495" s="59">
        <v>41275</v>
      </c>
      <c r="M3495" s="60">
        <v>2013</v>
      </c>
      <c r="N3495" s="61">
        <v>41283</v>
      </c>
      <c r="O3495" s="60">
        <v>2013</v>
      </c>
      <c r="P3495" s="61">
        <v>41424</v>
      </c>
      <c r="Q3495" s="53" t="s">
        <v>347</v>
      </c>
      <c r="R3495" s="53" t="s">
        <v>1096</v>
      </c>
      <c r="S3495" s="53" t="s">
        <v>319</v>
      </c>
      <c r="T3495" s="60">
        <v>1</v>
      </c>
      <c r="U3495" s="53" t="s">
        <v>367</v>
      </c>
      <c r="V3495" s="53" t="s">
        <v>389</v>
      </c>
      <c r="W3495" s="53"/>
      <c r="X3495" s="71"/>
      <c r="Y3495" s="63"/>
      <c r="Z3495" s="53"/>
      <c r="AA3495" s="53"/>
      <c r="AB3495" s="72"/>
      <c r="AC3495" s="57"/>
      <c r="AD3495" s="53"/>
      <c r="AE3495" s="53"/>
      <c r="AF3495" s="53"/>
      <c r="AG3495" s="63"/>
      <c r="AH3495" s="53"/>
      <c r="AI3495" s="53"/>
      <c r="AJ3495" s="149">
        <v>1</v>
      </c>
      <c r="AK3495" s="374" t="s">
        <v>677</v>
      </c>
    </row>
    <row r="3496" spans="1:37" s="149" customFormat="1" ht="60" customHeight="1">
      <c r="A3496" s="53" t="s">
        <v>1084</v>
      </c>
      <c r="B3496" s="60">
        <v>31042</v>
      </c>
      <c r="C3496" s="53" t="s">
        <v>667</v>
      </c>
      <c r="D3496" s="52" t="s">
        <v>1097</v>
      </c>
      <c r="E3496" s="53" t="s">
        <v>59</v>
      </c>
      <c r="F3496" s="118">
        <v>41225</v>
      </c>
      <c r="G3496" s="118">
        <v>41255</v>
      </c>
      <c r="H3496" s="53" t="s">
        <v>100</v>
      </c>
      <c r="I3496" s="57">
        <v>1277.8499999999999</v>
      </c>
      <c r="J3496" s="56">
        <v>1601.2595426668847</v>
      </c>
      <c r="K3496" s="56">
        <v>1277.8499999999999</v>
      </c>
      <c r="L3496" s="59">
        <v>41275</v>
      </c>
      <c r="M3496" s="60">
        <v>2013</v>
      </c>
      <c r="N3496" s="61">
        <v>41283</v>
      </c>
      <c r="O3496" s="60">
        <v>2013</v>
      </c>
      <c r="P3496" s="61">
        <v>41425</v>
      </c>
      <c r="Q3496" s="53" t="s">
        <v>337</v>
      </c>
      <c r="R3496" s="53" t="s">
        <v>1098</v>
      </c>
      <c r="S3496" s="53" t="s">
        <v>419</v>
      </c>
      <c r="T3496" s="60">
        <v>25</v>
      </c>
      <c r="U3496" s="53" t="s">
        <v>367</v>
      </c>
      <c r="V3496" s="53" t="s">
        <v>385</v>
      </c>
      <c r="W3496" s="53"/>
      <c r="X3496" s="71"/>
      <c r="Y3496" s="63"/>
      <c r="Z3496" s="53"/>
      <c r="AA3496" s="53"/>
      <c r="AB3496" s="72"/>
      <c r="AC3496" s="57"/>
      <c r="AD3496" s="53"/>
      <c r="AE3496" s="53"/>
      <c r="AF3496" s="53"/>
      <c r="AG3496" s="63"/>
      <c r="AH3496" s="53"/>
      <c r="AI3496" s="53"/>
      <c r="AJ3496" s="149">
        <v>1</v>
      </c>
      <c r="AK3496" s="374" t="s">
        <v>677</v>
      </c>
    </row>
    <row r="3497" spans="1:37" s="149" customFormat="1" ht="60" customHeight="1">
      <c r="A3497" s="53" t="s">
        <v>1084</v>
      </c>
      <c r="B3497" s="60">
        <v>31043</v>
      </c>
      <c r="C3497" s="53">
        <v>3000401</v>
      </c>
      <c r="D3497" s="52" t="s">
        <v>584</v>
      </c>
      <c r="E3497" s="53" t="s">
        <v>81</v>
      </c>
      <c r="F3497" s="118">
        <v>41225</v>
      </c>
      <c r="G3497" s="118">
        <v>41285</v>
      </c>
      <c r="H3497" s="53" t="s">
        <v>100</v>
      </c>
      <c r="I3497" s="57">
        <v>33660</v>
      </c>
      <c r="J3497" s="56">
        <v>42178.969523940475</v>
      </c>
      <c r="K3497" s="56">
        <v>33660</v>
      </c>
      <c r="L3497" s="59">
        <v>41313</v>
      </c>
      <c r="M3497" s="60">
        <v>2013</v>
      </c>
      <c r="N3497" s="61">
        <v>41313</v>
      </c>
      <c r="O3497" s="60">
        <v>2013</v>
      </c>
      <c r="P3497" s="61">
        <v>41578</v>
      </c>
      <c r="Q3497" s="53" t="s">
        <v>337</v>
      </c>
      <c r="R3497" s="53"/>
      <c r="S3497" s="53" t="s">
        <v>318</v>
      </c>
      <c r="T3497" s="60">
        <v>127</v>
      </c>
      <c r="U3497" s="53" t="s">
        <v>367</v>
      </c>
      <c r="V3497" s="53" t="s">
        <v>385</v>
      </c>
      <c r="W3497" s="53"/>
      <c r="X3497" s="71"/>
      <c r="Y3497" s="63"/>
      <c r="Z3497" s="53"/>
      <c r="AA3497" s="53"/>
      <c r="AB3497" s="72"/>
      <c r="AC3497" s="57"/>
      <c r="AD3497" s="53"/>
      <c r="AE3497" s="53"/>
      <c r="AF3497" s="53"/>
      <c r="AG3497" s="63"/>
      <c r="AH3497" s="53"/>
      <c r="AI3497" s="53"/>
      <c r="AJ3497" s="149">
        <v>1</v>
      </c>
      <c r="AK3497" s="374" t="s">
        <v>677</v>
      </c>
    </row>
    <row r="3498" spans="1:37" s="149" customFormat="1" ht="60" customHeight="1">
      <c r="A3498" s="53" t="s">
        <v>1084</v>
      </c>
      <c r="B3498" s="60">
        <v>31044</v>
      </c>
      <c r="C3498" s="81" t="s">
        <v>1244</v>
      </c>
      <c r="D3498" s="52" t="s">
        <v>755</v>
      </c>
      <c r="E3498" s="53" t="s">
        <v>81</v>
      </c>
      <c r="F3498" s="118">
        <v>41225</v>
      </c>
      <c r="G3498" s="118">
        <v>41285</v>
      </c>
      <c r="H3498" s="53" t="s">
        <v>100</v>
      </c>
      <c r="I3498" s="57">
        <v>31675.71</v>
      </c>
      <c r="J3498" s="56">
        <v>39692.477918573284</v>
      </c>
      <c r="K3498" s="56">
        <v>31675.71</v>
      </c>
      <c r="L3498" s="59">
        <v>41313</v>
      </c>
      <c r="M3498" s="60">
        <v>2013</v>
      </c>
      <c r="N3498" s="61">
        <v>41313</v>
      </c>
      <c r="O3498" s="60">
        <v>2013</v>
      </c>
      <c r="P3498" s="61">
        <v>41607</v>
      </c>
      <c r="Q3498" s="53" t="s">
        <v>337</v>
      </c>
      <c r="R3498" s="53" t="s">
        <v>1099</v>
      </c>
      <c r="S3498" s="53" t="s">
        <v>303</v>
      </c>
      <c r="T3498" s="60">
        <v>1667.13</v>
      </c>
      <c r="U3498" s="53" t="s">
        <v>367</v>
      </c>
      <c r="V3498" s="53" t="s">
        <v>385</v>
      </c>
      <c r="W3498" s="53"/>
      <c r="X3498" s="71"/>
      <c r="Y3498" s="63"/>
      <c r="Z3498" s="107"/>
      <c r="AA3498" s="53"/>
      <c r="AB3498" s="72"/>
      <c r="AC3498" s="57"/>
      <c r="AD3498" s="53"/>
      <c r="AE3498" s="53"/>
      <c r="AF3498" s="53"/>
      <c r="AG3498" s="63"/>
      <c r="AH3498" s="53"/>
      <c r="AI3498" s="53"/>
      <c r="AJ3498" s="149">
        <v>1</v>
      </c>
      <c r="AK3498" s="374" t="s">
        <v>677</v>
      </c>
    </row>
    <row r="3499" spans="1:37" s="149" customFormat="1" ht="60" customHeight="1">
      <c r="A3499" s="53" t="s">
        <v>1084</v>
      </c>
      <c r="B3499" s="60">
        <v>31045</v>
      </c>
      <c r="C3499" s="81" t="s">
        <v>1244</v>
      </c>
      <c r="D3499" s="52" t="s">
        <v>755</v>
      </c>
      <c r="E3499" s="53" t="s">
        <v>81</v>
      </c>
      <c r="F3499" s="118">
        <v>41225</v>
      </c>
      <c r="G3499" s="118">
        <v>41285</v>
      </c>
      <c r="H3499" s="53" t="s">
        <v>100</v>
      </c>
      <c r="I3499" s="57">
        <v>12952.18</v>
      </c>
      <c r="J3499" s="56">
        <v>16230.231892115014</v>
      </c>
      <c r="K3499" s="56">
        <v>12952.18</v>
      </c>
      <c r="L3499" s="59">
        <v>41313</v>
      </c>
      <c r="M3499" s="60">
        <v>2013</v>
      </c>
      <c r="N3499" s="61">
        <v>41313</v>
      </c>
      <c r="O3499" s="60">
        <v>2013</v>
      </c>
      <c r="P3499" s="61">
        <v>41607</v>
      </c>
      <c r="Q3499" s="53" t="s">
        <v>337</v>
      </c>
      <c r="R3499" s="53" t="s">
        <v>1100</v>
      </c>
      <c r="S3499" s="53" t="s">
        <v>303</v>
      </c>
      <c r="T3499" s="60">
        <v>518.09</v>
      </c>
      <c r="U3499" s="53" t="s">
        <v>367</v>
      </c>
      <c r="V3499" s="53" t="s">
        <v>385</v>
      </c>
      <c r="W3499" s="53"/>
      <c r="X3499" s="71"/>
      <c r="Y3499" s="63"/>
      <c r="Z3499" s="107"/>
      <c r="AA3499" s="53"/>
      <c r="AB3499" s="72"/>
      <c r="AC3499" s="57"/>
      <c r="AD3499" s="53"/>
      <c r="AE3499" s="53"/>
      <c r="AF3499" s="53"/>
      <c r="AG3499" s="63"/>
      <c r="AH3499" s="53"/>
      <c r="AI3499" s="53"/>
      <c r="AJ3499" s="149">
        <v>1</v>
      </c>
      <c r="AK3499" s="374" t="s">
        <v>677</v>
      </c>
    </row>
    <row r="3500" spans="1:37" s="149" customFormat="1" ht="60" customHeight="1">
      <c r="A3500" s="53" t="s">
        <v>1084</v>
      </c>
      <c r="B3500" s="60">
        <v>31046</v>
      </c>
      <c r="C3500" s="81" t="s">
        <v>1244</v>
      </c>
      <c r="D3500" s="52" t="s">
        <v>755</v>
      </c>
      <c r="E3500" s="53" t="s">
        <v>81</v>
      </c>
      <c r="F3500" s="118">
        <v>41225</v>
      </c>
      <c r="G3500" s="118">
        <v>41285</v>
      </c>
      <c r="H3500" s="53" t="s">
        <v>100</v>
      </c>
      <c r="I3500" s="57">
        <v>17089.310000000001</v>
      </c>
      <c r="J3500" s="56">
        <v>21414.423222672944</v>
      </c>
      <c r="K3500" s="56">
        <v>17089.310000000001</v>
      </c>
      <c r="L3500" s="59">
        <v>41313</v>
      </c>
      <c r="M3500" s="60">
        <v>2013</v>
      </c>
      <c r="N3500" s="61">
        <v>41313</v>
      </c>
      <c r="O3500" s="60">
        <v>2013</v>
      </c>
      <c r="P3500" s="61">
        <v>41578</v>
      </c>
      <c r="Q3500" s="53" t="s">
        <v>337</v>
      </c>
      <c r="R3500" s="53" t="s">
        <v>1101</v>
      </c>
      <c r="S3500" s="53" t="s">
        <v>303</v>
      </c>
      <c r="T3500" s="60">
        <v>1314.56</v>
      </c>
      <c r="U3500" s="53" t="s">
        <v>367</v>
      </c>
      <c r="V3500" s="53" t="s">
        <v>385</v>
      </c>
      <c r="W3500" s="53"/>
      <c r="X3500" s="71"/>
      <c r="Y3500" s="63"/>
      <c r="Z3500" s="107"/>
      <c r="AA3500" s="53"/>
      <c r="AB3500" s="72"/>
      <c r="AC3500" s="57"/>
      <c r="AD3500" s="53"/>
      <c r="AE3500" s="53"/>
      <c r="AF3500" s="53"/>
      <c r="AG3500" s="63"/>
      <c r="AH3500" s="53"/>
      <c r="AI3500" s="53"/>
      <c r="AJ3500" s="149">
        <v>1</v>
      </c>
      <c r="AK3500" s="374" t="s">
        <v>677</v>
      </c>
    </row>
    <row r="3501" spans="1:37" s="149" customFormat="1" ht="60" customHeight="1">
      <c r="A3501" s="53" t="s">
        <v>1084</v>
      </c>
      <c r="B3501" s="60">
        <v>31059</v>
      </c>
      <c r="C3501" s="60">
        <v>3000407</v>
      </c>
      <c r="D3501" s="52" t="s">
        <v>423</v>
      </c>
      <c r="E3501" s="53" t="s">
        <v>59</v>
      </c>
      <c r="F3501" s="55">
        <v>41225</v>
      </c>
      <c r="G3501" s="55">
        <v>41255</v>
      </c>
      <c r="H3501" s="53" t="s">
        <v>100</v>
      </c>
      <c r="I3501" s="57">
        <v>1800</v>
      </c>
      <c r="J3501" s="56">
        <v>2255.5598675904002</v>
      </c>
      <c r="K3501" s="56">
        <v>1800</v>
      </c>
      <c r="L3501" s="59">
        <v>41275</v>
      </c>
      <c r="M3501" s="60">
        <v>2013</v>
      </c>
      <c r="N3501" s="61">
        <v>41275</v>
      </c>
      <c r="O3501" s="60">
        <v>2013</v>
      </c>
      <c r="P3501" s="61">
        <v>41639</v>
      </c>
      <c r="Q3501" s="53" t="s">
        <v>337</v>
      </c>
      <c r="R3501" s="53" t="s">
        <v>1112</v>
      </c>
      <c r="S3501" s="53" t="s">
        <v>384</v>
      </c>
      <c r="T3501" s="60">
        <v>1</v>
      </c>
      <c r="U3501" s="53" t="s">
        <v>367</v>
      </c>
      <c r="V3501" s="53" t="s">
        <v>385</v>
      </c>
      <c r="W3501" s="53"/>
      <c r="X3501" s="71"/>
      <c r="Y3501" s="63"/>
      <c r="Z3501" s="53"/>
      <c r="AA3501" s="53"/>
      <c r="AB3501" s="72"/>
      <c r="AC3501" s="57"/>
      <c r="AD3501" s="53"/>
      <c r="AE3501" s="53"/>
      <c r="AF3501" s="53"/>
      <c r="AG3501" s="63"/>
      <c r="AH3501" s="53"/>
      <c r="AI3501" s="53"/>
      <c r="AJ3501" s="149">
        <v>1</v>
      </c>
      <c r="AK3501" s="374" t="s">
        <v>677</v>
      </c>
    </row>
    <row r="3502" spans="1:37" s="149" customFormat="1" ht="60" customHeight="1">
      <c r="A3502" s="53" t="s">
        <v>1084</v>
      </c>
      <c r="B3502" s="60">
        <v>31060</v>
      </c>
      <c r="C3502" s="60">
        <v>3000407</v>
      </c>
      <c r="D3502" s="52" t="s">
        <v>423</v>
      </c>
      <c r="E3502" s="53" t="s">
        <v>59</v>
      </c>
      <c r="F3502" s="55">
        <v>41225</v>
      </c>
      <c r="G3502" s="55">
        <v>41255</v>
      </c>
      <c r="H3502" s="53" t="s">
        <v>100</v>
      </c>
      <c r="I3502" s="57">
        <v>423.5</v>
      </c>
      <c r="J3502" s="56">
        <v>530.68311329140795</v>
      </c>
      <c r="K3502" s="56">
        <v>423.5</v>
      </c>
      <c r="L3502" s="59">
        <v>41275</v>
      </c>
      <c r="M3502" s="60">
        <v>2013</v>
      </c>
      <c r="N3502" s="61">
        <v>41275</v>
      </c>
      <c r="O3502" s="60">
        <v>2013</v>
      </c>
      <c r="P3502" s="61">
        <v>41639</v>
      </c>
      <c r="Q3502" s="53" t="s">
        <v>337</v>
      </c>
      <c r="R3502" s="53" t="s">
        <v>1113</v>
      </c>
      <c r="S3502" s="53" t="s">
        <v>384</v>
      </c>
      <c r="T3502" s="60">
        <v>1</v>
      </c>
      <c r="U3502" s="53" t="s">
        <v>367</v>
      </c>
      <c r="V3502" s="53" t="s">
        <v>385</v>
      </c>
      <c r="W3502" s="53"/>
      <c r="X3502" s="71"/>
      <c r="Y3502" s="63"/>
      <c r="Z3502" s="53"/>
      <c r="AA3502" s="53"/>
      <c r="AB3502" s="72"/>
      <c r="AC3502" s="57"/>
      <c r="AD3502" s="53"/>
      <c r="AE3502" s="53"/>
      <c r="AF3502" s="53"/>
      <c r="AG3502" s="63"/>
      <c r="AH3502" s="53"/>
      <c r="AI3502" s="53"/>
      <c r="AJ3502" s="149">
        <v>1</v>
      </c>
      <c r="AK3502" s="374" t="s">
        <v>677</v>
      </c>
    </row>
    <row r="3503" spans="1:37" s="149" customFormat="1" ht="60" customHeight="1">
      <c r="A3503" s="53" t="s">
        <v>1084</v>
      </c>
      <c r="B3503" s="60">
        <v>31061</v>
      </c>
      <c r="C3503" s="60">
        <v>3000407</v>
      </c>
      <c r="D3503" s="52" t="s">
        <v>423</v>
      </c>
      <c r="E3503" s="53" t="s">
        <v>59</v>
      </c>
      <c r="F3503" s="55">
        <v>41225</v>
      </c>
      <c r="G3503" s="55">
        <v>41255</v>
      </c>
      <c r="H3503" s="53" t="s">
        <v>100</v>
      </c>
      <c r="I3503" s="57">
        <v>200</v>
      </c>
      <c r="J3503" s="56">
        <v>250.61776306559997</v>
      </c>
      <c r="K3503" s="56">
        <v>200</v>
      </c>
      <c r="L3503" s="59">
        <v>41275</v>
      </c>
      <c r="M3503" s="60">
        <v>2013</v>
      </c>
      <c r="N3503" s="61">
        <v>41275</v>
      </c>
      <c r="O3503" s="60">
        <v>2013</v>
      </c>
      <c r="P3503" s="61">
        <v>41639</v>
      </c>
      <c r="Q3503" s="53" t="s">
        <v>337</v>
      </c>
      <c r="R3503" s="53" t="s">
        <v>1114</v>
      </c>
      <c r="S3503" s="53" t="s">
        <v>384</v>
      </c>
      <c r="T3503" s="60">
        <v>1</v>
      </c>
      <c r="U3503" s="53" t="s">
        <v>367</v>
      </c>
      <c r="V3503" s="53" t="s">
        <v>385</v>
      </c>
      <c r="W3503" s="53"/>
      <c r="X3503" s="71"/>
      <c r="Y3503" s="63"/>
      <c r="Z3503" s="53"/>
      <c r="AA3503" s="53"/>
      <c r="AB3503" s="72"/>
      <c r="AC3503" s="57"/>
      <c r="AD3503" s="53"/>
      <c r="AE3503" s="53"/>
      <c r="AF3503" s="53"/>
      <c r="AG3503" s="63"/>
      <c r="AH3503" s="53"/>
      <c r="AI3503" s="53"/>
      <c r="AJ3503" s="149">
        <v>1</v>
      </c>
      <c r="AK3503" s="374" t="s">
        <v>677</v>
      </c>
    </row>
    <row r="3504" spans="1:37" s="149" customFormat="1" ht="60" customHeight="1">
      <c r="A3504" s="53" t="s">
        <v>1084</v>
      </c>
      <c r="B3504" s="60">
        <v>31062</v>
      </c>
      <c r="C3504" s="60">
        <v>3000407</v>
      </c>
      <c r="D3504" s="52" t="s">
        <v>423</v>
      </c>
      <c r="E3504" s="53" t="s">
        <v>59</v>
      </c>
      <c r="F3504" s="55">
        <v>41225</v>
      </c>
      <c r="G3504" s="55">
        <v>41255</v>
      </c>
      <c r="H3504" s="53" t="s">
        <v>100</v>
      </c>
      <c r="I3504" s="57">
        <v>100</v>
      </c>
      <c r="J3504" s="56">
        <v>125.30888153279999</v>
      </c>
      <c r="K3504" s="56">
        <v>100</v>
      </c>
      <c r="L3504" s="59">
        <v>41275</v>
      </c>
      <c r="M3504" s="60">
        <v>2013</v>
      </c>
      <c r="N3504" s="61">
        <v>41275</v>
      </c>
      <c r="O3504" s="60">
        <v>2013</v>
      </c>
      <c r="P3504" s="61">
        <v>41639</v>
      </c>
      <c r="Q3504" s="53" t="s">
        <v>337</v>
      </c>
      <c r="R3504" s="53" t="s">
        <v>1115</v>
      </c>
      <c r="S3504" s="53" t="s">
        <v>384</v>
      </c>
      <c r="T3504" s="60">
        <v>1</v>
      </c>
      <c r="U3504" s="53" t="s">
        <v>367</v>
      </c>
      <c r="V3504" s="53" t="s">
        <v>385</v>
      </c>
      <c r="W3504" s="53"/>
      <c r="X3504" s="71"/>
      <c r="Y3504" s="63"/>
      <c r="Z3504" s="53"/>
      <c r="AA3504" s="53"/>
      <c r="AB3504" s="72"/>
      <c r="AC3504" s="57"/>
      <c r="AD3504" s="53"/>
      <c r="AE3504" s="53"/>
      <c r="AF3504" s="53"/>
      <c r="AG3504" s="63"/>
      <c r="AH3504" s="53"/>
      <c r="AI3504" s="53"/>
      <c r="AJ3504" s="149">
        <v>1</v>
      </c>
      <c r="AK3504" s="374" t="s">
        <v>677</v>
      </c>
    </row>
    <row r="3505" spans="1:37" s="154" customFormat="1" ht="60" customHeight="1">
      <c r="A3505" s="53" t="s">
        <v>1084</v>
      </c>
      <c r="B3505" s="60">
        <v>31063</v>
      </c>
      <c r="C3505" s="60">
        <v>3000407</v>
      </c>
      <c r="D3505" s="52" t="s">
        <v>423</v>
      </c>
      <c r="E3505" s="53" t="s">
        <v>59</v>
      </c>
      <c r="F3505" s="55">
        <v>41225</v>
      </c>
      <c r="G3505" s="55">
        <v>41255</v>
      </c>
      <c r="H3505" s="53" t="s">
        <v>100</v>
      </c>
      <c r="I3505" s="57">
        <v>423</v>
      </c>
      <c r="J3505" s="56">
        <v>530.05656888374403</v>
      </c>
      <c r="K3505" s="56">
        <v>423</v>
      </c>
      <c r="L3505" s="59">
        <v>41275</v>
      </c>
      <c r="M3505" s="60">
        <v>2013</v>
      </c>
      <c r="N3505" s="61">
        <v>41275</v>
      </c>
      <c r="O3505" s="60">
        <v>2013</v>
      </c>
      <c r="P3505" s="61">
        <v>41639</v>
      </c>
      <c r="Q3505" s="53" t="s">
        <v>337</v>
      </c>
      <c r="R3505" s="53" t="s">
        <v>1116</v>
      </c>
      <c r="S3505" s="53" t="s">
        <v>384</v>
      </c>
      <c r="T3505" s="60">
        <v>1</v>
      </c>
      <c r="U3505" s="53" t="s">
        <v>367</v>
      </c>
      <c r="V3505" s="53" t="s">
        <v>385</v>
      </c>
      <c r="W3505" s="53"/>
      <c r="X3505" s="71"/>
      <c r="Y3505" s="63"/>
      <c r="Z3505" s="53"/>
      <c r="AA3505" s="53"/>
      <c r="AB3505" s="72"/>
      <c r="AC3505" s="57"/>
      <c r="AD3505" s="53"/>
      <c r="AE3505" s="53"/>
      <c r="AF3505" s="53"/>
      <c r="AG3505" s="63"/>
      <c r="AH3505" s="53"/>
      <c r="AI3505" s="53"/>
      <c r="AJ3505" s="149">
        <v>1</v>
      </c>
      <c r="AK3505" s="374" t="s">
        <v>677</v>
      </c>
    </row>
    <row r="3506" spans="1:37" s="149" customFormat="1" ht="91.5" customHeight="1">
      <c r="A3506" s="53" t="s">
        <v>1084</v>
      </c>
      <c r="B3506" s="60">
        <v>31064</v>
      </c>
      <c r="C3506" s="60">
        <v>3000407</v>
      </c>
      <c r="D3506" s="52" t="s">
        <v>423</v>
      </c>
      <c r="E3506" s="53" t="s">
        <v>59</v>
      </c>
      <c r="F3506" s="55">
        <v>41225</v>
      </c>
      <c r="G3506" s="55">
        <v>41255</v>
      </c>
      <c r="H3506" s="53" t="s">
        <v>100</v>
      </c>
      <c r="I3506" s="57">
        <v>300</v>
      </c>
      <c r="J3506" s="56">
        <v>375.92664459839995</v>
      </c>
      <c r="K3506" s="56">
        <v>300</v>
      </c>
      <c r="L3506" s="59">
        <v>41275</v>
      </c>
      <c r="M3506" s="60">
        <v>2013</v>
      </c>
      <c r="N3506" s="61">
        <v>41275</v>
      </c>
      <c r="O3506" s="60">
        <v>2013</v>
      </c>
      <c r="P3506" s="61">
        <v>41639</v>
      </c>
      <c r="Q3506" s="53" t="s">
        <v>337</v>
      </c>
      <c r="R3506" s="53" t="s">
        <v>1117</v>
      </c>
      <c r="S3506" s="53" t="s">
        <v>384</v>
      </c>
      <c r="T3506" s="60">
        <v>1</v>
      </c>
      <c r="U3506" s="53" t="s">
        <v>367</v>
      </c>
      <c r="V3506" s="53" t="s">
        <v>385</v>
      </c>
      <c r="W3506" s="53"/>
      <c r="X3506" s="71"/>
      <c r="Y3506" s="63"/>
      <c r="Z3506" s="53"/>
      <c r="AA3506" s="53"/>
      <c r="AB3506" s="72"/>
      <c r="AC3506" s="57"/>
      <c r="AD3506" s="53"/>
      <c r="AE3506" s="53"/>
      <c r="AF3506" s="53"/>
      <c r="AG3506" s="63"/>
      <c r="AH3506" s="53"/>
      <c r="AI3506" s="53"/>
      <c r="AJ3506" s="149">
        <v>1</v>
      </c>
      <c r="AK3506" s="374" t="s">
        <v>677</v>
      </c>
    </row>
    <row r="3507" spans="1:37" s="149" customFormat="1" ht="60" customHeight="1">
      <c r="A3507" s="53" t="s">
        <v>1084</v>
      </c>
      <c r="B3507" s="60">
        <v>31065</v>
      </c>
      <c r="C3507" s="60">
        <v>3000407</v>
      </c>
      <c r="D3507" s="52" t="s">
        <v>423</v>
      </c>
      <c r="E3507" s="53" t="s">
        <v>59</v>
      </c>
      <c r="F3507" s="55">
        <v>41225</v>
      </c>
      <c r="G3507" s="55">
        <v>41255</v>
      </c>
      <c r="H3507" s="53" t="s">
        <v>100</v>
      </c>
      <c r="I3507" s="57">
        <v>400</v>
      </c>
      <c r="J3507" s="56">
        <v>501.23552613119995</v>
      </c>
      <c r="K3507" s="56">
        <v>400</v>
      </c>
      <c r="L3507" s="59">
        <v>41275</v>
      </c>
      <c r="M3507" s="60">
        <v>2013</v>
      </c>
      <c r="N3507" s="61">
        <v>41275</v>
      </c>
      <c r="O3507" s="60">
        <v>2013</v>
      </c>
      <c r="P3507" s="61">
        <v>41639</v>
      </c>
      <c r="Q3507" s="53" t="s">
        <v>337</v>
      </c>
      <c r="R3507" s="53" t="s">
        <v>1118</v>
      </c>
      <c r="S3507" s="53" t="s">
        <v>384</v>
      </c>
      <c r="T3507" s="60">
        <v>1</v>
      </c>
      <c r="U3507" s="53" t="s">
        <v>367</v>
      </c>
      <c r="V3507" s="53" t="s">
        <v>385</v>
      </c>
      <c r="W3507" s="53"/>
      <c r="X3507" s="71"/>
      <c r="Y3507" s="63"/>
      <c r="Z3507" s="53"/>
      <c r="AA3507" s="53"/>
      <c r="AB3507" s="72"/>
      <c r="AC3507" s="57"/>
      <c r="AD3507" s="53"/>
      <c r="AE3507" s="53"/>
      <c r="AF3507" s="53"/>
      <c r="AG3507" s="63"/>
      <c r="AH3507" s="53"/>
      <c r="AI3507" s="53"/>
      <c r="AJ3507" s="149">
        <v>1</v>
      </c>
      <c r="AK3507" s="374" t="s">
        <v>677</v>
      </c>
    </row>
    <row r="3508" spans="1:37" s="149" customFormat="1" ht="60" customHeight="1">
      <c r="A3508" s="53" t="s">
        <v>1084</v>
      </c>
      <c r="B3508" s="60">
        <v>31066</v>
      </c>
      <c r="C3508" s="60">
        <v>3000407</v>
      </c>
      <c r="D3508" s="52" t="s">
        <v>423</v>
      </c>
      <c r="E3508" s="53" t="s">
        <v>59</v>
      </c>
      <c r="F3508" s="55">
        <v>41225</v>
      </c>
      <c r="G3508" s="55">
        <v>41255</v>
      </c>
      <c r="H3508" s="53" t="s">
        <v>100</v>
      </c>
      <c r="I3508" s="57">
        <v>400</v>
      </c>
      <c r="J3508" s="56">
        <v>501.23552613119995</v>
      </c>
      <c r="K3508" s="56">
        <v>400</v>
      </c>
      <c r="L3508" s="59">
        <v>41275</v>
      </c>
      <c r="M3508" s="60">
        <v>2013</v>
      </c>
      <c r="N3508" s="61">
        <v>41275</v>
      </c>
      <c r="O3508" s="60">
        <v>2013</v>
      </c>
      <c r="P3508" s="61">
        <v>41639</v>
      </c>
      <c r="Q3508" s="53" t="s">
        <v>337</v>
      </c>
      <c r="R3508" s="53" t="s">
        <v>1119</v>
      </c>
      <c r="S3508" s="53" t="s">
        <v>384</v>
      </c>
      <c r="T3508" s="60">
        <v>1</v>
      </c>
      <c r="U3508" s="53" t="s">
        <v>367</v>
      </c>
      <c r="V3508" s="53" t="s">
        <v>385</v>
      </c>
      <c r="W3508" s="53"/>
      <c r="X3508" s="71"/>
      <c r="Y3508" s="63"/>
      <c r="Z3508" s="53"/>
      <c r="AA3508" s="53"/>
      <c r="AB3508" s="72"/>
      <c r="AC3508" s="57"/>
      <c r="AD3508" s="53"/>
      <c r="AE3508" s="53"/>
      <c r="AF3508" s="53"/>
      <c r="AG3508" s="63"/>
      <c r="AH3508" s="53"/>
      <c r="AI3508" s="53"/>
      <c r="AJ3508" s="149">
        <v>1</v>
      </c>
      <c r="AK3508" s="374" t="s">
        <v>677</v>
      </c>
    </row>
    <row r="3509" spans="1:37" s="149" customFormat="1" ht="60" customHeight="1">
      <c r="A3509" s="53" t="s">
        <v>1084</v>
      </c>
      <c r="B3509" s="60">
        <v>31067</v>
      </c>
      <c r="C3509" s="60">
        <v>3000407</v>
      </c>
      <c r="D3509" s="52" t="s">
        <v>423</v>
      </c>
      <c r="E3509" s="53" t="s">
        <v>59</v>
      </c>
      <c r="F3509" s="55">
        <v>41225</v>
      </c>
      <c r="G3509" s="55">
        <v>41255</v>
      </c>
      <c r="H3509" s="53" t="s">
        <v>100</v>
      </c>
      <c r="I3509" s="57">
        <v>100</v>
      </c>
      <c r="J3509" s="56">
        <v>125.30888153279999</v>
      </c>
      <c r="K3509" s="56">
        <v>100</v>
      </c>
      <c r="L3509" s="59">
        <v>41275</v>
      </c>
      <c r="M3509" s="60">
        <v>2013</v>
      </c>
      <c r="N3509" s="61">
        <v>41275</v>
      </c>
      <c r="O3509" s="60">
        <v>2013</v>
      </c>
      <c r="P3509" s="61">
        <v>41639</v>
      </c>
      <c r="Q3509" s="53" t="s">
        <v>337</v>
      </c>
      <c r="R3509" s="53" t="s">
        <v>1120</v>
      </c>
      <c r="S3509" s="53" t="s">
        <v>384</v>
      </c>
      <c r="T3509" s="60">
        <v>1</v>
      </c>
      <c r="U3509" s="53" t="s">
        <v>367</v>
      </c>
      <c r="V3509" s="53" t="s">
        <v>385</v>
      </c>
      <c r="W3509" s="53"/>
      <c r="X3509" s="71"/>
      <c r="Y3509" s="63"/>
      <c r="Z3509" s="53"/>
      <c r="AA3509" s="53"/>
      <c r="AB3509" s="72"/>
      <c r="AC3509" s="57"/>
      <c r="AD3509" s="53"/>
      <c r="AE3509" s="53"/>
      <c r="AF3509" s="53"/>
      <c r="AG3509" s="63"/>
      <c r="AH3509" s="53"/>
      <c r="AI3509" s="53"/>
      <c r="AJ3509" s="149">
        <v>1</v>
      </c>
      <c r="AK3509" s="374" t="s">
        <v>677</v>
      </c>
    </row>
    <row r="3510" spans="1:37" s="149" customFormat="1" ht="60" customHeight="1">
      <c r="A3510" s="53" t="s">
        <v>1084</v>
      </c>
      <c r="B3510" s="60">
        <v>31068</v>
      </c>
      <c r="C3510" s="60">
        <v>3000407</v>
      </c>
      <c r="D3510" s="52" t="s">
        <v>423</v>
      </c>
      <c r="E3510" s="53" t="s">
        <v>59</v>
      </c>
      <c r="F3510" s="55">
        <v>41225</v>
      </c>
      <c r="G3510" s="55">
        <v>41255</v>
      </c>
      <c r="H3510" s="53" t="s">
        <v>100</v>
      </c>
      <c r="I3510" s="57">
        <v>100</v>
      </c>
      <c r="J3510" s="56">
        <v>125.30888153279999</v>
      </c>
      <c r="K3510" s="56">
        <v>100</v>
      </c>
      <c r="L3510" s="59">
        <v>41275</v>
      </c>
      <c r="M3510" s="60">
        <v>2013</v>
      </c>
      <c r="N3510" s="61">
        <v>41275</v>
      </c>
      <c r="O3510" s="60">
        <v>2013</v>
      </c>
      <c r="P3510" s="61">
        <v>41639</v>
      </c>
      <c r="Q3510" s="53" t="s">
        <v>337</v>
      </c>
      <c r="R3510" s="53" t="s">
        <v>1121</v>
      </c>
      <c r="S3510" s="53" t="s">
        <v>384</v>
      </c>
      <c r="T3510" s="60">
        <v>1</v>
      </c>
      <c r="U3510" s="53" t="s">
        <v>367</v>
      </c>
      <c r="V3510" s="53" t="s">
        <v>385</v>
      </c>
      <c r="W3510" s="53"/>
      <c r="X3510" s="71"/>
      <c r="Y3510" s="63"/>
      <c r="Z3510" s="53"/>
      <c r="AA3510" s="53"/>
      <c r="AB3510" s="72"/>
      <c r="AC3510" s="57"/>
      <c r="AD3510" s="53"/>
      <c r="AE3510" s="53"/>
      <c r="AF3510" s="53"/>
      <c r="AG3510" s="63"/>
      <c r="AH3510" s="53"/>
      <c r="AI3510" s="53"/>
      <c r="AJ3510" s="149">
        <v>1</v>
      </c>
      <c r="AK3510" s="374" t="s">
        <v>677</v>
      </c>
    </row>
    <row r="3511" spans="1:37" s="149" customFormat="1" ht="60" customHeight="1">
      <c r="A3511" s="53" t="s">
        <v>1084</v>
      </c>
      <c r="B3511" s="60">
        <v>31069</v>
      </c>
      <c r="C3511" s="60">
        <v>3000407</v>
      </c>
      <c r="D3511" s="52" t="s">
        <v>423</v>
      </c>
      <c r="E3511" s="53" t="s">
        <v>59</v>
      </c>
      <c r="F3511" s="55">
        <v>41225</v>
      </c>
      <c r="G3511" s="55">
        <v>41255</v>
      </c>
      <c r="H3511" s="53" t="s">
        <v>100</v>
      </c>
      <c r="I3511" s="57">
        <v>100</v>
      </c>
      <c r="J3511" s="56">
        <v>125.30888153279999</v>
      </c>
      <c r="K3511" s="56">
        <v>100</v>
      </c>
      <c r="L3511" s="59">
        <v>41275</v>
      </c>
      <c r="M3511" s="60">
        <v>2013</v>
      </c>
      <c r="N3511" s="61">
        <v>41275</v>
      </c>
      <c r="O3511" s="60">
        <v>2013</v>
      </c>
      <c r="P3511" s="61">
        <v>41639</v>
      </c>
      <c r="Q3511" s="53" t="s">
        <v>337</v>
      </c>
      <c r="R3511" s="53" t="s">
        <v>1122</v>
      </c>
      <c r="S3511" s="53" t="s">
        <v>384</v>
      </c>
      <c r="T3511" s="60">
        <v>1</v>
      </c>
      <c r="U3511" s="53" t="s">
        <v>367</v>
      </c>
      <c r="V3511" s="53" t="s">
        <v>385</v>
      </c>
      <c r="W3511" s="53"/>
      <c r="X3511" s="71"/>
      <c r="Y3511" s="63"/>
      <c r="Z3511" s="53"/>
      <c r="AA3511" s="53"/>
      <c r="AB3511" s="72"/>
      <c r="AC3511" s="57"/>
      <c r="AD3511" s="53"/>
      <c r="AE3511" s="53"/>
      <c r="AF3511" s="53"/>
      <c r="AG3511" s="63"/>
      <c r="AH3511" s="53"/>
      <c r="AI3511" s="53"/>
      <c r="AJ3511" s="149">
        <v>1</v>
      </c>
      <c r="AK3511" s="374" t="s">
        <v>677</v>
      </c>
    </row>
    <row r="3512" spans="1:37" s="149" customFormat="1" ht="60" customHeight="1">
      <c r="A3512" s="53" t="s">
        <v>1084</v>
      </c>
      <c r="B3512" s="60">
        <v>31070</v>
      </c>
      <c r="C3512" s="60">
        <v>3000407</v>
      </c>
      <c r="D3512" s="52" t="s">
        <v>423</v>
      </c>
      <c r="E3512" s="53" t="s">
        <v>59</v>
      </c>
      <c r="F3512" s="55">
        <v>41225</v>
      </c>
      <c r="G3512" s="55">
        <v>41255</v>
      </c>
      <c r="H3512" s="53" t="s">
        <v>100</v>
      </c>
      <c r="I3512" s="57">
        <v>423.5</v>
      </c>
      <c r="J3512" s="56">
        <v>530.68311329140795</v>
      </c>
      <c r="K3512" s="56">
        <v>423.5</v>
      </c>
      <c r="L3512" s="59">
        <v>41275</v>
      </c>
      <c r="M3512" s="60">
        <v>2013</v>
      </c>
      <c r="N3512" s="61">
        <v>41275</v>
      </c>
      <c r="O3512" s="60">
        <v>2013</v>
      </c>
      <c r="P3512" s="61">
        <v>41639</v>
      </c>
      <c r="Q3512" s="53" t="s">
        <v>337</v>
      </c>
      <c r="R3512" s="53" t="s">
        <v>1123</v>
      </c>
      <c r="S3512" s="53" t="s">
        <v>384</v>
      </c>
      <c r="T3512" s="60">
        <v>1</v>
      </c>
      <c r="U3512" s="53" t="s">
        <v>367</v>
      </c>
      <c r="V3512" s="53" t="s">
        <v>385</v>
      </c>
      <c r="W3512" s="53"/>
      <c r="X3512" s="71"/>
      <c r="Y3512" s="63"/>
      <c r="Z3512" s="53"/>
      <c r="AA3512" s="53"/>
      <c r="AB3512" s="72"/>
      <c r="AC3512" s="57"/>
      <c r="AD3512" s="53"/>
      <c r="AE3512" s="53"/>
      <c r="AF3512" s="53"/>
      <c r="AG3512" s="63"/>
      <c r="AH3512" s="53"/>
      <c r="AI3512" s="53"/>
      <c r="AJ3512" s="149">
        <v>1</v>
      </c>
      <c r="AK3512" s="374" t="s">
        <v>677</v>
      </c>
    </row>
    <row r="3513" spans="1:37" s="149" customFormat="1" ht="60" customHeight="1">
      <c r="A3513" s="53" t="s">
        <v>1084</v>
      </c>
      <c r="B3513" s="60">
        <v>31071</v>
      </c>
      <c r="C3513" s="60">
        <v>3000407</v>
      </c>
      <c r="D3513" s="52" t="s">
        <v>423</v>
      </c>
      <c r="E3513" s="53" t="s">
        <v>59</v>
      </c>
      <c r="F3513" s="55">
        <v>41225</v>
      </c>
      <c r="G3513" s="55">
        <v>41255</v>
      </c>
      <c r="H3513" s="53" t="s">
        <v>100</v>
      </c>
      <c r="I3513" s="57">
        <v>177</v>
      </c>
      <c r="J3513" s="56">
        <v>221.79672031305597</v>
      </c>
      <c r="K3513" s="56">
        <v>177</v>
      </c>
      <c r="L3513" s="59">
        <v>41275</v>
      </c>
      <c r="M3513" s="60">
        <v>2013</v>
      </c>
      <c r="N3513" s="61">
        <v>41275</v>
      </c>
      <c r="O3513" s="60">
        <v>2013</v>
      </c>
      <c r="P3513" s="61">
        <v>41639</v>
      </c>
      <c r="Q3513" s="53" t="s">
        <v>337</v>
      </c>
      <c r="R3513" s="53" t="s">
        <v>1124</v>
      </c>
      <c r="S3513" s="53" t="s">
        <v>384</v>
      </c>
      <c r="T3513" s="60">
        <v>1</v>
      </c>
      <c r="U3513" s="53" t="s">
        <v>367</v>
      </c>
      <c r="V3513" s="53" t="s">
        <v>385</v>
      </c>
      <c r="W3513" s="53"/>
      <c r="X3513" s="71"/>
      <c r="Y3513" s="63"/>
      <c r="Z3513" s="53"/>
      <c r="AA3513" s="53"/>
      <c r="AB3513" s="72"/>
      <c r="AC3513" s="57"/>
      <c r="AD3513" s="53"/>
      <c r="AE3513" s="53"/>
      <c r="AF3513" s="53"/>
      <c r="AG3513" s="63"/>
      <c r="AH3513" s="53"/>
      <c r="AI3513" s="53"/>
      <c r="AJ3513" s="149">
        <v>1</v>
      </c>
      <c r="AK3513" s="374" t="s">
        <v>677</v>
      </c>
    </row>
    <row r="3514" spans="1:37" s="149" customFormat="1" ht="60" customHeight="1">
      <c r="A3514" s="53" t="s">
        <v>1084</v>
      </c>
      <c r="B3514" s="60">
        <v>31072</v>
      </c>
      <c r="C3514" s="60">
        <v>3000407</v>
      </c>
      <c r="D3514" s="52" t="s">
        <v>423</v>
      </c>
      <c r="E3514" s="53" t="s">
        <v>59</v>
      </c>
      <c r="F3514" s="55">
        <v>41225</v>
      </c>
      <c r="G3514" s="55">
        <v>41255</v>
      </c>
      <c r="H3514" s="53" t="s">
        <v>100</v>
      </c>
      <c r="I3514" s="57">
        <v>200</v>
      </c>
      <c r="J3514" s="56">
        <v>250.61776306559997</v>
      </c>
      <c r="K3514" s="56">
        <v>200</v>
      </c>
      <c r="L3514" s="59">
        <v>41275</v>
      </c>
      <c r="M3514" s="60">
        <v>2013</v>
      </c>
      <c r="N3514" s="61">
        <v>41275</v>
      </c>
      <c r="O3514" s="60">
        <v>2013</v>
      </c>
      <c r="P3514" s="61">
        <v>41639</v>
      </c>
      <c r="Q3514" s="53" t="s">
        <v>337</v>
      </c>
      <c r="R3514" s="53" t="s">
        <v>1125</v>
      </c>
      <c r="S3514" s="53" t="s">
        <v>384</v>
      </c>
      <c r="T3514" s="60">
        <v>1</v>
      </c>
      <c r="U3514" s="53" t="s">
        <v>367</v>
      </c>
      <c r="V3514" s="53" t="s">
        <v>385</v>
      </c>
      <c r="W3514" s="53"/>
      <c r="X3514" s="71"/>
      <c r="Y3514" s="63"/>
      <c r="Z3514" s="53"/>
      <c r="AA3514" s="53"/>
      <c r="AB3514" s="72"/>
      <c r="AC3514" s="57"/>
      <c r="AD3514" s="53"/>
      <c r="AE3514" s="53"/>
      <c r="AF3514" s="53"/>
      <c r="AG3514" s="63"/>
      <c r="AH3514" s="53"/>
      <c r="AI3514" s="53"/>
      <c r="AJ3514" s="149">
        <v>1</v>
      </c>
      <c r="AK3514" s="374" t="s">
        <v>677</v>
      </c>
    </row>
    <row r="3515" spans="1:37" s="149" customFormat="1" ht="75" customHeight="1">
      <c r="A3515" s="53" t="s">
        <v>1084</v>
      </c>
      <c r="B3515" s="60">
        <v>31074</v>
      </c>
      <c r="C3515" s="53" t="s">
        <v>1126</v>
      </c>
      <c r="D3515" s="52" t="s">
        <v>1380</v>
      </c>
      <c r="E3515" s="53" t="s">
        <v>59</v>
      </c>
      <c r="F3515" s="118">
        <v>41292</v>
      </c>
      <c r="G3515" s="118">
        <v>41323</v>
      </c>
      <c r="H3515" s="53" t="s">
        <v>100</v>
      </c>
      <c r="I3515" s="57">
        <v>280</v>
      </c>
      <c r="J3515" s="56">
        <v>350.86486829184003</v>
      </c>
      <c r="K3515" s="56">
        <v>280</v>
      </c>
      <c r="L3515" s="59">
        <v>41348</v>
      </c>
      <c r="M3515" s="60">
        <v>2013</v>
      </c>
      <c r="N3515" s="61">
        <v>41365</v>
      </c>
      <c r="O3515" s="60">
        <v>2013</v>
      </c>
      <c r="P3515" s="61">
        <v>41393</v>
      </c>
      <c r="Q3515" s="53" t="s">
        <v>337</v>
      </c>
      <c r="R3515" s="53" t="s">
        <v>1127</v>
      </c>
      <c r="S3515" s="53" t="s">
        <v>384</v>
      </c>
      <c r="T3515" s="60">
        <v>1</v>
      </c>
      <c r="U3515" s="53" t="s">
        <v>367</v>
      </c>
      <c r="V3515" s="53" t="s">
        <v>385</v>
      </c>
      <c r="W3515" s="53"/>
      <c r="X3515" s="71"/>
      <c r="Y3515" s="63"/>
      <c r="Z3515" s="107"/>
      <c r="AA3515" s="53"/>
      <c r="AB3515" s="72"/>
      <c r="AC3515" s="57"/>
      <c r="AD3515" s="53"/>
      <c r="AE3515" s="53"/>
      <c r="AF3515" s="53"/>
      <c r="AG3515" s="63"/>
      <c r="AH3515" s="53"/>
      <c r="AI3515" s="53"/>
      <c r="AJ3515" s="149">
        <v>1</v>
      </c>
      <c r="AK3515" s="374" t="s">
        <v>677</v>
      </c>
    </row>
    <row r="3516" spans="1:37" s="149" customFormat="1" ht="75" customHeight="1">
      <c r="A3516" s="53" t="s">
        <v>1084</v>
      </c>
      <c r="B3516" s="60">
        <v>31075</v>
      </c>
      <c r="C3516" s="53" t="s">
        <v>1126</v>
      </c>
      <c r="D3516" s="52" t="s">
        <v>1380</v>
      </c>
      <c r="E3516" s="53" t="s">
        <v>59</v>
      </c>
      <c r="F3516" s="118">
        <v>41292</v>
      </c>
      <c r="G3516" s="118">
        <v>41323</v>
      </c>
      <c r="H3516" s="53" t="s">
        <v>100</v>
      </c>
      <c r="I3516" s="56">
        <v>640</v>
      </c>
      <c r="J3516" s="56">
        <v>794.94195723264011</v>
      </c>
      <c r="K3516" s="56">
        <v>640</v>
      </c>
      <c r="L3516" s="59">
        <v>41348</v>
      </c>
      <c r="M3516" s="60">
        <v>2013</v>
      </c>
      <c r="N3516" s="61">
        <v>41400</v>
      </c>
      <c r="O3516" s="60">
        <v>2013</v>
      </c>
      <c r="P3516" s="61">
        <v>41607</v>
      </c>
      <c r="Q3516" s="53" t="s">
        <v>337</v>
      </c>
      <c r="R3516" s="53" t="s">
        <v>1128</v>
      </c>
      <c r="S3516" s="53" t="s">
        <v>384</v>
      </c>
      <c r="T3516" s="60">
        <v>1</v>
      </c>
      <c r="U3516" s="53" t="s">
        <v>367</v>
      </c>
      <c r="V3516" s="53" t="s">
        <v>385</v>
      </c>
      <c r="W3516" s="53"/>
      <c r="X3516" s="71"/>
      <c r="Y3516" s="63"/>
      <c r="Z3516" s="107"/>
      <c r="AA3516" s="53"/>
      <c r="AB3516" s="72"/>
      <c r="AC3516" s="57"/>
      <c r="AD3516" s="53"/>
      <c r="AE3516" s="53"/>
      <c r="AF3516" s="53"/>
      <c r="AG3516" s="63"/>
      <c r="AH3516" s="53"/>
      <c r="AI3516" s="53"/>
      <c r="AJ3516" s="149">
        <v>1</v>
      </c>
      <c r="AK3516" s="374" t="s">
        <v>677</v>
      </c>
    </row>
    <row r="3517" spans="1:37" s="149" customFormat="1" ht="75" customHeight="1">
      <c r="A3517" s="53" t="s">
        <v>1084</v>
      </c>
      <c r="B3517" s="60">
        <v>31076</v>
      </c>
      <c r="C3517" s="53" t="s">
        <v>1126</v>
      </c>
      <c r="D3517" s="52" t="s">
        <v>1380</v>
      </c>
      <c r="E3517" s="53" t="s">
        <v>59</v>
      </c>
      <c r="F3517" s="118">
        <v>41292</v>
      </c>
      <c r="G3517" s="118">
        <v>41323</v>
      </c>
      <c r="H3517" s="53" t="s">
        <v>100</v>
      </c>
      <c r="I3517" s="56">
        <v>260</v>
      </c>
      <c r="J3517" s="56">
        <v>322.94517012576006</v>
      </c>
      <c r="K3517" s="56">
        <v>260</v>
      </c>
      <c r="L3517" s="59">
        <v>41348</v>
      </c>
      <c r="M3517" s="60">
        <v>2013</v>
      </c>
      <c r="N3517" s="61">
        <v>41400</v>
      </c>
      <c r="O3517" s="60">
        <v>2013</v>
      </c>
      <c r="P3517" s="61">
        <v>41425</v>
      </c>
      <c r="Q3517" s="53" t="s">
        <v>337</v>
      </c>
      <c r="R3517" s="53" t="s">
        <v>1129</v>
      </c>
      <c r="S3517" s="53" t="s">
        <v>384</v>
      </c>
      <c r="T3517" s="60">
        <v>1</v>
      </c>
      <c r="U3517" s="53" t="s">
        <v>367</v>
      </c>
      <c r="V3517" s="53" t="s">
        <v>385</v>
      </c>
      <c r="W3517" s="53"/>
      <c r="X3517" s="71"/>
      <c r="Y3517" s="63"/>
      <c r="Z3517" s="107"/>
      <c r="AA3517" s="53"/>
      <c r="AB3517" s="72"/>
      <c r="AC3517" s="57"/>
      <c r="AD3517" s="53"/>
      <c r="AE3517" s="53"/>
      <c r="AF3517" s="53"/>
      <c r="AG3517" s="63"/>
      <c r="AH3517" s="53"/>
      <c r="AI3517" s="53"/>
      <c r="AJ3517" s="149">
        <v>1</v>
      </c>
      <c r="AK3517" s="374" t="s">
        <v>677</v>
      </c>
    </row>
    <row r="3518" spans="1:37" s="149" customFormat="1" ht="75" customHeight="1">
      <c r="A3518" s="53" t="s">
        <v>1084</v>
      </c>
      <c r="B3518" s="60">
        <v>31077</v>
      </c>
      <c r="C3518" s="53" t="s">
        <v>1126</v>
      </c>
      <c r="D3518" s="52" t="s">
        <v>1380</v>
      </c>
      <c r="E3518" s="53" t="s">
        <v>59</v>
      </c>
      <c r="F3518" s="118">
        <v>41292</v>
      </c>
      <c r="G3518" s="118">
        <v>41323</v>
      </c>
      <c r="H3518" s="53" t="s">
        <v>100</v>
      </c>
      <c r="I3518" s="56">
        <v>370</v>
      </c>
      <c r="J3518" s="56">
        <v>463.64286167136004</v>
      </c>
      <c r="K3518" s="56">
        <v>370</v>
      </c>
      <c r="L3518" s="59">
        <v>41348</v>
      </c>
      <c r="M3518" s="60">
        <v>2013</v>
      </c>
      <c r="N3518" s="61">
        <v>41428</v>
      </c>
      <c r="O3518" s="60">
        <v>2013</v>
      </c>
      <c r="P3518" s="61">
        <v>41453</v>
      </c>
      <c r="Q3518" s="53" t="s">
        <v>337</v>
      </c>
      <c r="R3518" s="53" t="s">
        <v>1130</v>
      </c>
      <c r="S3518" s="53" t="s">
        <v>384</v>
      </c>
      <c r="T3518" s="60">
        <v>1</v>
      </c>
      <c r="U3518" s="53" t="s">
        <v>367</v>
      </c>
      <c r="V3518" s="53" t="s">
        <v>385</v>
      </c>
      <c r="W3518" s="53"/>
      <c r="X3518" s="71"/>
      <c r="Y3518" s="63"/>
      <c r="Z3518" s="107"/>
      <c r="AA3518" s="53"/>
      <c r="AB3518" s="72"/>
      <c r="AC3518" s="57"/>
      <c r="AD3518" s="53"/>
      <c r="AE3518" s="53"/>
      <c r="AF3518" s="53"/>
      <c r="AG3518" s="63"/>
      <c r="AH3518" s="53"/>
      <c r="AI3518" s="53"/>
      <c r="AJ3518" s="149">
        <v>1</v>
      </c>
      <c r="AK3518" s="374" t="s">
        <v>677</v>
      </c>
    </row>
    <row r="3519" spans="1:37" s="149" customFormat="1" ht="75" customHeight="1">
      <c r="A3519" s="53" t="s">
        <v>1084</v>
      </c>
      <c r="B3519" s="60">
        <v>31078</v>
      </c>
      <c r="C3519" s="53" t="s">
        <v>1126</v>
      </c>
      <c r="D3519" s="52" t="s">
        <v>1380</v>
      </c>
      <c r="E3519" s="53" t="s">
        <v>59</v>
      </c>
      <c r="F3519" s="118">
        <v>41292</v>
      </c>
      <c r="G3519" s="118">
        <v>41323</v>
      </c>
      <c r="H3519" s="53" t="s">
        <v>100</v>
      </c>
      <c r="I3519" s="56">
        <v>280</v>
      </c>
      <c r="J3519" s="56">
        <v>350.86486829184003</v>
      </c>
      <c r="K3519" s="56">
        <v>280</v>
      </c>
      <c r="L3519" s="59">
        <v>41348</v>
      </c>
      <c r="M3519" s="60">
        <v>2013</v>
      </c>
      <c r="N3519" s="61">
        <v>41428</v>
      </c>
      <c r="O3519" s="60">
        <v>2013</v>
      </c>
      <c r="P3519" s="61">
        <v>41453</v>
      </c>
      <c r="Q3519" s="53" t="s">
        <v>337</v>
      </c>
      <c r="R3519" s="53" t="s">
        <v>1131</v>
      </c>
      <c r="S3519" s="53" t="s">
        <v>384</v>
      </c>
      <c r="T3519" s="60">
        <v>1</v>
      </c>
      <c r="U3519" s="53" t="s">
        <v>367</v>
      </c>
      <c r="V3519" s="53" t="s">
        <v>385</v>
      </c>
      <c r="W3519" s="53"/>
      <c r="X3519" s="71"/>
      <c r="Y3519" s="63"/>
      <c r="Z3519" s="107"/>
      <c r="AA3519" s="53"/>
      <c r="AB3519" s="72"/>
      <c r="AC3519" s="57"/>
      <c r="AD3519" s="53"/>
      <c r="AE3519" s="53"/>
      <c r="AF3519" s="53"/>
      <c r="AG3519" s="63"/>
      <c r="AH3519" s="53"/>
      <c r="AI3519" s="53"/>
      <c r="AJ3519" s="149">
        <v>1</v>
      </c>
      <c r="AK3519" s="374" t="s">
        <v>677</v>
      </c>
    </row>
    <row r="3520" spans="1:37" s="149" customFormat="1" ht="75" customHeight="1">
      <c r="A3520" s="53" t="s">
        <v>1084</v>
      </c>
      <c r="B3520" s="60">
        <v>31079</v>
      </c>
      <c r="C3520" s="53" t="s">
        <v>1126</v>
      </c>
      <c r="D3520" s="52" t="s">
        <v>1380</v>
      </c>
      <c r="E3520" s="53" t="s">
        <v>59</v>
      </c>
      <c r="F3520" s="118">
        <v>41292</v>
      </c>
      <c r="G3520" s="118">
        <v>41323</v>
      </c>
      <c r="H3520" s="53" t="s">
        <v>100</v>
      </c>
      <c r="I3520" s="57">
        <v>280</v>
      </c>
      <c r="J3520" s="56">
        <v>350.86486829184003</v>
      </c>
      <c r="K3520" s="56">
        <v>280</v>
      </c>
      <c r="L3520" s="59">
        <v>41348</v>
      </c>
      <c r="M3520" s="60">
        <v>2013</v>
      </c>
      <c r="N3520" s="61">
        <v>41365</v>
      </c>
      <c r="O3520" s="60">
        <v>2013</v>
      </c>
      <c r="P3520" s="61">
        <v>41393</v>
      </c>
      <c r="Q3520" s="53" t="s">
        <v>337</v>
      </c>
      <c r="R3520" s="53" t="s">
        <v>1132</v>
      </c>
      <c r="S3520" s="53" t="s">
        <v>384</v>
      </c>
      <c r="T3520" s="60">
        <v>1</v>
      </c>
      <c r="U3520" s="53" t="s">
        <v>367</v>
      </c>
      <c r="V3520" s="53" t="s">
        <v>385</v>
      </c>
      <c r="W3520" s="53"/>
      <c r="X3520" s="71"/>
      <c r="Y3520" s="63"/>
      <c r="Z3520" s="107"/>
      <c r="AA3520" s="53"/>
      <c r="AB3520" s="72"/>
      <c r="AC3520" s="57"/>
      <c r="AD3520" s="53"/>
      <c r="AE3520" s="53"/>
      <c r="AF3520" s="53"/>
      <c r="AG3520" s="63"/>
      <c r="AH3520" s="53"/>
      <c r="AI3520" s="53"/>
      <c r="AJ3520" s="149">
        <v>1</v>
      </c>
      <c r="AK3520" s="374" t="s">
        <v>677</v>
      </c>
    </row>
    <row r="3521" spans="1:37" s="149" customFormat="1" ht="60" customHeight="1">
      <c r="A3521" s="53" t="s">
        <v>1084</v>
      </c>
      <c r="B3521" s="60">
        <v>31080</v>
      </c>
      <c r="C3521" s="53" t="s">
        <v>472</v>
      </c>
      <c r="D3521" s="52" t="s">
        <v>473</v>
      </c>
      <c r="E3521" s="53" t="s">
        <v>80</v>
      </c>
      <c r="F3521" s="118">
        <v>41222</v>
      </c>
      <c r="G3521" s="118">
        <v>41253</v>
      </c>
      <c r="H3521" s="53" t="s">
        <v>100</v>
      </c>
      <c r="I3521" s="57">
        <v>1532.6983983050848</v>
      </c>
      <c r="J3521" s="56">
        <v>1604.5170524645146</v>
      </c>
      <c r="K3521" s="56">
        <v>1532.6980000000001</v>
      </c>
      <c r="L3521" s="59">
        <v>41291</v>
      </c>
      <c r="M3521" s="60">
        <v>2013</v>
      </c>
      <c r="N3521" s="61">
        <v>41291</v>
      </c>
      <c r="O3521" s="60">
        <v>2013</v>
      </c>
      <c r="P3521" s="61">
        <v>41578</v>
      </c>
      <c r="Q3521" s="53" t="s">
        <v>337</v>
      </c>
      <c r="R3521" s="53" t="s">
        <v>473</v>
      </c>
      <c r="S3521" s="53" t="s">
        <v>419</v>
      </c>
      <c r="T3521" s="60">
        <v>5008</v>
      </c>
      <c r="U3521" s="53" t="s">
        <v>367</v>
      </c>
      <c r="V3521" s="53" t="s">
        <v>385</v>
      </c>
      <c r="W3521" s="53"/>
      <c r="X3521" s="71"/>
      <c r="Y3521" s="63"/>
      <c r="Z3521" s="107"/>
      <c r="AA3521" s="53"/>
      <c r="AB3521" s="72"/>
      <c r="AC3521" s="57"/>
      <c r="AD3521" s="53"/>
      <c r="AE3521" s="53"/>
      <c r="AF3521" s="53"/>
      <c r="AG3521" s="63"/>
      <c r="AH3521" s="53"/>
      <c r="AI3521" s="53"/>
      <c r="AJ3521" s="149">
        <v>1</v>
      </c>
      <c r="AK3521" s="374" t="s">
        <v>677</v>
      </c>
    </row>
    <row r="3522" spans="1:37" s="149" customFormat="1" ht="75" customHeight="1">
      <c r="A3522" s="53" t="s">
        <v>1084</v>
      </c>
      <c r="B3522" s="160" t="s">
        <v>2824</v>
      </c>
      <c r="C3522" s="53" t="s">
        <v>472</v>
      </c>
      <c r="D3522" s="52" t="s">
        <v>473</v>
      </c>
      <c r="E3522" s="53" t="s">
        <v>80</v>
      </c>
      <c r="F3522" s="118">
        <v>41222</v>
      </c>
      <c r="G3522" s="118">
        <v>41253</v>
      </c>
      <c r="H3522" s="53" t="s">
        <v>100</v>
      </c>
      <c r="I3522" s="57">
        <v>24.278601694915256</v>
      </c>
      <c r="J3522" s="56">
        <v>25.416240059077357</v>
      </c>
      <c r="K3522" s="56">
        <v>24.277999999999999</v>
      </c>
      <c r="L3522" s="59">
        <v>41291</v>
      </c>
      <c r="M3522" s="60">
        <v>2013</v>
      </c>
      <c r="N3522" s="61">
        <v>41291</v>
      </c>
      <c r="O3522" s="60">
        <v>2013</v>
      </c>
      <c r="P3522" s="61">
        <v>41578</v>
      </c>
      <c r="Q3522" s="53" t="s">
        <v>337</v>
      </c>
      <c r="R3522" s="53" t="s">
        <v>2505</v>
      </c>
      <c r="S3522" s="53" t="s">
        <v>419</v>
      </c>
      <c r="T3522" s="60">
        <v>1618</v>
      </c>
      <c r="U3522" s="53" t="s">
        <v>367</v>
      </c>
      <c r="V3522" s="53" t="s">
        <v>385</v>
      </c>
      <c r="W3522" s="53"/>
      <c r="X3522" s="71"/>
      <c r="Y3522" s="63"/>
      <c r="Z3522" s="107"/>
      <c r="AA3522" s="53"/>
      <c r="AB3522" s="72"/>
      <c r="AC3522" s="57"/>
      <c r="AD3522" s="53"/>
      <c r="AE3522" s="53"/>
      <c r="AF3522" s="53"/>
      <c r="AG3522" s="63"/>
      <c r="AH3522" s="53"/>
      <c r="AI3522" s="53"/>
      <c r="AJ3522" s="149">
        <v>1</v>
      </c>
      <c r="AK3522" s="374" t="s">
        <v>677</v>
      </c>
    </row>
    <row r="3523" spans="1:37" s="149" customFormat="1" ht="60" customHeight="1">
      <c r="A3523" s="53" t="s">
        <v>1084</v>
      </c>
      <c r="B3523" s="60">
        <v>31081</v>
      </c>
      <c r="C3523" s="53" t="s">
        <v>1133</v>
      </c>
      <c r="D3523" s="52" t="s">
        <v>1134</v>
      </c>
      <c r="E3523" s="53" t="s">
        <v>80</v>
      </c>
      <c r="F3523" s="118">
        <v>41225</v>
      </c>
      <c r="G3523" s="118">
        <v>41255</v>
      </c>
      <c r="H3523" s="53" t="s">
        <v>100</v>
      </c>
      <c r="I3523" s="57">
        <v>770.54610169491502</v>
      </c>
      <c r="J3523" s="56">
        <v>800.58305530304642</v>
      </c>
      <c r="K3523" s="56">
        <v>770.54600000000005</v>
      </c>
      <c r="L3523" s="59">
        <v>41295</v>
      </c>
      <c r="M3523" s="60">
        <v>2013</v>
      </c>
      <c r="N3523" s="61">
        <v>41295</v>
      </c>
      <c r="O3523" s="60">
        <v>2013</v>
      </c>
      <c r="P3523" s="61">
        <v>41425</v>
      </c>
      <c r="Q3523" s="53" t="s">
        <v>337</v>
      </c>
      <c r="R3523" s="53"/>
      <c r="S3523" s="53" t="s">
        <v>419</v>
      </c>
      <c r="T3523" s="60">
        <v>191</v>
      </c>
      <c r="U3523" s="53" t="s">
        <v>367</v>
      </c>
      <c r="V3523" s="53" t="s">
        <v>385</v>
      </c>
      <c r="W3523" s="53"/>
      <c r="X3523" s="71"/>
      <c r="Y3523" s="63"/>
      <c r="Z3523" s="107"/>
      <c r="AA3523" s="53"/>
      <c r="AB3523" s="72"/>
      <c r="AC3523" s="57"/>
      <c r="AD3523" s="53"/>
      <c r="AE3523" s="53"/>
      <c r="AF3523" s="53"/>
      <c r="AG3523" s="63"/>
      <c r="AH3523" s="53"/>
      <c r="AI3523" s="53"/>
      <c r="AJ3523" s="149">
        <v>1</v>
      </c>
      <c r="AK3523" s="374" t="s">
        <v>677</v>
      </c>
    </row>
    <row r="3524" spans="1:37" s="149" customFormat="1" ht="75" customHeight="1">
      <c r="A3524" s="53" t="s">
        <v>1084</v>
      </c>
      <c r="B3524" s="60">
        <v>31082</v>
      </c>
      <c r="C3524" s="53" t="s">
        <v>474</v>
      </c>
      <c r="D3524" s="52" t="s">
        <v>475</v>
      </c>
      <c r="E3524" s="53" t="s">
        <v>59</v>
      </c>
      <c r="F3524" s="118">
        <v>41225</v>
      </c>
      <c r="G3524" s="118">
        <v>41255</v>
      </c>
      <c r="H3524" s="53" t="s">
        <v>100</v>
      </c>
      <c r="I3524" s="57">
        <v>996.20899999999995</v>
      </c>
      <c r="J3524" s="56">
        <v>1066.7413180801441</v>
      </c>
      <c r="K3524" s="56">
        <v>996.20899999999995</v>
      </c>
      <c r="L3524" s="59">
        <v>41295</v>
      </c>
      <c r="M3524" s="60">
        <v>2013</v>
      </c>
      <c r="N3524" s="61">
        <v>41295</v>
      </c>
      <c r="O3524" s="60">
        <v>2013</v>
      </c>
      <c r="P3524" s="61">
        <v>41547</v>
      </c>
      <c r="Q3524" s="53" t="s">
        <v>337</v>
      </c>
      <c r="R3524" s="53"/>
      <c r="S3524" s="53" t="s">
        <v>419</v>
      </c>
      <c r="T3524" s="60">
        <v>692</v>
      </c>
      <c r="U3524" s="53" t="s">
        <v>367</v>
      </c>
      <c r="V3524" s="53" t="s">
        <v>385</v>
      </c>
      <c r="W3524" s="53"/>
      <c r="X3524" s="71"/>
      <c r="Y3524" s="63"/>
      <c r="Z3524" s="107"/>
      <c r="AA3524" s="53"/>
      <c r="AB3524" s="72"/>
      <c r="AC3524" s="57"/>
      <c r="AD3524" s="53"/>
      <c r="AE3524" s="53"/>
      <c r="AF3524" s="53"/>
      <c r="AG3524" s="63"/>
      <c r="AH3524" s="53"/>
      <c r="AI3524" s="53"/>
      <c r="AJ3524" s="149">
        <v>1</v>
      </c>
      <c r="AK3524" s="374" t="s">
        <v>677</v>
      </c>
    </row>
    <row r="3525" spans="1:37" s="149" customFormat="1" ht="60" customHeight="1">
      <c r="A3525" s="53" t="s">
        <v>1084</v>
      </c>
      <c r="B3525" s="60">
        <v>31083</v>
      </c>
      <c r="C3525" s="53" t="s">
        <v>476</v>
      </c>
      <c r="D3525" s="52" t="s">
        <v>477</v>
      </c>
      <c r="E3525" s="53" t="s">
        <v>59</v>
      </c>
      <c r="F3525" s="118">
        <v>41232</v>
      </c>
      <c r="G3525" s="118">
        <v>41262</v>
      </c>
      <c r="H3525" s="53" t="s">
        <v>100</v>
      </c>
      <c r="I3525" s="57">
        <v>601.39499999999998</v>
      </c>
      <c r="J3525" s="56">
        <v>606.04431432552008</v>
      </c>
      <c r="K3525" s="56">
        <v>601.39499999999998</v>
      </c>
      <c r="L3525" s="59">
        <v>41304</v>
      </c>
      <c r="M3525" s="60">
        <v>2013</v>
      </c>
      <c r="N3525" s="61">
        <v>41304</v>
      </c>
      <c r="O3525" s="60">
        <v>2013</v>
      </c>
      <c r="P3525" s="61">
        <v>41578</v>
      </c>
      <c r="Q3525" s="53" t="s">
        <v>337</v>
      </c>
      <c r="R3525" s="53"/>
      <c r="S3525" s="53" t="s">
        <v>419</v>
      </c>
      <c r="T3525" s="60">
        <v>847</v>
      </c>
      <c r="U3525" s="53" t="s">
        <v>367</v>
      </c>
      <c r="V3525" s="53" t="s">
        <v>385</v>
      </c>
      <c r="W3525" s="53"/>
      <c r="X3525" s="71"/>
      <c r="Y3525" s="63"/>
      <c r="Z3525" s="107"/>
      <c r="AA3525" s="53"/>
      <c r="AB3525" s="72"/>
      <c r="AC3525" s="57"/>
      <c r="AD3525" s="53"/>
      <c r="AE3525" s="53"/>
      <c r="AF3525" s="53"/>
      <c r="AG3525" s="63"/>
      <c r="AH3525" s="53"/>
      <c r="AI3525" s="53"/>
      <c r="AJ3525" s="149">
        <v>1</v>
      </c>
      <c r="AK3525" s="374" t="s">
        <v>677</v>
      </c>
    </row>
    <row r="3526" spans="1:37" s="154" customFormat="1" ht="60" customHeight="1">
      <c r="A3526" s="53" t="s">
        <v>1084</v>
      </c>
      <c r="B3526" s="60">
        <v>31084</v>
      </c>
      <c r="C3526" s="53" t="s">
        <v>626</v>
      </c>
      <c r="D3526" s="52" t="s">
        <v>627</v>
      </c>
      <c r="E3526" s="53" t="s">
        <v>80</v>
      </c>
      <c r="F3526" s="118">
        <v>41218</v>
      </c>
      <c r="G3526" s="118">
        <v>41248</v>
      </c>
      <c r="H3526" s="53" t="s">
        <v>100</v>
      </c>
      <c r="I3526" s="57">
        <v>1361.71186440678</v>
      </c>
      <c r="J3526" s="56">
        <v>1404.1222911986258</v>
      </c>
      <c r="K3526" s="56">
        <v>1361.711</v>
      </c>
      <c r="L3526" s="59">
        <v>41284</v>
      </c>
      <c r="M3526" s="60">
        <v>2013</v>
      </c>
      <c r="N3526" s="61">
        <v>41284</v>
      </c>
      <c r="O3526" s="60">
        <v>2013</v>
      </c>
      <c r="P3526" s="61">
        <v>41453</v>
      </c>
      <c r="Q3526" s="53" t="s">
        <v>337</v>
      </c>
      <c r="R3526" s="53"/>
      <c r="S3526" s="53" t="s">
        <v>419</v>
      </c>
      <c r="T3526" s="60">
        <v>61</v>
      </c>
      <c r="U3526" s="53" t="s">
        <v>367</v>
      </c>
      <c r="V3526" s="53" t="s">
        <v>385</v>
      </c>
      <c r="W3526" s="53"/>
      <c r="X3526" s="71"/>
      <c r="Y3526" s="63"/>
      <c r="Z3526" s="107"/>
      <c r="AA3526" s="53"/>
      <c r="AB3526" s="72"/>
      <c r="AC3526" s="57"/>
      <c r="AD3526" s="53"/>
      <c r="AE3526" s="53"/>
      <c r="AF3526" s="53"/>
      <c r="AG3526" s="63"/>
      <c r="AH3526" s="53"/>
      <c r="AI3526" s="53"/>
      <c r="AJ3526" s="149">
        <v>1</v>
      </c>
      <c r="AK3526" s="374" t="s">
        <v>677</v>
      </c>
    </row>
    <row r="3527" spans="1:37" s="149" customFormat="1" ht="60" customHeight="1">
      <c r="A3527" s="53" t="s">
        <v>1084</v>
      </c>
      <c r="B3527" s="60">
        <v>31085</v>
      </c>
      <c r="C3527" s="53" t="s">
        <v>478</v>
      </c>
      <c r="D3527" s="52" t="s">
        <v>479</v>
      </c>
      <c r="E3527" s="53" t="s">
        <v>64</v>
      </c>
      <c r="F3527" s="118">
        <v>41221</v>
      </c>
      <c r="G3527" s="118">
        <v>41253</v>
      </c>
      <c r="H3527" s="53" t="s">
        <v>100</v>
      </c>
      <c r="I3527" s="57">
        <v>1391.8879999999999</v>
      </c>
      <c r="J3527" s="56">
        <v>1471.1185747900658</v>
      </c>
      <c r="K3527" s="56">
        <v>1391.8879999999999</v>
      </c>
      <c r="L3527" s="59">
        <v>41291</v>
      </c>
      <c r="M3527" s="60">
        <v>2013</v>
      </c>
      <c r="N3527" s="61">
        <v>41291</v>
      </c>
      <c r="O3527" s="60">
        <v>2013</v>
      </c>
      <c r="P3527" s="61">
        <v>41578</v>
      </c>
      <c r="Q3527" s="53" t="s">
        <v>337</v>
      </c>
      <c r="R3527" s="53"/>
      <c r="S3527" s="53" t="s">
        <v>1988</v>
      </c>
      <c r="T3527" s="60">
        <v>26809</v>
      </c>
      <c r="U3527" s="53" t="s">
        <v>367</v>
      </c>
      <c r="V3527" s="53" t="s">
        <v>385</v>
      </c>
      <c r="W3527" s="53"/>
      <c r="X3527" s="71"/>
      <c r="Y3527" s="63"/>
      <c r="Z3527" s="107"/>
      <c r="AA3527" s="53"/>
      <c r="AB3527" s="72"/>
      <c r="AC3527" s="57"/>
      <c r="AD3527" s="53"/>
      <c r="AE3527" s="53"/>
      <c r="AF3527" s="53"/>
      <c r="AG3527" s="63"/>
      <c r="AH3527" s="53"/>
      <c r="AI3527" s="53"/>
      <c r="AJ3527" s="149">
        <v>1</v>
      </c>
      <c r="AK3527" s="374" t="s">
        <v>677</v>
      </c>
    </row>
    <row r="3528" spans="1:37" s="149" customFormat="1" ht="60" customHeight="1">
      <c r="A3528" s="53" t="s">
        <v>1084</v>
      </c>
      <c r="B3528" s="60">
        <v>31086</v>
      </c>
      <c r="C3528" s="53" t="s">
        <v>480</v>
      </c>
      <c r="D3528" s="52" t="s">
        <v>429</v>
      </c>
      <c r="E3528" s="53" t="s">
        <v>80</v>
      </c>
      <c r="F3528" s="118">
        <v>41226</v>
      </c>
      <c r="G3528" s="118">
        <v>41256</v>
      </c>
      <c r="H3528" s="53" t="s">
        <v>100</v>
      </c>
      <c r="I3528" s="57">
        <v>1176.19</v>
      </c>
      <c r="J3528" s="56">
        <v>1243.1421480561553</v>
      </c>
      <c r="K3528" s="56">
        <v>1176.19</v>
      </c>
      <c r="L3528" s="59">
        <v>41296</v>
      </c>
      <c r="M3528" s="60">
        <v>2013</v>
      </c>
      <c r="N3528" s="61">
        <v>41296</v>
      </c>
      <c r="O3528" s="60">
        <v>2013</v>
      </c>
      <c r="P3528" s="61">
        <v>41575</v>
      </c>
      <c r="Q3528" s="53" t="s">
        <v>337</v>
      </c>
      <c r="R3528" s="71"/>
      <c r="S3528" s="53" t="s">
        <v>1988</v>
      </c>
      <c r="T3528" s="60">
        <v>8816</v>
      </c>
      <c r="U3528" s="53" t="s">
        <v>367</v>
      </c>
      <c r="V3528" s="53" t="s">
        <v>385</v>
      </c>
      <c r="W3528" s="53"/>
      <c r="X3528" s="71"/>
      <c r="Y3528" s="63"/>
      <c r="Z3528" s="107"/>
      <c r="AA3528" s="53"/>
      <c r="AB3528" s="72"/>
      <c r="AC3528" s="57"/>
      <c r="AD3528" s="53"/>
      <c r="AE3528" s="53"/>
      <c r="AF3528" s="53"/>
      <c r="AG3528" s="63"/>
      <c r="AH3528" s="53"/>
      <c r="AI3528" s="53"/>
      <c r="AJ3528" s="149">
        <v>1</v>
      </c>
      <c r="AK3528" s="374" t="s">
        <v>677</v>
      </c>
    </row>
    <row r="3529" spans="1:37" s="149" customFormat="1" ht="75" customHeight="1">
      <c r="A3529" s="53" t="s">
        <v>1084</v>
      </c>
      <c r="B3529" s="60">
        <v>31087</v>
      </c>
      <c r="C3529" s="53" t="s">
        <v>481</v>
      </c>
      <c r="D3529" s="52" t="s">
        <v>482</v>
      </c>
      <c r="E3529" s="53" t="s">
        <v>59</v>
      </c>
      <c r="F3529" s="118">
        <v>41232</v>
      </c>
      <c r="G3529" s="118">
        <v>41262</v>
      </c>
      <c r="H3529" s="53" t="s">
        <v>100</v>
      </c>
      <c r="I3529" s="57">
        <v>1847.93220338983</v>
      </c>
      <c r="J3529" s="56">
        <v>1916.2717812310466</v>
      </c>
      <c r="K3529" s="56">
        <v>1847.932</v>
      </c>
      <c r="L3529" s="59">
        <v>41304</v>
      </c>
      <c r="M3529" s="60">
        <v>2013</v>
      </c>
      <c r="N3529" s="61">
        <v>41304</v>
      </c>
      <c r="O3529" s="60">
        <v>2013</v>
      </c>
      <c r="P3529" s="61">
        <v>41578</v>
      </c>
      <c r="Q3529" s="53" t="s">
        <v>337</v>
      </c>
      <c r="R3529" s="71"/>
      <c r="S3529" s="53" t="s">
        <v>2004</v>
      </c>
      <c r="T3529" s="60">
        <v>88.61400000000009</v>
      </c>
      <c r="U3529" s="53" t="s">
        <v>367</v>
      </c>
      <c r="V3529" s="53" t="s">
        <v>385</v>
      </c>
      <c r="W3529" s="53" t="s">
        <v>1135</v>
      </c>
      <c r="X3529" s="71"/>
      <c r="Y3529" s="63"/>
      <c r="Z3529" s="107"/>
      <c r="AA3529" s="53"/>
      <c r="AB3529" s="72"/>
      <c r="AC3529" s="57"/>
      <c r="AD3529" s="53"/>
      <c r="AE3529" s="53"/>
      <c r="AF3529" s="53"/>
      <c r="AG3529" s="63"/>
      <c r="AH3529" s="53"/>
      <c r="AI3529" s="53"/>
      <c r="AJ3529" s="149">
        <v>1</v>
      </c>
      <c r="AK3529" s="374" t="s">
        <v>677</v>
      </c>
    </row>
    <row r="3530" spans="1:37" s="149" customFormat="1" ht="60" customHeight="1">
      <c r="A3530" s="53" t="s">
        <v>1084</v>
      </c>
      <c r="B3530" s="60">
        <v>31088</v>
      </c>
      <c r="C3530" s="53" t="s">
        <v>433</v>
      </c>
      <c r="D3530" s="52" t="s">
        <v>431</v>
      </c>
      <c r="E3530" s="53" t="s">
        <v>59</v>
      </c>
      <c r="F3530" s="118">
        <v>41232</v>
      </c>
      <c r="G3530" s="118">
        <v>41262</v>
      </c>
      <c r="H3530" s="53" t="s">
        <v>100</v>
      </c>
      <c r="I3530" s="57">
        <v>364.73728813559302</v>
      </c>
      <c r="J3530" s="56">
        <v>376.44986413883521</v>
      </c>
      <c r="K3530" s="56">
        <v>364.73700000000002</v>
      </c>
      <c r="L3530" s="59">
        <v>41304</v>
      </c>
      <c r="M3530" s="60">
        <v>2013</v>
      </c>
      <c r="N3530" s="61">
        <v>41304</v>
      </c>
      <c r="O3530" s="60">
        <v>2013</v>
      </c>
      <c r="P3530" s="61">
        <v>41578</v>
      </c>
      <c r="Q3530" s="53" t="s">
        <v>337</v>
      </c>
      <c r="R3530" s="71"/>
      <c r="S3530" s="53" t="s">
        <v>2005</v>
      </c>
      <c r="T3530" s="60">
        <v>40852.028999999995</v>
      </c>
      <c r="U3530" s="53" t="s">
        <v>367</v>
      </c>
      <c r="V3530" s="53" t="s">
        <v>385</v>
      </c>
      <c r="W3530" s="53" t="s">
        <v>1136</v>
      </c>
      <c r="X3530" s="71"/>
      <c r="Y3530" s="63"/>
      <c r="Z3530" s="107"/>
      <c r="AA3530" s="53"/>
      <c r="AB3530" s="72"/>
      <c r="AC3530" s="57"/>
      <c r="AD3530" s="53"/>
      <c r="AE3530" s="53"/>
      <c r="AF3530" s="53"/>
      <c r="AG3530" s="63"/>
      <c r="AH3530" s="53"/>
      <c r="AI3530" s="53"/>
      <c r="AJ3530" s="149">
        <v>1</v>
      </c>
      <c r="AK3530" s="374" t="s">
        <v>677</v>
      </c>
    </row>
    <row r="3531" spans="1:37" s="149" customFormat="1" ht="60" customHeight="1">
      <c r="A3531" s="53" t="s">
        <v>1084</v>
      </c>
      <c r="B3531" s="60">
        <v>31089</v>
      </c>
      <c r="C3531" s="53" t="s">
        <v>483</v>
      </c>
      <c r="D3531" s="52" t="s">
        <v>484</v>
      </c>
      <c r="E3531" s="53" t="s">
        <v>64</v>
      </c>
      <c r="F3531" s="118">
        <v>41232</v>
      </c>
      <c r="G3531" s="118">
        <v>41262</v>
      </c>
      <c r="H3531" s="53" t="s">
        <v>100</v>
      </c>
      <c r="I3531" s="57">
        <v>1664.288</v>
      </c>
      <c r="J3531" s="56">
        <v>1725.8363565233617</v>
      </c>
      <c r="K3531" s="56">
        <v>1664.288</v>
      </c>
      <c r="L3531" s="59">
        <v>41304</v>
      </c>
      <c r="M3531" s="60">
        <v>2013</v>
      </c>
      <c r="N3531" s="61">
        <v>41304</v>
      </c>
      <c r="O3531" s="60">
        <v>2013</v>
      </c>
      <c r="P3531" s="61">
        <v>41607</v>
      </c>
      <c r="Q3531" s="53" t="s">
        <v>337</v>
      </c>
      <c r="R3531" s="71"/>
      <c r="S3531" s="53" t="s">
        <v>419</v>
      </c>
      <c r="T3531" s="60">
        <v>7377</v>
      </c>
      <c r="U3531" s="53" t="s">
        <v>367</v>
      </c>
      <c r="V3531" s="53" t="s">
        <v>385</v>
      </c>
      <c r="W3531" s="53"/>
      <c r="X3531" s="71"/>
      <c r="Y3531" s="63"/>
      <c r="Z3531" s="107"/>
      <c r="AA3531" s="53"/>
      <c r="AB3531" s="72"/>
      <c r="AC3531" s="57"/>
      <c r="AD3531" s="53"/>
      <c r="AE3531" s="53"/>
      <c r="AF3531" s="53"/>
      <c r="AG3531" s="63"/>
      <c r="AH3531" s="53"/>
      <c r="AI3531" s="53"/>
      <c r="AJ3531" s="149">
        <v>1</v>
      </c>
      <c r="AK3531" s="374" t="s">
        <v>677</v>
      </c>
    </row>
    <row r="3532" spans="1:37" s="149" customFormat="1" ht="60" customHeight="1">
      <c r="A3532" s="53" t="s">
        <v>1084</v>
      </c>
      <c r="B3532" s="60">
        <v>31090</v>
      </c>
      <c r="C3532" s="53" t="s">
        <v>432</v>
      </c>
      <c r="D3532" s="52" t="s">
        <v>434</v>
      </c>
      <c r="E3532" s="53" t="s">
        <v>64</v>
      </c>
      <c r="F3532" s="118">
        <v>41227</v>
      </c>
      <c r="G3532" s="118">
        <v>41257</v>
      </c>
      <c r="H3532" s="53" t="s">
        <v>100</v>
      </c>
      <c r="I3532" s="57">
        <v>861.97457627118604</v>
      </c>
      <c r="J3532" s="56">
        <v>893.85243438919679</v>
      </c>
      <c r="K3532" s="56">
        <v>861.97400000000005</v>
      </c>
      <c r="L3532" s="59">
        <v>41298</v>
      </c>
      <c r="M3532" s="60">
        <v>2013</v>
      </c>
      <c r="N3532" s="61">
        <v>41298</v>
      </c>
      <c r="O3532" s="60">
        <v>2013</v>
      </c>
      <c r="P3532" s="61">
        <v>41547</v>
      </c>
      <c r="Q3532" s="53" t="s">
        <v>337</v>
      </c>
      <c r="R3532" s="71"/>
      <c r="S3532" s="53" t="s">
        <v>308</v>
      </c>
      <c r="T3532" s="60">
        <v>15377</v>
      </c>
      <c r="U3532" s="53" t="s">
        <v>367</v>
      </c>
      <c r="V3532" s="53" t="s">
        <v>385</v>
      </c>
      <c r="W3532" s="53"/>
      <c r="X3532" s="71"/>
      <c r="Y3532" s="63"/>
      <c r="Z3532" s="107"/>
      <c r="AA3532" s="53"/>
      <c r="AB3532" s="72"/>
      <c r="AC3532" s="57"/>
      <c r="AD3532" s="53"/>
      <c r="AE3532" s="53"/>
      <c r="AF3532" s="53"/>
      <c r="AG3532" s="63"/>
      <c r="AH3532" s="53"/>
      <c r="AI3532" s="53"/>
      <c r="AJ3532" s="149">
        <v>1</v>
      </c>
      <c r="AK3532" s="374" t="s">
        <v>677</v>
      </c>
    </row>
    <row r="3533" spans="1:37" s="149" customFormat="1" ht="60" customHeight="1">
      <c r="A3533" s="53" t="s">
        <v>1084</v>
      </c>
      <c r="B3533" s="60">
        <v>31091</v>
      </c>
      <c r="C3533" s="53" t="s">
        <v>661</v>
      </c>
      <c r="D3533" s="52" t="s">
        <v>662</v>
      </c>
      <c r="E3533" s="53" t="s">
        <v>59</v>
      </c>
      <c r="F3533" s="118">
        <v>41232</v>
      </c>
      <c r="G3533" s="118">
        <v>41262</v>
      </c>
      <c r="H3533" s="53" t="s">
        <v>100</v>
      </c>
      <c r="I3533" s="57">
        <v>506.20338983050902</v>
      </c>
      <c r="J3533" s="56">
        <v>522.45889354028168</v>
      </c>
      <c r="K3533" s="56">
        <v>506.20299999999997</v>
      </c>
      <c r="L3533" s="59">
        <v>41304</v>
      </c>
      <c r="M3533" s="60">
        <v>2013</v>
      </c>
      <c r="N3533" s="61">
        <v>41304</v>
      </c>
      <c r="O3533" s="60">
        <v>2013</v>
      </c>
      <c r="P3533" s="61">
        <v>41486</v>
      </c>
      <c r="Q3533" s="53" t="s">
        <v>337</v>
      </c>
      <c r="R3533" s="71"/>
      <c r="S3533" s="53" t="s">
        <v>308</v>
      </c>
      <c r="T3533" s="60">
        <v>3867</v>
      </c>
      <c r="U3533" s="53" t="s">
        <v>367</v>
      </c>
      <c r="V3533" s="53" t="s">
        <v>385</v>
      </c>
      <c r="W3533" s="53"/>
      <c r="X3533" s="71"/>
      <c r="Y3533" s="63"/>
      <c r="Z3533" s="107"/>
      <c r="AA3533" s="53"/>
      <c r="AB3533" s="72"/>
      <c r="AC3533" s="57"/>
      <c r="AD3533" s="53"/>
      <c r="AE3533" s="53"/>
      <c r="AF3533" s="53"/>
      <c r="AG3533" s="63"/>
      <c r="AH3533" s="53"/>
      <c r="AI3533" s="53"/>
      <c r="AJ3533" s="149">
        <v>1</v>
      </c>
      <c r="AK3533" s="374" t="s">
        <v>677</v>
      </c>
    </row>
    <row r="3534" spans="1:37" s="149" customFormat="1" ht="105" customHeight="1">
      <c r="A3534" s="53" t="s">
        <v>1084</v>
      </c>
      <c r="B3534" s="60">
        <v>31092</v>
      </c>
      <c r="C3534" s="53" t="s">
        <v>487</v>
      </c>
      <c r="D3534" s="52" t="s">
        <v>435</v>
      </c>
      <c r="E3534" s="53" t="s">
        <v>59</v>
      </c>
      <c r="F3534" s="55">
        <v>41333</v>
      </c>
      <c r="G3534" s="55">
        <v>41373</v>
      </c>
      <c r="H3534" s="53" t="s">
        <v>100</v>
      </c>
      <c r="I3534" s="57">
        <v>1704.4791519999999</v>
      </c>
      <c r="J3534" s="56">
        <v>1759.2155131392633</v>
      </c>
      <c r="K3534" s="56">
        <v>1704.479</v>
      </c>
      <c r="L3534" s="59">
        <v>41393</v>
      </c>
      <c r="M3534" s="60">
        <v>2013</v>
      </c>
      <c r="N3534" s="61">
        <v>41395</v>
      </c>
      <c r="O3534" s="60">
        <v>2013</v>
      </c>
      <c r="P3534" s="61">
        <v>41438</v>
      </c>
      <c r="Q3534" s="53" t="s">
        <v>337</v>
      </c>
      <c r="R3534" s="71" t="s">
        <v>2901</v>
      </c>
      <c r="S3534" s="53" t="s">
        <v>2006</v>
      </c>
      <c r="T3534" s="60">
        <v>17781.84</v>
      </c>
      <c r="U3534" s="53" t="s">
        <v>367</v>
      </c>
      <c r="V3534" s="53" t="s">
        <v>385</v>
      </c>
      <c r="W3534" s="53"/>
      <c r="X3534" s="71"/>
      <c r="Y3534" s="63"/>
      <c r="Z3534" s="380"/>
      <c r="AA3534" s="53"/>
      <c r="AB3534" s="72"/>
      <c r="AC3534" s="57"/>
      <c r="AD3534" s="53"/>
      <c r="AE3534" s="53"/>
      <c r="AF3534" s="53"/>
      <c r="AG3534" s="63"/>
      <c r="AH3534" s="53"/>
      <c r="AI3534" s="53"/>
      <c r="AJ3534" s="149">
        <v>2</v>
      </c>
      <c r="AK3534" s="374" t="s">
        <v>677</v>
      </c>
    </row>
    <row r="3535" spans="1:37" s="149" customFormat="1" ht="75" customHeight="1">
      <c r="A3535" s="53" t="s">
        <v>1084</v>
      </c>
      <c r="B3535" s="160" t="s">
        <v>2900</v>
      </c>
      <c r="C3535" s="53" t="s">
        <v>487</v>
      </c>
      <c r="D3535" s="52" t="s">
        <v>435</v>
      </c>
      <c r="E3535" s="53" t="s">
        <v>80</v>
      </c>
      <c r="F3535" s="118">
        <v>41225</v>
      </c>
      <c r="G3535" s="118">
        <v>41255</v>
      </c>
      <c r="H3535" s="53" t="s">
        <v>100</v>
      </c>
      <c r="I3535" s="57">
        <v>28.849848000000001</v>
      </c>
      <c r="J3535" s="56">
        <v>29.776519676629455</v>
      </c>
      <c r="K3535" s="56">
        <v>28.849</v>
      </c>
      <c r="L3535" s="59">
        <v>41295</v>
      </c>
      <c r="M3535" s="60">
        <v>2013</v>
      </c>
      <c r="N3535" s="61">
        <v>41295</v>
      </c>
      <c r="O3535" s="60">
        <v>2013</v>
      </c>
      <c r="P3535" s="61">
        <v>41575</v>
      </c>
      <c r="Q3535" s="53" t="s">
        <v>337</v>
      </c>
      <c r="R3535" s="71" t="s">
        <v>2902</v>
      </c>
      <c r="S3535" s="53" t="s">
        <v>2006</v>
      </c>
      <c r="T3535" s="60">
        <v>2133</v>
      </c>
      <c r="U3535" s="53" t="s">
        <v>367</v>
      </c>
      <c r="V3535" s="53" t="s">
        <v>385</v>
      </c>
      <c r="W3535" s="53"/>
      <c r="X3535" s="71"/>
      <c r="Y3535" s="63"/>
      <c r="Z3535" s="107"/>
      <c r="AA3535" s="53"/>
      <c r="AB3535" s="72"/>
      <c r="AC3535" s="57"/>
      <c r="AD3535" s="53"/>
      <c r="AE3535" s="53"/>
      <c r="AF3535" s="53"/>
      <c r="AG3535" s="63"/>
      <c r="AH3535" s="53"/>
      <c r="AI3535" s="53"/>
      <c r="AJ3535" s="149">
        <v>1</v>
      </c>
      <c r="AK3535" s="374" t="s">
        <v>677</v>
      </c>
    </row>
    <row r="3536" spans="1:37" s="149" customFormat="1" ht="60" customHeight="1">
      <c r="A3536" s="53" t="s">
        <v>1084</v>
      </c>
      <c r="B3536" s="60">
        <v>31093</v>
      </c>
      <c r="C3536" s="53" t="s">
        <v>437</v>
      </c>
      <c r="D3536" s="52" t="s">
        <v>436</v>
      </c>
      <c r="E3536" s="53" t="s">
        <v>59</v>
      </c>
      <c r="F3536" s="55">
        <v>41333</v>
      </c>
      <c r="G3536" s="55">
        <v>41361</v>
      </c>
      <c r="H3536" s="53" t="s">
        <v>100</v>
      </c>
      <c r="I3536" s="57">
        <v>1356.39</v>
      </c>
      <c r="J3536" s="56">
        <v>1398.6350812283474</v>
      </c>
      <c r="K3536" s="56">
        <v>1356.39</v>
      </c>
      <c r="L3536" s="59">
        <v>41381</v>
      </c>
      <c r="M3536" s="60">
        <v>2013</v>
      </c>
      <c r="N3536" s="61">
        <v>41383</v>
      </c>
      <c r="O3536" s="60">
        <v>2013</v>
      </c>
      <c r="P3536" s="61">
        <v>41426</v>
      </c>
      <c r="Q3536" s="53" t="s">
        <v>337</v>
      </c>
      <c r="R3536" s="71"/>
      <c r="S3536" s="53" t="s">
        <v>308</v>
      </c>
      <c r="T3536" s="60">
        <v>26223.56</v>
      </c>
      <c r="U3536" s="53" t="s">
        <v>367</v>
      </c>
      <c r="V3536" s="53" t="s">
        <v>385</v>
      </c>
      <c r="W3536" s="53"/>
      <c r="X3536" s="63"/>
      <c r="Y3536" s="63"/>
      <c r="Z3536" s="380"/>
      <c r="AA3536" s="53"/>
      <c r="AB3536" s="72"/>
      <c r="AC3536" s="57"/>
      <c r="AD3536" s="53"/>
      <c r="AE3536" s="53"/>
      <c r="AF3536" s="53"/>
      <c r="AG3536" s="63"/>
      <c r="AH3536" s="53"/>
      <c r="AI3536" s="53"/>
      <c r="AJ3536" s="149">
        <v>2</v>
      </c>
      <c r="AK3536" s="374" t="s">
        <v>677</v>
      </c>
    </row>
    <row r="3537" spans="1:37" s="149" customFormat="1" ht="60" customHeight="1">
      <c r="A3537" s="53" t="s">
        <v>1084</v>
      </c>
      <c r="B3537" s="60">
        <v>31094</v>
      </c>
      <c r="C3537" s="53" t="s">
        <v>488</v>
      </c>
      <c r="D3537" s="52" t="s">
        <v>489</v>
      </c>
      <c r="E3537" s="53" t="s">
        <v>80</v>
      </c>
      <c r="F3537" s="118">
        <v>41221</v>
      </c>
      <c r="G3537" s="118">
        <v>41253</v>
      </c>
      <c r="H3537" s="53" t="s">
        <v>100</v>
      </c>
      <c r="I3537" s="57">
        <v>34.033898305084698</v>
      </c>
      <c r="J3537" s="56">
        <v>35.160133277102403</v>
      </c>
      <c r="K3537" s="56">
        <v>34.033000000000001</v>
      </c>
      <c r="L3537" s="59">
        <v>41291</v>
      </c>
      <c r="M3537" s="60">
        <v>2013</v>
      </c>
      <c r="N3537" s="61">
        <v>41291</v>
      </c>
      <c r="O3537" s="60">
        <v>2013</v>
      </c>
      <c r="P3537" s="61">
        <v>41453</v>
      </c>
      <c r="Q3537" s="53" t="s">
        <v>337</v>
      </c>
      <c r="R3537" s="71"/>
      <c r="S3537" s="53" t="s">
        <v>419</v>
      </c>
      <c r="T3537" s="60">
        <v>22</v>
      </c>
      <c r="U3537" s="53" t="s">
        <v>367</v>
      </c>
      <c r="V3537" s="53" t="s">
        <v>385</v>
      </c>
      <c r="W3537" s="53"/>
      <c r="X3537" s="71"/>
      <c r="Y3537" s="63"/>
      <c r="Z3537" s="107"/>
      <c r="AA3537" s="53"/>
      <c r="AB3537" s="72"/>
      <c r="AC3537" s="57"/>
      <c r="AD3537" s="53"/>
      <c r="AE3537" s="53"/>
      <c r="AF3537" s="53"/>
      <c r="AG3537" s="63"/>
      <c r="AH3537" s="53"/>
      <c r="AI3537" s="53"/>
      <c r="AJ3537" s="149">
        <v>1</v>
      </c>
      <c r="AK3537" s="374" t="s">
        <v>677</v>
      </c>
    </row>
    <row r="3538" spans="1:37" s="149" customFormat="1" ht="75" customHeight="1">
      <c r="A3538" s="53" t="s">
        <v>1084</v>
      </c>
      <c r="B3538" s="60">
        <v>31095</v>
      </c>
      <c r="C3538" s="53" t="s">
        <v>1137</v>
      </c>
      <c r="D3538" s="52" t="s">
        <v>1138</v>
      </c>
      <c r="E3538" s="53" t="s">
        <v>80</v>
      </c>
      <c r="F3538" s="118">
        <v>41219</v>
      </c>
      <c r="G3538" s="118">
        <v>41249</v>
      </c>
      <c r="H3538" s="53" t="s">
        <v>100</v>
      </c>
      <c r="I3538" s="57">
        <v>2085.2966101694901</v>
      </c>
      <c r="J3538" s="56">
        <v>2180.8335596206193</v>
      </c>
      <c r="K3538" s="56">
        <v>2085.2959999999998</v>
      </c>
      <c r="L3538" s="59">
        <v>41285</v>
      </c>
      <c r="M3538" s="60">
        <v>2013</v>
      </c>
      <c r="N3538" s="61">
        <v>41285</v>
      </c>
      <c r="O3538" s="60">
        <v>2013</v>
      </c>
      <c r="P3538" s="61">
        <v>41578</v>
      </c>
      <c r="Q3538" s="53" t="s">
        <v>337</v>
      </c>
      <c r="R3538" s="71"/>
      <c r="S3538" s="53" t="s">
        <v>419</v>
      </c>
      <c r="T3538" s="60">
        <v>548</v>
      </c>
      <c r="U3538" s="53" t="s">
        <v>367</v>
      </c>
      <c r="V3538" s="53" t="s">
        <v>385</v>
      </c>
      <c r="W3538" s="53"/>
      <c r="X3538" s="71"/>
      <c r="Y3538" s="63"/>
      <c r="Z3538" s="107"/>
      <c r="AA3538" s="53"/>
      <c r="AB3538" s="72"/>
      <c r="AC3538" s="57"/>
      <c r="AD3538" s="53"/>
      <c r="AE3538" s="53"/>
      <c r="AF3538" s="53"/>
      <c r="AG3538" s="63"/>
      <c r="AH3538" s="53"/>
      <c r="AI3538" s="53"/>
      <c r="AJ3538" s="149">
        <v>1</v>
      </c>
      <c r="AK3538" s="374" t="s">
        <v>677</v>
      </c>
    </row>
    <row r="3539" spans="1:37" s="149" customFormat="1" ht="60" customHeight="1">
      <c r="A3539" s="53" t="s">
        <v>1084</v>
      </c>
      <c r="B3539" s="60">
        <v>31096</v>
      </c>
      <c r="C3539" s="53" t="s">
        <v>490</v>
      </c>
      <c r="D3539" s="52" t="s">
        <v>491</v>
      </c>
      <c r="E3539" s="53" t="s">
        <v>64</v>
      </c>
      <c r="F3539" s="118">
        <v>41228</v>
      </c>
      <c r="G3539" s="118">
        <v>41260</v>
      </c>
      <c r="H3539" s="53" t="s">
        <v>100</v>
      </c>
      <c r="I3539" s="57">
        <v>13348.725</v>
      </c>
      <c r="J3539" s="56">
        <v>13810.503979467921</v>
      </c>
      <c r="K3539" s="56">
        <v>13348.725</v>
      </c>
      <c r="L3539" s="59">
        <v>41302</v>
      </c>
      <c r="M3539" s="60">
        <v>2013</v>
      </c>
      <c r="N3539" s="61">
        <v>41302</v>
      </c>
      <c r="O3539" s="60">
        <v>2013</v>
      </c>
      <c r="P3539" s="61">
        <v>41547</v>
      </c>
      <c r="Q3539" s="53" t="s">
        <v>337</v>
      </c>
      <c r="R3539" s="71"/>
      <c r="S3539" s="53" t="s">
        <v>419</v>
      </c>
      <c r="T3539" s="60">
        <v>2347</v>
      </c>
      <c r="U3539" s="53" t="s">
        <v>367</v>
      </c>
      <c r="V3539" s="53" t="s">
        <v>385</v>
      </c>
      <c r="W3539" s="53"/>
      <c r="X3539" s="71"/>
      <c r="Y3539" s="63"/>
      <c r="Z3539" s="107"/>
      <c r="AA3539" s="53"/>
      <c r="AB3539" s="72"/>
      <c r="AC3539" s="57"/>
      <c r="AD3539" s="53"/>
      <c r="AE3539" s="53"/>
      <c r="AF3539" s="53"/>
      <c r="AG3539" s="63"/>
      <c r="AH3539" s="53"/>
      <c r="AI3539" s="53"/>
      <c r="AJ3539" s="149">
        <v>1</v>
      </c>
      <c r="AK3539" s="374" t="s">
        <v>677</v>
      </c>
    </row>
    <row r="3540" spans="1:37" s="149" customFormat="1" ht="60" customHeight="1">
      <c r="A3540" s="53" t="s">
        <v>1084</v>
      </c>
      <c r="B3540" s="60">
        <v>31097</v>
      </c>
      <c r="C3540" s="53" t="s">
        <v>492</v>
      </c>
      <c r="D3540" s="52" t="s">
        <v>493</v>
      </c>
      <c r="E3540" s="53" t="s">
        <v>64</v>
      </c>
      <c r="F3540" s="118">
        <v>41232</v>
      </c>
      <c r="G3540" s="118">
        <v>41262</v>
      </c>
      <c r="H3540" s="53" t="s">
        <v>100</v>
      </c>
      <c r="I3540" s="57">
        <v>661.82203389830499</v>
      </c>
      <c r="J3540" s="56">
        <v>681.7946324128128</v>
      </c>
      <c r="K3540" s="56">
        <v>661.822</v>
      </c>
      <c r="L3540" s="59">
        <v>41304</v>
      </c>
      <c r="M3540" s="60">
        <v>2013</v>
      </c>
      <c r="N3540" s="61">
        <v>41304</v>
      </c>
      <c r="O3540" s="60">
        <v>2013</v>
      </c>
      <c r="P3540" s="61">
        <v>41578</v>
      </c>
      <c r="Q3540" s="53" t="s">
        <v>337</v>
      </c>
      <c r="R3540" s="71"/>
      <c r="S3540" s="53" t="s">
        <v>419</v>
      </c>
      <c r="T3540" s="60">
        <v>282</v>
      </c>
      <c r="U3540" s="53" t="s">
        <v>367</v>
      </c>
      <c r="V3540" s="53" t="s">
        <v>385</v>
      </c>
      <c r="W3540" s="53"/>
      <c r="X3540" s="71"/>
      <c r="Y3540" s="63"/>
      <c r="Z3540" s="107"/>
      <c r="AA3540" s="53"/>
      <c r="AB3540" s="72"/>
      <c r="AC3540" s="57"/>
      <c r="AD3540" s="53"/>
      <c r="AE3540" s="53"/>
      <c r="AF3540" s="53"/>
      <c r="AG3540" s="63"/>
      <c r="AH3540" s="53"/>
      <c r="AI3540" s="53"/>
      <c r="AJ3540" s="149">
        <v>1</v>
      </c>
      <c r="AK3540" s="374" t="s">
        <v>677</v>
      </c>
    </row>
    <row r="3541" spans="1:37" s="149" customFormat="1" ht="60" customHeight="1">
      <c r="A3541" s="53" t="s">
        <v>1084</v>
      </c>
      <c r="B3541" s="60">
        <v>31098</v>
      </c>
      <c r="C3541" s="53" t="s">
        <v>912</v>
      </c>
      <c r="D3541" s="52" t="s">
        <v>913</v>
      </c>
      <c r="E3541" s="53" t="s">
        <v>59</v>
      </c>
      <c r="F3541" s="118">
        <v>41232</v>
      </c>
      <c r="G3541" s="118">
        <v>41262</v>
      </c>
      <c r="H3541" s="53" t="s">
        <v>100</v>
      </c>
      <c r="I3541" s="57">
        <v>365.88983050847497</v>
      </c>
      <c r="J3541" s="56">
        <v>377.64029851339683</v>
      </c>
      <c r="K3541" s="56">
        <v>365.88900000000001</v>
      </c>
      <c r="L3541" s="59">
        <v>41304</v>
      </c>
      <c r="M3541" s="60">
        <v>2013</v>
      </c>
      <c r="N3541" s="61">
        <v>41304</v>
      </c>
      <c r="O3541" s="60">
        <v>2013</v>
      </c>
      <c r="P3541" s="61">
        <v>41486</v>
      </c>
      <c r="Q3541" s="53" t="s">
        <v>337</v>
      </c>
      <c r="R3541" s="71"/>
      <c r="S3541" s="53" t="s">
        <v>419</v>
      </c>
      <c r="T3541" s="60">
        <v>264</v>
      </c>
      <c r="U3541" s="53" t="s">
        <v>367</v>
      </c>
      <c r="V3541" s="53" t="s">
        <v>385</v>
      </c>
      <c r="W3541" s="53"/>
      <c r="X3541" s="71"/>
      <c r="Y3541" s="63"/>
      <c r="Z3541" s="107"/>
      <c r="AA3541" s="53"/>
      <c r="AB3541" s="72"/>
      <c r="AC3541" s="57"/>
      <c r="AD3541" s="53"/>
      <c r="AE3541" s="53"/>
      <c r="AF3541" s="53"/>
      <c r="AG3541" s="63"/>
      <c r="AH3541" s="53"/>
      <c r="AI3541" s="53"/>
      <c r="AJ3541" s="149">
        <v>1</v>
      </c>
      <c r="AK3541" s="374" t="s">
        <v>677</v>
      </c>
    </row>
    <row r="3542" spans="1:37" s="149" customFormat="1" ht="60" customHeight="1">
      <c r="A3542" s="53" t="s">
        <v>1084</v>
      </c>
      <c r="B3542" s="60">
        <v>31099</v>
      </c>
      <c r="C3542" s="53" t="s">
        <v>494</v>
      </c>
      <c r="D3542" s="52" t="s">
        <v>495</v>
      </c>
      <c r="E3542" s="53" t="s">
        <v>59</v>
      </c>
      <c r="F3542" s="118">
        <v>41232</v>
      </c>
      <c r="G3542" s="118">
        <v>41262</v>
      </c>
      <c r="H3542" s="53" t="s">
        <v>100</v>
      </c>
      <c r="I3542" s="57">
        <v>417.50299999999999</v>
      </c>
      <c r="J3542" s="56">
        <v>432.53548143120003</v>
      </c>
      <c r="K3542" s="56">
        <v>417.50299999999999</v>
      </c>
      <c r="L3542" s="59">
        <v>41304</v>
      </c>
      <c r="M3542" s="60">
        <v>2013</v>
      </c>
      <c r="N3542" s="61">
        <v>41304</v>
      </c>
      <c r="O3542" s="60">
        <v>2013</v>
      </c>
      <c r="P3542" s="61">
        <v>41639</v>
      </c>
      <c r="Q3542" s="53" t="s">
        <v>337</v>
      </c>
      <c r="R3542" s="71"/>
      <c r="S3542" s="53" t="s">
        <v>419</v>
      </c>
      <c r="T3542" s="60">
        <v>10748</v>
      </c>
      <c r="U3542" s="53" t="s">
        <v>367</v>
      </c>
      <c r="V3542" s="53" t="s">
        <v>385</v>
      </c>
      <c r="W3542" s="53" t="s">
        <v>1139</v>
      </c>
      <c r="X3542" s="71"/>
      <c r="Y3542" s="63"/>
      <c r="Z3542" s="107"/>
      <c r="AA3542" s="53"/>
      <c r="AB3542" s="72"/>
      <c r="AC3542" s="57"/>
      <c r="AD3542" s="53"/>
      <c r="AE3542" s="53"/>
      <c r="AF3542" s="53"/>
      <c r="AG3542" s="63"/>
      <c r="AH3542" s="53"/>
      <c r="AI3542" s="53"/>
      <c r="AJ3542" s="149">
        <v>1</v>
      </c>
      <c r="AK3542" s="374" t="s">
        <v>677</v>
      </c>
    </row>
    <row r="3543" spans="1:37" s="149" customFormat="1" ht="60" customHeight="1">
      <c r="A3543" s="53" t="s">
        <v>1084</v>
      </c>
      <c r="B3543" s="60">
        <v>31100</v>
      </c>
      <c r="C3543" s="53" t="s">
        <v>438</v>
      </c>
      <c r="D3543" s="52" t="s">
        <v>439</v>
      </c>
      <c r="E3543" s="53" t="s">
        <v>59</v>
      </c>
      <c r="F3543" s="118">
        <v>41232</v>
      </c>
      <c r="G3543" s="118">
        <v>41262</v>
      </c>
      <c r="H3543" s="53" t="s">
        <v>100</v>
      </c>
      <c r="I3543" s="57">
        <v>489.13400000000001</v>
      </c>
      <c r="J3543" s="56">
        <v>506.26766700538559</v>
      </c>
      <c r="K3543" s="56">
        <v>489.13400000000001</v>
      </c>
      <c r="L3543" s="59">
        <v>41304</v>
      </c>
      <c r="M3543" s="60">
        <v>2013</v>
      </c>
      <c r="N3543" s="61">
        <v>41304</v>
      </c>
      <c r="O3543" s="60">
        <v>2013</v>
      </c>
      <c r="P3543" s="61">
        <v>41639</v>
      </c>
      <c r="Q3543" s="53" t="s">
        <v>337</v>
      </c>
      <c r="R3543" s="71"/>
      <c r="S3543" s="53" t="s">
        <v>419</v>
      </c>
      <c r="T3543" s="60">
        <v>1670</v>
      </c>
      <c r="U3543" s="53" t="s">
        <v>367</v>
      </c>
      <c r="V3543" s="53" t="s">
        <v>385</v>
      </c>
      <c r="W3543" s="53" t="s">
        <v>1140</v>
      </c>
      <c r="X3543" s="71"/>
      <c r="Y3543" s="63"/>
      <c r="Z3543" s="107"/>
      <c r="AA3543" s="53"/>
      <c r="AB3543" s="72"/>
      <c r="AC3543" s="57"/>
      <c r="AD3543" s="53"/>
      <c r="AE3543" s="53"/>
      <c r="AF3543" s="53"/>
      <c r="AG3543" s="63"/>
      <c r="AH3543" s="53"/>
      <c r="AI3543" s="53"/>
      <c r="AJ3543" s="149">
        <v>1</v>
      </c>
      <c r="AK3543" s="374" t="s">
        <v>677</v>
      </c>
    </row>
    <row r="3544" spans="1:37" s="149" customFormat="1" ht="60" customHeight="1">
      <c r="A3544" s="53" t="s">
        <v>1084</v>
      </c>
      <c r="B3544" s="60">
        <v>31106</v>
      </c>
      <c r="C3544" s="53" t="s">
        <v>503</v>
      </c>
      <c r="D3544" s="52" t="s">
        <v>504</v>
      </c>
      <c r="E3544" s="53" t="s">
        <v>59</v>
      </c>
      <c r="F3544" s="118">
        <v>41219</v>
      </c>
      <c r="G3544" s="118">
        <v>41249</v>
      </c>
      <c r="H3544" s="53" t="s">
        <v>100</v>
      </c>
      <c r="I3544" s="57">
        <v>1030.9661016949153</v>
      </c>
      <c r="J3544" s="56">
        <v>1069.0936076106721</v>
      </c>
      <c r="K3544" s="56">
        <v>1030.9659999999999</v>
      </c>
      <c r="L3544" s="59">
        <v>41288</v>
      </c>
      <c r="M3544" s="60">
        <v>2013</v>
      </c>
      <c r="N3544" s="61">
        <v>41288</v>
      </c>
      <c r="O3544" s="60">
        <v>2013</v>
      </c>
      <c r="P3544" s="61">
        <v>41639</v>
      </c>
      <c r="Q3544" s="53" t="s">
        <v>337</v>
      </c>
      <c r="R3544" s="71"/>
      <c r="S3544" s="53" t="s">
        <v>419</v>
      </c>
      <c r="T3544" s="60">
        <v>434</v>
      </c>
      <c r="U3544" s="53" t="s">
        <v>367</v>
      </c>
      <c r="V3544" s="53" t="s">
        <v>385</v>
      </c>
      <c r="W3544" s="53"/>
      <c r="X3544" s="71"/>
      <c r="Y3544" s="63"/>
      <c r="Z3544" s="107"/>
      <c r="AA3544" s="53"/>
      <c r="AB3544" s="72"/>
      <c r="AC3544" s="57"/>
      <c r="AD3544" s="53"/>
      <c r="AE3544" s="53"/>
      <c r="AF3544" s="53"/>
      <c r="AG3544" s="63"/>
      <c r="AH3544" s="53"/>
      <c r="AI3544" s="53"/>
      <c r="AJ3544" s="149">
        <v>1</v>
      </c>
      <c r="AK3544" s="374" t="s">
        <v>677</v>
      </c>
    </row>
    <row r="3545" spans="1:37" s="149" customFormat="1" ht="60" customHeight="1">
      <c r="A3545" s="53" t="s">
        <v>1084</v>
      </c>
      <c r="B3545" s="60">
        <v>31107</v>
      </c>
      <c r="C3545" s="53" t="s">
        <v>505</v>
      </c>
      <c r="D3545" s="52" t="s">
        <v>420</v>
      </c>
      <c r="E3545" s="53" t="s">
        <v>81</v>
      </c>
      <c r="F3545" s="118">
        <v>41219</v>
      </c>
      <c r="G3545" s="118">
        <v>41271</v>
      </c>
      <c r="H3545" s="53" t="s">
        <v>100</v>
      </c>
      <c r="I3545" s="57">
        <v>2000</v>
      </c>
      <c r="J3545" s="56">
        <v>2070.0578440677969</v>
      </c>
      <c r="K3545" s="56">
        <v>2000</v>
      </c>
      <c r="L3545" s="59">
        <v>41305</v>
      </c>
      <c r="M3545" s="60">
        <v>2013</v>
      </c>
      <c r="N3545" s="61">
        <v>41305</v>
      </c>
      <c r="O3545" s="60">
        <v>2013</v>
      </c>
      <c r="P3545" s="61">
        <v>41639</v>
      </c>
      <c r="Q3545" s="53" t="s">
        <v>337</v>
      </c>
      <c r="R3545" s="71" t="s">
        <v>2686</v>
      </c>
      <c r="S3545" s="53" t="s">
        <v>419</v>
      </c>
      <c r="T3545" s="60">
        <v>1600</v>
      </c>
      <c r="U3545" s="53" t="s">
        <v>367</v>
      </c>
      <c r="V3545" s="53" t="s">
        <v>385</v>
      </c>
      <c r="W3545" s="53"/>
      <c r="X3545" s="71"/>
      <c r="Y3545" s="63"/>
      <c r="Z3545" s="107"/>
      <c r="AA3545" s="53"/>
      <c r="AB3545" s="72"/>
      <c r="AC3545" s="57"/>
      <c r="AD3545" s="53"/>
      <c r="AE3545" s="53"/>
      <c r="AF3545" s="53"/>
      <c r="AG3545" s="63"/>
      <c r="AH3545" s="53"/>
      <c r="AI3545" s="53"/>
      <c r="AJ3545" s="149">
        <v>1</v>
      </c>
      <c r="AK3545" s="374" t="s">
        <v>677</v>
      </c>
    </row>
    <row r="3546" spans="1:37" s="149" customFormat="1" ht="60" customHeight="1">
      <c r="A3546" s="53" t="s">
        <v>1084</v>
      </c>
      <c r="B3546" s="160" t="s">
        <v>2693</v>
      </c>
      <c r="C3546" s="53" t="s">
        <v>505</v>
      </c>
      <c r="D3546" s="52" t="s">
        <v>420</v>
      </c>
      <c r="E3546" s="53" t="s">
        <v>81</v>
      </c>
      <c r="F3546" s="118">
        <v>41219</v>
      </c>
      <c r="G3546" s="118">
        <v>41271</v>
      </c>
      <c r="H3546" s="53" t="s">
        <v>100</v>
      </c>
      <c r="I3546" s="57">
        <v>5000</v>
      </c>
      <c r="J3546" s="56">
        <v>5175.1446101694901</v>
      </c>
      <c r="K3546" s="56">
        <v>5000</v>
      </c>
      <c r="L3546" s="59">
        <v>41305</v>
      </c>
      <c r="M3546" s="60">
        <v>2013</v>
      </c>
      <c r="N3546" s="61">
        <v>41305</v>
      </c>
      <c r="O3546" s="60">
        <v>2013</v>
      </c>
      <c r="P3546" s="61">
        <v>41639</v>
      </c>
      <c r="Q3546" s="53" t="s">
        <v>337</v>
      </c>
      <c r="R3546" s="71" t="s">
        <v>2687</v>
      </c>
      <c r="S3546" s="53" t="s">
        <v>419</v>
      </c>
      <c r="T3546" s="60">
        <v>3000</v>
      </c>
      <c r="U3546" s="53" t="s">
        <v>367</v>
      </c>
      <c r="V3546" s="53" t="s">
        <v>385</v>
      </c>
      <c r="W3546" s="53"/>
      <c r="X3546" s="71"/>
      <c r="Y3546" s="63"/>
      <c r="Z3546" s="107"/>
      <c r="AA3546" s="53"/>
      <c r="AB3546" s="72"/>
      <c r="AC3546" s="57"/>
      <c r="AD3546" s="53"/>
      <c r="AE3546" s="53"/>
      <c r="AF3546" s="53"/>
      <c r="AG3546" s="63"/>
      <c r="AH3546" s="53"/>
      <c r="AI3546" s="53"/>
      <c r="AJ3546" s="149">
        <v>1</v>
      </c>
      <c r="AK3546" s="374" t="s">
        <v>677</v>
      </c>
    </row>
    <row r="3547" spans="1:37" s="149" customFormat="1" ht="60" customHeight="1">
      <c r="A3547" s="53" t="s">
        <v>1084</v>
      </c>
      <c r="B3547" s="160" t="s">
        <v>2694</v>
      </c>
      <c r="C3547" s="53" t="s">
        <v>505</v>
      </c>
      <c r="D3547" s="52" t="s">
        <v>420</v>
      </c>
      <c r="E3547" s="53" t="s">
        <v>81</v>
      </c>
      <c r="F3547" s="118">
        <v>41219</v>
      </c>
      <c r="G3547" s="118">
        <v>41271</v>
      </c>
      <c r="H3547" s="53" t="s">
        <v>100</v>
      </c>
      <c r="I3547" s="57">
        <v>1522.6020000000001</v>
      </c>
      <c r="J3547" s="56">
        <v>1575.9371067466577</v>
      </c>
      <c r="K3547" s="56">
        <v>1522.6020000000001</v>
      </c>
      <c r="L3547" s="59">
        <v>41305</v>
      </c>
      <c r="M3547" s="60">
        <v>2013</v>
      </c>
      <c r="N3547" s="61">
        <v>41305</v>
      </c>
      <c r="O3547" s="60">
        <v>2013</v>
      </c>
      <c r="P3547" s="61">
        <v>41639</v>
      </c>
      <c r="Q3547" s="53" t="s">
        <v>337</v>
      </c>
      <c r="R3547" s="71" t="s">
        <v>2688</v>
      </c>
      <c r="S3547" s="53" t="s">
        <v>419</v>
      </c>
      <c r="T3547" s="60">
        <v>1431</v>
      </c>
      <c r="U3547" s="53" t="s">
        <v>367</v>
      </c>
      <c r="V3547" s="53" t="s">
        <v>385</v>
      </c>
      <c r="W3547" s="53"/>
      <c r="X3547" s="71"/>
      <c r="Y3547" s="63"/>
      <c r="Z3547" s="107"/>
      <c r="AA3547" s="53"/>
      <c r="AB3547" s="72"/>
      <c r="AC3547" s="57"/>
      <c r="AD3547" s="53"/>
      <c r="AE3547" s="53"/>
      <c r="AF3547" s="53"/>
      <c r="AG3547" s="63"/>
      <c r="AH3547" s="53"/>
      <c r="AI3547" s="53"/>
      <c r="AJ3547" s="149">
        <v>1</v>
      </c>
      <c r="AK3547" s="374" t="s">
        <v>677</v>
      </c>
    </row>
    <row r="3548" spans="1:37" s="149" customFormat="1" ht="60" customHeight="1">
      <c r="A3548" s="53" t="s">
        <v>1084</v>
      </c>
      <c r="B3548" s="160" t="s">
        <v>2695</v>
      </c>
      <c r="C3548" s="53" t="s">
        <v>505</v>
      </c>
      <c r="D3548" s="52" t="s">
        <v>420</v>
      </c>
      <c r="E3548" s="53" t="s">
        <v>81</v>
      </c>
      <c r="F3548" s="118">
        <v>41219</v>
      </c>
      <c r="G3548" s="118">
        <v>41271</v>
      </c>
      <c r="H3548" s="53" t="s">
        <v>100</v>
      </c>
      <c r="I3548" s="57">
        <v>5000</v>
      </c>
      <c r="J3548" s="56">
        <v>5175.1446101694901</v>
      </c>
      <c r="K3548" s="56">
        <v>5000</v>
      </c>
      <c r="L3548" s="59">
        <v>41305</v>
      </c>
      <c r="M3548" s="60">
        <v>2013</v>
      </c>
      <c r="N3548" s="61">
        <v>41305</v>
      </c>
      <c r="O3548" s="60">
        <v>2013</v>
      </c>
      <c r="P3548" s="61">
        <v>41639</v>
      </c>
      <c r="Q3548" s="53" t="s">
        <v>337</v>
      </c>
      <c r="R3548" s="71" t="s">
        <v>2689</v>
      </c>
      <c r="S3548" s="53" t="s">
        <v>419</v>
      </c>
      <c r="T3548" s="60">
        <v>2800</v>
      </c>
      <c r="U3548" s="53" t="s">
        <v>367</v>
      </c>
      <c r="V3548" s="53" t="s">
        <v>385</v>
      </c>
      <c r="W3548" s="53"/>
      <c r="X3548" s="71"/>
      <c r="Y3548" s="63"/>
      <c r="Z3548" s="107"/>
      <c r="AA3548" s="53"/>
      <c r="AB3548" s="72"/>
      <c r="AC3548" s="57"/>
      <c r="AD3548" s="53"/>
      <c r="AE3548" s="53"/>
      <c r="AF3548" s="53"/>
      <c r="AG3548" s="63"/>
      <c r="AH3548" s="53"/>
      <c r="AI3548" s="53"/>
      <c r="AJ3548" s="149">
        <v>1</v>
      </c>
      <c r="AK3548" s="374" t="s">
        <v>677</v>
      </c>
    </row>
    <row r="3549" spans="1:37" s="149" customFormat="1" ht="60" customHeight="1">
      <c r="A3549" s="53" t="s">
        <v>1084</v>
      </c>
      <c r="B3549" s="60">
        <v>31109</v>
      </c>
      <c r="C3549" s="53" t="s">
        <v>506</v>
      </c>
      <c r="D3549" s="52" t="s">
        <v>507</v>
      </c>
      <c r="E3549" s="53" t="s">
        <v>59</v>
      </c>
      <c r="F3549" s="118">
        <v>41232</v>
      </c>
      <c r="G3549" s="118">
        <v>41262</v>
      </c>
      <c r="H3549" s="53" t="s">
        <v>100</v>
      </c>
      <c r="I3549" s="57">
        <v>2059.1689999999999</v>
      </c>
      <c r="J3549" s="56">
        <v>2126.2938634828802</v>
      </c>
      <c r="K3549" s="56">
        <v>2059.1689999999999</v>
      </c>
      <c r="L3549" s="59">
        <v>41304</v>
      </c>
      <c r="M3549" s="60">
        <v>2013</v>
      </c>
      <c r="N3549" s="61">
        <v>41304</v>
      </c>
      <c r="O3549" s="60">
        <v>2013</v>
      </c>
      <c r="P3549" s="61">
        <v>41639</v>
      </c>
      <c r="Q3549" s="53" t="s">
        <v>337</v>
      </c>
      <c r="R3549" s="71"/>
      <c r="S3549" s="53" t="s">
        <v>2007</v>
      </c>
      <c r="T3549" s="60">
        <v>22747.21</v>
      </c>
      <c r="U3549" s="53" t="s">
        <v>367</v>
      </c>
      <c r="V3549" s="53" t="s">
        <v>385</v>
      </c>
      <c r="W3549" s="53" t="s">
        <v>1142</v>
      </c>
      <c r="X3549" s="71"/>
      <c r="Y3549" s="63"/>
      <c r="Z3549" s="107"/>
      <c r="AA3549" s="53"/>
      <c r="AB3549" s="72"/>
      <c r="AC3549" s="57"/>
      <c r="AD3549" s="53"/>
      <c r="AE3549" s="53"/>
      <c r="AF3549" s="53"/>
      <c r="AG3549" s="63"/>
      <c r="AH3549" s="53"/>
      <c r="AI3549" s="53"/>
      <c r="AJ3549" s="149">
        <v>1</v>
      </c>
      <c r="AK3549" s="374" t="s">
        <v>677</v>
      </c>
    </row>
    <row r="3550" spans="1:37" s="149" customFormat="1" ht="60" customHeight="1">
      <c r="A3550" s="53" t="s">
        <v>1084</v>
      </c>
      <c r="B3550" s="60">
        <v>31110</v>
      </c>
      <c r="C3550" s="53" t="s">
        <v>630</v>
      </c>
      <c r="D3550" s="52" t="s">
        <v>631</v>
      </c>
      <c r="E3550" s="53" t="s">
        <v>80</v>
      </c>
      <c r="F3550" s="118">
        <v>41220</v>
      </c>
      <c r="G3550" s="118">
        <v>41250</v>
      </c>
      <c r="H3550" s="53" t="s">
        <v>100</v>
      </c>
      <c r="I3550" s="57">
        <v>337.98305084745766</v>
      </c>
      <c r="J3550" s="56">
        <v>348.67306206573124</v>
      </c>
      <c r="K3550" s="56">
        <v>337.983</v>
      </c>
      <c r="L3550" s="59">
        <v>41287</v>
      </c>
      <c r="M3550" s="60">
        <v>2013</v>
      </c>
      <c r="N3550" s="61">
        <v>41287</v>
      </c>
      <c r="O3550" s="60">
        <v>2013</v>
      </c>
      <c r="P3550" s="61">
        <v>41454</v>
      </c>
      <c r="Q3550" s="53" t="s">
        <v>337</v>
      </c>
      <c r="R3550" s="71"/>
      <c r="S3550" s="53" t="s">
        <v>419</v>
      </c>
      <c r="T3550" s="60">
        <v>12</v>
      </c>
      <c r="U3550" s="53" t="s">
        <v>367</v>
      </c>
      <c r="V3550" s="53" t="s">
        <v>385</v>
      </c>
      <c r="W3550" s="53"/>
      <c r="X3550" s="71"/>
      <c r="Y3550" s="63"/>
      <c r="Z3550" s="107"/>
      <c r="AA3550" s="53"/>
      <c r="AB3550" s="72"/>
      <c r="AC3550" s="57"/>
      <c r="AD3550" s="53"/>
      <c r="AE3550" s="53"/>
      <c r="AF3550" s="53"/>
      <c r="AG3550" s="63"/>
      <c r="AH3550" s="53"/>
      <c r="AI3550" s="53"/>
      <c r="AJ3550" s="149">
        <v>1</v>
      </c>
      <c r="AK3550" s="374" t="s">
        <v>677</v>
      </c>
    </row>
    <row r="3551" spans="1:37" s="149" customFormat="1" ht="75" customHeight="1">
      <c r="A3551" s="53" t="s">
        <v>1084</v>
      </c>
      <c r="B3551" s="60">
        <v>31111</v>
      </c>
      <c r="C3551" s="53" t="s">
        <v>542</v>
      </c>
      <c r="D3551" s="52" t="s">
        <v>543</v>
      </c>
      <c r="E3551" s="53" t="s">
        <v>80</v>
      </c>
      <c r="F3551" s="118">
        <v>41227</v>
      </c>
      <c r="G3551" s="118">
        <v>41257</v>
      </c>
      <c r="H3551" s="53" t="s">
        <v>100</v>
      </c>
      <c r="I3551" s="57">
        <v>1291.1610169491526</v>
      </c>
      <c r="J3551" s="56">
        <v>1337.0182859370962</v>
      </c>
      <c r="K3551" s="56">
        <v>1291.1610000000001</v>
      </c>
      <c r="L3551" s="59">
        <v>41288</v>
      </c>
      <c r="M3551" s="60">
        <v>2013</v>
      </c>
      <c r="N3551" s="61">
        <v>41288</v>
      </c>
      <c r="O3551" s="60">
        <v>2013</v>
      </c>
      <c r="P3551" s="61">
        <v>41486</v>
      </c>
      <c r="Q3551" s="53" t="s">
        <v>337</v>
      </c>
      <c r="R3551" s="71"/>
      <c r="S3551" s="53" t="s">
        <v>419</v>
      </c>
      <c r="T3551" s="60">
        <v>23</v>
      </c>
      <c r="U3551" s="53" t="s">
        <v>367</v>
      </c>
      <c r="V3551" s="53" t="s">
        <v>385</v>
      </c>
      <c r="W3551" s="53"/>
      <c r="X3551" s="71"/>
      <c r="Y3551" s="63"/>
      <c r="Z3551" s="107"/>
      <c r="AA3551" s="53"/>
      <c r="AB3551" s="72"/>
      <c r="AC3551" s="57"/>
      <c r="AD3551" s="53"/>
      <c r="AE3551" s="53"/>
      <c r="AF3551" s="53"/>
      <c r="AG3551" s="63"/>
      <c r="AH3551" s="53"/>
      <c r="AI3551" s="53"/>
      <c r="AJ3551" s="149">
        <v>1</v>
      </c>
      <c r="AK3551" s="374" t="s">
        <v>677</v>
      </c>
    </row>
    <row r="3552" spans="1:37" s="149" customFormat="1" ht="75" customHeight="1">
      <c r="A3552" s="53" t="s">
        <v>1084</v>
      </c>
      <c r="B3552" s="60">
        <v>31112</v>
      </c>
      <c r="C3552" s="53" t="s">
        <v>545</v>
      </c>
      <c r="D3552" s="52" t="s">
        <v>546</v>
      </c>
      <c r="E3552" s="53" t="s">
        <v>81</v>
      </c>
      <c r="F3552" s="55">
        <v>41386</v>
      </c>
      <c r="G3552" s="55">
        <v>41436</v>
      </c>
      <c r="H3552" s="53" t="s">
        <v>100</v>
      </c>
      <c r="I3552" s="57">
        <v>3605.8220338983051</v>
      </c>
      <c r="J3552" s="56">
        <v>3729.3209208998069</v>
      </c>
      <c r="K3552" s="56">
        <v>3605.8220000000001</v>
      </c>
      <c r="L3552" s="59">
        <v>41456</v>
      </c>
      <c r="M3552" s="60" t="s">
        <v>702</v>
      </c>
      <c r="N3552" s="61">
        <v>41456</v>
      </c>
      <c r="O3552" s="60" t="s">
        <v>702</v>
      </c>
      <c r="P3552" s="61">
        <v>41547</v>
      </c>
      <c r="Q3552" s="53" t="s">
        <v>337</v>
      </c>
      <c r="R3552" s="71"/>
      <c r="S3552" s="53" t="s">
        <v>419</v>
      </c>
      <c r="T3552" s="60">
        <v>24</v>
      </c>
      <c r="U3552" s="53" t="s">
        <v>367</v>
      </c>
      <c r="V3552" s="53" t="s">
        <v>385</v>
      </c>
      <c r="W3552" s="53"/>
      <c r="X3552" s="71"/>
      <c r="Y3552" s="63"/>
      <c r="Z3552" s="107"/>
      <c r="AA3552" s="53"/>
      <c r="AB3552" s="72"/>
      <c r="AC3552" s="57"/>
      <c r="AD3552" s="53"/>
      <c r="AE3552" s="53"/>
      <c r="AF3552" s="53"/>
      <c r="AG3552" s="63"/>
      <c r="AH3552" s="53"/>
      <c r="AI3552" s="53"/>
      <c r="AJ3552" s="149">
        <v>3</v>
      </c>
      <c r="AK3552" s="374" t="s">
        <v>677</v>
      </c>
    </row>
    <row r="3553" spans="1:37" s="149" customFormat="1" ht="75" customHeight="1">
      <c r="A3553" s="53" t="s">
        <v>1084</v>
      </c>
      <c r="B3553" s="60">
        <v>31113</v>
      </c>
      <c r="C3553" s="53" t="s">
        <v>508</v>
      </c>
      <c r="D3553" s="52" t="s">
        <v>509</v>
      </c>
      <c r="E3553" s="53" t="s">
        <v>80</v>
      </c>
      <c r="F3553" s="118">
        <v>41222</v>
      </c>
      <c r="G3553" s="118">
        <v>41253</v>
      </c>
      <c r="H3553" s="53" t="s">
        <v>100</v>
      </c>
      <c r="I3553" s="57">
        <v>204.87100000000001</v>
      </c>
      <c r="J3553" s="56">
        <v>211.03444611053283</v>
      </c>
      <c r="K3553" s="56">
        <v>204.87100000000001</v>
      </c>
      <c r="L3553" s="59">
        <v>41291</v>
      </c>
      <c r="M3553" s="60">
        <v>2013</v>
      </c>
      <c r="N3553" s="61">
        <v>41291</v>
      </c>
      <c r="O3553" s="60">
        <v>2013</v>
      </c>
      <c r="P3553" s="61">
        <v>41547</v>
      </c>
      <c r="Q3553" s="53" t="s">
        <v>337</v>
      </c>
      <c r="R3553" s="71"/>
      <c r="S3553" s="53" t="s">
        <v>419</v>
      </c>
      <c r="T3553" s="60">
        <v>155</v>
      </c>
      <c r="U3553" s="53" t="s">
        <v>367</v>
      </c>
      <c r="V3553" s="53" t="s">
        <v>385</v>
      </c>
      <c r="W3553" s="53"/>
      <c r="X3553" s="71"/>
      <c r="Y3553" s="63"/>
      <c r="Z3553" s="107"/>
      <c r="AA3553" s="53"/>
      <c r="AB3553" s="72"/>
      <c r="AC3553" s="57"/>
      <c r="AD3553" s="53"/>
      <c r="AE3553" s="53"/>
      <c r="AF3553" s="53"/>
      <c r="AG3553" s="63"/>
      <c r="AH3553" s="53"/>
      <c r="AI3553" s="53"/>
      <c r="AJ3553" s="149">
        <v>1</v>
      </c>
      <c r="AK3553" s="374" t="s">
        <v>677</v>
      </c>
    </row>
    <row r="3554" spans="1:37" s="149" customFormat="1" ht="60" customHeight="1">
      <c r="A3554" s="53" t="s">
        <v>1084</v>
      </c>
      <c r="B3554" s="60">
        <v>31114</v>
      </c>
      <c r="C3554" s="53" t="s">
        <v>640</v>
      </c>
      <c r="D3554" s="52" t="s">
        <v>641</v>
      </c>
      <c r="E3554" s="53" t="s">
        <v>80</v>
      </c>
      <c r="F3554" s="118">
        <v>41222</v>
      </c>
      <c r="G3554" s="118">
        <v>41253</v>
      </c>
      <c r="H3554" s="53" t="s">
        <v>100</v>
      </c>
      <c r="I3554" s="57">
        <v>106.35593220338984</v>
      </c>
      <c r="J3554" s="56">
        <v>109.6276841297568</v>
      </c>
      <c r="K3554" s="56">
        <v>106.355</v>
      </c>
      <c r="L3554" s="59">
        <v>41291</v>
      </c>
      <c r="M3554" s="60">
        <v>2013</v>
      </c>
      <c r="N3554" s="61">
        <v>41291</v>
      </c>
      <c r="O3554" s="60">
        <v>2013</v>
      </c>
      <c r="P3554" s="61">
        <v>41453</v>
      </c>
      <c r="Q3554" s="53" t="s">
        <v>337</v>
      </c>
      <c r="R3554" s="71"/>
      <c r="S3554" s="53" t="s">
        <v>419</v>
      </c>
      <c r="T3554" s="60">
        <v>16</v>
      </c>
      <c r="U3554" s="53" t="s">
        <v>367</v>
      </c>
      <c r="V3554" s="53" t="s">
        <v>385</v>
      </c>
      <c r="W3554" s="53"/>
      <c r="X3554" s="71"/>
      <c r="Y3554" s="63"/>
      <c r="Z3554" s="107"/>
      <c r="AA3554" s="53"/>
      <c r="AB3554" s="72"/>
      <c r="AC3554" s="57"/>
      <c r="AD3554" s="53"/>
      <c r="AE3554" s="53"/>
      <c r="AF3554" s="53"/>
      <c r="AG3554" s="63"/>
      <c r="AH3554" s="53"/>
      <c r="AI3554" s="53"/>
      <c r="AJ3554" s="149">
        <v>1</v>
      </c>
      <c r="AK3554" s="374" t="s">
        <v>677</v>
      </c>
    </row>
    <row r="3555" spans="1:37" s="149" customFormat="1" ht="60" customHeight="1">
      <c r="A3555" s="53" t="s">
        <v>1084</v>
      </c>
      <c r="B3555" s="60">
        <v>31115</v>
      </c>
      <c r="C3555" s="53" t="s">
        <v>713</v>
      </c>
      <c r="D3555" s="52" t="s">
        <v>714</v>
      </c>
      <c r="E3555" s="53" t="s">
        <v>59</v>
      </c>
      <c r="F3555" s="118">
        <v>41232</v>
      </c>
      <c r="G3555" s="118">
        <v>41262</v>
      </c>
      <c r="H3555" s="53" t="s">
        <v>100</v>
      </c>
      <c r="I3555" s="57">
        <v>324.0593220338983</v>
      </c>
      <c r="J3555" s="56">
        <v>334.21527505870563</v>
      </c>
      <c r="K3555" s="56">
        <v>324.05900000000003</v>
      </c>
      <c r="L3555" s="59">
        <v>41304</v>
      </c>
      <c r="M3555" s="60">
        <v>2013</v>
      </c>
      <c r="N3555" s="61">
        <v>41304</v>
      </c>
      <c r="O3555" s="60">
        <v>2013</v>
      </c>
      <c r="P3555" s="61">
        <v>41547</v>
      </c>
      <c r="Q3555" s="53" t="s">
        <v>337</v>
      </c>
      <c r="R3555" s="71"/>
      <c r="S3555" s="53" t="s">
        <v>419</v>
      </c>
      <c r="T3555" s="60">
        <v>329</v>
      </c>
      <c r="U3555" s="53" t="s">
        <v>367</v>
      </c>
      <c r="V3555" s="53" t="s">
        <v>385</v>
      </c>
      <c r="W3555" s="53"/>
      <c r="X3555" s="71"/>
      <c r="Y3555" s="63"/>
      <c r="Z3555" s="107"/>
      <c r="AA3555" s="53"/>
      <c r="AB3555" s="72"/>
      <c r="AC3555" s="57"/>
      <c r="AD3555" s="53"/>
      <c r="AE3555" s="53"/>
      <c r="AF3555" s="53"/>
      <c r="AG3555" s="63"/>
      <c r="AH3555" s="53"/>
      <c r="AI3555" s="53"/>
      <c r="AJ3555" s="149">
        <v>1</v>
      </c>
      <c r="AK3555" s="374" t="s">
        <v>677</v>
      </c>
    </row>
    <row r="3556" spans="1:37" s="149" customFormat="1" ht="75" customHeight="1">
      <c r="A3556" s="53" t="s">
        <v>1084</v>
      </c>
      <c r="B3556" s="60">
        <v>31116</v>
      </c>
      <c r="C3556" s="53" t="s">
        <v>547</v>
      </c>
      <c r="D3556" s="52" t="s">
        <v>642</v>
      </c>
      <c r="E3556" s="53" t="s">
        <v>64</v>
      </c>
      <c r="F3556" s="118">
        <v>41226</v>
      </c>
      <c r="G3556" s="118">
        <v>41256</v>
      </c>
      <c r="H3556" s="53" t="s">
        <v>100</v>
      </c>
      <c r="I3556" s="57">
        <v>181.02500000000001</v>
      </c>
      <c r="J3556" s="56">
        <v>187.33128188796002</v>
      </c>
      <c r="K3556" s="56">
        <v>181.02500000000001</v>
      </c>
      <c r="L3556" s="59">
        <v>41297</v>
      </c>
      <c r="M3556" s="60">
        <v>2013</v>
      </c>
      <c r="N3556" s="61">
        <v>41297</v>
      </c>
      <c r="O3556" s="60">
        <v>2013</v>
      </c>
      <c r="P3556" s="61">
        <v>41547</v>
      </c>
      <c r="Q3556" s="53" t="s">
        <v>337</v>
      </c>
      <c r="R3556" s="71"/>
      <c r="S3556" s="53" t="s">
        <v>419</v>
      </c>
      <c r="T3556" s="60">
        <v>35</v>
      </c>
      <c r="U3556" s="53" t="s">
        <v>367</v>
      </c>
      <c r="V3556" s="53" t="s">
        <v>385</v>
      </c>
      <c r="W3556" s="53"/>
      <c r="X3556" s="71"/>
      <c r="Y3556" s="63"/>
      <c r="Z3556" s="380"/>
      <c r="AA3556" s="53"/>
      <c r="AB3556" s="72"/>
      <c r="AC3556" s="57"/>
      <c r="AD3556" s="53"/>
      <c r="AE3556" s="53"/>
      <c r="AF3556" s="53"/>
      <c r="AG3556" s="63"/>
      <c r="AH3556" s="53"/>
      <c r="AI3556" s="53"/>
      <c r="AJ3556" s="149">
        <v>1</v>
      </c>
      <c r="AK3556" s="374" t="s">
        <v>677</v>
      </c>
    </row>
    <row r="3557" spans="1:37" s="149" customFormat="1" ht="75" customHeight="1">
      <c r="A3557" s="53" t="s">
        <v>1084</v>
      </c>
      <c r="B3557" s="60">
        <v>31117</v>
      </c>
      <c r="C3557" s="53" t="s">
        <v>428</v>
      </c>
      <c r="D3557" s="52" t="s">
        <v>426</v>
      </c>
      <c r="E3557" s="53" t="s">
        <v>59</v>
      </c>
      <c r="F3557" s="118">
        <v>41219</v>
      </c>
      <c r="G3557" s="118">
        <v>41249</v>
      </c>
      <c r="H3557" s="53" t="s">
        <v>100</v>
      </c>
      <c r="I3557" s="57">
        <v>1147.4480000000001</v>
      </c>
      <c r="J3557" s="56">
        <v>1187.9776609631281</v>
      </c>
      <c r="K3557" s="56">
        <v>1147.4480000000001</v>
      </c>
      <c r="L3557" s="59">
        <v>41288</v>
      </c>
      <c r="M3557" s="60">
        <v>2013</v>
      </c>
      <c r="N3557" s="61">
        <v>41288</v>
      </c>
      <c r="O3557" s="60">
        <v>2013</v>
      </c>
      <c r="P3557" s="61">
        <v>41578</v>
      </c>
      <c r="Q3557" s="53" t="s">
        <v>337</v>
      </c>
      <c r="R3557" s="71"/>
      <c r="S3557" s="53" t="s">
        <v>419</v>
      </c>
      <c r="T3557" s="60">
        <v>680</v>
      </c>
      <c r="U3557" s="53" t="s">
        <v>367</v>
      </c>
      <c r="V3557" s="53" t="s">
        <v>385</v>
      </c>
      <c r="W3557" s="53"/>
      <c r="X3557" s="71"/>
      <c r="Y3557" s="63"/>
      <c r="Z3557" s="107"/>
      <c r="AA3557" s="53"/>
      <c r="AB3557" s="72"/>
      <c r="AC3557" s="57"/>
      <c r="AD3557" s="53"/>
      <c r="AE3557" s="53"/>
      <c r="AF3557" s="53"/>
      <c r="AG3557" s="63"/>
      <c r="AH3557" s="53"/>
      <c r="AI3557" s="53"/>
      <c r="AJ3557" s="149">
        <v>1</v>
      </c>
      <c r="AK3557" s="374" t="s">
        <v>677</v>
      </c>
    </row>
    <row r="3558" spans="1:37" s="149" customFormat="1" ht="75" customHeight="1">
      <c r="A3558" s="53" t="s">
        <v>1084</v>
      </c>
      <c r="B3558" s="60">
        <v>31118</v>
      </c>
      <c r="C3558" s="53" t="s">
        <v>510</v>
      </c>
      <c r="D3558" s="52" t="s">
        <v>511</v>
      </c>
      <c r="E3558" s="53" t="s">
        <v>59</v>
      </c>
      <c r="F3558" s="118">
        <v>41232</v>
      </c>
      <c r="G3558" s="118">
        <v>41262</v>
      </c>
      <c r="H3558" s="53" t="s">
        <v>100</v>
      </c>
      <c r="I3558" s="57">
        <v>254.92372881355934</v>
      </c>
      <c r="J3558" s="56">
        <v>264.0521942067744</v>
      </c>
      <c r="K3558" s="56">
        <v>254.923</v>
      </c>
      <c r="L3558" s="59">
        <v>41304</v>
      </c>
      <c r="M3558" s="60">
        <v>2013</v>
      </c>
      <c r="N3558" s="61">
        <v>41304</v>
      </c>
      <c r="O3558" s="60">
        <v>2013</v>
      </c>
      <c r="P3558" s="61">
        <v>41453</v>
      </c>
      <c r="Q3558" s="53" t="s">
        <v>337</v>
      </c>
      <c r="R3558" s="71"/>
      <c r="S3558" s="53" t="s">
        <v>419</v>
      </c>
      <c r="T3558" s="60">
        <v>78</v>
      </c>
      <c r="U3558" s="53" t="s">
        <v>367</v>
      </c>
      <c r="V3558" s="53" t="s">
        <v>385</v>
      </c>
      <c r="W3558" s="53"/>
      <c r="X3558" s="71"/>
      <c r="Y3558" s="63"/>
      <c r="Z3558" s="107"/>
      <c r="AA3558" s="53"/>
      <c r="AB3558" s="72"/>
      <c r="AC3558" s="57"/>
      <c r="AD3558" s="53"/>
      <c r="AE3558" s="53"/>
      <c r="AF3558" s="53"/>
      <c r="AG3558" s="63"/>
      <c r="AH3558" s="53"/>
      <c r="AI3558" s="53"/>
      <c r="AJ3558" s="149">
        <v>1</v>
      </c>
      <c r="AK3558" s="374" t="s">
        <v>677</v>
      </c>
    </row>
    <row r="3559" spans="1:37" s="149" customFormat="1" ht="60" customHeight="1">
      <c r="A3559" s="53" t="s">
        <v>1084</v>
      </c>
      <c r="B3559" s="60">
        <v>31119</v>
      </c>
      <c r="C3559" s="53" t="s">
        <v>598</v>
      </c>
      <c r="D3559" s="52" t="s">
        <v>716</v>
      </c>
      <c r="E3559" s="53" t="s">
        <v>59</v>
      </c>
      <c r="F3559" s="118">
        <v>41232</v>
      </c>
      <c r="G3559" s="118">
        <v>41262</v>
      </c>
      <c r="H3559" s="53" t="s">
        <v>100</v>
      </c>
      <c r="I3559" s="57">
        <v>7.7033898305084749</v>
      </c>
      <c r="J3559" s="56">
        <v>7.9230387551616008</v>
      </c>
      <c r="K3559" s="56">
        <v>7.7030000000000003</v>
      </c>
      <c r="L3559" s="59">
        <v>41304</v>
      </c>
      <c r="M3559" s="60">
        <v>2013</v>
      </c>
      <c r="N3559" s="61">
        <v>41304</v>
      </c>
      <c r="O3559" s="60">
        <v>2013</v>
      </c>
      <c r="P3559" s="61">
        <v>41453</v>
      </c>
      <c r="Q3559" s="53" t="s">
        <v>337</v>
      </c>
      <c r="R3559" s="71"/>
      <c r="S3559" s="53" t="s">
        <v>419</v>
      </c>
      <c r="T3559" s="60">
        <v>2</v>
      </c>
      <c r="U3559" s="53" t="s">
        <v>367</v>
      </c>
      <c r="V3559" s="53" t="s">
        <v>385</v>
      </c>
      <c r="W3559" s="53"/>
      <c r="X3559" s="71"/>
      <c r="Y3559" s="63"/>
      <c r="Z3559" s="107"/>
      <c r="AA3559" s="53"/>
      <c r="AB3559" s="72"/>
      <c r="AC3559" s="57"/>
      <c r="AD3559" s="53"/>
      <c r="AE3559" s="53"/>
      <c r="AF3559" s="53"/>
      <c r="AG3559" s="63"/>
      <c r="AH3559" s="53"/>
      <c r="AI3559" s="53"/>
      <c r="AJ3559" s="149">
        <v>1</v>
      </c>
      <c r="AK3559" s="374" t="s">
        <v>677</v>
      </c>
    </row>
    <row r="3560" spans="1:37" s="149" customFormat="1" ht="60" customHeight="1">
      <c r="A3560" s="53" t="s">
        <v>1084</v>
      </c>
      <c r="B3560" s="60">
        <v>31120</v>
      </c>
      <c r="C3560" s="53" t="s">
        <v>717</v>
      </c>
      <c r="D3560" s="52" t="s">
        <v>718</v>
      </c>
      <c r="E3560" s="53" t="s">
        <v>64</v>
      </c>
      <c r="F3560" s="118">
        <v>41229</v>
      </c>
      <c r="G3560" s="118">
        <v>41260</v>
      </c>
      <c r="H3560" s="53" t="s">
        <v>100</v>
      </c>
      <c r="I3560" s="57">
        <v>15</v>
      </c>
      <c r="J3560" s="56">
        <v>15.5031268871808</v>
      </c>
      <c r="K3560" s="56">
        <v>15</v>
      </c>
      <c r="L3560" s="59">
        <v>41298</v>
      </c>
      <c r="M3560" s="60">
        <v>2013</v>
      </c>
      <c r="N3560" s="61">
        <v>41298</v>
      </c>
      <c r="O3560" s="60">
        <v>2013</v>
      </c>
      <c r="P3560" s="61">
        <v>41394</v>
      </c>
      <c r="Q3560" s="53" t="s">
        <v>337</v>
      </c>
      <c r="R3560" s="71"/>
      <c r="S3560" s="53" t="s">
        <v>419</v>
      </c>
      <c r="T3560" s="60">
        <v>1</v>
      </c>
      <c r="U3560" s="53" t="s">
        <v>367</v>
      </c>
      <c r="V3560" s="53" t="s">
        <v>385</v>
      </c>
      <c r="W3560" s="53"/>
      <c r="X3560" s="71"/>
      <c r="Y3560" s="63"/>
      <c r="Z3560" s="107"/>
      <c r="AA3560" s="53"/>
      <c r="AB3560" s="72"/>
      <c r="AC3560" s="57"/>
      <c r="AD3560" s="53"/>
      <c r="AE3560" s="53"/>
      <c r="AF3560" s="53"/>
      <c r="AG3560" s="63"/>
      <c r="AH3560" s="53"/>
      <c r="AI3560" s="53"/>
      <c r="AJ3560" s="149">
        <v>1</v>
      </c>
      <c r="AK3560" s="374" t="s">
        <v>677</v>
      </c>
    </row>
    <row r="3561" spans="1:37" s="149" customFormat="1" ht="60" customHeight="1">
      <c r="A3561" s="53" t="s">
        <v>1084</v>
      </c>
      <c r="B3561" s="60">
        <v>31122</v>
      </c>
      <c r="C3561" s="53" t="s">
        <v>541</v>
      </c>
      <c r="D3561" s="52" t="s">
        <v>469</v>
      </c>
      <c r="E3561" s="53" t="s">
        <v>64</v>
      </c>
      <c r="F3561" s="118">
        <v>41229</v>
      </c>
      <c r="G3561" s="118">
        <v>41260</v>
      </c>
      <c r="H3561" s="53" t="s">
        <v>100</v>
      </c>
      <c r="I3561" s="57">
        <v>146.15254237288136</v>
      </c>
      <c r="J3561" s="56">
        <v>150.77516370255361</v>
      </c>
      <c r="K3561" s="56">
        <v>146.15199999999999</v>
      </c>
      <c r="L3561" s="59">
        <v>41298</v>
      </c>
      <c r="M3561" s="60">
        <v>2013</v>
      </c>
      <c r="N3561" s="61">
        <v>41298</v>
      </c>
      <c r="O3561" s="60">
        <v>2013</v>
      </c>
      <c r="P3561" s="61">
        <v>41362</v>
      </c>
      <c r="Q3561" s="53" t="s">
        <v>337</v>
      </c>
      <c r="R3561" s="71"/>
      <c r="S3561" s="53" t="s">
        <v>419</v>
      </c>
      <c r="T3561" s="60">
        <v>9</v>
      </c>
      <c r="U3561" s="53" t="s">
        <v>367</v>
      </c>
      <c r="V3561" s="53" t="s">
        <v>385</v>
      </c>
      <c r="W3561" s="53"/>
      <c r="X3561" s="71"/>
      <c r="Y3561" s="63"/>
      <c r="Z3561" s="107"/>
      <c r="AA3561" s="53"/>
      <c r="AB3561" s="72"/>
      <c r="AC3561" s="57"/>
      <c r="AD3561" s="53"/>
      <c r="AE3561" s="53"/>
      <c r="AF3561" s="53"/>
      <c r="AG3561" s="63"/>
      <c r="AH3561" s="53"/>
      <c r="AI3561" s="53"/>
      <c r="AJ3561" s="149">
        <v>1</v>
      </c>
      <c r="AK3561" s="374" t="s">
        <v>677</v>
      </c>
    </row>
    <row r="3562" spans="1:37" s="149" customFormat="1" ht="60" customHeight="1">
      <c r="A3562" s="53" t="s">
        <v>1084</v>
      </c>
      <c r="B3562" s="60">
        <v>31123</v>
      </c>
      <c r="C3562" s="53" t="s">
        <v>514</v>
      </c>
      <c r="D3562" s="52" t="s">
        <v>515</v>
      </c>
      <c r="E3562" s="53" t="s">
        <v>59</v>
      </c>
      <c r="F3562" s="118">
        <v>41229</v>
      </c>
      <c r="G3562" s="118">
        <v>41260</v>
      </c>
      <c r="H3562" s="53" t="s">
        <v>100</v>
      </c>
      <c r="I3562" s="57">
        <v>387.64</v>
      </c>
      <c r="J3562" s="56">
        <v>400.12554834352801</v>
      </c>
      <c r="K3562" s="56">
        <v>387.64</v>
      </c>
      <c r="L3562" s="59">
        <v>41298</v>
      </c>
      <c r="M3562" s="60">
        <v>2013</v>
      </c>
      <c r="N3562" s="61">
        <v>41298</v>
      </c>
      <c r="O3562" s="60">
        <v>2013</v>
      </c>
      <c r="P3562" s="61">
        <v>41425</v>
      </c>
      <c r="Q3562" s="53" t="s">
        <v>337</v>
      </c>
      <c r="R3562" s="71"/>
      <c r="S3562" s="53" t="s">
        <v>419</v>
      </c>
      <c r="T3562" s="60">
        <v>316</v>
      </c>
      <c r="U3562" s="53" t="s">
        <v>367</v>
      </c>
      <c r="V3562" s="53" t="s">
        <v>385</v>
      </c>
      <c r="W3562" s="53"/>
      <c r="X3562" s="71"/>
      <c r="Y3562" s="63"/>
      <c r="Z3562" s="107"/>
      <c r="AA3562" s="53"/>
      <c r="AB3562" s="72"/>
      <c r="AC3562" s="57"/>
      <c r="AD3562" s="53"/>
      <c r="AE3562" s="53"/>
      <c r="AF3562" s="53"/>
      <c r="AG3562" s="63"/>
      <c r="AH3562" s="53"/>
      <c r="AI3562" s="53"/>
      <c r="AJ3562" s="149">
        <v>1</v>
      </c>
      <c r="AK3562" s="374" t="s">
        <v>677</v>
      </c>
    </row>
    <row r="3563" spans="1:37" s="149" customFormat="1" ht="60" customHeight="1">
      <c r="A3563" s="53" t="s">
        <v>1084</v>
      </c>
      <c r="B3563" s="60">
        <v>31130</v>
      </c>
      <c r="C3563" s="53" t="s">
        <v>455</v>
      </c>
      <c r="D3563" s="52" t="s">
        <v>456</v>
      </c>
      <c r="E3563" s="53" t="s">
        <v>59</v>
      </c>
      <c r="F3563" s="118">
        <v>41232</v>
      </c>
      <c r="G3563" s="118">
        <v>41262</v>
      </c>
      <c r="H3563" s="53" t="s">
        <v>100</v>
      </c>
      <c r="I3563" s="57">
        <v>793.35593220339001</v>
      </c>
      <c r="J3563" s="56">
        <v>819.06391692770399</v>
      </c>
      <c r="K3563" s="56">
        <v>793.35500000000002</v>
      </c>
      <c r="L3563" s="59">
        <v>41304</v>
      </c>
      <c r="M3563" s="60">
        <v>2013</v>
      </c>
      <c r="N3563" s="61">
        <v>41304</v>
      </c>
      <c r="O3563" s="60">
        <v>2013</v>
      </c>
      <c r="P3563" s="61">
        <v>41486</v>
      </c>
      <c r="Q3563" s="53" t="s">
        <v>337</v>
      </c>
      <c r="R3563" s="71"/>
      <c r="S3563" s="53" t="s">
        <v>419</v>
      </c>
      <c r="T3563" s="60">
        <v>764</v>
      </c>
      <c r="U3563" s="53" t="s">
        <v>367</v>
      </c>
      <c r="V3563" s="53" t="s">
        <v>385</v>
      </c>
      <c r="W3563" s="53"/>
      <c r="X3563" s="71"/>
      <c r="Y3563" s="63"/>
      <c r="Z3563" s="107"/>
      <c r="AA3563" s="53"/>
      <c r="AB3563" s="72"/>
      <c r="AC3563" s="57"/>
      <c r="AD3563" s="53"/>
      <c r="AE3563" s="53"/>
      <c r="AF3563" s="53"/>
      <c r="AG3563" s="63"/>
      <c r="AH3563" s="53"/>
      <c r="AI3563" s="53"/>
      <c r="AJ3563" s="149">
        <v>1</v>
      </c>
      <c r="AK3563" s="374" t="s">
        <v>677</v>
      </c>
    </row>
    <row r="3564" spans="1:37" s="149" customFormat="1" ht="60" customHeight="1">
      <c r="A3564" s="53" t="s">
        <v>1084</v>
      </c>
      <c r="B3564" s="60">
        <v>31131</v>
      </c>
      <c r="C3564" s="53" t="s">
        <v>526</v>
      </c>
      <c r="D3564" s="52" t="s">
        <v>527</v>
      </c>
      <c r="E3564" s="53" t="s">
        <v>59</v>
      </c>
      <c r="F3564" s="118">
        <v>41232</v>
      </c>
      <c r="G3564" s="118">
        <v>41262</v>
      </c>
      <c r="H3564" s="53" t="s">
        <v>100</v>
      </c>
      <c r="I3564" s="57">
        <v>1329.1010000000001</v>
      </c>
      <c r="J3564" s="56">
        <v>1365.3721683856802</v>
      </c>
      <c r="K3564" s="56">
        <v>1329.1010000000001</v>
      </c>
      <c r="L3564" s="59">
        <v>41304</v>
      </c>
      <c r="M3564" s="60">
        <v>2013</v>
      </c>
      <c r="N3564" s="61">
        <v>41304</v>
      </c>
      <c r="O3564" s="60">
        <v>2013</v>
      </c>
      <c r="P3564" s="61">
        <v>41578</v>
      </c>
      <c r="Q3564" s="53" t="s">
        <v>337</v>
      </c>
      <c r="R3564" s="71"/>
      <c r="S3564" s="53" t="s">
        <v>1992</v>
      </c>
      <c r="T3564" s="60">
        <v>4600</v>
      </c>
      <c r="U3564" s="53" t="s">
        <v>367</v>
      </c>
      <c r="V3564" s="53" t="s">
        <v>385</v>
      </c>
      <c r="W3564" s="53"/>
      <c r="X3564" s="71"/>
      <c r="Y3564" s="63"/>
      <c r="Z3564" s="107"/>
      <c r="AA3564" s="53"/>
      <c r="AB3564" s="72"/>
      <c r="AC3564" s="57"/>
      <c r="AD3564" s="53"/>
      <c r="AE3564" s="53"/>
      <c r="AF3564" s="53"/>
      <c r="AG3564" s="63"/>
      <c r="AH3564" s="53"/>
      <c r="AI3564" s="53"/>
      <c r="AJ3564" s="149">
        <v>1</v>
      </c>
      <c r="AK3564" s="374" t="s">
        <v>677</v>
      </c>
    </row>
    <row r="3565" spans="1:37" s="149" customFormat="1" ht="75" customHeight="1">
      <c r="A3565" s="53" t="s">
        <v>1084</v>
      </c>
      <c r="B3565" s="60">
        <v>31133</v>
      </c>
      <c r="C3565" s="53" t="s">
        <v>528</v>
      </c>
      <c r="D3565" s="52" t="s">
        <v>529</v>
      </c>
      <c r="E3565" s="53" t="s">
        <v>59</v>
      </c>
      <c r="F3565" s="118">
        <v>41232</v>
      </c>
      <c r="G3565" s="118">
        <v>41262</v>
      </c>
      <c r="H3565" s="53" t="s">
        <v>100</v>
      </c>
      <c r="I3565" s="57">
        <v>344.78813559321998</v>
      </c>
      <c r="J3565" s="56">
        <v>355.86073554242404</v>
      </c>
      <c r="K3565" s="56">
        <v>344.78800000000001</v>
      </c>
      <c r="L3565" s="59">
        <v>41304</v>
      </c>
      <c r="M3565" s="60">
        <v>2013</v>
      </c>
      <c r="N3565" s="61">
        <v>41304</v>
      </c>
      <c r="O3565" s="60">
        <v>2013</v>
      </c>
      <c r="P3565" s="61">
        <v>41639</v>
      </c>
      <c r="Q3565" s="53" t="s">
        <v>337</v>
      </c>
      <c r="R3565" s="71"/>
      <c r="S3565" s="53" t="s">
        <v>2009</v>
      </c>
      <c r="T3565" s="60">
        <v>1326.3899999999999</v>
      </c>
      <c r="U3565" s="53" t="s">
        <v>367</v>
      </c>
      <c r="V3565" s="53" t="s">
        <v>385</v>
      </c>
      <c r="W3565" s="53" t="s">
        <v>1146</v>
      </c>
      <c r="X3565" s="71"/>
      <c r="Y3565" s="63"/>
      <c r="Z3565" s="107"/>
      <c r="AA3565" s="53"/>
      <c r="AB3565" s="72"/>
      <c r="AC3565" s="57"/>
      <c r="AD3565" s="53"/>
      <c r="AE3565" s="53"/>
      <c r="AF3565" s="53"/>
      <c r="AG3565" s="63"/>
      <c r="AH3565" s="53"/>
      <c r="AI3565" s="53"/>
      <c r="AJ3565" s="149">
        <v>1</v>
      </c>
      <c r="AK3565" s="374" t="s">
        <v>677</v>
      </c>
    </row>
    <row r="3566" spans="1:37" s="149" customFormat="1" ht="75" customHeight="1">
      <c r="A3566" s="53" t="s">
        <v>1084</v>
      </c>
      <c r="B3566" s="60">
        <v>31135</v>
      </c>
      <c r="C3566" s="53" t="s">
        <v>534</v>
      </c>
      <c r="D3566" s="52" t="s">
        <v>535</v>
      </c>
      <c r="E3566" s="53" t="s">
        <v>59</v>
      </c>
      <c r="F3566" s="118">
        <v>41232</v>
      </c>
      <c r="G3566" s="118">
        <v>41262</v>
      </c>
      <c r="H3566" s="53" t="s">
        <v>100</v>
      </c>
      <c r="I3566" s="57">
        <v>210.110169491525</v>
      </c>
      <c r="J3566" s="56">
        <v>216.7579842345792</v>
      </c>
      <c r="K3566" s="56">
        <v>210.11</v>
      </c>
      <c r="L3566" s="59">
        <v>41304</v>
      </c>
      <c r="M3566" s="60">
        <v>2013</v>
      </c>
      <c r="N3566" s="61">
        <v>41304</v>
      </c>
      <c r="O3566" s="60">
        <v>2013</v>
      </c>
      <c r="P3566" s="61">
        <v>41516</v>
      </c>
      <c r="Q3566" s="53" t="s">
        <v>337</v>
      </c>
      <c r="R3566" s="71"/>
      <c r="S3566" s="53" t="s">
        <v>2006</v>
      </c>
      <c r="T3566" s="60">
        <v>935.5</v>
      </c>
      <c r="U3566" s="53" t="s">
        <v>367</v>
      </c>
      <c r="V3566" s="53" t="s">
        <v>385</v>
      </c>
      <c r="W3566" s="53"/>
      <c r="X3566" s="71"/>
      <c r="Y3566" s="63"/>
      <c r="Z3566" s="107"/>
      <c r="AA3566" s="53"/>
      <c r="AB3566" s="72"/>
      <c r="AC3566" s="57"/>
      <c r="AD3566" s="53"/>
      <c r="AE3566" s="53"/>
      <c r="AF3566" s="53"/>
      <c r="AG3566" s="63"/>
      <c r="AH3566" s="53"/>
      <c r="AI3566" s="53"/>
      <c r="AJ3566" s="149">
        <v>1</v>
      </c>
      <c r="AK3566" s="374" t="s">
        <v>677</v>
      </c>
    </row>
    <row r="3567" spans="1:37" s="149" customFormat="1" ht="75" customHeight="1">
      <c r="A3567" s="53" t="s">
        <v>1084</v>
      </c>
      <c r="B3567" s="60">
        <v>31138</v>
      </c>
      <c r="C3567" s="53" t="s">
        <v>457</v>
      </c>
      <c r="D3567" s="52" t="s">
        <v>458</v>
      </c>
      <c r="E3567" s="53" t="s">
        <v>59</v>
      </c>
      <c r="F3567" s="118">
        <v>41220</v>
      </c>
      <c r="G3567" s="118">
        <v>41250</v>
      </c>
      <c r="H3567" s="53" t="s">
        <v>100</v>
      </c>
      <c r="I3567" s="57">
        <v>207.36</v>
      </c>
      <c r="J3567" s="56">
        <v>214.50242436698881</v>
      </c>
      <c r="K3567" s="56">
        <v>207.36</v>
      </c>
      <c r="L3567" s="59">
        <v>41288</v>
      </c>
      <c r="M3567" s="60">
        <v>2013</v>
      </c>
      <c r="N3567" s="61">
        <v>41288</v>
      </c>
      <c r="O3567" s="60">
        <v>2013</v>
      </c>
      <c r="P3567" s="61">
        <v>41578</v>
      </c>
      <c r="Q3567" s="53" t="s">
        <v>337</v>
      </c>
      <c r="R3567" s="71"/>
      <c r="S3567" s="53" t="s">
        <v>1988</v>
      </c>
      <c r="T3567" s="60">
        <v>8244</v>
      </c>
      <c r="U3567" s="53" t="s">
        <v>367</v>
      </c>
      <c r="V3567" s="53" t="s">
        <v>385</v>
      </c>
      <c r="W3567" s="53"/>
      <c r="X3567" s="71"/>
      <c r="Y3567" s="63"/>
      <c r="Z3567" s="107"/>
      <c r="AA3567" s="53"/>
      <c r="AB3567" s="72"/>
      <c r="AC3567" s="57"/>
      <c r="AD3567" s="53"/>
      <c r="AE3567" s="53"/>
      <c r="AF3567" s="53"/>
      <c r="AG3567" s="63"/>
      <c r="AH3567" s="53"/>
      <c r="AI3567" s="53"/>
      <c r="AJ3567" s="149">
        <v>1</v>
      </c>
      <c r="AK3567" s="374" t="s">
        <v>677</v>
      </c>
    </row>
    <row r="3568" spans="1:37" s="149" customFormat="1" ht="75" customHeight="1">
      <c r="A3568" s="53" t="s">
        <v>1084</v>
      </c>
      <c r="B3568" s="60">
        <v>31139</v>
      </c>
      <c r="C3568" s="53" t="s">
        <v>537</v>
      </c>
      <c r="D3568" s="52" t="s">
        <v>538</v>
      </c>
      <c r="E3568" s="53" t="s">
        <v>59</v>
      </c>
      <c r="F3568" s="118">
        <v>41232</v>
      </c>
      <c r="G3568" s="118">
        <v>41262</v>
      </c>
      <c r="H3568" s="53" t="s">
        <v>100</v>
      </c>
      <c r="I3568" s="57">
        <v>181.35</v>
      </c>
      <c r="J3568" s="56">
        <v>170.33214282739203</v>
      </c>
      <c r="K3568" s="56">
        <v>170.33199999999999</v>
      </c>
      <c r="L3568" s="59">
        <v>41304</v>
      </c>
      <c r="M3568" s="60">
        <v>2013</v>
      </c>
      <c r="N3568" s="61">
        <v>41304</v>
      </c>
      <c r="O3568" s="60">
        <v>2013</v>
      </c>
      <c r="P3568" s="61">
        <v>41486</v>
      </c>
      <c r="Q3568" s="53" t="s">
        <v>337</v>
      </c>
      <c r="R3568" s="71"/>
      <c r="S3568" s="53" t="s">
        <v>419</v>
      </c>
      <c r="T3568" s="60">
        <v>38</v>
      </c>
      <c r="U3568" s="53" t="s">
        <v>367</v>
      </c>
      <c r="V3568" s="53" t="s">
        <v>385</v>
      </c>
      <c r="W3568" s="53"/>
      <c r="X3568" s="71"/>
      <c r="Y3568" s="63"/>
      <c r="Z3568" s="107"/>
      <c r="AA3568" s="53"/>
      <c r="AB3568" s="72"/>
      <c r="AC3568" s="57"/>
      <c r="AD3568" s="53"/>
      <c r="AE3568" s="53"/>
      <c r="AF3568" s="53"/>
      <c r="AG3568" s="63"/>
      <c r="AH3568" s="53"/>
      <c r="AI3568" s="53"/>
      <c r="AJ3568" s="149">
        <v>1</v>
      </c>
      <c r="AK3568" s="374" t="s">
        <v>677</v>
      </c>
    </row>
    <row r="3569" spans="1:37" s="149" customFormat="1" ht="60" customHeight="1">
      <c r="A3569" s="53" t="s">
        <v>1084</v>
      </c>
      <c r="B3569" s="60">
        <v>31141</v>
      </c>
      <c r="C3569" s="53" t="s">
        <v>459</v>
      </c>
      <c r="D3569" s="52" t="s">
        <v>460</v>
      </c>
      <c r="E3569" s="53" t="s">
        <v>59</v>
      </c>
      <c r="F3569" s="118">
        <v>41232</v>
      </c>
      <c r="G3569" s="118">
        <v>41262</v>
      </c>
      <c r="H3569" s="53" t="s">
        <v>100</v>
      </c>
      <c r="I3569" s="57">
        <v>48.932203389830512</v>
      </c>
      <c r="J3569" s="56">
        <v>50.598407322086402</v>
      </c>
      <c r="K3569" s="56">
        <v>48.932000000000002</v>
      </c>
      <c r="L3569" s="59">
        <v>41304</v>
      </c>
      <c r="M3569" s="60">
        <v>2013</v>
      </c>
      <c r="N3569" s="61">
        <v>41304</v>
      </c>
      <c r="O3569" s="60">
        <v>2013</v>
      </c>
      <c r="P3569" s="61">
        <v>41547</v>
      </c>
      <c r="Q3569" s="53" t="s">
        <v>347</v>
      </c>
      <c r="R3569" s="71"/>
      <c r="S3569" s="53" t="s">
        <v>2011</v>
      </c>
      <c r="T3569" s="60">
        <v>4326</v>
      </c>
      <c r="U3569" s="53" t="s">
        <v>367</v>
      </c>
      <c r="V3569" s="53" t="s">
        <v>389</v>
      </c>
      <c r="W3569" s="53"/>
      <c r="X3569" s="71"/>
      <c r="Y3569" s="63"/>
      <c r="Z3569" s="107"/>
      <c r="AA3569" s="53"/>
      <c r="AB3569" s="72"/>
      <c r="AC3569" s="57"/>
      <c r="AD3569" s="53"/>
      <c r="AE3569" s="53"/>
      <c r="AF3569" s="53"/>
      <c r="AG3569" s="63"/>
      <c r="AH3569" s="53"/>
      <c r="AI3569" s="53"/>
      <c r="AJ3569" s="149">
        <v>1</v>
      </c>
      <c r="AK3569" s="374" t="s">
        <v>677</v>
      </c>
    </row>
    <row r="3570" spans="1:37" s="149" customFormat="1" ht="75" customHeight="1">
      <c r="A3570" s="53" t="s">
        <v>1084</v>
      </c>
      <c r="B3570" s="60">
        <v>31142</v>
      </c>
      <c r="C3570" s="53" t="s">
        <v>1148</v>
      </c>
      <c r="D3570" s="52" t="s">
        <v>1149</v>
      </c>
      <c r="E3570" s="53" t="s">
        <v>59</v>
      </c>
      <c r="F3570" s="118">
        <v>41232</v>
      </c>
      <c r="G3570" s="118">
        <v>41262</v>
      </c>
      <c r="H3570" s="53" t="s">
        <v>100</v>
      </c>
      <c r="I3570" s="57">
        <v>191.25423728813601</v>
      </c>
      <c r="J3570" s="56">
        <v>198.13972252052162</v>
      </c>
      <c r="K3570" s="56">
        <v>191.25399999999999</v>
      </c>
      <c r="L3570" s="59">
        <v>41304</v>
      </c>
      <c r="M3570" s="60">
        <v>2013</v>
      </c>
      <c r="N3570" s="61">
        <v>41304</v>
      </c>
      <c r="O3570" s="60">
        <v>2013</v>
      </c>
      <c r="P3570" s="61">
        <v>41425</v>
      </c>
      <c r="Q3570" s="53" t="s">
        <v>337</v>
      </c>
      <c r="R3570" s="71"/>
      <c r="S3570" s="53" t="s">
        <v>419</v>
      </c>
      <c r="T3570" s="60">
        <v>9</v>
      </c>
      <c r="U3570" s="53" t="s">
        <v>367</v>
      </c>
      <c r="V3570" s="53" t="s">
        <v>385</v>
      </c>
      <c r="W3570" s="53"/>
      <c r="X3570" s="71"/>
      <c r="Y3570" s="63"/>
      <c r="Z3570" s="107"/>
      <c r="AA3570" s="53"/>
      <c r="AB3570" s="72"/>
      <c r="AC3570" s="57"/>
      <c r="AD3570" s="53"/>
      <c r="AE3570" s="53"/>
      <c r="AF3570" s="53"/>
      <c r="AG3570" s="63"/>
      <c r="AH3570" s="53"/>
      <c r="AI3570" s="53"/>
      <c r="AJ3570" s="149">
        <v>1</v>
      </c>
      <c r="AK3570" s="374" t="s">
        <v>677</v>
      </c>
    </row>
    <row r="3571" spans="1:37" s="149" customFormat="1" ht="60" customHeight="1">
      <c r="A3571" s="53" t="s">
        <v>1084</v>
      </c>
      <c r="B3571" s="60">
        <v>31033</v>
      </c>
      <c r="C3571" s="53">
        <v>3000445</v>
      </c>
      <c r="D3571" s="52" t="s">
        <v>1088</v>
      </c>
      <c r="E3571" s="53" t="s">
        <v>59</v>
      </c>
      <c r="F3571" s="118">
        <v>41225</v>
      </c>
      <c r="G3571" s="118">
        <v>41255</v>
      </c>
      <c r="H3571" s="53" t="s">
        <v>100</v>
      </c>
      <c r="I3571" s="57">
        <v>700</v>
      </c>
      <c r="J3571" s="56">
        <v>877.16217072959989</v>
      </c>
      <c r="K3571" s="56">
        <v>700</v>
      </c>
      <c r="L3571" s="59">
        <v>41275</v>
      </c>
      <c r="M3571" s="60">
        <v>2013</v>
      </c>
      <c r="N3571" s="61">
        <v>41283</v>
      </c>
      <c r="O3571" s="60">
        <v>2013</v>
      </c>
      <c r="P3571" s="61">
        <v>41516</v>
      </c>
      <c r="Q3571" s="53" t="s">
        <v>337</v>
      </c>
      <c r="R3571" s="53"/>
      <c r="S3571" s="53" t="s">
        <v>309</v>
      </c>
      <c r="T3571" s="60">
        <v>18</v>
      </c>
      <c r="U3571" s="53" t="s">
        <v>368</v>
      </c>
      <c r="V3571" s="53" t="s">
        <v>385</v>
      </c>
      <c r="W3571" s="53"/>
      <c r="X3571" s="71"/>
      <c r="Y3571" s="63"/>
      <c r="Z3571" s="53"/>
      <c r="AA3571" s="53"/>
      <c r="AB3571" s="72"/>
      <c r="AC3571" s="57"/>
      <c r="AD3571" s="53"/>
      <c r="AE3571" s="53"/>
      <c r="AF3571" s="53"/>
      <c r="AG3571" s="63"/>
      <c r="AH3571" s="53"/>
      <c r="AI3571" s="53"/>
      <c r="AJ3571" s="149">
        <v>1</v>
      </c>
      <c r="AK3571" s="374" t="s">
        <v>677</v>
      </c>
    </row>
    <row r="3572" spans="1:37" s="149" customFormat="1" ht="60" customHeight="1">
      <c r="A3572" s="53" t="s">
        <v>1084</v>
      </c>
      <c r="B3572" s="60">
        <v>31047</v>
      </c>
      <c r="C3572" s="60">
        <v>3000415</v>
      </c>
      <c r="D3572" s="52" t="s">
        <v>2040</v>
      </c>
      <c r="E3572" s="53" t="s">
        <v>59</v>
      </c>
      <c r="F3572" s="55">
        <v>41225</v>
      </c>
      <c r="G3572" s="55">
        <v>41255</v>
      </c>
      <c r="H3572" s="53" t="s">
        <v>100</v>
      </c>
      <c r="I3572" s="57">
        <v>400</v>
      </c>
      <c r="J3572" s="56">
        <v>500.13632541600003</v>
      </c>
      <c r="K3572" s="56">
        <v>400</v>
      </c>
      <c r="L3572" s="59">
        <v>41275</v>
      </c>
      <c r="M3572" s="60">
        <v>2013</v>
      </c>
      <c r="N3572" s="61">
        <v>41275</v>
      </c>
      <c r="O3572" s="60">
        <v>2013</v>
      </c>
      <c r="P3572" s="61">
        <v>41639</v>
      </c>
      <c r="Q3572" s="53" t="s">
        <v>337</v>
      </c>
      <c r="R3572" s="53" t="s">
        <v>1102</v>
      </c>
      <c r="S3572" s="53" t="s">
        <v>384</v>
      </c>
      <c r="T3572" s="60">
        <v>1</v>
      </c>
      <c r="U3572" s="53" t="s">
        <v>368</v>
      </c>
      <c r="V3572" s="53" t="s">
        <v>385</v>
      </c>
      <c r="W3572" s="53"/>
      <c r="X3572" s="71"/>
      <c r="Y3572" s="63"/>
      <c r="Z3572" s="53"/>
      <c r="AA3572" s="53"/>
      <c r="AB3572" s="72"/>
      <c r="AC3572" s="57"/>
      <c r="AD3572" s="53"/>
      <c r="AE3572" s="53"/>
      <c r="AF3572" s="53"/>
      <c r="AG3572" s="63"/>
      <c r="AH3572" s="53"/>
      <c r="AI3572" s="53"/>
      <c r="AJ3572" s="149">
        <v>1</v>
      </c>
      <c r="AK3572" s="374" t="s">
        <v>677</v>
      </c>
    </row>
    <row r="3573" spans="1:37" s="149" customFormat="1" ht="60" customHeight="1">
      <c r="A3573" s="53" t="s">
        <v>1084</v>
      </c>
      <c r="B3573" s="60">
        <v>31048</v>
      </c>
      <c r="C3573" s="60">
        <v>3000415</v>
      </c>
      <c r="D3573" s="52" t="s">
        <v>2040</v>
      </c>
      <c r="E3573" s="53" t="s">
        <v>59</v>
      </c>
      <c r="F3573" s="55">
        <v>41225</v>
      </c>
      <c r="G3573" s="55">
        <v>41255</v>
      </c>
      <c r="H3573" s="53" t="s">
        <v>100</v>
      </c>
      <c r="I3573" s="57">
        <v>200</v>
      </c>
      <c r="J3573" s="56">
        <v>248.4193616352</v>
      </c>
      <c r="K3573" s="56">
        <v>200</v>
      </c>
      <c r="L3573" s="59">
        <v>41275</v>
      </c>
      <c r="M3573" s="60">
        <v>2013</v>
      </c>
      <c r="N3573" s="61">
        <v>41275</v>
      </c>
      <c r="O3573" s="60">
        <v>2013</v>
      </c>
      <c r="P3573" s="61">
        <v>41639</v>
      </c>
      <c r="Q3573" s="53" t="s">
        <v>337</v>
      </c>
      <c r="R3573" s="53" t="s">
        <v>1103</v>
      </c>
      <c r="S3573" s="53" t="s">
        <v>384</v>
      </c>
      <c r="T3573" s="60">
        <v>1</v>
      </c>
      <c r="U3573" s="53" t="s">
        <v>368</v>
      </c>
      <c r="V3573" s="53" t="s">
        <v>385</v>
      </c>
      <c r="W3573" s="53"/>
      <c r="X3573" s="71"/>
      <c r="Y3573" s="63"/>
      <c r="Z3573" s="53"/>
      <c r="AA3573" s="53"/>
      <c r="AB3573" s="72"/>
      <c r="AC3573" s="57"/>
      <c r="AD3573" s="53"/>
      <c r="AE3573" s="53"/>
      <c r="AF3573" s="53"/>
      <c r="AG3573" s="63"/>
      <c r="AH3573" s="53"/>
      <c r="AI3573" s="53"/>
      <c r="AJ3573" s="149">
        <v>1</v>
      </c>
      <c r="AK3573" s="374" t="s">
        <v>677</v>
      </c>
    </row>
    <row r="3574" spans="1:37" s="149" customFormat="1" ht="60" customHeight="1">
      <c r="A3574" s="53" t="s">
        <v>1084</v>
      </c>
      <c r="B3574" s="60">
        <v>31049</v>
      </c>
      <c r="C3574" s="60">
        <v>3000415</v>
      </c>
      <c r="D3574" s="52" t="s">
        <v>2040</v>
      </c>
      <c r="E3574" s="53" t="s">
        <v>59</v>
      </c>
      <c r="F3574" s="55">
        <v>41225</v>
      </c>
      <c r="G3574" s="55">
        <v>41255</v>
      </c>
      <c r="H3574" s="53" t="s">
        <v>100</v>
      </c>
      <c r="I3574" s="57">
        <v>100</v>
      </c>
      <c r="J3574" s="56">
        <v>125.30888153279999</v>
      </c>
      <c r="K3574" s="56">
        <v>100</v>
      </c>
      <c r="L3574" s="59">
        <v>41275</v>
      </c>
      <c r="M3574" s="60">
        <v>2013</v>
      </c>
      <c r="N3574" s="61">
        <v>41275</v>
      </c>
      <c r="O3574" s="60">
        <v>2013</v>
      </c>
      <c r="P3574" s="61">
        <v>41639</v>
      </c>
      <c r="Q3574" s="53" t="s">
        <v>337</v>
      </c>
      <c r="R3574" s="53" t="s">
        <v>1104</v>
      </c>
      <c r="S3574" s="53" t="s">
        <v>384</v>
      </c>
      <c r="T3574" s="60">
        <v>1</v>
      </c>
      <c r="U3574" s="53" t="s">
        <v>368</v>
      </c>
      <c r="V3574" s="53" t="s">
        <v>385</v>
      </c>
      <c r="W3574" s="53"/>
      <c r="X3574" s="71"/>
      <c r="Y3574" s="63"/>
      <c r="Z3574" s="53"/>
      <c r="AA3574" s="53"/>
      <c r="AB3574" s="72"/>
      <c r="AC3574" s="57"/>
      <c r="AD3574" s="53"/>
      <c r="AE3574" s="53"/>
      <c r="AF3574" s="53"/>
      <c r="AG3574" s="63"/>
      <c r="AH3574" s="53"/>
      <c r="AI3574" s="53"/>
      <c r="AJ3574" s="149">
        <v>1</v>
      </c>
      <c r="AK3574" s="374" t="s">
        <v>677</v>
      </c>
    </row>
    <row r="3575" spans="1:37" s="149" customFormat="1" ht="60" customHeight="1">
      <c r="A3575" s="53" t="s">
        <v>1084</v>
      </c>
      <c r="B3575" s="60">
        <v>31050</v>
      </c>
      <c r="C3575" s="60">
        <v>3000415</v>
      </c>
      <c r="D3575" s="52" t="s">
        <v>2040</v>
      </c>
      <c r="E3575" s="53" t="s">
        <v>59</v>
      </c>
      <c r="F3575" s="55">
        <v>41225</v>
      </c>
      <c r="G3575" s="55">
        <v>41255</v>
      </c>
      <c r="H3575" s="53" t="s">
        <v>100</v>
      </c>
      <c r="I3575" s="57">
        <v>100</v>
      </c>
      <c r="J3575" s="56">
        <v>125.30888153279999</v>
      </c>
      <c r="K3575" s="56">
        <v>100</v>
      </c>
      <c r="L3575" s="59">
        <v>41275</v>
      </c>
      <c r="M3575" s="60">
        <v>2013</v>
      </c>
      <c r="N3575" s="61">
        <v>41275</v>
      </c>
      <c r="O3575" s="60">
        <v>2013</v>
      </c>
      <c r="P3575" s="61">
        <v>41639</v>
      </c>
      <c r="Q3575" s="53" t="s">
        <v>337</v>
      </c>
      <c r="R3575" s="53" t="s">
        <v>1105</v>
      </c>
      <c r="S3575" s="53" t="s">
        <v>384</v>
      </c>
      <c r="T3575" s="60">
        <v>1</v>
      </c>
      <c r="U3575" s="53" t="s">
        <v>368</v>
      </c>
      <c r="V3575" s="53" t="s">
        <v>385</v>
      </c>
      <c r="W3575" s="53"/>
      <c r="X3575" s="71"/>
      <c r="Y3575" s="63"/>
      <c r="Z3575" s="53"/>
      <c r="AA3575" s="53"/>
      <c r="AB3575" s="72"/>
      <c r="AC3575" s="57"/>
      <c r="AD3575" s="53"/>
      <c r="AE3575" s="53"/>
      <c r="AF3575" s="53"/>
      <c r="AG3575" s="63"/>
      <c r="AH3575" s="53"/>
      <c r="AI3575" s="53"/>
      <c r="AJ3575" s="149">
        <v>1</v>
      </c>
      <c r="AK3575" s="374" t="s">
        <v>677</v>
      </c>
    </row>
    <row r="3576" spans="1:37" s="149" customFormat="1" ht="60" customHeight="1">
      <c r="A3576" s="53" t="s">
        <v>1084</v>
      </c>
      <c r="B3576" s="60">
        <v>31051</v>
      </c>
      <c r="C3576" s="60">
        <v>3000415</v>
      </c>
      <c r="D3576" s="52" t="s">
        <v>2040</v>
      </c>
      <c r="E3576" s="53" t="s">
        <v>59</v>
      </c>
      <c r="F3576" s="55">
        <v>41225</v>
      </c>
      <c r="G3576" s="55">
        <v>41255</v>
      </c>
      <c r="H3576" s="53" t="s">
        <v>100</v>
      </c>
      <c r="I3576" s="57">
        <v>100</v>
      </c>
      <c r="J3576" s="56">
        <v>125.30888153279999</v>
      </c>
      <c r="K3576" s="56">
        <v>100</v>
      </c>
      <c r="L3576" s="59">
        <v>41275</v>
      </c>
      <c r="M3576" s="60">
        <v>2013</v>
      </c>
      <c r="N3576" s="61">
        <v>41275</v>
      </c>
      <c r="O3576" s="60">
        <v>2013</v>
      </c>
      <c r="P3576" s="61">
        <v>41639</v>
      </c>
      <c r="Q3576" s="53" t="s">
        <v>337</v>
      </c>
      <c r="R3576" s="53" t="s">
        <v>1104</v>
      </c>
      <c r="S3576" s="53" t="s">
        <v>384</v>
      </c>
      <c r="T3576" s="60">
        <v>1</v>
      </c>
      <c r="U3576" s="53" t="s">
        <v>368</v>
      </c>
      <c r="V3576" s="53" t="s">
        <v>385</v>
      </c>
      <c r="W3576" s="53"/>
      <c r="X3576" s="71"/>
      <c r="Y3576" s="63"/>
      <c r="Z3576" s="53"/>
      <c r="AA3576" s="53"/>
      <c r="AB3576" s="72"/>
      <c r="AC3576" s="57"/>
      <c r="AD3576" s="53"/>
      <c r="AE3576" s="53"/>
      <c r="AF3576" s="53"/>
      <c r="AG3576" s="63"/>
      <c r="AH3576" s="53"/>
      <c r="AI3576" s="53"/>
      <c r="AJ3576" s="149">
        <v>1</v>
      </c>
      <c r="AK3576" s="374" t="s">
        <v>677</v>
      </c>
    </row>
    <row r="3577" spans="1:37" s="149" customFormat="1" ht="60" customHeight="1">
      <c r="A3577" s="53" t="s">
        <v>1084</v>
      </c>
      <c r="B3577" s="60">
        <v>31052</v>
      </c>
      <c r="C3577" s="60">
        <v>3000415</v>
      </c>
      <c r="D3577" s="52" t="s">
        <v>2040</v>
      </c>
      <c r="E3577" s="53" t="s">
        <v>59</v>
      </c>
      <c r="F3577" s="55">
        <v>41225</v>
      </c>
      <c r="G3577" s="55">
        <v>41255</v>
      </c>
      <c r="H3577" s="53" t="s">
        <v>100</v>
      </c>
      <c r="I3577" s="57">
        <v>100</v>
      </c>
      <c r="J3577" s="56">
        <v>125.30888153279999</v>
      </c>
      <c r="K3577" s="56">
        <v>100</v>
      </c>
      <c r="L3577" s="59">
        <v>41275</v>
      </c>
      <c r="M3577" s="60">
        <v>2013</v>
      </c>
      <c r="N3577" s="61">
        <v>41275</v>
      </c>
      <c r="O3577" s="60">
        <v>2013</v>
      </c>
      <c r="P3577" s="61">
        <v>41639</v>
      </c>
      <c r="Q3577" s="53" t="s">
        <v>337</v>
      </c>
      <c r="R3577" s="53" t="s">
        <v>1104</v>
      </c>
      <c r="S3577" s="53" t="s">
        <v>384</v>
      </c>
      <c r="T3577" s="60">
        <v>1</v>
      </c>
      <c r="U3577" s="53" t="s">
        <v>368</v>
      </c>
      <c r="V3577" s="53" t="s">
        <v>385</v>
      </c>
      <c r="W3577" s="53"/>
      <c r="X3577" s="71"/>
      <c r="Y3577" s="63"/>
      <c r="Z3577" s="53"/>
      <c r="AA3577" s="53"/>
      <c r="AB3577" s="72"/>
      <c r="AC3577" s="57"/>
      <c r="AD3577" s="53"/>
      <c r="AE3577" s="53"/>
      <c r="AF3577" s="53"/>
      <c r="AG3577" s="63"/>
      <c r="AH3577" s="53"/>
      <c r="AI3577" s="53"/>
      <c r="AJ3577" s="149">
        <v>1</v>
      </c>
      <c r="AK3577" s="374" t="s">
        <v>677</v>
      </c>
    </row>
    <row r="3578" spans="1:37" s="149" customFormat="1" ht="60" customHeight="1">
      <c r="A3578" s="53" t="s">
        <v>1084</v>
      </c>
      <c r="B3578" s="60">
        <v>31053</v>
      </c>
      <c r="C3578" s="60">
        <v>3000415</v>
      </c>
      <c r="D3578" s="52" t="s">
        <v>2040</v>
      </c>
      <c r="E3578" s="53" t="s">
        <v>59</v>
      </c>
      <c r="F3578" s="55">
        <v>41225</v>
      </c>
      <c r="G3578" s="55">
        <v>41255</v>
      </c>
      <c r="H3578" s="53" t="s">
        <v>100</v>
      </c>
      <c r="I3578" s="57">
        <v>423.72</v>
      </c>
      <c r="J3578" s="56">
        <v>533.11234687199999</v>
      </c>
      <c r="K3578" s="56">
        <v>423.72</v>
      </c>
      <c r="L3578" s="59">
        <v>41275</v>
      </c>
      <c r="M3578" s="60">
        <v>2013</v>
      </c>
      <c r="N3578" s="61">
        <v>41275</v>
      </c>
      <c r="O3578" s="60">
        <v>2013</v>
      </c>
      <c r="P3578" s="61">
        <v>41639</v>
      </c>
      <c r="Q3578" s="53" t="s">
        <v>337</v>
      </c>
      <c r="R3578" s="53" t="s">
        <v>1106</v>
      </c>
      <c r="S3578" s="53" t="s">
        <v>384</v>
      </c>
      <c r="T3578" s="60">
        <v>1</v>
      </c>
      <c r="U3578" s="53" t="s">
        <v>368</v>
      </c>
      <c r="V3578" s="53" t="s">
        <v>385</v>
      </c>
      <c r="W3578" s="53"/>
      <c r="X3578" s="71"/>
      <c r="Y3578" s="63"/>
      <c r="Z3578" s="53"/>
      <c r="AA3578" s="53"/>
      <c r="AB3578" s="72"/>
      <c r="AC3578" s="57"/>
      <c r="AD3578" s="53"/>
      <c r="AE3578" s="53"/>
      <c r="AF3578" s="53"/>
      <c r="AG3578" s="63"/>
      <c r="AH3578" s="53"/>
      <c r="AI3578" s="53"/>
      <c r="AJ3578" s="149">
        <v>1</v>
      </c>
      <c r="AK3578" s="374" t="s">
        <v>677</v>
      </c>
    </row>
    <row r="3579" spans="1:37" s="149" customFormat="1" ht="60" customHeight="1">
      <c r="A3579" s="53" t="s">
        <v>1084</v>
      </c>
      <c r="B3579" s="60">
        <v>31054</v>
      </c>
      <c r="C3579" s="60">
        <v>3000415</v>
      </c>
      <c r="D3579" s="52" t="s">
        <v>2040</v>
      </c>
      <c r="E3579" s="53" t="s">
        <v>59</v>
      </c>
      <c r="F3579" s="55">
        <v>41225</v>
      </c>
      <c r="G3579" s="55">
        <v>41255</v>
      </c>
      <c r="H3579" s="53" t="s">
        <v>100</v>
      </c>
      <c r="I3579" s="57">
        <v>100</v>
      </c>
      <c r="J3579" s="56">
        <v>125.30888153279999</v>
      </c>
      <c r="K3579" s="56">
        <v>100</v>
      </c>
      <c r="L3579" s="59">
        <v>41275</v>
      </c>
      <c r="M3579" s="60">
        <v>2013</v>
      </c>
      <c r="N3579" s="61">
        <v>41275</v>
      </c>
      <c r="O3579" s="60">
        <v>2013</v>
      </c>
      <c r="P3579" s="61">
        <v>41639</v>
      </c>
      <c r="Q3579" s="53" t="s">
        <v>337</v>
      </c>
      <c r="R3579" s="53" t="s">
        <v>1106</v>
      </c>
      <c r="S3579" s="53" t="s">
        <v>384</v>
      </c>
      <c r="T3579" s="60">
        <v>1</v>
      </c>
      <c r="U3579" s="53" t="s">
        <v>368</v>
      </c>
      <c r="V3579" s="53" t="s">
        <v>385</v>
      </c>
      <c r="W3579" s="53"/>
      <c r="X3579" s="71"/>
      <c r="Y3579" s="63"/>
      <c r="Z3579" s="53"/>
      <c r="AA3579" s="53"/>
      <c r="AB3579" s="72"/>
      <c r="AC3579" s="57"/>
      <c r="AD3579" s="53"/>
      <c r="AE3579" s="53"/>
      <c r="AF3579" s="53"/>
      <c r="AG3579" s="63"/>
      <c r="AH3579" s="53"/>
      <c r="AI3579" s="53"/>
      <c r="AJ3579" s="149">
        <v>1</v>
      </c>
      <c r="AK3579" s="374" t="s">
        <v>677</v>
      </c>
    </row>
    <row r="3580" spans="1:37" s="149" customFormat="1" ht="60" customHeight="1">
      <c r="A3580" s="53" t="s">
        <v>1084</v>
      </c>
      <c r="B3580" s="60">
        <v>31055</v>
      </c>
      <c r="C3580" s="60">
        <v>3000415</v>
      </c>
      <c r="D3580" s="52" t="s">
        <v>2040</v>
      </c>
      <c r="E3580" s="53" t="s">
        <v>59</v>
      </c>
      <c r="F3580" s="55">
        <v>41225</v>
      </c>
      <c r="G3580" s="55">
        <v>41255</v>
      </c>
      <c r="H3580" s="53" t="s">
        <v>100</v>
      </c>
      <c r="I3580" s="57">
        <v>200</v>
      </c>
      <c r="J3580" s="56">
        <v>250.61776306559997</v>
      </c>
      <c r="K3580" s="56">
        <v>200</v>
      </c>
      <c r="L3580" s="59">
        <v>41275</v>
      </c>
      <c r="M3580" s="60">
        <v>2013</v>
      </c>
      <c r="N3580" s="61">
        <v>41275</v>
      </c>
      <c r="O3580" s="60">
        <v>2013</v>
      </c>
      <c r="P3580" s="61">
        <v>41639</v>
      </c>
      <c r="Q3580" s="53" t="s">
        <v>337</v>
      </c>
      <c r="R3580" s="53" t="s">
        <v>1107</v>
      </c>
      <c r="S3580" s="53" t="s">
        <v>384</v>
      </c>
      <c r="T3580" s="60">
        <v>1</v>
      </c>
      <c r="U3580" s="53" t="s">
        <v>368</v>
      </c>
      <c r="V3580" s="53" t="s">
        <v>385</v>
      </c>
      <c r="W3580" s="53"/>
      <c r="X3580" s="71"/>
      <c r="Y3580" s="63"/>
      <c r="Z3580" s="53"/>
      <c r="AA3580" s="53"/>
      <c r="AB3580" s="72"/>
      <c r="AC3580" s="57"/>
      <c r="AD3580" s="53"/>
      <c r="AE3580" s="53"/>
      <c r="AF3580" s="53"/>
      <c r="AG3580" s="63"/>
      <c r="AH3580" s="53"/>
      <c r="AI3580" s="53"/>
      <c r="AJ3580" s="149">
        <v>1</v>
      </c>
      <c r="AK3580" s="374" t="s">
        <v>677</v>
      </c>
    </row>
    <row r="3581" spans="1:37" s="149" customFormat="1" ht="60" customHeight="1">
      <c r="A3581" s="53" t="s">
        <v>1084</v>
      </c>
      <c r="B3581" s="60">
        <v>31056</v>
      </c>
      <c r="C3581" s="60">
        <v>3000415</v>
      </c>
      <c r="D3581" s="52" t="s">
        <v>2040</v>
      </c>
      <c r="E3581" s="53" t="s">
        <v>59</v>
      </c>
      <c r="F3581" s="55">
        <v>41225</v>
      </c>
      <c r="G3581" s="55">
        <v>41255</v>
      </c>
      <c r="H3581" s="53" t="s">
        <v>100</v>
      </c>
      <c r="I3581" s="57">
        <v>250</v>
      </c>
      <c r="J3581" s="56">
        <v>313.272203832</v>
      </c>
      <c r="K3581" s="56">
        <v>250</v>
      </c>
      <c r="L3581" s="59">
        <v>41275</v>
      </c>
      <c r="M3581" s="60">
        <v>2013</v>
      </c>
      <c r="N3581" s="61">
        <v>41275</v>
      </c>
      <c r="O3581" s="60">
        <v>2013</v>
      </c>
      <c r="P3581" s="61">
        <v>41639</v>
      </c>
      <c r="Q3581" s="53" t="s">
        <v>337</v>
      </c>
      <c r="R3581" s="53" t="s">
        <v>1108</v>
      </c>
      <c r="S3581" s="53" t="s">
        <v>384</v>
      </c>
      <c r="T3581" s="60">
        <v>1</v>
      </c>
      <c r="U3581" s="53" t="s">
        <v>368</v>
      </c>
      <c r="V3581" s="53" t="s">
        <v>385</v>
      </c>
      <c r="W3581" s="53"/>
      <c r="X3581" s="71"/>
      <c r="Y3581" s="63"/>
      <c r="Z3581" s="53"/>
      <c r="AA3581" s="53"/>
      <c r="AB3581" s="72"/>
      <c r="AC3581" s="57"/>
      <c r="AD3581" s="53"/>
      <c r="AE3581" s="53"/>
      <c r="AF3581" s="53"/>
      <c r="AG3581" s="63"/>
      <c r="AH3581" s="53"/>
      <c r="AI3581" s="53"/>
      <c r="AJ3581" s="149">
        <v>1</v>
      </c>
      <c r="AK3581" s="374" t="s">
        <v>677</v>
      </c>
    </row>
    <row r="3582" spans="1:37" s="149" customFormat="1" ht="60" customHeight="1">
      <c r="A3582" s="53" t="s">
        <v>1084</v>
      </c>
      <c r="B3582" s="60">
        <v>31057</v>
      </c>
      <c r="C3582" s="60">
        <v>3000452</v>
      </c>
      <c r="D3582" s="52" t="s">
        <v>424</v>
      </c>
      <c r="E3582" s="53" t="s">
        <v>59</v>
      </c>
      <c r="F3582" s="55">
        <v>41225</v>
      </c>
      <c r="G3582" s="55">
        <v>41255</v>
      </c>
      <c r="H3582" s="53" t="s">
        <v>100</v>
      </c>
      <c r="I3582" s="57">
        <v>300</v>
      </c>
      <c r="J3582" s="56">
        <v>375.92664459839995</v>
      </c>
      <c r="K3582" s="56">
        <v>300</v>
      </c>
      <c r="L3582" s="59">
        <v>41275</v>
      </c>
      <c r="M3582" s="60">
        <v>2013</v>
      </c>
      <c r="N3582" s="61">
        <v>41275</v>
      </c>
      <c r="O3582" s="60">
        <v>2013</v>
      </c>
      <c r="P3582" s="61">
        <v>41639</v>
      </c>
      <c r="Q3582" s="53" t="s">
        <v>337</v>
      </c>
      <c r="R3582" s="53" t="s">
        <v>1109</v>
      </c>
      <c r="S3582" s="53" t="s">
        <v>384</v>
      </c>
      <c r="T3582" s="60">
        <v>1</v>
      </c>
      <c r="U3582" s="53" t="s">
        <v>368</v>
      </c>
      <c r="V3582" s="53" t="s">
        <v>385</v>
      </c>
      <c r="W3582" s="53"/>
      <c r="X3582" s="71"/>
      <c r="Y3582" s="63"/>
      <c r="Z3582" s="53"/>
      <c r="AA3582" s="53"/>
      <c r="AB3582" s="72"/>
      <c r="AC3582" s="57"/>
      <c r="AD3582" s="53"/>
      <c r="AE3582" s="53"/>
      <c r="AF3582" s="53"/>
      <c r="AG3582" s="63"/>
      <c r="AH3582" s="53"/>
      <c r="AI3582" s="53"/>
      <c r="AJ3582" s="149">
        <v>1</v>
      </c>
      <c r="AK3582" s="374" t="s">
        <v>677</v>
      </c>
    </row>
    <row r="3583" spans="1:37" s="149" customFormat="1" ht="60" customHeight="1">
      <c r="A3583" s="53" t="s">
        <v>1084</v>
      </c>
      <c r="B3583" s="60">
        <v>31058</v>
      </c>
      <c r="C3583" s="60">
        <v>3000452</v>
      </c>
      <c r="D3583" s="52" t="s">
        <v>424</v>
      </c>
      <c r="E3583" s="53" t="s">
        <v>63</v>
      </c>
      <c r="F3583" s="55">
        <v>41283</v>
      </c>
      <c r="G3583" s="55">
        <v>41283</v>
      </c>
      <c r="H3583" s="53" t="s">
        <v>100</v>
      </c>
      <c r="I3583" s="57">
        <v>116.949</v>
      </c>
      <c r="J3583" s="56">
        <v>146.54873695260957</v>
      </c>
      <c r="K3583" s="56">
        <v>116.949</v>
      </c>
      <c r="L3583" s="59">
        <v>41283</v>
      </c>
      <c r="M3583" s="60">
        <v>2013</v>
      </c>
      <c r="N3583" s="61">
        <v>41283</v>
      </c>
      <c r="O3583" s="60">
        <v>2013</v>
      </c>
      <c r="P3583" s="61">
        <v>41639</v>
      </c>
      <c r="Q3583" s="53" t="s">
        <v>347</v>
      </c>
      <c r="R3583" s="53" t="s">
        <v>2438</v>
      </c>
      <c r="S3583" s="53" t="s">
        <v>384</v>
      </c>
      <c r="T3583" s="60">
        <v>1</v>
      </c>
      <c r="U3583" s="53" t="s">
        <v>368</v>
      </c>
      <c r="V3583" s="53" t="s">
        <v>389</v>
      </c>
      <c r="W3583" s="53"/>
      <c r="X3583" s="71"/>
      <c r="Y3583" s="63"/>
      <c r="Z3583" s="53"/>
      <c r="AA3583" s="53"/>
      <c r="AB3583" s="72"/>
      <c r="AC3583" s="57"/>
      <c r="AD3583" s="53"/>
      <c r="AE3583" s="53"/>
      <c r="AF3583" s="53"/>
      <c r="AG3583" s="63"/>
      <c r="AH3583" s="53"/>
      <c r="AI3583" s="53"/>
      <c r="AJ3583" s="149">
        <v>1</v>
      </c>
      <c r="AK3583" s="374" t="s">
        <v>677</v>
      </c>
    </row>
    <row r="3584" spans="1:37" s="149" customFormat="1" ht="60" customHeight="1">
      <c r="A3584" s="53" t="s">
        <v>1084</v>
      </c>
      <c r="B3584" s="60" t="s">
        <v>3617</v>
      </c>
      <c r="C3584" s="60">
        <v>3000452</v>
      </c>
      <c r="D3584" s="52" t="s">
        <v>424</v>
      </c>
      <c r="E3584" s="53" t="s">
        <v>63</v>
      </c>
      <c r="F3584" s="55">
        <v>41283</v>
      </c>
      <c r="G3584" s="55">
        <v>41283</v>
      </c>
      <c r="H3584" s="53" t="s">
        <v>100</v>
      </c>
      <c r="I3584" s="57">
        <v>83.051000000000002</v>
      </c>
      <c r="J3584" s="56">
        <v>104.06902611299041</v>
      </c>
      <c r="K3584" s="56">
        <v>83.051000000000002</v>
      </c>
      <c r="L3584" s="59">
        <v>41283</v>
      </c>
      <c r="M3584" s="60">
        <v>2013</v>
      </c>
      <c r="N3584" s="61">
        <v>41283</v>
      </c>
      <c r="O3584" s="60">
        <v>2013</v>
      </c>
      <c r="P3584" s="61">
        <v>41639</v>
      </c>
      <c r="Q3584" s="53" t="s">
        <v>347</v>
      </c>
      <c r="R3584" s="53" t="s">
        <v>2438</v>
      </c>
      <c r="S3584" s="53" t="s">
        <v>384</v>
      </c>
      <c r="T3584" s="60">
        <v>1</v>
      </c>
      <c r="U3584" s="53" t="s">
        <v>368</v>
      </c>
      <c r="V3584" s="53" t="s">
        <v>389</v>
      </c>
      <c r="W3584" s="53"/>
      <c r="X3584" s="71"/>
      <c r="Y3584" s="63"/>
      <c r="Z3584" s="53"/>
      <c r="AA3584" s="53"/>
      <c r="AB3584" s="72"/>
      <c r="AC3584" s="57"/>
      <c r="AD3584" s="53"/>
      <c r="AE3584" s="53"/>
      <c r="AF3584" s="53"/>
      <c r="AG3584" s="63"/>
      <c r="AH3584" s="53"/>
      <c r="AI3584" s="53"/>
      <c r="AJ3584" s="149">
        <v>1</v>
      </c>
      <c r="AK3584" s="374" t="s">
        <v>677</v>
      </c>
    </row>
    <row r="3585" spans="1:37" s="149" customFormat="1" ht="60" customHeight="1">
      <c r="A3585" s="53" t="s">
        <v>1084</v>
      </c>
      <c r="B3585" s="60">
        <v>31073</v>
      </c>
      <c r="C3585" s="60">
        <v>3000452</v>
      </c>
      <c r="D3585" s="52" t="s">
        <v>424</v>
      </c>
      <c r="E3585" s="53" t="s">
        <v>59</v>
      </c>
      <c r="F3585" s="55">
        <v>41225</v>
      </c>
      <c r="G3585" s="55">
        <v>41255</v>
      </c>
      <c r="H3585" s="53" t="s">
        <v>100</v>
      </c>
      <c r="I3585" s="57">
        <v>650</v>
      </c>
      <c r="J3585" s="56">
        <v>814.50772996319995</v>
      </c>
      <c r="K3585" s="56">
        <v>650</v>
      </c>
      <c r="L3585" s="59">
        <v>41275</v>
      </c>
      <c r="M3585" s="60">
        <v>2013</v>
      </c>
      <c r="N3585" s="61">
        <v>41275</v>
      </c>
      <c r="O3585" s="60">
        <v>2013</v>
      </c>
      <c r="P3585" s="61">
        <v>41639</v>
      </c>
      <c r="Q3585" s="53" t="s">
        <v>337</v>
      </c>
      <c r="R3585" s="53" t="s">
        <v>1079</v>
      </c>
      <c r="S3585" s="53" t="s">
        <v>384</v>
      </c>
      <c r="T3585" s="60">
        <v>1</v>
      </c>
      <c r="U3585" s="53" t="s">
        <v>368</v>
      </c>
      <c r="V3585" s="53" t="s">
        <v>385</v>
      </c>
      <c r="W3585" s="53"/>
      <c r="X3585" s="71"/>
      <c r="Y3585" s="63"/>
      <c r="Z3585" s="53"/>
      <c r="AA3585" s="53"/>
      <c r="AB3585" s="72"/>
      <c r="AC3585" s="57"/>
      <c r="AD3585" s="53"/>
      <c r="AE3585" s="53"/>
      <c r="AF3585" s="53"/>
      <c r="AG3585" s="63"/>
      <c r="AH3585" s="53"/>
      <c r="AI3585" s="53"/>
      <c r="AJ3585" s="149">
        <v>1</v>
      </c>
      <c r="AK3585" s="374" t="s">
        <v>677</v>
      </c>
    </row>
    <row r="3586" spans="1:37" s="149" customFormat="1" ht="60" customHeight="1">
      <c r="A3586" s="53" t="s">
        <v>1084</v>
      </c>
      <c r="B3586" s="60">
        <v>31101</v>
      </c>
      <c r="C3586" s="53" t="s">
        <v>496</v>
      </c>
      <c r="D3586" s="52" t="s">
        <v>497</v>
      </c>
      <c r="E3586" s="53" t="s">
        <v>59</v>
      </c>
      <c r="F3586" s="118">
        <v>41401</v>
      </c>
      <c r="G3586" s="118">
        <v>41432</v>
      </c>
      <c r="H3586" s="53" t="s">
        <v>100</v>
      </c>
      <c r="I3586" s="57">
        <v>2338.1779661016953</v>
      </c>
      <c r="J3586" s="56">
        <v>2510.6948067594963</v>
      </c>
      <c r="K3586" s="56">
        <v>2338.1770000000001</v>
      </c>
      <c r="L3586" s="59">
        <v>41445</v>
      </c>
      <c r="M3586" s="60">
        <v>2013</v>
      </c>
      <c r="N3586" s="61">
        <v>41445</v>
      </c>
      <c r="O3586" s="60">
        <v>2013</v>
      </c>
      <c r="P3586" s="61">
        <v>41633</v>
      </c>
      <c r="Q3586" s="53" t="s">
        <v>337</v>
      </c>
      <c r="R3586" s="71"/>
      <c r="S3586" s="53" t="s">
        <v>900</v>
      </c>
      <c r="T3586" s="60">
        <v>44.73</v>
      </c>
      <c r="U3586" s="53" t="s">
        <v>368</v>
      </c>
      <c r="V3586" s="53" t="s">
        <v>385</v>
      </c>
      <c r="W3586" s="53"/>
      <c r="X3586" s="71"/>
      <c r="Y3586" s="63"/>
      <c r="Z3586" s="107"/>
      <c r="AA3586" s="53"/>
      <c r="AB3586" s="72"/>
      <c r="AC3586" s="57"/>
      <c r="AD3586" s="53"/>
      <c r="AE3586" s="53"/>
      <c r="AF3586" s="53"/>
      <c r="AG3586" s="63"/>
      <c r="AH3586" s="53"/>
      <c r="AI3586" s="53"/>
      <c r="AJ3586" s="149">
        <v>2</v>
      </c>
      <c r="AK3586" s="374" t="s">
        <v>677</v>
      </c>
    </row>
    <row r="3587" spans="1:37" s="149" customFormat="1" ht="60" customHeight="1">
      <c r="A3587" s="53" t="s">
        <v>1084</v>
      </c>
      <c r="B3587" s="60">
        <v>31102</v>
      </c>
      <c r="C3587" s="53" t="s">
        <v>498</v>
      </c>
      <c r="D3587" s="52" t="s">
        <v>499</v>
      </c>
      <c r="E3587" s="53" t="s">
        <v>81</v>
      </c>
      <c r="F3587" s="118">
        <v>41219</v>
      </c>
      <c r="G3587" s="118">
        <v>41264</v>
      </c>
      <c r="H3587" s="53" t="s">
        <v>100</v>
      </c>
      <c r="I3587" s="57">
        <v>34582.743320000001</v>
      </c>
      <c r="J3587" s="56">
        <v>34582.743403339948</v>
      </c>
      <c r="K3587" s="56">
        <v>34582.743000000002</v>
      </c>
      <c r="L3587" s="59">
        <v>41292</v>
      </c>
      <c r="M3587" s="60">
        <v>2013</v>
      </c>
      <c r="N3587" s="61">
        <v>41292</v>
      </c>
      <c r="O3587" s="60">
        <v>2013</v>
      </c>
      <c r="P3587" s="61">
        <v>41639</v>
      </c>
      <c r="Q3587" s="53" t="s">
        <v>337</v>
      </c>
      <c r="R3587" s="71" t="s">
        <v>2737</v>
      </c>
      <c r="S3587" s="53" t="s">
        <v>500</v>
      </c>
      <c r="T3587" s="60">
        <v>1315891</v>
      </c>
      <c r="U3587" s="53" t="s">
        <v>368</v>
      </c>
      <c r="V3587" s="53" t="s">
        <v>385</v>
      </c>
      <c r="W3587" s="53"/>
      <c r="X3587" s="71"/>
      <c r="Y3587" s="63"/>
      <c r="Z3587" s="107"/>
      <c r="AA3587" s="53"/>
      <c r="AB3587" s="72"/>
      <c r="AC3587" s="57"/>
      <c r="AD3587" s="53"/>
      <c r="AE3587" s="53"/>
      <c r="AF3587" s="53"/>
      <c r="AG3587" s="63"/>
      <c r="AH3587" s="53"/>
      <c r="AI3587" s="53"/>
      <c r="AJ3587" s="149">
        <v>1</v>
      </c>
      <c r="AK3587" s="374" t="s">
        <v>677</v>
      </c>
    </row>
    <row r="3588" spans="1:37" s="149" customFormat="1" ht="60" customHeight="1">
      <c r="A3588" s="53" t="s">
        <v>1084</v>
      </c>
      <c r="B3588" s="160" t="s">
        <v>2772</v>
      </c>
      <c r="C3588" s="53" t="s">
        <v>498</v>
      </c>
      <c r="D3588" s="52" t="s">
        <v>499</v>
      </c>
      <c r="E3588" s="53" t="s">
        <v>81</v>
      </c>
      <c r="F3588" s="118">
        <v>41219</v>
      </c>
      <c r="G3588" s="118">
        <v>41264</v>
      </c>
      <c r="H3588" s="53" t="s">
        <v>100</v>
      </c>
      <c r="I3588" s="57">
        <v>43119.504679999998</v>
      </c>
      <c r="J3588" s="56">
        <v>43119.504757307921</v>
      </c>
      <c r="K3588" s="56">
        <v>43119.504000000001</v>
      </c>
      <c r="L3588" s="59">
        <v>41292</v>
      </c>
      <c r="M3588" s="60">
        <v>2013</v>
      </c>
      <c r="N3588" s="61">
        <v>41292</v>
      </c>
      <c r="O3588" s="60">
        <v>2013</v>
      </c>
      <c r="P3588" s="61">
        <v>41639</v>
      </c>
      <c r="Q3588" s="53" t="s">
        <v>337</v>
      </c>
      <c r="R3588" s="71" t="s">
        <v>2773</v>
      </c>
      <c r="S3588" s="53" t="s">
        <v>500</v>
      </c>
      <c r="T3588" s="60">
        <v>1640730.33</v>
      </c>
      <c r="U3588" s="53" t="s">
        <v>368</v>
      </c>
      <c r="V3588" s="53" t="s">
        <v>385</v>
      </c>
      <c r="W3588" s="53"/>
      <c r="X3588" s="71"/>
      <c r="Y3588" s="63"/>
      <c r="Z3588" s="107"/>
      <c r="AA3588" s="53"/>
      <c r="AB3588" s="72"/>
      <c r="AC3588" s="57"/>
      <c r="AD3588" s="53"/>
      <c r="AE3588" s="53"/>
      <c r="AF3588" s="53"/>
      <c r="AG3588" s="63"/>
      <c r="AH3588" s="53"/>
      <c r="AI3588" s="53"/>
      <c r="AJ3588" s="149">
        <v>1</v>
      </c>
      <c r="AK3588" s="374" t="s">
        <v>677</v>
      </c>
    </row>
    <row r="3589" spans="1:37" s="149" customFormat="1" ht="60" customHeight="1">
      <c r="A3589" s="53" t="s">
        <v>1084</v>
      </c>
      <c r="B3589" s="60">
        <v>31103</v>
      </c>
      <c r="C3589" s="53" t="s">
        <v>2048</v>
      </c>
      <c r="D3589" s="52" t="s">
        <v>1141</v>
      </c>
      <c r="E3589" s="53" t="s">
        <v>63</v>
      </c>
      <c r="F3589" s="118">
        <v>41292</v>
      </c>
      <c r="G3589" s="118">
        <v>41292</v>
      </c>
      <c r="H3589" s="53" t="s">
        <v>100</v>
      </c>
      <c r="I3589" s="57">
        <v>1540.51133</v>
      </c>
      <c r="J3589" s="56">
        <v>1592.9616764678401</v>
      </c>
      <c r="K3589" s="56">
        <v>1540.511</v>
      </c>
      <c r="L3589" s="59">
        <v>41292</v>
      </c>
      <c r="M3589" s="60">
        <v>2013</v>
      </c>
      <c r="N3589" s="61">
        <v>41292</v>
      </c>
      <c r="O3589" s="60">
        <v>2013</v>
      </c>
      <c r="P3589" s="61">
        <v>41639</v>
      </c>
      <c r="Q3589" s="53" t="s">
        <v>337</v>
      </c>
      <c r="R3589" s="71" t="s">
        <v>2439</v>
      </c>
      <c r="S3589" s="53" t="s">
        <v>500</v>
      </c>
      <c r="T3589" s="60">
        <v>111045</v>
      </c>
      <c r="U3589" s="53" t="s">
        <v>368</v>
      </c>
      <c r="V3589" s="53" t="s">
        <v>385</v>
      </c>
      <c r="W3589" s="53"/>
      <c r="X3589" s="71"/>
      <c r="Y3589" s="63"/>
      <c r="Z3589" s="107"/>
      <c r="AA3589" s="53"/>
      <c r="AB3589" s="72"/>
      <c r="AC3589" s="57"/>
      <c r="AD3589" s="53"/>
      <c r="AE3589" s="53"/>
      <c r="AF3589" s="53"/>
      <c r="AG3589" s="63"/>
      <c r="AH3589" s="53"/>
      <c r="AI3589" s="53"/>
      <c r="AJ3589" s="149">
        <v>1</v>
      </c>
      <c r="AK3589" s="374" t="s">
        <v>677</v>
      </c>
    </row>
    <row r="3590" spans="1:37" s="149" customFormat="1" ht="60" customHeight="1">
      <c r="A3590" s="53" t="s">
        <v>1084</v>
      </c>
      <c r="B3590" s="60">
        <v>31104</v>
      </c>
      <c r="C3590" s="53" t="s">
        <v>501</v>
      </c>
      <c r="D3590" s="52" t="s">
        <v>502</v>
      </c>
      <c r="E3590" s="85" t="s">
        <v>81</v>
      </c>
      <c r="F3590" s="118">
        <v>41340</v>
      </c>
      <c r="G3590" s="55">
        <v>41400</v>
      </c>
      <c r="H3590" s="53" t="s">
        <v>100</v>
      </c>
      <c r="I3590" s="57">
        <v>3500</v>
      </c>
      <c r="J3590" s="56">
        <v>3751.1753732706966</v>
      </c>
      <c r="K3590" s="56">
        <v>3500</v>
      </c>
      <c r="L3590" s="59">
        <v>41420</v>
      </c>
      <c r="M3590" s="60">
        <v>2013</v>
      </c>
      <c r="N3590" s="61">
        <v>41420</v>
      </c>
      <c r="O3590" s="60">
        <v>2013</v>
      </c>
      <c r="P3590" s="61">
        <v>41639</v>
      </c>
      <c r="Q3590" s="53" t="s">
        <v>337</v>
      </c>
      <c r="R3590" s="71" t="s">
        <v>502</v>
      </c>
      <c r="S3590" s="53" t="s">
        <v>2007</v>
      </c>
      <c r="T3590" s="60">
        <v>30976.06</v>
      </c>
      <c r="U3590" s="53" t="s">
        <v>368</v>
      </c>
      <c r="V3590" s="53" t="s">
        <v>385</v>
      </c>
      <c r="W3590" s="53"/>
      <c r="X3590" s="71"/>
      <c r="Y3590" s="63"/>
      <c r="Z3590" s="107"/>
      <c r="AA3590" s="53"/>
      <c r="AB3590" s="72"/>
      <c r="AC3590" s="57"/>
      <c r="AD3590" s="53"/>
      <c r="AE3590" s="53"/>
      <c r="AF3590" s="53"/>
      <c r="AG3590" s="63"/>
      <c r="AH3590" s="53"/>
      <c r="AI3590" s="53"/>
      <c r="AJ3590" s="149">
        <v>2</v>
      </c>
      <c r="AK3590" s="374" t="s">
        <v>677</v>
      </c>
    </row>
    <row r="3591" spans="1:37" s="149" customFormat="1" ht="60" customHeight="1">
      <c r="A3591" s="53" t="s">
        <v>1084</v>
      </c>
      <c r="B3591" s="60">
        <v>31105</v>
      </c>
      <c r="C3591" s="53" t="s">
        <v>632</v>
      </c>
      <c r="D3591" s="52" t="s">
        <v>622</v>
      </c>
      <c r="E3591" s="53" t="s">
        <v>81</v>
      </c>
      <c r="F3591" s="118">
        <v>41225</v>
      </c>
      <c r="G3591" s="118">
        <v>41255</v>
      </c>
      <c r="H3591" s="53" t="s">
        <v>100</v>
      </c>
      <c r="I3591" s="57">
        <v>6145.1949152542375</v>
      </c>
      <c r="J3591" s="56">
        <v>6342.5376180012681</v>
      </c>
      <c r="K3591" s="56">
        <v>6145.1940000000004</v>
      </c>
      <c r="L3591" s="59">
        <v>41293</v>
      </c>
      <c r="M3591" s="60">
        <v>2013</v>
      </c>
      <c r="N3591" s="61">
        <v>41293</v>
      </c>
      <c r="O3591" s="60">
        <v>2013</v>
      </c>
      <c r="P3591" s="61">
        <v>41639</v>
      </c>
      <c r="Q3591" s="53" t="s">
        <v>337</v>
      </c>
      <c r="R3591" s="71"/>
      <c r="S3591" s="53" t="s">
        <v>419</v>
      </c>
      <c r="T3591" s="60">
        <v>1263</v>
      </c>
      <c r="U3591" s="53" t="s">
        <v>368</v>
      </c>
      <c r="V3591" s="53" t="s">
        <v>385</v>
      </c>
      <c r="W3591" s="53"/>
      <c r="X3591" s="71"/>
      <c r="Y3591" s="63"/>
      <c r="Z3591" s="107"/>
      <c r="AA3591" s="53"/>
      <c r="AB3591" s="72"/>
      <c r="AC3591" s="57"/>
      <c r="AD3591" s="53"/>
      <c r="AE3591" s="53"/>
      <c r="AF3591" s="53"/>
      <c r="AG3591" s="63"/>
      <c r="AH3591" s="53"/>
      <c r="AI3591" s="53"/>
      <c r="AJ3591" s="149">
        <v>1</v>
      </c>
      <c r="AK3591" s="374" t="s">
        <v>677</v>
      </c>
    </row>
    <row r="3592" spans="1:37" s="149" customFormat="1" ht="60" customHeight="1">
      <c r="A3592" s="53" t="s">
        <v>1084</v>
      </c>
      <c r="B3592" s="60">
        <v>31121</v>
      </c>
      <c r="C3592" s="53" t="s">
        <v>512</v>
      </c>
      <c r="D3592" s="52" t="s">
        <v>513</v>
      </c>
      <c r="E3592" s="53" t="s">
        <v>59</v>
      </c>
      <c r="F3592" s="118">
        <v>41232</v>
      </c>
      <c r="G3592" s="118">
        <v>41262</v>
      </c>
      <c r="H3592" s="53" t="s">
        <v>100</v>
      </c>
      <c r="I3592" s="57">
        <v>629.17796610169489</v>
      </c>
      <c r="J3592" s="56">
        <v>650.60481211901288</v>
      </c>
      <c r="K3592" s="56">
        <v>629.17700000000002</v>
      </c>
      <c r="L3592" s="59">
        <v>41304</v>
      </c>
      <c r="M3592" s="60">
        <v>2013</v>
      </c>
      <c r="N3592" s="61">
        <v>41304</v>
      </c>
      <c r="O3592" s="60">
        <v>2013</v>
      </c>
      <c r="P3592" s="61">
        <v>41425</v>
      </c>
      <c r="Q3592" s="53" t="s">
        <v>337</v>
      </c>
      <c r="R3592" s="71"/>
      <c r="S3592" s="53" t="s">
        <v>419</v>
      </c>
      <c r="T3592" s="60">
        <v>119</v>
      </c>
      <c r="U3592" s="53" t="s">
        <v>368</v>
      </c>
      <c r="V3592" s="53" t="s">
        <v>385</v>
      </c>
      <c r="W3592" s="53"/>
      <c r="X3592" s="71"/>
      <c r="Y3592" s="63"/>
      <c r="Z3592" s="107"/>
      <c r="AA3592" s="53"/>
      <c r="AB3592" s="72"/>
      <c r="AC3592" s="57"/>
      <c r="AD3592" s="53"/>
      <c r="AE3592" s="53"/>
      <c r="AF3592" s="53"/>
      <c r="AG3592" s="63"/>
      <c r="AH3592" s="53"/>
      <c r="AI3592" s="53"/>
      <c r="AJ3592" s="149">
        <v>1</v>
      </c>
      <c r="AK3592" s="374" t="s">
        <v>677</v>
      </c>
    </row>
    <row r="3593" spans="1:37" s="149" customFormat="1" ht="60" customHeight="1">
      <c r="A3593" s="53" t="s">
        <v>1084</v>
      </c>
      <c r="B3593" s="60">
        <v>31124</v>
      </c>
      <c r="C3593" s="53" t="s">
        <v>444</v>
      </c>
      <c r="D3593" s="52" t="s">
        <v>418</v>
      </c>
      <c r="E3593" s="53" t="s">
        <v>59</v>
      </c>
      <c r="F3593" s="118">
        <v>41232</v>
      </c>
      <c r="G3593" s="118">
        <v>41262</v>
      </c>
      <c r="H3593" s="53" t="s">
        <v>100</v>
      </c>
      <c r="I3593" s="57">
        <v>2775.55</v>
      </c>
      <c r="J3593" s="56">
        <v>3776.3348346896255</v>
      </c>
      <c r="K3593" s="56">
        <v>2775.55</v>
      </c>
      <c r="L3593" s="59">
        <v>41304</v>
      </c>
      <c r="M3593" s="60">
        <v>2013</v>
      </c>
      <c r="N3593" s="61">
        <v>41304</v>
      </c>
      <c r="O3593" s="60">
        <v>2013</v>
      </c>
      <c r="P3593" s="61">
        <v>41486</v>
      </c>
      <c r="Q3593" s="53" t="s">
        <v>337</v>
      </c>
      <c r="R3593" s="71"/>
      <c r="S3593" s="53" t="s">
        <v>419</v>
      </c>
      <c r="T3593" s="60">
        <v>425</v>
      </c>
      <c r="U3593" s="53" t="s">
        <v>368</v>
      </c>
      <c r="V3593" s="53" t="s">
        <v>385</v>
      </c>
      <c r="W3593" s="53" t="s">
        <v>1143</v>
      </c>
      <c r="X3593" s="71"/>
      <c r="Y3593" s="63"/>
      <c r="Z3593" s="107"/>
      <c r="AA3593" s="53"/>
      <c r="AB3593" s="72"/>
      <c r="AC3593" s="57"/>
      <c r="AD3593" s="53"/>
      <c r="AE3593" s="53"/>
      <c r="AF3593" s="53"/>
      <c r="AG3593" s="63"/>
      <c r="AH3593" s="53"/>
      <c r="AI3593" s="53"/>
      <c r="AJ3593" s="149">
        <v>1</v>
      </c>
      <c r="AK3593" s="374" t="s">
        <v>677</v>
      </c>
    </row>
    <row r="3594" spans="1:37" s="149" customFormat="1" ht="60" customHeight="1">
      <c r="A3594" s="53" t="s">
        <v>1084</v>
      </c>
      <c r="B3594" s="60">
        <v>31125</v>
      </c>
      <c r="C3594" s="53" t="s">
        <v>518</v>
      </c>
      <c r="D3594" s="52" t="s">
        <v>417</v>
      </c>
      <c r="E3594" s="53" t="s">
        <v>59</v>
      </c>
      <c r="F3594" s="118">
        <v>41232</v>
      </c>
      <c r="G3594" s="118">
        <v>41262</v>
      </c>
      <c r="H3594" s="53" t="s">
        <v>100</v>
      </c>
      <c r="I3594" s="57">
        <v>2196.6864406779664</v>
      </c>
      <c r="J3594" s="56">
        <v>2269.3603325697359</v>
      </c>
      <c r="K3594" s="56">
        <v>2196.6860000000001</v>
      </c>
      <c r="L3594" s="59">
        <v>41304</v>
      </c>
      <c r="M3594" s="60">
        <v>2013</v>
      </c>
      <c r="N3594" s="61">
        <v>41304</v>
      </c>
      <c r="O3594" s="60">
        <v>2013</v>
      </c>
      <c r="P3594" s="61">
        <v>41639</v>
      </c>
      <c r="Q3594" s="53" t="s">
        <v>337</v>
      </c>
      <c r="R3594" s="71"/>
      <c r="S3594" s="53" t="s">
        <v>419</v>
      </c>
      <c r="T3594" s="60">
        <v>612</v>
      </c>
      <c r="U3594" s="53" t="s">
        <v>368</v>
      </c>
      <c r="V3594" s="53" t="s">
        <v>385</v>
      </c>
      <c r="W3594" s="53" t="s">
        <v>1144</v>
      </c>
      <c r="X3594" s="71"/>
      <c r="Y3594" s="63"/>
      <c r="Z3594" s="107"/>
      <c r="AA3594" s="53"/>
      <c r="AB3594" s="72"/>
      <c r="AC3594" s="57"/>
      <c r="AD3594" s="53"/>
      <c r="AE3594" s="53"/>
      <c r="AF3594" s="53"/>
      <c r="AG3594" s="63"/>
      <c r="AH3594" s="53"/>
      <c r="AI3594" s="53"/>
      <c r="AJ3594" s="149">
        <v>1</v>
      </c>
      <c r="AK3594" s="374" t="s">
        <v>677</v>
      </c>
    </row>
    <row r="3595" spans="1:37" s="149" customFormat="1" ht="60" customHeight="1">
      <c r="A3595" s="53" t="s">
        <v>1084</v>
      </c>
      <c r="B3595" s="60">
        <v>31126</v>
      </c>
      <c r="C3595" s="53" t="s">
        <v>519</v>
      </c>
      <c r="D3595" s="52" t="s">
        <v>520</v>
      </c>
      <c r="E3595" s="53" t="s">
        <v>59</v>
      </c>
      <c r="F3595" s="118">
        <v>41232</v>
      </c>
      <c r="G3595" s="118">
        <v>41262</v>
      </c>
      <c r="H3595" s="53" t="s">
        <v>100</v>
      </c>
      <c r="I3595" s="57">
        <v>83.364406779661024</v>
      </c>
      <c r="J3595" s="56">
        <v>86.032241577273609</v>
      </c>
      <c r="K3595" s="56">
        <v>83.364000000000004</v>
      </c>
      <c r="L3595" s="59">
        <v>41304</v>
      </c>
      <c r="M3595" s="60">
        <v>2013</v>
      </c>
      <c r="N3595" s="61">
        <v>41304</v>
      </c>
      <c r="O3595" s="60">
        <v>2013</v>
      </c>
      <c r="P3595" s="61">
        <v>41394</v>
      </c>
      <c r="Q3595" s="53" t="s">
        <v>337</v>
      </c>
      <c r="R3595" s="71"/>
      <c r="S3595" s="53" t="s">
        <v>419</v>
      </c>
      <c r="T3595" s="60">
        <v>14</v>
      </c>
      <c r="U3595" s="53" t="s">
        <v>368</v>
      </c>
      <c r="V3595" s="53" t="s">
        <v>385</v>
      </c>
      <c r="W3595" s="53"/>
      <c r="X3595" s="71"/>
      <c r="Y3595" s="63"/>
      <c r="Z3595" s="107"/>
      <c r="AA3595" s="53"/>
      <c r="AB3595" s="72"/>
      <c r="AC3595" s="57"/>
      <c r="AD3595" s="53"/>
      <c r="AE3595" s="53"/>
      <c r="AF3595" s="53"/>
      <c r="AG3595" s="63"/>
      <c r="AH3595" s="53"/>
      <c r="AI3595" s="53"/>
      <c r="AJ3595" s="149">
        <v>1</v>
      </c>
      <c r="AK3595" s="374" t="s">
        <v>677</v>
      </c>
    </row>
    <row r="3596" spans="1:37" s="149" customFormat="1" ht="60" customHeight="1">
      <c r="A3596" s="53" t="s">
        <v>1084</v>
      </c>
      <c r="B3596" s="60">
        <v>31127</v>
      </c>
      <c r="C3596" s="53" t="s">
        <v>941</v>
      </c>
      <c r="D3596" s="52" t="s">
        <v>942</v>
      </c>
      <c r="E3596" s="53" t="s">
        <v>59</v>
      </c>
      <c r="F3596" s="118">
        <v>41232</v>
      </c>
      <c r="G3596" s="118">
        <v>41262</v>
      </c>
      <c r="H3596" s="53" t="s">
        <v>100</v>
      </c>
      <c r="I3596" s="57">
        <v>163.58474576271186</v>
      </c>
      <c r="J3596" s="56">
        <v>168.76468260751679</v>
      </c>
      <c r="K3596" s="56">
        <v>163.584</v>
      </c>
      <c r="L3596" s="59">
        <v>41304</v>
      </c>
      <c r="M3596" s="60">
        <v>2013</v>
      </c>
      <c r="N3596" s="61">
        <v>41304</v>
      </c>
      <c r="O3596" s="60">
        <v>2013</v>
      </c>
      <c r="P3596" s="61">
        <v>41362</v>
      </c>
      <c r="Q3596" s="53" t="s">
        <v>337</v>
      </c>
      <c r="R3596" s="71"/>
      <c r="S3596" s="53" t="s">
        <v>419</v>
      </c>
      <c r="T3596" s="60">
        <v>9</v>
      </c>
      <c r="U3596" s="53" t="s">
        <v>368</v>
      </c>
      <c r="V3596" s="53" t="s">
        <v>385</v>
      </c>
      <c r="W3596" s="53"/>
      <c r="X3596" s="71"/>
      <c r="Y3596" s="63"/>
      <c r="Z3596" s="107"/>
      <c r="AA3596" s="53"/>
      <c r="AB3596" s="72"/>
      <c r="AC3596" s="57"/>
      <c r="AD3596" s="53"/>
      <c r="AE3596" s="53"/>
      <c r="AF3596" s="53"/>
      <c r="AG3596" s="63"/>
      <c r="AH3596" s="53"/>
      <c r="AI3596" s="53"/>
      <c r="AJ3596" s="149">
        <v>1</v>
      </c>
      <c r="AK3596" s="374" t="s">
        <v>677</v>
      </c>
    </row>
    <row r="3597" spans="1:37" s="149" customFormat="1" ht="60" customHeight="1">
      <c r="A3597" s="53" t="s">
        <v>1084</v>
      </c>
      <c r="B3597" s="60">
        <v>31128</v>
      </c>
      <c r="C3597" s="53" t="s">
        <v>446</v>
      </c>
      <c r="D3597" s="52" t="s">
        <v>447</v>
      </c>
      <c r="E3597" s="53" t="s">
        <v>59</v>
      </c>
      <c r="F3597" s="118">
        <v>41232</v>
      </c>
      <c r="G3597" s="118">
        <v>41262</v>
      </c>
      <c r="H3597" s="53" t="s">
        <v>100</v>
      </c>
      <c r="I3597" s="57">
        <v>1169.957627118644</v>
      </c>
      <c r="J3597" s="56">
        <v>1213.2252021905567</v>
      </c>
      <c r="K3597" s="56">
        <v>1169.9570000000001</v>
      </c>
      <c r="L3597" s="59">
        <v>41304</v>
      </c>
      <c r="M3597" s="60">
        <v>2013</v>
      </c>
      <c r="N3597" s="61">
        <v>41304</v>
      </c>
      <c r="O3597" s="60">
        <v>2013</v>
      </c>
      <c r="P3597" s="61">
        <v>41639</v>
      </c>
      <c r="Q3597" s="53" t="s">
        <v>337</v>
      </c>
      <c r="R3597" s="71"/>
      <c r="S3597" s="53" t="s">
        <v>2008</v>
      </c>
      <c r="T3597" s="60">
        <v>3443.8</v>
      </c>
      <c r="U3597" s="53" t="s">
        <v>368</v>
      </c>
      <c r="V3597" s="53" t="s">
        <v>385</v>
      </c>
      <c r="W3597" s="53" t="s">
        <v>1145</v>
      </c>
      <c r="X3597" s="71"/>
      <c r="Y3597" s="63"/>
      <c r="Z3597" s="107"/>
      <c r="AA3597" s="53"/>
      <c r="AB3597" s="72"/>
      <c r="AC3597" s="57"/>
      <c r="AD3597" s="53"/>
      <c r="AE3597" s="53"/>
      <c r="AF3597" s="53"/>
      <c r="AG3597" s="63"/>
      <c r="AH3597" s="53"/>
      <c r="AI3597" s="53"/>
      <c r="AJ3597" s="149">
        <v>1</v>
      </c>
      <c r="AK3597" s="374" t="s">
        <v>677</v>
      </c>
    </row>
    <row r="3598" spans="1:37" s="149" customFormat="1" ht="60" customHeight="1">
      <c r="A3598" s="53" t="s">
        <v>1084</v>
      </c>
      <c r="B3598" s="60">
        <v>31129</v>
      </c>
      <c r="C3598" s="53" t="s">
        <v>521</v>
      </c>
      <c r="D3598" s="52" t="s">
        <v>522</v>
      </c>
      <c r="E3598" s="53" t="s">
        <v>59</v>
      </c>
      <c r="F3598" s="118">
        <v>41232</v>
      </c>
      <c r="G3598" s="118">
        <v>41262</v>
      </c>
      <c r="H3598" s="53" t="s">
        <v>100</v>
      </c>
      <c r="I3598" s="57">
        <v>342.78813559322037</v>
      </c>
      <c r="J3598" s="56">
        <v>353.46447798328802</v>
      </c>
      <c r="K3598" s="56">
        <v>342.78800000000001</v>
      </c>
      <c r="L3598" s="59">
        <v>41304</v>
      </c>
      <c r="M3598" s="60">
        <v>2013</v>
      </c>
      <c r="N3598" s="61">
        <v>41304</v>
      </c>
      <c r="O3598" s="60">
        <v>2013</v>
      </c>
      <c r="P3598" s="61">
        <v>41578</v>
      </c>
      <c r="Q3598" s="53" t="s">
        <v>337</v>
      </c>
      <c r="R3598" s="71"/>
      <c r="S3598" s="53" t="s">
        <v>523</v>
      </c>
      <c r="T3598" s="60">
        <v>1700.35</v>
      </c>
      <c r="U3598" s="53" t="s">
        <v>368</v>
      </c>
      <c r="V3598" s="53" t="s">
        <v>385</v>
      </c>
      <c r="W3598" s="53"/>
      <c r="X3598" s="71"/>
      <c r="Y3598" s="63"/>
      <c r="Z3598" s="107"/>
      <c r="AA3598" s="53"/>
      <c r="AB3598" s="72"/>
      <c r="AC3598" s="57"/>
      <c r="AD3598" s="53"/>
      <c r="AE3598" s="53"/>
      <c r="AF3598" s="53"/>
      <c r="AG3598" s="63"/>
      <c r="AH3598" s="53"/>
      <c r="AI3598" s="53"/>
      <c r="AJ3598" s="149">
        <v>1</v>
      </c>
      <c r="AK3598" s="374" t="s">
        <v>677</v>
      </c>
    </row>
    <row r="3599" spans="1:37" s="149" customFormat="1" ht="60" customHeight="1">
      <c r="A3599" s="53" t="s">
        <v>1084</v>
      </c>
      <c r="B3599" s="60">
        <v>31132</v>
      </c>
      <c r="C3599" s="53" t="s">
        <v>451</v>
      </c>
      <c r="D3599" s="52" t="s">
        <v>452</v>
      </c>
      <c r="E3599" s="53" t="s">
        <v>81</v>
      </c>
      <c r="F3599" s="55">
        <v>41250</v>
      </c>
      <c r="G3599" s="55">
        <v>41325</v>
      </c>
      <c r="H3599" s="53" t="s">
        <v>100</v>
      </c>
      <c r="I3599" s="57">
        <v>1151.1206039971651</v>
      </c>
      <c r="J3599" s="56">
        <v>1011.9498144998515</v>
      </c>
      <c r="K3599" s="56">
        <v>1011.9496440677967</v>
      </c>
      <c r="L3599" s="59">
        <v>41342</v>
      </c>
      <c r="M3599" s="60">
        <v>2013</v>
      </c>
      <c r="N3599" s="61">
        <v>41353</v>
      </c>
      <c r="O3599" s="60">
        <v>2013</v>
      </c>
      <c r="P3599" s="61">
        <v>41639</v>
      </c>
      <c r="Q3599" s="53" t="s">
        <v>337</v>
      </c>
      <c r="R3599" s="71" t="s">
        <v>3070</v>
      </c>
      <c r="S3599" s="53" t="s">
        <v>1992</v>
      </c>
      <c r="T3599" s="60">
        <v>652</v>
      </c>
      <c r="U3599" s="53" t="s">
        <v>368</v>
      </c>
      <c r="V3599" s="53" t="s">
        <v>385</v>
      </c>
      <c r="W3599" s="53"/>
      <c r="X3599" s="71"/>
      <c r="Y3599" s="63"/>
      <c r="Z3599" s="107"/>
      <c r="AA3599" s="53"/>
      <c r="AB3599" s="72"/>
      <c r="AC3599" s="57"/>
      <c r="AD3599" s="53"/>
      <c r="AE3599" s="53"/>
      <c r="AF3599" s="53"/>
      <c r="AG3599" s="63"/>
      <c r="AH3599" s="53"/>
      <c r="AI3599" s="53"/>
      <c r="AJ3599" s="149">
        <v>1</v>
      </c>
      <c r="AK3599" s="374" t="s">
        <v>677</v>
      </c>
    </row>
    <row r="3600" spans="1:37" s="149" customFormat="1" ht="60" customHeight="1">
      <c r="A3600" s="53" t="s">
        <v>1084</v>
      </c>
      <c r="B3600" s="160" t="s">
        <v>3076</v>
      </c>
      <c r="C3600" s="53" t="s">
        <v>451</v>
      </c>
      <c r="D3600" s="52" t="s">
        <v>452</v>
      </c>
      <c r="E3600" s="53" t="s">
        <v>81</v>
      </c>
      <c r="F3600" s="55">
        <v>41250</v>
      </c>
      <c r="G3600" s="55">
        <v>41325</v>
      </c>
      <c r="H3600" s="53" t="s">
        <v>100</v>
      </c>
      <c r="I3600" s="57">
        <v>831.79197941664347</v>
      </c>
      <c r="J3600" s="56">
        <v>731.22810620389998</v>
      </c>
      <c r="K3600" s="56">
        <v>731.22798305084746</v>
      </c>
      <c r="L3600" s="59">
        <v>41342</v>
      </c>
      <c r="M3600" s="60">
        <v>2013</v>
      </c>
      <c r="N3600" s="61">
        <v>41353</v>
      </c>
      <c r="O3600" s="60">
        <v>2013</v>
      </c>
      <c r="P3600" s="61">
        <v>41639</v>
      </c>
      <c r="Q3600" s="53" t="s">
        <v>337</v>
      </c>
      <c r="R3600" s="71" t="s">
        <v>3081</v>
      </c>
      <c r="S3600" s="53" t="s">
        <v>866</v>
      </c>
      <c r="T3600" s="60">
        <v>294</v>
      </c>
      <c r="U3600" s="53" t="s">
        <v>368</v>
      </c>
      <c r="V3600" s="53" t="s">
        <v>385</v>
      </c>
      <c r="W3600" s="53"/>
      <c r="X3600" s="71"/>
      <c r="Y3600" s="63"/>
      <c r="Z3600" s="107"/>
      <c r="AA3600" s="53"/>
      <c r="AB3600" s="72"/>
      <c r="AC3600" s="57"/>
      <c r="AD3600" s="53"/>
      <c r="AE3600" s="53"/>
      <c r="AF3600" s="53"/>
      <c r="AG3600" s="63"/>
      <c r="AH3600" s="53"/>
      <c r="AI3600" s="53"/>
      <c r="AJ3600" s="149">
        <v>1</v>
      </c>
      <c r="AK3600" s="374" t="s">
        <v>677</v>
      </c>
    </row>
    <row r="3601" spans="1:37" s="149" customFormat="1" ht="60" customHeight="1">
      <c r="A3601" s="53" t="s">
        <v>1084</v>
      </c>
      <c r="B3601" s="160" t="s">
        <v>3077</v>
      </c>
      <c r="C3601" s="53" t="s">
        <v>451</v>
      </c>
      <c r="D3601" s="52" t="s">
        <v>452</v>
      </c>
      <c r="E3601" s="53" t="s">
        <v>81</v>
      </c>
      <c r="F3601" s="55">
        <v>41250</v>
      </c>
      <c r="G3601" s="55">
        <v>41325</v>
      </c>
      <c r="H3601" s="53" t="s">
        <v>100</v>
      </c>
      <c r="I3601" s="57">
        <v>723.25122097057147</v>
      </c>
      <c r="J3601" s="56">
        <v>635.80995454040476</v>
      </c>
      <c r="K3601" s="56">
        <v>635.80984745762714</v>
      </c>
      <c r="L3601" s="59">
        <v>41342</v>
      </c>
      <c r="M3601" s="60">
        <v>2013</v>
      </c>
      <c r="N3601" s="61">
        <v>41353</v>
      </c>
      <c r="O3601" s="60">
        <v>2013</v>
      </c>
      <c r="P3601" s="61">
        <v>41639</v>
      </c>
      <c r="Q3601" s="53" t="s">
        <v>337</v>
      </c>
      <c r="R3601" s="71" t="s">
        <v>3071</v>
      </c>
      <c r="S3601" s="53" t="s">
        <v>3072</v>
      </c>
      <c r="T3601" s="60">
        <v>2935</v>
      </c>
      <c r="U3601" s="53" t="s">
        <v>368</v>
      </c>
      <c r="V3601" s="53" t="s">
        <v>385</v>
      </c>
      <c r="W3601" s="53"/>
      <c r="X3601" s="71"/>
      <c r="Y3601" s="63"/>
      <c r="Z3601" s="107"/>
      <c r="AA3601" s="53"/>
      <c r="AB3601" s="72"/>
      <c r="AC3601" s="57"/>
      <c r="AD3601" s="53"/>
      <c r="AE3601" s="53"/>
      <c r="AF3601" s="53"/>
      <c r="AG3601" s="63"/>
      <c r="AH3601" s="53"/>
      <c r="AI3601" s="53"/>
      <c r="AJ3601" s="149">
        <v>1</v>
      </c>
      <c r="AK3601" s="374" t="s">
        <v>677</v>
      </c>
    </row>
    <row r="3602" spans="1:37" s="149" customFormat="1" ht="60" customHeight="1">
      <c r="A3602" s="53" t="s">
        <v>1084</v>
      </c>
      <c r="B3602" s="160" t="s">
        <v>3078</v>
      </c>
      <c r="C3602" s="53" t="s">
        <v>451</v>
      </c>
      <c r="D3602" s="52" t="s">
        <v>452</v>
      </c>
      <c r="E3602" s="53" t="s">
        <v>81</v>
      </c>
      <c r="F3602" s="55">
        <v>41250</v>
      </c>
      <c r="G3602" s="55">
        <v>41325</v>
      </c>
      <c r="H3602" s="53" t="s">
        <v>100</v>
      </c>
      <c r="I3602" s="57">
        <v>3464.7345329205527</v>
      </c>
      <c r="J3602" s="56">
        <v>3045.8471994206589</v>
      </c>
      <c r="K3602" s="56">
        <v>3045.8466864406778</v>
      </c>
      <c r="L3602" s="59">
        <v>41342</v>
      </c>
      <c r="M3602" s="60">
        <v>2013</v>
      </c>
      <c r="N3602" s="61">
        <v>41353</v>
      </c>
      <c r="O3602" s="60">
        <v>2013</v>
      </c>
      <c r="P3602" s="61">
        <v>41639</v>
      </c>
      <c r="Q3602" s="53" t="s">
        <v>337</v>
      </c>
      <c r="R3602" s="71" t="s">
        <v>3073</v>
      </c>
      <c r="S3602" s="53" t="s">
        <v>3072</v>
      </c>
      <c r="T3602" s="60">
        <v>2684</v>
      </c>
      <c r="U3602" s="53" t="s">
        <v>368</v>
      </c>
      <c r="V3602" s="53" t="s">
        <v>385</v>
      </c>
      <c r="W3602" s="53"/>
      <c r="X3602" s="71"/>
      <c r="Y3602" s="63"/>
      <c r="Z3602" s="107"/>
      <c r="AA3602" s="53"/>
      <c r="AB3602" s="72"/>
      <c r="AC3602" s="57"/>
      <c r="AD3602" s="53"/>
      <c r="AE3602" s="53"/>
      <c r="AF3602" s="53"/>
      <c r="AG3602" s="63"/>
      <c r="AH3602" s="53"/>
      <c r="AI3602" s="53"/>
      <c r="AJ3602" s="149">
        <v>1</v>
      </c>
      <c r="AK3602" s="374" t="s">
        <v>677</v>
      </c>
    </row>
    <row r="3603" spans="1:37" s="149" customFormat="1" ht="60" customHeight="1">
      <c r="A3603" s="53" t="s">
        <v>1084</v>
      </c>
      <c r="B3603" s="160" t="s">
        <v>3079</v>
      </c>
      <c r="C3603" s="53" t="s">
        <v>451</v>
      </c>
      <c r="D3603" s="52" t="s">
        <v>452</v>
      </c>
      <c r="E3603" s="53" t="s">
        <v>81</v>
      </c>
      <c r="F3603" s="55">
        <v>41250</v>
      </c>
      <c r="G3603" s="55">
        <v>41325</v>
      </c>
      <c r="H3603" s="53" t="s">
        <v>100</v>
      </c>
      <c r="I3603" s="57">
        <v>407.62162391620819</v>
      </c>
      <c r="J3603" s="56">
        <v>358.34006035144427</v>
      </c>
      <c r="K3603" s="56">
        <v>358.34000000000003</v>
      </c>
      <c r="L3603" s="59">
        <v>41342</v>
      </c>
      <c r="M3603" s="60">
        <v>2013</v>
      </c>
      <c r="N3603" s="61">
        <v>41353</v>
      </c>
      <c r="O3603" s="60">
        <v>2013</v>
      </c>
      <c r="P3603" s="61">
        <v>41639</v>
      </c>
      <c r="Q3603" s="53" t="s">
        <v>337</v>
      </c>
      <c r="R3603" s="71" t="s">
        <v>3074</v>
      </c>
      <c r="S3603" s="53" t="s">
        <v>1992</v>
      </c>
      <c r="T3603" s="60">
        <v>400</v>
      </c>
      <c r="U3603" s="53" t="s">
        <v>368</v>
      </c>
      <c r="V3603" s="53" t="s">
        <v>385</v>
      </c>
      <c r="W3603" s="53"/>
      <c r="X3603" s="71"/>
      <c r="Y3603" s="63"/>
      <c r="Z3603" s="107"/>
      <c r="AA3603" s="53"/>
      <c r="AB3603" s="72"/>
      <c r="AC3603" s="57"/>
      <c r="AD3603" s="53"/>
      <c r="AE3603" s="53"/>
      <c r="AF3603" s="53"/>
      <c r="AG3603" s="63"/>
      <c r="AH3603" s="53"/>
      <c r="AI3603" s="53"/>
      <c r="AJ3603" s="149">
        <v>1</v>
      </c>
      <c r="AK3603" s="374" t="s">
        <v>677</v>
      </c>
    </row>
    <row r="3604" spans="1:37" s="149" customFormat="1" ht="60" customHeight="1">
      <c r="A3604" s="53" t="s">
        <v>1084</v>
      </c>
      <c r="B3604" s="160" t="s">
        <v>3080</v>
      </c>
      <c r="C3604" s="53" t="s">
        <v>451</v>
      </c>
      <c r="D3604" s="52" t="s">
        <v>452</v>
      </c>
      <c r="E3604" s="53" t="s">
        <v>81</v>
      </c>
      <c r="F3604" s="55">
        <v>41250</v>
      </c>
      <c r="G3604" s="55">
        <v>41325</v>
      </c>
      <c r="H3604" s="53" t="s">
        <v>100</v>
      </c>
      <c r="I3604" s="57">
        <v>131.97803877885812</v>
      </c>
      <c r="J3604" s="56">
        <v>116.02185852339116</v>
      </c>
      <c r="K3604" s="56">
        <v>116.02183898305084</v>
      </c>
      <c r="L3604" s="59">
        <v>41342</v>
      </c>
      <c r="M3604" s="60">
        <v>2013</v>
      </c>
      <c r="N3604" s="61">
        <v>41353</v>
      </c>
      <c r="O3604" s="60">
        <v>2013</v>
      </c>
      <c r="P3604" s="61">
        <v>41639</v>
      </c>
      <c r="Q3604" s="53" t="s">
        <v>337</v>
      </c>
      <c r="R3604" s="71" t="s">
        <v>3075</v>
      </c>
      <c r="S3604" s="53" t="s">
        <v>866</v>
      </c>
      <c r="T3604" s="60">
        <v>284</v>
      </c>
      <c r="U3604" s="53" t="s">
        <v>368</v>
      </c>
      <c r="V3604" s="53" t="s">
        <v>385</v>
      </c>
      <c r="W3604" s="53"/>
      <c r="X3604" s="71"/>
      <c r="Y3604" s="63"/>
      <c r="Z3604" s="107"/>
      <c r="AA3604" s="53"/>
      <c r="AB3604" s="72"/>
      <c r="AC3604" s="57"/>
      <c r="AD3604" s="53"/>
      <c r="AE3604" s="53"/>
      <c r="AF3604" s="53"/>
      <c r="AG3604" s="63"/>
      <c r="AH3604" s="53"/>
      <c r="AI3604" s="53"/>
      <c r="AJ3604" s="149">
        <v>1</v>
      </c>
      <c r="AK3604" s="374" t="s">
        <v>677</v>
      </c>
    </row>
    <row r="3605" spans="1:37" s="149" customFormat="1" ht="60" customHeight="1">
      <c r="A3605" s="53" t="s">
        <v>1084</v>
      </c>
      <c r="B3605" s="60">
        <v>31134</v>
      </c>
      <c r="C3605" s="53" t="s">
        <v>530</v>
      </c>
      <c r="D3605" s="52" t="s">
        <v>531</v>
      </c>
      <c r="E3605" s="53" t="s">
        <v>59</v>
      </c>
      <c r="F3605" s="118">
        <v>41232</v>
      </c>
      <c r="G3605" s="118">
        <v>41262</v>
      </c>
      <c r="H3605" s="53" t="s">
        <v>100</v>
      </c>
      <c r="I3605" s="57">
        <v>630.88135593220352</v>
      </c>
      <c r="J3605" s="56">
        <v>651.50835510690729</v>
      </c>
      <c r="K3605" s="56">
        <v>630.88099999999997</v>
      </c>
      <c r="L3605" s="59">
        <v>41304</v>
      </c>
      <c r="M3605" s="60">
        <v>2013</v>
      </c>
      <c r="N3605" s="61">
        <v>41304</v>
      </c>
      <c r="O3605" s="60">
        <v>2013</v>
      </c>
      <c r="P3605" s="61">
        <v>41639</v>
      </c>
      <c r="Q3605" s="53" t="s">
        <v>337</v>
      </c>
      <c r="R3605" s="71"/>
      <c r="S3605" s="53" t="s">
        <v>2010</v>
      </c>
      <c r="T3605" s="60">
        <v>5115.3499999999995</v>
      </c>
      <c r="U3605" s="53" t="s">
        <v>368</v>
      </c>
      <c r="V3605" s="53" t="s">
        <v>385</v>
      </c>
      <c r="W3605" s="53" t="s">
        <v>1147</v>
      </c>
      <c r="X3605" s="71"/>
      <c r="Y3605" s="63"/>
      <c r="Z3605" s="107"/>
      <c r="AA3605" s="53"/>
      <c r="AB3605" s="72"/>
      <c r="AC3605" s="57"/>
      <c r="AD3605" s="53"/>
      <c r="AE3605" s="53"/>
      <c r="AF3605" s="53"/>
      <c r="AG3605" s="63"/>
      <c r="AH3605" s="53"/>
      <c r="AI3605" s="53"/>
      <c r="AJ3605" s="149">
        <v>1</v>
      </c>
      <c r="AK3605" s="374" t="s">
        <v>677</v>
      </c>
    </row>
    <row r="3606" spans="1:37" s="149" customFormat="1" ht="60" customHeight="1">
      <c r="A3606" s="53" t="s">
        <v>1084</v>
      </c>
      <c r="B3606" s="60">
        <v>31137</v>
      </c>
      <c r="C3606" s="53" t="s">
        <v>536</v>
      </c>
      <c r="D3606" s="52" t="s">
        <v>1830</v>
      </c>
      <c r="E3606" s="53" t="s">
        <v>81</v>
      </c>
      <c r="F3606" s="55">
        <v>41250</v>
      </c>
      <c r="G3606" s="118">
        <v>41325</v>
      </c>
      <c r="H3606" s="53" t="s">
        <v>100</v>
      </c>
      <c r="I3606" s="57">
        <v>217.77637288135594</v>
      </c>
      <c r="J3606" s="56">
        <v>219.79592774757324</v>
      </c>
      <c r="K3606" s="56">
        <v>217.77637288135594</v>
      </c>
      <c r="L3606" s="59">
        <v>41342</v>
      </c>
      <c r="M3606" s="60">
        <v>2013</v>
      </c>
      <c r="N3606" s="61">
        <v>41353</v>
      </c>
      <c r="O3606" s="60">
        <v>2013</v>
      </c>
      <c r="P3606" s="61">
        <v>41547</v>
      </c>
      <c r="Q3606" s="53" t="s">
        <v>337</v>
      </c>
      <c r="R3606" s="71" t="s">
        <v>3004</v>
      </c>
      <c r="S3606" s="53" t="s">
        <v>419</v>
      </c>
      <c r="T3606" s="60">
        <v>176</v>
      </c>
      <c r="U3606" s="53" t="s">
        <v>368</v>
      </c>
      <c r="V3606" s="53" t="s">
        <v>385</v>
      </c>
      <c r="W3606" s="53"/>
      <c r="X3606" s="71"/>
      <c r="Y3606" s="63"/>
      <c r="Z3606" s="107"/>
      <c r="AA3606" s="53"/>
      <c r="AB3606" s="72"/>
      <c r="AC3606" s="57"/>
      <c r="AD3606" s="53"/>
      <c r="AE3606" s="53"/>
      <c r="AF3606" s="53"/>
      <c r="AG3606" s="63"/>
      <c r="AH3606" s="53"/>
      <c r="AI3606" s="53"/>
      <c r="AJ3606" s="149">
        <v>1</v>
      </c>
      <c r="AK3606" s="374" t="s">
        <v>677</v>
      </c>
    </row>
    <row r="3607" spans="1:37" s="149" customFormat="1" ht="60" customHeight="1">
      <c r="A3607" s="53" t="s">
        <v>1084</v>
      </c>
      <c r="B3607" s="160" t="s">
        <v>2984</v>
      </c>
      <c r="C3607" s="53" t="s">
        <v>536</v>
      </c>
      <c r="D3607" s="52" t="s">
        <v>1830</v>
      </c>
      <c r="E3607" s="53" t="s">
        <v>81</v>
      </c>
      <c r="F3607" s="55">
        <v>41250</v>
      </c>
      <c r="G3607" s="118">
        <v>41325</v>
      </c>
      <c r="H3607" s="53" t="s">
        <v>100</v>
      </c>
      <c r="I3607" s="57">
        <v>287.09271186440679</v>
      </c>
      <c r="J3607" s="56">
        <v>289.75507360562824</v>
      </c>
      <c r="K3607" s="56">
        <v>287.09271186440685</v>
      </c>
      <c r="L3607" s="59">
        <v>41342</v>
      </c>
      <c r="M3607" s="60">
        <v>2013</v>
      </c>
      <c r="N3607" s="61">
        <v>41353</v>
      </c>
      <c r="O3607" s="60">
        <v>2013</v>
      </c>
      <c r="P3607" s="61">
        <v>41547</v>
      </c>
      <c r="Q3607" s="53" t="s">
        <v>337</v>
      </c>
      <c r="R3607" s="71" t="s">
        <v>3005</v>
      </c>
      <c r="S3607" s="53" t="s">
        <v>419</v>
      </c>
      <c r="T3607" s="60">
        <v>70</v>
      </c>
      <c r="U3607" s="53" t="s">
        <v>368</v>
      </c>
      <c r="V3607" s="53" t="s">
        <v>385</v>
      </c>
      <c r="W3607" s="53"/>
      <c r="X3607" s="71"/>
      <c r="Y3607" s="63"/>
      <c r="Z3607" s="107"/>
      <c r="AA3607" s="53"/>
      <c r="AB3607" s="72"/>
      <c r="AC3607" s="57"/>
      <c r="AD3607" s="53"/>
      <c r="AE3607" s="53"/>
      <c r="AF3607" s="53"/>
      <c r="AG3607" s="63"/>
      <c r="AH3607" s="53"/>
      <c r="AI3607" s="53"/>
      <c r="AJ3607" s="149">
        <v>1</v>
      </c>
      <c r="AK3607" s="374" t="s">
        <v>677</v>
      </c>
    </row>
    <row r="3608" spans="1:37" s="149" customFormat="1" ht="60" customHeight="1">
      <c r="A3608" s="53" t="s">
        <v>1084</v>
      </c>
      <c r="B3608" s="160" t="s">
        <v>2985</v>
      </c>
      <c r="C3608" s="53" t="s">
        <v>536</v>
      </c>
      <c r="D3608" s="52" t="s">
        <v>1830</v>
      </c>
      <c r="E3608" s="53" t="s">
        <v>81</v>
      </c>
      <c r="F3608" s="55">
        <v>41250</v>
      </c>
      <c r="G3608" s="118">
        <v>41325</v>
      </c>
      <c r="H3608" s="53" t="s">
        <v>100</v>
      </c>
      <c r="I3608" s="57">
        <v>662.87208474576278</v>
      </c>
      <c r="J3608" s="56">
        <v>669.01924628911922</v>
      </c>
      <c r="K3608" s="56">
        <v>662.87208474576278</v>
      </c>
      <c r="L3608" s="59">
        <v>41342</v>
      </c>
      <c r="M3608" s="60">
        <v>2013</v>
      </c>
      <c r="N3608" s="61">
        <v>41353</v>
      </c>
      <c r="O3608" s="60">
        <v>2013</v>
      </c>
      <c r="P3608" s="61">
        <v>41547</v>
      </c>
      <c r="Q3608" s="53" t="s">
        <v>337</v>
      </c>
      <c r="R3608" s="71" t="s">
        <v>3006</v>
      </c>
      <c r="S3608" s="53" t="s">
        <v>419</v>
      </c>
      <c r="T3608" s="60">
        <v>359</v>
      </c>
      <c r="U3608" s="53" t="s">
        <v>368</v>
      </c>
      <c r="V3608" s="53" t="s">
        <v>385</v>
      </c>
      <c r="W3608" s="53"/>
      <c r="X3608" s="71"/>
      <c r="Y3608" s="63"/>
      <c r="Z3608" s="107"/>
      <c r="AA3608" s="53"/>
      <c r="AB3608" s="72"/>
      <c r="AC3608" s="57"/>
      <c r="AD3608" s="53"/>
      <c r="AE3608" s="53"/>
      <c r="AF3608" s="53"/>
      <c r="AG3608" s="63"/>
      <c r="AH3608" s="53"/>
      <c r="AI3608" s="53"/>
      <c r="AJ3608" s="149">
        <v>1</v>
      </c>
      <c r="AK3608" s="374" t="s">
        <v>677</v>
      </c>
    </row>
    <row r="3609" spans="1:37" s="149" customFormat="1" ht="60" customHeight="1">
      <c r="A3609" s="53" t="s">
        <v>1084</v>
      </c>
      <c r="B3609" s="160" t="s">
        <v>2986</v>
      </c>
      <c r="C3609" s="53" t="s">
        <v>536</v>
      </c>
      <c r="D3609" s="52" t="s">
        <v>1830</v>
      </c>
      <c r="E3609" s="53" t="s">
        <v>81</v>
      </c>
      <c r="F3609" s="55">
        <v>41250</v>
      </c>
      <c r="G3609" s="118">
        <v>41325</v>
      </c>
      <c r="H3609" s="53" t="s">
        <v>100</v>
      </c>
      <c r="I3609" s="57">
        <v>277.85252542372882</v>
      </c>
      <c r="J3609" s="56">
        <v>280.42919805531852</v>
      </c>
      <c r="K3609" s="56">
        <v>277.85252542372882</v>
      </c>
      <c r="L3609" s="59">
        <v>41342</v>
      </c>
      <c r="M3609" s="60">
        <v>2013</v>
      </c>
      <c r="N3609" s="61">
        <v>41353</v>
      </c>
      <c r="O3609" s="60">
        <v>2013</v>
      </c>
      <c r="P3609" s="61">
        <v>41547</v>
      </c>
      <c r="Q3609" s="53" t="s">
        <v>337</v>
      </c>
      <c r="R3609" s="71" t="s">
        <v>3007</v>
      </c>
      <c r="S3609" s="53" t="s">
        <v>866</v>
      </c>
      <c r="T3609" s="60">
        <v>74</v>
      </c>
      <c r="U3609" s="53" t="s">
        <v>368</v>
      </c>
      <c r="V3609" s="53" t="s">
        <v>385</v>
      </c>
      <c r="W3609" s="53"/>
      <c r="X3609" s="71"/>
      <c r="Y3609" s="63"/>
      <c r="Z3609" s="107"/>
      <c r="AA3609" s="53"/>
      <c r="AB3609" s="72"/>
      <c r="AC3609" s="57"/>
      <c r="AD3609" s="53"/>
      <c r="AE3609" s="53"/>
      <c r="AF3609" s="53"/>
      <c r="AG3609" s="63"/>
      <c r="AH3609" s="53"/>
      <c r="AI3609" s="53"/>
      <c r="AJ3609" s="149">
        <v>1</v>
      </c>
      <c r="AK3609" s="374" t="s">
        <v>677</v>
      </c>
    </row>
    <row r="3610" spans="1:37" s="149" customFormat="1" ht="60" customHeight="1">
      <c r="A3610" s="53" t="s">
        <v>1084</v>
      </c>
      <c r="B3610" s="160" t="s">
        <v>2987</v>
      </c>
      <c r="C3610" s="53" t="s">
        <v>536</v>
      </c>
      <c r="D3610" s="52" t="s">
        <v>1830</v>
      </c>
      <c r="E3610" s="53" t="s">
        <v>81</v>
      </c>
      <c r="F3610" s="55">
        <v>41250</v>
      </c>
      <c r="G3610" s="118">
        <v>41325</v>
      </c>
      <c r="H3610" s="53" t="s">
        <v>100</v>
      </c>
      <c r="I3610" s="57">
        <v>444.69800000000004</v>
      </c>
      <c r="J3610" s="56">
        <v>448.82191848580561</v>
      </c>
      <c r="K3610" s="56">
        <v>444.69800000000004</v>
      </c>
      <c r="L3610" s="59">
        <v>41342</v>
      </c>
      <c r="M3610" s="60">
        <v>2013</v>
      </c>
      <c r="N3610" s="61">
        <v>41353</v>
      </c>
      <c r="O3610" s="60">
        <v>2013</v>
      </c>
      <c r="P3610" s="61">
        <v>41547</v>
      </c>
      <c r="Q3610" s="53" t="s">
        <v>337</v>
      </c>
      <c r="R3610" s="71" t="s">
        <v>3008</v>
      </c>
      <c r="S3610" s="53" t="s">
        <v>866</v>
      </c>
      <c r="T3610" s="60">
        <v>160</v>
      </c>
      <c r="U3610" s="53" t="s">
        <v>368</v>
      </c>
      <c r="V3610" s="53" t="s">
        <v>385</v>
      </c>
      <c r="W3610" s="53"/>
      <c r="X3610" s="71"/>
      <c r="Y3610" s="63"/>
      <c r="Z3610" s="107"/>
      <c r="AA3610" s="53"/>
      <c r="AB3610" s="72"/>
      <c r="AC3610" s="57"/>
      <c r="AD3610" s="53"/>
      <c r="AE3610" s="53"/>
      <c r="AF3610" s="53"/>
      <c r="AG3610" s="63"/>
      <c r="AH3610" s="53"/>
      <c r="AI3610" s="53"/>
      <c r="AJ3610" s="149">
        <v>1</v>
      </c>
      <c r="AK3610" s="374" t="s">
        <v>677</v>
      </c>
    </row>
    <row r="3611" spans="1:37" s="149" customFormat="1" ht="60" customHeight="1">
      <c r="A3611" s="53" t="s">
        <v>1084</v>
      </c>
      <c r="B3611" s="160" t="s">
        <v>2988</v>
      </c>
      <c r="C3611" s="53" t="s">
        <v>536</v>
      </c>
      <c r="D3611" s="52" t="s">
        <v>1830</v>
      </c>
      <c r="E3611" s="53" t="s">
        <v>81</v>
      </c>
      <c r="F3611" s="55">
        <v>41250</v>
      </c>
      <c r="G3611" s="118">
        <v>41325</v>
      </c>
      <c r="H3611" s="53" t="s">
        <v>100</v>
      </c>
      <c r="I3611" s="57">
        <v>527.65525423728809</v>
      </c>
      <c r="J3611" s="56">
        <v>532.54847898100547</v>
      </c>
      <c r="K3611" s="56">
        <v>527.65525423728809</v>
      </c>
      <c r="L3611" s="59">
        <v>41342</v>
      </c>
      <c r="M3611" s="60">
        <v>2013</v>
      </c>
      <c r="N3611" s="61">
        <v>41353</v>
      </c>
      <c r="O3611" s="60">
        <v>2013</v>
      </c>
      <c r="P3611" s="61">
        <v>41547</v>
      </c>
      <c r="Q3611" s="53" t="s">
        <v>337</v>
      </c>
      <c r="R3611" s="71" t="s">
        <v>3009</v>
      </c>
      <c r="S3611" s="53" t="s">
        <v>866</v>
      </c>
      <c r="T3611" s="60">
        <v>60</v>
      </c>
      <c r="U3611" s="53" t="s">
        <v>368</v>
      </c>
      <c r="V3611" s="53" t="s">
        <v>385</v>
      </c>
      <c r="W3611" s="53"/>
      <c r="X3611" s="71"/>
      <c r="Y3611" s="63"/>
      <c r="Z3611" s="107"/>
      <c r="AA3611" s="53"/>
      <c r="AB3611" s="72"/>
      <c r="AC3611" s="57"/>
      <c r="AD3611" s="53"/>
      <c r="AE3611" s="53"/>
      <c r="AF3611" s="53"/>
      <c r="AG3611" s="63"/>
      <c r="AH3611" s="53"/>
      <c r="AI3611" s="53"/>
      <c r="AJ3611" s="149">
        <v>1</v>
      </c>
      <c r="AK3611" s="374" t="s">
        <v>677</v>
      </c>
    </row>
    <row r="3612" spans="1:37" s="149" customFormat="1" ht="60" customHeight="1">
      <c r="A3612" s="53" t="s">
        <v>1084</v>
      </c>
      <c r="B3612" s="160" t="s">
        <v>2989</v>
      </c>
      <c r="C3612" s="53" t="s">
        <v>536</v>
      </c>
      <c r="D3612" s="52" t="s">
        <v>1830</v>
      </c>
      <c r="E3612" s="53" t="s">
        <v>81</v>
      </c>
      <c r="F3612" s="55">
        <v>41250</v>
      </c>
      <c r="G3612" s="118">
        <v>41325</v>
      </c>
      <c r="H3612" s="53" t="s">
        <v>100</v>
      </c>
      <c r="I3612" s="57">
        <v>433.69996610169494</v>
      </c>
      <c r="J3612" s="56">
        <v>437.7218940336848</v>
      </c>
      <c r="K3612" s="56">
        <v>433.69996610169494</v>
      </c>
      <c r="L3612" s="59">
        <v>41342</v>
      </c>
      <c r="M3612" s="60">
        <v>2013</v>
      </c>
      <c r="N3612" s="61">
        <v>41353</v>
      </c>
      <c r="O3612" s="60">
        <v>2013</v>
      </c>
      <c r="P3612" s="61">
        <v>41547</v>
      </c>
      <c r="Q3612" s="53" t="s">
        <v>337</v>
      </c>
      <c r="R3612" s="71" t="s">
        <v>3010</v>
      </c>
      <c r="S3612" s="53" t="s">
        <v>866</v>
      </c>
      <c r="T3612" s="60">
        <v>94</v>
      </c>
      <c r="U3612" s="53" t="s">
        <v>368</v>
      </c>
      <c r="V3612" s="53" t="s">
        <v>385</v>
      </c>
      <c r="W3612" s="53"/>
      <c r="X3612" s="71"/>
      <c r="Y3612" s="63"/>
      <c r="Z3612" s="107"/>
      <c r="AA3612" s="53"/>
      <c r="AB3612" s="72"/>
      <c r="AC3612" s="57"/>
      <c r="AD3612" s="53"/>
      <c r="AE3612" s="53"/>
      <c r="AF3612" s="53"/>
      <c r="AG3612" s="63"/>
      <c r="AH3612" s="53"/>
      <c r="AI3612" s="53"/>
      <c r="AJ3612" s="149">
        <v>1</v>
      </c>
      <c r="AK3612" s="374" t="s">
        <v>677</v>
      </c>
    </row>
    <row r="3613" spans="1:37" s="149" customFormat="1" ht="60" customHeight="1">
      <c r="A3613" s="53" t="s">
        <v>1084</v>
      </c>
      <c r="B3613" s="160" t="s">
        <v>2990</v>
      </c>
      <c r="C3613" s="53" t="s">
        <v>536</v>
      </c>
      <c r="D3613" s="52" t="s">
        <v>1830</v>
      </c>
      <c r="E3613" s="53" t="s">
        <v>81</v>
      </c>
      <c r="F3613" s="55">
        <v>41250</v>
      </c>
      <c r="G3613" s="118">
        <v>41325</v>
      </c>
      <c r="H3613" s="53" t="s">
        <v>100</v>
      </c>
      <c r="I3613" s="57">
        <v>1555.3769237288136</v>
      </c>
      <c r="J3613" s="56">
        <v>1569.8007521430648</v>
      </c>
      <c r="K3613" s="56">
        <v>1555.3769237288136</v>
      </c>
      <c r="L3613" s="59">
        <v>41342</v>
      </c>
      <c r="M3613" s="60">
        <v>2013</v>
      </c>
      <c r="N3613" s="61">
        <v>41353</v>
      </c>
      <c r="O3613" s="60">
        <v>2013</v>
      </c>
      <c r="P3613" s="61">
        <v>41547</v>
      </c>
      <c r="Q3613" s="53" t="s">
        <v>337</v>
      </c>
      <c r="R3613" s="71" t="s">
        <v>3011</v>
      </c>
      <c r="S3613" s="53" t="s">
        <v>866</v>
      </c>
      <c r="T3613" s="60">
        <v>122</v>
      </c>
      <c r="U3613" s="53" t="s">
        <v>368</v>
      </c>
      <c r="V3613" s="53" t="s">
        <v>385</v>
      </c>
      <c r="W3613" s="53"/>
      <c r="X3613" s="71"/>
      <c r="Y3613" s="63"/>
      <c r="Z3613" s="107"/>
      <c r="AA3613" s="53"/>
      <c r="AB3613" s="72"/>
      <c r="AC3613" s="57"/>
      <c r="AD3613" s="53"/>
      <c r="AE3613" s="53"/>
      <c r="AF3613" s="53"/>
      <c r="AG3613" s="63"/>
      <c r="AH3613" s="53"/>
      <c r="AI3613" s="53"/>
      <c r="AJ3613" s="149">
        <v>1</v>
      </c>
      <c r="AK3613" s="374" t="s">
        <v>677</v>
      </c>
    </row>
    <row r="3614" spans="1:37" s="149" customFormat="1" ht="60" customHeight="1">
      <c r="A3614" s="53" t="s">
        <v>1084</v>
      </c>
      <c r="B3614" s="160" t="s">
        <v>2991</v>
      </c>
      <c r="C3614" s="53" t="s">
        <v>536</v>
      </c>
      <c r="D3614" s="52" t="s">
        <v>1830</v>
      </c>
      <c r="E3614" s="53" t="s">
        <v>81</v>
      </c>
      <c r="F3614" s="55">
        <v>41250</v>
      </c>
      <c r="G3614" s="118">
        <v>41325</v>
      </c>
      <c r="H3614" s="53" t="s">
        <v>100</v>
      </c>
      <c r="I3614" s="57">
        <v>420.9316694915255</v>
      </c>
      <c r="J3614" s="56">
        <v>424.83519029233207</v>
      </c>
      <c r="K3614" s="56">
        <v>420.93166949152544</v>
      </c>
      <c r="L3614" s="59">
        <v>41342</v>
      </c>
      <c r="M3614" s="60">
        <v>2013</v>
      </c>
      <c r="N3614" s="61">
        <v>41353</v>
      </c>
      <c r="O3614" s="60">
        <v>2013</v>
      </c>
      <c r="P3614" s="61">
        <v>41547</v>
      </c>
      <c r="Q3614" s="53" t="s">
        <v>337</v>
      </c>
      <c r="R3614" s="71" t="s">
        <v>3012</v>
      </c>
      <c r="S3614" s="53" t="s">
        <v>866</v>
      </c>
      <c r="T3614" s="60">
        <v>52</v>
      </c>
      <c r="U3614" s="53" t="s">
        <v>368</v>
      </c>
      <c r="V3614" s="53" t="s">
        <v>385</v>
      </c>
      <c r="W3614" s="53"/>
      <c r="X3614" s="71"/>
      <c r="Y3614" s="63"/>
      <c r="Z3614" s="107"/>
      <c r="AA3614" s="53"/>
      <c r="AB3614" s="72"/>
      <c r="AC3614" s="57"/>
      <c r="AD3614" s="53"/>
      <c r="AE3614" s="53"/>
      <c r="AF3614" s="53"/>
      <c r="AG3614" s="63"/>
      <c r="AH3614" s="53"/>
      <c r="AI3614" s="53"/>
      <c r="AJ3614" s="149">
        <v>1</v>
      </c>
      <c r="AK3614" s="374" t="s">
        <v>677</v>
      </c>
    </row>
    <row r="3615" spans="1:37" s="149" customFormat="1" ht="60" customHeight="1">
      <c r="A3615" s="53" t="s">
        <v>1084</v>
      </c>
      <c r="B3615" s="160" t="s">
        <v>2992</v>
      </c>
      <c r="C3615" s="53" t="s">
        <v>536</v>
      </c>
      <c r="D3615" s="52" t="s">
        <v>1830</v>
      </c>
      <c r="E3615" s="53" t="s">
        <v>81</v>
      </c>
      <c r="F3615" s="55">
        <v>41250</v>
      </c>
      <c r="G3615" s="118">
        <v>41325</v>
      </c>
      <c r="H3615" s="53" t="s">
        <v>100</v>
      </c>
      <c r="I3615" s="57">
        <v>533.70762711864415</v>
      </c>
      <c r="J3615" s="56">
        <v>538.65697869991948</v>
      </c>
      <c r="K3615" s="56">
        <v>533.70762711864404</v>
      </c>
      <c r="L3615" s="59">
        <v>41342</v>
      </c>
      <c r="M3615" s="60">
        <v>2013</v>
      </c>
      <c r="N3615" s="61">
        <v>41353</v>
      </c>
      <c r="O3615" s="60">
        <v>2013</v>
      </c>
      <c r="P3615" s="61">
        <v>41547</v>
      </c>
      <c r="Q3615" s="53" t="s">
        <v>337</v>
      </c>
      <c r="R3615" s="71" t="s">
        <v>3013</v>
      </c>
      <c r="S3615" s="53" t="s">
        <v>866</v>
      </c>
      <c r="T3615" s="60">
        <v>45</v>
      </c>
      <c r="U3615" s="53" t="s">
        <v>368</v>
      </c>
      <c r="V3615" s="53" t="s">
        <v>385</v>
      </c>
      <c r="W3615" s="53"/>
      <c r="X3615" s="71"/>
      <c r="Y3615" s="63"/>
      <c r="Z3615" s="107"/>
      <c r="AA3615" s="53"/>
      <c r="AB3615" s="72"/>
      <c r="AC3615" s="57"/>
      <c r="AD3615" s="53"/>
      <c r="AE3615" s="53"/>
      <c r="AF3615" s="53"/>
      <c r="AG3615" s="63"/>
      <c r="AH3615" s="53"/>
      <c r="AI3615" s="53"/>
      <c r="AJ3615" s="149">
        <v>1</v>
      </c>
      <c r="AK3615" s="374" t="s">
        <v>677</v>
      </c>
    </row>
    <row r="3616" spans="1:37" s="149" customFormat="1" ht="60" customHeight="1">
      <c r="A3616" s="53" t="s">
        <v>1084</v>
      </c>
      <c r="B3616" s="160" t="s">
        <v>2993</v>
      </c>
      <c r="C3616" s="53" t="s">
        <v>536</v>
      </c>
      <c r="D3616" s="52" t="s">
        <v>1830</v>
      </c>
      <c r="E3616" s="53" t="s">
        <v>81</v>
      </c>
      <c r="F3616" s="55">
        <v>41250</v>
      </c>
      <c r="G3616" s="118">
        <v>41325</v>
      </c>
      <c r="H3616" s="53" t="s">
        <v>100</v>
      </c>
      <c r="I3616" s="57">
        <v>993.49559322033906</v>
      </c>
      <c r="J3616" s="56">
        <v>1002.7088004811042</v>
      </c>
      <c r="K3616" s="56">
        <v>993.49559322033895</v>
      </c>
      <c r="L3616" s="59">
        <v>41342</v>
      </c>
      <c r="M3616" s="60">
        <v>2013</v>
      </c>
      <c r="N3616" s="61">
        <v>41353</v>
      </c>
      <c r="O3616" s="60">
        <v>2013</v>
      </c>
      <c r="P3616" s="61">
        <v>41547</v>
      </c>
      <c r="Q3616" s="53" t="s">
        <v>337</v>
      </c>
      <c r="R3616" s="71" t="s">
        <v>3014</v>
      </c>
      <c r="S3616" s="53" t="s">
        <v>866</v>
      </c>
      <c r="T3616" s="60">
        <v>40</v>
      </c>
      <c r="U3616" s="53" t="s">
        <v>368</v>
      </c>
      <c r="V3616" s="53" t="s">
        <v>385</v>
      </c>
      <c r="W3616" s="53"/>
      <c r="X3616" s="71"/>
      <c r="Y3616" s="63"/>
      <c r="Z3616" s="107"/>
      <c r="AA3616" s="53"/>
      <c r="AB3616" s="72"/>
      <c r="AC3616" s="57"/>
      <c r="AD3616" s="53"/>
      <c r="AE3616" s="53"/>
      <c r="AF3616" s="53"/>
      <c r="AG3616" s="63"/>
      <c r="AH3616" s="53"/>
      <c r="AI3616" s="53"/>
      <c r="AJ3616" s="149">
        <v>1</v>
      </c>
      <c r="AK3616" s="374" t="s">
        <v>677</v>
      </c>
    </row>
    <row r="3617" spans="1:37" s="149" customFormat="1" ht="60" customHeight="1">
      <c r="A3617" s="53" t="s">
        <v>1084</v>
      </c>
      <c r="B3617" s="160" t="s">
        <v>2994</v>
      </c>
      <c r="C3617" s="53" t="s">
        <v>536</v>
      </c>
      <c r="D3617" s="52" t="s">
        <v>1830</v>
      </c>
      <c r="E3617" s="53" t="s">
        <v>81</v>
      </c>
      <c r="F3617" s="55">
        <v>41250</v>
      </c>
      <c r="G3617" s="118">
        <v>41325</v>
      </c>
      <c r="H3617" s="53" t="s">
        <v>100</v>
      </c>
      <c r="I3617" s="57">
        <v>347.88135593220341</v>
      </c>
      <c r="J3617" s="56">
        <v>351.10744274751607</v>
      </c>
      <c r="K3617" s="56">
        <v>347.88135593220341</v>
      </c>
      <c r="L3617" s="59">
        <v>41342</v>
      </c>
      <c r="M3617" s="60">
        <v>2013</v>
      </c>
      <c r="N3617" s="61">
        <v>41353</v>
      </c>
      <c r="O3617" s="60">
        <v>2013</v>
      </c>
      <c r="P3617" s="61">
        <v>41547</v>
      </c>
      <c r="Q3617" s="53" t="s">
        <v>337</v>
      </c>
      <c r="R3617" s="71" t="s">
        <v>3015</v>
      </c>
      <c r="S3617" s="53" t="s">
        <v>419</v>
      </c>
      <c r="T3617" s="60">
        <v>280</v>
      </c>
      <c r="U3617" s="53" t="s">
        <v>368</v>
      </c>
      <c r="V3617" s="53" t="s">
        <v>385</v>
      </c>
      <c r="W3617" s="53"/>
      <c r="X3617" s="71"/>
      <c r="Y3617" s="63"/>
      <c r="Z3617" s="107"/>
      <c r="AA3617" s="53"/>
      <c r="AB3617" s="72"/>
      <c r="AC3617" s="57"/>
      <c r="AD3617" s="53"/>
      <c r="AE3617" s="53"/>
      <c r="AF3617" s="53"/>
      <c r="AG3617" s="63"/>
      <c r="AH3617" s="53"/>
      <c r="AI3617" s="53"/>
      <c r="AJ3617" s="149">
        <v>1</v>
      </c>
      <c r="AK3617" s="374" t="s">
        <v>677</v>
      </c>
    </row>
    <row r="3618" spans="1:37" s="149" customFormat="1" ht="60" customHeight="1">
      <c r="A3618" s="53" t="s">
        <v>1084</v>
      </c>
      <c r="B3618" s="160" t="s">
        <v>2995</v>
      </c>
      <c r="C3618" s="53" t="s">
        <v>536</v>
      </c>
      <c r="D3618" s="52" t="s">
        <v>1830</v>
      </c>
      <c r="E3618" s="53" t="s">
        <v>81</v>
      </c>
      <c r="F3618" s="55">
        <v>41250</v>
      </c>
      <c r="G3618" s="118">
        <v>41325</v>
      </c>
      <c r="H3618" s="53" t="s">
        <v>100</v>
      </c>
      <c r="I3618" s="57">
        <v>131.44194915254238</v>
      </c>
      <c r="J3618" s="56">
        <v>132.66087949160504</v>
      </c>
      <c r="K3618" s="56">
        <v>131.44194915254238</v>
      </c>
      <c r="L3618" s="59">
        <v>41342</v>
      </c>
      <c r="M3618" s="60">
        <v>2013</v>
      </c>
      <c r="N3618" s="61">
        <v>41353</v>
      </c>
      <c r="O3618" s="60">
        <v>2013</v>
      </c>
      <c r="P3618" s="61">
        <v>41547</v>
      </c>
      <c r="Q3618" s="53" t="s">
        <v>337</v>
      </c>
      <c r="R3618" s="71" t="s">
        <v>3016</v>
      </c>
      <c r="S3618" s="53" t="s">
        <v>419</v>
      </c>
      <c r="T3618" s="60">
        <v>503</v>
      </c>
      <c r="U3618" s="53" t="s">
        <v>368</v>
      </c>
      <c r="V3618" s="53" t="s">
        <v>385</v>
      </c>
      <c r="W3618" s="53"/>
      <c r="X3618" s="71"/>
      <c r="Y3618" s="63"/>
      <c r="Z3618" s="107"/>
      <c r="AA3618" s="53"/>
      <c r="AB3618" s="72"/>
      <c r="AC3618" s="57"/>
      <c r="AD3618" s="53"/>
      <c r="AE3618" s="53"/>
      <c r="AF3618" s="53"/>
      <c r="AG3618" s="63"/>
      <c r="AH3618" s="53"/>
      <c r="AI3618" s="53"/>
      <c r="AJ3618" s="149">
        <v>1</v>
      </c>
      <c r="AK3618" s="374" t="s">
        <v>677</v>
      </c>
    </row>
    <row r="3619" spans="1:37" s="149" customFormat="1" ht="60" customHeight="1">
      <c r="A3619" s="53" t="s">
        <v>1084</v>
      </c>
      <c r="B3619" s="160" t="s">
        <v>2996</v>
      </c>
      <c r="C3619" s="53" t="s">
        <v>536</v>
      </c>
      <c r="D3619" s="52" t="s">
        <v>1830</v>
      </c>
      <c r="E3619" s="53" t="s">
        <v>81</v>
      </c>
      <c r="F3619" s="55">
        <v>41250</v>
      </c>
      <c r="G3619" s="118">
        <v>41325</v>
      </c>
      <c r="H3619" s="53" t="s">
        <v>100</v>
      </c>
      <c r="I3619" s="57">
        <v>2939.0677966101698</v>
      </c>
      <c r="J3619" s="56">
        <v>2966.3233183743255</v>
      </c>
      <c r="K3619" s="56">
        <v>2939.0677966101694</v>
      </c>
      <c r="L3619" s="59">
        <v>41342</v>
      </c>
      <c r="M3619" s="60">
        <v>2013</v>
      </c>
      <c r="N3619" s="61">
        <v>41353</v>
      </c>
      <c r="O3619" s="60">
        <v>2013</v>
      </c>
      <c r="P3619" s="61">
        <v>41547</v>
      </c>
      <c r="Q3619" s="53" t="s">
        <v>337</v>
      </c>
      <c r="R3619" s="71" t="s">
        <v>3017</v>
      </c>
      <c r="S3619" s="53" t="s">
        <v>866</v>
      </c>
      <c r="T3619" s="60">
        <v>1738</v>
      </c>
      <c r="U3619" s="53" t="s">
        <v>368</v>
      </c>
      <c r="V3619" s="53" t="s">
        <v>385</v>
      </c>
      <c r="W3619" s="53"/>
      <c r="X3619" s="71"/>
      <c r="Y3619" s="63"/>
      <c r="Z3619" s="107"/>
      <c r="AA3619" s="53"/>
      <c r="AB3619" s="72"/>
      <c r="AC3619" s="57"/>
      <c r="AD3619" s="53"/>
      <c r="AE3619" s="53"/>
      <c r="AF3619" s="53"/>
      <c r="AG3619" s="63"/>
      <c r="AH3619" s="53"/>
      <c r="AI3619" s="53"/>
      <c r="AJ3619" s="149">
        <v>1</v>
      </c>
      <c r="AK3619" s="374" t="s">
        <v>677</v>
      </c>
    </row>
    <row r="3620" spans="1:37" s="149" customFormat="1" ht="60" customHeight="1">
      <c r="A3620" s="53" t="s">
        <v>1084</v>
      </c>
      <c r="B3620" s="160" t="s">
        <v>2997</v>
      </c>
      <c r="C3620" s="53" t="s">
        <v>536</v>
      </c>
      <c r="D3620" s="52" t="s">
        <v>1830</v>
      </c>
      <c r="E3620" s="53" t="s">
        <v>81</v>
      </c>
      <c r="F3620" s="55">
        <v>41250</v>
      </c>
      <c r="G3620" s="118">
        <v>41325</v>
      </c>
      <c r="H3620" s="53" t="s">
        <v>100</v>
      </c>
      <c r="I3620" s="57">
        <v>455.84794067796605</v>
      </c>
      <c r="J3620" s="56">
        <v>460.07525842906517</v>
      </c>
      <c r="K3620" s="56">
        <v>455.84794067796611</v>
      </c>
      <c r="L3620" s="59">
        <v>41342</v>
      </c>
      <c r="M3620" s="60">
        <v>2013</v>
      </c>
      <c r="N3620" s="61">
        <v>41353</v>
      </c>
      <c r="O3620" s="60">
        <v>2013</v>
      </c>
      <c r="P3620" s="61">
        <v>41547</v>
      </c>
      <c r="Q3620" s="53" t="s">
        <v>337</v>
      </c>
      <c r="R3620" s="71" t="s">
        <v>3018</v>
      </c>
      <c r="S3620" s="53" t="s">
        <v>419</v>
      </c>
      <c r="T3620" s="60">
        <v>104</v>
      </c>
      <c r="U3620" s="53" t="s">
        <v>368</v>
      </c>
      <c r="V3620" s="53" t="s">
        <v>385</v>
      </c>
      <c r="W3620" s="53"/>
      <c r="X3620" s="71"/>
      <c r="Y3620" s="63"/>
      <c r="Z3620" s="107"/>
      <c r="AA3620" s="53"/>
      <c r="AB3620" s="72"/>
      <c r="AC3620" s="57"/>
      <c r="AD3620" s="53"/>
      <c r="AE3620" s="53"/>
      <c r="AF3620" s="53"/>
      <c r="AG3620" s="63"/>
      <c r="AH3620" s="53"/>
      <c r="AI3620" s="53"/>
      <c r="AJ3620" s="149">
        <v>1</v>
      </c>
      <c r="AK3620" s="374" t="s">
        <v>677</v>
      </c>
    </row>
    <row r="3621" spans="1:37" s="149" customFormat="1" ht="60" customHeight="1">
      <c r="A3621" s="53" t="s">
        <v>1084</v>
      </c>
      <c r="B3621" s="160" t="s">
        <v>2998</v>
      </c>
      <c r="C3621" s="53" t="s">
        <v>536</v>
      </c>
      <c r="D3621" s="52" t="s">
        <v>1830</v>
      </c>
      <c r="E3621" s="53" t="s">
        <v>81</v>
      </c>
      <c r="F3621" s="55">
        <v>41250</v>
      </c>
      <c r="G3621" s="118">
        <v>41325</v>
      </c>
      <c r="H3621" s="53" t="s">
        <v>100</v>
      </c>
      <c r="I3621" s="57">
        <v>262.7669491525424</v>
      </c>
      <c r="J3621" s="56">
        <v>265.2037252996555</v>
      </c>
      <c r="K3621" s="56">
        <v>262.7669491525424</v>
      </c>
      <c r="L3621" s="59">
        <v>41342</v>
      </c>
      <c r="M3621" s="60">
        <v>2013</v>
      </c>
      <c r="N3621" s="61">
        <v>41353</v>
      </c>
      <c r="O3621" s="60">
        <v>2013</v>
      </c>
      <c r="P3621" s="61">
        <v>41547</v>
      </c>
      <c r="Q3621" s="53" t="s">
        <v>337</v>
      </c>
      <c r="R3621" s="71" t="s">
        <v>3019</v>
      </c>
      <c r="S3621" s="53" t="s">
        <v>866</v>
      </c>
      <c r="T3621" s="60">
        <v>15</v>
      </c>
      <c r="U3621" s="53" t="s">
        <v>368</v>
      </c>
      <c r="V3621" s="53" t="s">
        <v>385</v>
      </c>
      <c r="W3621" s="53"/>
      <c r="X3621" s="71"/>
      <c r="Y3621" s="63"/>
      <c r="Z3621" s="107"/>
      <c r="AA3621" s="53"/>
      <c r="AB3621" s="72"/>
      <c r="AC3621" s="57"/>
      <c r="AD3621" s="53"/>
      <c r="AE3621" s="53"/>
      <c r="AF3621" s="53"/>
      <c r="AG3621" s="63"/>
      <c r="AH3621" s="53"/>
      <c r="AI3621" s="53"/>
      <c r="AJ3621" s="149">
        <v>1</v>
      </c>
      <c r="AK3621" s="374" t="s">
        <v>677</v>
      </c>
    </row>
    <row r="3622" spans="1:37" s="149" customFormat="1" ht="60" customHeight="1">
      <c r="A3622" s="53" t="s">
        <v>1084</v>
      </c>
      <c r="B3622" s="160" t="s">
        <v>2999</v>
      </c>
      <c r="C3622" s="53" t="s">
        <v>536</v>
      </c>
      <c r="D3622" s="52" t="s">
        <v>1830</v>
      </c>
      <c r="E3622" s="53" t="s">
        <v>81</v>
      </c>
      <c r="F3622" s="55">
        <v>41250</v>
      </c>
      <c r="G3622" s="118">
        <v>41325</v>
      </c>
      <c r="H3622" s="53" t="s">
        <v>100</v>
      </c>
      <c r="I3622" s="57">
        <v>296.90745762711862</v>
      </c>
      <c r="J3622" s="56">
        <v>299.66083666880985</v>
      </c>
      <c r="K3622" s="56">
        <v>296.90745762711862</v>
      </c>
      <c r="L3622" s="59">
        <v>41342</v>
      </c>
      <c r="M3622" s="60">
        <v>2013</v>
      </c>
      <c r="N3622" s="61">
        <v>41353</v>
      </c>
      <c r="O3622" s="60">
        <v>2013</v>
      </c>
      <c r="P3622" s="61">
        <v>41547</v>
      </c>
      <c r="Q3622" s="53" t="s">
        <v>337</v>
      </c>
      <c r="R3622" s="71" t="s">
        <v>3020</v>
      </c>
      <c r="S3622" s="53" t="s">
        <v>419</v>
      </c>
      <c r="T3622" s="60">
        <v>5797</v>
      </c>
      <c r="U3622" s="53" t="s">
        <v>368</v>
      </c>
      <c r="V3622" s="53" t="s">
        <v>385</v>
      </c>
      <c r="W3622" s="53"/>
      <c r="X3622" s="71"/>
      <c r="Y3622" s="63"/>
      <c r="Z3622" s="107"/>
      <c r="AA3622" s="53"/>
      <c r="AB3622" s="72"/>
      <c r="AC3622" s="57"/>
      <c r="AD3622" s="53"/>
      <c r="AE3622" s="53"/>
      <c r="AF3622" s="53"/>
      <c r="AG3622" s="63"/>
      <c r="AH3622" s="53"/>
      <c r="AI3622" s="53"/>
      <c r="AJ3622" s="149">
        <v>1</v>
      </c>
      <c r="AK3622" s="374" t="s">
        <v>677</v>
      </c>
    </row>
    <row r="3623" spans="1:37" s="149" customFormat="1" ht="60" customHeight="1">
      <c r="A3623" s="53" t="s">
        <v>1084</v>
      </c>
      <c r="B3623" s="160" t="s">
        <v>3000</v>
      </c>
      <c r="C3623" s="53" t="s">
        <v>536</v>
      </c>
      <c r="D3623" s="52" t="s">
        <v>1830</v>
      </c>
      <c r="E3623" s="53" t="s">
        <v>81</v>
      </c>
      <c r="F3623" s="55">
        <v>41250</v>
      </c>
      <c r="G3623" s="118">
        <v>41325</v>
      </c>
      <c r="H3623" s="53" t="s">
        <v>100</v>
      </c>
      <c r="I3623" s="57">
        <v>216.2718220338983</v>
      </c>
      <c r="J3623" s="56">
        <v>218.2774244086435</v>
      </c>
      <c r="K3623" s="56">
        <v>216.2718220338983</v>
      </c>
      <c r="L3623" s="59">
        <v>41342</v>
      </c>
      <c r="M3623" s="60">
        <v>2013</v>
      </c>
      <c r="N3623" s="61">
        <v>41353</v>
      </c>
      <c r="O3623" s="60">
        <v>2013</v>
      </c>
      <c r="P3623" s="61">
        <v>41547</v>
      </c>
      <c r="Q3623" s="53" t="s">
        <v>337</v>
      </c>
      <c r="R3623" s="71" t="s">
        <v>3021</v>
      </c>
      <c r="S3623" s="53" t="s">
        <v>419</v>
      </c>
      <c r="T3623" s="60">
        <v>194</v>
      </c>
      <c r="U3623" s="53" t="s">
        <v>368</v>
      </c>
      <c r="V3623" s="53" t="s">
        <v>385</v>
      </c>
      <c r="W3623" s="53"/>
      <c r="X3623" s="71"/>
      <c r="Y3623" s="63"/>
      <c r="Z3623" s="107"/>
      <c r="AA3623" s="53"/>
      <c r="AB3623" s="72"/>
      <c r="AC3623" s="57"/>
      <c r="AD3623" s="53"/>
      <c r="AE3623" s="53"/>
      <c r="AF3623" s="53"/>
      <c r="AG3623" s="63"/>
      <c r="AH3623" s="53"/>
      <c r="AI3623" s="53"/>
      <c r="AJ3623" s="149">
        <v>1</v>
      </c>
      <c r="AK3623" s="374" t="s">
        <v>677</v>
      </c>
    </row>
    <row r="3624" spans="1:37" s="149" customFormat="1" ht="60" customHeight="1">
      <c r="A3624" s="53" t="s">
        <v>1084</v>
      </c>
      <c r="B3624" s="160" t="s">
        <v>3001</v>
      </c>
      <c r="C3624" s="53" t="s">
        <v>536</v>
      </c>
      <c r="D3624" s="52" t="s">
        <v>1830</v>
      </c>
      <c r="E3624" s="53" t="s">
        <v>81</v>
      </c>
      <c r="F3624" s="55">
        <v>41250</v>
      </c>
      <c r="G3624" s="118">
        <v>41325</v>
      </c>
      <c r="H3624" s="53" t="s">
        <v>100</v>
      </c>
      <c r="I3624" s="57">
        <v>1567.6677966101695</v>
      </c>
      <c r="J3624" s="56">
        <v>1582.2056047542196</v>
      </c>
      <c r="K3624" s="56">
        <v>1567.6677966101695</v>
      </c>
      <c r="L3624" s="59">
        <v>41342</v>
      </c>
      <c r="M3624" s="60">
        <v>2013</v>
      </c>
      <c r="N3624" s="61">
        <v>41353</v>
      </c>
      <c r="O3624" s="60">
        <v>2013</v>
      </c>
      <c r="P3624" s="61">
        <v>41547</v>
      </c>
      <c r="Q3624" s="53" t="s">
        <v>337</v>
      </c>
      <c r="R3624" s="71" t="s">
        <v>3022</v>
      </c>
      <c r="S3624" s="53" t="s">
        <v>419</v>
      </c>
      <c r="T3624" s="60">
        <v>150</v>
      </c>
      <c r="U3624" s="53" t="s">
        <v>368</v>
      </c>
      <c r="V3624" s="53" t="s">
        <v>385</v>
      </c>
      <c r="W3624" s="53"/>
      <c r="X3624" s="71"/>
      <c r="Y3624" s="63"/>
      <c r="Z3624" s="107"/>
      <c r="AA3624" s="53"/>
      <c r="AB3624" s="72"/>
      <c r="AC3624" s="57"/>
      <c r="AD3624" s="53"/>
      <c r="AE3624" s="53"/>
      <c r="AF3624" s="53"/>
      <c r="AG3624" s="63"/>
      <c r="AH3624" s="53"/>
      <c r="AI3624" s="53"/>
      <c r="AJ3624" s="149">
        <v>1</v>
      </c>
      <c r="AK3624" s="374" t="s">
        <v>677</v>
      </c>
    </row>
    <row r="3625" spans="1:37" s="149" customFormat="1" ht="60" customHeight="1">
      <c r="A3625" s="53" t="s">
        <v>1084</v>
      </c>
      <c r="B3625" s="160" t="s">
        <v>3002</v>
      </c>
      <c r="C3625" s="53" t="s">
        <v>536</v>
      </c>
      <c r="D3625" s="52" t="s">
        <v>1830</v>
      </c>
      <c r="E3625" s="53" t="s">
        <v>81</v>
      </c>
      <c r="F3625" s="55">
        <v>41250</v>
      </c>
      <c r="G3625" s="118">
        <v>41325</v>
      </c>
      <c r="H3625" s="53" t="s">
        <v>100</v>
      </c>
      <c r="I3625" s="57">
        <v>384.78813559322037</v>
      </c>
      <c r="J3625" s="56">
        <v>388.35647839101017</v>
      </c>
      <c r="K3625" s="56">
        <v>384.78813559322037</v>
      </c>
      <c r="L3625" s="59">
        <v>41342</v>
      </c>
      <c r="M3625" s="60">
        <v>2013</v>
      </c>
      <c r="N3625" s="61">
        <v>41353</v>
      </c>
      <c r="O3625" s="60">
        <v>2013</v>
      </c>
      <c r="P3625" s="61">
        <v>41547</v>
      </c>
      <c r="Q3625" s="53" t="s">
        <v>337</v>
      </c>
      <c r="R3625" s="71" t="s">
        <v>3023</v>
      </c>
      <c r="S3625" s="53" t="s">
        <v>2003</v>
      </c>
      <c r="T3625" s="60">
        <v>1575</v>
      </c>
      <c r="U3625" s="53" t="s">
        <v>368</v>
      </c>
      <c r="V3625" s="53" t="s">
        <v>385</v>
      </c>
      <c r="W3625" s="53"/>
      <c r="X3625" s="71"/>
      <c r="Y3625" s="63"/>
      <c r="Z3625" s="107"/>
      <c r="AA3625" s="53"/>
      <c r="AB3625" s="72"/>
      <c r="AC3625" s="57"/>
      <c r="AD3625" s="53"/>
      <c r="AE3625" s="53"/>
      <c r="AF3625" s="53"/>
      <c r="AG3625" s="63"/>
      <c r="AH3625" s="53"/>
      <c r="AI3625" s="53"/>
      <c r="AJ3625" s="149">
        <v>1</v>
      </c>
      <c r="AK3625" s="374" t="s">
        <v>677</v>
      </c>
    </row>
    <row r="3626" spans="1:37" s="149" customFormat="1" ht="60" customHeight="1">
      <c r="A3626" s="53" t="s">
        <v>1084</v>
      </c>
      <c r="B3626" s="160" t="s">
        <v>3003</v>
      </c>
      <c r="C3626" s="53" t="s">
        <v>536</v>
      </c>
      <c r="D3626" s="52" t="s">
        <v>1830</v>
      </c>
      <c r="E3626" s="53" t="s">
        <v>81</v>
      </c>
      <c r="F3626" s="55">
        <v>41250</v>
      </c>
      <c r="G3626" s="118">
        <v>41325</v>
      </c>
      <c r="H3626" s="53" t="s">
        <v>100</v>
      </c>
      <c r="I3626" s="57">
        <v>122.69406779661018</v>
      </c>
      <c r="J3626" s="56">
        <v>123.83187443006732</v>
      </c>
      <c r="K3626" s="56">
        <v>122.69406779661018</v>
      </c>
      <c r="L3626" s="59">
        <v>41342</v>
      </c>
      <c r="M3626" s="60">
        <v>2013</v>
      </c>
      <c r="N3626" s="61">
        <v>41353</v>
      </c>
      <c r="O3626" s="60">
        <v>2013</v>
      </c>
      <c r="P3626" s="61">
        <v>41547</v>
      </c>
      <c r="Q3626" s="53" t="s">
        <v>337</v>
      </c>
      <c r="R3626" s="71" t="s">
        <v>3024</v>
      </c>
      <c r="S3626" s="53" t="s">
        <v>419</v>
      </c>
      <c r="T3626" s="60">
        <v>1000</v>
      </c>
      <c r="U3626" s="53" t="s">
        <v>368</v>
      </c>
      <c r="V3626" s="53" t="s">
        <v>385</v>
      </c>
      <c r="W3626" s="53"/>
      <c r="X3626" s="71"/>
      <c r="Y3626" s="63"/>
      <c r="Z3626" s="107"/>
      <c r="AA3626" s="53"/>
      <c r="AB3626" s="72"/>
      <c r="AC3626" s="57"/>
      <c r="AD3626" s="53"/>
      <c r="AE3626" s="53"/>
      <c r="AF3626" s="53"/>
      <c r="AG3626" s="63"/>
      <c r="AH3626" s="53"/>
      <c r="AI3626" s="53"/>
      <c r="AJ3626" s="149">
        <v>1</v>
      </c>
      <c r="AK3626" s="374" t="s">
        <v>677</v>
      </c>
    </row>
    <row r="3627" spans="1:37" s="149" customFormat="1" ht="60" customHeight="1">
      <c r="A3627" s="53" t="s">
        <v>1084</v>
      </c>
      <c r="B3627" s="60">
        <v>31140</v>
      </c>
      <c r="C3627" s="53" t="s">
        <v>539</v>
      </c>
      <c r="D3627" s="52" t="s">
        <v>540</v>
      </c>
      <c r="E3627" s="53" t="s">
        <v>59</v>
      </c>
      <c r="F3627" s="118">
        <v>41232</v>
      </c>
      <c r="G3627" s="118">
        <v>41262</v>
      </c>
      <c r="H3627" s="53" t="s">
        <v>100</v>
      </c>
      <c r="I3627" s="57">
        <v>182.03389830508476</v>
      </c>
      <c r="J3627" s="56">
        <v>188.05565515927682</v>
      </c>
      <c r="K3627" s="56">
        <v>182.03299999999999</v>
      </c>
      <c r="L3627" s="59">
        <v>41304</v>
      </c>
      <c r="M3627" s="60">
        <v>2013</v>
      </c>
      <c r="N3627" s="61">
        <v>41304</v>
      </c>
      <c r="O3627" s="60">
        <v>2013</v>
      </c>
      <c r="P3627" s="61">
        <v>41425</v>
      </c>
      <c r="Q3627" s="53" t="s">
        <v>337</v>
      </c>
      <c r="R3627" s="71"/>
      <c r="S3627" s="53" t="s">
        <v>419</v>
      </c>
      <c r="T3627" s="60">
        <v>59</v>
      </c>
      <c r="U3627" s="53" t="s">
        <v>368</v>
      </c>
      <c r="V3627" s="53" t="s">
        <v>385</v>
      </c>
      <c r="W3627" s="53"/>
      <c r="X3627" s="71"/>
      <c r="Y3627" s="63"/>
      <c r="Z3627" s="107"/>
      <c r="AA3627" s="53"/>
      <c r="AB3627" s="72"/>
      <c r="AC3627" s="57"/>
      <c r="AD3627" s="53"/>
      <c r="AE3627" s="53"/>
      <c r="AF3627" s="53"/>
      <c r="AG3627" s="63"/>
      <c r="AH3627" s="53"/>
      <c r="AI3627" s="53"/>
      <c r="AJ3627" s="149">
        <v>1</v>
      </c>
      <c r="AK3627" s="374" t="s">
        <v>677</v>
      </c>
    </row>
    <row r="3628" spans="1:37" s="149" customFormat="1" ht="75" customHeight="1">
      <c r="A3628" s="53" t="s">
        <v>1704</v>
      </c>
      <c r="B3628" s="60">
        <v>31147</v>
      </c>
      <c r="C3628" s="60">
        <v>3000408</v>
      </c>
      <c r="D3628" s="52" t="s">
        <v>887</v>
      </c>
      <c r="E3628" s="53" t="s">
        <v>59</v>
      </c>
      <c r="F3628" s="55">
        <v>41214</v>
      </c>
      <c r="G3628" s="55">
        <v>41268</v>
      </c>
      <c r="H3628" s="53" t="s">
        <v>100</v>
      </c>
      <c r="I3628" s="57">
        <v>251.93199999999999</v>
      </c>
      <c r="J3628" s="56">
        <v>281.23709818821123</v>
      </c>
      <c r="K3628" s="56">
        <v>251.93199999999999</v>
      </c>
      <c r="L3628" s="59">
        <v>41283</v>
      </c>
      <c r="M3628" s="60">
        <v>2013</v>
      </c>
      <c r="N3628" s="61">
        <v>41284</v>
      </c>
      <c r="O3628" s="60">
        <v>2013</v>
      </c>
      <c r="P3628" s="61">
        <v>41639</v>
      </c>
      <c r="Q3628" s="53" t="s">
        <v>337</v>
      </c>
      <c r="R3628" s="53" t="s">
        <v>1716</v>
      </c>
      <c r="S3628" s="53" t="s">
        <v>384</v>
      </c>
      <c r="T3628" s="60">
        <v>1</v>
      </c>
      <c r="U3628" s="53" t="s">
        <v>367</v>
      </c>
      <c r="V3628" s="53" t="s">
        <v>385</v>
      </c>
      <c r="W3628" s="53"/>
      <c r="X3628" s="63"/>
      <c r="Y3628" s="63"/>
      <c r="Z3628" s="53"/>
      <c r="AA3628" s="53"/>
      <c r="AB3628" s="72"/>
      <c r="AC3628" s="57"/>
      <c r="AD3628" s="53"/>
      <c r="AE3628" s="53"/>
      <c r="AF3628" s="53"/>
      <c r="AG3628" s="63"/>
      <c r="AH3628" s="53"/>
      <c r="AI3628" s="53"/>
      <c r="AJ3628" s="149">
        <v>1</v>
      </c>
      <c r="AK3628" s="374" t="s">
        <v>677</v>
      </c>
    </row>
    <row r="3629" spans="1:37" s="149" customFormat="1" ht="75" customHeight="1">
      <c r="A3629" s="53" t="s">
        <v>1704</v>
      </c>
      <c r="B3629" s="60">
        <v>31148</v>
      </c>
      <c r="C3629" s="60">
        <v>3000452</v>
      </c>
      <c r="D3629" s="52" t="s">
        <v>424</v>
      </c>
      <c r="E3629" s="53" t="s">
        <v>59</v>
      </c>
      <c r="F3629" s="55">
        <v>41284</v>
      </c>
      <c r="G3629" s="55">
        <v>41306</v>
      </c>
      <c r="H3629" s="53" t="s">
        <v>100</v>
      </c>
      <c r="I3629" s="57">
        <v>400</v>
      </c>
      <c r="J3629" s="56">
        <v>400.10906033280003</v>
      </c>
      <c r="K3629" s="56">
        <v>400</v>
      </c>
      <c r="L3629" s="59">
        <v>41306</v>
      </c>
      <c r="M3629" s="60">
        <v>2013</v>
      </c>
      <c r="N3629" s="61">
        <v>41306</v>
      </c>
      <c r="O3629" s="60">
        <v>2013</v>
      </c>
      <c r="P3629" s="61">
        <v>41394</v>
      </c>
      <c r="Q3629" s="53" t="s">
        <v>348</v>
      </c>
      <c r="R3629" s="53" t="s">
        <v>1717</v>
      </c>
      <c r="S3629" s="53" t="s">
        <v>384</v>
      </c>
      <c r="T3629" s="60">
        <v>1</v>
      </c>
      <c r="U3629" s="53" t="s">
        <v>367</v>
      </c>
      <c r="V3629" s="53" t="s">
        <v>389</v>
      </c>
      <c r="W3629" s="53"/>
      <c r="X3629" s="63"/>
      <c r="Y3629" s="63"/>
      <c r="Z3629" s="53"/>
      <c r="AA3629" s="53"/>
      <c r="AB3629" s="72"/>
      <c r="AC3629" s="57"/>
      <c r="AD3629" s="53"/>
      <c r="AE3629" s="53"/>
      <c r="AF3629" s="53"/>
      <c r="AG3629" s="63"/>
      <c r="AH3629" s="53"/>
      <c r="AI3629" s="53"/>
      <c r="AJ3629" s="149">
        <v>1</v>
      </c>
      <c r="AK3629" s="374" t="s">
        <v>677</v>
      </c>
    </row>
    <row r="3630" spans="1:37" s="149" customFormat="1" ht="75" customHeight="1">
      <c r="A3630" s="53" t="s">
        <v>1704</v>
      </c>
      <c r="B3630" s="60">
        <v>31149</v>
      </c>
      <c r="C3630" s="53">
        <v>3000401</v>
      </c>
      <c r="D3630" s="52" t="s">
        <v>584</v>
      </c>
      <c r="E3630" s="53" t="s">
        <v>81</v>
      </c>
      <c r="F3630" s="55">
        <v>41263</v>
      </c>
      <c r="G3630" s="55">
        <v>41343</v>
      </c>
      <c r="H3630" s="53" t="s">
        <v>100</v>
      </c>
      <c r="I3630" s="57">
        <v>18672</v>
      </c>
      <c r="J3630" s="56">
        <v>18671.999999999996</v>
      </c>
      <c r="K3630" s="56">
        <v>18672</v>
      </c>
      <c r="L3630" s="59">
        <v>41365</v>
      </c>
      <c r="M3630" s="60">
        <v>2013</v>
      </c>
      <c r="N3630" s="61">
        <v>41366</v>
      </c>
      <c r="O3630" s="60">
        <v>2014</v>
      </c>
      <c r="P3630" s="61">
        <v>41759</v>
      </c>
      <c r="Q3630" s="53" t="s">
        <v>337</v>
      </c>
      <c r="R3630" s="53" t="s">
        <v>1718</v>
      </c>
      <c r="S3630" s="53" t="s">
        <v>384</v>
      </c>
      <c r="T3630" s="60">
        <v>1</v>
      </c>
      <c r="U3630" s="53" t="s">
        <v>367</v>
      </c>
      <c r="V3630" s="53" t="s">
        <v>385</v>
      </c>
      <c r="W3630" s="53"/>
      <c r="X3630" s="63"/>
      <c r="Y3630" s="63"/>
      <c r="Z3630" s="53"/>
      <c r="AA3630" s="53"/>
      <c r="AB3630" s="72"/>
      <c r="AC3630" s="57"/>
      <c r="AD3630" s="53"/>
      <c r="AE3630" s="53"/>
      <c r="AF3630" s="53"/>
      <c r="AG3630" s="63"/>
      <c r="AH3630" s="53"/>
      <c r="AI3630" s="53"/>
      <c r="AJ3630" s="149">
        <v>2</v>
      </c>
      <c r="AK3630" s="374" t="s">
        <v>677</v>
      </c>
    </row>
    <row r="3631" spans="1:37" s="149" customFormat="1" ht="75" customHeight="1">
      <c r="A3631" s="53" t="s">
        <v>1704</v>
      </c>
      <c r="B3631" s="60">
        <v>31151</v>
      </c>
      <c r="C3631" s="81" t="s">
        <v>1244</v>
      </c>
      <c r="D3631" s="52" t="s">
        <v>755</v>
      </c>
      <c r="E3631" s="53" t="s">
        <v>59</v>
      </c>
      <c r="F3631" s="55">
        <v>41342</v>
      </c>
      <c r="G3631" s="55">
        <v>41403</v>
      </c>
      <c r="H3631" s="53" t="s">
        <v>100</v>
      </c>
      <c r="I3631" s="57">
        <v>4564.3909999999996</v>
      </c>
      <c r="J3631" s="56">
        <v>5514.8878442871364</v>
      </c>
      <c r="K3631" s="56">
        <v>4564.3909999999996</v>
      </c>
      <c r="L3631" s="59">
        <v>41423</v>
      </c>
      <c r="M3631" s="60">
        <v>2013</v>
      </c>
      <c r="N3631" s="61">
        <v>41426</v>
      </c>
      <c r="O3631" s="60">
        <v>2013</v>
      </c>
      <c r="P3631" s="61">
        <v>41517</v>
      </c>
      <c r="Q3631" s="53" t="s">
        <v>337</v>
      </c>
      <c r="R3631" s="53" t="s">
        <v>1720</v>
      </c>
      <c r="S3631" s="53" t="s">
        <v>303</v>
      </c>
      <c r="T3631" s="53" t="s">
        <v>1977</v>
      </c>
      <c r="U3631" s="53" t="s">
        <v>367</v>
      </c>
      <c r="V3631" s="53" t="s">
        <v>385</v>
      </c>
      <c r="W3631" s="53"/>
      <c r="X3631" s="63"/>
      <c r="Y3631" s="63"/>
      <c r="Z3631" s="53"/>
      <c r="AA3631" s="53"/>
      <c r="AB3631" s="72"/>
      <c r="AC3631" s="57"/>
      <c r="AD3631" s="53"/>
      <c r="AE3631" s="53"/>
      <c r="AF3631" s="53"/>
      <c r="AG3631" s="63"/>
      <c r="AH3631" s="53"/>
      <c r="AI3631" s="53"/>
      <c r="AJ3631" s="149">
        <v>2</v>
      </c>
      <c r="AK3631" s="374" t="s">
        <v>677</v>
      </c>
    </row>
    <row r="3632" spans="1:37" s="149" customFormat="1" ht="75" customHeight="1">
      <c r="A3632" s="53" t="s">
        <v>1704</v>
      </c>
      <c r="B3632" s="60">
        <v>31152</v>
      </c>
      <c r="C3632" s="60">
        <v>3000410</v>
      </c>
      <c r="D3632" s="52" t="s">
        <v>586</v>
      </c>
      <c r="E3632" s="53" t="s">
        <v>59</v>
      </c>
      <c r="F3632" s="55">
        <v>41404</v>
      </c>
      <c r="G3632" s="55">
        <v>41465</v>
      </c>
      <c r="H3632" s="53" t="s">
        <v>100</v>
      </c>
      <c r="I3632" s="57">
        <v>1495</v>
      </c>
      <c r="J3632" s="56">
        <v>1806.3220312917363</v>
      </c>
      <c r="K3632" s="56">
        <v>1495</v>
      </c>
      <c r="L3632" s="59">
        <v>41486</v>
      </c>
      <c r="M3632" s="60">
        <v>2013</v>
      </c>
      <c r="N3632" s="61">
        <v>41487</v>
      </c>
      <c r="O3632" s="60">
        <v>2013</v>
      </c>
      <c r="P3632" s="61">
        <v>41547</v>
      </c>
      <c r="Q3632" s="53" t="s">
        <v>337</v>
      </c>
      <c r="R3632" s="53" t="s">
        <v>1721</v>
      </c>
      <c r="S3632" s="53" t="s">
        <v>419</v>
      </c>
      <c r="T3632" s="60">
        <v>2400</v>
      </c>
      <c r="U3632" s="53" t="s">
        <v>367</v>
      </c>
      <c r="V3632" s="53" t="s">
        <v>385</v>
      </c>
      <c r="W3632" s="53"/>
      <c r="X3632" s="63"/>
      <c r="Y3632" s="63"/>
      <c r="Z3632" s="53"/>
      <c r="AA3632" s="53"/>
      <c r="AB3632" s="72"/>
      <c r="AC3632" s="57"/>
      <c r="AD3632" s="53"/>
      <c r="AE3632" s="53"/>
      <c r="AF3632" s="53"/>
      <c r="AG3632" s="63"/>
      <c r="AH3632" s="53"/>
      <c r="AI3632" s="53"/>
      <c r="AJ3632" s="149">
        <v>3</v>
      </c>
      <c r="AK3632" s="374" t="s">
        <v>677</v>
      </c>
    </row>
    <row r="3633" spans="1:37" s="149" customFormat="1" ht="75" customHeight="1">
      <c r="A3633" s="53" t="s">
        <v>1704</v>
      </c>
      <c r="B3633" s="60">
        <v>31154</v>
      </c>
      <c r="C3633" s="53">
        <v>3000404</v>
      </c>
      <c r="D3633" s="52" t="s">
        <v>675</v>
      </c>
      <c r="E3633" s="53" t="s">
        <v>59</v>
      </c>
      <c r="F3633" s="55">
        <v>41284</v>
      </c>
      <c r="G3633" s="55">
        <v>41343</v>
      </c>
      <c r="H3633" s="53" t="s">
        <v>100</v>
      </c>
      <c r="I3633" s="57">
        <v>2650</v>
      </c>
      <c r="J3633" s="56">
        <v>2650</v>
      </c>
      <c r="K3633" s="56">
        <v>2650</v>
      </c>
      <c r="L3633" s="59">
        <v>41364</v>
      </c>
      <c r="M3633" s="60">
        <v>2013</v>
      </c>
      <c r="N3633" s="61">
        <v>41365</v>
      </c>
      <c r="O3633" s="60">
        <v>2013</v>
      </c>
      <c r="P3633" s="61">
        <v>41547</v>
      </c>
      <c r="Q3633" s="53" t="s">
        <v>337</v>
      </c>
      <c r="R3633" s="53"/>
      <c r="S3633" s="53" t="s">
        <v>384</v>
      </c>
      <c r="T3633" s="60">
        <v>1</v>
      </c>
      <c r="U3633" s="53" t="s">
        <v>367</v>
      </c>
      <c r="V3633" s="53" t="s">
        <v>385</v>
      </c>
      <c r="W3633" s="53"/>
      <c r="X3633" s="63"/>
      <c r="Y3633" s="63"/>
      <c r="Z3633" s="53"/>
      <c r="AA3633" s="53"/>
      <c r="AB3633" s="72"/>
      <c r="AC3633" s="57"/>
      <c r="AD3633" s="53"/>
      <c r="AE3633" s="53"/>
      <c r="AF3633" s="53"/>
      <c r="AG3633" s="63"/>
      <c r="AH3633" s="53"/>
      <c r="AI3633" s="53"/>
      <c r="AJ3633" s="149">
        <v>1</v>
      </c>
      <c r="AK3633" s="374" t="s">
        <v>677</v>
      </c>
    </row>
    <row r="3634" spans="1:37" s="149" customFormat="1" ht="255" customHeight="1">
      <c r="A3634" s="53" t="s">
        <v>1704</v>
      </c>
      <c r="B3634" s="60">
        <v>31156</v>
      </c>
      <c r="C3634" s="60">
        <v>3000452</v>
      </c>
      <c r="D3634" s="52" t="s">
        <v>424</v>
      </c>
      <c r="E3634" s="53" t="s">
        <v>59</v>
      </c>
      <c r="F3634" s="55">
        <v>41284</v>
      </c>
      <c r="G3634" s="55">
        <v>41343</v>
      </c>
      <c r="H3634" s="53" t="s">
        <v>100</v>
      </c>
      <c r="I3634" s="57">
        <v>200</v>
      </c>
      <c r="J3634" s="56">
        <v>241.64844245923834</v>
      </c>
      <c r="K3634" s="56">
        <v>200</v>
      </c>
      <c r="L3634" s="59">
        <v>41364</v>
      </c>
      <c r="M3634" s="60">
        <v>2013</v>
      </c>
      <c r="N3634" s="61">
        <v>41365</v>
      </c>
      <c r="O3634" s="60">
        <v>2013</v>
      </c>
      <c r="P3634" s="61">
        <v>41639</v>
      </c>
      <c r="Q3634" s="53" t="s">
        <v>348</v>
      </c>
      <c r="R3634" s="53" t="s">
        <v>581</v>
      </c>
      <c r="S3634" s="53" t="s">
        <v>384</v>
      </c>
      <c r="T3634" s="60">
        <v>1</v>
      </c>
      <c r="U3634" s="53" t="s">
        <v>367</v>
      </c>
      <c r="V3634" s="53" t="s">
        <v>389</v>
      </c>
      <c r="W3634" s="53"/>
      <c r="X3634" s="63"/>
      <c r="Y3634" s="63"/>
      <c r="Z3634" s="53"/>
      <c r="AA3634" s="53"/>
      <c r="AB3634" s="72"/>
      <c r="AC3634" s="57"/>
      <c r="AD3634" s="53"/>
      <c r="AE3634" s="53"/>
      <c r="AF3634" s="53"/>
      <c r="AG3634" s="63"/>
      <c r="AH3634" s="53"/>
      <c r="AI3634" s="53"/>
      <c r="AJ3634" s="149">
        <v>1</v>
      </c>
      <c r="AK3634" s="374" t="s">
        <v>677</v>
      </c>
    </row>
    <row r="3635" spans="1:37" s="149" customFormat="1" ht="75" customHeight="1">
      <c r="A3635" s="53" t="s">
        <v>1704</v>
      </c>
      <c r="B3635" s="60">
        <v>31157</v>
      </c>
      <c r="C3635" s="54">
        <v>3000402</v>
      </c>
      <c r="D3635" s="52" t="s">
        <v>874</v>
      </c>
      <c r="E3635" s="53" t="s">
        <v>59</v>
      </c>
      <c r="F3635" s="55">
        <v>41369</v>
      </c>
      <c r="G3635" s="55">
        <v>41430</v>
      </c>
      <c r="H3635" s="53" t="s">
        <v>100</v>
      </c>
      <c r="I3635" s="57">
        <v>100</v>
      </c>
      <c r="J3635" s="56">
        <v>120.82415047626753</v>
      </c>
      <c r="K3635" s="56">
        <v>100</v>
      </c>
      <c r="L3635" s="59">
        <v>41450</v>
      </c>
      <c r="M3635" s="60">
        <v>2013</v>
      </c>
      <c r="N3635" s="61">
        <v>41450</v>
      </c>
      <c r="O3635" s="60">
        <v>2013</v>
      </c>
      <c r="P3635" s="61">
        <v>41639</v>
      </c>
      <c r="Q3635" s="53" t="s">
        <v>348</v>
      </c>
      <c r="R3635" s="53"/>
      <c r="S3635" s="53" t="s">
        <v>384</v>
      </c>
      <c r="T3635" s="60">
        <v>1</v>
      </c>
      <c r="U3635" s="53" t="s">
        <v>367</v>
      </c>
      <c r="V3635" s="53" t="s">
        <v>389</v>
      </c>
      <c r="W3635" s="53"/>
      <c r="X3635" s="63"/>
      <c r="Y3635" s="63"/>
      <c r="Z3635" s="53"/>
      <c r="AA3635" s="53"/>
      <c r="AB3635" s="72"/>
      <c r="AC3635" s="57"/>
      <c r="AD3635" s="53"/>
      <c r="AE3635" s="53"/>
      <c r="AF3635" s="53"/>
      <c r="AG3635" s="63"/>
      <c r="AH3635" s="53"/>
      <c r="AI3635" s="53"/>
      <c r="AJ3635" s="149">
        <v>2</v>
      </c>
      <c r="AK3635" s="374" t="s">
        <v>677</v>
      </c>
    </row>
    <row r="3636" spans="1:37" s="149" customFormat="1" ht="60" customHeight="1">
      <c r="A3636" s="53" t="s">
        <v>1704</v>
      </c>
      <c r="B3636" s="60">
        <v>31158</v>
      </c>
      <c r="C3636" s="53" t="s">
        <v>472</v>
      </c>
      <c r="D3636" s="52" t="s">
        <v>473</v>
      </c>
      <c r="E3636" s="53" t="s">
        <v>80</v>
      </c>
      <c r="F3636" s="55">
        <v>41222</v>
      </c>
      <c r="G3636" s="55">
        <v>41283</v>
      </c>
      <c r="H3636" s="53" t="s">
        <v>100</v>
      </c>
      <c r="I3636" s="57">
        <v>975.81399999999996</v>
      </c>
      <c r="J3636" s="56">
        <v>976.08005649897723</v>
      </c>
      <c r="K3636" s="56">
        <v>975.81399999999996</v>
      </c>
      <c r="L3636" s="59">
        <v>41303</v>
      </c>
      <c r="M3636" s="60">
        <v>2013</v>
      </c>
      <c r="N3636" s="61">
        <v>41303</v>
      </c>
      <c r="O3636" s="60">
        <v>2013</v>
      </c>
      <c r="P3636" s="61">
        <v>41639</v>
      </c>
      <c r="Q3636" s="53" t="s">
        <v>337</v>
      </c>
      <c r="R3636" s="53"/>
      <c r="S3636" s="53" t="s">
        <v>419</v>
      </c>
      <c r="T3636" s="60">
        <v>2979</v>
      </c>
      <c r="U3636" s="53" t="s">
        <v>367</v>
      </c>
      <c r="V3636" s="53" t="s">
        <v>385</v>
      </c>
      <c r="W3636" s="53"/>
      <c r="X3636" s="63"/>
      <c r="Y3636" s="63"/>
      <c r="Z3636" s="53"/>
      <c r="AA3636" s="53"/>
      <c r="AB3636" s="72"/>
      <c r="AC3636" s="57"/>
      <c r="AD3636" s="53"/>
      <c r="AE3636" s="53"/>
      <c r="AF3636" s="53"/>
      <c r="AG3636" s="63"/>
      <c r="AH3636" s="53"/>
      <c r="AI3636" s="53"/>
      <c r="AJ3636" s="149">
        <v>1</v>
      </c>
      <c r="AK3636" s="374" t="s">
        <v>677</v>
      </c>
    </row>
    <row r="3637" spans="1:37" s="149" customFormat="1" ht="60" customHeight="1">
      <c r="A3637" s="53" t="s">
        <v>1704</v>
      </c>
      <c r="B3637" s="160" t="s">
        <v>2569</v>
      </c>
      <c r="C3637" s="53" t="s">
        <v>472</v>
      </c>
      <c r="D3637" s="52" t="s">
        <v>473</v>
      </c>
      <c r="E3637" s="53" t="s">
        <v>80</v>
      </c>
      <c r="F3637" s="55">
        <v>41222</v>
      </c>
      <c r="G3637" s="55">
        <v>41283</v>
      </c>
      <c r="H3637" s="53" t="s">
        <v>100</v>
      </c>
      <c r="I3637" s="57">
        <v>434.63499999999999</v>
      </c>
      <c r="J3637" s="56">
        <v>434.75350359436635</v>
      </c>
      <c r="K3637" s="56">
        <v>434.63499999999999</v>
      </c>
      <c r="L3637" s="59">
        <v>41303</v>
      </c>
      <c r="M3637" s="60">
        <v>2013</v>
      </c>
      <c r="N3637" s="61">
        <v>41303</v>
      </c>
      <c r="O3637" s="60">
        <v>2013</v>
      </c>
      <c r="P3637" s="61">
        <v>41639</v>
      </c>
      <c r="Q3637" s="53" t="s">
        <v>337</v>
      </c>
      <c r="R3637" s="53" t="s">
        <v>2559</v>
      </c>
      <c r="S3637" s="53" t="s">
        <v>419</v>
      </c>
      <c r="T3637" s="60">
        <v>10921</v>
      </c>
      <c r="U3637" s="53" t="s">
        <v>367</v>
      </c>
      <c r="V3637" s="53" t="s">
        <v>385</v>
      </c>
      <c r="W3637" s="53"/>
      <c r="X3637" s="63"/>
      <c r="Y3637" s="63"/>
      <c r="Z3637" s="53"/>
      <c r="AA3637" s="53"/>
      <c r="AB3637" s="72"/>
      <c r="AC3637" s="57"/>
      <c r="AD3637" s="53"/>
      <c r="AE3637" s="53"/>
      <c r="AF3637" s="53"/>
      <c r="AG3637" s="63"/>
      <c r="AH3637" s="53"/>
      <c r="AI3637" s="53"/>
      <c r="AJ3637" s="149">
        <v>1</v>
      </c>
      <c r="AK3637" s="374" t="s">
        <v>677</v>
      </c>
    </row>
    <row r="3638" spans="1:37" s="149" customFormat="1" ht="75" customHeight="1">
      <c r="A3638" s="53" t="s">
        <v>1704</v>
      </c>
      <c r="B3638" s="60">
        <v>31159</v>
      </c>
      <c r="C3638" s="53" t="s">
        <v>1133</v>
      </c>
      <c r="D3638" s="52" t="s">
        <v>1134</v>
      </c>
      <c r="E3638" s="53" t="s">
        <v>80</v>
      </c>
      <c r="F3638" s="55">
        <v>41225</v>
      </c>
      <c r="G3638" s="55">
        <v>41286</v>
      </c>
      <c r="H3638" s="53" t="s">
        <v>100</v>
      </c>
      <c r="I3638" s="57">
        <v>137.55084745762713</v>
      </c>
      <c r="J3638" s="56">
        <v>137.58835081062878</v>
      </c>
      <c r="K3638" s="56">
        <v>137.55000000000001</v>
      </c>
      <c r="L3638" s="59">
        <v>41305</v>
      </c>
      <c r="M3638" s="60">
        <v>2013</v>
      </c>
      <c r="N3638" s="61">
        <v>41305</v>
      </c>
      <c r="O3638" s="60">
        <v>2013</v>
      </c>
      <c r="P3638" s="61">
        <v>41639</v>
      </c>
      <c r="Q3638" s="53" t="s">
        <v>337</v>
      </c>
      <c r="R3638" s="53"/>
      <c r="S3638" s="53" t="s">
        <v>419</v>
      </c>
      <c r="T3638" s="60">
        <v>64</v>
      </c>
      <c r="U3638" s="53" t="s">
        <v>367</v>
      </c>
      <c r="V3638" s="53" t="s">
        <v>385</v>
      </c>
      <c r="W3638" s="53"/>
      <c r="X3638" s="63"/>
      <c r="Y3638" s="63"/>
      <c r="Z3638" s="53"/>
      <c r="AA3638" s="53"/>
      <c r="AB3638" s="72"/>
      <c r="AC3638" s="57"/>
      <c r="AD3638" s="53"/>
      <c r="AE3638" s="53"/>
      <c r="AF3638" s="53"/>
      <c r="AG3638" s="63"/>
      <c r="AH3638" s="53"/>
      <c r="AI3638" s="53"/>
      <c r="AJ3638" s="149">
        <v>1</v>
      </c>
      <c r="AK3638" s="374" t="s">
        <v>677</v>
      </c>
    </row>
    <row r="3639" spans="1:37" s="149" customFormat="1" ht="60" customHeight="1">
      <c r="A3639" s="53" t="s">
        <v>1704</v>
      </c>
      <c r="B3639" s="60">
        <v>31160</v>
      </c>
      <c r="C3639" s="53" t="s">
        <v>474</v>
      </c>
      <c r="D3639" s="52" t="s">
        <v>475</v>
      </c>
      <c r="E3639" s="53" t="s">
        <v>80</v>
      </c>
      <c r="F3639" s="55">
        <v>41225</v>
      </c>
      <c r="G3639" s="55">
        <v>41286</v>
      </c>
      <c r="H3639" s="53" t="s">
        <v>100</v>
      </c>
      <c r="I3639" s="57">
        <v>193.35593220338984</v>
      </c>
      <c r="J3639" s="56">
        <v>193.40865085917724</v>
      </c>
      <c r="K3639" s="56">
        <v>193.35499999999999</v>
      </c>
      <c r="L3639" s="59">
        <v>41305</v>
      </c>
      <c r="M3639" s="60">
        <v>2013</v>
      </c>
      <c r="N3639" s="61">
        <v>41305</v>
      </c>
      <c r="O3639" s="60">
        <v>2013</v>
      </c>
      <c r="P3639" s="61">
        <v>41639</v>
      </c>
      <c r="Q3639" s="53" t="s">
        <v>337</v>
      </c>
      <c r="R3639" s="53"/>
      <c r="S3639" s="53" t="s">
        <v>419</v>
      </c>
      <c r="T3639" s="60">
        <v>974</v>
      </c>
      <c r="U3639" s="53" t="s">
        <v>367</v>
      </c>
      <c r="V3639" s="53" t="s">
        <v>385</v>
      </c>
      <c r="W3639" s="53"/>
      <c r="X3639" s="63"/>
      <c r="Y3639" s="63"/>
      <c r="Z3639" s="53"/>
      <c r="AA3639" s="53"/>
      <c r="AB3639" s="72"/>
      <c r="AC3639" s="57"/>
      <c r="AD3639" s="53"/>
      <c r="AE3639" s="53"/>
      <c r="AF3639" s="53"/>
      <c r="AG3639" s="63"/>
      <c r="AH3639" s="53"/>
      <c r="AI3639" s="53"/>
      <c r="AJ3639" s="149">
        <v>1</v>
      </c>
      <c r="AK3639" s="374" t="s">
        <v>677</v>
      </c>
    </row>
    <row r="3640" spans="1:37" s="149" customFormat="1" ht="60" customHeight="1">
      <c r="A3640" s="53" t="s">
        <v>1704</v>
      </c>
      <c r="B3640" s="60">
        <v>31161</v>
      </c>
      <c r="C3640" s="53" t="s">
        <v>476</v>
      </c>
      <c r="D3640" s="52" t="s">
        <v>477</v>
      </c>
      <c r="E3640" s="53" t="s">
        <v>59</v>
      </c>
      <c r="F3640" s="55">
        <v>41232</v>
      </c>
      <c r="G3640" s="55">
        <v>41293</v>
      </c>
      <c r="H3640" s="53" t="s">
        <v>100</v>
      </c>
      <c r="I3640" s="57">
        <v>959.17796610168989</v>
      </c>
      <c r="J3640" s="56">
        <v>959.43948677218373</v>
      </c>
      <c r="K3640" s="56">
        <v>959.17700000000002</v>
      </c>
      <c r="L3640" s="59">
        <v>41305</v>
      </c>
      <c r="M3640" s="60">
        <v>2013</v>
      </c>
      <c r="N3640" s="61">
        <v>41305</v>
      </c>
      <c r="O3640" s="60">
        <v>2013</v>
      </c>
      <c r="P3640" s="61">
        <v>41639</v>
      </c>
      <c r="Q3640" s="53" t="s">
        <v>337</v>
      </c>
      <c r="R3640" s="53"/>
      <c r="S3640" s="53" t="s">
        <v>419</v>
      </c>
      <c r="T3640" s="60">
        <v>777</v>
      </c>
      <c r="U3640" s="53" t="s">
        <v>367</v>
      </c>
      <c r="V3640" s="53" t="s">
        <v>385</v>
      </c>
      <c r="W3640" s="53"/>
      <c r="X3640" s="63"/>
      <c r="Y3640" s="63"/>
      <c r="Z3640" s="53"/>
      <c r="AA3640" s="53"/>
      <c r="AB3640" s="72"/>
      <c r="AC3640" s="57"/>
      <c r="AD3640" s="53"/>
      <c r="AE3640" s="53"/>
      <c r="AF3640" s="53"/>
      <c r="AG3640" s="63"/>
      <c r="AH3640" s="53"/>
      <c r="AI3640" s="53"/>
      <c r="AJ3640" s="149">
        <v>1</v>
      </c>
      <c r="AK3640" s="374" t="s">
        <v>677</v>
      </c>
    </row>
    <row r="3641" spans="1:37" s="149" customFormat="1" ht="60" customHeight="1">
      <c r="A3641" s="53" t="s">
        <v>1704</v>
      </c>
      <c r="B3641" s="60">
        <v>31162</v>
      </c>
      <c r="C3641" s="53" t="s">
        <v>478</v>
      </c>
      <c r="D3641" s="52" t="s">
        <v>479</v>
      </c>
      <c r="E3641" s="53" t="s">
        <v>64</v>
      </c>
      <c r="F3641" s="55">
        <v>41221</v>
      </c>
      <c r="G3641" s="55">
        <v>41282</v>
      </c>
      <c r="H3641" s="53" t="s">
        <v>100</v>
      </c>
      <c r="I3641" s="57">
        <v>538.50847457627128</v>
      </c>
      <c r="J3641" s="56">
        <v>538.65529935990367</v>
      </c>
      <c r="K3641" s="56">
        <v>538.50800000000004</v>
      </c>
      <c r="L3641" s="59">
        <v>41302</v>
      </c>
      <c r="M3641" s="60">
        <v>2013</v>
      </c>
      <c r="N3641" s="61">
        <v>41302</v>
      </c>
      <c r="O3641" s="60">
        <v>2013</v>
      </c>
      <c r="P3641" s="61">
        <v>41639</v>
      </c>
      <c r="Q3641" s="53" t="s">
        <v>337</v>
      </c>
      <c r="R3641" s="53"/>
      <c r="S3641" s="53" t="s">
        <v>419</v>
      </c>
      <c r="T3641" s="60">
        <v>1</v>
      </c>
      <c r="U3641" s="53" t="s">
        <v>367</v>
      </c>
      <c r="V3641" s="53" t="s">
        <v>385</v>
      </c>
      <c r="W3641" s="53"/>
      <c r="X3641" s="63"/>
      <c r="Y3641" s="63"/>
      <c r="Z3641" s="53"/>
      <c r="AA3641" s="53"/>
      <c r="AB3641" s="72"/>
      <c r="AC3641" s="57"/>
      <c r="AD3641" s="53"/>
      <c r="AE3641" s="53"/>
      <c r="AF3641" s="53"/>
      <c r="AG3641" s="63"/>
      <c r="AH3641" s="53"/>
      <c r="AI3641" s="53"/>
      <c r="AJ3641" s="149">
        <v>1</v>
      </c>
      <c r="AK3641" s="374" t="s">
        <v>677</v>
      </c>
    </row>
    <row r="3642" spans="1:37" s="154" customFormat="1" ht="54.75" customHeight="1">
      <c r="A3642" s="53" t="s">
        <v>1704</v>
      </c>
      <c r="B3642" s="60">
        <v>31163</v>
      </c>
      <c r="C3642" s="53" t="s">
        <v>480</v>
      </c>
      <c r="D3642" s="52" t="s">
        <v>429</v>
      </c>
      <c r="E3642" s="53" t="s">
        <v>80</v>
      </c>
      <c r="F3642" s="55">
        <v>41226</v>
      </c>
      <c r="G3642" s="55">
        <v>41287</v>
      </c>
      <c r="H3642" s="53" t="s">
        <v>100</v>
      </c>
      <c r="I3642" s="57">
        <v>2124.92372881356</v>
      </c>
      <c r="J3642" s="56">
        <v>2125.5030910361579</v>
      </c>
      <c r="K3642" s="56">
        <v>2124.9229999999998</v>
      </c>
      <c r="L3642" s="59">
        <v>41307</v>
      </c>
      <c r="M3642" s="60">
        <v>2013</v>
      </c>
      <c r="N3642" s="61">
        <v>41307</v>
      </c>
      <c r="O3642" s="60">
        <v>2013</v>
      </c>
      <c r="P3642" s="61">
        <v>41639</v>
      </c>
      <c r="Q3642" s="53" t="s">
        <v>337</v>
      </c>
      <c r="R3642" s="53"/>
      <c r="S3642" s="53" t="s">
        <v>419</v>
      </c>
      <c r="T3642" s="60">
        <v>1</v>
      </c>
      <c r="U3642" s="53" t="s">
        <v>367</v>
      </c>
      <c r="V3642" s="53" t="s">
        <v>385</v>
      </c>
      <c r="W3642" s="53"/>
      <c r="X3642" s="63"/>
      <c r="Y3642" s="63"/>
      <c r="Z3642" s="53"/>
      <c r="AA3642" s="53"/>
      <c r="AB3642" s="72"/>
      <c r="AC3642" s="57"/>
      <c r="AD3642" s="53"/>
      <c r="AE3642" s="53"/>
      <c r="AF3642" s="53"/>
      <c r="AG3642" s="63"/>
      <c r="AH3642" s="53"/>
      <c r="AI3642" s="53"/>
      <c r="AJ3642" s="149">
        <v>1</v>
      </c>
      <c r="AK3642" s="374" t="s">
        <v>677</v>
      </c>
    </row>
    <row r="3643" spans="1:37" s="149" customFormat="1" ht="60" customHeight="1">
      <c r="A3643" s="53" t="s">
        <v>1704</v>
      </c>
      <c r="B3643" s="60">
        <v>31164</v>
      </c>
      <c r="C3643" s="53" t="s">
        <v>481</v>
      </c>
      <c r="D3643" s="52" t="s">
        <v>482</v>
      </c>
      <c r="E3643" s="53" t="s">
        <v>59</v>
      </c>
      <c r="F3643" s="55">
        <v>41253</v>
      </c>
      <c r="G3643" s="55">
        <v>41315</v>
      </c>
      <c r="H3643" s="53" t="s">
        <v>100</v>
      </c>
      <c r="I3643" s="57">
        <v>1249.8813559322</v>
      </c>
      <c r="J3643" s="56">
        <v>1250.2221371237963</v>
      </c>
      <c r="K3643" s="56">
        <v>1249.8810000000001</v>
      </c>
      <c r="L3643" s="59">
        <v>41334</v>
      </c>
      <c r="M3643" s="60">
        <v>2013</v>
      </c>
      <c r="N3643" s="61">
        <v>41334</v>
      </c>
      <c r="O3643" s="60">
        <v>2013</v>
      </c>
      <c r="P3643" s="61">
        <v>41639</v>
      </c>
      <c r="Q3643" s="53" t="s">
        <v>337</v>
      </c>
      <c r="R3643" s="53"/>
      <c r="S3643" s="53" t="s">
        <v>900</v>
      </c>
      <c r="T3643" s="60">
        <v>8.9</v>
      </c>
      <c r="U3643" s="53" t="s">
        <v>367</v>
      </c>
      <c r="V3643" s="53" t="s">
        <v>385</v>
      </c>
      <c r="W3643" s="53"/>
      <c r="X3643" s="63"/>
      <c r="Y3643" s="63"/>
      <c r="Z3643" s="53"/>
      <c r="AA3643" s="53"/>
      <c r="AB3643" s="72"/>
      <c r="AC3643" s="57"/>
      <c r="AD3643" s="53"/>
      <c r="AE3643" s="53"/>
      <c r="AF3643" s="53"/>
      <c r="AG3643" s="63"/>
      <c r="AH3643" s="53"/>
      <c r="AI3643" s="53"/>
      <c r="AJ3643" s="149">
        <v>1</v>
      </c>
      <c r="AK3643" s="374" t="s">
        <v>677</v>
      </c>
    </row>
    <row r="3644" spans="1:37" s="149" customFormat="1" ht="60" customHeight="1">
      <c r="A3644" s="53" t="s">
        <v>1704</v>
      </c>
      <c r="B3644" s="60">
        <v>31165</v>
      </c>
      <c r="C3644" s="53" t="s">
        <v>433</v>
      </c>
      <c r="D3644" s="52" t="s">
        <v>431</v>
      </c>
      <c r="E3644" s="53" t="s">
        <v>59</v>
      </c>
      <c r="F3644" s="55">
        <v>41253</v>
      </c>
      <c r="G3644" s="55">
        <v>41315</v>
      </c>
      <c r="H3644" s="53" t="s">
        <v>100</v>
      </c>
      <c r="I3644" s="57">
        <v>89.737288135593232</v>
      </c>
      <c r="J3644" s="56">
        <v>89.761755081864834</v>
      </c>
      <c r="K3644" s="56">
        <v>89.736999999999995</v>
      </c>
      <c r="L3644" s="59">
        <v>41334</v>
      </c>
      <c r="M3644" s="60">
        <v>2013</v>
      </c>
      <c r="N3644" s="61">
        <v>41334</v>
      </c>
      <c r="O3644" s="60">
        <v>2013</v>
      </c>
      <c r="P3644" s="61">
        <v>41639</v>
      </c>
      <c r="Q3644" s="53" t="s">
        <v>337</v>
      </c>
      <c r="R3644" s="53"/>
      <c r="S3644" s="53" t="s">
        <v>419</v>
      </c>
      <c r="T3644" s="60">
        <v>1</v>
      </c>
      <c r="U3644" s="53" t="s">
        <v>367</v>
      </c>
      <c r="V3644" s="53" t="s">
        <v>385</v>
      </c>
      <c r="W3644" s="53"/>
      <c r="X3644" s="63"/>
      <c r="Y3644" s="63"/>
      <c r="Z3644" s="53"/>
      <c r="AA3644" s="53"/>
      <c r="AB3644" s="72"/>
      <c r="AC3644" s="57"/>
      <c r="AD3644" s="53"/>
      <c r="AE3644" s="53"/>
      <c r="AF3644" s="53"/>
      <c r="AG3644" s="63"/>
      <c r="AH3644" s="53"/>
      <c r="AI3644" s="53"/>
      <c r="AJ3644" s="149">
        <v>1</v>
      </c>
      <c r="AK3644" s="374" t="s">
        <v>677</v>
      </c>
    </row>
    <row r="3645" spans="1:37" s="149" customFormat="1" ht="60" customHeight="1">
      <c r="A3645" s="53" t="s">
        <v>1704</v>
      </c>
      <c r="B3645" s="60">
        <v>31166</v>
      </c>
      <c r="C3645" s="53" t="s">
        <v>483</v>
      </c>
      <c r="D3645" s="52" t="s">
        <v>484</v>
      </c>
      <c r="E3645" s="53" t="s">
        <v>64</v>
      </c>
      <c r="F3645" s="55">
        <v>41232</v>
      </c>
      <c r="G3645" s="55">
        <v>41293</v>
      </c>
      <c r="H3645" s="53" t="s">
        <v>100</v>
      </c>
      <c r="I3645" s="57">
        <v>2207.406779661017</v>
      </c>
      <c r="J3645" s="56">
        <v>2208.0086309560543</v>
      </c>
      <c r="K3645" s="56">
        <v>2207.4059999999999</v>
      </c>
      <c r="L3645" s="59">
        <v>41305</v>
      </c>
      <c r="M3645" s="60">
        <v>2013</v>
      </c>
      <c r="N3645" s="61">
        <v>41305</v>
      </c>
      <c r="O3645" s="60">
        <v>2013</v>
      </c>
      <c r="P3645" s="61">
        <v>41639</v>
      </c>
      <c r="Q3645" s="53" t="s">
        <v>337</v>
      </c>
      <c r="R3645" s="53"/>
      <c r="S3645" s="53" t="s">
        <v>419</v>
      </c>
      <c r="T3645" s="60">
        <v>7157</v>
      </c>
      <c r="U3645" s="53" t="s">
        <v>367</v>
      </c>
      <c r="V3645" s="53" t="s">
        <v>385</v>
      </c>
      <c r="W3645" s="53"/>
      <c r="X3645" s="63"/>
      <c r="Y3645" s="63"/>
      <c r="Z3645" s="53"/>
      <c r="AA3645" s="53"/>
      <c r="AB3645" s="72"/>
      <c r="AC3645" s="57"/>
      <c r="AD3645" s="53"/>
      <c r="AE3645" s="53"/>
      <c r="AF3645" s="53"/>
      <c r="AG3645" s="63"/>
      <c r="AH3645" s="53"/>
      <c r="AI3645" s="53"/>
      <c r="AJ3645" s="149">
        <v>1</v>
      </c>
      <c r="AK3645" s="374" t="s">
        <v>677</v>
      </c>
    </row>
    <row r="3646" spans="1:37" s="149" customFormat="1" ht="105" customHeight="1">
      <c r="A3646" s="53" t="s">
        <v>1704</v>
      </c>
      <c r="B3646" s="60">
        <v>31168</v>
      </c>
      <c r="C3646" s="53" t="s">
        <v>432</v>
      </c>
      <c r="D3646" s="52" t="s">
        <v>434</v>
      </c>
      <c r="E3646" s="53" t="s">
        <v>59</v>
      </c>
      <c r="F3646" s="55">
        <v>41333</v>
      </c>
      <c r="G3646" s="55">
        <v>41373</v>
      </c>
      <c r="H3646" s="53" t="s">
        <v>100</v>
      </c>
      <c r="I3646" s="57">
        <v>458.52850000000001</v>
      </c>
      <c r="J3646" s="56">
        <v>458.65351817702077</v>
      </c>
      <c r="K3646" s="56">
        <v>458.52800000000002</v>
      </c>
      <c r="L3646" s="59">
        <v>41393</v>
      </c>
      <c r="M3646" s="60">
        <v>2013</v>
      </c>
      <c r="N3646" s="61">
        <v>41395</v>
      </c>
      <c r="O3646" s="60">
        <v>2013</v>
      </c>
      <c r="P3646" s="61">
        <v>41438</v>
      </c>
      <c r="Q3646" s="53" t="s">
        <v>337</v>
      </c>
      <c r="R3646" s="53" t="s">
        <v>2873</v>
      </c>
      <c r="S3646" s="53" t="s">
        <v>308</v>
      </c>
      <c r="T3646" s="60">
        <v>520</v>
      </c>
      <c r="U3646" s="53" t="s">
        <v>367</v>
      </c>
      <c r="V3646" s="53" t="s">
        <v>385</v>
      </c>
      <c r="W3646" s="53"/>
      <c r="X3646" s="63"/>
      <c r="Y3646" s="63"/>
      <c r="Z3646" s="53"/>
      <c r="AA3646" s="53"/>
      <c r="AB3646" s="72"/>
      <c r="AC3646" s="57"/>
      <c r="AD3646" s="53"/>
      <c r="AE3646" s="53"/>
      <c r="AF3646" s="53"/>
      <c r="AG3646" s="63"/>
      <c r="AH3646" s="53"/>
      <c r="AI3646" s="53"/>
      <c r="AJ3646" s="149">
        <v>2</v>
      </c>
      <c r="AK3646" s="374" t="s">
        <v>677</v>
      </c>
    </row>
    <row r="3647" spans="1:37" s="149" customFormat="1" ht="75" customHeight="1">
      <c r="A3647" s="53" t="s">
        <v>1704</v>
      </c>
      <c r="B3647" s="160" t="s">
        <v>2872</v>
      </c>
      <c r="C3647" s="53" t="s">
        <v>432</v>
      </c>
      <c r="D3647" s="52" t="s">
        <v>434</v>
      </c>
      <c r="E3647" s="53" t="s">
        <v>80</v>
      </c>
      <c r="F3647" s="55">
        <v>41389</v>
      </c>
      <c r="G3647" s="55">
        <v>41450</v>
      </c>
      <c r="H3647" s="53" t="s">
        <v>100</v>
      </c>
      <c r="I3647" s="57">
        <v>473.87009999999998</v>
      </c>
      <c r="J3647" s="56">
        <v>473.99930107702494</v>
      </c>
      <c r="K3647" s="56">
        <v>473.87</v>
      </c>
      <c r="L3647" s="59">
        <v>41470</v>
      </c>
      <c r="M3647" s="60">
        <v>2013</v>
      </c>
      <c r="N3647" s="61">
        <v>41470</v>
      </c>
      <c r="O3647" s="60">
        <v>2013</v>
      </c>
      <c r="P3647" s="61">
        <v>41639</v>
      </c>
      <c r="Q3647" s="53" t="s">
        <v>337</v>
      </c>
      <c r="R3647" s="53" t="s">
        <v>2874</v>
      </c>
      <c r="S3647" s="53" t="s">
        <v>308</v>
      </c>
      <c r="T3647" s="60">
        <v>12110</v>
      </c>
      <c r="U3647" s="53" t="s">
        <v>367</v>
      </c>
      <c r="V3647" s="53" t="s">
        <v>385</v>
      </c>
      <c r="W3647" s="53"/>
      <c r="X3647" s="63"/>
      <c r="Y3647" s="63"/>
      <c r="Z3647" s="53"/>
      <c r="AA3647" s="53"/>
      <c r="AB3647" s="72"/>
      <c r="AC3647" s="57"/>
      <c r="AD3647" s="53"/>
      <c r="AE3647" s="53"/>
      <c r="AF3647" s="53"/>
      <c r="AG3647" s="63"/>
      <c r="AH3647" s="53"/>
      <c r="AI3647" s="53"/>
      <c r="AJ3647" s="149">
        <v>3</v>
      </c>
      <c r="AK3647" s="374" t="s">
        <v>677</v>
      </c>
    </row>
    <row r="3648" spans="1:37" s="149" customFormat="1" ht="60" customHeight="1">
      <c r="A3648" s="53" t="s">
        <v>1704</v>
      </c>
      <c r="B3648" s="60">
        <v>31169</v>
      </c>
      <c r="C3648" s="53" t="s">
        <v>661</v>
      </c>
      <c r="D3648" s="52" t="s">
        <v>662</v>
      </c>
      <c r="E3648" s="53" t="s">
        <v>59</v>
      </c>
      <c r="F3648" s="55">
        <v>41256</v>
      </c>
      <c r="G3648" s="55">
        <v>41318</v>
      </c>
      <c r="H3648" s="53" t="s">
        <v>100</v>
      </c>
      <c r="I3648" s="57">
        <v>134.46610169491524</v>
      </c>
      <c r="J3648" s="56">
        <v>134.50276398941818</v>
      </c>
      <c r="K3648" s="56">
        <v>134.46600000000001</v>
      </c>
      <c r="L3648" s="59">
        <v>41336</v>
      </c>
      <c r="M3648" s="60">
        <v>2013</v>
      </c>
      <c r="N3648" s="61">
        <v>41336</v>
      </c>
      <c r="O3648" s="60">
        <v>2013</v>
      </c>
      <c r="P3648" s="61">
        <v>41639</v>
      </c>
      <c r="Q3648" s="53" t="s">
        <v>337</v>
      </c>
      <c r="R3648" s="53"/>
      <c r="S3648" s="53" t="s">
        <v>308</v>
      </c>
      <c r="T3648" s="60">
        <v>3950</v>
      </c>
      <c r="U3648" s="53" t="s">
        <v>367</v>
      </c>
      <c r="V3648" s="53" t="s">
        <v>385</v>
      </c>
      <c r="W3648" s="53"/>
      <c r="X3648" s="63"/>
      <c r="Y3648" s="63"/>
      <c r="Z3648" s="53"/>
      <c r="AA3648" s="53"/>
      <c r="AB3648" s="72"/>
      <c r="AC3648" s="57"/>
      <c r="AD3648" s="53"/>
      <c r="AE3648" s="53"/>
      <c r="AF3648" s="53"/>
      <c r="AG3648" s="63"/>
      <c r="AH3648" s="53"/>
      <c r="AI3648" s="53"/>
      <c r="AJ3648" s="149">
        <v>1</v>
      </c>
      <c r="AK3648" s="374" t="s">
        <v>677</v>
      </c>
    </row>
    <row r="3649" spans="1:37" s="149" customFormat="1" ht="105" customHeight="1">
      <c r="A3649" s="53" t="s">
        <v>1704</v>
      </c>
      <c r="B3649" s="60">
        <v>31170</v>
      </c>
      <c r="C3649" s="53" t="s">
        <v>487</v>
      </c>
      <c r="D3649" s="52" t="s">
        <v>435</v>
      </c>
      <c r="E3649" s="53" t="s">
        <v>59</v>
      </c>
      <c r="F3649" s="55">
        <v>41333</v>
      </c>
      <c r="G3649" s="55">
        <v>41373</v>
      </c>
      <c r="H3649" s="53" t="s">
        <v>100</v>
      </c>
      <c r="I3649" s="57">
        <v>720.84351847457606</v>
      </c>
      <c r="J3649" s="56">
        <v>721.04005705963095</v>
      </c>
      <c r="K3649" s="56">
        <v>720.84299999999996</v>
      </c>
      <c r="L3649" s="59">
        <v>41393</v>
      </c>
      <c r="M3649" s="60">
        <v>2013</v>
      </c>
      <c r="N3649" s="61">
        <v>41395</v>
      </c>
      <c r="O3649" s="60">
        <v>2013</v>
      </c>
      <c r="P3649" s="61">
        <v>41438</v>
      </c>
      <c r="Q3649" s="53" t="s">
        <v>337</v>
      </c>
      <c r="R3649" s="53"/>
      <c r="S3649" s="53" t="s">
        <v>419</v>
      </c>
      <c r="T3649" s="60">
        <v>1</v>
      </c>
      <c r="U3649" s="53" t="s">
        <v>367</v>
      </c>
      <c r="V3649" s="53" t="s">
        <v>385</v>
      </c>
      <c r="W3649" s="53"/>
      <c r="X3649" s="63"/>
      <c r="Y3649" s="63"/>
      <c r="Z3649" s="53"/>
      <c r="AA3649" s="53"/>
      <c r="AB3649" s="72"/>
      <c r="AC3649" s="57"/>
      <c r="AD3649" s="53"/>
      <c r="AE3649" s="53"/>
      <c r="AF3649" s="53"/>
      <c r="AG3649" s="63"/>
      <c r="AH3649" s="53"/>
      <c r="AI3649" s="53"/>
      <c r="AJ3649" s="149">
        <v>2</v>
      </c>
      <c r="AK3649" s="374" t="s">
        <v>677</v>
      </c>
    </row>
    <row r="3650" spans="1:37" s="149" customFormat="1" ht="60" customHeight="1">
      <c r="A3650" s="53" t="s">
        <v>1704</v>
      </c>
      <c r="B3650" s="160" t="s">
        <v>2867</v>
      </c>
      <c r="C3650" s="53" t="s">
        <v>487</v>
      </c>
      <c r="D3650" s="52" t="s">
        <v>435</v>
      </c>
      <c r="E3650" s="53" t="s">
        <v>80</v>
      </c>
      <c r="F3650" s="55">
        <v>41225</v>
      </c>
      <c r="G3650" s="55">
        <v>41286</v>
      </c>
      <c r="H3650" s="53" t="s">
        <v>100</v>
      </c>
      <c r="I3650" s="57">
        <v>266.98698999999999</v>
      </c>
      <c r="J3650" s="56">
        <v>267.05978422495667</v>
      </c>
      <c r="K3650" s="56">
        <v>266.98599999999999</v>
      </c>
      <c r="L3650" s="59">
        <v>41305</v>
      </c>
      <c r="M3650" s="60">
        <v>2013</v>
      </c>
      <c r="N3650" s="61">
        <v>41305</v>
      </c>
      <c r="O3650" s="60">
        <v>2013</v>
      </c>
      <c r="P3650" s="61">
        <v>41639</v>
      </c>
      <c r="Q3650" s="53" t="s">
        <v>337</v>
      </c>
      <c r="R3650" s="53" t="s">
        <v>2868</v>
      </c>
      <c r="S3650" s="53" t="s">
        <v>308</v>
      </c>
      <c r="T3650" s="60">
        <v>15539</v>
      </c>
      <c r="U3650" s="53" t="s">
        <v>367</v>
      </c>
      <c r="V3650" s="53" t="s">
        <v>385</v>
      </c>
      <c r="W3650" s="53"/>
      <c r="X3650" s="63"/>
      <c r="Y3650" s="63"/>
      <c r="Z3650" s="53"/>
      <c r="AA3650" s="53"/>
      <c r="AB3650" s="72"/>
      <c r="AC3650" s="57"/>
      <c r="AD3650" s="53"/>
      <c r="AE3650" s="53"/>
      <c r="AF3650" s="53"/>
      <c r="AG3650" s="63"/>
      <c r="AH3650" s="53"/>
      <c r="AI3650" s="53"/>
      <c r="AJ3650" s="149">
        <v>1</v>
      </c>
      <c r="AK3650" s="374" t="s">
        <v>677</v>
      </c>
    </row>
    <row r="3651" spans="1:37" s="149" customFormat="1" ht="60" customHeight="1">
      <c r="A3651" s="53" t="s">
        <v>1704</v>
      </c>
      <c r="B3651" s="60">
        <v>31171</v>
      </c>
      <c r="C3651" s="53" t="s">
        <v>437</v>
      </c>
      <c r="D3651" s="52" t="s">
        <v>436</v>
      </c>
      <c r="E3651" s="53" t="s">
        <v>59</v>
      </c>
      <c r="F3651" s="55">
        <v>41333</v>
      </c>
      <c r="G3651" s="55">
        <v>41361</v>
      </c>
      <c r="H3651" s="53" t="s">
        <v>100</v>
      </c>
      <c r="I3651" s="57">
        <v>9537.5423728814003</v>
      </c>
      <c r="J3651" s="56">
        <v>9540.1427917446017</v>
      </c>
      <c r="K3651" s="56">
        <v>9537.5419999999995</v>
      </c>
      <c r="L3651" s="59">
        <v>41381</v>
      </c>
      <c r="M3651" s="60">
        <v>2013</v>
      </c>
      <c r="N3651" s="61">
        <v>41383</v>
      </c>
      <c r="O3651" s="60">
        <v>2013</v>
      </c>
      <c r="P3651" s="61">
        <v>41426</v>
      </c>
      <c r="Q3651" s="53" t="s">
        <v>337</v>
      </c>
      <c r="R3651" s="53"/>
      <c r="S3651" s="53" t="s">
        <v>308</v>
      </c>
      <c r="T3651" s="60">
        <v>163195</v>
      </c>
      <c r="U3651" s="53" t="s">
        <v>367</v>
      </c>
      <c r="V3651" s="53" t="s">
        <v>385</v>
      </c>
      <c r="W3651" s="53"/>
      <c r="X3651" s="63"/>
      <c r="Y3651" s="63"/>
      <c r="Z3651" s="53"/>
      <c r="AA3651" s="53"/>
      <c r="AB3651" s="72"/>
      <c r="AC3651" s="57"/>
      <c r="AD3651" s="53"/>
      <c r="AE3651" s="53"/>
      <c r="AF3651" s="53"/>
      <c r="AG3651" s="63"/>
      <c r="AH3651" s="53"/>
      <c r="AI3651" s="53"/>
      <c r="AJ3651" s="149">
        <v>2</v>
      </c>
      <c r="AK3651" s="374" t="s">
        <v>677</v>
      </c>
    </row>
    <row r="3652" spans="1:37" s="149" customFormat="1" ht="60" customHeight="1">
      <c r="A3652" s="53" t="s">
        <v>1704</v>
      </c>
      <c r="B3652" s="60">
        <v>31172</v>
      </c>
      <c r="C3652" s="53" t="s">
        <v>488</v>
      </c>
      <c r="D3652" s="52" t="s">
        <v>489</v>
      </c>
      <c r="E3652" s="53" t="s">
        <v>80</v>
      </c>
      <c r="F3652" s="55">
        <v>41221</v>
      </c>
      <c r="G3652" s="55">
        <v>41282</v>
      </c>
      <c r="H3652" s="53" t="s">
        <v>100</v>
      </c>
      <c r="I3652" s="57">
        <v>129.79661016949152</v>
      </c>
      <c r="J3652" s="56">
        <v>129.83199932324501</v>
      </c>
      <c r="K3652" s="56">
        <v>129.79599999999999</v>
      </c>
      <c r="L3652" s="59">
        <v>41302</v>
      </c>
      <c r="M3652" s="60">
        <v>2013</v>
      </c>
      <c r="N3652" s="61">
        <v>41302</v>
      </c>
      <c r="O3652" s="60">
        <v>2013</v>
      </c>
      <c r="P3652" s="61">
        <v>41639</v>
      </c>
      <c r="Q3652" s="53" t="s">
        <v>337</v>
      </c>
      <c r="R3652" s="53"/>
      <c r="S3652" s="53" t="s">
        <v>419</v>
      </c>
      <c r="T3652" s="60">
        <v>1</v>
      </c>
      <c r="U3652" s="53" t="s">
        <v>367</v>
      </c>
      <c r="V3652" s="53" t="s">
        <v>385</v>
      </c>
      <c r="W3652" s="53"/>
      <c r="X3652" s="63"/>
      <c r="Y3652" s="63"/>
      <c r="Z3652" s="53"/>
      <c r="AA3652" s="53"/>
      <c r="AB3652" s="72"/>
      <c r="AC3652" s="57"/>
      <c r="AD3652" s="53"/>
      <c r="AE3652" s="53"/>
      <c r="AF3652" s="53"/>
      <c r="AG3652" s="63"/>
      <c r="AH3652" s="53"/>
      <c r="AI3652" s="53"/>
      <c r="AJ3652" s="149">
        <v>1</v>
      </c>
      <c r="AK3652" s="374" t="s">
        <v>677</v>
      </c>
    </row>
    <row r="3653" spans="1:37" s="149" customFormat="1" ht="75" customHeight="1">
      <c r="A3653" s="53" t="s">
        <v>1704</v>
      </c>
      <c r="B3653" s="60">
        <v>31173</v>
      </c>
      <c r="C3653" s="53" t="s">
        <v>1137</v>
      </c>
      <c r="D3653" s="52" t="s">
        <v>1138</v>
      </c>
      <c r="E3653" s="53" t="s">
        <v>80</v>
      </c>
      <c r="F3653" s="55">
        <v>41219</v>
      </c>
      <c r="G3653" s="55">
        <v>41280</v>
      </c>
      <c r="H3653" s="53" t="s">
        <v>100</v>
      </c>
      <c r="I3653" s="57">
        <v>1105.8813559322034</v>
      </c>
      <c r="J3653" s="56">
        <v>1116.6574090343074</v>
      </c>
      <c r="K3653" s="56">
        <v>1105.8810000000001</v>
      </c>
      <c r="L3653" s="59">
        <v>41300</v>
      </c>
      <c r="M3653" s="60">
        <v>2013</v>
      </c>
      <c r="N3653" s="61">
        <v>41300</v>
      </c>
      <c r="O3653" s="60">
        <v>2013</v>
      </c>
      <c r="P3653" s="61">
        <v>41639</v>
      </c>
      <c r="Q3653" s="53" t="s">
        <v>337</v>
      </c>
      <c r="R3653" s="53"/>
      <c r="S3653" s="53" t="s">
        <v>419</v>
      </c>
      <c r="T3653" s="60">
        <v>229</v>
      </c>
      <c r="U3653" s="53" t="s">
        <v>367</v>
      </c>
      <c r="V3653" s="53" t="s">
        <v>385</v>
      </c>
      <c r="W3653" s="53"/>
      <c r="X3653" s="63"/>
      <c r="Y3653" s="63"/>
      <c r="Z3653" s="53"/>
      <c r="AA3653" s="53"/>
      <c r="AB3653" s="72"/>
      <c r="AC3653" s="57"/>
      <c r="AD3653" s="53"/>
      <c r="AE3653" s="53"/>
      <c r="AF3653" s="53"/>
      <c r="AG3653" s="63"/>
      <c r="AH3653" s="53"/>
      <c r="AI3653" s="53"/>
      <c r="AJ3653" s="149">
        <v>1</v>
      </c>
      <c r="AK3653" s="374" t="s">
        <v>677</v>
      </c>
    </row>
    <row r="3654" spans="1:37" s="149" customFormat="1" ht="60" customHeight="1">
      <c r="A3654" s="53" t="s">
        <v>1704</v>
      </c>
      <c r="B3654" s="60">
        <v>31174</v>
      </c>
      <c r="C3654" s="53" t="s">
        <v>490</v>
      </c>
      <c r="D3654" s="52" t="s">
        <v>491</v>
      </c>
      <c r="E3654" s="53" t="s">
        <v>64</v>
      </c>
      <c r="F3654" s="55">
        <v>41228</v>
      </c>
      <c r="G3654" s="55">
        <v>41289</v>
      </c>
      <c r="H3654" s="53" t="s">
        <v>100</v>
      </c>
      <c r="I3654" s="57">
        <v>14249.7542372881</v>
      </c>
      <c r="J3654" s="56">
        <v>14253.639444636694</v>
      </c>
      <c r="K3654" s="56">
        <v>14249.754000000001</v>
      </c>
      <c r="L3654" s="59">
        <v>41305</v>
      </c>
      <c r="M3654" s="60">
        <v>2013</v>
      </c>
      <c r="N3654" s="61">
        <v>41305</v>
      </c>
      <c r="O3654" s="60">
        <v>2013</v>
      </c>
      <c r="P3654" s="61">
        <v>41639</v>
      </c>
      <c r="Q3654" s="53" t="s">
        <v>337</v>
      </c>
      <c r="R3654" s="53"/>
      <c r="S3654" s="53" t="s">
        <v>419</v>
      </c>
      <c r="T3654" s="60">
        <v>3173</v>
      </c>
      <c r="U3654" s="53" t="s">
        <v>367</v>
      </c>
      <c r="V3654" s="53" t="s">
        <v>385</v>
      </c>
      <c r="W3654" s="53"/>
      <c r="X3654" s="63"/>
      <c r="Y3654" s="63"/>
      <c r="Z3654" s="53"/>
      <c r="AA3654" s="53"/>
      <c r="AB3654" s="72"/>
      <c r="AC3654" s="57"/>
      <c r="AD3654" s="53"/>
      <c r="AE3654" s="53"/>
      <c r="AF3654" s="53"/>
      <c r="AG3654" s="63"/>
      <c r="AH3654" s="53"/>
      <c r="AI3654" s="53"/>
      <c r="AJ3654" s="149">
        <v>1</v>
      </c>
      <c r="AK3654" s="374" t="s">
        <v>677</v>
      </c>
    </row>
    <row r="3655" spans="1:37" s="149" customFormat="1" ht="60" customHeight="1">
      <c r="A3655" s="53" t="s">
        <v>1704</v>
      </c>
      <c r="B3655" s="60">
        <v>31176</v>
      </c>
      <c r="C3655" s="53" t="s">
        <v>492</v>
      </c>
      <c r="D3655" s="52" t="s">
        <v>493</v>
      </c>
      <c r="E3655" s="53" t="s">
        <v>64</v>
      </c>
      <c r="F3655" s="55">
        <v>41233</v>
      </c>
      <c r="G3655" s="55">
        <v>41294</v>
      </c>
      <c r="H3655" s="53" t="s">
        <v>100</v>
      </c>
      <c r="I3655" s="57">
        <v>901.59322033898002</v>
      </c>
      <c r="J3655" s="56">
        <v>901.83904048063107</v>
      </c>
      <c r="K3655" s="56">
        <v>901.59299999999996</v>
      </c>
      <c r="L3655" s="59">
        <v>41305</v>
      </c>
      <c r="M3655" s="60">
        <v>2013</v>
      </c>
      <c r="N3655" s="61">
        <v>41305</v>
      </c>
      <c r="O3655" s="60">
        <v>2013</v>
      </c>
      <c r="P3655" s="61">
        <v>41639</v>
      </c>
      <c r="Q3655" s="53" t="s">
        <v>337</v>
      </c>
      <c r="R3655" s="53"/>
      <c r="S3655" s="53" t="s">
        <v>419</v>
      </c>
      <c r="T3655" s="60">
        <v>452</v>
      </c>
      <c r="U3655" s="53" t="s">
        <v>367</v>
      </c>
      <c r="V3655" s="53" t="s">
        <v>385</v>
      </c>
      <c r="W3655" s="53"/>
      <c r="X3655" s="63"/>
      <c r="Y3655" s="63"/>
      <c r="Z3655" s="53"/>
      <c r="AA3655" s="53"/>
      <c r="AB3655" s="72"/>
      <c r="AC3655" s="57"/>
      <c r="AD3655" s="53"/>
      <c r="AE3655" s="53"/>
      <c r="AF3655" s="53"/>
      <c r="AG3655" s="63"/>
      <c r="AH3655" s="53"/>
      <c r="AI3655" s="53"/>
      <c r="AJ3655" s="149">
        <v>1</v>
      </c>
      <c r="AK3655" s="374" t="s">
        <v>677</v>
      </c>
    </row>
    <row r="3656" spans="1:37" s="149" customFormat="1" ht="60" customHeight="1">
      <c r="A3656" s="53" t="s">
        <v>1704</v>
      </c>
      <c r="B3656" s="60">
        <v>31177</v>
      </c>
      <c r="C3656" s="53" t="s">
        <v>912</v>
      </c>
      <c r="D3656" s="52" t="s">
        <v>913</v>
      </c>
      <c r="E3656" s="53" t="s">
        <v>59</v>
      </c>
      <c r="F3656" s="55">
        <v>41236</v>
      </c>
      <c r="G3656" s="55">
        <v>41297</v>
      </c>
      <c r="H3656" s="53" t="s">
        <v>100</v>
      </c>
      <c r="I3656" s="57">
        <v>534.55084745762713</v>
      </c>
      <c r="J3656" s="56">
        <v>534.69659319093284</v>
      </c>
      <c r="K3656" s="56">
        <v>534.54999999999995</v>
      </c>
      <c r="L3656" s="59">
        <v>41305</v>
      </c>
      <c r="M3656" s="60">
        <v>2013</v>
      </c>
      <c r="N3656" s="61">
        <v>41305</v>
      </c>
      <c r="O3656" s="60">
        <v>2013</v>
      </c>
      <c r="P3656" s="61">
        <v>41639</v>
      </c>
      <c r="Q3656" s="53" t="s">
        <v>337</v>
      </c>
      <c r="R3656" s="53"/>
      <c r="S3656" s="53" t="s">
        <v>419</v>
      </c>
      <c r="T3656" s="60">
        <v>420</v>
      </c>
      <c r="U3656" s="53" t="s">
        <v>367</v>
      </c>
      <c r="V3656" s="53" t="s">
        <v>385</v>
      </c>
      <c r="W3656" s="53"/>
      <c r="X3656" s="63"/>
      <c r="Y3656" s="63"/>
      <c r="Z3656" s="53"/>
      <c r="AA3656" s="53"/>
      <c r="AB3656" s="72"/>
      <c r="AC3656" s="57"/>
      <c r="AD3656" s="53"/>
      <c r="AE3656" s="53"/>
      <c r="AF3656" s="53"/>
      <c r="AG3656" s="63"/>
      <c r="AH3656" s="53"/>
      <c r="AI3656" s="53"/>
      <c r="AJ3656" s="149">
        <v>1</v>
      </c>
      <c r="AK3656" s="374" t="s">
        <v>677</v>
      </c>
    </row>
    <row r="3657" spans="1:37" s="149" customFormat="1" ht="60" customHeight="1">
      <c r="A3657" s="53" t="s">
        <v>1704</v>
      </c>
      <c r="B3657" s="60">
        <v>31178</v>
      </c>
      <c r="C3657" s="53" t="s">
        <v>494</v>
      </c>
      <c r="D3657" s="52" t="s">
        <v>495</v>
      </c>
      <c r="E3657" s="53" t="s">
        <v>59</v>
      </c>
      <c r="F3657" s="55">
        <v>41264</v>
      </c>
      <c r="G3657" s="55">
        <v>41316</v>
      </c>
      <c r="H3657" s="53" t="s">
        <v>100</v>
      </c>
      <c r="I3657" s="57">
        <v>1476.93</v>
      </c>
      <c r="J3657" s="56">
        <v>1477.3326861933058</v>
      </c>
      <c r="K3657" s="56">
        <v>1476.93</v>
      </c>
      <c r="L3657" s="59">
        <v>41335</v>
      </c>
      <c r="M3657" s="60">
        <v>2013</v>
      </c>
      <c r="N3657" s="61">
        <v>41335</v>
      </c>
      <c r="O3657" s="60">
        <v>2013</v>
      </c>
      <c r="P3657" s="61">
        <v>41639</v>
      </c>
      <c r="Q3657" s="53" t="s">
        <v>337</v>
      </c>
      <c r="R3657" s="53"/>
      <c r="S3657" s="53" t="s">
        <v>419</v>
      </c>
      <c r="T3657" s="60">
        <v>20842</v>
      </c>
      <c r="U3657" s="53" t="s">
        <v>367</v>
      </c>
      <c r="V3657" s="53" t="s">
        <v>385</v>
      </c>
      <c r="W3657" s="53"/>
      <c r="X3657" s="63"/>
      <c r="Y3657" s="63"/>
      <c r="Z3657" s="53"/>
      <c r="AA3657" s="53"/>
      <c r="AB3657" s="72"/>
      <c r="AC3657" s="57"/>
      <c r="AD3657" s="53"/>
      <c r="AE3657" s="53"/>
      <c r="AF3657" s="53"/>
      <c r="AG3657" s="63"/>
      <c r="AH3657" s="53"/>
      <c r="AI3657" s="53"/>
      <c r="AJ3657" s="149">
        <v>1</v>
      </c>
      <c r="AK3657" s="374" t="s">
        <v>677</v>
      </c>
    </row>
    <row r="3658" spans="1:37" s="149" customFormat="1" ht="60" customHeight="1">
      <c r="A3658" s="53" t="s">
        <v>1704</v>
      </c>
      <c r="B3658" s="60">
        <v>31179</v>
      </c>
      <c r="C3658" s="53" t="s">
        <v>438</v>
      </c>
      <c r="D3658" s="52" t="s">
        <v>439</v>
      </c>
      <c r="E3658" s="53" t="s">
        <v>59</v>
      </c>
      <c r="F3658" s="55">
        <v>41255</v>
      </c>
      <c r="G3658" s="55">
        <v>41317</v>
      </c>
      <c r="H3658" s="53" t="s">
        <v>100</v>
      </c>
      <c r="I3658" s="57">
        <v>1627.4915254237301</v>
      </c>
      <c r="J3658" s="56">
        <v>1627.9352623422101</v>
      </c>
      <c r="K3658" s="56">
        <v>1627.491</v>
      </c>
      <c r="L3658" s="59">
        <v>41336</v>
      </c>
      <c r="M3658" s="60">
        <v>2013</v>
      </c>
      <c r="N3658" s="61">
        <v>41336</v>
      </c>
      <c r="O3658" s="60">
        <v>2013</v>
      </c>
      <c r="P3658" s="61">
        <v>41639</v>
      </c>
      <c r="Q3658" s="53" t="s">
        <v>337</v>
      </c>
      <c r="R3658" s="53"/>
      <c r="S3658" s="53" t="s">
        <v>419</v>
      </c>
      <c r="T3658" s="60">
        <v>4057</v>
      </c>
      <c r="U3658" s="53" t="s">
        <v>367</v>
      </c>
      <c r="V3658" s="53" t="s">
        <v>385</v>
      </c>
      <c r="W3658" s="53"/>
      <c r="X3658" s="63"/>
      <c r="Y3658" s="63"/>
      <c r="Z3658" s="53"/>
      <c r="AA3658" s="53"/>
      <c r="AB3658" s="72"/>
      <c r="AC3658" s="57"/>
      <c r="AD3658" s="53"/>
      <c r="AE3658" s="53"/>
      <c r="AF3658" s="53"/>
      <c r="AG3658" s="63"/>
      <c r="AH3658" s="53"/>
      <c r="AI3658" s="53"/>
      <c r="AJ3658" s="149">
        <v>1</v>
      </c>
      <c r="AK3658" s="374" t="s">
        <v>677</v>
      </c>
    </row>
    <row r="3659" spans="1:37" s="149" customFormat="1" ht="60" customHeight="1">
      <c r="A3659" s="53" t="s">
        <v>1704</v>
      </c>
      <c r="B3659" s="60">
        <v>31184</v>
      </c>
      <c r="C3659" s="53" t="s">
        <v>503</v>
      </c>
      <c r="D3659" s="52" t="s">
        <v>504</v>
      </c>
      <c r="E3659" s="53" t="s">
        <v>59</v>
      </c>
      <c r="F3659" s="55">
        <v>41240</v>
      </c>
      <c r="G3659" s="55">
        <v>41301</v>
      </c>
      <c r="H3659" s="53" t="s">
        <v>100</v>
      </c>
      <c r="I3659" s="57">
        <v>659.56779661016947</v>
      </c>
      <c r="J3659" s="56">
        <v>659.74762831867577</v>
      </c>
      <c r="K3659" s="56">
        <v>659.56700000000001</v>
      </c>
      <c r="L3659" s="59">
        <v>41305</v>
      </c>
      <c r="M3659" s="60">
        <v>2013</v>
      </c>
      <c r="N3659" s="61">
        <v>41305</v>
      </c>
      <c r="O3659" s="60">
        <v>2013</v>
      </c>
      <c r="P3659" s="61">
        <v>41639</v>
      </c>
      <c r="Q3659" s="53" t="s">
        <v>337</v>
      </c>
      <c r="R3659" s="53"/>
      <c r="S3659" s="53" t="s">
        <v>419</v>
      </c>
      <c r="T3659" s="60">
        <v>309</v>
      </c>
      <c r="U3659" s="53" t="s">
        <v>367</v>
      </c>
      <c r="V3659" s="53" t="s">
        <v>385</v>
      </c>
      <c r="W3659" s="53"/>
      <c r="X3659" s="63"/>
      <c r="Y3659" s="63"/>
      <c r="Z3659" s="53"/>
      <c r="AA3659" s="53"/>
      <c r="AB3659" s="72"/>
      <c r="AC3659" s="57"/>
      <c r="AD3659" s="53"/>
      <c r="AE3659" s="53"/>
      <c r="AF3659" s="53"/>
      <c r="AG3659" s="63"/>
      <c r="AH3659" s="53"/>
      <c r="AI3659" s="53"/>
      <c r="AJ3659" s="149">
        <v>1</v>
      </c>
      <c r="AK3659" s="374" t="s">
        <v>677</v>
      </c>
    </row>
    <row r="3660" spans="1:37" s="149" customFormat="1" ht="60" customHeight="1">
      <c r="A3660" s="53" t="s">
        <v>1704</v>
      </c>
      <c r="B3660" s="60">
        <v>31185</v>
      </c>
      <c r="C3660" s="53" t="s">
        <v>505</v>
      </c>
      <c r="D3660" s="52" t="s">
        <v>420</v>
      </c>
      <c r="E3660" s="53" t="s">
        <v>59</v>
      </c>
      <c r="F3660" s="55">
        <v>41240</v>
      </c>
      <c r="G3660" s="55">
        <v>41301</v>
      </c>
      <c r="H3660" s="53" t="s">
        <v>100</v>
      </c>
      <c r="I3660" s="57">
        <v>4794.0423728813603</v>
      </c>
      <c r="J3660" s="56">
        <v>4795.3494725229702</v>
      </c>
      <c r="K3660" s="56">
        <v>4794.0420000000004</v>
      </c>
      <c r="L3660" s="59">
        <v>41305</v>
      </c>
      <c r="M3660" s="60">
        <v>2013</v>
      </c>
      <c r="N3660" s="61">
        <v>41305</v>
      </c>
      <c r="O3660" s="60">
        <v>2013</v>
      </c>
      <c r="P3660" s="61">
        <v>41639</v>
      </c>
      <c r="Q3660" s="53" t="s">
        <v>348</v>
      </c>
      <c r="R3660" s="53"/>
      <c r="S3660" s="53" t="s">
        <v>419</v>
      </c>
      <c r="T3660" s="60">
        <v>610</v>
      </c>
      <c r="U3660" s="53" t="s">
        <v>367</v>
      </c>
      <c r="V3660" s="53" t="s">
        <v>385</v>
      </c>
      <c r="W3660" s="53"/>
      <c r="X3660" s="63"/>
      <c r="Y3660" s="63"/>
      <c r="Z3660" s="53"/>
      <c r="AA3660" s="53"/>
      <c r="AB3660" s="72"/>
      <c r="AC3660" s="57"/>
      <c r="AD3660" s="53"/>
      <c r="AE3660" s="53"/>
      <c r="AF3660" s="53"/>
      <c r="AG3660" s="63"/>
      <c r="AH3660" s="53"/>
      <c r="AI3660" s="53"/>
      <c r="AJ3660" s="149">
        <v>1</v>
      </c>
      <c r="AK3660" s="374" t="s">
        <v>677</v>
      </c>
    </row>
    <row r="3661" spans="1:37" s="149" customFormat="1" ht="60" customHeight="1">
      <c r="A3661" s="53" t="s">
        <v>1704</v>
      </c>
      <c r="B3661" s="60">
        <v>31186</v>
      </c>
      <c r="C3661" s="53" t="s">
        <v>441</v>
      </c>
      <c r="D3661" s="52" t="s">
        <v>440</v>
      </c>
      <c r="E3661" s="53" t="s">
        <v>64</v>
      </c>
      <c r="F3661" s="55">
        <v>41257</v>
      </c>
      <c r="G3661" s="55">
        <v>41319</v>
      </c>
      <c r="H3661" s="53" t="s">
        <v>100</v>
      </c>
      <c r="I3661" s="57">
        <v>535</v>
      </c>
      <c r="J3661" s="56">
        <v>535.1458681951201</v>
      </c>
      <c r="K3661" s="56">
        <v>535</v>
      </c>
      <c r="L3661" s="59">
        <v>41337</v>
      </c>
      <c r="M3661" s="60">
        <v>2013</v>
      </c>
      <c r="N3661" s="61">
        <v>41337</v>
      </c>
      <c r="O3661" s="60">
        <v>2013</v>
      </c>
      <c r="P3661" s="61">
        <v>41639</v>
      </c>
      <c r="Q3661" s="53" t="s">
        <v>337</v>
      </c>
      <c r="R3661" s="53"/>
      <c r="S3661" s="53" t="s">
        <v>419</v>
      </c>
      <c r="T3661" s="60">
        <v>48</v>
      </c>
      <c r="U3661" s="53" t="s">
        <v>367</v>
      </c>
      <c r="V3661" s="53" t="s">
        <v>385</v>
      </c>
      <c r="W3661" s="53"/>
      <c r="X3661" s="63"/>
      <c r="Y3661" s="63"/>
      <c r="Z3661" s="53"/>
      <c r="AA3661" s="53"/>
      <c r="AB3661" s="72"/>
      <c r="AC3661" s="57"/>
      <c r="AD3661" s="53"/>
      <c r="AE3661" s="53"/>
      <c r="AF3661" s="53"/>
      <c r="AG3661" s="63"/>
      <c r="AH3661" s="53"/>
      <c r="AI3661" s="53"/>
      <c r="AJ3661" s="149">
        <v>1</v>
      </c>
      <c r="AK3661" s="374" t="s">
        <v>677</v>
      </c>
    </row>
    <row r="3662" spans="1:37" s="149" customFormat="1" ht="60" customHeight="1">
      <c r="A3662" s="53" t="s">
        <v>1704</v>
      </c>
      <c r="B3662" s="60">
        <v>31187</v>
      </c>
      <c r="C3662" s="53" t="s">
        <v>442</v>
      </c>
      <c r="D3662" s="52" t="s">
        <v>443</v>
      </c>
      <c r="E3662" s="53" t="s">
        <v>81</v>
      </c>
      <c r="F3662" s="55">
        <v>41257</v>
      </c>
      <c r="G3662" s="55">
        <v>41337</v>
      </c>
      <c r="H3662" s="53" t="s">
        <v>100</v>
      </c>
      <c r="I3662" s="57">
        <v>2666.9097999999999</v>
      </c>
      <c r="J3662" s="56">
        <v>2667.636935175839</v>
      </c>
      <c r="K3662" s="56">
        <v>2666.9090000000001</v>
      </c>
      <c r="L3662" s="59">
        <v>41357</v>
      </c>
      <c r="M3662" s="60">
        <v>2013</v>
      </c>
      <c r="N3662" s="61">
        <v>41357</v>
      </c>
      <c r="O3662" s="60">
        <v>2013</v>
      </c>
      <c r="P3662" s="61">
        <v>41639</v>
      </c>
      <c r="Q3662" s="53" t="s">
        <v>337</v>
      </c>
      <c r="R3662" s="53"/>
      <c r="S3662" s="53" t="s">
        <v>419</v>
      </c>
      <c r="T3662" s="60">
        <v>400</v>
      </c>
      <c r="U3662" s="53" t="s">
        <v>367</v>
      </c>
      <c r="V3662" s="53" t="s">
        <v>385</v>
      </c>
      <c r="W3662" s="53"/>
      <c r="X3662" s="63"/>
      <c r="Y3662" s="63"/>
      <c r="Z3662" s="53"/>
      <c r="AA3662" s="53"/>
      <c r="AB3662" s="72"/>
      <c r="AC3662" s="57"/>
      <c r="AD3662" s="53"/>
      <c r="AE3662" s="53"/>
      <c r="AF3662" s="53"/>
      <c r="AG3662" s="63"/>
      <c r="AH3662" s="53"/>
      <c r="AI3662" s="53"/>
      <c r="AJ3662" s="149">
        <v>1</v>
      </c>
      <c r="AK3662" s="374" t="s">
        <v>677</v>
      </c>
    </row>
    <row r="3663" spans="1:37" s="149" customFormat="1" ht="60" customHeight="1">
      <c r="A3663" s="53" t="s">
        <v>1704</v>
      </c>
      <c r="B3663" s="60">
        <v>31188</v>
      </c>
      <c r="C3663" s="53" t="s">
        <v>506</v>
      </c>
      <c r="D3663" s="52" t="s">
        <v>507</v>
      </c>
      <c r="E3663" s="53" t="s">
        <v>59</v>
      </c>
      <c r="F3663" s="55">
        <v>41240</v>
      </c>
      <c r="G3663" s="55">
        <v>41301</v>
      </c>
      <c r="H3663" s="53" t="s">
        <v>100</v>
      </c>
      <c r="I3663" s="57">
        <v>1127.5</v>
      </c>
      <c r="J3663" s="56">
        <v>1127.8074138130801</v>
      </c>
      <c r="K3663" s="56">
        <v>1127.5</v>
      </c>
      <c r="L3663" s="59">
        <v>41305</v>
      </c>
      <c r="M3663" s="60">
        <v>2013</v>
      </c>
      <c r="N3663" s="61">
        <v>41305</v>
      </c>
      <c r="O3663" s="60">
        <v>2013</v>
      </c>
      <c r="P3663" s="61">
        <v>41639</v>
      </c>
      <c r="Q3663" s="53" t="s">
        <v>337</v>
      </c>
      <c r="R3663" s="53"/>
      <c r="S3663" s="53" t="s">
        <v>419</v>
      </c>
      <c r="T3663" s="60">
        <v>1</v>
      </c>
      <c r="U3663" s="53" t="s">
        <v>367</v>
      </c>
      <c r="V3663" s="53" t="s">
        <v>385</v>
      </c>
      <c r="W3663" s="53"/>
      <c r="X3663" s="63"/>
      <c r="Y3663" s="63"/>
      <c r="Z3663" s="53"/>
      <c r="AA3663" s="53"/>
      <c r="AB3663" s="72"/>
      <c r="AC3663" s="57"/>
      <c r="AD3663" s="53"/>
      <c r="AE3663" s="53"/>
      <c r="AF3663" s="53"/>
      <c r="AG3663" s="63"/>
      <c r="AH3663" s="53"/>
      <c r="AI3663" s="53"/>
      <c r="AJ3663" s="149">
        <v>1</v>
      </c>
      <c r="AK3663" s="374" t="s">
        <v>677</v>
      </c>
    </row>
    <row r="3664" spans="1:37" s="149" customFormat="1" ht="60" customHeight="1">
      <c r="A3664" s="53" t="s">
        <v>1704</v>
      </c>
      <c r="B3664" s="60">
        <v>31189</v>
      </c>
      <c r="C3664" s="53" t="s">
        <v>630</v>
      </c>
      <c r="D3664" s="52" t="s">
        <v>631</v>
      </c>
      <c r="E3664" s="53" t="s">
        <v>80</v>
      </c>
      <c r="F3664" s="55">
        <v>41220</v>
      </c>
      <c r="G3664" s="55">
        <v>41281</v>
      </c>
      <c r="H3664" s="53" t="s">
        <v>100</v>
      </c>
      <c r="I3664" s="57">
        <v>1610.7033898305101</v>
      </c>
      <c r="J3664" s="56">
        <v>1611.1425494498528</v>
      </c>
      <c r="K3664" s="56">
        <v>1610.703</v>
      </c>
      <c r="L3664" s="59">
        <v>41301</v>
      </c>
      <c r="M3664" s="60">
        <v>2013</v>
      </c>
      <c r="N3664" s="61">
        <v>41301</v>
      </c>
      <c r="O3664" s="60">
        <v>2013</v>
      </c>
      <c r="P3664" s="61">
        <v>41639</v>
      </c>
      <c r="Q3664" s="53" t="s">
        <v>337</v>
      </c>
      <c r="R3664" s="53"/>
      <c r="S3664" s="53" t="s">
        <v>419</v>
      </c>
      <c r="T3664" s="60">
        <v>1621</v>
      </c>
      <c r="U3664" s="53" t="s">
        <v>367</v>
      </c>
      <c r="V3664" s="53" t="s">
        <v>385</v>
      </c>
      <c r="W3664" s="53"/>
      <c r="X3664" s="63"/>
      <c r="Y3664" s="63"/>
      <c r="Z3664" s="53"/>
      <c r="AA3664" s="53"/>
      <c r="AB3664" s="72"/>
      <c r="AC3664" s="57"/>
      <c r="AD3664" s="53"/>
      <c r="AE3664" s="53"/>
      <c r="AF3664" s="53"/>
      <c r="AG3664" s="63"/>
      <c r="AH3664" s="53"/>
      <c r="AI3664" s="53"/>
      <c r="AJ3664" s="149">
        <v>1</v>
      </c>
      <c r="AK3664" s="374" t="s">
        <v>677</v>
      </c>
    </row>
    <row r="3665" spans="1:37" s="149" customFormat="1" ht="60" customHeight="1">
      <c r="A3665" s="53" t="s">
        <v>1704</v>
      </c>
      <c r="B3665" s="60">
        <v>31190</v>
      </c>
      <c r="C3665" s="53" t="s">
        <v>508</v>
      </c>
      <c r="D3665" s="52" t="s">
        <v>509</v>
      </c>
      <c r="E3665" s="53" t="s">
        <v>80</v>
      </c>
      <c r="F3665" s="55">
        <v>41222</v>
      </c>
      <c r="G3665" s="55">
        <v>41283</v>
      </c>
      <c r="H3665" s="53" t="s">
        <v>100</v>
      </c>
      <c r="I3665" s="57">
        <v>288.76271186440681</v>
      </c>
      <c r="J3665" s="56">
        <v>288.84144325804726</v>
      </c>
      <c r="K3665" s="56">
        <v>288.762</v>
      </c>
      <c r="L3665" s="59">
        <v>41303</v>
      </c>
      <c r="M3665" s="60">
        <v>2013</v>
      </c>
      <c r="N3665" s="61">
        <v>41303</v>
      </c>
      <c r="O3665" s="60">
        <v>2013</v>
      </c>
      <c r="P3665" s="61">
        <v>41639</v>
      </c>
      <c r="Q3665" s="53" t="s">
        <v>337</v>
      </c>
      <c r="R3665" s="53"/>
      <c r="S3665" s="53" t="s">
        <v>419</v>
      </c>
      <c r="T3665" s="60">
        <v>425</v>
      </c>
      <c r="U3665" s="53" t="s">
        <v>367</v>
      </c>
      <c r="V3665" s="53" t="s">
        <v>385</v>
      </c>
      <c r="W3665" s="53"/>
      <c r="X3665" s="63"/>
      <c r="Y3665" s="63"/>
      <c r="Z3665" s="53"/>
      <c r="AA3665" s="53"/>
      <c r="AB3665" s="72"/>
      <c r="AC3665" s="57"/>
      <c r="AD3665" s="53"/>
      <c r="AE3665" s="53"/>
      <c r="AF3665" s="53"/>
      <c r="AG3665" s="63"/>
      <c r="AH3665" s="53"/>
      <c r="AI3665" s="53"/>
      <c r="AJ3665" s="149">
        <v>1</v>
      </c>
      <c r="AK3665" s="374" t="s">
        <v>677</v>
      </c>
    </row>
    <row r="3666" spans="1:37" s="149" customFormat="1" ht="60" customHeight="1">
      <c r="A3666" s="53" t="s">
        <v>1704</v>
      </c>
      <c r="B3666" s="60">
        <v>31191</v>
      </c>
      <c r="C3666" s="53" t="s">
        <v>640</v>
      </c>
      <c r="D3666" s="52" t="s">
        <v>641</v>
      </c>
      <c r="E3666" s="53" t="s">
        <v>80</v>
      </c>
      <c r="F3666" s="55">
        <v>41222</v>
      </c>
      <c r="G3666" s="55">
        <v>41283</v>
      </c>
      <c r="H3666" s="53" t="s">
        <v>100</v>
      </c>
      <c r="I3666" s="57">
        <v>581.15254237288138</v>
      </c>
      <c r="J3666" s="56">
        <v>581.31099409707826</v>
      </c>
      <c r="K3666" s="56">
        <v>581.15200000000004</v>
      </c>
      <c r="L3666" s="59">
        <v>41303</v>
      </c>
      <c r="M3666" s="60">
        <v>2013</v>
      </c>
      <c r="N3666" s="61">
        <v>41303</v>
      </c>
      <c r="O3666" s="60">
        <v>2013</v>
      </c>
      <c r="P3666" s="61">
        <v>41639</v>
      </c>
      <c r="Q3666" s="53" t="s">
        <v>337</v>
      </c>
      <c r="R3666" s="53"/>
      <c r="S3666" s="53" t="s">
        <v>419</v>
      </c>
      <c r="T3666" s="60">
        <v>70</v>
      </c>
      <c r="U3666" s="53" t="s">
        <v>367</v>
      </c>
      <c r="V3666" s="53" t="s">
        <v>385</v>
      </c>
      <c r="W3666" s="53"/>
      <c r="X3666" s="63"/>
      <c r="Y3666" s="63"/>
      <c r="Z3666" s="53"/>
      <c r="AA3666" s="53"/>
      <c r="AB3666" s="72"/>
      <c r="AC3666" s="57"/>
      <c r="AD3666" s="53"/>
      <c r="AE3666" s="53"/>
      <c r="AF3666" s="53"/>
      <c r="AG3666" s="63"/>
      <c r="AH3666" s="53"/>
      <c r="AI3666" s="53"/>
      <c r="AJ3666" s="149">
        <v>1</v>
      </c>
      <c r="AK3666" s="374" t="s">
        <v>677</v>
      </c>
    </row>
    <row r="3667" spans="1:37" s="149" customFormat="1" ht="60" customHeight="1">
      <c r="A3667" s="53" t="s">
        <v>1704</v>
      </c>
      <c r="B3667" s="160" t="s">
        <v>2669</v>
      </c>
      <c r="C3667" s="53" t="s">
        <v>713</v>
      </c>
      <c r="D3667" s="52" t="s">
        <v>714</v>
      </c>
      <c r="E3667" s="53" t="s">
        <v>59</v>
      </c>
      <c r="F3667" s="55">
        <v>41234</v>
      </c>
      <c r="G3667" s="55">
        <v>41295</v>
      </c>
      <c r="H3667" s="53" t="s">
        <v>100</v>
      </c>
      <c r="I3667" s="57">
        <v>29.661010000000001</v>
      </c>
      <c r="J3667" s="56">
        <v>29.669097099054465</v>
      </c>
      <c r="K3667" s="56">
        <v>29.661000000000001</v>
      </c>
      <c r="L3667" s="59">
        <v>41305</v>
      </c>
      <c r="M3667" s="60">
        <v>2013</v>
      </c>
      <c r="N3667" s="61">
        <v>41305</v>
      </c>
      <c r="O3667" s="60">
        <v>2013</v>
      </c>
      <c r="P3667" s="61">
        <v>41639</v>
      </c>
      <c r="Q3667" s="53" t="s">
        <v>337</v>
      </c>
      <c r="R3667" s="53"/>
      <c r="S3667" s="53" t="s">
        <v>419</v>
      </c>
      <c r="T3667" s="60">
        <v>9</v>
      </c>
      <c r="U3667" s="53" t="s">
        <v>367</v>
      </c>
      <c r="V3667" s="53" t="s">
        <v>385</v>
      </c>
      <c r="W3667" s="53"/>
      <c r="X3667" s="63"/>
      <c r="Y3667" s="63"/>
      <c r="Z3667" s="53"/>
      <c r="AA3667" s="53"/>
      <c r="AB3667" s="72"/>
      <c r="AC3667" s="57"/>
      <c r="AD3667" s="53"/>
      <c r="AE3667" s="53"/>
      <c r="AF3667" s="53"/>
      <c r="AG3667" s="63"/>
      <c r="AH3667" s="53"/>
      <c r="AI3667" s="53"/>
      <c r="AJ3667" s="149">
        <v>1</v>
      </c>
      <c r="AK3667" s="374" t="s">
        <v>677</v>
      </c>
    </row>
    <row r="3668" spans="1:37" s="149" customFormat="1" ht="75" customHeight="1">
      <c r="A3668" s="53" t="s">
        <v>1704</v>
      </c>
      <c r="B3668" s="60">
        <v>31193</v>
      </c>
      <c r="C3668" s="53" t="s">
        <v>547</v>
      </c>
      <c r="D3668" s="52" t="s">
        <v>642</v>
      </c>
      <c r="E3668" s="53" t="s">
        <v>64</v>
      </c>
      <c r="F3668" s="55">
        <v>41389</v>
      </c>
      <c r="G3668" s="55">
        <v>41450</v>
      </c>
      <c r="H3668" s="53" t="s">
        <v>100</v>
      </c>
      <c r="I3668" s="57">
        <v>620.77966101694926</v>
      </c>
      <c r="J3668" s="56">
        <v>620.94837682291688</v>
      </c>
      <c r="K3668" s="56">
        <v>620.779</v>
      </c>
      <c r="L3668" s="59">
        <v>41470</v>
      </c>
      <c r="M3668" s="60">
        <v>2013</v>
      </c>
      <c r="N3668" s="61">
        <v>41470</v>
      </c>
      <c r="O3668" s="60">
        <v>2013</v>
      </c>
      <c r="P3668" s="61">
        <v>41639</v>
      </c>
      <c r="Q3668" s="53" t="s">
        <v>337</v>
      </c>
      <c r="R3668" s="53"/>
      <c r="S3668" s="53" t="s">
        <v>419</v>
      </c>
      <c r="T3668" s="60">
        <v>123</v>
      </c>
      <c r="U3668" s="53" t="s">
        <v>367</v>
      </c>
      <c r="V3668" s="53" t="s">
        <v>385</v>
      </c>
      <c r="W3668" s="53"/>
      <c r="X3668" s="63"/>
      <c r="Y3668" s="63"/>
      <c r="Z3668" s="53"/>
      <c r="AA3668" s="53"/>
      <c r="AB3668" s="72"/>
      <c r="AC3668" s="57"/>
      <c r="AD3668" s="53"/>
      <c r="AE3668" s="53"/>
      <c r="AF3668" s="53"/>
      <c r="AG3668" s="63"/>
      <c r="AH3668" s="53"/>
      <c r="AI3668" s="53"/>
      <c r="AJ3668" s="149">
        <v>3</v>
      </c>
      <c r="AK3668" s="374" t="s">
        <v>677</v>
      </c>
    </row>
    <row r="3669" spans="1:37" s="149" customFormat="1" ht="60" customHeight="1">
      <c r="A3669" s="53" t="s">
        <v>1704</v>
      </c>
      <c r="B3669" s="60">
        <v>31194</v>
      </c>
      <c r="C3669" s="53" t="s">
        <v>428</v>
      </c>
      <c r="D3669" s="52" t="s">
        <v>426</v>
      </c>
      <c r="E3669" s="53" t="s">
        <v>59</v>
      </c>
      <c r="F3669" s="55">
        <v>41235</v>
      </c>
      <c r="G3669" s="55">
        <v>41296</v>
      </c>
      <c r="H3669" s="53" t="s">
        <v>100</v>
      </c>
      <c r="I3669" s="57">
        <v>1369.3474576271201</v>
      </c>
      <c r="J3669" s="56">
        <v>1369.7208113507393</v>
      </c>
      <c r="K3669" s="56">
        <v>1369.347</v>
      </c>
      <c r="L3669" s="59">
        <v>41305</v>
      </c>
      <c r="M3669" s="60">
        <v>2013</v>
      </c>
      <c r="N3669" s="61">
        <v>41305</v>
      </c>
      <c r="O3669" s="60">
        <v>2013</v>
      </c>
      <c r="P3669" s="61">
        <v>41639</v>
      </c>
      <c r="Q3669" s="53" t="s">
        <v>337</v>
      </c>
      <c r="R3669" s="53"/>
      <c r="S3669" s="53" t="s">
        <v>419</v>
      </c>
      <c r="T3669" s="60">
        <v>2054</v>
      </c>
      <c r="U3669" s="53" t="s">
        <v>367</v>
      </c>
      <c r="V3669" s="53" t="s">
        <v>385</v>
      </c>
      <c r="W3669" s="53"/>
      <c r="X3669" s="63"/>
      <c r="Y3669" s="63"/>
      <c r="Z3669" s="53"/>
      <c r="AA3669" s="53"/>
      <c r="AB3669" s="72"/>
      <c r="AC3669" s="57"/>
      <c r="AD3669" s="53"/>
      <c r="AE3669" s="53"/>
      <c r="AF3669" s="53"/>
      <c r="AG3669" s="63"/>
      <c r="AH3669" s="53"/>
      <c r="AI3669" s="53"/>
      <c r="AJ3669" s="149">
        <v>1</v>
      </c>
      <c r="AK3669" s="374" t="s">
        <v>677</v>
      </c>
    </row>
    <row r="3670" spans="1:37" s="149" customFormat="1" ht="60" customHeight="1">
      <c r="A3670" s="53" t="s">
        <v>1704</v>
      </c>
      <c r="B3670" s="60">
        <v>31195</v>
      </c>
      <c r="C3670" s="53" t="s">
        <v>510</v>
      </c>
      <c r="D3670" s="52" t="s">
        <v>511</v>
      </c>
      <c r="E3670" s="53" t="s">
        <v>59</v>
      </c>
      <c r="F3670" s="55">
        <v>41240</v>
      </c>
      <c r="G3670" s="55">
        <v>41301</v>
      </c>
      <c r="H3670" s="53" t="s">
        <v>100</v>
      </c>
      <c r="I3670" s="57">
        <v>1209.898305084746</v>
      </c>
      <c r="J3670" s="56">
        <v>1210.2281848642629</v>
      </c>
      <c r="K3670" s="56">
        <v>1209.8979999999999</v>
      </c>
      <c r="L3670" s="59">
        <v>41305</v>
      </c>
      <c r="M3670" s="60">
        <v>2013</v>
      </c>
      <c r="N3670" s="61">
        <v>41305</v>
      </c>
      <c r="O3670" s="60">
        <v>2013</v>
      </c>
      <c r="P3670" s="61">
        <v>41639</v>
      </c>
      <c r="Q3670" s="53" t="s">
        <v>337</v>
      </c>
      <c r="R3670" s="53"/>
      <c r="S3670" s="53" t="s">
        <v>419</v>
      </c>
      <c r="T3670" s="60">
        <v>238</v>
      </c>
      <c r="U3670" s="53" t="s">
        <v>367</v>
      </c>
      <c r="V3670" s="53" t="s">
        <v>385</v>
      </c>
      <c r="W3670" s="53"/>
      <c r="X3670" s="63"/>
      <c r="Y3670" s="63"/>
      <c r="Z3670" s="53"/>
      <c r="AA3670" s="53"/>
      <c r="AB3670" s="72"/>
      <c r="AC3670" s="57"/>
      <c r="AD3670" s="53"/>
      <c r="AE3670" s="53"/>
      <c r="AF3670" s="53"/>
      <c r="AG3670" s="63"/>
      <c r="AH3670" s="53"/>
      <c r="AI3670" s="53"/>
      <c r="AJ3670" s="149">
        <v>1</v>
      </c>
      <c r="AK3670" s="374" t="s">
        <v>677</v>
      </c>
    </row>
    <row r="3671" spans="1:37" s="149" customFormat="1" ht="60" customHeight="1">
      <c r="A3671" s="53" t="s">
        <v>1704</v>
      </c>
      <c r="B3671" s="60">
        <v>31197</v>
      </c>
      <c r="C3671" s="53" t="s">
        <v>512</v>
      </c>
      <c r="D3671" s="52" t="s">
        <v>513</v>
      </c>
      <c r="E3671" s="53" t="s">
        <v>59</v>
      </c>
      <c r="F3671" s="55">
        <v>41261</v>
      </c>
      <c r="G3671" s="55">
        <v>41323</v>
      </c>
      <c r="H3671" s="53" t="s">
        <v>100</v>
      </c>
      <c r="I3671" s="57">
        <v>289.74576271186442</v>
      </c>
      <c r="J3671" s="56">
        <v>289.82476213513627</v>
      </c>
      <c r="K3671" s="56">
        <v>289.745</v>
      </c>
      <c r="L3671" s="59">
        <v>41342</v>
      </c>
      <c r="M3671" s="60">
        <v>2013</v>
      </c>
      <c r="N3671" s="61">
        <v>41342</v>
      </c>
      <c r="O3671" s="60">
        <v>2013</v>
      </c>
      <c r="P3671" s="61">
        <v>41639</v>
      </c>
      <c r="Q3671" s="53" t="s">
        <v>337</v>
      </c>
      <c r="R3671" s="53"/>
      <c r="S3671" s="53" t="s">
        <v>419</v>
      </c>
      <c r="T3671" s="60">
        <v>1</v>
      </c>
      <c r="U3671" s="53" t="s">
        <v>367</v>
      </c>
      <c r="V3671" s="53" t="s">
        <v>385</v>
      </c>
      <c r="W3671" s="53"/>
      <c r="X3671" s="63"/>
      <c r="Y3671" s="63"/>
      <c r="Z3671" s="53"/>
      <c r="AA3671" s="53"/>
      <c r="AB3671" s="72"/>
      <c r="AC3671" s="57"/>
      <c r="AD3671" s="53"/>
      <c r="AE3671" s="53"/>
      <c r="AF3671" s="53"/>
      <c r="AG3671" s="63"/>
      <c r="AH3671" s="53"/>
      <c r="AI3671" s="53"/>
      <c r="AJ3671" s="149">
        <v>1</v>
      </c>
      <c r="AK3671" s="374" t="s">
        <v>677</v>
      </c>
    </row>
    <row r="3672" spans="1:37" s="149" customFormat="1" ht="75" customHeight="1">
      <c r="A3672" s="53" t="s">
        <v>1704</v>
      </c>
      <c r="B3672" s="60">
        <v>31198</v>
      </c>
      <c r="C3672" s="53" t="s">
        <v>514</v>
      </c>
      <c r="D3672" s="52" t="s">
        <v>515</v>
      </c>
      <c r="E3672" s="53" t="s">
        <v>59</v>
      </c>
      <c r="F3672" s="55">
        <v>41241</v>
      </c>
      <c r="G3672" s="55">
        <v>41302</v>
      </c>
      <c r="H3672" s="53" t="s">
        <v>100</v>
      </c>
      <c r="I3672" s="57">
        <v>19.387</v>
      </c>
      <c r="J3672" s="56">
        <v>19.392285881679985</v>
      </c>
      <c r="K3672" s="56">
        <v>19.387</v>
      </c>
      <c r="L3672" s="59">
        <v>41305</v>
      </c>
      <c r="M3672" s="60">
        <v>2013</v>
      </c>
      <c r="N3672" s="61">
        <v>41305</v>
      </c>
      <c r="O3672" s="60">
        <v>2013</v>
      </c>
      <c r="P3672" s="61">
        <v>41639</v>
      </c>
      <c r="Q3672" s="53" t="s">
        <v>337</v>
      </c>
      <c r="R3672" s="53" t="s">
        <v>2499</v>
      </c>
      <c r="S3672" s="53" t="s">
        <v>419</v>
      </c>
      <c r="T3672" s="60">
        <v>12</v>
      </c>
      <c r="U3672" s="53" t="s">
        <v>367</v>
      </c>
      <c r="V3672" s="53" t="s">
        <v>385</v>
      </c>
      <c r="W3672" s="53"/>
      <c r="X3672" s="63"/>
      <c r="Y3672" s="63"/>
      <c r="Z3672" s="53"/>
      <c r="AA3672" s="53"/>
      <c r="AB3672" s="72"/>
      <c r="AC3672" s="57"/>
      <c r="AD3672" s="53"/>
      <c r="AE3672" s="53"/>
      <c r="AF3672" s="53"/>
      <c r="AG3672" s="63"/>
      <c r="AH3672" s="53"/>
      <c r="AI3672" s="53"/>
      <c r="AJ3672" s="149">
        <v>1</v>
      </c>
      <c r="AK3672" s="374" t="s">
        <v>677</v>
      </c>
    </row>
    <row r="3673" spans="1:37" s="149" customFormat="1" ht="60" customHeight="1">
      <c r="A3673" s="53" t="s">
        <v>1704</v>
      </c>
      <c r="B3673" s="160" t="s">
        <v>2570</v>
      </c>
      <c r="C3673" s="53" t="s">
        <v>514</v>
      </c>
      <c r="D3673" s="52" t="s">
        <v>515</v>
      </c>
      <c r="E3673" s="53" t="s">
        <v>59</v>
      </c>
      <c r="F3673" s="55">
        <v>41241</v>
      </c>
      <c r="G3673" s="55">
        <v>41302</v>
      </c>
      <c r="H3673" s="53" t="s">
        <v>100</v>
      </c>
      <c r="I3673" s="57">
        <v>245.24</v>
      </c>
      <c r="J3673" s="56">
        <v>245.30686489003972</v>
      </c>
      <c r="K3673" s="56">
        <v>245.24</v>
      </c>
      <c r="L3673" s="59">
        <v>41305</v>
      </c>
      <c r="M3673" s="60">
        <v>2013</v>
      </c>
      <c r="N3673" s="61">
        <v>41305</v>
      </c>
      <c r="O3673" s="60">
        <v>2013</v>
      </c>
      <c r="P3673" s="61">
        <v>41639</v>
      </c>
      <c r="Q3673" s="53" t="s">
        <v>337</v>
      </c>
      <c r="R3673" s="53" t="s">
        <v>2500</v>
      </c>
      <c r="S3673" s="53" t="s">
        <v>419</v>
      </c>
      <c r="T3673" s="60">
        <v>71</v>
      </c>
      <c r="U3673" s="53" t="s">
        <v>367</v>
      </c>
      <c r="V3673" s="53" t="s">
        <v>385</v>
      </c>
      <c r="W3673" s="53"/>
      <c r="X3673" s="63"/>
      <c r="Y3673" s="63"/>
      <c r="Z3673" s="53"/>
      <c r="AA3673" s="53"/>
      <c r="AB3673" s="72"/>
      <c r="AC3673" s="57"/>
      <c r="AD3673" s="53"/>
      <c r="AE3673" s="53"/>
      <c r="AF3673" s="53"/>
      <c r="AG3673" s="63"/>
      <c r="AH3673" s="53"/>
      <c r="AI3673" s="53"/>
      <c r="AJ3673" s="149">
        <v>1</v>
      </c>
      <c r="AK3673" s="374" t="s">
        <v>677</v>
      </c>
    </row>
    <row r="3674" spans="1:37" s="149" customFormat="1" ht="60" customHeight="1">
      <c r="A3674" s="53" t="s">
        <v>1704</v>
      </c>
      <c r="B3674" s="60">
        <v>31205</v>
      </c>
      <c r="C3674" s="53" t="s">
        <v>521</v>
      </c>
      <c r="D3674" s="52" t="s">
        <v>522</v>
      </c>
      <c r="E3674" s="53" t="s">
        <v>59</v>
      </c>
      <c r="F3674" s="55">
        <v>41267</v>
      </c>
      <c r="G3674" s="55">
        <v>41329</v>
      </c>
      <c r="H3674" s="53" t="s">
        <v>100</v>
      </c>
      <c r="I3674" s="57">
        <v>216.38135593220341</v>
      </c>
      <c r="J3674" s="56">
        <v>216.44035248892763</v>
      </c>
      <c r="K3674" s="56">
        <v>216.381</v>
      </c>
      <c r="L3674" s="59">
        <v>41347</v>
      </c>
      <c r="M3674" s="60">
        <v>2013</v>
      </c>
      <c r="N3674" s="61">
        <v>41347</v>
      </c>
      <c r="O3674" s="60">
        <v>2013</v>
      </c>
      <c r="P3674" s="61">
        <v>41639</v>
      </c>
      <c r="Q3674" s="53" t="s">
        <v>348</v>
      </c>
      <c r="R3674" s="53"/>
      <c r="S3674" s="53" t="s">
        <v>322</v>
      </c>
      <c r="T3674" s="60">
        <v>2526.5</v>
      </c>
      <c r="U3674" s="53" t="s">
        <v>367</v>
      </c>
      <c r="V3674" s="53" t="s">
        <v>389</v>
      </c>
      <c r="W3674" s="53"/>
      <c r="X3674" s="63"/>
      <c r="Y3674" s="63"/>
      <c r="Z3674" s="53"/>
      <c r="AA3674" s="53"/>
      <c r="AB3674" s="72"/>
      <c r="AC3674" s="57"/>
      <c r="AD3674" s="53"/>
      <c r="AE3674" s="53"/>
      <c r="AF3674" s="53"/>
      <c r="AG3674" s="63"/>
      <c r="AH3674" s="53"/>
      <c r="AI3674" s="53"/>
      <c r="AJ3674" s="149">
        <v>1</v>
      </c>
      <c r="AK3674" s="374" t="s">
        <v>677</v>
      </c>
    </row>
    <row r="3675" spans="1:37" s="149" customFormat="1" ht="60" customHeight="1">
      <c r="A3675" s="53" t="s">
        <v>1704</v>
      </c>
      <c r="B3675" s="60">
        <v>31217</v>
      </c>
      <c r="C3675" s="53" t="s">
        <v>526</v>
      </c>
      <c r="D3675" s="52" t="s">
        <v>527</v>
      </c>
      <c r="E3675" s="53" t="s">
        <v>59</v>
      </c>
      <c r="F3675" s="55">
        <v>41236</v>
      </c>
      <c r="G3675" s="55">
        <v>41297</v>
      </c>
      <c r="H3675" s="53" t="s">
        <v>100</v>
      </c>
      <c r="I3675" s="57">
        <v>1046.81355932203</v>
      </c>
      <c r="J3675" s="56">
        <v>1047.0989739099282</v>
      </c>
      <c r="K3675" s="56">
        <v>1046.8130000000001</v>
      </c>
      <c r="L3675" s="59">
        <v>41305</v>
      </c>
      <c r="M3675" s="60">
        <v>2013</v>
      </c>
      <c r="N3675" s="61">
        <v>41305</v>
      </c>
      <c r="O3675" s="60">
        <v>2013</v>
      </c>
      <c r="P3675" s="61">
        <v>41639</v>
      </c>
      <c r="Q3675" s="53" t="s">
        <v>337</v>
      </c>
      <c r="R3675" s="53"/>
      <c r="S3675" s="53" t="s">
        <v>419</v>
      </c>
      <c r="T3675" s="60">
        <v>1</v>
      </c>
      <c r="U3675" s="53" t="s">
        <v>367</v>
      </c>
      <c r="V3675" s="53" t="s">
        <v>385</v>
      </c>
      <c r="W3675" s="53"/>
      <c r="X3675" s="63"/>
      <c r="Y3675" s="63"/>
      <c r="Z3675" s="53"/>
      <c r="AA3675" s="53"/>
      <c r="AB3675" s="72"/>
      <c r="AC3675" s="57"/>
      <c r="AD3675" s="53"/>
      <c r="AE3675" s="53"/>
      <c r="AF3675" s="53"/>
      <c r="AG3675" s="63"/>
      <c r="AH3675" s="53"/>
      <c r="AI3675" s="53"/>
      <c r="AJ3675" s="149">
        <v>1</v>
      </c>
      <c r="AK3675" s="374" t="s">
        <v>677</v>
      </c>
    </row>
    <row r="3676" spans="1:37" s="149" customFormat="1" ht="60" customHeight="1">
      <c r="A3676" s="53" t="s">
        <v>1704</v>
      </c>
      <c r="B3676" s="60">
        <v>31219</v>
      </c>
      <c r="C3676" s="53" t="s">
        <v>528</v>
      </c>
      <c r="D3676" s="52" t="s">
        <v>529</v>
      </c>
      <c r="E3676" s="53" t="s">
        <v>59</v>
      </c>
      <c r="F3676" s="55">
        <v>41247</v>
      </c>
      <c r="G3676" s="55">
        <v>41309</v>
      </c>
      <c r="H3676" s="53" t="s">
        <v>100</v>
      </c>
      <c r="I3676" s="57">
        <v>2595.8389830508499</v>
      </c>
      <c r="J3676" s="56">
        <v>2596.5467407093174</v>
      </c>
      <c r="K3676" s="56">
        <v>2595.8380000000002</v>
      </c>
      <c r="L3676" s="59">
        <v>41329</v>
      </c>
      <c r="M3676" s="60">
        <v>2013</v>
      </c>
      <c r="N3676" s="61">
        <v>41329</v>
      </c>
      <c r="O3676" s="60">
        <v>2013</v>
      </c>
      <c r="P3676" s="61">
        <v>41639</v>
      </c>
      <c r="Q3676" s="53" t="s">
        <v>348</v>
      </c>
      <c r="R3676" s="53"/>
      <c r="S3676" s="53" t="s">
        <v>419</v>
      </c>
      <c r="T3676" s="60">
        <v>1</v>
      </c>
      <c r="U3676" s="53" t="s">
        <v>367</v>
      </c>
      <c r="V3676" s="53" t="s">
        <v>389</v>
      </c>
      <c r="W3676" s="53"/>
      <c r="X3676" s="63"/>
      <c r="Y3676" s="63"/>
      <c r="Z3676" s="53"/>
      <c r="AA3676" s="53"/>
      <c r="AB3676" s="72"/>
      <c r="AC3676" s="57"/>
      <c r="AD3676" s="53"/>
      <c r="AE3676" s="53"/>
      <c r="AF3676" s="53"/>
      <c r="AG3676" s="63"/>
      <c r="AH3676" s="53"/>
      <c r="AI3676" s="53"/>
      <c r="AJ3676" s="149">
        <v>1</v>
      </c>
      <c r="AK3676" s="374" t="s">
        <v>677</v>
      </c>
    </row>
    <row r="3677" spans="1:37" s="149" customFormat="1" ht="60" customHeight="1">
      <c r="A3677" s="53" t="s">
        <v>1704</v>
      </c>
      <c r="B3677" s="60">
        <v>31223</v>
      </c>
      <c r="C3677" s="53" t="s">
        <v>1300</v>
      </c>
      <c r="D3677" s="52" t="s">
        <v>1301</v>
      </c>
      <c r="E3677" s="53" t="s">
        <v>59</v>
      </c>
      <c r="F3677" s="55">
        <v>41249</v>
      </c>
      <c r="G3677" s="55">
        <v>41311</v>
      </c>
      <c r="H3677" s="53" t="s">
        <v>100</v>
      </c>
      <c r="I3677" s="57">
        <v>46.330508474576277</v>
      </c>
      <c r="J3677" s="56">
        <v>46.343140526258857</v>
      </c>
      <c r="K3677" s="56">
        <v>46.33</v>
      </c>
      <c r="L3677" s="59">
        <v>41331</v>
      </c>
      <c r="M3677" s="60">
        <v>2013</v>
      </c>
      <c r="N3677" s="61">
        <v>41331</v>
      </c>
      <c r="O3677" s="60">
        <v>2013</v>
      </c>
      <c r="P3677" s="61">
        <v>41639</v>
      </c>
      <c r="Q3677" s="53" t="s">
        <v>337</v>
      </c>
      <c r="R3677" s="53"/>
      <c r="S3677" s="53" t="s">
        <v>419</v>
      </c>
      <c r="T3677" s="60">
        <v>123</v>
      </c>
      <c r="U3677" s="53" t="s">
        <v>367</v>
      </c>
      <c r="V3677" s="53" t="s">
        <v>385</v>
      </c>
      <c r="W3677" s="53"/>
      <c r="X3677" s="63"/>
      <c r="Y3677" s="63"/>
      <c r="Z3677" s="53"/>
      <c r="AA3677" s="53"/>
      <c r="AB3677" s="72"/>
      <c r="AC3677" s="57"/>
      <c r="AD3677" s="53"/>
      <c r="AE3677" s="53"/>
      <c r="AF3677" s="53"/>
      <c r="AG3677" s="63"/>
      <c r="AH3677" s="53"/>
      <c r="AI3677" s="53"/>
      <c r="AJ3677" s="149">
        <v>1</v>
      </c>
      <c r="AK3677" s="374" t="s">
        <v>677</v>
      </c>
    </row>
    <row r="3678" spans="1:37" s="149" customFormat="1" ht="60" customHeight="1">
      <c r="A3678" s="53" t="s">
        <v>1704</v>
      </c>
      <c r="B3678" s="60">
        <v>31224</v>
      </c>
      <c r="C3678" s="53" t="s">
        <v>457</v>
      </c>
      <c r="D3678" s="52" t="s">
        <v>458</v>
      </c>
      <c r="E3678" s="53" t="s">
        <v>64</v>
      </c>
      <c r="F3678" s="55">
        <v>41220</v>
      </c>
      <c r="G3678" s="55">
        <v>41281</v>
      </c>
      <c r="H3678" s="53" t="s">
        <v>100</v>
      </c>
      <c r="I3678" s="57">
        <v>160.0084745762712</v>
      </c>
      <c r="J3678" s="56">
        <v>160.05210101999148</v>
      </c>
      <c r="K3678" s="56">
        <v>160.00800000000001</v>
      </c>
      <c r="L3678" s="59">
        <v>41301</v>
      </c>
      <c r="M3678" s="60">
        <v>2013</v>
      </c>
      <c r="N3678" s="61">
        <v>41301</v>
      </c>
      <c r="O3678" s="60">
        <v>2013</v>
      </c>
      <c r="P3678" s="61">
        <v>41639</v>
      </c>
      <c r="Q3678" s="53" t="s">
        <v>337</v>
      </c>
      <c r="R3678" s="53"/>
      <c r="S3678" s="53" t="s">
        <v>419</v>
      </c>
      <c r="T3678" s="60">
        <v>1</v>
      </c>
      <c r="U3678" s="53" t="s">
        <v>367</v>
      </c>
      <c r="V3678" s="53" t="s">
        <v>385</v>
      </c>
      <c r="W3678" s="53"/>
      <c r="X3678" s="63"/>
      <c r="Y3678" s="63"/>
      <c r="Z3678" s="53"/>
      <c r="AA3678" s="53"/>
      <c r="AB3678" s="72"/>
      <c r="AC3678" s="57"/>
      <c r="AD3678" s="53"/>
      <c r="AE3678" s="53"/>
      <c r="AF3678" s="53"/>
      <c r="AG3678" s="63"/>
      <c r="AH3678" s="53"/>
      <c r="AI3678" s="53"/>
      <c r="AJ3678" s="149">
        <v>1</v>
      </c>
      <c r="AK3678" s="374" t="s">
        <v>677</v>
      </c>
    </row>
    <row r="3679" spans="1:37" s="149" customFormat="1" ht="60" customHeight="1">
      <c r="A3679" s="53" t="s">
        <v>1704</v>
      </c>
      <c r="B3679" s="60">
        <v>31225</v>
      </c>
      <c r="C3679" s="53" t="s">
        <v>537</v>
      </c>
      <c r="D3679" s="52" t="s">
        <v>538</v>
      </c>
      <c r="E3679" s="53" t="s">
        <v>59</v>
      </c>
      <c r="F3679" s="55">
        <v>41249</v>
      </c>
      <c r="G3679" s="55">
        <v>41311</v>
      </c>
      <c r="H3679" s="53" t="s">
        <v>100</v>
      </c>
      <c r="I3679" s="57">
        <v>57.711864406779661</v>
      </c>
      <c r="J3679" s="56">
        <v>57.72759959462644</v>
      </c>
      <c r="K3679" s="56">
        <v>57.710999999999999</v>
      </c>
      <c r="L3679" s="59">
        <v>41331</v>
      </c>
      <c r="M3679" s="60">
        <v>2013</v>
      </c>
      <c r="N3679" s="61">
        <v>41331</v>
      </c>
      <c r="O3679" s="60">
        <v>2013</v>
      </c>
      <c r="P3679" s="61">
        <v>41639</v>
      </c>
      <c r="Q3679" s="53" t="s">
        <v>337</v>
      </c>
      <c r="R3679" s="53"/>
      <c r="S3679" s="53" t="s">
        <v>419</v>
      </c>
      <c r="T3679" s="60">
        <v>660</v>
      </c>
      <c r="U3679" s="53" t="s">
        <v>367</v>
      </c>
      <c r="V3679" s="53" t="s">
        <v>385</v>
      </c>
      <c r="W3679" s="53"/>
      <c r="X3679" s="63"/>
      <c r="Y3679" s="63"/>
      <c r="Z3679" s="53"/>
      <c r="AA3679" s="53"/>
      <c r="AB3679" s="72"/>
      <c r="AC3679" s="57"/>
      <c r="AD3679" s="53"/>
      <c r="AE3679" s="53"/>
      <c r="AF3679" s="53"/>
      <c r="AG3679" s="63"/>
      <c r="AH3679" s="53"/>
      <c r="AI3679" s="53"/>
      <c r="AJ3679" s="149">
        <v>1</v>
      </c>
      <c r="AK3679" s="374" t="s">
        <v>677</v>
      </c>
    </row>
    <row r="3680" spans="1:37" s="149" customFormat="1" ht="75" customHeight="1">
      <c r="A3680" s="53" t="s">
        <v>1704</v>
      </c>
      <c r="B3680" s="60">
        <v>31146</v>
      </c>
      <c r="C3680" s="60">
        <v>3000414</v>
      </c>
      <c r="D3680" s="52" t="s">
        <v>1262</v>
      </c>
      <c r="E3680" s="53" t="s">
        <v>59</v>
      </c>
      <c r="F3680" s="55">
        <v>41315</v>
      </c>
      <c r="G3680" s="55">
        <v>41374</v>
      </c>
      <c r="H3680" s="53" t="s">
        <v>100</v>
      </c>
      <c r="I3680" s="57">
        <v>2067.1019999999999</v>
      </c>
      <c r="J3680" s="56">
        <v>2701.4254879989167</v>
      </c>
      <c r="K3680" s="56">
        <v>2067.1019999999999</v>
      </c>
      <c r="L3680" s="59">
        <v>41396</v>
      </c>
      <c r="M3680" s="60">
        <v>2013</v>
      </c>
      <c r="N3680" s="61">
        <v>41396</v>
      </c>
      <c r="O3680" s="60">
        <v>2013</v>
      </c>
      <c r="P3680" s="61">
        <v>41608</v>
      </c>
      <c r="Q3680" s="53" t="s">
        <v>337</v>
      </c>
      <c r="R3680" s="53" t="s">
        <v>1715</v>
      </c>
      <c r="S3680" s="53" t="s">
        <v>384</v>
      </c>
      <c r="T3680" s="60">
        <v>1</v>
      </c>
      <c r="U3680" s="53" t="s">
        <v>368</v>
      </c>
      <c r="V3680" s="53" t="s">
        <v>385</v>
      </c>
      <c r="W3680" s="53"/>
      <c r="X3680" s="63"/>
      <c r="Y3680" s="63"/>
      <c r="Z3680" s="53"/>
      <c r="AA3680" s="53"/>
      <c r="AB3680" s="72"/>
      <c r="AC3680" s="57"/>
      <c r="AD3680" s="53"/>
      <c r="AE3680" s="53"/>
      <c r="AF3680" s="53"/>
      <c r="AG3680" s="63"/>
      <c r="AH3680" s="53"/>
      <c r="AI3680" s="53"/>
      <c r="AJ3680" s="149">
        <v>2</v>
      </c>
      <c r="AK3680" s="374" t="s">
        <v>677</v>
      </c>
    </row>
    <row r="3681" spans="1:37" s="149" customFormat="1" ht="60" customHeight="1">
      <c r="A3681" s="53" t="s">
        <v>1704</v>
      </c>
      <c r="B3681" s="60">
        <v>31150</v>
      </c>
      <c r="C3681" s="53">
        <v>3000452</v>
      </c>
      <c r="D3681" s="52" t="s">
        <v>424</v>
      </c>
      <c r="E3681" s="53" t="s">
        <v>59</v>
      </c>
      <c r="F3681" s="55">
        <v>41310</v>
      </c>
      <c r="G3681" s="55">
        <v>41373</v>
      </c>
      <c r="H3681" s="53" t="s">
        <v>100</v>
      </c>
      <c r="I3681" s="57">
        <v>429.78800000000001</v>
      </c>
      <c r="J3681" s="56">
        <v>453.64013516304004</v>
      </c>
      <c r="K3681" s="56">
        <v>429.78800000000001</v>
      </c>
      <c r="L3681" s="59">
        <v>41393</v>
      </c>
      <c r="M3681" s="60">
        <v>2013</v>
      </c>
      <c r="N3681" s="61">
        <v>41395</v>
      </c>
      <c r="O3681" s="60">
        <v>2013</v>
      </c>
      <c r="P3681" s="61">
        <v>41517</v>
      </c>
      <c r="Q3681" s="53" t="s">
        <v>348</v>
      </c>
      <c r="R3681" s="53" t="s">
        <v>1719</v>
      </c>
      <c r="S3681" s="53" t="s">
        <v>384</v>
      </c>
      <c r="T3681" s="60">
        <v>1</v>
      </c>
      <c r="U3681" s="53" t="s">
        <v>368</v>
      </c>
      <c r="V3681" s="53" t="s">
        <v>389</v>
      </c>
      <c r="W3681" s="53"/>
      <c r="X3681" s="63"/>
      <c r="Y3681" s="63"/>
      <c r="Z3681" s="53"/>
      <c r="AA3681" s="53"/>
      <c r="AB3681" s="72"/>
      <c r="AC3681" s="57"/>
      <c r="AD3681" s="53"/>
      <c r="AE3681" s="53"/>
      <c r="AF3681" s="53"/>
      <c r="AG3681" s="63"/>
      <c r="AH3681" s="53"/>
      <c r="AI3681" s="53"/>
      <c r="AJ3681" s="149">
        <v>2</v>
      </c>
      <c r="AK3681" s="374" t="s">
        <v>677</v>
      </c>
    </row>
    <row r="3682" spans="1:37" s="149" customFormat="1" ht="60" customHeight="1">
      <c r="A3682" s="53" t="s">
        <v>1704</v>
      </c>
      <c r="B3682" s="60">
        <v>31180</v>
      </c>
      <c r="C3682" s="53" t="s">
        <v>496</v>
      </c>
      <c r="D3682" s="52" t="s">
        <v>497</v>
      </c>
      <c r="E3682" s="53" t="s">
        <v>59</v>
      </c>
      <c r="F3682" s="55">
        <v>41407</v>
      </c>
      <c r="G3682" s="55">
        <v>41467</v>
      </c>
      <c r="H3682" s="53" t="s">
        <v>100</v>
      </c>
      <c r="I3682" s="57">
        <v>1753.6610169491528</v>
      </c>
      <c r="J3682" s="56">
        <v>1819.8179763872588</v>
      </c>
      <c r="K3682" s="56">
        <v>1753.6610000000001</v>
      </c>
      <c r="L3682" s="59">
        <v>41487</v>
      </c>
      <c r="M3682" s="60">
        <v>2013</v>
      </c>
      <c r="N3682" s="61">
        <v>41488</v>
      </c>
      <c r="O3682" s="60">
        <v>2013</v>
      </c>
      <c r="P3682" s="61">
        <v>41638</v>
      </c>
      <c r="Q3682" s="53" t="s">
        <v>337</v>
      </c>
      <c r="R3682" s="53"/>
      <c r="S3682" s="53" t="s">
        <v>900</v>
      </c>
      <c r="T3682" s="53" t="s">
        <v>1978</v>
      </c>
      <c r="U3682" s="53" t="s">
        <v>368</v>
      </c>
      <c r="V3682" s="53" t="s">
        <v>385</v>
      </c>
      <c r="W3682" s="53"/>
      <c r="X3682" s="63"/>
      <c r="Y3682" s="63"/>
      <c r="Z3682" s="53"/>
      <c r="AA3682" s="53"/>
      <c r="AB3682" s="72"/>
      <c r="AC3682" s="57"/>
      <c r="AD3682" s="53"/>
      <c r="AE3682" s="53"/>
      <c r="AF3682" s="53"/>
      <c r="AG3682" s="63"/>
      <c r="AH3682" s="53"/>
      <c r="AI3682" s="53"/>
      <c r="AJ3682" s="149">
        <v>3</v>
      </c>
      <c r="AK3682" s="374" t="s">
        <v>677</v>
      </c>
    </row>
    <row r="3683" spans="1:37" s="149" customFormat="1" ht="60" customHeight="1">
      <c r="A3683" s="53" t="s">
        <v>1704</v>
      </c>
      <c r="B3683" s="60">
        <v>31181</v>
      </c>
      <c r="C3683" s="53" t="s">
        <v>498</v>
      </c>
      <c r="D3683" s="52" t="s">
        <v>499</v>
      </c>
      <c r="E3683" s="53" t="s">
        <v>81</v>
      </c>
      <c r="F3683" s="55">
        <v>41214</v>
      </c>
      <c r="G3683" s="55">
        <v>41274</v>
      </c>
      <c r="H3683" s="53" t="s">
        <v>100</v>
      </c>
      <c r="I3683" s="57">
        <v>35947.203999999998</v>
      </c>
      <c r="J3683" s="56">
        <v>35947.204889999921</v>
      </c>
      <c r="K3683" s="56">
        <v>35947.203999999998</v>
      </c>
      <c r="L3683" s="59">
        <v>41305</v>
      </c>
      <c r="M3683" s="60">
        <v>2013</v>
      </c>
      <c r="N3683" s="61">
        <v>41305</v>
      </c>
      <c r="O3683" s="60">
        <v>2013</v>
      </c>
      <c r="P3683" s="61">
        <v>41639</v>
      </c>
      <c r="Q3683" s="53" t="s">
        <v>337</v>
      </c>
      <c r="R3683" s="53" t="s">
        <v>2737</v>
      </c>
      <c r="S3683" s="53" t="s">
        <v>500</v>
      </c>
      <c r="T3683" s="60">
        <v>1406511.1538</v>
      </c>
      <c r="U3683" s="53" t="s">
        <v>368</v>
      </c>
      <c r="V3683" s="53" t="s">
        <v>385</v>
      </c>
      <c r="W3683" s="53"/>
      <c r="X3683" s="63"/>
      <c r="Y3683" s="63"/>
      <c r="Z3683" s="53"/>
      <c r="AA3683" s="53"/>
      <c r="AB3683" s="72"/>
      <c r="AC3683" s="57"/>
      <c r="AD3683" s="53"/>
      <c r="AE3683" s="53"/>
      <c r="AF3683" s="53"/>
      <c r="AG3683" s="63"/>
      <c r="AH3683" s="53"/>
      <c r="AI3683" s="53"/>
      <c r="AJ3683" s="149">
        <v>1</v>
      </c>
      <c r="AK3683" s="374" t="s">
        <v>677</v>
      </c>
    </row>
    <row r="3684" spans="1:37" s="149" customFormat="1" ht="60" customHeight="1">
      <c r="A3684" s="53" t="s">
        <v>1704</v>
      </c>
      <c r="B3684" s="160" t="s">
        <v>2741</v>
      </c>
      <c r="C3684" s="53" t="s">
        <v>498</v>
      </c>
      <c r="D3684" s="52" t="s">
        <v>499</v>
      </c>
      <c r="E3684" s="53" t="s">
        <v>81</v>
      </c>
      <c r="F3684" s="55">
        <v>41214</v>
      </c>
      <c r="G3684" s="55">
        <v>41274</v>
      </c>
      <c r="H3684" s="53" t="s">
        <v>100</v>
      </c>
      <c r="I3684" s="57">
        <v>7460.7587000000003</v>
      </c>
      <c r="J3684" s="56">
        <v>7460.7586999999985</v>
      </c>
      <c r="K3684" s="56">
        <v>7460.7579999999998</v>
      </c>
      <c r="L3684" s="59">
        <v>41305</v>
      </c>
      <c r="M3684" s="60">
        <v>2013</v>
      </c>
      <c r="N3684" s="61">
        <v>41305</v>
      </c>
      <c r="O3684" s="60">
        <v>2013</v>
      </c>
      <c r="P3684" s="61">
        <v>41639</v>
      </c>
      <c r="Q3684" s="53" t="s">
        <v>337</v>
      </c>
      <c r="R3684" s="53" t="s">
        <v>2743</v>
      </c>
      <c r="S3684" s="53" t="s">
        <v>500</v>
      </c>
      <c r="T3684" s="60">
        <v>293121</v>
      </c>
      <c r="U3684" s="53" t="s">
        <v>368</v>
      </c>
      <c r="V3684" s="53" t="s">
        <v>385</v>
      </c>
      <c r="W3684" s="53"/>
      <c r="X3684" s="63"/>
      <c r="Y3684" s="63"/>
      <c r="Z3684" s="53"/>
      <c r="AA3684" s="53"/>
      <c r="AB3684" s="72"/>
      <c r="AC3684" s="57"/>
      <c r="AD3684" s="53"/>
      <c r="AE3684" s="53"/>
      <c r="AF3684" s="53"/>
      <c r="AG3684" s="63"/>
      <c r="AH3684" s="53"/>
      <c r="AI3684" s="53"/>
      <c r="AJ3684" s="149">
        <v>1</v>
      </c>
      <c r="AK3684" s="374" t="s">
        <v>677</v>
      </c>
    </row>
    <row r="3685" spans="1:37" s="149" customFormat="1" ht="60" customHeight="1">
      <c r="A3685" s="53" t="s">
        <v>1704</v>
      </c>
      <c r="B3685" s="160" t="s">
        <v>2742</v>
      </c>
      <c r="C3685" s="53" t="s">
        <v>498</v>
      </c>
      <c r="D3685" s="52" t="s">
        <v>499</v>
      </c>
      <c r="E3685" s="53" t="s">
        <v>63</v>
      </c>
      <c r="F3685" s="55">
        <v>41425</v>
      </c>
      <c r="G3685" s="55">
        <v>41425</v>
      </c>
      <c r="H3685" s="53" t="s">
        <v>100</v>
      </c>
      <c r="I3685" s="57">
        <v>409.96940999999998</v>
      </c>
      <c r="J3685" s="56">
        <v>409.9694100000001</v>
      </c>
      <c r="K3685" s="56">
        <v>409.96899999999999</v>
      </c>
      <c r="L3685" s="59">
        <v>41425</v>
      </c>
      <c r="M3685" s="60">
        <v>2013</v>
      </c>
      <c r="N3685" s="61">
        <v>41425</v>
      </c>
      <c r="O3685" s="60">
        <v>2014</v>
      </c>
      <c r="P3685" s="61">
        <v>41729</v>
      </c>
      <c r="Q3685" s="53" t="s">
        <v>348</v>
      </c>
      <c r="R3685" s="53" t="s">
        <v>6999</v>
      </c>
      <c r="S3685" s="53" t="s">
        <v>500</v>
      </c>
      <c r="T3685" s="60">
        <v>15921.15</v>
      </c>
      <c r="U3685" s="53" t="s">
        <v>368</v>
      </c>
      <c r="V3685" s="53" t="s">
        <v>389</v>
      </c>
      <c r="W3685" s="53"/>
      <c r="X3685" s="63">
        <v>3.0384954604409851E-2</v>
      </c>
      <c r="Y3685" s="63"/>
      <c r="Z3685" s="53"/>
      <c r="AA3685" s="53"/>
      <c r="AB3685" s="72"/>
      <c r="AC3685" s="57"/>
      <c r="AD3685" s="53"/>
      <c r="AE3685" s="53"/>
      <c r="AF3685" s="53"/>
      <c r="AG3685" s="63"/>
      <c r="AH3685" s="53"/>
      <c r="AI3685" s="53"/>
      <c r="AJ3685" s="149">
        <v>2</v>
      </c>
      <c r="AK3685" s="374" t="s">
        <v>677</v>
      </c>
    </row>
    <row r="3686" spans="1:37" s="68" customFormat="1" ht="60" customHeight="1">
      <c r="A3686" s="53" t="s">
        <v>1704</v>
      </c>
      <c r="B3686" s="60">
        <v>31182</v>
      </c>
      <c r="C3686" s="53" t="s">
        <v>501</v>
      </c>
      <c r="D3686" s="52" t="s">
        <v>502</v>
      </c>
      <c r="E3686" s="53" t="s">
        <v>81</v>
      </c>
      <c r="F3686" s="55">
        <v>41340</v>
      </c>
      <c r="G3686" s="55">
        <v>41400</v>
      </c>
      <c r="H3686" s="53" t="s">
        <v>100</v>
      </c>
      <c r="I3686" s="57">
        <v>2615.47457627119</v>
      </c>
      <c r="J3686" s="56">
        <v>2714.1435001860264</v>
      </c>
      <c r="K3686" s="56">
        <v>2615.4740000000002</v>
      </c>
      <c r="L3686" s="59">
        <v>41420</v>
      </c>
      <c r="M3686" s="60">
        <v>2013</v>
      </c>
      <c r="N3686" s="61">
        <v>41420</v>
      </c>
      <c r="O3686" s="60">
        <v>2013</v>
      </c>
      <c r="P3686" s="61">
        <v>41639</v>
      </c>
      <c r="Q3686" s="53" t="s">
        <v>337</v>
      </c>
      <c r="R3686" s="53"/>
      <c r="S3686" s="53" t="s">
        <v>323</v>
      </c>
      <c r="T3686" s="60">
        <v>28.651</v>
      </c>
      <c r="U3686" s="53" t="s">
        <v>368</v>
      </c>
      <c r="V3686" s="53" t="s">
        <v>385</v>
      </c>
      <c r="W3686" s="53"/>
      <c r="X3686" s="63"/>
      <c r="Y3686" s="63"/>
      <c r="Z3686" s="53"/>
      <c r="AA3686" s="53"/>
      <c r="AB3686" s="72"/>
      <c r="AC3686" s="57"/>
      <c r="AD3686" s="53"/>
      <c r="AE3686" s="53"/>
      <c r="AF3686" s="53"/>
      <c r="AG3686" s="63"/>
      <c r="AH3686" s="53"/>
      <c r="AI3686" s="53"/>
      <c r="AJ3686" s="149">
        <v>2</v>
      </c>
      <c r="AK3686" s="374" t="s">
        <v>677</v>
      </c>
    </row>
    <row r="3687" spans="1:37" s="149" customFormat="1" ht="60" customHeight="1">
      <c r="A3687" s="53" t="s">
        <v>1704</v>
      </c>
      <c r="B3687" s="60">
        <v>31183</v>
      </c>
      <c r="C3687" s="53" t="s">
        <v>632</v>
      </c>
      <c r="D3687" s="52" t="s">
        <v>622</v>
      </c>
      <c r="E3687" s="53" t="s">
        <v>81</v>
      </c>
      <c r="F3687" s="55">
        <v>41239</v>
      </c>
      <c r="G3687" s="55">
        <v>41300</v>
      </c>
      <c r="H3687" s="53" t="s">
        <v>100</v>
      </c>
      <c r="I3687" s="57">
        <v>5504.5932203389802</v>
      </c>
      <c r="J3687" s="56">
        <v>5506.0940522603278</v>
      </c>
      <c r="K3687" s="56">
        <v>5504.5929999999998</v>
      </c>
      <c r="L3687" s="59">
        <v>41305</v>
      </c>
      <c r="M3687" s="60">
        <v>2013</v>
      </c>
      <c r="N3687" s="61">
        <v>41305</v>
      </c>
      <c r="O3687" s="60">
        <v>2013</v>
      </c>
      <c r="P3687" s="61">
        <v>41639</v>
      </c>
      <c r="Q3687" s="53" t="s">
        <v>337</v>
      </c>
      <c r="R3687" s="53"/>
      <c r="S3687" s="53" t="s">
        <v>419</v>
      </c>
      <c r="T3687" s="60">
        <v>920</v>
      </c>
      <c r="U3687" s="53" t="s">
        <v>368</v>
      </c>
      <c r="V3687" s="53" t="s">
        <v>385</v>
      </c>
      <c r="W3687" s="53"/>
      <c r="X3687" s="63"/>
      <c r="Y3687" s="63"/>
      <c r="Z3687" s="53"/>
      <c r="AA3687" s="53"/>
      <c r="AB3687" s="72"/>
      <c r="AC3687" s="57"/>
      <c r="AD3687" s="53"/>
      <c r="AE3687" s="53"/>
      <c r="AF3687" s="53"/>
      <c r="AG3687" s="63"/>
      <c r="AH3687" s="53"/>
      <c r="AI3687" s="53"/>
      <c r="AJ3687" s="149">
        <v>1</v>
      </c>
      <c r="AK3687" s="374" t="s">
        <v>677</v>
      </c>
    </row>
    <row r="3688" spans="1:37" s="149" customFormat="1" ht="60" customHeight="1">
      <c r="A3688" s="53" t="s">
        <v>1704</v>
      </c>
      <c r="B3688" s="60">
        <v>31199</v>
      </c>
      <c r="C3688" s="53" t="s">
        <v>516</v>
      </c>
      <c r="D3688" s="52" t="s">
        <v>517</v>
      </c>
      <c r="E3688" s="53" t="s">
        <v>59</v>
      </c>
      <c r="F3688" s="55">
        <v>41261</v>
      </c>
      <c r="G3688" s="55">
        <v>41323</v>
      </c>
      <c r="H3688" s="53" t="s">
        <v>100</v>
      </c>
      <c r="I3688" s="57">
        <v>120.08474576271186</v>
      </c>
      <c r="J3688" s="56">
        <v>120.08474576271186</v>
      </c>
      <c r="K3688" s="56">
        <v>120.084</v>
      </c>
      <c r="L3688" s="59">
        <v>41342</v>
      </c>
      <c r="M3688" s="60">
        <v>2013</v>
      </c>
      <c r="N3688" s="61">
        <v>41342</v>
      </c>
      <c r="O3688" s="60">
        <v>2013</v>
      </c>
      <c r="P3688" s="61">
        <v>41639</v>
      </c>
      <c r="Q3688" s="53" t="s">
        <v>348</v>
      </c>
      <c r="R3688" s="53"/>
      <c r="S3688" s="53" t="s">
        <v>419</v>
      </c>
      <c r="T3688" s="60">
        <v>76</v>
      </c>
      <c r="U3688" s="53" t="s">
        <v>368</v>
      </c>
      <c r="V3688" s="53" t="s">
        <v>389</v>
      </c>
      <c r="W3688" s="53"/>
      <c r="X3688" s="63"/>
      <c r="Y3688" s="63"/>
      <c r="Z3688" s="53"/>
      <c r="AA3688" s="53"/>
      <c r="AB3688" s="72"/>
      <c r="AC3688" s="57"/>
      <c r="AD3688" s="53"/>
      <c r="AE3688" s="53"/>
      <c r="AF3688" s="53"/>
      <c r="AG3688" s="63"/>
      <c r="AH3688" s="53"/>
      <c r="AI3688" s="53"/>
      <c r="AJ3688" s="149">
        <v>1</v>
      </c>
      <c r="AK3688" s="374" t="s">
        <v>677</v>
      </c>
    </row>
    <row r="3689" spans="1:37" s="149" customFormat="1" ht="60" customHeight="1">
      <c r="A3689" s="53" t="s">
        <v>1704</v>
      </c>
      <c r="B3689" s="60">
        <v>31200</v>
      </c>
      <c r="C3689" s="53" t="s">
        <v>444</v>
      </c>
      <c r="D3689" s="52" t="s">
        <v>418</v>
      </c>
      <c r="E3689" s="53" t="s">
        <v>59</v>
      </c>
      <c r="F3689" s="55">
        <v>41262</v>
      </c>
      <c r="G3689" s="55">
        <v>41324</v>
      </c>
      <c r="H3689" s="53" t="s">
        <v>100</v>
      </c>
      <c r="I3689" s="57">
        <v>1903.8102799999999</v>
      </c>
      <c r="J3689" s="56">
        <v>1904.3293554568124</v>
      </c>
      <c r="K3689" s="56">
        <v>1903.81</v>
      </c>
      <c r="L3689" s="59">
        <v>41342</v>
      </c>
      <c r="M3689" s="60">
        <v>2013</v>
      </c>
      <c r="N3689" s="61">
        <v>41342</v>
      </c>
      <c r="O3689" s="60">
        <v>2013</v>
      </c>
      <c r="P3689" s="61">
        <v>41639</v>
      </c>
      <c r="Q3689" s="53" t="s">
        <v>337</v>
      </c>
      <c r="R3689" s="53"/>
      <c r="S3689" s="53" t="s">
        <v>419</v>
      </c>
      <c r="T3689" s="60">
        <v>287</v>
      </c>
      <c r="U3689" s="53" t="s">
        <v>368</v>
      </c>
      <c r="V3689" s="53" t="s">
        <v>385</v>
      </c>
      <c r="W3689" s="53"/>
      <c r="X3689" s="63"/>
      <c r="Y3689" s="63"/>
      <c r="Z3689" s="53"/>
      <c r="AA3689" s="53"/>
      <c r="AB3689" s="72"/>
      <c r="AC3689" s="57"/>
      <c r="AD3689" s="53"/>
      <c r="AE3689" s="53"/>
      <c r="AF3689" s="53"/>
      <c r="AG3689" s="63"/>
      <c r="AH3689" s="53"/>
      <c r="AI3689" s="53"/>
      <c r="AJ3689" s="149">
        <v>1</v>
      </c>
      <c r="AK3689" s="374" t="s">
        <v>677</v>
      </c>
    </row>
    <row r="3690" spans="1:37" s="149" customFormat="1" ht="60" customHeight="1">
      <c r="A3690" s="53" t="s">
        <v>1704</v>
      </c>
      <c r="B3690" s="60">
        <v>31201</v>
      </c>
      <c r="C3690" s="53" t="s">
        <v>518</v>
      </c>
      <c r="D3690" s="52" t="s">
        <v>417</v>
      </c>
      <c r="E3690" s="53" t="s">
        <v>59</v>
      </c>
      <c r="F3690" s="55">
        <v>41262</v>
      </c>
      <c r="G3690" s="55">
        <v>41324</v>
      </c>
      <c r="H3690" s="53" t="s">
        <v>100</v>
      </c>
      <c r="I3690" s="57">
        <v>1859.9406779661001</v>
      </c>
      <c r="J3690" s="56">
        <v>1860.4477923394184</v>
      </c>
      <c r="K3690" s="56">
        <v>1859.94</v>
      </c>
      <c r="L3690" s="59">
        <v>41342</v>
      </c>
      <c r="M3690" s="60">
        <v>2013</v>
      </c>
      <c r="N3690" s="61">
        <v>41342</v>
      </c>
      <c r="O3690" s="60">
        <v>2013</v>
      </c>
      <c r="P3690" s="61">
        <v>41639</v>
      </c>
      <c r="Q3690" s="53" t="s">
        <v>348</v>
      </c>
      <c r="R3690" s="53"/>
      <c r="S3690" s="53" t="s">
        <v>419</v>
      </c>
      <c r="T3690" s="60">
        <v>1458</v>
      </c>
      <c r="U3690" s="53" t="s">
        <v>368</v>
      </c>
      <c r="V3690" s="53" t="s">
        <v>385</v>
      </c>
      <c r="W3690" s="53"/>
      <c r="X3690" s="63"/>
      <c r="Y3690" s="63"/>
      <c r="Z3690" s="53"/>
      <c r="AA3690" s="53"/>
      <c r="AB3690" s="72"/>
      <c r="AC3690" s="57"/>
      <c r="AD3690" s="53"/>
      <c r="AE3690" s="53"/>
      <c r="AF3690" s="53"/>
      <c r="AG3690" s="63"/>
      <c r="AH3690" s="53"/>
      <c r="AI3690" s="53"/>
      <c r="AJ3690" s="149">
        <v>1</v>
      </c>
      <c r="AK3690" s="374" t="s">
        <v>677</v>
      </c>
    </row>
    <row r="3691" spans="1:37" s="149" customFormat="1" ht="60" customHeight="1">
      <c r="A3691" s="53" t="s">
        <v>1704</v>
      </c>
      <c r="B3691" s="60">
        <v>31202</v>
      </c>
      <c r="C3691" s="53" t="s">
        <v>445</v>
      </c>
      <c r="D3691" s="52" t="s">
        <v>720</v>
      </c>
      <c r="E3691" s="53" t="s">
        <v>59</v>
      </c>
      <c r="F3691" s="55">
        <v>41268</v>
      </c>
      <c r="G3691" s="55">
        <v>41330</v>
      </c>
      <c r="H3691" s="53" t="s">
        <v>100</v>
      </c>
      <c r="I3691" s="57">
        <v>376.56779661016947</v>
      </c>
      <c r="J3691" s="56">
        <v>376.67046813321969</v>
      </c>
      <c r="K3691" s="56">
        <v>376.56700000000001</v>
      </c>
      <c r="L3691" s="59">
        <v>41348</v>
      </c>
      <c r="M3691" s="60">
        <v>2013</v>
      </c>
      <c r="N3691" s="61">
        <v>41348</v>
      </c>
      <c r="O3691" s="60">
        <v>2013</v>
      </c>
      <c r="P3691" s="61">
        <v>41639</v>
      </c>
      <c r="Q3691" s="53" t="s">
        <v>337</v>
      </c>
      <c r="R3691" s="53"/>
      <c r="S3691" s="53" t="s">
        <v>419</v>
      </c>
      <c r="T3691" s="60">
        <v>10</v>
      </c>
      <c r="U3691" s="53" t="s">
        <v>368</v>
      </c>
      <c r="V3691" s="53" t="s">
        <v>385</v>
      </c>
      <c r="W3691" s="53"/>
      <c r="X3691" s="63"/>
      <c r="Y3691" s="63"/>
      <c r="Z3691" s="53"/>
      <c r="AA3691" s="53"/>
      <c r="AB3691" s="72"/>
      <c r="AC3691" s="57"/>
      <c r="AD3691" s="53"/>
      <c r="AE3691" s="53"/>
      <c r="AF3691" s="53"/>
      <c r="AG3691" s="63"/>
      <c r="AH3691" s="53"/>
      <c r="AI3691" s="53"/>
      <c r="AJ3691" s="149">
        <v>1</v>
      </c>
      <c r="AK3691" s="374" t="s">
        <v>677</v>
      </c>
    </row>
    <row r="3692" spans="1:37" s="149" customFormat="1" ht="60" customHeight="1">
      <c r="A3692" s="53" t="s">
        <v>1704</v>
      </c>
      <c r="B3692" s="60">
        <v>31203</v>
      </c>
      <c r="C3692" s="53" t="s">
        <v>519</v>
      </c>
      <c r="D3692" s="52" t="s">
        <v>520</v>
      </c>
      <c r="E3692" s="53" t="s">
        <v>59</v>
      </c>
      <c r="F3692" s="55">
        <v>41263</v>
      </c>
      <c r="G3692" s="55">
        <v>41325</v>
      </c>
      <c r="H3692" s="53" t="s">
        <v>100</v>
      </c>
      <c r="I3692" s="57">
        <v>65.186440677966104</v>
      </c>
      <c r="J3692" s="56">
        <v>65.204213815252075</v>
      </c>
      <c r="K3692" s="56">
        <v>65.186000000000007</v>
      </c>
      <c r="L3692" s="59">
        <v>41343</v>
      </c>
      <c r="M3692" s="60">
        <v>2013</v>
      </c>
      <c r="N3692" s="61">
        <v>41343</v>
      </c>
      <c r="O3692" s="60">
        <v>2013</v>
      </c>
      <c r="P3692" s="61">
        <v>41639</v>
      </c>
      <c r="Q3692" s="53" t="s">
        <v>348</v>
      </c>
      <c r="R3692" s="53"/>
      <c r="S3692" s="53" t="s">
        <v>419</v>
      </c>
      <c r="T3692" s="60">
        <v>1</v>
      </c>
      <c r="U3692" s="53" t="s">
        <v>368</v>
      </c>
      <c r="V3692" s="53" t="s">
        <v>389</v>
      </c>
      <c r="W3692" s="53"/>
      <c r="X3692" s="63"/>
      <c r="Y3692" s="63"/>
      <c r="Z3692" s="53"/>
      <c r="AA3692" s="53"/>
      <c r="AB3692" s="72"/>
      <c r="AC3692" s="57"/>
      <c r="AD3692" s="53"/>
      <c r="AE3692" s="53"/>
      <c r="AF3692" s="53"/>
      <c r="AG3692" s="63"/>
      <c r="AH3692" s="53"/>
      <c r="AI3692" s="53"/>
      <c r="AJ3692" s="149">
        <v>1</v>
      </c>
      <c r="AK3692" s="374" t="s">
        <v>677</v>
      </c>
    </row>
    <row r="3693" spans="1:37" s="149" customFormat="1" ht="60" customHeight="1">
      <c r="A3693" s="53" t="s">
        <v>1704</v>
      </c>
      <c r="B3693" s="60">
        <v>31204</v>
      </c>
      <c r="C3693" s="53" t="s">
        <v>446</v>
      </c>
      <c r="D3693" s="52" t="s">
        <v>447</v>
      </c>
      <c r="E3693" s="53" t="s">
        <v>59</v>
      </c>
      <c r="F3693" s="55">
        <v>41263</v>
      </c>
      <c r="G3693" s="55">
        <v>41325</v>
      </c>
      <c r="H3693" s="53" t="s">
        <v>100</v>
      </c>
      <c r="I3693" s="57">
        <v>1531.09322033898</v>
      </c>
      <c r="J3693" s="56">
        <v>1531.5106741793752</v>
      </c>
      <c r="K3693" s="56">
        <v>1531.0930000000001</v>
      </c>
      <c r="L3693" s="59">
        <v>41343</v>
      </c>
      <c r="M3693" s="60">
        <v>2013</v>
      </c>
      <c r="N3693" s="61">
        <v>41343</v>
      </c>
      <c r="O3693" s="60">
        <v>2013</v>
      </c>
      <c r="P3693" s="61">
        <v>41639</v>
      </c>
      <c r="Q3693" s="53" t="s">
        <v>348</v>
      </c>
      <c r="R3693" s="53"/>
      <c r="S3693" s="53" t="s">
        <v>419</v>
      </c>
      <c r="T3693" s="60">
        <v>1</v>
      </c>
      <c r="U3693" s="53" t="s">
        <v>368</v>
      </c>
      <c r="V3693" s="53" t="s">
        <v>385</v>
      </c>
      <c r="W3693" s="53"/>
      <c r="X3693" s="63"/>
      <c r="Y3693" s="63"/>
      <c r="Z3693" s="53"/>
      <c r="AA3693" s="53"/>
      <c r="AB3693" s="72"/>
      <c r="AC3693" s="57"/>
      <c r="AD3693" s="53"/>
      <c r="AE3693" s="53"/>
      <c r="AF3693" s="53"/>
      <c r="AG3693" s="63"/>
      <c r="AH3693" s="53"/>
      <c r="AI3693" s="53"/>
      <c r="AJ3693" s="149">
        <v>1</v>
      </c>
      <c r="AK3693" s="374" t="s">
        <v>677</v>
      </c>
    </row>
    <row r="3694" spans="1:37" s="149" customFormat="1" ht="60" customHeight="1">
      <c r="A3694" s="53" t="s">
        <v>1704</v>
      </c>
      <c r="B3694" s="60">
        <v>31206</v>
      </c>
      <c r="C3694" s="53" t="s">
        <v>448</v>
      </c>
      <c r="D3694" s="52" t="s">
        <v>1343</v>
      </c>
      <c r="E3694" s="53" t="s">
        <v>59</v>
      </c>
      <c r="F3694" s="55">
        <v>41264</v>
      </c>
      <c r="G3694" s="55">
        <v>41326</v>
      </c>
      <c r="H3694" s="53" t="s">
        <v>100</v>
      </c>
      <c r="I3694" s="57">
        <v>1552.1440677966102</v>
      </c>
      <c r="J3694" s="56">
        <v>1552.1440677966102</v>
      </c>
      <c r="K3694" s="56">
        <v>1552.144</v>
      </c>
      <c r="L3694" s="59">
        <v>41344</v>
      </c>
      <c r="M3694" s="60">
        <v>2013</v>
      </c>
      <c r="N3694" s="61">
        <v>41344</v>
      </c>
      <c r="O3694" s="60">
        <v>2013</v>
      </c>
      <c r="P3694" s="61">
        <v>41639</v>
      </c>
      <c r="Q3694" s="53" t="s">
        <v>348</v>
      </c>
      <c r="R3694" s="53"/>
      <c r="S3694" s="53" t="s">
        <v>419</v>
      </c>
      <c r="T3694" s="60">
        <v>1836</v>
      </c>
      <c r="U3694" s="53" t="s">
        <v>368</v>
      </c>
      <c r="V3694" s="53" t="s">
        <v>389</v>
      </c>
      <c r="W3694" s="53"/>
      <c r="X3694" s="63"/>
      <c r="Y3694" s="63"/>
      <c r="Z3694" s="53"/>
      <c r="AA3694" s="53"/>
      <c r="AB3694" s="72"/>
      <c r="AC3694" s="57"/>
      <c r="AD3694" s="53"/>
      <c r="AE3694" s="53"/>
      <c r="AF3694" s="53"/>
      <c r="AG3694" s="63"/>
      <c r="AH3694" s="53"/>
      <c r="AI3694" s="53"/>
      <c r="AJ3694" s="149">
        <v>1</v>
      </c>
      <c r="AK3694" s="374" t="s">
        <v>677</v>
      </c>
    </row>
    <row r="3695" spans="1:37" s="149" customFormat="1" ht="60" customHeight="1">
      <c r="A3695" s="53" t="s">
        <v>1704</v>
      </c>
      <c r="B3695" s="60">
        <v>31207</v>
      </c>
      <c r="C3695" s="53" t="s">
        <v>404</v>
      </c>
      <c r="D3695" s="52" t="s">
        <v>405</v>
      </c>
      <c r="E3695" s="53" t="s">
        <v>59</v>
      </c>
      <c r="F3695" s="55">
        <v>41260</v>
      </c>
      <c r="G3695" s="55">
        <v>41322</v>
      </c>
      <c r="H3695" s="53" t="s">
        <v>100</v>
      </c>
      <c r="I3695" s="57">
        <v>554</v>
      </c>
      <c r="J3695" s="56">
        <v>554.15104856092807</v>
      </c>
      <c r="K3695" s="56">
        <v>554</v>
      </c>
      <c r="L3695" s="59">
        <v>41340</v>
      </c>
      <c r="M3695" s="60">
        <v>2013</v>
      </c>
      <c r="N3695" s="61">
        <v>41340</v>
      </c>
      <c r="O3695" s="60">
        <v>2013</v>
      </c>
      <c r="P3695" s="61">
        <v>41639</v>
      </c>
      <c r="Q3695" s="53" t="s">
        <v>348</v>
      </c>
      <c r="R3695" s="53" t="s">
        <v>1722</v>
      </c>
      <c r="S3695" s="53" t="s">
        <v>419</v>
      </c>
      <c r="T3695" s="60">
        <v>1</v>
      </c>
      <c r="U3695" s="53" t="s">
        <v>368</v>
      </c>
      <c r="V3695" s="53" t="s">
        <v>389</v>
      </c>
      <c r="W3695" s="53"/>
      <c r="X3695" s="63"/>
      <c r="Y3695" s="63"/>
      <c r="Z3695" s="53"/>
      <c r="AA3695" s="53"/>
      <c r="AB3695" s="72"/>
      <c r="AC3695" s="57"/>
      <c r="AD3695" s="53"/>
      <c r="AE3695" s="53"/>
      <c r="AF3695" s="53"/>
      <c r="AG3695" s="63"/>
      <c r="AH3695" s="53"/>
      <c r="AI3695" s="53"/>
      <c r="AJ3695" s="149">
        <v>1</v>
      </c>
      <c r="AK3695" s="374" t="s">
        <v>677</v>
      </c>
    </row>
    <row r="3696" spans="1:37" s="149" customFormat="1" ht="60" customHeight="1">
      <c r="A3696" s="53" t="s">
        <v>1704</v>
      </c>
      <c r="B3696" s="60">
        <v>31208</v>
      </c>
      <c r="C3696" s="53" t="s">
        <v>404</v>
      </c>
      <c r="D3696" s="52" t="s">
        <v>405</v>
      </c>
      <c r="E3696" s="53" t="s">
        <v>59</v>
      </c>
      <c r="F3696" s="55">
        <v>41260</v>
      </c>
      <c r="G3696" s="55">
        <v>41322</v>
      </c>
      <c r="H3696" s="53" t="s">
        <v>100</v>
      </c>
      <c r="I3696" s="57">
        <v>1229.3810000000001</v>
      </c>
      <c r="J3696" s="56">
        <v>1229.7161917524952</v>
      </c>
      <c r="K3696" s="56">
        <v>1229.3810000000001</v>
      </c>
      <c r="L3696" s="59">
        <v>41340</v>
      </c>
      <c r="M3696" s="60">
        <v>2013</v>
      </c>
      <c r="N3696" s="61">
        <v>41340</v>
      </c>
      <c r="O3696" s="60">
        <v>2013</v>
      </c>
      <c r="P3696" s="61">
        <v>41639</v>
      </c>
      <c r="Q3696" s="53" t="s">
        <v>348</v>
      </c>
      <c r="R3696" s="53" t="s">
        <v>1723</v>
      </c>
      <c r="S3696" s="53" t="s">
        <v>419</v>
      </c>
      <c r="T3696" s="60">
        <v>1</v>
      </c>
      <c r="U3696" s="53" t="s">
        <v>368</v>
      </c>
      <c r="V3696" s="53" t="s">
        <v>389</v>
      </c>
      <c r="W3696" s="53"/>
      <c r="X3696" s="63"/>
      <c r="Y3696" s="63"/>
      <c r="Z3696" s="53"/>
      <c r="AA3696" s="53"/>
      <c r="AB3696" s="72"/>
      <c r="AC3696" s="57"/>
      <c r="AD3696" s="53"/>
      <c r="AE3696" s="53"/>
      <c r="AF3696" s="53"/>
      <c r="AG3696" s="63"/>
      <c r="AH3696" s="53"/>
      <c r="AI3696" s="53"/>
      <c r="AJ3696" s="149">
        <v>1</v>
      </c>
      <c r="AK3696" s="374" t="s">
        <v>677</v>
      </c>
    </row>
    <row r="3697" spans="1:37" s="149" customFormat="1" ht="60" customHeight="1">
      <c r="A3697" s="53" t="s">
        <v>1704</v>
      </c>
      <c r="B3697" s="60">
        <v>31209</v>
      </c>
      <c r="C3697" s="53" t="s">
        <v>404</v>
      </c>
      <c r="D3697" s="52" t="s">
        <v>405</v>
      </c>
      <c r="E3697" s="53" t="s">
        <v>59</v>
      </c>
      <c r="F3697" s="55">
        <v>41260</v>
      </c>
      <c r="G3697" s="55">
        <v>41322</v>
      </c>
      <c r="H3697" s="53" t="s">
        <v>100</v>
      </c>
      <c r="I3697" s="57">
        <v>660.52</v>
      </c>
      <c r="J3697" s="56">
        <v>660.70009132755274</v>
      </c>
      <c r="K3697" s="56">
        <v>660.52</v>
      </c>
      <c r="L3697" s="59">
        <v>41340</v>
      </c>
      <c r="M3697" s="60">
        <v>2013</v>
      </c>
      <c r="N3697" s="61">
        <v>41340</v>
      </c>
      <c r="O3697" s="60">
        <v>2013</v>
      </c>
      <c r="P3697" s="61">
        <v>41639</v>
      </c>
      <c r="Q3697" s="53" t="s">
        <v>348</v>
      </c>
      <c r="R3697" s="53" t="s">
        <v>1724</v>
      </c>
      <c r="S3697" s="53" t="s">
        <v>419</v>
      </c>
      <c r="T3697" s="60">
        <v>3340</v>
      </c>
      <c r="U3697" s="53" t="s">
        <v>368</v>
      </c>
      <c r="V3697" s="53" t="s">
        <v>389</v>
      </c>
      <c r="W3697" s="53"/>
      <c r="X3697" s="63"/>
      <c r="Y3697" s="63"/>
      <c r="Z3697" s="53"/>
      <c r="AA3697" s="53"/>
      <c r="AB3697" s="72"/>
      <c r="AC3697" s="57"/>
      <c r="AD3697" s="53"/>
      <c r="AE3697" s="53"/>
      <c r="AF3697" s="53"/>
      <c r="AG3697" s="63"/>
      <c r="AH3697" s="53"/>
      <c r="AI3697" s="53"/>
      <c r="AJ3697" s="149">
        <v>1</v>
      </c>
      <c r="AK3697" s="374" t="s">
        <v>677</v>
      </c>
    </row>
    <row r="3698" spans="1:37" s="149" customFormat="1" ht="60" customHeight="1">
      <c r="A3698" s="53" t="s">
        <v>1704</v>
      </c>
      <c r="B3698" s="160" t="s">
        <v>2869</v>
      </c>
      <c r="C3698" s="53" t="s">
        <v>404</v>
      </c>
      <c r="D3698" s="52" t="s">
        <v>405</v>
      </c>
      <c r="E3698" s="53" t="s">
        <v>59</v>
      </c>
      <c r="F3698" s="55">
        <v>41260</v>
      </c>
      <c r="G3698" s="55">
        <v>41322</v>
      </c>
      <c r="H3698" s="53" t="s">
        <v>100</v>
      </c>
      <c r="I3698" s="57">
        <v>461.01</v>
      </c>
      <c r="J3698" s="56">
        <v>461.13569476006035</v>
      </c>
      <c r="K3698" s="56">
        <v>461.01</v>
      </c>
      <c r="L3698" s="59">
        <v>41340</v>
      </c>
      <c r="M3698" s="60">
        <v>2013</v>
      </c>
      <c r="N3698" s="61">
        <v>41340</v>
      </c>
      <c r="O3698" s="60">
        <v>2013</v>
      </c>
      <c r="P3698" s="61">
        <v>41639</v>
      </c>
      <c r="Q3698" s="53" t="s">
        <v>348</v>
      </c>
      <c r="R3698" s="53" t="s">
        <v>2870</v>
      </c>
      <c r="S3698" s="53" t="s">
        <v>419</v>
      </c>
      <c r="T3698" s="60">
        <v>900</v>
      </c>
      <c r="U3698" s="53" t="s">
        <v>368</v>
      </c>
      <c r="V3698" s="53" t="s">
        <v>389</v>
      </c>
      <c r="W3698" s="53"/>
      <c r="X3698" s="63"/>
      <c r="Y3698" s="63"/>
      <c r="Z3698" s="53"/>
      <c r="AA3698" s="53"/>
      <c r="AB3698" s="72"/>
      <c r="AC3698" s="57"/>
      <c r="AD3698" s="53"/>
      <c r="AE3698" s="53"/>
      <c r="AF3698" s="53"/>
      <c r="AG3698" s="63"/>
      <c r="AH3698" s="53"/>
      <c r="AI3698" s="53"/>
      <c r="AJ3698" s="149">
        <v>1</v>
      </c>
      <c r="AK3698" s="374" t="s">
        <v>677</v>
      </c>
    </row>
    <row r="3699" spans="1:37" s="149" customFormat="1" ht="60" customHeight="1">
      <c r="A3699" s="53" t="s">
        <v>1704</v>
      </c>
      <c r="B3699" s="60">
        <v>31210</v>
      </c>
      <c r="C3699" s="53" t="s">
        <v>404</v>
      </c>
      <c r="D3699" s="52" t="s">
        <v>405</v>
      </c>
      <c r="E3699" s="53" t="s">
        <v>59</v>
      </c>
      <c r="F3699" s="55">
        <v>41260</v>
      </c>
      <c r="G3699" s="55">
        <v>41322</v>
      </c>
      <c r="H3699" s="53" t="s">
        <v>100</v>
      </c>
      <c r="I3699" s="57">
        <v>600.94100000000003</v>
      </c>
      <c r="J3699" s="56">
        <v>601.10484706363297</v>
      </c>
      <c r="K3699" s="56">
        <v>600.94100000000003</v>
      </c>
      <c r="L3699" s="59">
        <v>41340</v>
      </c>
      <c r="M3699" s="60">
        <v>2013</v>
      </c>
      <c r="N3699" s="61">
        <v>41340</v>
      </c>
      <c r="O3699" s="60">
        <v>2013</v>
      </c>
      <c r="P3699" s="61">
        <v>41639</v>
      </c>
      <c r="Q3699" s="53" t="s">
        <v>348</v>
      </c>
      <c r="R3699" s="53" t="s">
        <v>1725</v>
      </c>
      <c r="S3699" s="53" t="s">
        <v>419</v>
      </c>
      <c r="T3699" s="60">
        <v>1</v>
      </c>
      <c r="U3699" s="53" t="s">
        <v>368</v>
      </c>
      <c r="V3699" s="53" t="s">
        <v>385</v>
      </c>
      <c r="W3699" s="53"/>
      <c r="X3699" s="63"/>
      <c r="Y3699" s="63"/>
      <c r="Z3699" s="53"/>
      <c r="AA3699" s="53"/>
      <c r="AB3699" s="72"/>
      <c r="AC3699" s="57"/>
      <c r="AD3699" s="53"/>
      <c r="AE3699" s="53"/>
      <c r="AF3699" s="53"/>
      <c r="AG3699" s="63"/>
      <c r="AH3699" s="53"/>
      <c r="AI3699" s="53"/>
      <c r="AJ3699" s="149">
        <v>1</v>
      </c>
      <c r="AK3699" s="374" t="s">
        <v>677</v>
      </c>
    </row>
    <row r="3700" spans="1:37" s="149" customFormat="1" ht="60" customHeight="1">
      <c r="A3700" s="53" t="s">
        <v>1704</v>
      </c>
      <c r="B3700" s="60">
        <v>31211</v>
      </c>
      <c r="C3700" s="53" t="s">
        <v>404</v>
      </c>
      <c r="D3700" s="52" t="s">
        <v>405</v>
      </c>
      <c r="E3700" s="53" t="s">
        <v>59</v>
      </c>
      <c r="F3700" s="55">
        <v>41260</v>
      </c>
      <c r="G3700" s="55">
        <v>41322</v>
      </c>
      <c r="H3700" s="53" t="s">
        <v>100</v>
      </c>
      <c r="I3700" s="57">
        <v>2295.6799999999998</v>
      </c>
      <c r="J3700" s="56">
        <v>2296.3059190620061</v>
      </c>
      <c r="K3700" s="56">
        <v>2295.6799999999998</v>
      </c>
      <c r="L3700" s="59">
        <v>41340</v>
      </c>
      <c r="M3700" s="60">
        <v>2013</v>
      </c>
      <c r="N3700" s="61">
        <v>41340</v>
      </c>
      <c r="O3700" s="60">
        <v>2013</v>
      </c>
      <c r="P3700" s="61">
        <v>41639</v>
      </c>
      <c r="Q3700" s="53" t="s">
        <v>348</v>
      </c>
      <c r="R3700" s="53"/>
      <c r="S3700" s="53" t="s">
        <v>419</v>
      </c>
      <c r="T3700" s="60">
        <v>1</v>
      </c>
      <c r="U3700" s="53" t="s">
        <v>368</v>
      </c>
      <c r="V3700" s="53" t="s">
        <v>389</v>
      </c>
      <c r="W3700" s="53"/>
      <c r="X3700" s="63"/>
      <c r="Y3700" s="63"/>
      <c r="Z3700" s="53"/>
      <c r="AA3700" s="53"/>
      <c r="AB3700" s="72"/>
      <c r="AC3700" s="57"/>
      <c r="AD3700" s="53"/>
      <c r="AE3700" s="53"/>
      <c r="AF3700" s="53"/>
      <c r="AG3700" s="63"/>
      <c r="AH3700" s="53"/>
      <c r="AI3700" s="53"/>
      <c r="AJ3700" s="149">
        <v>1</v>
      </c>
      <c r="AK3700" s="374" t="s">
        <v>677</v>
      </c>
    </row>
    <row r="3701" spans="1:37" s="149" customFormat="1" ht="60" customHeight="1">
      <c r="A3701" s="53" t="s">
        <v>1704</v>
      </c>
      <c r="B3701" s="60">
        <v>31212</v>
      </c>
      <c r="C3701" s="53" t="s">
        <v>404</v>
      </c>
      <c r="D3701" s="52" t="s">
        <v>405</v>
      </c>
      <c r="E3701" s="53" t="s">
        <v>59</v>
      </c>
      <c r="F3701" s="55">
        <v>41260</v>
      </c>
      <c r="G3701" s="55">
        <v>41322</v>
      </c>
      <c r="H3701" s="53" t="s">
        <v>100</v>
      </c>
      <c r="I3701" s="57">
        <v>684.77499999999998</v>
      </c>
      <c r="J3701" s="56">
        <v>684.96170447348288</v>
      </c>
      <c r="K3701" s="56">
        <v>684.77499999999998</v>
      </c>
      <c r="L3701" s="59">
        <v>41340</v>
      </c>
      <c r="M3701" s="60">
        <v>2013</v>
      </c>
      <c r="N3701" s="61">
        <v>41340</v>
      </c>
      <c r="O3701" s="60">
        <v>2013</v>
      </c>
      <c r="P3701" s="61">
        <v>41639</v>
      </c>
      <c r="Q3701" s="53" t="s">
        <v>348</v>
      </c>
      <c r="R3701" s="53" t="s">
        <v>1726</v>
      </c>
      <c r="S3701" s="53" t="s">
        <v>419</v>
      </c>
      <c r="T3701" s="60">
        <v>1</v>
      </c>
      <c r="U3701" s="53" t="s">
        <v>368</v>
      </c>
      <c r="V3701" s="53" t="s">
        <v>389</v>
      </c>
      <c r="W3701" s="53"/>
      <c r="X3701" s="63"/>
      <c r="Y3701" s="63"/>
      <c r="Z3701" s="53"/>
      <c r="AA3701" s="53"/>
      <c r="AB3701" s="72"/>
      <c r="AC3701" s="57"/>
      <c r="AD3701" s="53"/>
      <c r="AE3701" s="53"/>
      <c r="AF3701" s="53"/>
      <c r="AG3701" s="63"/>
      <c r="AH3701" s="53"/>
      <c r="AI3701" s="53"/>
      <c r="AJ3701" s="149">
        <v>1</v>
      </c>
      <c r="AK3701" s="374" t="s">
        <v>677</v>
      </c>
    </row>
    <row r="3702" spans="1:37" s="149" customFormat="1" ht="60" customHeight="1">
      <c r="A3702" s="53" t="s">
        <v>1704</v>
      </c>
      <c r="B3702" s="60">
        <v>31213</v>
      </c>
      <c r="C3702" s="53" t="s">
        <v>524</v>
      </c>
      <c r="D3702" s="52" t="s">
        <v>525</v>
      </c>
      <c r="E3702" s="53" t="s">
        <v>59</v>
      </c>
      <c r="F3702" s="55">
        <v>41246</v>
      </c>
      <c r="G3702" s="55">
        <v>41308</v>
      </c>
      <c r="H3702" s="53" t="s">
        <v>100</v>
      </c>
      <c r="I3702" s="57">
        <v>2393.07627118644</v>
      </c>
      <c r="J3702" s="56">
        <v>2393.07627118644</v>
      </c>
      <c r="K3702" s="56">
        <v>2393.076</v>
      </c>
      <c r="L3702" s="59">
        <v>41328</v>
      </c>
      <c r="M3702" s="60">
        <v>2013</v>
      </c>
      <c r="N3702" s="61">
        <v>41328</v>
      </c>
      <c r="O3702" s="60">
        <v>2013</v>
      </c>
      <c r="P3702" s="61">
        <v>41639</v>
      </c>
      <c r="Q3702" s="53" t="s">
        <v>348</v>
      </c>
      <c r="R3702" s="53"/>
      <c r="S3702" s="53" t="s">
        <v>419</v>
      </c>
      <c r="T3702" s="60">
        <v>1</v>
      </c>
      <c r="U3702" s="53" t="s">
        <v>368</v>
      </c>
      <c r="V3702" s="53" t="s">
        <v>385</v>
      </c>
      <c r="W3702" s="53"/>
      <c r="X3702" s="63"/>
      <c r="Y3702" s="63"/>
      <c r="Z3702" s="53"/>
      <c r="AA3702" s="53"/>
      <c r="AB3702" s="72"/>
      <c r="AC3702" s="57"/>
      <c r="AD3702" s="53"/>
      <c r="AE3702" s="53"/>
      <c r="AF3702" s="53"/>
      <c r="AG3702" s="63"/>
      <c r="AH3702" s="53"/>
      <c r="AI3702" s="53"/>
      <c r="AJ3702" s="149">
        <v>1</v>
      </c>
      <c r="AK3702" s="374" t="s">
        <v>677</v>
      </c>
    </row>
    <row r="3703" spans="1:37" s="149" customFormat="1" ht="60" customHeight="1">
      <c r="A3703" s="53" t="s">
        <v>1704</v>
      </c>
      <c r="B3703" s="60">
        <v>31214</v>
      </c>
      <c r="C3703" s="69" t="s">
        <v>427</v>
      </c>
      <c r="D3703" s="52" t="s">
        <v>406</v>
      </c>
      <c r="E3703" s="53" t="s">
        <v>59</v>
      </c>
      <c r="F3703" s="55">
        <v>41246</v>
      </c>
      <c r="G3703" s="55">
        <v>41308</v>
      </c>
      <c r="H3703" s="53" t="s">
        <v>100</v>
      </c>
      <c r="I3703" s="57">
        <v>1747.05084745763</v>
      </c>
      <c r="J3703" s="56">
        <v>1747.05084745763</v>
      </c>
      <c r="K3703" s="56">
        <v>1747.05</v>
      </c>
      <c r="L3703" s="59">
        <v>41328</v>
      </c>
      <c r="M3703" s="60">
        <v>2013</v>
      </c>
      <c r="N3703" s="61">
        <v>41328</v>
      </c>
      <c r="O3703" s="60">
        <v>2013</v>
      </c>
      <c r="P3703" s="61">
        <v>41639</v>
      </c>
      <c r="Q3703" s="53" t="s">
        <v>348</v>
      </c>
      <c r="R3703" s="53"/>
      <c r="S3703" s="53" t="s">
        <v>419</v>
      </c>
      <c r="T3703" s="60">
        <v>697</v>
      </c>
      <c r="U3703" s="53" t="s">
        <v>368</v>
      </c>
      <c r="V3703" s="53" t="s">
        <v>389</v>
      </c>
      <c r="W3703" s="53"/>
      <c r="X3703" s="63"/>
      <c r="Y3703" s="63"/>
      <c r="Z3703" s="53"/>
      <c r="AA3703" s="53"/>
      <c r="AB3703" s="72"/>
      <c r="AC3703" s="57"/>
      <c r="AD3703" s="53"/>
      <c r="AE3703" s="53"/>
      <c r="AF3703" s="53"/>
      <c r="AG3703" s="63"/>
      <c r="AH3703" s="53"/>
      <c r="AI3703" s="53"/>
      <c r="AJ3703" s="149">
        <v>1</v>
      </c>
      <c r="AK3703" s="374" t="s">
        <v>677</v>
      </c>
    </row>
    <row r="3704" spans="1:37" s="149" customFormat="1" ht="60" customHeight="1">
      <c r="A3704" s="53" t="s">
        <v>1704</v>
      </c>
      <c r="B3704" s="60">
        <v>31215</v>
      </c>
      <c r="C3704" s="53" t="s">
        <v>449</v>
      </c>
      <c r="D3704" s="52" t="s">
        <v>993</v>
      </c>
      <c r="E3704" s="53" t="s">
        <v>59</v>
      </c>
      <c r="F3704" s="55">
        <v>41246</v>
      </c>
      <c r="G3704" s="55">
        <v>41308</v>
      </c>
      <c r="H3704" s="53" t="s">
        <v>100</v>
      </c>
      <c r="I3704" s="57">
        <v>637.61864406779659</v>
      </c>
      <c r="J3704" s="56">
        <v>637.79249132160044</v>
      </c>
      <c r="K3704" s="56">
        <v>637.61800000000005</v>
      </c>
      <c r="L3704" s="59">
        <v>41328</v>
      </c>
      <c r="M3704" s="60">
        <v>2013</v>
      </c>
      <c r="N3704" s="61">
        <v>41328</v>
      </c>
      <c r="O3704" s="60">
        <v>2013</v>
      </c>
      <c r="P3704" s="61">
        <v>41639</v>
      </c>
      <c r="Q3704" s="53" t="s">
        <v>348</v>
      </c>
      <c r="R3704" s="53"/>
      <c r="S3704" s="53" t="s">
        <v>419</v>
      </c>
      <c r="T3704" s="60">
        <v>636</v>
      </c>
      <c r="U3704" s="53" t="s">
        <v>368</v>
      </c>
      <c r="V3704" s="53" t="s">
        <v>389</v>
      </c>
      <c r="W3704" s="53"/>
      <c r="X3704" s="63"/>
      <c r="Y3704" s="63"/>
      <c r="Z3704" s="53"/>
      <c r="AA3704" s="53"/>
      <c r="AB3704" s="72"/>
      <c r="AC3704" s="57"/>
      <c r="AD3704" s="53"/>
      <c r="AE3704" s="53"/>
      <c r="AF3704" s="53"/>
      <c r="AG3704" s="63"/>
      <c r="AH3704" s="53"/>
      <c r="AI3704" s="53"/>
      <c r="AJ3704" s="149">
        <v>1</v>
      </c>
      <c r="AK3704" s="374" t="s">
        <v>677</v>
      </c>
    </row>
    <row r="3705" spans="1:37" s="149" customFormat="1" ht="60" customHeight="1">
      <c r="A3705" s="53" t="s">
        <v>1704</v>
      </c>
      <c r="B3705" s="60">
        <v>31216</v>
      </c>
      <c r="C3705" s="53" t="s">
        <v>453</v>
      </c>
      <c r="D3705" s="52" t="s">
        <v>454</v>
      </c>
      <c r="E3705" s="53" t="s">
        <v>59</v>
      </c>
      <c r="F3705" s="55">
        <v>41247</v>
      </c>
      <c r="G3705" s="55">
        <v>41309</v>
      </c>
      <c r="H3705" s="53" t="s">
        <v>100</v>
      </c>
      <c r="I3705" s="57">
        <v>982.43220338982997</v>
      </c>
      <c r="J3705" s="56">
        <v>982.43220338982997</v>
      </c>
      <c r="K3705" s="56">
        <v>982.43200000000002</v>
      </c>
      <c r="L3705" s="59">
        <v>41329</v>
      </c>
      <c r="M3705" s="60">
        <v>2013</v>
      </c>
      <c r="N3705" s="61">
        <v>41329</v>
      </c>
      <c r="O3705" s="60">
        <v>2013</v>
      </c>
      <c r="P3705" s="61">
        <v>41639</v>
      </c>
      <c r="Q3705" s="53" t="s">
        <v>348</v>
      </c>
      <c r="R3705" s="53"/>
      <c r="S3705" s="53" t="s">
        <v>419</v>
      </c>
      <c r="T3705" s="60">
        <v>276389</v>
      </c>
      <c r="U3705" s="53" t="s">
        <v>368</v>
      </c>
      <c r="V3705" s="53" t="s">
        <v>385</v>
      </c>
      <c r="W3705" s="53"/>
      <c r="X3705" s="63"/>
      <c r="Y3705" s="63"/>
      <c r="Z3705" s="53"/>
      <c r="AA3705" s="53"/>
      <c r="AB3705" s="72"/>
      <c r="AC3705" s="57"/>
      <c r="AD3705" s="53"/>
      <c r="AE3705" s="53"/>
      <c r="AF3705" s="53"/>
      <c r="AG3705" s="63"/>
      <c r="AH3705" s="53"/>
      <c r="AI3705" s="53"/>
      <c r="AJ3705" s="149">
        <v>1</v>
      </c>
      <c r="AK3705" s="374" t="s">
        <v>677</v>
      </c>
    </row>
    <row r="3706" spans="1:37" s="149" customFormat="1" ht="75" customHeight="1">
      <c r="A3706" s="53" t="s">
        <v>1704</v>
      </c>
      <c r="B3706" s="60">
        <v>31218</v>
      </c>
      <c r="C3706" s="53" t="s">
        <v>451</v>
      </c>
      <c r="D3706" s="52" t="s">
        <v>452</v>
      </c>
      <c r="E3706" s="53" t="s">
        <v>81</v>
      </c>
      <c r="F3706" s="55">
        <v>41250</v>
      </c>
      <c r="G3706" s="55">
        <v>41325</v>
      </c>
      <c r="H3706" s="53" t="s">
        <v>100</v>
      </c>
      <c r="I3706" s="57">
        <v>2043.10339</v>
      </c>
      <c r="J3706" s="56">
        <v>1806.5060000000001</v>
      </c>
      <c r="K3706" s="56">
        <v>1806.5057372881358</v>
      </c>
      <c r="L3706" s="59">
        <v>41342</v>
      </c>
      <c r="M3706" s="60">
        <v>2013</v>
      </c>
      <c r="N3706" s="61">
        <v>41353</v>
      </c>
      <c r="O3706" s="60">
        <v>2013</v>
      </c>
      <c r="P3706" s="61">
        <v>41639</v>
      </c>
      <c r="Q3706" s="53" t="s">
        <v>337</v>
      </c>
      <c r="R3706" s="53" t="s">
        <v>3253</v>
      </c>
      <c r="S3706" s="53" t="s">
        <v>419</v>
      </c>
      <c r="T3706" s="60">
        <v>1189</v>
      </c>
      <c r="U3706" s="53" t="s">
        <v>368</v>
      </c>
      <c r="V3706" s="53" t="s">
        <v>385</v>
      </c>
      <c r="W3706" s="53"/>
      <c r="X3706" s="63"/>
      <c r="Y3706" s="63"/>
      <c r="Z3706" s="53"/>
      <c r="AA3706" s="53"/>
      <c r="AB3706" s="72"/>
      <c r="AC3706" s="57"/>
      <c r="AD3706" s="53"/>
      <c r="AE3706" s="53"/>
      <c r="AF3706" s="53"/>
      <c r="AG3706" s="63"/>
      <c r="AH3706" s="53"/>
      <c r="AI3706" s="53"/>
      <c r="AJ3706" s="149">
        <v>1</v>
      </c>
      <c r="AK3706" s="374" t="s">
        <v>677</v>
      </c>
    </row>
    <row r="3707" spans="1:37" s="149" customFormat="1" ht="75" customHeight="1">
      <c r="A3707" s="53" t="s">
        <v>1704</v>
      </c>
      <c r="B3707" s="160" t="s">
        <v>3247</v>
      </c>
      <c r="C3707" s="53" t="s">
        <v>451</v>
      </c>
      <c r="D3707" s="52" t="s">
        <v>452</v>
      </c>
      <c r="E3707" s="53" t="s">
        <v>81</v>
      </c>
      <c r="F3707" s="55">
        <v>41250</v>
      </c>
      <c r="G3707" s="55">
        <v>41325</v>
      </c>
      <c r="H3707" s="53" t="s">
        <v>100</v>
      </c>
      <c r="I3707" s="57">
        <v>1004.26143</v>
      </c>
      <c r="J3707" s="56">
        <v>887.96500000000003</v>
      </c>
      <c r="K3707" s="56">
        <v>887.96538983050846</v>
      </c>
      <c r="L3707" s="59">
        <v>41342</v>
      </c>
      <c r="M3707" s="60">
        <v>2013</v>
      </c>
      <c r="N3707" s="61">
        <v>41353</v>
      </c>
      <c r="O3707" s="60">
        <v>2013</v>
      </c>
      <c r="P3707" s="61">
        <v>41639</v>
      </c>
      <c r="Q3707" s="53" t="s">
        <v>337</v>
      </c>
      <c r="R3707" s="53" t="s">
        <v>3254</v>
      </c>
      <c r="S3707" s="53" t="s">
        <v>419</v>
      </c>
      <c r="T3707" s="60">
        <v>357</v>
      </c>
      <c r="U3707" s="53" t="s">
        <v>368</v>
      </c>
      <c r="V3707" s="53" t="s">
        <v>385</v>
      </c>
      <c r="W3707" s="53"/>
      <c r="X3707" s="63"/>
      <c r="Y3707" s="63"/>
      <c r="Z3707" s="53"/>
      <c r="AA3707" s="53"/>
      <c r="AB3707" s="72"/>
      <c r="AC3707" s="57"/>
      <c r="AD3707" s="53"/>
      <c r="AE3707" s="53"/>
      <c r="AF3707" s="53"/>
      <c r="AG3707" s="63"/>
      <c r="AH3707" s="53"/>
      <c r="AI3707" s="53"/>
      <c r="AJ3707" s="149">
        <v>1</v>
      </c>
      <c r="AK3707" s="374" t="s">
        <v>677</v>
      </c>
    </row>
    <row r="3708" spans="1:37" s="149" customFormat="1" ht="75" customHeight="1">
      <c r="A3708" s="53" t="s">
        <v>1704</v>
      </c>
      <c r="B3708" s="160" t="s">
        <v>3248</v>
      </c>
      <c r="C3708" s="53" t="s">
        <v>451</v>
      </c>
      <c r="D3708" s="52" t="s">
        <v>452</v>
      </c>
      <c r="E3708" s="53" t="s">
        <v>81</v>
      </c>
      <c r="F3708" s="55">
        <v>41250</v>
      </c>
      <c r="G3708" s="55">
        <v>41325</v>
      </c>
      <c r="H3708" s="53" t="s">
        <v>100</v>
      </c>
      <c r="I3708" s="57">
        <v>4465.22174</v>
      </c>
      <c r="J3708" s="56">
        <v>3948.12</v>
      </c>
      <c r="K3708" s="56">
        <v>3948.1195508474584</v>
      </c>
      <c r="L3708" s="59">
        <v>41342</v>
      </c>
      <c r="M3708" s="60">
        <v>2013</v>
      </c>
      <c r="N3708" s="61">
        <v>41353</v>
      </c>
      <c r="O3708" s="60">
        <v>2013</v>
      </c>
      <c r="P3708" s="61">
        <v>41639</v>
      </c>
      <c r="Q3708" s="53" t="s">
        <v>337</v>
      </c>
      <c r="R3708" s="53" t="s">
        <v>3255</v>
      </c>
      <c r="S3708" s="53" t="s">
        <v>419</v>
      </c>
      <c r="T3708" s="60">
        <v>21853</v>
      </c>
      <c r="U3708" s="53" t="s">
        <v>368</v>
      </c>
      <c r="V3708" s="53" t="s">
        <v>385</v>
      </c>
      <c r="W3708" s="53"/>
      <c r="X3708" s="63"/>
      <c r="Y3708" s="63"/>
      <c r="Z3708" s="53"/>
      <c r="AA3708" s="53"/>
      <c r="AB3708" s="72"/>
      <c r="AC3708" s="57"/>
      <c r="AD3708" s="53"/>
      <c r="AE3708" s="53"/>
      <c r="AF3708" s="53"/>
      <c r="AG3708" s="63"/>
      <c r="AH3708" s="53"/>
      <c r="AI3708" s="53"/>
      <c r="AJ3708" s="149">
        <v>1</v>
      </c>
      <c r="AK3708" s="374" t="s">
        <v>677</v>
      </c>
    </row>
    <row r="3709" spans="1:37" s="149" customFormat="1" ht="75" customHeight="1">
      <c r="A3709" s="53" t="s">
        <v>1704</v>
      </c>
      <c r="B3709" s="160" t="s">
        <v>3249</v>
      </c>
      <c r="C3709" s="53" t="s">
        <v>451</v>
      </c>
      <c r="D3709" s="52" t="s">
        <v>452</v>
      </c>
      <c r="E3709" s="53" t="s">
        <v>81</v>
      </c>
      <c r="F3709" s="55">
        <v>41250</v>
      </c>
      <c r="G3709" s="55">
        <v>41325</v>
      </c>
      <c r="H3709" s="53" t="s">
        <v>100</v>
      </c>
      <c r="I3709" s="57">
        <v>2220.6102000000001</v>
      </c>
      <c r="J3709" s="56">
        <v>1963.4570000000001</v>
      </c>
      <c r="K3709" s="56">
        <v>1963.4567711864408</v>
      </c>
      <c r="L3709" s="59">
        <v>41342</v>
      </c>
      <c r="M3709" s="60">
        <v>2013</v>
      </c>
      <c r="N3709" s="61">
        <v>41353</v>
      </c>
      <c r="O3709" s="60">
        <v>2013</v>
      </c>
      <c r="P3709" s="61">
        <v>41639</v>
      </c>
      <c r="Q3709" s="53" t="s">
        <v>337</v>
      </c>
      <c r="R3709" s="53" t="s">
        <v>3256</v>
      </c>
      <c r="S3709" s="53" t="s">
        <v>419</v>
      </c>
      <c r="T3709" s="60">
        <v>2156</v>
      </c>
      <c r="U3709" s="53" t="s">
        <v>368</v>
      </c>
      <c r="V3709" s="53" t="s">
        <v>385</v>
      </c>
      <c r="W3709" s="53"/>
      <c r="X3709" s="63"/>
      <c r="Y3709" s="63"/>
      <c r="Z3709" s="53"/>
      <c r="AA3709" s="53"/>
      <c r="AB3709" s="72"/>
      <c r="AC3709" s="57"/>
      <c r="AD3709" s="53"/>
      <c r="AE3709" s="53"/>
      <c r="AF3709" s="53"/>
      <c r="AG3709" s="63"/>
      <c r="AH3709" s="53"/>
      <c r="AI3709" s="53"/>
      <c r="AJ3709" s="149">
        <v>1</v>
      </c>
      <c r="AK3709" s="374" t="s">
        <v>677</v>
      </c>
    </row>
    <row r="3710" spans="1:37" s="149" customFormat="1" ht="75" customHeight="1">
      <c r="A3710" s="53" t="s">
        <v>1704</v>
      </c>
      <c r="B3710" s="160" t="s">
        <v>3250</v>
      </c>
      <c r="C3710" s="53" t="s">
        <v>451</v>
      </c>
      <c r="D3710" s="52" t="s">
        <v>452</v>
      </c>
      <c r="E3710" s="53" t="s">
        <v>81</v>
      </c>
      <c r="F3710" s="55">
        <v>41250</v>
      </c>
      <c r="G3710" s="55">
        <v>41325</v>
      </c>
      <c r="H3710" s="53" t="s">
        <v>100</v>
      </c>
      <c r="I3710" s="57">
        <v>3458.38229</v>
      </c>
      <c r="J3710" s="56">
        <v>3057.8914406779659</v>
      </c>
      <c r="K3710" s="56">
        <v>3057.8914406779659</v>
      </c>
      <c r="L3710" s="59">
        <v>41342</v>
      </c>
      <c r="M3710" s="60">
        <v>2013</v>
      </c>
      <c r="N3710" s="61">
        <v>41353</v>
      </c>
      <c r="O3710" s="60">
        <v>2013</v>
      </c>
      <c r="P3710" s="61">
        <v>41639</v>
      </c>
      <c r="Q3710" s="53" t="s">
        <v>337</v>
      </c>
      <c r="R3710" s="53" t="s">
        <v>3257</v>
      </c>
      <c r="S3710" s="53" t="s">
        <v>419</v>
      </c>
      <c r="T3710" s="60">
        <v>2150</v>
      </c>
      <c r="U3710" s="53" t="s">
        <v>368</v>
      </c>
      <c r="V3710" s="53" t="s">
        <v>385</v>
      </c>
      <c r="W3710" s="53"/>
      <c r="X3710" s="63"/>
      <c r="Y3710" s="63"/>
      <c r="Z3710" s="53"/>
      <c r="AA3710" s="53"/>
      <c r="AB3710" s="72"/>
      <c r="AC3710" s="57"/>
      <c r="AD3710" s="53"/>
      <c r="AE3710" s="53"/>
      <c r="AF3710" s="53"/>
      <c r="AG3710" s="63"/>
      <c r="AH3710" s="53"/>
      <c r="AI3710" s="53"/>
      <c r="AJ3710" s="149">
        <v>1</v>
      </c>
      <c r="AK3710" s="374" t="s">
        <v>677</v>
      </c>
    </row>
    <row r="3711" spans="1:37" s="149" customFormat="1" ht="75" customHeight="1">
      <c r="A3711" s="53" t="s">
        <v>1704</v>
      </c>
      <c r="B3711" s="160" t="s">
        <v>3251</v>
      </c>
      <c r="C3711" s="53" t="s">
        <v>451</v>
      </c>
      <c r="D3711" s="52" t="s">
        <v>452</v>
      </c>
      <c r="E3711" s="53" t="s">
        <v>81</v>
      </c>
      <c r="F3711" s="55">
        <v>41250</v>
      </c>
      <c r="G3711" s="55">
        <v>41325</v>
      </c>
      <c r="H3711" s="53" t="s">
        <v>100</v>
      </c>
      <c r="I3711" s="57">
        <v>822.58133999999995</v>
      </c>
      <c r="J3711" s="56">
        <v>727.32399999999996</v>
      </c>
      <c r="K3711" s="56">
        <v>727.32423728813558</v>
      </c>
      <c r="L3711" s="59">
        <v>41342</v>
      </c>
      <c r="M3711" s="60">
        <v>2013</v>
      </c>
      <c r="N3711" s="61">
        <v>41353</v>
      </c>
      <c r="O3711" s="60">
        <v>2013</v>
      </c>
      <c r="P3711" s="61">
        <v>41639</v>
      </c>
      <c r="Q3711" s="53" t="s">
        <v>337</v>
      </c>
      <c r="R3711" s="53" t="s">
        <v>3258</v>
      </c>
      <c r="S3711" s="53" t="s">
        <v>419</v>
      </c>
      <c r="T3711" s="60">
        <v>1806</v>
      </c>
      <c r="U3711" s="53" t="s">
        <v>368</v>
      </c>
      <c r="V3711" s="53" t="s">
        <v>385</v>
      </c>
      <c r="W3711" s="53"/>
      <c r="X3711" s="63"/>
      <c r="Y3711" s="63"/>
      <c r="Z3711" s="53"/>
      <c r="AA3711" s="53"/>
      <c r="AB3711" s="72"/>
      <c r="AC3711" s="57"/>
      <c r="AD3711" s="53"/>
      <c r="AE3711" s="53"/>
      <c r="AF3711" s="53"/>
      <c r="AG3711" s="63"/>
      <c r="AH3711" s="53"/>
      <c r="AI3711" s="53"/>
      <c r="AJ3711" s="149">
        <v>1</v>
      </c>
      <c r="AK3711" s="374" t="s">
        <v>677</v>
      </c>
    </row>
    <row r="3712" spans="1:37" s="149" customFormat="1" ht="75" customHeight="1">
      <c r="A3712" s="53" t="s">
        <v>1704</v>
      </c>
      <c r="B3712" s="160" t="s">
        <v>3252</v>
      </c>
      <c r="C3712" s="53" t="s">
        <v>451</v>
      </c>
      <c r="D3712" s="52" t="s">
        <v>452</v>
      </c>
      <c r="E3712" s="53" t="s">
        <v>81</v>
      </c>
      <c r="F3712" s="55">
        <v>41250</v>
      </c>
      <c r="G3712" s="55">
        <v>41325</v>
      </c>
      <c r="H3712" s="53" t="s">
        <v>100</v>
      </c>
      <c r="I3712" s="57">
        <v>112.04742</v>
      </c>
      <c r="J3712" s="56">
        <v>99.071999999999989</v>
      </c>
      <c r="K3712" s="56">
        <v>99.07187288135593</v>
      </c>
      <c r="L3712" s="59">
        <v>41342</v>
      </c>
      <c r="M3712" s="60">
        <v>2013</v>
      </c>
      <c r="N3712" s="61">
        <v>41353</v>
      </c>
      <c r="O3712" s="60">
        <v>2013</v>
      </c>
      <c r="P3712" s="61">
        <v>41639</v>
      </c>
      <c r="Q3712" s="53" t="s">
        <v>337</v>
      </c>
      <c r="R3712" s="53" t="s">
        <v>3259</v>
      </c>
      <c r="S3712" s="53" t="s">
        <v>419</v>
      </c>
      <c r="T3712" s="60">
        <v>1069</v>
      </c>
      <c r="U3712" s="53" t="s">
        <v>368</v>
      </c>
      <c r="V3712" s="53" t="s">
        <v>385</v>
      </c>
      <c r="W3712" s="53"/>
      <c r="X3712" s="63"/>
      <c r="Y3712" s="63"/>
      <c r="Z3712" s="53"/>
      <c r="AA3712" s="53"/>
      <c r="AB3712" s="72"/>
      <c r="AC3712" s="57"/>
      <c r="AD3712" s="53"/>
      <c r="AE3712" s="53"/>
      <c r="AF3712" s="53"/>
      <c r="AG3712" s="63"/>
      <c r="AH3712" s="53"/>
      <c r="AI3712" s="53"/>
      <c r="AJ3712" s="149">
        <v>1</v>
      </c>
      <c r="AK3712" s="374" t="s">
        <v>677</v>
      </c>
    </row>
    <row r="3713" spans="1:37" s="149" customFormat="1" ht="60" customHeight="1">
      <c r="A3713" s="53" t="s">
        <v>1704</v>
      </c>
      <c r="B3713" s="60">
        <v>31220</v>
      </c>
      <c r="C3713" s="53" t="s">
        <v>530</v>
      </c>
      <c r="D3713" s="52" t="s">
        <v>531</v>
      </c>
      <c r="E3713" s="53" t="s">
        <v>59</v>
      </c>
      <c r="F3713" s="55">
        <v>41248</v>
      </c>
      <c r="G3713" s="55">
        <v>41310</v>
      </c>
      <c r="H3713" s="53" t="s">
        <v>100</v>
      </c>
      <c r="I3713" s="57">
        <v>459.54237288135596</v>
      </c>
      <c r="J3713" s="56">
        <v>459.66766749166135</v>
      </c>
      <c r="K3713" s="56">
        <v>459.54199999999997</v>
      </c>
      <c r="L3713" s="59">
        <v>41330</v>
      </c>
      <c r="M3713" s="60">
        <v>2013</v>
      </c>
      <c r="N3713" s="61">
        <v>41330</v>
      </c>
      <c r="O3713" s="60">
        <v>2013</v>
      </c>
      <c r="P3713" s="61">
        <v>41639</v>
      </c>
      <c r="Q3713" s="53" t="s">
        <v>348</v>
      </c>
      <c r="R3713" s="53"/>
      <c r="S3713" s="53" t="s">
        <v>419</v>
      </c>
      <c r="T3713" s="60">
        <v>1</v>
      </c>
      <c r="U3713" s="53" t="s">
        <v>368</v>
      </c>
      <c r="V3713" s="53" t="s">
        <v>389</v>
      </c>
      <c r="W3713" s="53"/>
      <c r="X3713" s="63"/>
      <c r="Y3713" s="63"/>
      <c r="Z3713" s="53"/>
      <c r="AA3713" s="53"/>
      <c r="AB3713" s="72"/>
      <c r="AC3713" s="57"/>
      <c r="AD3713" s="53"/>
      <c r="AE3713" s="53"/>
      <c r="AF3713" s="53"/>
      <c r="AG3713" s="63"/>
      <c r="AH3713" s="53"/>
      <c r="AI3713" s="53"/>
      <c r="AJ3713" s="149">
        <v>1</v>
      </c>
      <c r="AK3713" s="374" t="s">
        <v>677</v>
      </c>
    </row>
    <row r="3714" spans="1:37" s="149" customFormat="1" ht="60" customHeight="1">
      <c r="A3714" s="53" t="s">
        <v>1704</v>
      </c>
      <c r="B3714" s="60">
        <v>31221</v>
      </c>
      <c r="C3714" s="53" t="s">
        <v>534</v>
      </c>
      <c r="D3714" s="52" t="s">
        <v>535</v>
      </c>
      <c r="E3714" s="53" t="s">
        <v>59</v>
      </c>
      <c r="F3714" s="55">
        <v>41248</v>
      </c>
      <c r="G3714" s="55">
        <v>41310</v>
      </c>
      <c r="H3714" s="53" t="s">
        <v>100</v>
      </c>
      <c r="I3714" s="57">
        <v>66.728813559322035</v>
      </c>
      <c r="J3714" s="56">
        <v>66.747007225857359</v>
      </c>
      <c r="K3714" s="56">
        <v>66.727999999999994</v>
      </c>
      <c r="L3714" s="59">
        <v>41330</v>
      </c>
      <c r="M3714" s="60">
        <v>2013</v>
      </c>
      <c r="N3714" s="61">
        <v>41330</v>
      </c>
      <c r="O3714" s="60">
        <v>2013</v>
      </c>
      <c r="P3714" s="61">
        <v>41639</v>
      </c>
      <c r="Q3714" s="53" t="s">
        <v>348</v>
      </c>
      <c r="R3714" s="53"/>
      <c r="S3714" s="53" t="s">
        <v>322</v>
      </c>
      <c r="T3714" s="60">
        <v>250</v>
      </c>
      <c r="U3714" s="53" t="s">
        <v>368</v>
      </c>
      <c r="V3714" s="53" t="s">
        <v>389</v>
      </c>
      <c r="W3714" s="53"/>
      <c r="X3714" s="63"/>
      <c r="Y3714" s="63"/>
      <c r="Z3714" s="53"/>
      <c r="AA3714" s="53"/>
      <c r="AB3714" s="72"/>
      <c r="AC3714" s="57"/>
      <c r="AD3714" s="53"/>
      <c r="AE3714" s="53"/>
      <c r="AF3714" s="53"/>
      <c r="AG3714" s="63"/>
      <c r="AH3714" s="53"/>
      <c r="AI3714" s="53"/>
      <c r="AJ3714" s="149">
        <v>1</v>
      </c>
      <c r="AK3714" s="374" t="s">
        <v>677</v>
      </c>
    </row>
    <row r="3715" spans="1:37" s="149" customFormat="1" ht="60" customHeight="1">
      <c r="A3715" s="53" t="s">
        <v>1704</v>
      </c>
      <c r="B3715" s="60">
        <v>31222</v>
      </c>
      <c r="C3715" s="53" t="s">
        <v>536</v>
      </c>
      <c r="D3715" s="52" t="s">
        <v>1830</v>
      </c>
      <c r="E3715" s="53" t="s">
        <v>81</v>
      </c>
      <c r="F3715" s="55">
        <v>41250</v>
      </c>
      <c r="G3715" s="55">
        <v>41325</v>
      </c>
      <c r="H3715" s="53" t="s">
        <v>100</v>
      </c>
      <c r="I3715" s="57">
        <v>198.709</v>
      </c>
      <c r="J3715" s="56">
        <v>198.76348595037615</v>
      </c>
      <c r="K3715" s="56">
        <v>198.70930508474575</v>
      </c>
      <c r="L3715" s="59">
        <v>41342</v>
      </c>
      <c r="M3715" s="60">
        <v>2013</v>
      </c>
      <c r="N3715" s="61">
        <v>41353</v>
      </c>
      <c r="O3715" s="60">
        <v>2013</v>
      </c>
      <c r="P3715" s="61">
        <v>41639</v>
      </c>
      <c r="Q3715" s="53" t="s">
        <v>337</v>
      </c>
      <c r="R3715" s="53" t="s">
        <v>3284</v>
      </c>
      <c r="S3715" s="53" t="s">
        <v>419</v>
      </c>
      <c r="T3715" s="60">
        <v>166</v>
      </c>
      <c r="U3715" s="53" t="s">
        <v>368</v>
      </c>
      <c r="V3715" s="53" t="s">
        <v>385</v>
      </c>
      <c r="W3715" s="53"/>
      <c r="X3715" s="63"/>
      <c r="Y3715" s="63"/>
      <c r="Z3715" s="53"/>
      <c r="AA3715" s="53"/>
      <c r="AB3715" s="72"/>
      <c r="AC3715" s="57"/>
      <c r="AD3715" s="53"/>
      <c r="AE3715" s="53"/>
      <c r="AF3715" s="53"/>
      <c r="AG3715" s="63"/>
      <c r="AH3715" s="53"/>
      <c r="AI3715" s="53"/>
      <c r="AJ3715" s="149">
        <v>1</v>
      </c>
      <c r="AK3715" s="374" t="s">
        <v>677</v>
      </c>
    </row>
    <row r="3716" spans="1:37" s="149" customFormat="1" ht="60" customHeight="1">
      <c r="A3716" s="53" t="s">
        <v>1704</v>
      </c>
      <c r="B3716" s="160" t="s">
        <v>3260</v>
      </c>
      <c r="C3716" s="53" t="s">
        <v>536</v>
      </c>
      <c r="D3716" s="52" t="s">
        <v>1830</v>
      </c>
      <c r="E3716" s="53" t="s">
        <v>81</v>
      </c>
      <c r="F3716" s="55">
        <v>41250</v>
      </c>
      <c r="G3716" s="55">
        <v>41325</v>
      </c>
      <c r="H3716" s="53" t="s">
        <v>100</v>
      </c>
      <c r="I3716" s="57">
        <v>306.7</v>
      </c>
      <c r="J3716" s="56">
        <v>306.78362201017438</v>
      </c>
      <c r="K3716" s="56">
        <v>306.69905084745767</v>
      </c>
      <c r="L3716" s="59">
        <v>41342</v>
      </c>
      <c r="M3716" s="60">
        <v>2013</v>
      </c>
      <c r="N3716" s="61">
        <v>41353</v>
      </c>
      <c r="O3716" s="60">
        <v>2013</v>
      </c>
      <c r="P3716" s="61">
        <v>41639</v>
      </c>
      <c r="Q3716" s="53" t="s">
        <v>337</v>
      </c>
      <c r="R3716" s="53" t="s">
        <v>3285</v>
      </c>
      <c r="S3716" s="53" t="s">
        <v>419</v>
      </c>
      <c r="T3716" s="60">
        <v>80</v>
      </c>
      <c r="U3716" s="53" t="s">
        <v>368</v>
      </c>
      <c r="V3716" s="53" t="s">
        <v>385</v>
      </c>
      <c r="W3716" s="53"/>
      <c r="X3716" s="63"/>
      <c r="Y3716" s="63"/>
      <c r="Z3716" s="53"/>
      <c r="AA3716" s="53"/>
      <c r="AB3716" s="72"/>
      <c r="AC3716" s="57"/>
      <c r="AD3716" s="53"/>
      <c r="AE3716" s="53"/>
      <c r="AF3716" s="53"/>
      <c r="AG3716" s="63"/>
      <c r="AH3716" s="53"/>
      <c r="AI3716" s="53"/>
      <c r="AJ3716" s="149">
        <v>1</v>
      </c>
      <c r="AK3716" s="374" t="s">
        <v>677</v>
      </c>
    </row>
    <row r="3717" spans="1:37" s="149" customFormat="1" ht="60" customHeight="1">
      <c r="A3717" s="53" t="s">
        <v>1704</v>
      </c>
      <c r="B3717" s="160" t="s">
        <v>3261</v>
      </c>
      <c r="C3717" s="53" t="s">
        <v>536</v>
      </c>
      <c r="D3717" s="52" t="s">
        <v>1830</v>
      </c>
      <c r="E3717" s="53" t="s">
        <v>81</v>
      </c>
      <c r="F3717" s="55">
        <v>41250</v>
      </c>
      <c r="G3717" s="55">
        <v>41325</v>
      </c>
      <c r="H3717" s="53" t="s">
        <v>100</v>
      </c>
      <c r="I3717" s="57">
        <v>420.04</v>
      </c>
      <c r="J3717" s="56">
        <v>420.15453524748045</v>
      </c>
      <c r="K3717" s="56">
        <v>420.04000847457627</v>
      </c>
      <c r="L3717" s="59">
        <v>41342</v>
      </c>
      <c r="M3717" s="60">
        <v>2013</v>
      </c>
      <c r="N3717" s="61">
        <v>41353</v>
      </c>
      <c r="O3717" s="60">
        <v>2013</v>
      </c>
      <c r="P3717" s="61">
        <v>41639</v>
      </c>
      <c r="Q3717" s="53" t="s">
        <v>337</v>
      </c>
      <c r="R3717" s="53" t="s">
        <v>3286</v>
      </c>
      <c r="S3717" s="53" t="s">
        <v>419</v>
      </c>
      <c r="T3717" s="60">
        <v>210</v>
      </c>
      <c r="U3717" s="53" t="s">
        <v>368</v>
      </c>
      <c r="V3717" s="53" t="s">
        <v>385</v>
      </c>
      <c r="W3717" s="53"/>
      <c r="X3717" s="63"/>
      <c r="Y3717" s="63"/>
      <c r="Z3717" s="53"/>
      <c r="AA3717" s="53"/>
      <c r="AB3717" s="72"/>
      <c r="AC3717" s="57"/>
      <c r="AD3717" s="53"/>
      <c r="AE3717" s="53"/>
      <c r="AF3717" s="53"/>
      <c r="AG3717" s="63"/>
      <c r="AH3717" s="53"/>
      <c r="AI3717" s="53"/>
      <c r="AJ3717" s="149">
        <v>1</v>
      </c>
      <c r="AK3717" s="374" t="s">
        <v>677</v>
      </c>
    </row>
    <row r="3718" spans="1:37" s="149" customFormat="1" ht="60" customHeight="1">
      <c r="A3718" s="53" t="s">
        <v>1704</v>
      </c>
      <c r="B3718" s="160" t="s">
        <v>3262</v>
      </c>
      <c r="C3718" s="53" t="s">
        <v>536</v>
      </c>
      <c r="D3718" s="52" t="s">
        <v>1830</v>
      </c>
      <c r="E3718" s="53" t="s">
        <v>81</v>
      </c>
      <c r="F3718" s="55">
        <v>41250</v>
      </c>
      <c r="G3718" s="55">
        <v>41325</v>
      </c>
      <c r="H3718" s="53" t="s">
        <v>100</v>
      </c>
      <c r="I3718" s="57">
        <v>195.45</v>
      </c>
      <c r="J3718" s="56">
        <v>195.50277298077825</v>
      </c>
      <c r="K3718" s="56">
        <v>195.44948305084748</v>
      </c>
      <c r="L3718" s="59">
        <v>41342</v>
      </c>
      <c r="M3718" s="60">
        <v>2013</v>
      </c>
      <c r="N3718" s="61">
        <v>41353</v>
      </c>
      <c r="O3718" s="60">
        <v>2013</v>
      </c>
      <c r="P3718" s="61">
        <v>41639</v>
      </c>
      <c r="Q3718" s="53" t="s">
        <v>337</v>
      </c>
      <c r="R3718" s="53" t="s">
        <v>3287</v>
      </c>
      <c r="S3718" s="53" t="s">
        <v>419</v>
      </c>
      <c r="T3718" s="60">
        <v>233</v>
      </c>
      <c r="U3718" s="53" t="s">
        <v>368</v>
      </c>
      <c r="V3718" s="53" t="s">
        <v>385</v>
      </c>
      <c r="W3718" s="53"/>
      <c r="X3718" s="63"/>
      <c r="Y3718" s="63"/>
      <c r="Z3718" s="53"/>
      <c r="AA3718" s="53"/>
      <c r="AB3718" s="72"/>
      <c r="AC3718" s="57"/>
      <c r="AD3718" s="53"/>
      <c r="AE3718" s="53"/>
      <c r="AF3718" s="53"/>
      <c r="AG3718" s="63"/>
      <c r="AH3718" s="53"/>
      <c r="AI3718" s="53"/>
      <c r="AJ3718" s="149">
        <v>1</v>
      </c>
      <c r="AK3718" s="374" t="s">
        <v>677</v>
      </c>
    </row>
    <row r="3719" spans="1:37" s="149" customFormat="1" ht="60" customHeight="1">
      <c r="A3719" s="53" t="s">
        <v>1704</v>
      </c>
      <c r="B3719" s="160" t="s">
        <v>3263</v>
      </c>
      <c r="C3719" s="53" t="s">
        <v>536</v>
      </c>
      <c r="D3719" s="52" t="s">
        <v>1830</v>
      </c>
      <c r="E3719" s="53" t="s">
        <v>81</v>
      </c>
      <c r="F3719" s="55">
        <v>41250</v>
      </c>
      <c r="G3719" s="55">
        <v>41325</v>
      </c>
      <c r="H3719" s="53" t="s">
        <v>100</v>
      </c>
      <c r="I3719" s="57">
        <v>254.49100000000001</v>
      </c>
      <c r="J3719" s="56">
        <v>254.56069495908676</v>
      </c>
      <c r="K3719" s="56">
        <v>254.49130508474579</v>
      </c>
      <c r="L3719" s="59">
        <v>41342</v>
      </c>
      <c r="M3719" s="60">
        <v>2013</v>
      </c>
      <c r="N3719" s="61">
        <v>41353</v>
      </c>
      <c r="O3719" s="60">
        <v>2013</v>
      </c>
      <c r="P3719" s="61">
        <v>41639</v>
      </c>
      <c r="Q3719" s="53" t="s">
        <v>337</v>
      </c>
      <c r="R3719" s="53" t="s">
        <v>3288</v>
      </c>
      <c r="S3719" s="53" t="s">
        <v>3228</v>
      </c>
      <c r="T3719" s="60">
        <v>64</v>
      </c>
      <c r="U3719" s="53" t="s">
        <v>368</v>
      </c>
      <c r="V3719" s="53" t="s">
        <v>385</v>
      </c>
      <c r="W3719" s="53"/>
      <c r="X3719" s="63"/>
      <c r="Y3719" s="63"/>
      <c r="Z3719" s="53"/>
      <c r="AA3719" s="53"/>
      <c r="AB3719" s="72"/>
      <c r="AC3719" s="57"/>
      <c r="AD3719" s="53"/>
      <c r="AE3719" s="53"/>
      <c r="AF3719" s="53"/>
      <c r="AG3719" s="63"/>
      <c r="AH3719" s="53"/>
      <c r="AI3719" s="53"/>
      <c r="AJ3719" s="149">
        <v>1</v>
      </c>
      <c r="AK3719" s="374" t="s">
        <v>677</v>
      </c>
    </row>
    <row r="3720" spans="1:37" s="149" customFormat="1" ht="60" customHeight="1">
      <c r="A3720" s="53" t="s">
        <v>1704</v>
      </c>
      <c r="B3720" s="160" t="s">
        <v>3264</v>
      </c>
      <c r="C3720" s="53" t="s">
        <v>536</v>
      </c>
      <c r="D3720" s="52" t="s">
        <v>1830</v>
      </c>
      <c r="E3720" s="53" t="s">
        <v>81</v>
      </c>
      <c r="F3720" s="55">
        <v>41250</v>
      </c>
      <c r="G3720" s="55">
        <v>41325</v>
      </c>
      <c r="H3720" s="53" t="s">
        <v>100</v>
      </c>
      <c r="I3720" s="57">
        <v>134.12799999999999</v>
      </c>
      <c r="J3720" s="56">
        <v>134.1645701107945</v>
      </c>
      <c r="K3720" s="56">
        <v>134.12799999999999</v>
      </c>
      <c r="L3720" s="59">
        <v>41342</v>
      </c>
      <c r="M3720" s="60">
        <v>2013</v>
      </c>
      <c r="N3720" s="61">
        <v>41353</v>
      </c>
      <c r="O3720" s="60">
        <v>2013</v>
      </c>
      <c r="P3720" s="61">
        <v>41639</v>
      </c>
      <c r="Q3720" s="53" t="s">
        <v>337</v>
      </c>
      <c r="R3720" s="53" t="s">
        <v>3289</v>
      </c>
      <c r="S3720" s="53" t="s">
        <v>3228</v>
      </c>
      <c r="T3720" s="60">
        <v>44</v>
      </c>
      <c r="U3720" s="53" t="s">
        <v>368</v>
      </c>
      <c r="V3720" s="53" t="s">
        <v>385</v>
      </c>
      <c r="W3720" s="53"/>
      <c r="X3720" s="63"/>
      <c r="Y3720" s="63"/>
      <c r="Z3720" s="53"/>
      <c r="AA3720" s="53"/>
      <c r="AB3720" s="72"/>
      <c r="AC3720" s="57"/>
      <c r="AD3720" s="53"/>
      <c r="AE3720" s="53"/>
      <c r="AF3720" s="53"/>
      <c r="AG3720" s="63"/>
      <c r="AH3720" s="53"/>
      <c r="AI3720" s="53"/>
      <c r="AJ3720" s="149">
        <v>1</v>
      </c>
      <c r="AK3720" s="374" t="s">
        <v>677</v>
      </c>
    </row>
    <row r="3721" spans="1:37" s="149" customFormat="1" ht="60" customHeight="1">
      <c r="A3721" s="53" t="s">
        <v>1704</v>
      </c>
      <c r="B3721" s="160" t="s">
        <v>3265</v>
      </c>
      <c r="C3721" s="53" t="s">
        <v>536</v>
      </c>
      <c r="D3721" s="52" t="s">
        <v>1830</v>
      </c>
      <c r="E3721" s="53" t="s">
        <v>81</v>
      </c>
      <c r="F3721" s="55">
        <v>41250</v>
      </c>
      <c r="G3721" s="55">
        <v>41325</v>
      </c>
      <c r="H3721" s="53" t="s">
        <v>100</v>
      </c>
      <c r="I3721" s="57">
        <v>571.67899999999997</v>
      </c>
      <c r="J3721" s="56">
        <v>571.83503363509419</v>
      </c>
      <c r="K3721" s="56">
        <v>571.67916101694925</v>
      </c>
      <c r="L3721" s="59">
        <v>41342</v>
      </c>
      <c r="M3721" s="60">
        <v>2013</v>
      </c>
      <c r="N3721" s="61">
        <v>41353</v>
      </c>
      <c r="O3721" s="60">
        <v>2013</v>
      </c>
      <c r="P3721" s="61">
        <v>41639</v>
      </c>
      <c r="Q3721" s="53" t="s">
        <v>337</v>
      </c>
      <c r="R3721" s="53" t="s">
        <v>3290</v>
      </c>
      <c r="S3721" s="53" t="s">
        <v>3228</v>
      </c>
      <c r="T3721" s="60">
        <v>76</v>
      </c>
      <c r="U3721" s="53" t="s">
        <v>368</v>
      </c>
      <c r="V3721" s="53" t="s">
        <v>385</v>
      </c>
      <c r="W3721" s="53"/>
      <c r="X3721" s="63"/>
      <c r="Y3721" s="63"/>
      <c r="Z3721" s="53"/>
      <c r="AA3721" s="53"/>
      <c r="AB3721" s="72"/>
      <c r="AC3721" s="57"/>
      <c r="AD3721" s="53"/>
      <c r="AE3721" s="53"/>
      <c r="AF3721" s="53"/>
      <c r="AG3721" s="63"/>
      <c r="AH3721" s="53"/>
      <c r="AI3721" s="53"/>
      <c r="AJ3721" s="149">
        <v>1</v>
      </c>
      <c r="AK3721" s="374" t="s">
        <v>677</v>
      </c>
    </row>
    <row r="3722" spans="1:37" s="149" customFormat="1" ht="60" customHeight="1">
      <c r="A3722" s="53" t="s">
        <v>1704</v>
      </c>
      <c r="B3722" s="160" t="s">
        <v>3266</v>
      </c>
      <c r="C3722" s="53" t="s">
        <v>536</v>
      </c>
      <c r="D3722" s="52" t="s">
        <v>1830</v>
      </c>
      <c r="E3722" s="53" t="s">
        <v>81</v>
      </c>
      <c r="F3722" s="55">
        <v>41250</v>
      </c>
      <c r="G3722" s="55">
        <v>41325</v>
      </c>
      <c r="H3722" s="53" t="s">
        <v>100</v>
      </c>
      <c r="I3722" s="57">
        <v>169.559</v>
      </c>
      <c r="J3722" s="56">
        <v>169.60484568217277</v>
      </c>
      <c r="K3722" s="56">
        <v>169.55861864406782</v>
      </c>
      <c r="L3722" s="59">
        <v>41342</v>
      </c>
      <c r="M3722" s="60">
        <v>2013</v>
      </c>
      <c r="N3722" s="61">
        <v>41353</v>
      </c>
      <c r="O3722" s="60">
        <v>2013</v>
      </c>
      <c r="P3722" s="61">
        <v>41639</v>
      </c>
      <c r="Q3722" s="53" t="s">
        <v>337</v>
      </c>
      <c r="R3722" s="53" t="s">
        <v>3291</v>
      </c>
      <c r="S3722" s="53" t="s">
        <v>3228</v>
      </c>
      <c r="T3722" s="60">
        <v>40</v>
      </c>
      <c r="U3722" s="53" t="s">
        <v>368</v>
      </c>
      <c r="V3722" s="53" t="s">
        <v>385</v>
      </c>
      <c r="W3722" s="53"/>
      <c r="X3722" s="63"/>
      <c r="Y3722" s="63"/>
      <c r="Z3722" s="53"/>
      <c r="AA3722" s="53"/>
      <c r="AB3722" s="72"/>
      <c r="AC3722" s="57"/>
      <c r="AD3722" s="53"/>
      <c r="AE3722" s="53"/>
      <c r="AF3722" s="53"/>
      <c r="AG3722" s="63"/>
      <c r="AH3722" s="53"/>
      <c r="AI3722" s="53"/>
      <c r="AJ3722" s="149">
        <v>1</v>
      </c>
      <c r="AK3722" s="374" t="s">
        <v>677</v>
      </c>
    </row>
    <row r="3723" spans="1:37" s="149" customFormat="1" ht="60" customHeight="1">
      <c r="A3723" s="53" t="s">
        <v>1704</v>
      </c>
      <c r="B3723" s="160" t="s">
        <v>3267</v>
      </c>
      <c r="C3723" s="53" t="s">
        <v>536</v>
      </c>
      <c r="D3723" s="52" t="s">
        <v>1830</v>
      </c>
      <c r="E3723" s="53" t="s">
        <v>81</v>
      </c>
      <c r="F3723" s="55">
        <v>41250</v>
      </c>
      <c r="G3723" s="55">
        <v>41325</v>
      </c>
      <c r="H3723" s="53" t="s">
        <v>100</v>
      </c>
      <c r="I3723" s="57">
        <v>253.14599999999999</v>
      </c>
      <c r="J3723" s="56">
        <v>253.21472368332439</v>
      </c>
      <c r="K3723" s="56">
        <v>253.14570338983052</v>
      </c>
      <c r="L3723" s="59">
        <v>41342</v>
      </c>
      <c r="M3723" s="60">
        <v>2013</v>
      </c>
      <c r="N3723" s="61">
        <v>41353</v>
      </c>
      <c r="O3723" s="60">
        <v>2013</v>
      </c>
      <c r="P3723" s="61">
        <v>41639</v>
      </c>
      <c r="Q3723" s="53" t="s">
        <v>337</v>
      </c>
      <c r="R3723" s="53" t="s">
        <v>3292</v>
      </c>
      <c r="S3723" s="53" t="s">
        <v>3228</v>
      </c>
      <c r="T3723" s="60">
        <v>21</v>
      </c>
      <c r="U3723" s="53" t="s">
        <v>368</v>
      </c>
      <c r="V3723" s="53" t="s">
        <v>385</v>
      </c>
      <c r="W3723" s="53"/>
      <c r="X3723" s="63"/>
      <c r="Y3723" s="63"/>
      <c r="Z3723" s="53"/>
      <c r="AA3723" s="53"/>
      <c r="AB3723" s="72"/>
      <c r="AC3723" s="57"/>
      <c r="AD3723" s="53"/>
      <c r="AE3723" s="53"/>
      <c r="AF3723" s="53"/>
      <c r="AG3723" s="63"/>
      <c r="AH3723" s="53"/>
      <c r="AI3723" s="53"/>
      <c r="AJ3723" s="149">
        <v>1</v>
      </c>
      <c r="AK3723" s="374" t="s">
        <v>677</v>
      </c>
    </row>
    <row r="3724" spans="1:37" s="149" customFormat="1" ht="60" customHeight="1">
      <c r="A3724" s="53" t="s">
        <v>1704</v>
      </c>
      <c r="B3724" s="160" t="s">
        <v>3268</v>
      </c>
      <c r="C3724" s="53" t="s">
        <v>536</v>
      </c>
      <c r="D3724" s="52" t="s">
        <v>1830</v>
      </c>
      <c r="E3724" s="53" t="s">
        <v>81</v>
      </c>
      <c r="F3724" s="55">
        <v>41250</v>
      </c>
      <c r="G3724" s="55">
        <v>41325</v>
      </c>
      <c r="H3724" s="53" t="s">
        <v>100</v>
      </c>
      <c r="I3724" s="57">
        <v>179.75299999999999</v>
      </c>
      <c r="J3724" s="56">
        <v>179.80239452525484</v>
      </c>
      <c r="K3724" s="56">
        <v>179.75338983050847</v>
      </c>
      <c r="L3724" s="59">
        <v>41342</v>
      </c>
      <c r="M3724" s="60">
        <v>2013</v>
      </c>
      <c r="N3724" s="61">
        <v>41353</v>
      </c>
      <c r="O3724" s="60">
        <v>2013</v>
      </c>
      <c r="P3724" s="61">
        <v>41639</v>
      </c>
      <c r="Q3724" s="53" t="s">
        <v>337</v>
      </c>
      <c r="R3724" s="53" t="s">
        <v>3293</v>
      </c>
      <c r="S3724" s="53" t="s">
        <v>3228</v>
      </c>
      <c r="T3724" s="60">
        <v>19</v>
      </c>
      <c r="U3724" s="53" t="s">
        <v>368</v>
      </c>
      <c r="V3724" s="53" t="s">
        <v>385</v>
      </c>
      <c r="W3724" s="53"/>
      <c r="X3724" s="63"/>
      <c r="Y3724" s="63"/>
      <c r="Z3724" s="53"/>
      <c r="AA3724" s="53"/>
      <c r="AB3724" s="72"/>
      <c r="AC3724" s="57"/>
      <c r="AD3724" s="53"/>
      <c r="AE3724" s="53"/>
      <c r="AF3724" s="53"/>
      <c r="AG3724" s="63"/>
      <c r="AH3724" s="53"/>
      <c r="AI3724" s="53"/>
      <c r="AJ3724" s="149">
        <v>1</v>
      </c>
      <c r="AK3724" s="374" t="s">
        <v>677</v>
      </c>
    </row>
    <row r="3725" spans="1:37" s="149" customFormat="1" ht="60" customHeight="1">
      <c r="A3725" s="53" t="s">
        <v>1704</v>
      </c>
      <c r="B3725" s="160" t="s">
        <v>3269</v>
      </c>
      <c r="C3725" s="53" t="s">
        <v>536</v>
      </c>
      <c r="D3725" s="52" t="s">
        <v>1830</v>
      </c>
      <c r="E3725" s="53" t="s">
        <v>81</v>
      </c>
      <c r="F3725" s="55">
        <v>41250</v>
      </c>
      <c r="G3725" s="55">
        <v>41325</v>
      </c>
      <c r="H3725" s="53" t="s">
        <v>100</v>
      </c>
      <c r="I3725" s="57">
        <v>308.36399999999998</v>
      </c>
      <c r="J3725" s="56">
        <v>308.44848240542348</v>
      </c>
      <c r="K3725" s="56">
        <v>308.36440677966101</v>
      </c>
      <c r="L3725" s="59">
        <v>41342</v>
      </c>
      <c r="M3725" s="60">
        <v>2013</v>
      </c>
      <c r="N3725" s="61">
        <v>41353</v>
      </c>
      <c r="O3725" s="60">
        <v>2013</v>
      </c>
      <c r="P3725" s="61">
        <v>41639</v>
      </c>
      <c r="Q3725" s="53" t="s">
        <v>337</v>
      </c>
      <c r="R3725" s="53" t="s">
        <v>3294</v>
      </c>
      <c r="S3725" s="53" t="s">
        <v>3228</v>
      </c>
      <c r="T3725" s="60">
        <v>26</v>
      </c>
      <c r="U3725" s="53" t="s">
        <v>368</v>
      </c>
      <c r="V3725" s="53" t="s">
        <v>385</v>
      </c>
      <c r="W3725" s="53"/>
      <c r="X3725" s="63"/>
      <c r="Y3725" s="63"/>
      <c r="Z3725" s="53"/>
      <c r="AA3725" s="53"/>
      <c r="AB3725" s="72"/>
      <c r="AC3725" s="57"/>
      <c r="AD3725" s="53"/>
      <c r="AE3725" s="53"/>
      <c r="AF3725" s="53"/>
      <c r="AG3725" s="63"/>
      <c r="AH3725" s="53"/>
      <c r="AI3725" s="53"/>
      <c r="AJ3725" s="149">
        <v>1</v>
      </c>
      <c r="AK3725" s="374" t="s">
        <v>677</v>
      </c>
    </row>
    <row r="3726" spans="1:37" s="149" customFormat="1" ht="60" customHeight="1">
      <c r="A3726" s="53" t="s">
        <v>1704</v>
      </c>
      <c r="B3726" s="160" t="s">
        <v>3270</v>
      </c>
      <c r="C3726" s="53" t="s">
        <v>536</v>
      </c>
      <c r="D3726" s="52" t="s">
        <v>1830</v>
      </c>
      <c r="E3726" s="53" t="s">
        <v>81</v>
      </c>
      <c r="F3726" s="55">
        <v>41250</v>
      </c>
      <c r="G3726" s="55">
        <v>41325</v>
      </c>
      <c r="H3726" s="53" t="s">
        <v>100</v>
      </c>
      <c r="I3726" s="57">
        <v>1301.6510000000001</v>
      </c>
      <c r="J3726" s="56">
        <v>1302.0055115078735</v>
      </c>
      <c r="K3726" s="56">
        <v>1301.6506101694915</v>
      </c>
      <c r="L3726" s="59">
        <v>41342</v>
      </c>
      <c r="M3726" s="60">
        <v>2013</v>
      </c>
      <c r="N3726" s="61">
        <v>41353</v>
      </c>
      <c r="O3726" s="60">
        <v>2013</v>
      </c>
      <c r="P3726" s="61">
        <v>41639</v>
      </c>
      <c r="Q3726" s="53" t="s">
        <v>337</v>
      </c>
      <c r="R3726" s="53" t="s">
        <v>3295</v>
      </c>
      <c r="S3726" s="53" t="s">
        <v>3228</v>
      </c>
      <c r="T3726" s="60">
        <v>54</v>
      </c>
      <c r="U3726" s="53" t="s">
        <v>368</v>
      </c>
      <c r="V3726" s="53" t="s">
        <v>385</v>
      </c>
      <c r="W3726" s="53"/>
      <c r="X3726" s="63"/>
      <c r="Y3726" s="63"/>
      <c r="Z3726" s="53"/>
      <c r="AA3726" s="53"/>
      <c r="AB3726" s="72"/>
      <c r="AC3726" s="57"/>
      <c r="AD3726" s="53"/>
      <c r="AE3726" s="53"/>
      <c r="AF3726" s="53"/>
      <c r="AG3726" s="63"/>
      <c r="AH3726" s="53"/>
      <c r="AI3726" s="53"/>
      <c r="AJ3726" s="149">
        <v>1</v>
      </c>
      <c r="AK3726" s="374" t="s">
        <v>677</v>
      </c>
    </row>
    <row r="3727" spans="1:37" s="149" customFormat="1" ht="60" customHeight="1">
      <c r="A3727" s="53" t="s">
        <v>1704</v>
      </c>
      <c r="B3727" s="160" t="s">
        <v>3271</v>
      </c>
      <c r="C3727" s="53" t="s">
        <v>536</v>
      </c>
      <c r="D3727" s="52" t="s">
        <v>1830</v>
      </c>
      <c r="E3727" s="53" t="s">
        <v>81</v>
      </c>
      <c r="F3727" s="55">
        <v>41250</v>
      </c>
      <c r="G3727" s="55">
        <v>41325</v>
      </c>
      <c r="H3727" s="53" t="s">
        <v>100</v>
      </c>
      <c r="I3727" s="57">
        <v>1244.454</v>
      </c>
      <c r="J3727" s="56">
        <v>1244.7935432426432</v>
      </c>
      <c r="K3727" s="56">
        <v>1244.4542372881356</v>
      </c>
      <c r="L3727" s="59">
        <v>41342</v>
      </c>
      <c r="M3727" s="60">
        <v>2013</v>
      </c>
      <c r="N3727" s="61">
        <v>41353</v>
      </c>
      <c r="O3727" s="60">
        <v>2013</v>
      </c>
      <c r="P3727" s="61">
        <v>41639</v>
      </c>
      <c r="Q3727" s="53" t="s">
        <v>337</v>
      </c>
      <c r="R3727" s="53" t="s">
        <v>3296</v>
      </c>
      <c r="S3727" s="53" t="s">
        <v>3228</v>
      </c>
      <c r="T3727" s="60">
        <v>74</v>
      </c>
      <c r="U3727" s="53" t="s">
        <v>368</v>
      </c>
      <c r="V3727" s="53" t="s">
        <v>385</v>
      </c>
      <c r="W3727" s="53"/>
      <c r="X3727" s="63"/>
      <c r="Y3727" s="63"/>
      <c r="Z3727" s="53"/>
      <c r="AA3727" s="53"/>
      <c r="AB3727" s="72"/>
      <c r="AC3727" s="57"/>
      <c r="AD3727" s="53"/>
      <c r="AE3727" s="53"/>
      <c r="AF3727" s="53"/>
      <c r="AG3727" s="63"/>
      <c r="AH3727" s="53"/>
      <c r="AI3727" s="53"/>
      <c r="AJ3727" s="149">
        <v>1</v>
      </c>
      <c r="AK3727" s="374" t="s">
        <v>677</v>
      </c>
    </row>
    <row r="3728" spans="1:37" s="149" customFormat="1" ht="60" customHeight="1">
      <c r="A3728" s="53" t="s">
        <v>1704</v>
      </c>
      <c r="B3728" s="160" t="s">
        <v>3272</v>
      </c>
      <c r="C3728" s="53" t="s">
        <v>536</v>
      </c>
      <c r="D3728" s="52" t="s">
        <v>1830</v>
      </c>
      <c r="E3728" s="53" t="s">
        <v>81</v>
      </c>
      <c r="F3728" s="55">
        <v>41250</v>
      </c>
      <c r="G3728" s="55">
        <v>41325</v>
      </c>
      <c r="H3728" s="53" t="s">
        <v>100</v>
      </c>
      <c r="I3728" s="57">
        <v>463.40300000000002</v>
      </c>
      <c r="J3728" s="56">
        <v>463.52888554920094</v>
      </c>
      <c r="K3728" s="56">
        <v>463.40254237288138</v>
      </c>
      <c r="L3728" s="59">
        <v>41342</v>
      </c>
      <c r="M3728" s="60">
        <v>2013</v>
      </c>
      <c r="N3728" s="61">
        <v>41353</v>
      </c>
      <c r="O3728" s="60">
        <v>2013</v>
      </c>
      <c r="P3728" s="61">
        <v>41639</v>
      </c>
      <c r="Q3728" s="53" t="s">
        <v>337</v>
      </c>
      <c r="R3728" s="53" t="s">
        <v>3297</v>
      </c>
      <c r="S3728" s="53" t="s">
        <v>419</v>
      </c>
      <c r="T3728" s="60">
        <v>333</v>
      </c>
      <c r="U3728" s="53" t="s">
        <v>368</v>
      </c>
      <c r="V3728" s="53" t="s">
        <v>385</v>
      </c>
      <c r="W3728" s="53"/>
      <c r="X3728" s="63"/>
      <c r="Y3728" s="63"/>
      <c r="Z3728" s="53"/>
      <c r="AA3728" s="53"/>
      <c r="AB3728" s="72"/>
      <c r="AC3728" s="57"/>
      <c r="AD3728" s="53"/>
      <c r="AE3728" s="53"/>
      <c r="AF3728" s="53"/>
      <c r="AG3728" s="63"/>
      <c r="AH3728" s="53"/>
      <c r="AI3728" s="53"/>
      <c r="AJ3728" s="149">
        <v>1</v>
      </c>
      <c r="AK3728" s="374" t="s">
        <v>677</v>
      </c>
    </row>
    <row r="3729" spans="1:37" s="149" customFormat="1" ht="60" customHeight="1">
      <c r="A3729" s="53" t="s">
        <v>1704</v>
      </c>
      <c r="B3729" s="160" t="s">
        <v>3273</v>
      </c>
      <c r="C3729" s="53" t="s">
        <v>536</v>
      </c>
      <c r="D3729" s="52" t="s">
        <v>1830</v>
      </c>
      <c r="E3729" s="53" t="s">
        <v>81</v>
      </c>
      <c r="F3729" s="55">
        <v>41250</v>
      </c>
      <c r="G3729" s="55">
        <v>41325</v>
      </c>
      <c r="H3729" s="53" t="s">
        <v>100</v>
      </c>
      <c r="I3729" s="57">
        <v>436.68700000000001</v>
      </c>
      <c r="J3729" s="56">
        <v>436.80592017778065</v>
      </c>
      <c r="K3729" s="56">
        <v>436.6868644067797</v>
      </c>
      <c r="L3729" s="59">
        <v>41342</v>
      </c>
      <c r="M3729" s="60">
        <v>2013</v>
      </c>
      <c r="N3729" s="61">
        <v>41353</v>
      </c>
      <c r="O3729" s="60">
        <v>2013</v>
      </c>
      <c r="P3729" s="61">
        <v>41639</v>
      </c>
      <c r="Q3729" s="53" t="s">
        <v>337</v>
      </c>
      <c r="R3729" s="53" t="s">
        <v>3298</v>
      </c>
      <c r="S3729" s="53" t="s">
        <v>419</v>
      </c>
      <c r="T3729" s="60">
        <v>763</v>
      </c>
      <c r="U3729" s="53" t="s">
        <v>368</v>
      </c>
      <c r="V3729" s="53" t="s">
        <v>385</v>
      </c>
      <c r="W3729" s="53"/>
      <c r="X3729" s="63"/>
      <c r="Y3729" s="63"/>
      <c r="Z3729" s="53"/>
      <c r="AA3729" s="53"/>
      <c r="AB3729" s="72"/>
      <c r="AC3729" s="57"/>
      <c r="AD3729" s="53"/>
      <c r="AE3729" s="53"/>
      <c r="AF3729" s="53"/>
      <c r="AG3729" s="63"/>
      <c r="AH3729" s="53"/>
      <c r="AI3729" s="53"/>
      <c r="AJ3729" s="149">
        <v>1</v>
      </c>
      <c r="AK3729" s="374" t="s">
        <v>677</v>
      </c>
    </row>
    <row r="3730" spans="1:37" s="149" customFormat="1" ht="60" customHeight="1">
      <c r="A3730" s="53" t="s">
        <v>1704</v>
      </c>
      <c r="B3730" s="160" t="s">
        <v>3274</v>
      </c>
      <c r="C3730" s="53" t="s">
        <v>536</v>
      </c>
      <c r="D3730" s="52" t="s">
        <v>1830</v>
      </c>
      <c r="E3730" s="53" t="s">
        <v>81</v>
      </c>
      <c r="F3730" s="55">
        <v>41250</v>
      </c>
      <c r="G3730" s="55">
        <v>41325</v>
      </c>
      <c r="H3730" s="53" t="s">
        <v>100</v>
      </c>
      <c r="I3730" s="57">
        <v>208.23699999999999</v>
      </c>
      <c r="J3730" s="56">
        <v>208.29406178348913</v>
      </c>
      <c r="K3730" s="56">
        <v>208.23728813559325</v>
      </c>
      <c r="L3730" s="59">
        <v>41342</v>
      </c>
      <c r="M3730" s="60">
        <v>2013</v>
      </c>
      <c r="N3730" s="61">
        <v>41353</v>
      </c>
      <c r="O3730" s="60">
        <v>2013</v>
      </c>
      <c r="P3730" s="61">
        <v>41639</v>
      </c>
      <c r="Q3730" s="53" t="s">
        <v>337</v>
      </c>
      <c r="R3730" s="53" t="s">
        <v>3299</v>
      </c>
      <c r="S3730" s="53" t="s">
        <v>3228</v>
      </c>
      <c r="T3730" s="60">
        <v>113</v>
      </c>
      <c r="U3730" s="53" t="s">
        <v>368</v>
      </c>
      <c r="V3730" s="53" t="s">
        <v>385</v>
      </c>
      <c r="W3730" s="53"/>
      <c r="X3730" s="63"/>
      <c r="Y3730" s="63"/>
      <c r="Z3730" s="53"/>
      <c r="AA3730" s="53"/>
      <c r="AB3730" s="72"/>
      <c r="AC3730" s="57"/>
      <c r="AD3730" s="53"/>
      <c r="AE3730" s="53"/>
      <c r="AF3730" s="53"/>
      <c r="AG3730" s="63"/>
      <c r="AH3730" s="53"/>
      <c r="AI3730" s="53"/>
      <c r="AJ3730" s="149">
        <v>1</v>
      </c>
      <c r="AK3730" s="374" t="s">
        <v>677</v>
      </c>
    </row>
    <row r="3731" spans="1:37" s="149" customFormat="1" ht="60" customHeight="1">
      <c r="A3731" s="53" t="s">
        <v>1704</v>
      </c>
      <c r="B3731" s="160" t="s">
        <v>3275</v>
      </c>
      <c r="C3731" s="53" t="s">
        <v>536</v>
      </c>
      <c r="D3731" s="52" t="s">
        <v>1830</v>
      </c>
      <c r="E3731" s="53" t="s">
        <v>81</v>
      </c>
      <c r="F3731" s="55">
        <v>41250</v>
      </c>
      <c r="G3731" s="55">
        <v>41325</v>
      </c>
      <c r="H3731" s="53" t="s">
        <v>100</v>
      </c>
      <c r="I3731" s="57">
        <v>886.11199999999997</v>
      </c>
      <c r="J3731" s="56">
        <v>886.35345627795232</v>
      </c>
      <c r="K3731" s="56">
        <v>886.11186440677977</v>
      </c>
      <c r="L3731" s="59">
        <v>41342</v>
      </c>
      <c r="M3731" s="60">
        <v>2013</v>
      </c>
      <c r="N3731" s="61">
        <v>41353</v>
      </c>
      <c r="O3731" s="60">
        <v>2013</v>
      </c>
      <c r="P3731" s="61">
        <v>41639</v>
      </c>
      <c r="Q3731" s="53" t="s">
        <v>337</v>
      </c>
      <c r="R3731" s="53" t="s">
        <v>3300</v>
      </c>
      <c r="S3731" s="53" t="s">
        <v>3228</v>
      </c>
      <c r="T3731" s="60">
        <v>501</v>
      </c>
      <c r="U3731" s="53" t="s">
        <v>368</v>
      </c>
      <c r="V3731" s="53" t="s">
        <v>385</v>
      </c>
      <c r="W3731" s="53"/>
      <c r="X3731" s="63"/>
      <c r="Y3731" s="63"/>
      <c r="Z3731" s="53"/>
      <c r="AA3731" s="53"/>
      <c r="AB3731" s="72"/>
      <c r="AC3731" s="57"/>
      <c r="AD3731" s="53"/>
      <c r="AE3731" s="53"/>
      <c r="AF3731" s="53"/>
      <c r="AG3731" s="63"/>
      <c r="AH3731" s="53"/>
      <c r="AI3731" s="53"/>
      <c r="AJ3731" s="149">
        <v>1</v>
      </c>
      <c r="AK3731" s="374" t="s">
        <v>677</v>
      </c>
    </row>
    <row r="3732" spans="1:37" s="149" customFormat="1" ht="60" customHeight="1">
      <c r="A3732" s="53" t="s">
        <v>1704</v>
      </c>
      <c r="B3732" s="160" t="s">
        <v>3276</v>
      </c>
      <c r="C3732" s="53" t="s">
        <v>536</v>
      </c>
      <c r="D3732" s="52" t="s">
        <v>1830</v>
      </c>
      <c r="E3732" s="53" t="s">
        <v>81</v>
      </c>
      <c r="F3732" s="55">
        <v>41250</v>
      </c>
      <c r="G3732" s="55">
        <v>41325</v>
      </c>
      <c r="H3732" s="53" t="s">
        <v>100</v>
      </c>
      <c r="I3732" s="57">
        <v>1120.576</v>
      </c>
      <c r="J3732" s="56">
        <v>1120.8818447469268</v>
      </c>
      <c r="K3732" s="56">
        <v>1120.5763220338981</v>
      </c>
      <c r="L3732" s="59">
        <v>41342</v>
      </c>
      <c r="M3732" s="60">
        <v>2013</v>
      </c>
      <c r="N3732" s="61">
        <v>41353</v>
      </c>
      <c r="O3732" s="60">
        <v>2013</v>
      </c>
      <c r="P3732" s="61">
        <v>41639</v>
      </c>
      <c r="Q3732" s="53" t="s">
        <v>337</v>
      </c>
      <c r="R3732" s="53" t="s">
        <v>3301</v>
      </c>
      <c r="S3732" s="53" t="s">
        <v>419</v>
      </c>
      <c r="T3732" s="60">
        <v>179</v>
      </c>
      <c r="U3732" s="53" t="s">
        <v>368</v>
      </c>
      <c r="V3732" s="53" t="s">
        <v>385</v>
      </c>
      <c r="W3732" s="53"/>
      <c r="X3732" s="63"/>
      <c r="Y3732" s="63"/>
      <c r="Z3732" s="53"/>
      <c r="AA3732" s="53"/>
      <c r="AB3732" s="72"/>
      <c r="AC3732" s="57"/>
      <c r="AD3732" s="53"/>
      <c r="AE3732" s="53"/>
      <c r="AF3732" s="53"/>
      <c r="AG3732" s="63"/>
      <c r="AH3732" s="53"/>
      <c r="AI3732" s="53"/>
      <c r="AJ3732" s="149">
        <v>1</v>
      </c>
      <c r="AK3732" s="374" t="s">
        <v>677</v>
      </c>
    </row>
    <row r="3733" spans="1:37" s="149" customFormat="1" ht="60" customHeight="1">
      <c r="A3733" s="53" t="s">
        <v>1704</v>
      </c>
      <c r="B3733" s="160" t="s">
        <v>3277</v>
      </c>
      <c r="C3733" s="53" t="s">
        <v>536</v>
      </c>
      <c r="D3733" s="52" t="s">
        <v>1830</v>
      </c>
      <c r="E3733" s="53" t="s">
        <v>81</v>
      </c>
      <c r="F3733" s="55">
        <v>41250</v>
      </c>
      <c r="G3733" s="55">
        <v>41325</v>
      </c>
      <c r="H3733" s="53" t="s">
        <v>100</v>
      </c>
      <c r="I3733" s="57">
        <v>210.214</v>
      </c>
      <c r="J3733" s="56">
        <v>210.27087534171199</v>
      </c>
      <c r="K3733" s="56">
        <v>210.21355932203392</v>
      </c>
      <c r="L3733" s="59">
        <v>41342</v>
      </c>
      <c r="M3733" s="60">
        <v>2013</v>
      </c>
      <c r="N3733" s="61">
        <v>41353</v>
      </c>
      <c r="O3733" s="60">
        <v>2013</v>
      </c>
      <c r="P3733" s="61">
        <v>41639</v>
      </c>
      <c r="Q3733" s="53" t="s">
        <v>337</v>
      </c>
      <c r="R3733" s="53" t="s">
        <v>3302</v>
      </c>
      <c r="S3733" s="53" t="s">
        <v>3228</v>
      </c>
      <c r="T3733" s="60">
        <v>12</v>
      </c>
      <c r="U3733" s="53" t="s">
        <v>368</v>
      </c>
      <c r="V3733" s="53" t="s">
        <v>385</v>
      </c>
      <c r="W3733" s="53"/>
      <c r="X3733" s="63"/>
      <c r="Y3733" s="63"/>
      <c r="Z3733" s="53"/>
      <c r="AA3733" s="53"/>
      <c r="AB3733" s="72"/>
      <c r="AC3733" s="57"/>
      <c r="AD3733" s="53"/>
      <c r="AE3733" s="53"/>
      <c r="AF3733" s="53"/>
      <c r="AG3733" s="63"/>
      <c r="AH3733" s="53"/>
      <c r="AI3733" s="53"/>
      <c r="AJ3733" s="149">
        <v>1</v>
      </c>
      <c r="AK3733" s="374" t="s">
        <v>677</v>
      </c>
    </row>
    <row r="3734" spans="1:37" s="149" customFormat="1" ht="60" customHeight="1">
      <c r="A3734" s="53" t="s">
        <v>1704</v>
      </c>
      <c r="B3734" s="160" t="s">
        <v>3278</v>
      </c>
      <c r="C3734" s="53" t="s">
        <v>536</v>
      </c>
      <c r="D3734" s="52" t="s">
        <v>1830</v>
      </c>
      <c r="E3734" s="53" t="s">
        <v>81</v>
      </c>
      <c r="F3734" s="55">
        <v>41250</v>
      </c>
      <c r="G3734" s="55">
        <v>41325</v>
      </c>
      <c r="H3734" s="53" t="s">
        <v>100</v>
      </c>
      <c r="I3734" s="57">
        <v>686.77599999999995</v>
      </c>
      <c r="J3734" s="56">
        <v>686.96288731156164</v>
      </c>
      <c r="K3734" s="56">
        <v>686.77563559322039</v>
      </c>
      <c r="L3734" s="59">
        <v>41342</v>
      </c>
      <c r="M3734" s="60">
        <v>2013</v>
      </c>
      <c r="N3734" s="61">
        <v>41353</v>
      </c>
      <c r="O3734" s="60">
        <v>2013</v>
      </c>
      <c r="P3734" s="61">
        <v>41639</v>
      </c>
      <c r="Q3734" s="53" t="s">
        <v>337</v>
      </c>
      <c r="R3734" s="53" t="s">
        <v>3303</v>
      </c>
      <c r="S3734" s="53" t="s">
        <v>419</v>
      </c>
      <c r="T3734" s="60">
        <v>10606</v>
      </c>
      <c r="U3734" s="53" t="s">
        <v>368</v>
      </c>
      <c r="V3734" s="53" t="s">
        <v>385</v>
      </c>
      <c r="W3734" s="53"/>
      <c r="X3734" s="63"/>
      <c r="Y3734" s="63"/>
      <c r="Z3734" s="53"/>
      <c r="AA3734" s="53"/>
      <c r="AB3734" s="72"/>
      <c r="AC3734" s="57"/>
      <c r="AD3734" s="53"/>
      <c r="AE3734" s="53"/>
      <c r="AF3734" s="53"/>
      <c r="AG3734" s="63"/>
      <c r="AH3734" s="53"/>
      <c r="AI3734" s="53"/>
      <c r="AJ3734" s="149">
        <v>1</v>
      </c>
      <c r="AK3734" s="374" t="s">
        <v>677</v>
      </c>
    </row>
    <row r="3735" spans="1:37" s="149" customFormat="1" ht="60" customHeight="1">
      <c r="A3735" s="53" t="s">
        <v>1704</v>
      </c>
      <c r="B3735" s="160" t="s">
        <v>3279</v>
      </c>
      <c r="C3735" s="53" t="s">
        <v>536</v>
      </c>
      <c r="D3735" s="52" t="s">
        <v>1830</v>
      </c>
      <c r="E3735" s="53" t="s">
        <v>81</v>
      </c>
      <c r="F3735" s="55">
        <v>41250</v>
      </c>
      <c r="G3735" s="55">
        <v>41325</v>
      </c>
      <c r="H3735" s="53" t="s">
        <v>100</v>
      </c>
      <c r="I3735" s="57">
        <v>153.928</v>
      </c>
      <c r="J3735" s="56">
        <v>153.96958387701778</v>
      </c>
      <c r="K3735" s="56">
        <v>153.92761016949154</v>
      </c>
      <c r="L3735" s="59">
        <v>41342</v>
      </c>
      <c r="M3735" s="60">
        <v>2013</v>
      </c>
      <c r="N3735" s="61">
        <v>41353</v>
      </c>
      <c r="O3735" s="60">
        <v>2013</v>
      </c>
      <c r="P3735" s="61">
        <v>41639</v>
      </c>
      <c r="Q3735" s="53" t="s">
        <v>337</v>
      </c>
      <c r="R3735" s="53" t="s">
        <v>3304</v>
      </c>
      <c r="S3735" s="53" t="s">
        <v>419</v>
      </c>
      <c r="T3735" s="60">
        <v>184</v>
      </c>
      <c r="U3735" s="53" t="s">
        <v>368</v>
      </c>
      <c r="V3735" s="53" t="s">
        <v>385</v>
      </c>
      <c r="W3735" s="53"/>
      <c r="X3735" s="63"/>
      <c r="Y3735" s="63"/>
      <c r="Z3735" s="53"/>
      <c r="AA3735" s="53"/>
      <c r="AB3735" s="72"/>
      <c r="AC3735" s="57"/>
      <c r="AD3735" s="53"/>
      <c r="AE3735" s="53"/>
      <c r="AF3735" s="53"/>
      <c r="AG3735" s="63"/>
      <c r="AH3735" s="53"/>
      <c r="AI3735" s="53"/>
      <c r="AJ3735" s="149">
        <v>1</v>
      </c>
      <c r="AK3735" s="374" t="s">
        <v>677</v>
      </c>
    </row>
    <row r="3736" spans="1:37" s="149" customFormat="1" ht="60" customHeight="1">
      <c r="A3736" s="53" t="s">
        <v>1704</v>
      </c>
      <c r="B3736" s="160" t="s">
        <v>3280</v>
      </c>
      <c r="C3736" s="53" t="s">
        <v>536</v>
      </c>
      <c r="D3736" s="52" t="s">
        <v>1830</v>
      </c>
      <c r="E3736" s="53" t="s">
        <v>81</v>
      </c>
      <c r="F3736" s="55">
        <v>41250</v>
      </c>
      <c r="G3736" s="55">
        <v>41325</v>
      </c>
      <c r="H3736" s="53" t="s">
        <v>100</v>
      </c>
      <c r="I3736" s="57">
        <v>762.93165999999997</v>
      </c>
      <c r="J3736" s="56">
        <v>763.13967329233776</v>
      </c>
      <c r="K3736" s="56">
        <v>762.93166101694919</v>
      </c>
      <c r="L3736" s="59">
        <v>41342</v>
      </c>
      <c r="M3736" s="60">
        <v>2013</v>
      </c>
      <c r="N3736" s="61">
        <v>41353</v>
      </c>
      <c r="O3736" s="60">
        <v>2013</v>
      </c>
      <c r="P3736" s="61">
        <v>41639</v>
      </c>
      <c r="Q3736" s="53" t="s">
        <v>337</v>
      </c>
      <c r="R3736" s="53" t="s">
        <v>3305</v>
      </c>
      <c r="S3736" s="53" t="s">
        <v>419</v>
      </c>
      <c r="T3736" s="60">
        <v>73</v>
      </c>
      <c r="U3736" s="53" t="s">
        <v>368</v>
      </c>
      <c r="V3736" s="53" t="s">
        <v>385</v>
      </c>
      <c r="W3736" s="53"/>
      <c r="X3736" s="63"/>
      <c r="Y3736" s="63"/>
      <c r="Z3736" s="53"/>
      <c r="AA3736" s="53"/>
      <c r="AB3736" s="72"/>
      <c r="AC3736" s="57"/>
      <c r="AD3736" s="53"/>
      <c r="AE3736" s="53"/>
      <c r="AF3736" s="53"/>
      <c r="AG3736" s="63"/>
      <c r="AH3736" s="53"/>
      <c r="AI3736" s="53"/>
      <c r="AJ3736" s="149">
        <v>1</v>
      </c>
      <c r="AK3736" s="374" t="s">
        <v>677</v>
      </c>
    </row>
    <row r="3737" spans="1:37" s="149" customFormat="1" ht="60" customHeight="1">
      <c r="A3737" s="53" t="s">
        <v>1704</v>
      </c>
      <c r="B3737" s="160" t="s">
        <v>3281</v>
      </c>
      <c r="C3737" s="53" t="s">
        <v>536</v>
      </c>
      <c r="D3737" s="52" t="s">
        <v>1830</v>
      </c>
      <c r="E3737" s="53" t="s">
        <v>81</v>
      </c>
      <c r="F3737" s="55">
        <v>41250</v>
      </c>
      <c r="G3737" s="55">
        <v>41325</v>
      </c>
      <c r="H3737" s="53" t="s">
        <v>100</v>
      </c>
      <c r="I3737" s="57">
        <v>249.17712</v>
      </c>
      <c r="J3737" s="56">
        <v>249.24505922844395</v>
      </c>
      <c r="K3737" s="56">
        <v>249.1771186440678</v>
      </c>
      <c r="L3737" s="59">
        <v>41342</v>
      </c>
      <c r="M3737" s="60">
        <v>2013</v>
      </c>
      <c r="N3737" s="61">
        <v>41353</v>
      </c>
      <c r="O3737" s="60">
        <v>2013</v>
      </c>
      <c r="P3737" s="61">
        <v>41639</v>
      </c>
      <c r="Q3737" s="53" t="s">
        <v>337</v>
      </c>
      <c r="R3737" s="53" t="s">
        <v>3306</v>
      </c>
      <c r="S3737" s="53" t="s">
        <v>419</v>
      </c>
      <c r="T3737" s="60">
        <v>905</v>
      </c>
      <c r="U3737" s="53" t="s">
        <v>368</v>
      </c>
      <c r="V3737" s="53" t="s">
        <v>385</v>
      </c>
      <c r="W3737" s="53"/>
      <c r="X3737" s="63"/>
      <c r="Y3737" s="63"/>
      <c r="Z3737" s="53"/>
      <c r="AA3737" s="53"/>
      <c r="AB3737" s="72"/>
      <c r="AC3737" s="57"/>
      <c r="AD3737" s="53"/>
      <c r="AE3737" s="53"/>
      <c r="AF3737" s="53"/>
      <c r="AG3737" s="63"/>
      <c r="AH3737" s="53"/>
      <c r="AI3737" s="53"/>
      <c r="AJ3737" s="149">
        <v>1</v>
      </c>
      <c r="AK3737" s="374" t="s">
        <v>677</v>
      </c>
    </row>
    <row r="3738" spans="1:37" s="149" customFormat="1" ht="60" customHeight="1">
      <c r="A3738" s="53" t="s">
        <v>1704</v>
      </c>
      <c r="B3738" s="160" t="s">
        <v>3282</v>
      </c>
      <c r="C3738" s="53" t="s">
        <v>536</v>
      </c>
      <c r="D3738" s="52" t="s">
        <v>1830</v>
      </c>
      <c r="E3738" s="53" t="s">
        <v>81</v>
      </c>
      <c r="F3738" s="55">
        <v>41250</v>
      </c>
      <c r="G3738" s="55">
        <v>41325</v>
      </c>
      <c r="H3738" s="53" t="s">
        <v>100</v>
      </c>
      <c r="I3738" s="57">
        <v>1435.7844</v>
      </c>
      <c r="J3738" s="56">
        <v>1436.1758634144298</v>
      </c>
      <c r="K3738" s="56">
        <v>1435.7843983050848</v>
      </c>
      <c r="L3738" s="59">
        <v>41342</v>
      </c>
      <c r="M3738" s="60">
        <v>2013</v>
      </c>
      <c r="N3738" s="61">
        <v>41353</v>
      </c>
      <c r="O3738" s="60">
        <v>2013</v>
      </c>
      <c r="P3738" s="61">
        <v>41639</v>
      </c>
      <c r="Q3738" s="53" t="s">
        <v>337</v>
      </c>
      <c r="R3738" s="53" t="s">
        <v>3307</v>
      </c>
      <c r="S3738" s="53" t="s">
        <v>419</v>
      </c>
      <c r="T3738" s="60">
        <v>15730</v>
      </c>
      <c r="U3738" s="53" t="s">
        <v>368</v>
      </c>
      <c r="V3738" s="53" t="s">
        <v>385</v>
      </c>
      <c r="W3738" s="53"/>
      <c r="X3738" s="63"/>
      <c r="Y3738" s="63"/>
      <c r="Z3738" s="53"/>
      <c r="AA3738" s="53"/>
      <c r="AB3738" s="72"/>
      <c r="AC3738" s="57"/>
      <c r="AD3738" s="53"/>
      <c r="AE3738" s="53"/>
      <c r="AF3738" s="53"/>
      <c r="AG3738" s="63"/>
      <c r="AH3738" s="53"/>
      <c r="AI3738" s="53"/>
      <c r="AJ3738" s="149">
        <v>1</v>
      </c>
      <c r="AK3738" s="374" t="s">
        <v>677</v>
      </c>
    </row>
    <row r="3739" spans="1:37" s="149" customFormat="1" ht="60" customHeight="1">
      <c r="A3739" s="53" t="s">
        <v>1704</v>
      </c>
      <c r="B3739" s="160" t="s">
        <v>3283</v>
      </c>
      <c r="C3739" s="53" t="s">
        <v>536</v>
      </c>
      <c r="D3739" s="52" t="s">
        <v>1830</v>
      </c>
      <c r="E3739" s="53" t="s">
        <v>81</v>
      </c>
      <c r="F3739" s="55">
        <v>41250</v>
      </c>
      <c r="G3739" s="55">
        <v>41325</v>
      </c>
      <c r="H3739" s="53" t="s">
        <v>100</v>
      </c>
      <c r="I3739" s="57">
        <v>122.248</v>
      </c>
      <c r="J3739" s="56">
        <v>122.2822323634968</v>
      </c>
      <c r="K3739" s="56">
        <v>122.2488559322034</v>
      </c>
      <c r="L3739" s="59">
        <v>41342</v>
      </c>
      <c r="M3739" s="60">
        <v>2013</v>
      </c>
      <c r="N3739" s="61">
        <v>41353</v>
      </c>
      <c r="O3739" s="60">
        <v>2013</v>
      </c>
      <c r="P3739" s="61">
        <v>41639</v>
      </c>
      <c r="Q3739" s="53" t="s">
        <v>337</v>
      </c>
      <c r="R3739" s="53" t="s">
        <v>3308</v>
      </c>
      <c r="S3739" s="53" t="s">
        <v>3228</v>
      </c>
      <c r="T3739" s="60">
        <v>37</v>
      </c>
      <c r="U3739" s="53" t="s">
        <v>368</v>
      </c>
      <c r="V3739" s="53" t="s">
        <v>385</v>
      </c>
      <c r="W3739" s="53"/>
      <c r="X3739" s="63"/>
      <c r="Y3739" s="63"/>
      <c r="Z3739" s="53"/>
      <c r="AA3739" s="53"/>
      <c r="AB3739" s="72"/>
      <c r="AC3739" s="57"/>
      <c r="AD3739" s="53"/>
      <c r="AE3739" s="53"/>
      <c r="AF3739" s="53"/>
      <c r="AG3739" s="63"/>
      <c r="AH3739" s="53"/>
      <c r="AI3739" s="53"/>
      <c r="AJ3739" s="149">
        <v>1</v>
      </c>
      <c r="AK3739" s="374" t="s">
        <v>677</v>
      </c>
    </row>
    <row r="3740" spans="1:37" s="149" customFormat="1" ht="60" customHeight="1">
      <c r="A3740" s="53" t="s">
        <v>1704</v>
      </c>
      <c r="B3740" s="60">
        <v>31226</v>
      </c>
      <c r="C3740" s="53" t="s">
        <v>539</v>
      </c>
      <c r="D3740" s="52" t="s">
        <v>540</v>
      </c>
      <c r="E3740" s="53" t="s">
        <v>59</v>
      </c>
      <c r="F3740" s="55">
        <v>41249</v>
      </c>
      <c r="G3740" s="55">
        <v>41311</v>
      </c>
      <c r="H3740" s="53" t="s">
        <v>100</v>
      </c>
      <c r="I3740" s="57">
        <v>244.64406779661019</v>
      </c>
      <c r="J3740" s="56">
        <v>244.71077020523884</v>
      </c>
      <c r="K3740" s="56">
        <v>244.64400000000001</v>
      </c>
      <c r="L3740" s="59">
        <v>41331</v>
      </c>
      <c r="M3740" s="60">
        <v>2013</v>
      </c>
      <c r="N3740" s="61">
        <v>41331</v>
      </c>
      <c r="O3740" s="60">
        <v>2013</v>
      </c>
      <c r="P3740" s="61">
        <v>41639</v>
      </c>
      <c r="Q3740" s="53" t="s">
        <v>348</v>
      </c>
      <c r="R3740" s="53"/>
      <c r="S3740" s="53" t="s">
        <v>419</v>
      </c>
      <c r="T3740" s="60">
        <v>145</v>
      </c>
      <c r="U3740" s="53" t="s">
        <v>368</v>
      </c>
      <c r="V3740" s="53" t="s">
        <v>389</v>
      </c>
      <c r="W3740" s="53"/>
      <c r="X3740" s="63"/>
      <c r="Y3740" s="63"/>
      <c r="Z3740" s="53"/>
      <c r="AA3740" s="53"/>
      <c r="AB3740" s="72"/>
      <c r="AC3740" s="57"/>
      <c r="AD3740" s="53"/>
      <c r="AE3740" s="53"/>
      <c r="AF3740" s="53"/>
      <c r="AG3740" s="63"/>
      <c r="AH3740" s="53"/>
      <c r="AI3740" s="53"/>
      <c r="AJ3740" s="149">
        <v>1</v>
      </c>
      <c r="AK3740" s="374" t="s">
        <v>677</v>
      </c>
    </row>
    <row r="3741" spans="1:37" s="149" customFormat="1" ht="60" customHeight="1">
      <c r="A3741" s="53" t="s">
        <v>1704</v>
      </c>
      <c r="B3741" s="60">
        <v>31227</v>
      </c>
      <c r="C3741" s="53" t="s">
        <v>1076</v>
      </c>
      <c r="D3741" s="52" t="s">
        <v>1077</v>
      </c>
      <c r="E3741" s="53" t="s">
        <v>59</v>
      </c>
      <c r="F3741" s="55">
        <v>41250</v>
      </c>
      <c r="G3741" s="55">
        <v>41312</v>
      </c>
      <c r="H3741" s="53" t="s">
        <v>100</v>
      </c>
      <c r="I3741" s="57">
        <v>1942.6186440677966</v>
      </c>
      <c r="J3741" s="56">
        <v>1942.6186440677966</v>
      </c>
      <c r="K3741" s="56">
        <v>1942.6179999999999</v>
      </c>
      <c r="L3741" s="59">
        <v>41332</v>
      </c>
      <c r="M3741" s="60">
        <v>2013</v>
      </c>
      <c r="N3741" s="61">
        <v>41332</v>
      </c>
      <c r="O3741" s="60">
        <v>2013</v>
      </c>
      <c r="P3741" s="61">
        <v>41639</v>
      </c>
      <c r="Q3741" s="53" t="s">
        <v>348</v>
      </c>
      <c r="R3741" s="53"/>
      <c r="S3741" s="53" t="s">
        <v>419</v>
      </c>
      <c r="T3741" s="60">
        <v>1</v>
      </c>
      <c r="U3741" s="53" t="s">
        <v>368</v>
      </c>
      <c r="V3741" s="53" t="s">
        <v>385</v>
      </c>
      <c r="W3741" s="53"/>
      <c r="X3741" s="63"/>
      <c r="Y3741" s="63"/>
      <c r="Z3741" s="53"/>
      <c r="AA3741" s="53"/>
      <c r="AB3741" s="72"/>
      <c r="AC3741" s="57"/>
      <c r="AD3741" s="53"/>
      <c r="AE3741" s="53"/>
      <c r="AF3741" s="53"/>
      <c r="AG3741" s="63"/>
      <c r="AH3741" s="53"/>
      <c r="AI3741" s="53"/>
      <c r="AJ3741" s="149">
        <v>1</v>
      </c>
      <c r="AK3741" s="374" t="s">
        <v>677</v>
      </c>
    </row>
    <row r="3742" spans="1:37" s="149" customFormat="1" ht="60" customHeight="1">
      <c r="A3742" s="53" t="s">
        <v>1704</v>
      </c>
      <c r="B3742" s="60">
        <v>31228</v>
      </c>
      <c r="C3742" s="53" t="s">
        <v>459</v>
      </c>
      <c r="D3742" s="52" t="s">
        <v>460</v>
      </c>
      <c r="E3742" s="53" t="s">
        <v>59</v>
      </c>
      <c r="F3742" s="55">
        <v>41250</v>
      </c>
      <c r="G3742" s="55">
        <v>41312</v>
      </c>
      <c r="H3742" s="53" t="s">
        <v>100</v>
      </c>
      <c r="I3742" s="57">
        <v>254.87288135593221</v>
      </c>
      <c r="J3742" s="56">
        <v>254.94237265908816</v>
      </c>
      <c r="K3742" s="56">
        <v>254.87200000000001</v>
      </c>
      <c r="L3742" s="59">
        <v>41332</v>
      </c>
      <c r="M3742" s="60">
        <v>2013</v>
      </c>
      <c r="N3742" s="61">
        <v>41332</v>
      </c>
      <c r="O3742" s="60">
        <v>2013</v>
      </c>
      <c r="P3742" s="61">
        <v>41639</v>
      </c>
      <c r="Q3742" s="53" t="s">
        <v>348</v>
      </c>
      <c r="R3742" s="53"/>
      <c r="S3742" s="53" t="s">
        <v>419</v>
      </c>
      <c r="T3742" s="60">
        <v>1</v>
      </c>
      <c r="U3742" s="53" t="s">
        <v>368</v>
      </c>
      <c r="V3742" s="53" t="s">
        <v>389</v>
      </c>
      <c r="W3742" s="53"/>
      <c r="X3742" s="63"/>
      <c r="Y3742" s="63"/>
      <c r="Z3742" s="53"/>
      <c r="AA3742" s="53"/>
      <c r="AB3742" s="72"/>
      <c r="AC3742" s="57"/>
      <c r="AD3742" s="53"/>
      <c r="AE3742" s="53"/>
      <c r="AF3742" s="53"/>
      <c r="AG3742" s="63"/>
      <c r="AH3742" s="53"/>
      <c r="AI3742" s="53"/>
      <c r="AJ3742" s="149">
        <v>1</v>
      </c>
      <c r="AK3742" s="374" t="s">
        <v>677</v>
      </c>
    </row>
    <row r="3743" spans="1:37" s="149" customFormat="1" ht="75" customHeight="1">
      <c r="A3743" s="52" t="s">
        <v>1349</v>
      </c>
      <c r="B3743" s="60">
        <v>31229</v>
      </c>
      <c r="C3743" s="53" t="s">
        <v>501</v>
      </c>
      <c r="D3743" s="52" t="s">
        <v>622</v>
      </c>
      <c r="E3743" s="53" t="s">
        <v>59</v>
      </c>
      <c r="F3743" s="76">
        <v>41362</v>
      </c>
      <c r="G3743" s="76">
        <v>41407</v>
      </c>
      <c r="H3743" s="53" t="s">
        <v>100</v>
      </c>
      <c r="I3743" s="57">
        <v>4252.4715699999997</v>
      </c>
      <c r="J3743" s="56">
        <v>4223.5322247006643</v>
      </c>
      <c r="K3743" s="56">
        <v>4223.5320000000002</v>
      </c>
      <c r="L3743" s="77">
        <v>41427</v>
      </c>
      <c r="M3743" s="60">
        <v>2013</v>
      </c>
      <c r="N3743" s="78">
        <v>41496</v>
      </c>
      <c r="O3743" s="60">
        <v>2013</v>
      </c>
      <c r="P3743" s="78">
        <v>41547</v>
      </c>
      <c r="Q3743" s="52" t="s">
        <v>337</v>
      </c>
      <c r="R3743" s="60"/>
      <c r="S3743" s="53" t="s">
        <v>419</v>
      </c>
      <c r="T3743" s="60">
        <v>814</v>
      </c>
      <c r="U3743" s="53" t="s">
        <v>367</v>
      </c>
      <c r="V3743" s="53" t="s">
        <v>385</v>
      </c>
      <c r="W3743" s="88"/>
      <c r="X3743" s="63"/>
      <c r="Y3743" s="63"/>
      <c r="Z3743" s="53"/>
      <c r="AA3743" s="53"/>
      <c r="AB3743" s="53"/>
      <c r="AC3743" s="80"/>
      <c r="AD3743" s="53"/>
      <c r="AE3743" s="53"/>
      <c r="AF3743" s="53"/>
      <c r="AG3743" s="63"/>
      <c r="AH3743" s="53"/>
      <c r="AI3743" s="53"/>
      <c r="AJ3743" s="149">
        <v>2</v>
      </c>
      <c r="AK3743" s="374" t="s">
        <v>677</v>
      </c>
    </row>
    <row r="3744" spans="1:37" s="149" customFormat="1" ht="285" customHeight="1">
      <c r="A3744" s="52" t="s">
        <v>377</v>
      </c>
      <c r="B3744" s="60">
        <v>31230</v>
      </c>
      <c r="C3744" s="53" t="s">
        <v>472</v>
      </c>
      <c r="D3744" s="52" t="s">
        <v>473</v>
      </c>
      <c r="E3744" s="53" t="s">
        <v>80</v>
      </c>
      <c r="F3744" s="55">
        <v>41365</v>
      </c>
      <c r="G3744" s="55">
        <v>41405</v>
      </c>
      <c r="H3744" s="52" t="s">
        <v>104</v>
      </c>
      <c r="I3744" s="57">
        <v>408.67851000000002</v>
      </c>
      <c r="J3744" s="56">
        <v>408.38156797134519</v>
      </c>
      <c r="K3744" s="56">
        <v>408.38099999999997</v>
      </c>
      <c r="L3744" s="59">
        <v>41425</v>
      </c>
      <c r="M3744" s="60">
        <v>2013</v>
      </c>
      <c r="N3744" s="61">
        <v>41445</v>
      </c>
      <c r="O3744" s="60">
        <v>2013</v>
      </c>
      <c r="P3744" s="61">
        <v>41505</v>
      </c>
      <c r="Q3744" s="53" t="s">
        <v>337</v>
      </c>
      <c r="R3744" s="53" t="s">
        <v>147</v>
      </c>
      <c r="S3744" s="53" t="s">
        <v>419</v>
      </c>
      <c r="T3744" s="63">
        <v>1464</v>
      </c>
      <c r="U3744" s="53" t="s">
        <v>367</v>
      </c>
      <c r="V3744" s="53" t="s">
        <v>385</v>
      </c>
      <c r="W3744" s="53"/>
      <c r="X3744" s="53"/>
      <c r="Y3744" s="63"/>
      <c r="Z3744" s="60" t="s">
        <v>5575</v>
      </c>
      <c r="AA3744" s="53"/>
      <c r="AB3744" s="72"/>
      <c r="AC3744" s="57"/>
      <c r="AD3744" s="53"/>
      <c r="AE3744" s="53"/>
      <c r="AF3744" s="63"/>
      <c r="AG3744" s="63"/>
      <c r="AH3744" s="62"/>
      <c r="AI3744" s="53"/>
      <c r="AJ3744" s="149">
        <v>2</v>
      </c>
      <c r="AK3744" s="374" t="s">
        <v>677</v>
      </c>
    </row>
    <row r="3745" spans="1:37" s="149" customFormat="1" ht="75" customHeight="1">
      <c r="A3745" s="52" t="s">
        <v>377</v>
      </c>
      <c r="B3745" s="60">
        <v>31231</v>
      </c>
      <c r="C3745" s="53" t="s">
        <v>478</v>
      </c>
      <c r="D3745" s="52" t="s">
        <v>479</v>
      </c>
      <c r="E3745" s="53" t="s">
        <v>59</v>
      </c>
      <c r="F3745" s="55">
        <v>41365</v>
      </c>
      <c r="G3745" s="55">
        <v>41405</v>
      </c>
      <c r="H3745" s="52" t="s">
        <v>104</v>
      </c>
      <c r="I3745" s="57">
        <v>431.81700000000001</v>
      </c>
      <c r="J3745" s="56">
        <v>431.50289227934115</v>
      </c>
      <c r="K3745" s="56">
        <v>431.50200000000001</v>
      </c>
      <c r="L3745" s="59">
        <v>41425</v>
      </c>
      <c r="M3745" s="60">
        <v>2013</v>
      </c>
      <c r="N3745" s="61">
        <v>41445</v>
      </c>
      <c r="O3745" s="60">
        <v>2013</v>
      </c>
      <c r="P3745" s="61">
        <v>41505</v>
      </c>
      <c r="Q3745" s="53" t="s">
        <v>337</v>
      </c>
      <c r="R3745" s="53"/>
      <c r="S3745" s="53" t="s">
        <v>419</v>
      </c>
      <c r="T3745" s="63">
        <v>12186</v>
      </c>
      <c r="U3745" s="53" t="s">
        <v>367</v>
      </c>
      <c r="V3745" s="53" t="s">
        <v>385</v>
      </c>
      <c r="W3745" s="53"/>
      <c r="X3745" s="53"/>
      <c r="Y3745" s="63"/>
      <c r="Z3745" s="53"/>
      <c r="AA3745" s="53"/>
      <c r="AB3745" s="72"/>
      <c r="AC3745" s="57"/>
      <c r="AD3745" s="53"/>
      <c r="AE3745" s="53"/>
      <c r="AF3745" s="63"/>
      <c r="AG3745" s="63"/>
      <c r="AH3745" s="62"/>
      <c r="AI3745" s="53"/>
      <c r="AJ3745" s="149">
        <v>2</v>
      </c>
      <c r="AK3745" s="374" t="s">
        <v>677</v>
      </c>
    </row>
    <row r="3746" spans="1:37" s="149" customFormat="1" ht="409.5" customHeight="1">
      <c r="A3746" s="52" t="s">
        <v>377</v>
      </c>
      <c r="B3746" s="60">
        <v>31232</v>
      </c>
      <c r="C3746" s="53" t="s">
        <v>480</v>
      </c>
      <c r="D3746" s="52" t="s">
        <v>429</v>
      </c>
      <c r="E3746" s="53" t="s">
        <v>80</v>
      </c>
      <c r="F3746" s="55">
        <v>41365</v>
      </c>
      <c r="G3746" s="55">
        <v>41405</v>
      </c>
      <c r="H3746" s="52" t="s">
        <v>104</v>
      </c>
      <c r="I3746" s="57">
        <v>664.83100000000002</v>
      </c>
      <c r="J3746" s="56">
        <v>664.34811866115854</v>
      </c>
      <c r="K3746" s="56">
        <v>664.34799999999996</v>
      </c>
      <c r="L3746" s="59">
        <v>41425</v>
      </c>
      <c r="M3746" s="60">
        <v>2013</v>
      </c>
      <c r="N3746" s="61">
        <v>41445</v>
      </c>
      <c r="O3746" s="60">
        <v>2013</v>
      </c>
      <c r="P3746" s="61">
        <v>41505</v>
      </c>
      <c r="Q3746" s="53" t="s">
        <v>337</v>
      </c>
      <c r="R3746" s="53"/>
      <c r="S3746" s="53" t="s">
        <v>419</v>
      </c>
      <c r="T3746" s="63">
        <v>1945</v>
      </c>
      <c r="U3746" s="53" t="s">
        <v>367</v>
      </c>
      <c r="V3746" s="53" t="s">
        <v>385</v>
      </c>
      <c r="W3746" s="53"/>
      <c r="X3746" s="53"/>
      <c r="Y3746" s="63"/>
      <c r="Z3746" s="60" t="s">
        <v>5576</v>
      </c>
      <c r="AA3746" s="53"/>
      <c r="AB3746" s="72"/>
      <c r="AC3746" s="57"/>
      <c r="AD3746" s="53"/>
      <c r="AE3746" s="53"/>
      <c r="AF3746" s="63"/>
      <c r="AG3746" s="63"/>
      <c r="AH3746" s="62"/>
      <c r="AI3746" s="53"/>
      <c r="AJ3746" s="149">
        <v>2</v>
      </c>
      <c r="AK3746" s="374" t="s">
        <v>677</v>
      </c>
    </row>
    <row r="3747" spans="1:37" s="149" customFormat="1" ht="75" customHeight="1">
      <c r="A3747" s="52" t="s">
        <v>377</v>
      </c>
      <c r="B3747" s="60">
        <v>31233</v>
      </c>
      <c r="C3747" s="53" t="s">
        <v>481</v>
      </c>
      <c r="D3747" s="52" t="s">
        <v>482</v>
      </c>
      <c r="E3747" s="53" t="s">
        <v>59</v>
      </c>
      <c r="F3747" s="55">
        <v>41365</v>
      </c>
      <c r="G3747" s="55">
        <v>41405</v>
      </c>
      <c r="H3747" s="52" t="s">
        <v>104</v>
      </c>
      <c r="I3747" s="57">
        <v>1958.65</v>
      </c>
      <c r="J3747" s="56">
        <v>1957.2253617976821</v>
      </c>
      <c r="K3747" s="56">
        <v>1957.2249999999999</v>
      </c>
      <c r="L3747" s="59">
        <v>41425</v>
      </c>
      <c r="M3747" s="60">
        <v>2013</v>
      </c>
      <c r="N3747" s="61">
        <v>41445</v>
      </c>
      <c r="O3747" s="60">
        <v>2013</v>
      </c>
      <c r="P3747" s="61">
        <v>41505</v>
      </c>
      <c r="Q3747" s="53" t="s">
        <v>337</v>
      </c>
      <c r="R3747" s="53"/>
      <c r="S3747" s="53" t="s">
        <v>5505</v>
      </c>
      <c r="T3747" s="63">
        <v>83</v>
      </c>
      <c r="U3747" s="53" t="s">
        <v>367</v>
      </c>
      <c r="V3747" s="53" t="s">
        <v>385</v>
      </c>
      <c r="W3747" s="53"/>
      <c r="X3747" s="53"/>
      <c r="Y3747" s="63"/>
      <c r="Z3747" s="53"/>
      <c r="AA3747" s="53"/>
      <c r="AB3747" s="72"/>
      <c r="AC3747" s="57"/>
      <c r="AD3747" s="53"/>
      <c r="AE3747" s="53"/>
      <c r="AF3747" s="63"/>
      <c r="AG3747" s="63"/>
      <c r="AH3747" s="62"/>
      <c r="AI3747" s="53"/>
      <c r="AJ3747" s="149">
        <v>2</v>
      </c>
      <c r="AK3747" s="374" t="s">
        <v>677</v>
      </c>
    </row>
    <row r="3748" spans="1:37" s="149" customFormat="1" ht="75" customHeight="1">
      <c r="A3748" s="52" t="s">
        <v>377</v>
      </c>
      <c r="B3748" s="60">
        <v>31234</v>
      </c>
      <c r="C3748" s="53" t="s">
        <v>483</v>
      </c>
      <c r="D3748" s="52" t="s">
        <v>484</v>
      </c>
      <c r="E3748" s="53" t="s">
        <v>59</v>
      </c>
      <c r="F3748" s="55">
        <v>41365</v>
      </c>
      <c r="G3748" s="55">
        <v>41405</v>
      </c>
      <c r="H3748" s="52" t="s">
        <v>104</v>
      </c>
      <c r="I3748" s="57">
        <v>2152.1149999999998</v>
      </c>
      <c r="J3748" s="56">
        <v>2150.5499256651988</v>
      </c>
      <c r="K3748" s="56">
        <v>2150.549</v>
      </c>
      <c r="L3748" s="59">
        <v>41425</v>
      </c>
      <c r="M3748" s="60">
        <v>2013</v>
      </c>
      <c r="N3748" s="61">
        <v>41445</v>
      </c>
      <c r="O3748" s="60">
        <v>2013</v>
      </c>
      <c r="P3748" s="61">
        <v>41505</v>
      </c>
      <c r="Q3748" s="53" t="s">
        <v>337</v>
      </c>
      <c r="R3748" s="53"/>
      <c r="S3748" s="53" t="s">
        <v>419</v>
      </c>
      <c r="T3748" s="63">
        <v>2022</v>
      </c>
      <c r="U3748" s="53" t="s">
        <v>367</v>
      </c>
      <c r="V3748" s="53" t="s">
        <v>385</v>
      </c>
      <c r="W3748" s="53"/>
      <c r="X3748" s="53"/>
      <c r="Y3748" s="63"/>
      <c r="Z3748" s="53"/>
      <c r="AA3748" s="53"/>
      <c r="AB3748" s="72"/>
      <c r="AC3748" s="57"/>
      <c r="AD3748" s="53"/>
      <c r="AE3748" s="53"/>
      <c r="AF3748" s="63"/>
      <c r="AG3748" s="63"/>
      <c r="AH3748" s="62"/>
      <c r="AI3748" s="53"/>
      <c r="AJ3748" s="149">
        <v>2</v>
      </c>
      <c r="AK3748" s="374" t="s">
        <v>677</v>
      </c>
    </row>
    <row r="3749" spans="1:37" s="149" customFormat="1" ht="225" customHeight="1">
      <c r="A3749" s="52" t="s">
        <v>377</v>
      </c>
      <c r="B3749" s="60">
        <v>31235</v>
      </c>
      <c r="C3749" s="53" t="s">
        <v>432</v>
      </c>
      <c r="D3749" s="52" t="s">
        <v>434</v>
      </c>
      <c r="E3749" s="53" t="s">
        <v>80</v>
      </c>
      <c r="F3749" s="55">
        <v>41365</v>
      </c>
      <c r="G3749" s="55">
        <v>41405</v>
      </c>
      <c r="H3749" s="52" t="s">
        <v>104</v>
      </c>
      <c r="I3749" s="57">
        <v>1895.5719999999999</v>
      </c>
      <c r="J3749" s="56">
        <v>1894.1948844666122</v>
      </c>
      <c r="K3749" s="56">
        <v>1894.194</v>
      </c>
      <c r="L3749" s="59">
        <v>41425</v>
      </c>
      <c r="M3749" s="60">
        <v>2013</v>
      </c>
      <c r="N3749" s="61">
        <v>41445</v>
      </c>
      <c r="O3749" s="60">
        <v>2013</v>
      </c>
      <c r="P3749" s="61">
        <v>41505</v>
      </c>
      <c r="Q3749" s="53" t="s">
        <v>337</v>
      </c>
      <c r="R3749" s="53" t="s">
        <v>2596</v>
      </c>
      <c r="S3749" s="53" t="s">
        <v>308</v>
      </c>
      <c r="T3749" s="63">
        <v>2420</v>
      </c>
      <c r="U3749" s="53" t="s">
        <v>367</v>
      </c>
      <c r="V3749" s="53" t="s">
        <v>385</v>
      </c>
      <c r="W3749" s="53"/>
      <c r="X3749" s="53"/>
      <c r="Y3749" s="63"/>
      <c r="Z3749" s="60" t="s">
        <v>5577</v>
      </c>
      <c r="AA3749" s="53"/>
      <c r="AB3749" s="72"/>
      <c r="AC3749" s="57"/>
      <c r="AD3749" s="53"/>
      <c r="AE3749" s="53"/>
      <c r="AF3749" s="63"/>
      <c r="AG3749" s="63"/>
      <c r="AH3749" s="62"/>
      <c r="AI3749" s="53"/>
      <c r="AJ3749" s="149">
        <v>2</v>
      </c>
      <c r="AK3749" s="374" t="s">
        <v>677</v>
      </c>
    </row>
    <row r="3750" spans="1:37" s="149" customFormat="1" ht="270" customHeight="1">
      <c r="A3750" s="52" t="s">
        <v>377</v>
      </c>
      <c r="B3750" s="60">
        <v>31236</v>
      </c>
      <c r="C3750" s="53" t="s">
        <v>487</v>
      </c>
      <c r="D3750" s="52" t="s">
        <v>5578</v>
      </c>
      <c r="E3750" s="53" t="s">
        <v>80</v>
      </c>
      <c r="F3750" s="55">
        <v>41365</v>
      </c>
      <c r="G3750" s="55">
        <v>41405</v>
      </c>
      <c r="H3750" s="52" t="s">
        <v>104</v>
      </c>
      <c r="I3750" s="57">
        <v>326.27</v>
      </c>
      <c r="J3750" s="56">
        <v>326.03392413547203</v>
      </c>
      <c r="K3750" s="56">
        <v>326.03300000000002</v>
      </c>
      <c r="L3750" s="59">
        <v>41425</v>
      </c>
      <c r="M3750" s="60">
        <v>2013</v>
      </c>
      <c r="N3750" s="61">
        <v>41445</v>
      </c>
      <c r="O3750" s="60">
        <v>2013</v>
      </c>
      <c r="P3750" s="61">
        <v>41505</v>
      </c>
      <c r="Q3750" s="53" t="s">
        <v>337</v>
      </c>
      <c r="R3750" s="53"/>
      <c r="S3750" s="53" t="s">
        <v>322</v>
      </c>
      <c r="T3750" s="63">
        <v>2814</v>
      </c>
      <c r="U3750" s="53" t="s">
        <v>367</v>
      </c>
      <c r="V3750" s="53" t="s">
        <v>385</v>
      </c>
      <c r="W3750" s="53"/>
      <c r="X3750" s="53"/>
      <c r="Y3750" s="63"/>
      <c r="Z3750" s="53" t="s">
        <v>5579</v>
      </c>
      <c r="AA3750" s="53"/>
      <c r="AB3750" s="72"/>
      <c r="AC3750" s="57"/>
      <c r="AD3750" s="53"/>
      <c r="AE3750" s="53"/>
      <c r="AF3750" s="63"/>
      <c r="AG3750" s="63"/>
      <c r="AH3750" s="62"/>
      <c r="AI3750" s="53"/>
      <c r="AJ3750" s="149">
        <v>2</v>
      </c>
      <c r="AK3750" s="374" t="s">
        <v>677</v>
      </c>
    </row>
    <row r="3751" spans="1:37" s="149" customFormat="1" ht="270" customHeight="1">
      <c r="A3751" s="52" t="s">
        <v>377</v>
      </c>
      <c r="B3751" s="60">
        <v>31237</v>
      </c>
      <c r="C3751" s="53" t="s">
        <v>437</v>
      </c>
      <c r="D3751" s="52" t="s">
        <v>436</v>
      </c>
      <c r="E3751" s="53" t="s">
        <v>80</v>
      </c>
      <c r="F3751" s="55">
        <v>41365</v>
      </c>
      <c r="G3751" s="55">
        <v>41405</v>
      </c>
      <c r="H3751" s="52" t="s">
        <v>104</v>
      </c>
      <c r="I3751" s="57">
        <v>2088.761</v>
      </c>
      <c r="J3751" s="56">
        <v>2087.2433840745061</v>
      </c>
      <c r="K3751" s="56">
        <v>2087.2429999999999</v>
      </c>
      <c r="L3751" s="59">
        <v>41425</v>
      </c>
      <c r="M3751" s="60">
        <v>2013</v>
      </c>
      <c r="N3751" s="61">
        <v>41445</v>
      </c>
      <c r="O3751" s="60">
        <v>2013</v>
      </c>
      <c r="P3751" s="61">
        <v>41505</v>
      </c>
      <c r="Q3751" s="53" t="s">
        <v>337</v>
      </c>
      <c r="R3751" s="53"/>
      <c r="S3751" s="53" t="s">
        <v>308</v>
      </c>
      <c r="T3751" s="63">
        <v>48868</v>
      </c>
      <c r="U3751" s="53" t="s">
        <v>367</v>
      </c>
      <c r="V3751" s="53" t="s">
        <v>385</v>
      </c>
      <c r="W3751" s="53"/>
      <c r="X3751" s="53"/>
      <c r="Y3751" s="63"/>
      <c r="Z3751" s="60" t="s">
        <v>5580</v>
      </c>
      <c r="AA3751" s="53"/>
      <c r="AB3751" s="72"/>
      <c r="AC3751" s="57"/>
      <c r="AD3751" s="53"/>
      <c r="AE3751" s="53"/>
      <c r="AF3751" s="63"/>
      <c r="AG3751" s="63"/>
      <c r="AH3751" s="62"/>
      <c r="AI3751" s="53"/>
      <c r="AJ3751" s="149">
        <v>2</v>
      </c>
      <c r="AK3751" s="374" t="s">
        <v>677</v>
      </c>
    </row>
    <row r="3752" spans="1:37" s="149" customFormat="1" ht="75" customHeight="1">
      <c r="A3752" s="52" t="s">
        <v>377</v>
      </c>
      <c r="B3752" s="60">
        <v>31238</v>
      </c>
      <c r="C3752" s="53" t="s">
        <v>490</v>
      </c>
      <c r="D3752" s="52" t="s">
        <v>491</v>
      </c>
      <c r="E3752" s="53" t="s">
        <v>81</v>
      </c>
      <c r="F3752" s="76">
        <v>41389</v>
      </c>
      <c r="G3752" s="76">
        <v>41439</v>
      </c>
      <c r="H3752" s="52" t="s">
        <v>104</v>
      </c>
      <c r="I3752" s="56">
        <v>7245.9430000000002</v>
      </c>
      <c r="J3752" s="56">
        <v>7240.6769351797448</v>
      </c>
      <c r="K3752" s="56">
        <v>7240.6760000000004</v>
      </c>
      <c r="L3752" s="59">
        <v>41449</v>
      </c>
      <c r="M3752" s="60">
        <v>2013</v>
      </c>
      <c r="N3752" s="61">
        <v>41469</v>
      </c>
      <c r="O3752" s="60">
        <v>2013</v>
      </c>
      <c r="P3752" s="61">
        <v>41509</v>
      </c>
      <c r="Q3752" s="53" t="s">
        <v>337</v>
      </c>
      <c r="R3752" s="53"/>
      <c r="S3752" s="53" t="s">
        <v>419</v>
      </c>
      <c r="T3752" s="63">
        <v>921</v>
      </c>
      <c r="U3752" s="53" t="s">
        <v>367</v>
      </c>
      <c r="V3752" s="53" t="s">
        <v>385</v>
      </c>
      <c r="W3752" s="53"/>
      <c r="X3752" s="53"/>
      <c r="Y3752" s="63"/>
      <c r="Z3752" s="53"/>
      <c r="AA3752" s="53"/>
      <c r="AB3752" s="72"/>
      <c r="AC3752" s="57"/>
      <c r="AD3752" s="53"/>
      <c r="AE3752" s="53"/>
      <c r="AF3752" s="63"/>
      <c r="AG3752" s="63"/>
      <c r="AH3752" s="62"/>
      <c r="AI3752" s="53"/>
      <c r="AJ3752" s="149">
        <v>2</v>
      </c>
      <c r="AK3752" s="374" t="s">
        <v>677</v>
      </c>
    </row>
    <row r="3753" spans="1:37" s="149" customFormat="1" ht="75" customHeight="1">
      <c r="A3753" s="52" t="s">
        <v>377</v>
      </c>
      <c r="B3753" s="60">
        <v>31239</v>
      </c>
      <c r="C3753" s="53" t="s">
        <v>506</v>
      </c>
      <c r="D3753" s="52" t="s">
        <v>507</v>
      </c>
      <c r="E3753" s="53" t="s">
        <v>59</v>
      </c>
      <c r="F3753" s="55">
        <v>41365</v>
      </c>
      <c r="G3753" s="55">
        <v>41405</v>
      </c>
      <c r="H3753" s="52" t="s">
        <v>104</v>
      </c>
      <c r="I3753" s="57">
        <v>1360.3046999999999</v>
      </c>
      <c r="J3753" s="56">
        <v>1359.316271936292</v>
      </c>
      <c r="K3753" s="56">
        <v>1359.316</v>
      </c>
      <c r="L3753" s="59">
        <v>41425</v>
      </c>
      <c r="M3753" s="60">
        <v>2013</v>
      </c>
      <c r="N3753" s="61">
        <v>41445</v>
      </c>
      <c r="O3753" s="60">
        <v>2013</v>
      </c>
      <c r="P3753" s="61">
        <v>41505</v>
      </c>
      <c r="Q3753" s="53" t="s">
        <v>337</v>
      </c>
      <c r="R3753" s="53"/>
      <c r="S3753" s="53" t="s">
        <v>5581</v>
      </c>
      <c r="T3753" s="63">
        <v>1548</v>
      </c>
      <c r="U3753" s="53" t="s">
        <v>367</v>
      </c>
      <c r="V3753" s="53" t="s">
        <v>385</v>
      </c>
      <c r="W3753" s="53"/>
      <c r="X3753" s="53"/>
      <c r="Y3753" s="63"/>
      <c r="Z3753" s="53"/>
      <c r="AA3753" s="53"/>
      <c r="AB3753" s="72"/>
      <c r="AC3753" s="57"/>
      <c r="AD3753" s="53"/>
      <c r="AE3753" s="53"/>
      <c r="AF3753" s="63"/>
      <c r="AG3753" s="63"/>
      <c r="AH3753" s="62"/>
      <c r="AI3753" s="53"/>
      <c r="AJ3753" s="149">
        <v>2</v>
      </c>
      <c r="AK3753" s="374" t="s">
        <v>677</v>
      </c>
    </row>
    <row r="3754" spans="1:37" s="149" customFormat="1" ht="409.5" customHeight="1">
      <c r="A3754" s="52" t="s">
        <v>377</v>
      </c>
      <c r="B3754" s="60">
        <v>31240</v>
      </c>
      <c r="C3754" s="53" t="s">
        <v>508</v>
      </c>
      <c r="D3754" s="52" t="s">
        <v>509</v>
      </c>
      <c r="E3754" s="53" t="s">
        <v>80</v>
      </c>
      <c r="F3754" s="55">
        <v>41365</v>
      </c>
      <c r="G3754" s="55">
        <v>41405</v>
      </c>
      <c r="H3754" s="52" t="s">
        <v>104</v>
      </c>
      <c r="I3754" s="57">
        <v>90.24</v>
      </c>
      <c r="J3754" s="56">
        <v>90.175129072862418</v>
      </c>
      <c r="K3754" s="56">
        <v>90.174999999999997</v>
      </c>
      <c r="L3754" s="59">
        <v>41425</v>
      </c>
      <c r="M3754" s="60">
        <v>2013</v>
      </c>
      <c r="N3754" s="61">
        <v>41445</v>
      </c>
      <c r="O3754" s="60">
        <v>2013</v>
      </c>
      <c r="P3754" s="61">
        <v>41505</v>
      </c>
      <c r="Q3754" s="53" t="s">
        <v>337</v>
      </c>
      <c r="R3754" s="53"/>
      <c r="S3754" s="53" t="s">
        <v>419</v>
      </c>
      <c r="T3754" s="63">
        <v>135</v>
      </c>
      <c r="U3754" s="53" t="s">
        <v>367</v>
      </c>
      <c r="V3754" s="53" t="s">
        <v>385</v>
      </c>
      <c r="W3754" s="53"/>
      <c r="X3754" s="53"/>
      <c r="Y3754" s="63"/>
      <c r="Z3754" s="60" t="s">
        <v>5582</v>
      </c>
      <c r="AA3754" s="53"/>
      <c r="AB3754" s="72"/>
      <c r="AC3754" s="57"/>
      <c r="AD3754" s="53"/>
      <c r="AE3754" s="53"/>
      <c r="AF3754" s="63"/>
      <c r="AG3754" s="63"/>
      <c r="AH3754" s="62"/>
      <c r="AI3754" s="53"/>
      <c r="AJ3754" s="149">
        <v>2</v>
      </c>
      <c r="AK3754" s="374" t="s">
        <v>677</v>
      </c>
    </row>
    <row r="3755" spans="1:37" s="149" customFormat="1" ht="75" customHeight="1">
      <c r="A3755" s="52" t="s">
        <v>377</v>
      </c>
      <c r="B3755" s="60">
        <v>31241</v>
      </c>
      <c r="C3755" s="53" t="s">
        <v>713</v>
      </c>
      <c r="D3755" s="52" t="s">
        <v>714</v>
      </c>
      <c r="E3755" s="53" t="s">
        <v>59</v>
      </c>
      <c r="F3755" s="55">
        <v>41365</v>
      </c>
      <c r="G3755" s="55">
        <v>41405</v>
      </c>
      <c r="H3755" s="52" t="s">
        <v>104</v>
      </c>
      <c r="I3755" s="57">
        <v>462.84679999999997</v>
      </c>
      <c r="J3755" s="56">
        <v>462.51046509456097</v>
      </c>
      <c r="K3755" s="56">
        <v>462.51</v>
      </c>
      <c r="L3755" s="59">
        <v>41425</v>
      </c>
      <c r="M3755" s="60">
        <v>2013</v>
      </c>
      <c r="N3755" s="61">
        <v>41445</v>
      </c>
      <c r="O3755" s="60">
        <v>2013</v>
      </c>
      <c r="P3755" s="61">
        <v>41505</v>
      </c>
      <c r="Q3755" s="53" t="s">
        <v>337</v>
      </c>
      <c r="R3755" s="53"/>
      <c r="S3755" s="53" t="s">
        <v>419</v>
      </c>
      <c r="T3755" s="63">
        <v>184</v>
      </c>
      <c r="U3755" s="53" t="s">
        <v>367</v>
      </c>
      <c r="V3755" s="53" t="s">
        <v>385</v>
      </c>
      <c r="W3755" s="53"/>
      <c r="X3755" s="53"/>
      <c r="Y3755" s="63"/>
      <c r="Z3755" s="53"/>
      <c r="AA3755" s="53"/>
      <c r="AB3755" s="72"/>
      <c r="AC3755" s="57"/>
      <c r="AD3755" s="53"/>
      <c r="AE3755" s="53"/>
      <c r="AF3755" s="63"/>
      <c r="AG3755" s="63"/>
      <c r="AH3755" s="62"/>
      <c r="AI3755" s="53"/>
      <c r="AJ3755" s="149">
        <v>2</v>
      </c>
      <c r="AK3755" s="374" t="s">
        <v>677</v>
      </c>
    </row>
    <row r="3756" spans="1:37" s="149" customFormat="1" ht="75" customHeight="1">
      <c r="A3756" s="52" t="s">
        <v>377</v>
      </c>
      <c r="B3756" s="60">
        <v>31242</v>
      </c>
      <c r="C3756" s="53" t="s">
        <v>547</v>
      </c>
      <c r="D3756" s="52" t="s">
        <v>642</v>
      </c>
      <c r="E3756" s="53" t="s">
        <v>59</v>
      </c>
      <c r="F3756" s="55">
        <v>41365</v>
      </c>
      <c r="G3756" s="55">
        <v>41405</v>
      </c>
      <c r="H3756" s="52" t="s">
        <v>104</v>
      </c>
      <c r="I3756" s="57">
        <v>4218.3819999999996</v>
      </c>
      <c r="J3756" s="56">
        <v>4215.3160291147587</v>
      </c>
      <c r="K3756" s="56">
        <v>4215.3159999999998</v>
      </c>
      <c r="L3756" s="59">
        <v>41425</v>
      </c>
      <c r="M3756" s="60">
        <v>2013</v>
      </c>
      <c r="N3756" s="61">
        <v>41445</v>
      </c>
      <c r="O3756" s="60">
        <v>2013</v>
      </c>
      <c r="P3756" s="61">
        <v>41505</v>
      </c>
      <c r="Q3756" s="53" t="s">
        <v>337</v>
      </c>
      <c r="R3756" s="53"/>
      <c r="S3756" s="53" t="s">
        <v>419</v>
      </c>
      <c r="T3756" s="63">
        <v>146</v>
      </c>
      <c r="U3756" s="53" t="s">
        <v>367</v>
      </c>
      <c r="V3756" s="53" t="s">
        <v>385</v>
      </c>
      <c r="W3756" s="53"/>
      <c r="X3756" s="53"/>
      <c r="Y3756" s="63"/>
      <c r="Z3756" s="53"/>
      <c r="AA3756" s="53"/>
      <c r="AB3756" s="72"/>
      <c r="AC3756" s="57"/>
      <c r="AD3756" s="53"/>
      <c r="AE3756" s="53"/>
      <c r="AF3756" s="63"/>
      <c r="AG3756" s="63"/>
      <c r="AH3756" s="62"/>
      <c r="AI3756" s="53"/>
      <c r="AJ3756" s="149">
        <v>2</v>
      </c>
      <c r="AK3756" s="374" t="s">
        <v>677</v>
      </c>
    </row>
    <row r="3757" spans="1:37" s="149" customFormat="1" ht="75" customHeight="1">
      <c r="A3757" s="52" t="s">
        <v>377</v>
      </c>
      <c r="B3757" s="60">
        <v>31243</v>
      </c>
      <c r="C3757" s="53" t="s">
        <v>444</v>
      </c>
      <c r="D3757" s="52" t="s">
        <v>418</v>
      </c>
      <c r="E3757" s="53" t="s">
        <v>59</v>
      </c>
      <c r="F3757" s="55">
        <v>41365</v>
      </c>
      <c r="G3757" s="55">
        <v>41405</v>
      </c>
      <c r="H3757" s="52" t="s">
        <v>104</v>
      </c>
      <c r="I3757" s="57">
        <v>810.21186</v>
      </c>
      <c r="J3757" s="56">
        <v>809.63387399200326</v>
      </c>
      <c r="K3757" s="56">
        <v>809.63300000000004</v>
      </c>
      <c r="L3757" s="59">
        <v>41425</v>
      </c>
      <c r="M3757" s="60">
        <v>2013</v>
      </c>
      <c r="N3757" s="61">
        <v>41465</v>
      </c>
      <c r="O3757" s="60">
        <v>2013</v>
      </c>
      <c r="P3757" s="61">
        <v>41525</v>
      </c>
      <c r="Q3757" s="53" t="s">
        <v>337</v>
      </c>
      <c r="R3757" s="53"/>
      <c r="S3757" s="53" t="s">
        <v>419</v>
      </c>
      <c r="T3757" s="63">
        <v>75</v>
      </c>
      <c r="U3757" s="53" t="s">
        <v>367</v>
      </c>
      <c r="V3757" s="53" t="s">
        <v>385</v>
      </c>
      <c r="W3757" s="53"/>
      <c r="X3757" s="53"/>
      <c r="Y3757" s="63"/>
      <c r="Z3757" s="53"/>
      <c r="AA3757" s="53"/>
      <c r="AB3757" s="72"/>
      <c r="AC3757" s="57"/>
      <c r="AD3757" s="53"/>
      <c r="AE3757" s="53"/>
      <c r="AF3757" s="63"/>
      <c r="AG3757" s="63"/>
      <c r="AH3757" s="62"/>
      <c r="AI3757" s="53"/>
      <c r="AJ3757" s="149">
        <v>2</v>
      </c>
      <c r="AK3757" s="374" t="s">
        <v>677</v>
      </c>
    </row>
    <row r="3758" spans="1:37" s="149" customFormat="1" ht="75" customHeight="1">
      <c r="A3758" s="52" t="s">
        <v>377</v>
      </c>
      <c r="B3758" s="60">
        <v>31244</v>
      </c>
      <c r="C3758" s="53" t="s">
        <v>446</v>
      </c>
      <c r="D3758" s="52" t="s">
        <v>447</v>
      </c>
      <c r="E3758" s="53" t="s">
        <v>59</v>
      </c>
      <c r="F3758" s="55">
        <v>41365</v>
      </c>
      <c r="G3758" s="55">
        <v>41405</v>
      </c>
      <c r="H3758" s="52" t="s">
        <v>104</v>
      </c>
      <c r="I3758" s="57">
        <v>1632.9</v>
      </c>
      <c r="J3758" s="56">
        <v>1631.7134980455273</v>
      </c>
      <c r="K3758" s="56">
        <v>1631.713</v>
      </c>
      <c r="L3758" s="59">
        <v>41425</v>
      </c>
      <c r="M3758" s="60">
        <v>2013</v>
      </c>
      <c r="N3758" s="61">
        <v>41455</v>
      </c>
      <c r="O3758" s="60">
        <v>2013</v>
      </c>
      <c r="P3758" s="61">
        <v>41515</v>
      </c>
      <c r="Q3758" s="53" t="s">
        <v>337</v>
      </c>
      <c r="R3758" s="53"/>
      <c r="S3758" s="53" t="s">
        <v>5583</v>
      </c>
      <c r="T3758" s="63">
        <v>1848</v>
      </c>
      <c r="U3758" s="53" t="s">
        <v>367</v>
      </c>
      <c r="V3758" s="53" t="s">
        <v>385</v>
      </c>
      <c r="W3758" s="53"/>
      <c r="X3758" s="53"/>
      <c r="Y3758" s="63"/>
      <c r="Z3758" s="53"/>
      <c r="AA3758" s="53"/>
      <c r="AB3758" s="72"/>
      <c r="AC3758" s="57"/>
      <c r="AD3758" s="53"/>
      <c r="AE3758" s="53"/>
      <c r="AF3758" s="63"/>
      <c r="AG3758" s="63"/>
      <c r="AH3758" s="62"/>
      <c r="AI3758" s="53"/>
      <c r="AJ3758" s="149">
        <v>2</v>
      </c>
      <c r="AK3758" s="374" t="s">
        <v>677</v>
      </c>
    </row>
    <row r="3759" spans="1:37" s="149" customFormat="1" ht="75" customHeight="1">
      <c r="A3759" s="52" t="s">
        <v>377</v>
      </c>
      <c r="B3759" s="60">
        <v>31245</v>
      </c>
      <c r="C3759" s="53" t="s">
        <v>505</v>
      </c>
      <c r="D3759" s="52" t="s">
        <v>420</v>
      </c>
      <c r="E3759" s="53" t="s">
        <v>81</v>
      </c>
      <c r="F3759" s="55">
        <v>41233</v>
      </c>
      <c r="G3759" s="55">
        <v>41313</v>
      </c>
      <c r="H3759" s="53" t="s">
        <v>104</v>
      </c>
      <c r="I3759" s="57">
        <v>2217.6880000000001</v>
      </c>
      <c r="J3759" s="56">
        <v>2216.0765779004159</v>
      </c>
      <c r="K3759" s="56">
        <v>2216.076</v>
      </c>
      <c r="L3759" s="59">
        <v>41333</v>
      </c>
      <c r="M3759" s="60">
        <v>2013</v>
      </c>
      <c r="N3759" s="61">
        <v>41373</v>
      </c>
      <c r="O3759" s="60">
        <v>2013</v>
      </c>
      <c r="P3759" s="61">
        <v>41639</v>
      </c>
      <c r="Q3759" s="53" t="s">
        <v>338</v>
      </c>
      <c r="R3759" s="53" t="s">
        <v>5584</v>
      </c>
      <c r="S3759" s="53" t="s">
        <v>2016</v>
      </c>
      <c r="T3759" s="63">
        <v>16710</v>
      </c>
      <c r="U3759" s="53" t="s">
        <v>367</v>
      </c>
      <c r="V3759" s="53" t="s">
        <v>389</v>
      </c>
      <c r="W3759" s="53"/>
      <c r="X3759" s="53"/>
      <c r="Y3759" s="63"/>
      <c r="Z3759" s="53"/>
      <c r="AA3759" s="53"/>
      <c r="AB3759" s="72"/>
      <c r="AC3759" s="57"/>
      <c r="AD3759" s="53"/>
      <c r="AE3759" s="53"/>
      <c r="AF3759" s="63"/>
      <c r="AG3759" s="63"/>
      <c r="AH3759" s="62"/>
      <c r="AI3759" s="53"/>
      <c r="AJ3759" s="149">
        <v>1</v>
      </c>
      <c r="AK3759" s="374" t="s">
        <v>677</v>
      </c>
    </row>
    <row r="3760" spans="1:37" s="149" customFormat="1" ht="75" customHeight="1">
      <c r="A3760" s="52" t="s">
        <v>377</v>
      </c>
      <c r="B3760" s="60">
        <v>31246</v>
      </c>
      <c r="C3760" s="53" t="s">
        <v>505</v>
      </c>
      <c r="D3760" s="52" t="s">
        <v>420</v>
      </c>
      <c r="E3760" s="53" t="s">
        <v>81</v>
      </c>
      <c r="F3760" s="55">
        <v>41233</v>
      </c>
      <c r="G3760" s="55">
        <v>41313</v>
      </c>
      <c r="H3760" s="53" t="s">
        <v>104</v>
      </c>
      <c r="I3760" s="57">
        <v>2217.6880000000001</v>
      </c>
      <c r="J3760" s="56">
        <v>2216.0765779004159</v>
      </c>
      <c r="K3760" s="56">
        <v>2216.076</v>
      </c>
      <c r="L3760" s="59">
        <v>41333</v>
      </c>
      <c r="M3760" s="60">
        <v>2013</v>
      </c>
      <c r="N3760" s="61">
        <v>41373</v>
      </c>
      <c r="O3760" s="60">
        <v>2013</v>
      </c>
      <c r="P3760" s="61">
        <v>41639</v>
      </c>
      <c r="Q3760" s="53" t="s">
        <v>338</v>
      </c>
      <c r="R3760" s="53" t="s">
        <v>5585</v>
      </c>
      <c r="S3760" s="53" t="s">
        <v>2016</v>
      </c>
      <c r="T3760" s="63">
        <v>20750</v>
      </c>
      <c r="U3760" s="53" t="s">
        <v>367</v>
      </c>
      <c r="V3760" s="53" t="s">
        <v>389</v>
      </c>
      <c r="W3760" s="53"/>
      <c r="X3760" s="53"/>
      <c r="Y3760" s="63"/>
      <c r="Z3760" s="53"/>
      <c r="AA3760" s="53"/>
      <c r="AB3760" s="72"/>
      <c r="AC3760" s="57"/>
      <c r="AD3760" s="53"/>
      <c r="AE3760" s="53"/>
      <c r="AF3760" s="63"/>
      <c r="AG3760" s="63"/>
      <c r="AH3760" s="62"/>
      <c r="AI3760" s="53"/>
      <c r="AJ3760" s="149">
        <v>1</v>
      </c>
      <c r="AK3760" s="374" t="s">
        <v>677</v>
      </c>
    </row>
    <row r="3761" spans="1:37" s="149" customFormat="1" ht="75" customHeight="1">
      <c r="A3761" s="52" t="s">
        <v>377</v>
      </c>
      <c r="B3761" s="60">
        <v>31247</v>
      </c>
      <c r="C3761" s="53" t="s">
        <v>404</v>
      </c>
      <c r="D3761" s="52" t="s">
        <v>405</v>
      </c>
      <c r="E3761" s="53" t="s">
        <v>59</v>
      </c>
      <c r="F3761" s="55">
        <v>41369</v>
      </c>
      <c r="G3761" s="55">
        <v>41429</v>
      </c>
      <c r="H3761" s="53" t="s">
        <v>104</v>
      </c>
      <c r="I3761" s="57">
        <v>322.03389830508479</v>
      </c>
      <c r="J3761" s="56">
        <v>306.27249367760641</v>
      </c>
      <c r="K3761" s="56">
        <v>306.27199999999999</v>
      </c>
      <c r="L3761" s="59">
        <v>41449</v>
      </c>
      <c r="M3761" s="60">
        <v>2013</v>
      </c>
      <c r="N3761" s="61">
        <v>41456</v>
      </c>
      <c r="O3761" s="60">
        <v>2013</v>
      </c>
      <c r="P3761" s="61">
        <v>41547</v>
      </c>
      <c r="Q3761" s="53" t="s">
        <v>338</v>
      </c>
      <c r="R3761" s="53" t="s">
        <v>5586</v>
      </c>
      <c r="S3761" s="53" t="s">
        <v>523</v>
      </c>
      <c r="T3761" s="63">
        <v>783</v>
      </c>
      <c r="U3761" s="53" t="s">
        <v>367</v>
      </c>
      <c r="V3761" s="53" t="s">
        <v>385</v>
      </c>
      <c r="W3761" s="53"/>
      <c r="X3761" s="53"/>
      <c r="Y3761" s="63"/>
      <c r="Z3761" s="53"/>
      <c r="AA3761" s="53"/>
      <c r="AB3761" s="72"/>
      <c r="AC3761" s="57"/>
      <c r="AD3761" s="53"/>
      <c r="AE3761" s="53"/>
      <c r="AF3761" s="63"/>
      <c r="AG3761" s="63"/>
      <c r="AH3761" s="62"/>
      <c r="AI3761" s="53"/>
      <c r="AJ3761" s="149">
        <v>2</v>
      </c>
      <c r="AK3761" s="374" t="s">
        <v>677</v>
      </c>
    </row>
    <row r="3762" spans="1:37" s="149" customFormat="1" ht="75" customHeight="1">
      <c r="A3762" s="52" t="s">
        <v>377</v>
      </c>
      <c r="B3762" s="60">
        <v>31248</v>
      </c>
      <c r="C3762" s="53" t="s">
        <v>528</v>
      </c>
      <c r="D3762" s="52" t="s">
        <v>529</v>
      </c>
      <c r="E3762" s="53" t="s">
        <v>59</v>
      </c>
      <c r="F3762" s="55">
        <v>41369</v>
      </c>
      <c r="G3762" s="55">
        <v>41409</v>
      </c>
      <c r="H3762" s="53" t="s">
        <v>104</v>
      </c>
      <c r="I3762" s="57">
        <v>130.42500000000001</v>
      </c>
      <c r="J3762" s="56">
        <v>130.33022825596234</v>
      </c>
      <c r="K3762" s="56">
        <v>130.33000000000001</v>
      </c>
      <c r="L3762" s="59">
        <v>41429</v>
      </c>
      <c r="M3762" s="60">
        <v>2013</v>
      </c>
      <c r="N3762" s="61">
        <v>41450</v>
      </c>
      <c r="O3762" s="60">
        <v>2013</v>
      </c>
      <c r="P3762" s="61">
        <v>41547</v>
      </c>
      <c r="Q3762" s="53" t="s">
        <v>338</v>
      </c>
      <c r="R3762" s="53" t="s">
        <v>5587</v>
      </c>
      <c r="S3762" s="53" t="s">
        <v>2018</v>
      </c>
      <c r="T3762" s="63">
        <v>1027.53</v>
      </c>
      <c r="U3762" s="53" t="s">
        <v>367</v>
      </c>
      <c r="V3762" s="53" t="s">
        <v>389</v>
      </c>
      <c r="W3762" s="53"/>
      <c r="X3762" s="53"/>
      <c r="Y3762" s="63"/>
      <c r="Z3762" s="53"/>
      <c r="AA3762" s="53"/>
      <c r="AB3762" s="72"/>
      <c r="AC3762" s="57"/>
      <c r="AD3762" s="53"/>
      <c r="AE3762" s="53"/>
      <c r="AF3762" s="63"/>
      <c r="AG3762" s="63"/>
      <c r="AH3762" s="62"/>
      <c r="AI3762" s="53"/>
      <c r="AJ3762" s="149">
        <v>2</v>
      </c>
      <c r="AK3762" s="374" t="s">
        <v>677</v>
      </c>
    </row>
    <row r="3763" spans="1:37" s="149" customFormat="1" ht="75" customHeight="1">
      <c r="A3763" s="52" t="s">
        <v>377</v>
      </c>
      <c r="B3763" s="60">
        <v>31249</v>
      </c>
      <c r="C3763" s="53" t="s">
        <v>528</v>
      </c>
      <c r="D3763" s="52" t="s">
        <v>529</v>
      </c>
      <c r="E3763" s="53" t="s">
        <v>59</v>
      </c>
      <c r="F3763" s="55">
        <v>41369</v>
      </c>
      <c r="G3763" s="55">
        <v>41409</v>
      </c>
      <c r="H3763" s="53" t="s">
        <v>104</v>
      </c>
      <c r="I3763" s="57">
        <v>178.815</v>
      </c>
      <c r="J3763" s="56">
        <v>178.68506799026119</v>
      </c>
      <c r="K3763" s="56">
        <v>178.685</v>
      </c>
      <c r="L3763" s="59">
        <v>41429</v>
      </c>
      <c r="M3763" s="60">
        <v>2013</v>
      </c>
      <c r="N3763" s="61">
        <v>41450</v>
      </c>
      <c r="O3763" s="60">
        <v>2013</v>
      </c>
      <c r="P3763" s="61">
        <v>41547</v>
      </c>
      <c r="Q3763" s="53" t="s">
        <v>338</v>
      </c>
      <c r="R3763" s="53" t="s">
        <v>5588</v>
      </c>
      <c r="S3763" s="53" t="s">
        <v>2018</v>
      </c>
      <c r="T3763" s="63">
        <v>1027.53</v>
      </c>
      <c r="U3763" s="53" t="s">
        <v>367</v>
      </c>
      <c r="V3763" s="53" t="s">
        <v>389</v>
      </c>
      <c r="W3763" s="53"/>
      <c r="X3763" s="53"/>
      <c r="Y3763" s="63"/>
      <c r="Z3763" s="53"/>
      <c r="AA3763" s="53"/>
      <c r="AB3763" s="72"/>
      <c r="AC3763" s="57"/>
      <c r="AD3763" s="53"/>
      <c r="AE3763" s="53"/>
      <c r="AF3763" s="63"/>
      <c r="AG3763" s="63"/>
      <c r="AH3763" s="62"/>
      <c r="AI3763" s="53"/>
      <c r="AJ3763" s="149">
        <v>2</v>
      </c>
      <c r="AK3763" s="374" t="s">
        <v>677</v>
      </c>
    </row>
    <row r="3764" spans="1:37" s="149" customFormat="1" ht="75" customHeight="1">
      <c r="A3764" s="52" t="s">
        <v>377</v>
      </c>
      <c r="B3764" s="60">
        <v>31250</v>
      </c>
      <c r="C3764" s="53" t="s">
        <v>674</v>
      </c>
      <c r="D3764" s="52" t="s">
        <v>675</v>
      </c>
      <c r="E3764" s="53" t="s">
        <v>59</v>
      </c>
      <c r="F3764" s="55">
        <v>41369</v>
      </c>
      <c r="G3764" s="55">
        <v>41409</v>
      </c>
      <c r="H3764" s="53" t="s">
        <v>104</v>
      </c>
      <c r="I3764" s="57">
        <v>2500</v>
      </c>
      <c r="J3764" s="56">
        <v>2498.1834436363633</v>
      </c>
      <c r="K3764" s="56">
        <v>2498.183</v>
      </c>
      <c r="L3764" s="59">
        <v>41429</v>
      </c>
      <c r="M3764" s="60">
        <v>2013</v>
      </c>
      <c r="N3764" s="61">
        <v>41450</v>
      </c>
      <c r="O3764" s="60">
        <v>2013</v>
      </c>
      <c r="P3764" s="61">
        <v>41557</v>
      </c>
      <c r="Q3764" s="53" t="s">
        <v>337</v>
      </c>
      <c r="R3764" s="53" t="s">
        <v>5589</v>
      </c>
      <c r="S3764" s="53" t="s">
        <v>384</v>
      </c>
      <c r="T3764" s="63">
        <v>1</v>
      </c>
      <c r="U3764" s="53" t="s">
        <v>367</v>
      </c>
      <c r="V3764" s="53" t="s">
        <v>385</v>
      </c>
      <c r="W3764" s="53"/>
      <c r="X3764" s="53"/>
      <c r="Y3764" s="63"/>
      <c r="Z3764" s="53"/>
      <c r="AA3764" s="53"/>
      <c r="AB3764" s="72"/>
      <c r="AC3764" s="57"/>
      <c r="AD3764" s="53"/>
      <c r="AE3764" s="53"/>
      <c r="AF3764" s="63"/>
      <c r="AG3764" s="63"/>
      <c r="AH3764" s="62"/>
      <c r="AI3764" s="53"/>
      <c r="AJ3764" s="149">
        <v>2</v>
      </c>
      <c r="AK3764" s="374" t="s">
        <v>677</v>
      </c>
    </row>
    <row r="3765" spans="1:37" s="149" customFormat="1" ht="75" customHeight="1">
      <c r="A3765" s="52" t="s">
        <v>377</v>
      </c>
      <c r="B3765" s="60">
        <v>31251</v>
      </c>
      <c r="C3765" s="53">
        <v>3000401</v>
      </c>
      <c r="D3765" s="52" t="s">
        <v>584</v>
      </c>
      <c r="E3765" s="53" t="s">
        <v>59</v>
      </c>
      <c r="F3765" s="55">
        <v>41369</v>
      </c>
      <c r="G3765" s="55">
        <v>41409</v>
      </c>
      <c r="H3765" s="53" t="s">
        <v>104</v>
      </c>
      <c r="I3765" s="57">
        <v>3300</v>
      </c>
      <c r="J3765" s="56">
        <v>3297.6021455999999</v>
      </c>
      <c r="K3765" s="56">
        <v>3297.6019999999999</v>
      </c>
      <c r="L3765" s="59">
        <v>41429</v>
      </c>
      <c r="M3765" s="60">
        <v>2013</v>
      </c>
      <c r="N3765" s="61">
        <v>41450</v>
      </c>
      <c r="O3765" s="60">
        <v>2013</v>
      </c>
      <c r="P3765" s="61">
        <v>41557</v>
      </c>
      <c r="Q3765" s="53" t="s">
        <v>337</v>
      </c>
      <c r="R3765" s="53" t="s">
        <v>5590</v>
      </c>
      <c r="S3765" s="53" t="s">
        <v>384</v>
      </c>
      <c r="T3765" s="63">
        <v>1</v>
      </c>
      <c r="U3765" s="53" t="s">
        <v>367</v>
      </c>
      <c r="V3765" s="53" t="s">
        <v>385</v>
      </c>
      <c r="W3765" s="53"/>
      <c r="X3765" s="53"/>
      <c r="Y3765" s="63"/>
      <c r="Z3765" s="53"/>
      <c r="AA3765" s="53"/>
      <c r="AB3765" s="72"/>
      <c r="AC3765" s="57"/>
      <c r="AD3765" s="53"/>
      <c r="AE3765" s="53"/>
      <c r="AF3765" s="63"/>
      <c r="AG3765" s="63"/>
      <c r="AH3765" s="62"/>
      <c r="AI3765" s="53"/>
      <c r="AJ3765" s="149">
        <v>2</v>
      </c>
      <c r="AK3765" s="374" t="s">
        <v>677</v>
      </c>
    </row>
    <row r="3766" spans="1:37" s="149" customFormat="1" ht="75" customHeight="1">
      <c r="A3766" s="52" t="s">
        <v>377</v>
      </c>
      <c r="B3766" s="60">
        <v>31252</v>
      </c>
      <c r="C3766" s="53">
        <v>3000406</v>
      </c>
      <c r="D3766" s="52" t="s">
        <v>587</v>
      </c>
      <c r="E3766" s="53" t="s">
        <v>59</v>
      </c>
      <c r="F3766" s="55">
        <v>41369</v>
      </c>
      <c r="G3766" s="55">
        <v>41409</v>
      </c>
      <c r="H3766" s="53" t="s">
        <v>104</v>
      </c>
      <c r="I3766" s="57">
        <v>2200</v>
      </c>
      <c r="J3766" s="56">
        <v>2198.4014303999998</v>
      </c>
      <c r="K3766" s="56">
        <v>2198.4009999999998</v>
      </c>
      <c r="L3766" s="59">
        <v>41429</v>
      </c>
      <c r="M3766" s="60">
        <v>2013</v>
      </c>
      <c r="N3766" s="61">
        <v>41450</v>
      </c>
      <c r="O3766" s="60">
        <v>2013</v>
      </c>
      <c r="P3766" s="61">
        <v>41557</v>
      </c>
      <c r="Q3766" s="53" t="s">
        <v>337</v>
      </c>
      <c r="R3766" s="53" t="s">
        <v>5591</v>
      </c>
      <c r="S3766" s="53" t="s">
        <v>384</v>
      </c>
      <c r="T3766" s="63">
        <v>1</v>
      </c>
      <c r="U3766" s="53" t="s">
        <v>367</v>
      </c>
      <c r="V3766" s="53" t="s">
        <v>385</v>
      </c>
      <c r="W3766" s="53"/>
      <c r="X3766" s="53"/>
      <c r="Y3766" s="63"/>
      <c r="Z3766" s="53"/>
      <c r="AA3766" s="53"/>
      <c r="AB3766" s="72"/>
      <c r="AC3766" s="57"/>
      <c r="AD3766" s="53"/>
      <c r="AE3766" s="53"/>
      <c r="AF3766" s="63"/>
      <c r="AG3766" s="63"/>
      <c r="AH3766" s="62"/>
      <c r="AI3766" s="53"/>
      <c r="AJ3766" s="149">
        <v>2</v>
      </c>
      <c r="AK3766" s="374" t="s">
        <v>677</v>
      </c>
    </row>
    <row r="3767" spans="1:37" s="149" customFormat="1" ht="75" customHeight="1">
      <c r="A3767" s="52" t="s">
        <v>377</v>
      </c>
      <c r="B3767" s="60">
        <v>31253</v>
      </c>
      <c r="C3767" s="53">
        <v>3000401</v>
      </c>
      <c r="D3767" s="52" t="s">
        <v>584</v>
      </c>
      <c r="E3767" s="53" t="s">
        <v>59</v>
      </c>
      <c r="F3767" s="55">
        <v>41369</v>
      </c>
      <c r="G3767" s="55">
        <v>41409</v>
      </c>
      <c r="H3767" s="53" t="s">
        <v>104</v>
      </c>
      <c r="I3767" s="57">
        <v>1200</v>
      </c>
      <c r="J3767" s="56">
        <v>1199.1280529454546</v>
      </c>
      <c r="K3767" s="56">
        <v>1199.1279999999999</v>
      </c>
      <c r="L3767" s="59">
        <v>41429</v>
      </c>
      <c r="M3767" s="60">
        <v>2013</v>
      </c>
      <c r="N3767" s="61">
        <v>41450</v>
      </c>
      <c r="O3767" s="60">
        <v>2013</v>
      </c>
      <c r="P3767" s="61">
        <v>41557</v>
      </c>
      <c r="Q3767" s="53" t="s">
        <v>337</v>
      </c>
      <c r="R3767" s="53" t="s">
        <v>5592</v>
      </c>
      <c r="S3767" s="53" t="s">
        <v>384</v>
      </c>
      <c r="T3767" s="63">
        <v>1</v>
      </c>
      <c r="U3767" s="53" t="s">
        <v>367</v>
      </c>
      <c r="V3767" s="53" t="s">
        <v>385</v>
      </c>
      <c r="W3767" s="53"/>
      <c r="X3767" s="53"/>
      <c r="Y3767" s="63"/>
      <c r="Z3767" s="53"/>
      <c r="AA3767" s="53"/>
      <c r="AB3767" s="72"/>
      <c r="AC3767" s="57"/>
      <c r="AD3767" s="53"/>
      <c r="AE3767" s="53"/>
      <c r="AF3767" s="63"/>
      <c r="AG3767" s="63"/>
      <c r="AH3767" s="62"/>
      <c r="AI3767" s="53"/>
      <c r="AJ3767" s="149">
        <v>2</v>
      </c>
      <c r="AK3767" s="374" t="s">
        <v>677</v>
      </c>
    </row>
    <row r="3768" spans="1:37" s="149" customFormat="1" ht="75" customHeight="1">
      <c r="A3768" s="52" t="s">
        <v>377</v>
      </c>
      <c r="B3768" s="60">
        <v>31254</v>
      </c>
      <c r="C3768" s="53">
        <v>3000170</v>
      </c>
      <c r="D3768" s="52" t="s">
        <v>585</v>
      </c>
      <c r="E3768" s="53" t="s">
        <v>59</v>
      </c>
      <c r="F3768" s="55">
        <v>41369</v>
      </c>
      <c r="G3768" s="55">
        <v>41409</v>
      </c>
      <c r="H3768" s="53" t="s">
        <v>104</v>
      </c>
      <c r="I3768" s="57">
        <v>2000</v>
      </c>
      <c r="J3768" s="56">
        <v>1998.5467549090909</v>
      </c>
      <c r="K3768" s="56">
        <v>1998.546</v>
      </c>
      <c r="L3768" s="59">
        <v>41429</v>
      </c>
      <c r="M3768" s="60">
        <v>2013</v>
      </c>
      <c r="N3768" s="61">
        <v>41450</v>
      </c>
      <c r="O3768" s="60">
        <v>2013</v>
      </c>
      <c r="P3768" s="61">
        <v>41557</v>
      </c>
      <c r="Q3768" s="53" t="s">
        <v>337</v>
      </c>
      <c r="R3768" s="53" t="s">
        <v>5593</v>
      </c>
      <c r="S3768" s="53" t="s">
        <v>384</v>
      </c>
      <c r="T3768" s="63">
        <v>1</v>
      </c>
      <c r="U3768" s="53" t="s">
        <v>367</v>
      </c>
      <c r="V3768" s="53" t="s">
        <v>385</v>
      </c>
      <c r="W3768" s="53"/>
      <c r="X3768" s="53"/>
      <c r="Y3768" s="63"/>
      <c r="Z3768" s="53"/>
      <c r="AA3768" s="53"/>
      <c r="AB3768" s="72"/>
      <c r="AC3768" s="57"/>
      <c r="AD3768" s="53"/>
      <c r="AE3768" s="53"/>
      <c r="AF3768" s="63"/>
      <c r="AG3768" s="63"/>
      <c r="AH3768" s="62"/>
      <c r="AI3768" s="53"/>
      <c r="AJ3768" s="149">
        <v>2</v>
      </c>
      <c r="AK3768" s="374" t="s">
        <v>677</v>
      </c>
    </row>
    <row r="3769" spans="1:37" s="149" customFormat="1" ht="75" customHeight="1">
      <c r="A3769" s="52" t="s">
        <v>377</v>
      </c>
      <c r="B3769" s="60">
        <v>31255</v>
      </c>
      <c r="C3769" s="52" t="s">
        <v>5594</v>
      </c>
      <c r="D3769" s="52" t="s">
        <v>874</v>
      </c>
      <c r="E3769" s="53" t="s">
        <v>59</v>
      </c>
      <c r="F3769" s="55">
        <v>41369</v>
      </c>
      <c r="G3769" s="55">
        <v>41409</v>
      </c>
      <c r="H3769" s="53" t="s">
        <v>104</v>
      </c>
      <c r="I3769" s="57">
        <v>200</v>
      </c>
      <c r="J3769" s="56">
        <v>199.8546754909091</v>
      </c>
      <c r="K3769" s="56">
        <v>199.85400000000001</v>
      </c>
      <c r="L3769" s="59">
        <v>41429</v>
      </c>
      <c r="M3769" s="60">
        <v>2013</v>
      </c>
      <c r="N3769" s="61">
        <v>41450</v>
      </c>
      <c r="O3769" s="60">
        <v>2013</v>
      </c>
      <c r="P3769" s="61">
        <v>41557</v>
      </c>
      <c r="Q3769" s="53" t="s">
        <v>338</v>
      </c>
      <c r="R3769" s="53" t="s">
        <v>5595</v>
      </c>
      <c r="S3769" s="53" t="s">
        <v>384</v>
      </c>
      <c r="T3769" s="63">
        <v>1</v>
      </c>
      <c r="U3769" s="53" t="s">
        <v>367</v>
      </c>
      <c r="V3769" s="53" t="s">
        <v>389</v>
      </c>
      <c r="W3769" s="53"/>
      <c r="X3769" s="53"/>
      <c r="Y3769" s="63"/>
      <c r="Z3769" s="53"/>
      <c r="AA3769" s="53"/>
      <c r="AB3769" s="72"/>
      <c r="AC3769" s="57"/>
      <c r="AD3769" s="53"/>
      <c r="AE3769" s="53"/>
      <c r="AF3769" s="63"/>
      <c r="AG3769" s="63"/>
      <c r="AH3769" s="62"/>
      <c r="AI3769" s="53"/>
      <c r="AJ3769" s="149">
        <v>2</v>
      </c>
      <c r="AK3769" s="374" t="s">
        <v>677</v>
      </c>
    </row>
    <row r="3770" spans="1:37" s="149" customFormat="1" ht="75" customHeight="1">
      <c r="A3770" s="52" t="s">
        <v>377</v>
      </c>
      <c r="B3770" s="60">
        <v>31256</v>
      </c>
      <c r="C3770" s="53">
        <v>3000409</v>
      </c>
      <c r="D3770" s="52" t="s">
        <v>583</v>
      </c>
      <c r="E3770" s="53" t="s">
        <v>59</v>
      </c>
      <c r="F3770" s="55">
        <v>41369</v>
      </c>
      <c r="G3770" s="55">
        <v>41409</v>
      </c>
      <c r="H3770" s="53" t="s">
        <v>104</v>
      </c>
      <c r="I3770" s="57">
        <v>2000</v>
      </c>
      <c r="J3770" s="56">
        <v>1998.5467549090909</v>
      </c>
      <c r="K3770" s="56">
        <v>1998.546</v>
      </c>
      <c r="L3770" s="59">
        <v>41429</v>
      </c>
      <c r="M3770" s="60">
        <v>2013</v>
      </c>
      <c r="N3770" s="61">
        <v>41450</v>
      </c>
      <c r="O3770" s="60">
        <v>2013</v>
      </c>
      <c r="P3770" s="61">
        <v>41557</v>
      </c>
      <c r="Q3770" s="53" t="s">
        <v>337</v>
      </c>
      <c r="R3770" s="53" t="s">
        <v>5596</v>
      </c>
      <c r="S3770" s="53" t="s">
        <v>384</v>
      </c>
      <c r="T3770" s="63">
        <v>1</v>
      </c>
      <c r="U3770" s="53" t="s">
        <v>367</v>
      </c>
      <c r="V3770" s="53" t="s">
        <v>385</v>
      </c>
      <c r="W3770" s="53"/>
      <c r="X3770" s="53"/>
      <c r="Y3770" s="63"/>
      <c r="Z3770" s="53"/>
      <c r="AA3770" s="53"/>
      <c r="AB3770" s="72"/>
      <c r="AC3770" s="57"/>
      <c r="AD3770" s="53"/>
      <c r="AE3770" s="53"/>
      <c r="AF3770" s="63"/>
      <c r="AG3770" s="63"/>
      <c r="AH3770" s="62"/>
      <c r="AI3770" s="53"/>
      <c r="AJ3770" s="149">
        <v>2</v>
      </c>
      <c r="AK3770" s="374" t="s">
        <v>677</v>
      </c>
    </row>
    <row r="3771" spans="1:37" s="149" customFormat="1" ht="75" customHeight="1">
      <c r="A3771" s="52" t="s">
        <v>377</v>
      </c>
      <c r="B3771" s="60">
        <v>31257</v>
      </c>
      <c r="C3771" s="53">
        <v>3000406</v>
      </c>
      <c r="D3771" s="52" t="s">
        <v>587</v>
      </c>
      <c r="E3771" s="53" t="s">
        <v>59</v>
      </c>
      <c r="F3771" s="55">
        <v>41369</v>
      </c>
      <c r="G3771" s="55">
        <v>41409</v>
      </c>
      <c r="H3771" s="53" t="s">
        <v>104</v>
      </c>
      <c r="I3771" s="57">
        <v>1000</v>
      </c>
      <c r="J3771" s="56">
        <v>999.27337745454543</v>
      </c>
      <c r="K3771" s="56">
        <v>999.27300000000002</v>
      </c>
      <c r="L3771" s="59">
        <v>41429</v>
      </c>
      <c r="M3771" s="60">
        <v>2013</v>
      </c>
      <c r="N3771" s="61">
        <v>41450</v>
      </c>
      <c r="O3771" s="60">
        <v>2013</v>
      </c>
      <c r="P3771" s="61">
        <v>41557</v>
      </c>
      <c r="Q3771" s="53" t="s">
        <v>337</v>
      </c>
      <c r="R3771" s="53" t="s">
        <v>5597</v>
      </c>
      <c r="S3771" s="53" t="s">
        <v>384</v>
      </c>
      <c r="T3771" s="63">
        <v>1</v>
      </c>
      <c r="U3771" s="53" t="s">
        <v>367</v>
      </c>
      <c r="V3771" s="53" t="s">
        <v>385</v>
      </c>
      <c r="W3771" s="53"/>
      <c r="X3771" s="53"/>
      <c r="Y3771" s="63"/>
      <c r="Z3771" s="53"/>
      <c r="AA3771" s="53"/>
      <c r="AB3771" s="72"/>
      <c r="AC3771" s="57"/>
      <c r="AD3771" s="53"/>
      <c r="AE3771" s="53"/>
      <c r="AF3771" s="63"/>
      <c r="AG3771" s="63"/>
      <c r="AH3771" s="62"/>
      <c r="AI3771" s="53"/>
      <c r="AJ3771" s="149">
        <v>2</v>
      </c>
      <c r="AK3771" s="374" t="s">
        <v>677</v>
      </c>
    </row>
    <row r="3772" spans="1:37" s="149" customFormat="1" ht="75" customHeight="1">
      <c r="A3772" s="54" t="s">
        <v>1827</v>
      </c>
      <c r="B3772" s="60">
        <v>31258</v>
      </c>
      <c r="C3772" s="70" t="s">
        <v>1133</v>
      </c>
      <c r="D3772" s="52" t="s">
        <v>1134</v>
      </c>
      <c r="E3772" s="53" t="s">
        <v>80</v>
      </c>
      <c r="F3772" s="55">
        <v>41417</v>
      </c>
      <c r="G3772" s="55">
        <v>41477</v>
      </c>
      <c r="H3772" s="53" t="s">
        <v>100</v>
      </c>
      <c r="I3772" s="57">
        <v>591.11864406779659</v>
      </c>
      <c r="J3772" s="56">
        <v>642.92249832048003</v>
      </c>
      <c r="K3772" s="56">
        <v>591.11800000000005</v>
      </c>
      <c r="L3772" s="59">
        <v>41492</v>
      </c>
      <c r="M3772" s="60" t="s">
        <v>702</v>
      </c>
      <c r="N3772" s="61">
        <v>41502</v>
      </c>
      <c r="O3772" s="60" t="s">
        <v>702</v>
      </c>
      <c r="P3772" s="61">
        <v>41592</v>
      </c>
      <c r="Q3772" s="53" t="s">
        <v>337</v>
      </c>
      <c r="R3772" s="71"/>
      <c r="S3772" s="53" t="s">
        <v>419</v>
      </c>
      <c r="T3772" s="53" t="s">
        <v>736</v>
      </c>
      <c r="U3772" s="53" t="s">
        <v>367</v>
      </c>
      <c r="V3772" s="53" t="s">
        <v>385</v>
      </c>
      <c r="W3772" s="53"/>
      <c r="X3772" s="63"/>
      <c r="Y3772" s="63"/>
      <c r="Z3772" s="53"/>
      <c r="AA3772" s="53"/>
      <c r="AB3772" s="72"/>
      <c r="AC3772" s="57"/>
      <c r="AD3772" s="53"/>
      <c r="AE3772" s="53"/>
      <c r="AF3772" s="53"/>
      <c r="AG3772" s="63"/>
      <c r="AH3772" s="53"/>
      <c r="AI3772" s="53"/>
      <c r="AJ3772" s="149">
        <v>3</v>
      </c>
      <c r="AK3772" s="374" t="s">
        <v>677</v>
      </c>
    </row>
    <row r="3773" spans="1:37" s="149" customFormat="1" ht="75" customHeight="1">
      <c r="A3773" s="54" t="s">
        <v>1827</v>
      </c>
      <c r="B3773" s="60">
        <v>31259</v>
      </c>
      <c r="C3773" s="70" t="s">
        <v>476</v>
      </c>
      <c r="D3773" s="52" t="s">
        <v>477</v>
      </c>
      <c r="E3773" s="53" t="s">
        <v>59</v>
      </c>
      <c r="F3773" s="55">
        <v>41417</v>
      </c>
      <c r="G3773" s="55">
        <v>41477</v>
      </c>
      <c r="H3773" s="53" t="s">
        <v>100</v>
      </c>
      <c r="I3773" s="57">
        <v>52.542372881355938</v>
      </c>
      <c r="J3773" s="56">
        <v>56.388996689759999</v>
      </c>
      <c r="K3773" s="56">
        <v>52.542000000000002</v>
      </c>
      <c r="L3773" s="59">
        <v>41492</v>
      </c>
      <c r="M3773" s="60" t="s">
        <v>702</v>
      </c>
      <c r="N3773" s="61">
        <v>41502</v>
      </c>
      <c r="O3773" s="60" t="s">
        <v>702</v>
      </c>
      <c r="P3773" s="61">
        <v>41592</v>
      </c>
      <c r="Q3773" s="53" t="s">
        <v>337</v>
      </c>
      <c r="R3773" s="71"/>
      <c r="S3773" s="53" t="s">
        <v>419</v>
      </c>
      <c r="T3773" s="53" t="s">
        <v>845</v>
      </c>
      <c r="U3773" s="53" t="s">
        <v>367</v>
      </c>
      <c r="V3773" s="53" t="s">
        <v>385</v>
      </c>
      <c r="W3773" s="53"/>
      <c r="X3773" s="63"/>
      <c r="Y3773" s="63"/>
      <c r="Z3773" s="53"/>
      <c r="AA3773" s="53"/>
      <c r="AB3773" s="72"/>
      <c r="AC3773" s="57"/>
      <c r="AD3773" s="53"/>
      <c r="AE3773" s="53"/>
      <c r="AF3773" s="53"/>
      <c r="AG3773" s="63"/>
      <c r="AH3773" s="53"/>
      <c r="AI3773" s="53"/>
      <c r="AJ3773" s="149">
        <v>3</v>
      </c>
      <c r="AK3773" s="374" t="s">
        <v>677</v>
      </c>
    </row>
    <row r="3774" spans="1:37" s="149" customFormat="1" ht="75" customHeight="1">
      <c r="A3774" s="54" t="s">
        <v>1827</v>
      </c>
      <c r="B3774" s="60">
        <v>31260</v>
      </c>
      <c r="C3774" s="70" t="s">
        <v>626</v>
      </c>
      <c r="D3774" s="52" t="s">
        <v>627</v>
      </c>
      <c r="E3774" s="53" t="s">
        <v>80</v>
      </c>
      <c r="F3774" s="55">
        <v>41417</v>
      </c>
      <c r="G3774" s="55">
        <v>41477</v>
      </c>
      <c r="H3774" s="53" t="s">
        <v>100</v>
      </c>
      <c r="I3774" s="57">
        <v>1783.5508474576272</v>
      </c>
      <c r="J3774" s="56">
        <v>1930.30637596272</v>
      </c>
      <c r="K3774" s="56">
        <v>1783.55</v>
      </c>
      <c r="L3774" s="59">
        <v>41492</v>
      </c>
      <c r="M3774" s="60" t="s">
        <v>702</v>
      </c>
      <c r="N3774" s="61">
        <v>41502</v>
      </c>
      <c r="O3774" s="60" t="s">
        <v>702</v>
      </c>
      <c r="P3774" s="61">
        <v>41592</v>
      </c>
      <c r="Q3774" s="53" t="s">
        <v>337</v>
      </c>
      <c r="R3774" s="71"/>
      <c r="S3774" s="53" t="s">
        <v>419</v>
      </c>
      <c r="T3774" s="53" t="s">
        <v>5598</v>
      </c>
      <c r="U3774" s="53" t="s">
        <v>367</v>
      </c>
      <c r="V3774" s="53" t="s">
        <v>385</v>
      </c>
      <c r="W3774" s="53"/>
      <c r="X3774" s="63"/>
      <c r="Y3774" s="63"/>
      <c r="Z3774" s="53"/>
      <c r="AA3774" s="53"/>
      <c r="AB3774" s="72"/>
      <c r="AC3774" s="57"/>
      <c r="AD3774" s="53"/>
      <c r="AE3774" s="53"/>
      <c r="AF3774" s="53"/>
      <c r="AG3774" s="63"/>
      <c r="AH3774" s="53"/>
      <c r="AI3774" s="53"/>
      <c r="AJ3774" s="149">
        <v>3</v>
      </c>
      <c r="AK3774" s="374" t="s">
        <v>677</v>
      </c>
    </row>
    <row r="3775" spans="1:37" s="149" customFormat="1" ht="75" customHeight="1">
      <c r="A3775" s="54" t="s">
        <v>1827</v>
      </c>
      <c r="B3775" s="60">
        <v>31261</v>
      </c>
      <c r="C3775" s="70" t="s">
        <v>478</v>
      </c>
      <c r="D3775" s="52" t="s">
        <v>479</v>
      </c>
      <c r="E3775" s="53" t="s">
        <v>59</v>
      </c>
      <c r="F3775" s="55">
        <v>41417</v>
      </c>
      <c r="G3775" s="55">
        <v>41477</v>
      </c>
      <c r="H3775" s="53" t="s">
        <v>100</v>
      </c>
      <c r="I3775" s="57">
        <v>230.9406779661017</v>
      </c>
      <c r="J3775" s="56">
        <v>252.81616449600003</v>
      </c>
      <c r="K3775" s="56">
        <v>230.94</v>
      </c>
      <c r="L3775" s="59">
        <v>41492</v>
      </c>
      <c r="M3775" s="60" t="s">
        <v>702</v>
      </c>
      <c r="N3775" s="61">
        <v>41502</v>
      </c>
      <c r="O3775" s="60" t="s">
        <v>702</v>
      </c>
      <c r="P3775" s="61">
        <v>41592</v>
      </c>
      <c r="Q3775" s="53" t="s">
        <v>337</v>
      </c>
      <c r="R3775" s="71"/>
      <c r="S3775" s="53" t="s">
        <v>419</v>
      </c>
      <c r="T3775" s="53" t="s">
        <v>5599</v>
      </c>
      <c r="U3775" s="53" t="s">
        <v>367</v>
      </c>
      <c r="V3775" s="53" t="s">
        <v>385</v>
      </c>
      <c r="W3775" s="53"/>
      <c r="X3775" s="63"/>
      <c r="Y3775" s="63"/>
      <c r="Z3775" s="53"/>
      <c r="AA3775" s="53"/>
      <c r="AB3775" s="72"/>
      <c r="AC3775" s="57"/>
      <c r="AD3775" s="53"/>
      <c r="AE3775" s="53"/>
      <c r="AF3775" s="53"/>
      <c r="AG3775" s="63"/>
      <c r="AH3775" s="53"/>
      <c r="AI3775" s="53"/>
      <c r="AJ3775" s="149">
        <v>3</v>
      </c>
      <c r="AK3775" s="374" t="s">
        <v>677</v>
      </c>
    </row>
    <row r="3776" spans="1:37" s="149" customFormat="1" ht="75" customHeight="1">
      <c r="A3776" s="54" t="s">
        <v>1827</v>
      </c>
      <c r="B3776" s="60">
        <v>31262</v>
      </c>
      <c r="C3776" s="70" t="s">
        <v>480</v>
      </c>
      <c r="D3776" s="52" t="s">
        <v>429</v>
      </c>
      <c r="E3776" s="53" t="s">
        <v>80</v>
      </c>
      <c r="F3776" s="55">
        <v>41417</v>
      </c>
      <c r="G3776" s="55">
        <v>41477</v>
      </c>
      <c r="H3776" s="53" t="s">
        <v>100</v>
      </c>
      <c r="I3776" s="57">
        <v>547.28813559322032</v>
      </c>
      <c r="J3776" s="56">
        <v>598.95446971247998</v>
      </c>
      <c r="K3776" s="56">
        <v>547.28800000000001</v>
      </c>
      <c r="L3776" s="59">
        <v>41492</v>
      </c>
      <c r="M3776" s="60" t="s">
        <v>702</v>
      </c>
      <c r="N3776" s="61">
        <v>41502</v>
      </c>
      <c r="O3776" s="60" t="s">
        <v>702</v>
      </c>
      <c r="P3776" s="61">
        <v>41592</v>
      </c>
      <c r="Q3776" s="53" t="s">
        <v>337</v>
      </c>
      <c r="R3776" s="71"/>
      <c r="S3776" s="53" t="s">
        <v>419</v>
      </c>
      <c r="T3776" s="53" t="s">
        <v>5600</v>
      </c>
      <c r="U3776" s="53" t="s">
        <v>367</v>
      </c>
      <c r="V3776" s="53" t="s">
        <v>385</v>
      </c>
      <c r="W3776" s="53"/>
      <c r="X3776" s="63"/>
      <c r="Y3776" s="63"/>
      <c r="Z3776" s="53"/>
      <c r="AA3776" s="53"/>
      <c r="AB3776" s="72"/>
      <c r="AC3776" s="57"/>
      <c r="AD3776" s="53"/>
      <c r="AE3776" s="53"/>
      <c r="AF3776" s="53"/>
      <c r="AG3776" s="63"/>
      <c r="AH3776" s="53"/>
      <c r="AI3776" s="53"/>
      <c r="AJ3776" s="149">
        <v>3</v>
      </c>
      <c r="AK3776" s="374" t="s">
        <v>677</v>
      </c>
    </row>
    <row r="3777" spans="1:37" s="149" customFormat="1" ht="75" customHeight="1">
      <c r="A3777" s="54" t="s">
        <v>1827</v>
      </c>
      <c r="B3777" s="60">
        <v>31263</v>
      </c>
      <c r="C3777" s="70" t="s">
        <v>481</v>
      </c>
      <c r="D3777" s="52" t="s">
        <v>482</v>
      </c>
      <c r="E3777" s="53" t="s">
        <v>59</v>
      </c>
      <c r="F3777" s="55">
        <v>41417</v>
      </c>
      <c r="G3777" s="55">
        <v>41477</v>
      </c>
      <c r="H3777" s="53" t="s">
        <v>100</v>
      </c>
      <c r="I3777" s="57">
        <v>155.95762711864407</v>
      </c>
      <c r="J3777" s="56">
        <v>167.40826892496003</v>
      </c>
      <c r="K3777" s="56">
        <v>155.95699999999999</v>
      </c>
      <c r="L3777" s="59">
        <v>41492</v>
      </c>
      <c r="M3777" s="60" t="s">
        <v>702</v>
      </c>
      <c r="N3777" s="61">
        <v>41502</v>
      </c>
      <c r="O3777" s="60" t="s">
        <v>702</v>
      </c>
      <c r="P3777" s="61">
        <v>41592</v>
      </c>
      <c r="Q3777" s="53" t="s">
        <v>337</v>
      </c>
      <c r="R3777" s="71"/>
      <c r="S3777" s="53" t="s">
        <v>5505</v>
      </c>
      <c r="T3777" s="53" t="s">
        <v>5601</v>
      </c>
      <c r="U3777" s="53" t="s">
        <v>367</v>
      </c>
      <c r="V3777" s="53" t="s">
        <v>385</v>
      </c>
      <c r="W3777" s="53"/>
      <c r="X3777" s="63"/>
      <c r="Y3777" s="63"/>
      <c r="Z3777" s="53"/>
      <c r="AA3777" s="53"/>
      <c r="AB3777" s="72"/>
      <c r="AC3777" s="57"/>
      <c r="AD3777" s="53"/>
      <c r="AE3777" s="53"/>
      <c r="AF3777" s="53"/>
      <c r="AG3777" s="63"/>
      <c r="AH3777" s="53"/>
      <c r="AI3777" s="53"/>
      <c r="AJ3777" s="149">
        <v>3</v>
      </c>
      <c r="AK3777" s="374" t="s">
        <v>677</v>
      </c>
    </row>
    <row r="3778" spans="1:37" s="149" customFormat="1" ht="75" customHeight="1">
      <c r="A3778" s="54" t="s">
        <v>1827</v>
      </c>
      <c r="B3778" s="60">
        <v>31264</v>
      </c>
      <c r="C3778" s="70" t="s">
        <v>483</v>
      </c>
      <c r="D3778" s="52" t="s">
        <v>484</v>
      </c>
      <c r="E3778" s="53" t="s">
        <v>59</v>
      </c>
      <c r="F3778" s="55">
        <v>41417</v>
      </c>
      <c r="G3778" s="55">
        <v>41477</v>
      </c>
      <c r="H3778" s="53" t="s">
        <v>100</v>
      </c>
      <c r="I3778" s="57">
        <v>396.83050847457628</v>
      </c>
      <c r="J3778" s="56">
        <v>430.00731978624003</v>
      </c>
      <c r="K3778" s="56">
        <v>396.83</v>
      </c>
      <c r="L3778" s="59">
        <v>41492</v>
      </c>
      <c r="M3778" s="60" t="s">
        <v>702</v>
      </c>
      <c r="N3778" s="61">
        <v>41502</v>
      </c>
      <c r="O3778" s="60" t="s">
        <v>702</v>
      </c>
      <c r="P3778" s="61">
        <v>41592</v>
      </c>
      <c r="Q3778" s="53" t="s">
        <v>337</v>
      </c>
      <c r="R3778" s="71"/>
      <c r="S3778" s="53" t="s">
        <v>419</v>
      </c>
      <c r="T3778" s="53" t="s">
        <v>5602</v>
      </c>
      <c r="U3778" s="53" t="s">
        <v>367</v>
      </c>
      <c r="V3778" s="53" t="s">
        <v>385</v>
      </c>
      <c r="W3778" s="53"/>
      <c r="X3778" s="63"/>
      <c r="Y3778" s="63"/>
      <c r="Z3778" s="53"/>
      <c r="AA3778" s="53"/>
      <c r="AB3778" s="72"/>
      <c r="AC3778" s="57"/>
      <c r="AD3778" s="53"/>
      <c r="AE3778" s="53"/>
      <c r="AF3778" s="53"/>
      <c r="AG3778" s="63"/>
      <c r="AH3778" s="53"/>
      <c r="AI3778" s="53"/>
      <c r="AJ3778" s="149">
        <v>3</v>
      </c>
      <c r="AK3778" s="374" t="s">
        <v>677</v>
      </c>
    </row>
    <row r="3779" spans="1:37" s="149" customFormat="1" ht="75" customHeight="1">
      <c r="A3779" s="54" t="s">
        <v>1827</v>
      </c>
      <c r="B3779" s="60">
        <v>31265</v>
      </c>
      <c r="C3779" s="70" t="s">
        <v>487</v>
      </c>
      <c r="D3779" s="52" t="s">
        <v>435</v>
      </c>
      <c r="E3779" s="53" t="s">
        <v>80</v>
      </c>
      <c r="F3779" s="55">
        <v>41225</v>
      </c>
      <c r="G3779" s="55">
        <v>41283</v>
      </c>
      <c r="H3779" s="53" t="s">
        <v>100</v>
      </c>
      <c r="I3779" s="57">
        <v>186.64400000000001</v>
      </c>
      <c r="J3779" s="56">
        <v>190.1617237296</v>
      </c>
      <c r="K3779" s="56">
        <v>186.64400000000001</v>
      </c>
      <c r="L3779" s="59">
        <v>41303</v>
      </c>
      <c r="M3779" s="60">
        <v>2013</v>
      </c>
      <c r="N3779" s="61">
        <v>41305</v>
      </c>
      <c r="O3779" s="60">
        <v>2013</v>
      </c>
      <c r="P3779" s="61">
        <v>41639</v>
      </c>
      <c r="Q3779" s="53" t="s">
        <v>337</v>
      </c>
      <c r="R3779" s="71" t="s">
        <v>2902</v>
      </c>
      <c r="S3779" s="53" t="s">
        <v>900</v>
      </c>
      <c r="T3779" s="53">
        <v>5.3419999999999996</v>
      </c>
      <c r="U3779" s="53" t="s">
        <v>367</v>
      </c>
      <c r="V3779" s="53" t="s">
        <v>385</v>
      </c>
      <c r="W3779" s="53"/>
      <c r="X3779" s="63"/>
      <c r="Y3779" s="63"/>
      <c r="Z3779" s="53"/>
      <c r="AA3779" s="53"/>
      <c r="AB3779" s="72"/>
      <c r="AC3779" s="57"/>
      <c r="AD3779" s="53"/>
      <c r="AE3779" s="53"/>
      <c r="AF3779" s="53"/>
      <c r="AG3779" s="63"/>
      <c r="AH3779" s="53"/>
      <c r="AI3779" s="53"/>
      <c r="AJ3779" s="149">
        <v>1</v>
      </c>
      <c r="AK3779" s="374" t="s">
        <v>677</v>
      </c>
    </row>
    <row r="3780" spans="1:37" s="149" customFormat="1" ht="75" customHeight="1">
      <c r="A3780" s="54" t="s">
        <v>1827</v>
      </c>
      <c r="B3780" s="60">
        <v>31266</v>
      </c>
      <c r="C3780" s="70" t="s">
        <v>496</v>
      </c>
      <c r="D3780" s="52" t="s">
        <v>497</v>
      </c>
      <c r="E3780" s="53" t="s">
        <v>59</v>
      </c>
      <c r="F3780" s="55">
        <v>41417</v>
      </c>
      <c r="G3780" s="55">
        <v>41477</v>
      </c>
      <c r="H3780" s="53" t="s">
        <v>100</v>
      </c>
      <c r="I3780" s="57">
        <v>422.66101694915255</v>
      </c>
      <c r="J3780" s="56">
        <v>457.81709788080002</v>
      </c>
      <c r="K3780" s="56">
        <v>422.661</v>
      </c>
      <c r="L3780" s="59">
        <v>41492</v>
      </c>
      <c r="M3780" s="60" t="s">
        <v>702</v>
      </c>
      <c r="N3780" s="61">
        <v>41502</v>
      </c>
      <c r="O3780" s="60" t="s">
        <v>702</v>
      </c>
      <c r="P3780" s="61">
        <v>41592</v>
      </c>
      <c r="Q3780" s="53" t="s">
        <v>337</v>
      </c>
      <c r="R3780" s="71"/>
      <c r="S3780" s="53" t="s">
        <v>5505</v>
      </c>
      <c r="T3780" s="53" t="s">
        <v>5603</v>
      </c>
      <c r="U3780" s="53" t="s">
        <v>367</v>
      </c>
      <c r="V3780" s="53" t="s">
        <v>385</v>
      </c>
      <c r="W3780" s="53"/>
      <c r="X3780" s="63"/>
      <c r="Y3780" s="63"/>
      <c r="Z3780" s="53"/>
      <c r="AA3780" s="53"/>
      <c r="AB3780" s="72"/>
      <c r="AC3780" s="57"/>
      <c r="AD3780" s="53"/>
      <c r="AE3780" s="53"/>
      <c r="AF3780" s="53"/>
      <c r="AG3780" s="63"/>
      <c r="AH3780" s="53"/>
      <c r="AI3780" s="53"/>
      <c r="AJ3780" s="149">
        <v>3</v>
      </c>
      <c r="AK3780" s="374" t="s">
        <v>677</v>
      </c>
    </row>
    <row r="3781" spans="1:37" s="149" customFormat="1" ht="75" customHeight="1">
      <c r="A3781" s="54" t="s">
        <v>1827</v>
      </c>
      <c r="B3781" s="60">
        <v>31267</v>
      </c>
      <c r="C3781" s="70" t="s">
        <v>506</v>
      </c>
      <c r="D3781" s="52" t="s">
        <v>507</v>
      </c>
      <c r="E3781" s="53" t="s">
        <v>59</v>
      </c>
      <c r="F3781" s="55">
        <v>41417</v>
      </c>
      <c r="G3781" s="55">
        <v>41477</v>
      </c>
      <c r="H3781" s="53" t="s">
        <v>100</v>
      </c>
      <c r="I3781" s="57">
        <v>301.58474576271186</v>
      </c>
      <c r="J3781" s="56">
        <v>318.65828733647999</v>
      </c>
      <c r="K3781" s="56">
        <v>301.584</v>
      </c>
      <c r="L3781" s="59">
        <v>41492</v>
      </c>
      <c r="M3781" s="60" t="s">
        <v>702</v>
      </c>
      <c r="N3781" s="61">
        <v>41502</v>
      </c>
      <c r="O3781" s="60" t="s">
        <v>702</v>
      </c>
      <c r="P3781" s="61">
        <v>41592</v>
      </c>
      <c r="Q3781" s="53" t="s">
        <v>337</v>
      </c>
      <c r="R3781" s="71"/>
      <c r="S3781" s="53" t="s">
        <v>5604</v>
      </c>
      <c r="T3781" s="53" t="s">
        <v>5605</v>
      </c>
      <c r="U3781" s="53" t="s">
        <v>367</v>
      </c>
      <c r="V3781" s="53" t="s">
        <v>385</v>
      </c>
      <c r="W3781" s="53"/>
      <c r="X3781" s="63"/>
      <c r="Y3781" s="63"/>
      <c r="Z3781" s="53"/>
      <c r="AA3781" s="53"/>
      <c r="AB3781" s="72"/>
      <c r="AC3781" s="57"/>
      <c r="AD3781" s="53"/>
      <c r="AE3781" s="53"/>
      <c r="AF3781" s="53"/>
      <c r="AG3781" s="63"/>
      <c r="AH3781" s="53"/>
      <c r="AI3781" s="53"/>
      <c r="AJ3781" s="149">
        <v>3</v>
      </c>
      <c r="AK3781" s="374" t="s">
        <v>677</v>
      </c>
    </row>
    <row r="3782" spans="1:37" s="149" customFormat="1" ht="75" customHeight="1">
      <c r="A3782" s="54" t="s">
        <v>1827</v>
      </c>
      <c r="B3782" s="60">
        <v>31268</v>
      </c>
      <c r="C3782" s="70" t="s">
        <v>640</v>
      </c>
      <c r="D3782" s="52" t="s">
        <v>641</v>
      </c>
      <c r="E3782" s="53" t="s">
        <v>80</v>
      </c>
      <c r="F3782" s="55">
        <v>41417</v>
      </c>
      <c r="G3782" s="55">
        <v>41477</v>
      </c>
      <c r="H3782" s="53" t="s">
        <v>100</v>
      </c>
      <c r="I3782" s="57">
        <v>70</v>
      </c>
      <c r="J3782" s="56">
        <v>74.525808490559996</v>
      </c>
      <c r="K3782" s="56">
        <v>70</v>
      </c>
      <c r="L3782" s="59">
        <v>41492</v>
      </c>
      <c r="M3782" s="60" t="s">
        <v>702</v>
      </c>
      <c r="N3782" s="61">
        <v>41502</v>
      </c>
      <c r="O3782" s="60" t="s">
        <v>702</v>
      </c>
      <c r="P3782" s="61">
        <v>41592</v>
      </c>
      <c r="Q3782" s="53" t="s">
        <v>337</v>
      </c>
      <c r="R3782" s="71"/>
      <c r="S3782" s="53" t="s">
        <v>419</v>
      </c>
      <c r="T3782" s="53" t="s">
        <v>766</v>
      </c>
      <c r="U3782" s="53" t="s">
        <v>367</v>
      </c>
      <c r="V3782" s="53" t="s">
        <v>385</v>
      </c>
      <c r="W3782" s="53"/>
      <c r="X3782" s="63"/>
      <c r="Y3782" s="63"/>
      <c r="Z3782" s="53"/>
      <c r="AA3782" s="53"/>
      <c r="AB3782" s="72"/>
      <c r="AC3782" s="57"/>
      <c r="AD3782" s="53"/>
      <c r="AE3782" s="53"/>
      <c r="AF3782" s="53"/>
      <c r="AG3782" s="63"/>
      <c r="AH3782" s="53"/>
      <c r="AI3782" s="53"/>
      <c r="AJ3782" s="149">
        <v>3</v>
      </c>
      <c r="AK3782" s="374" t="s">
        <v>677</v>
      </c>
    </row>
    <row r="3783" spans="1:37" s="149" customFormat="1" ht="75" customHeight="1">
      <c r="A3783" s="54" t="s">
        <v>1827</v>
      </c>
      <c r="B3783" s="60">
        <v>31269</v>
      </c>
      <c r="C3783" s="70" t="s">
        <v>510</v>
      </c>
      <c r="D3783" s="52" t="s">
        <v>511</v>
      </c>
      <c r="E3783" s="53" t="s">
        <v>59</v>
      </c>
      <c r="F3783" s="55">
        <v>41417</v>
      </c>
      <c r="G3783" s="55">
        <v>41477</v>
      </c>
      <c r="H3783" s="53" t="s">
        <v>100</v>
      </c>
      <c r="I3783" s="57">
        <v>731.28813559322032</v>
      </c>
      <c r="J3783" s="56">
        <v>797.90979916368008</v>
      </c>
      <c r="K3783" s="56">
        <v>731.28800000000001</v>
      </c>
      <c r="L3783" s="59">
        <v>41492</v>
      </c>
      <c r="M3783" s="60" t="s">
        <v>702</v>
      </c>
      <c r="N3783" s="61">
        <v>41502</v>
      </c>
      <c r="O3783" s="60" t="s">
        <v>702</v>
      </c>
      <c r="P3783" s="61">
        <v>41592</v>
      </c>
      <c r="Q3783" s="53" t="s">
        <v>337</v>
      </c>
      <c r="R3783" s="71"/>
      <c r="S3783" s="53" t="s">
        <v>430</v>
      </c>
      <c r="T3783" s="53" t="s">
        <v>5606</v>
      </c>
      <c r="U3783" s="53" t="s">
        <v>367</v>
      </c>
      <c r="V3783" s="53" t="s">
        <v>385</v>
      </c>
      <c r="W3783" s="53"/>
      <c r="X3783" s="63"/>
      <c r="Y3783" s="63"/>
      <c r="Z3783" s="53"/>
      <c r="AA3783" s="53"/>
      <c r="AB3783" s="72"/>
      <c r="AC3783" s="57"/>
      <c r="AD3783" s="53"/>
      <c r="AE3783" s="53"/>
      <c r="AF3783" s="53"/>
      <c r="AG3783" s="63"/>
      <c r="AH3783" s="53"/>
      <c r="AI3783" s="53"/>
      <c r="AJ3783" s="149">
        <v>3</v>
      </c>
      <c r="AK3783" s="374" t="s">
        <v>677</v>
      </c>
    </row>
    <row r="3784" spans="1:37" s="149" customFormat="1" ht="75" customHeight="1">
      <c r="A3784" s="54" t="s">
        <v>1827</v>
      </c>
      <c r="B3784" s="60">
        <v>31270</v>
      </c>
      <c r="C3784" s="70" t="s">
        <v>444</v>
      </c>
      <c r="D3784" s="52" t="s">
        <v>418</v>
      </c>
      <c r="E3784" s="53" t="s">
        <v>59</v>
      </c>
      <c r="F3784" s="55">
        <v>41417</v>
      </c>
      <c r="G3784" s="55">
        <v>41477</v>
      </c>
      <c r="H3784" s="53" t="s">
        <v>100</v>
      </c>
      <c r="I3784" s="57">
        <v>472.20338983050851</v>
      </c>
      <c r="J3784" s="56">
        <v>844.51590948815999</v>
      </c>
      <c r="K3784" s="56">
        <v>472.20299999999997</v>
      </c>
      <c r="L3784" s="59">
        <v>41492</v>
      </c>
      <c r="M3784" s="60" t="s">
        <v>702</v>
      </c>
      <c r="N3784" s="61">
        <v>41502</v>
      </c>
      <c r="O3784" s="60" t="s">
        <v>702</v>
      </c>
      <c r="P3784" s="61">
        <v>41592</v>
      </c>
      <c r="Q3784" s="53" t="s">
        <v>337</v>
      </c>
      <c r="R3784" s="71"/>
      <c r="S3784" s="53" t="s">
        <v>419</v>
      </c>
      <c r="T3784" s="53" t="s">
        <v>5607</v>
      </c>
      <c r="U3784" s="53" t="s">
        <v>367</v>
      </c>
      <c r="V3784" s="53" t="s">
        <v>385</v>
      </c>
      <c r="W3784" s="53"/>
      <c r="X3784" s="63"/>
      <c r="Y3784" s="63"/>
      <c r="Z3784" s="53"/>
      <c r="AA3784" s="53"/>
      <c r="AB3784" s="72"/>
      <c r="AC3784" s="57"/>
      <c r="AD3784" s="53"/>
      <c r="AE3784" s="53"/>
      <c r="AF3784" s="53"/>
      <c r="AG3784" s="63"/>
      <c r="AH3784" s="53"/>
      <c r="AI3784" s="53"/>
      <c r="AJ3784" s="149">
        <v>3</v>
      </c>
      <c r="AK3784" s="374" t="s">
        <v>677</v>
      </c>
    </row>
    <row r="3785" spans="1:37" s="149" customFormat="1" ht="75" customHeight="1">
      <c r="A3785" s="54" t="s">
        <v>1827</v>
      </c>
      <c r="B3785" s="60">
        <v>31271</v>
      </c>
      <c r="C3785" s="70" t="s">
        <v>446</v>
      </c>
      <c r="D3785" s="52" t="s">
        <v>447</v>
      </c>
      <c r="E3785" s="53" t="s">
        <v>59</v>
      </c>
      <c r="F3785" s="55">
        <v>41417</v>
      </c>
      <c r="G3785" s="55">
        <v>41477</v>
      </c>
      <c r="H3785" s="53" t="s">
        <v>100</v>
      </c>
      <c r="I3785" s="57">
        <v>251.16101694915255</v>
      </c>
      <c r="J3785" s="56">
        <v>273.31625783448004</v>
      </c>
      <c r="K3785" s="56">
        <v>251.161</v>
      </c>
      <c r="L3785" s="59">
        <v>41492</v>
      </c>
      <c r="M3785" s="60" t="s">
        <v>702</v>
      </c>
      <c r="N3785" s="61">
        <v>41502</v>
      </c>
      <c r="O3785" s="60" t="s">
        <v>702</v>
      </c>
      <c r="P3785" s="61">
        <v>41592</v>
      </c>
      <c r="Q3785" s="53" t="s">
        <v>337</v>
      </c>
      <c r="R3785" s="71"/>
      <c r="S3785" s="53" t="s">
        <v>430</v>
      </c>
      <c r="T3785" s="53" t="s">
        <v>857</v>
      </c>
      <c r="U3785" s="53" t="s">
        <v>367</v>
      </c>
      <c r="V3785" s="53" t="s">
        <v>385</v>
      </c>
      <c r="W3785" s="53"/>
      <c r="X3785" s="63"/>
      <c r="Y3785" s="63"/>
      <c r="Z3785" s="53"/>
      <c r="AA3785" s="53"/>
      <c r="AB3785" s="72"/>
      <c r="AC3785" s="57"/>
      <c r="AD3785" s="53"/>
      <c r="AE3785" s="53"/>
      <c r="AF3785" s="53"/>
      <c r="AG3785" s="63"/>
      <c r="AH3785" s="53"/>
      <c r="AI3785" s="53"/>
      <c r="AJ3785" s="149">
        <v>3</v>
      </c>
      <c r="AK3785" s="374" t="s">
        <v>677</v>
      </c>
    </row>
    <row r="3786" spans="1:37" s="149" customFormat="1" ht="75" customHeight="1">
      <c r="A3786" s="54" t="s">
        <v>1827</v>
      </c>
      <c r="B3786" s="60">
        <v>31272</v>
      </c>
      <c r="C3786" s="70" t="s">
        <v>404</v>
      </c>
      <c r="D3786" s="52" t="s">
        <v>405</v>
      </c>
      <c r="E3786" s="53" t="s">
        <v>59</v>
      </c>
      <c r="F3786" s="55">
        <v>41417</v>
      </c>
      <c r="G3786" s="55">
        <v>41477</v>
      </c>
      <c r="H3786" s="53" t="s">
        <v>100</v>
      </c>
      <c r="I3786" s="57">
        <v>104.40677966101696</v>
      </c>
      <c r="J3786" s="56">
        <v>109.81015144848001</v>
      </c>
      <c r="K3786" s="56">
        <v>104.40600000000001</v>
      </c>
      <c r="L3786" s="59">
        <v>41492</v>
      </c>
      <c r="M3786" s="60" t="s">
        <v>702</v>
      </c>
      <c r="N3786" s="61">
        <v>41502</v>
      </c>
      <c r="O3786" s="60" t="s">
        <v>702</v>
      </c>
      <c r="P3786" s="61">
        <v>41592</v>
      </c>
      <c r="Q3786" s="53" t="s">
        <v>337</v>
      </c>
      <c r="R3786" s="71"/>
      <c r="S3786" s="53" t="s">
        <v>5608</v>
      </c>
      <c r="T3786" s="53" t="s">
        <v>5609</v>
      </c>
      <c r="U3786" s="53" t="s">
        <v>367</v>
      </c>
      <c r="V3786" s="53" t="s">
        <v>385</v>
      </c>
      <c r="W3786" s="53"/>
      <c r="X3786" s="63"/>
      <c r="Y3786" s="63"/>
      <c r="Z3786" s="53"/>
      <c r="AA3786" s="53"/>
      <c r="AB3786" s="72"/>
      <c r="AC3786" s="57"/>
      <c r="AD3786" s="53"/>
      <c r="AE3786" s="53"/>
      <c r="AF3786" s="53"/>
      <c r="AG3786" s="63"/>
      <c r="AH3786" s="53"/>
      <c r="AI3786" s="53"/>
      <c r="AJ3786" s="149">
        <v>3</v>
      </c>
      <c r="AK3786" s="374" t="s">
        <v>677</v>
      </c>
    </row>
    <row r="3787" spans="1:37" s="149" customFormat="1" ht="75" customHeight="1">
      <c r="A3787" s="54" t="s">
        <v>1827</v>
      </c>
      <c r="B3787" s="60">
        <v>31273</v>
      </c>
      <c r="C3787" s="70" t="s">
        <v>528</v>
      </c>
      <c r="D3787" s="52" t="s">
        <v>529</v>
      </c>
      <c r="E3787" s="53" t="s">
        <v>59</v>
      </c>
      <c r="F3787" s="55">
        <v>41417</v>
      </c>
      <c r="G3787" s="55">
        <v>41477</v>
      </c>
      <c r="H3787" s="53" t="s">
        <v>100</v>
      </c>
      <c r="I3787" s="57">
        <v>490.72881355932202</v>
      </c>
      <c r="J3787" s="56">
        <v>534.54130780176001</v>
      </c>
      <c r="K3787" s="56">
        <v>490.72800000000001</v>
      </c>
      <c r="L3787" s="59">
        <v>41492</v>
      </c>
      <c r="M3787" s="60" t="s">
        <v>702</v>
      </c>
      <c r="N3787" s="61">
        <v>41502</v>
      </c>
      <c r="O3787" s="60" t="s">
        <v>702</v>
      </c>
      <c r="P3787" s="61">
        <v>41592</v>
      </c>
      <c r="Q3787" s="53" t="s">
        <v>337</v>
      </c>
      <c r="R3787" s="71"/>
      <c r="S3787" s="53" t="s">
        <v>5610</v>
      </c>
      <c r="T3787" s="53" t="s">
        <v>5611</v>
      </c>
      <c r="U3787" s="53" t="s">
        <v>367</v>
      </c>
      <c r="V3787" s="53" t="s">
        <v>385</v>
      </c>
      <c r="W3787" s="53"/>
      <c r="X3787" s="63"/>
      <c r="Y3787" s="63"/>
      <c r="Z3787" s="53"/>
      <c r="AA3787" s="53"/>
      <c r="AB3787" s="72"/>
      <c r="AC3787" s="57"/>
      <c r="AD3787" s="53"/>
      <c r="AE3787" s="53"/>
      <c r="AF3787" s="53"/>
      <c r="AG3787" s="63"/>
      <c r="AH3787" s="53"/>
      <c r="AI3787" s="53"/>
      <c r="AJ3787" s="149">
        <v>3</v>
      </c>
      <c r="AK3787" s="374" t="s">
        <v>677</v>
      </c>
    </row>
    <row r="3788" spans="1:37" s="149" customFormat="1" ht="75" customHeight="1">
      <c r="A3788" s="54" t="s">
        <v>1827</v>
      </c>
      <c r="B3788" s="60">
        <v>31274</v>
      </c>
      <c r="C3788" s="70" t="s">
        <v>954</v>
      </c>
      <c r="D3788" s="52" t="s">
        <v>955</v>
      </c>
      <c r="E3788" s="53" t="s">
        <v>59</v>
      </c>
      <c r="F3788" s="55">
        <v>41417</v>
      </c>
      <c r="G3788" s="55">
        <v>41477</v>
      </c>
      <c r="H3788" s="53" t="s">
        <v>100</v>
      </c>
      <c r="I3788" s="57">
        <v>146.40677966101694</v>
      </c>
      <c r="J3788" s="56">
        <v>155.5369012008</v>
      </c>
      <c r="K3788" s="56">
        <v>146.40600000000001</v>
      </c>
      <c r="L3788" s="59">
        <v>41492</v>
      </c>
      <c r="M3788" s="60" t="s">
        <v>702</v>
      </c>
      <c r="N3788" s="61">
        <v>41502</v>
      </c>
      <c r="O3788" s="60" t="s">
        <v>702</v>
      </c>
      <c r="P3788" s="61">
        <v>41592</v>
      </c>
      <c r="Q3788" s="53" t="s">
        <v>337</v>
      </c>
      <c r="R3788" s="71"/>
      <c r="S3788" s="53" t="s">
        <v>419</v>
      </c>
      <c r="T3788" s="53" t="s">
        <v>5612</v>
      </c>
      <c r="U3788" s="53" t="s">
        <v>367</v>
      </c>
      <c r="V3788" s="53" t="s">
        <v>385</v>
      </c>
      <c r="W3788" s="53"/>
      <c r="X3788" s="63"/>
      <c r="Y3788" s="63"/>
      <c r="Z3788" s="53"/>
      <c r="AA3788" s="53"/>
      <c r="AB3788" s="72"/>
      <c r="AC3788" s="57"/>
      <c r="AD3788" s="53"/>
      <c r="AE3788" s="53"/>
      <c r="AF3788" s="53"/>
      <c r="AG3788" s="63"/>
      <c r="AH3788" s="53"/>
      <c r="AI3788" s="53"/>
      <c r="AJ3788" s="149">
        <v>3</v>
      </c>
      <c r="AK3788" s="374" t="s">
        <v>677</v>
      </c>
    </row>
    <row r="3789" spans="1:37" s="149" customFormat="1" ht="75" customHeight="1">
      <c r="A3789" s="54" t="s">
        <v>1827</v>
      </c>
      <c r="B3789" s="60">
        <v>31275</v>
      </c>
      <c r="C3789" s="70" t="s">
        <v>457</v>
      </c>
      <c r="D3789" s="52" t="s">
        <v>458</v>
      </c>
      <c r="E3789" s="53" t="s">
        <v>59</v>
      </c>
      <c r="F3789" s="55">
        <v>41417</v>
      </c>
      <c r="G3789" s="55">
        <v>41477</v>
      </c>
      <c r="H3789" s="53" t="s">
        <v>100</v>
      </c>
      <c r="I3789" s="57">
        <v>115.21186440677965</v>
      </c>
      <c r="J3789" s="56">
        <v>124.31960088912</v>
      </c>
      <c r="K3789" s="56">
        <v>115.211</v>
      </c>
      <c r="L3789" s="59">
        <v>41492</v>
      </c>
      <c r="M3789" s="60" t="s">
        <v>702</v>
      </c>
      <c r="N3789" s="61">
        <v>41502</v>
      </c>
      <c r="O3789" s="60" t="s">
        <v>702</v>
      </c>
      <c r="P3789" s="61">
        <v>41592</v>
      </c>
      <c r="Q3789" s="53" t="s">
        <v>337</v>
      </c>
      <c r="R3789" s="71"/>
      <c r="S3789" s="53" t="s">
        <v>419</v>
      </c>
      <c r="T3789" s="53" t="s">
        <v>5613</v>
      </c>
      <c r="U3789" s="53" t="s">
        <v>367</v>
      </c>
      <c r="V3789" s="53" t="s">
        <v>385</v>
      </c>
      <c r="W3789" s="53"/>
      <c r="X3789" s="63"/>
      <c r="Y3789" s="63"/>
      <c r="Z3789" s="53"/>
      <c r="AA3789" s="53"/>
      <c r="AB3789" s="72"/>
      <c r="AC3789" s="57"/>
      <c r="AD3789" s="53"/>
      <c r="AE3789" s="53"/>
      <c r="AF3789" s="53"/>
      <c r="AG3789" s="63"/>
      <c r="AH3789" s="53"/>
      <c r="AI3789" s="53"/>
      <c r="AJ3789" s="149">
        <v>3</v>
      </c>
      <c r="AK3789" s="374" t="s">
        <v>677</v>
      </c>
    </row>
    <row r="3790" spans="1:37" s="149" customFormat="1" ht="75" customHeight="1">
      <c r="A3790" s="52" t="s">
        <v>827</v>
      </c>
      <c r="B3790" s="60">
        <v>31276</v>
      </c>
      <c r="C3790" s="69">
        <v>1</v>
      </c>
      <c r="D3790" s="52" t="s">
        <v>5614</v>
      </c>
      <c r="E3790" s="53" t="s">
        <v>59</v>
      </c>
      <c r="F3790" s="55">
        <v>41379</v>
      </c>
      <c r="G3790" s="55">
        <v>41409</v>
      </c>
      <c r="H3790" s="53" t="s">
        <v>101</v>
      </c>
      <c r="I3790" s="57">
        <v>1440</v>
      </c>
      <c r="J3790" s="56">
        <v>1445.4489404880001</v>
      </c>
      <c r="K3790" s="56">
        <v>1440</v>
      </c>
      <c r="L3790" s="59">
        <v>41419</v>
      </c>
      <c r="M3790" s="60">
        <v>2013</v>
      </c>
      <c r="N3790" s="61">
        <v>41419</v>
      </c>
      <c r="O3790" s="60">
        <v>2013</v>
      </c>
      <c r="P3790" s="61">
        <v>41450</v>
      </c>
      <c r="Q3790" s="53" t="s">
        <v>340</v>
      </c>
      <c r="R3790" s="69"/>
      <c r="S3790" s="53" t="s">
        <v>384</v>
      </c>
      <c r="T3790" s="53" t="s">
        <v>9</v>
      </c>
      <c r="U3790" s="53" t="s">
        <v>367</v>
      </c>
      <c r="V3790" s="53" t="s">
        <v>389</v>
      </c>
      <c r="W3790" s="84"/>
      <c r="X3790" s="110"/>
      <c r="Y3790" s="110"/>
      <c r="Z3790" s="84"/>
      <c r="AA3790" s="84"/>
      <c r="AB3790" s="111"/>
      <c r="AC3790" s="112"/>
      <c r="AD3790" s="84"/>
      <c r="AE3790" s="84"/>
      <c r="AF3790" s="84"/>
      <c r="AG3790" s="110"/>
      <c r="AH3790" s="84"/>
      <c r="AI3790" s="84"/>
      <c r="AJ3790" s="149">
        <v>2</v>
      </c>
      <c r="AK3790" s="374" t="s">
        <v>677</v>
      </c>
    </row>
    <row r="3791" spans="1:37" s="149" customFormat="1" ht="75" customHeight="1">
      <c r="A3791" s="52" t="s">
        <v>827</v>
      </c>
      <c r="B3791" s="60">
        <v>31277</v>
      </c>
      <c r="C3791" s="69" t="s">
        <v>472</v>
      </c>
      <c r="D3791" s="52" t="s">
        <v>473</v>
      </c>
      <c r="E3791" s="53" t="s">
        <v>80</v>
      </c>
      <c r="F3791" s="55">
        <v>41374</v>
      </c>
      <c r="G3791" s="55">
        <v>41404</v>
      </c>
      <c r="H3791" s="53" t="s">
        <v>101</v>
      </c>
      <c r="I3791" s="57">
        <v>58.88</v>
      </c>
      <c r="J3791" s="56">
        <v>58.880005350546249</v>
      </c>
      <c r="K3791" s="56">
        <v>58.88</v>
      </c>
      <c r="L3791" s="59">
        <v>41424</v>
      </c>
      <c r="M3791" s="60">
        <v>2013</v>
      </c>
      <c r="N3791" s="61">
        <v>41455</v>
      </c>
      <c r="O3791" s="60">
        <v>2013</v>
      </c>
      <c r="P3791" s="61">
        <v>41470</v>
      </c>
      <c r="Q3791" s="53" t="s">
        <v>337</v>
      </c>
      <c r="R3791" s="53" t="s">
        <v>2548</v>
      </c>
      <c r="S3791" s="53" t="s">
        <v>419</v>
      </c>
      <c r="T3791" s="53" t="s">
        <v>930</v>
      </c>
      <c r="U3791" s="53" t="s">
        <v>367</v>
      </c>
      <c r="V3791" s="53" t="s">
        <v>385</v>
      </c>
      <c r="W3791" s="53"/>
      <c r="X3791" s="53"/>
      <c r="Y3791" s="63"/>
      <c r="Z3791" s="53"/>
      <c r="AA3791" s="53"/>
      <c r="AB3791" s="72"/>
      <c r="AC3791" s="57"/>
      <c r="AD3791" s="53"/>
      <c r="AE3791" s="53"/>
      <c r="AF3791" s="53"/>
      <c r="AG3791" s="63"/>
      <c r="AH3791" s="53"/>
      <c r="AI3791" s="53"/>
      <c r="AJ3791" s="149">
        <v>2</v>
      </c>
      <c r="AK3791" s="374" t="s">
        <v>677</v>
      </c>
    </row>
    <row r="3792" spans="1:37" s="149" customFormat="1" ht="75" customHeight="1">
      <c r="A3792" s="52" t="s">
        <v>827</v>
      </c>
      <c r="B3792" s="60">
        <v>31278</v>
      </c>
      <c r="C3792" s="69" t="s">
        <v>472</v>
      </c>
      <c r="D3792" s="52" t="s">
        <v>473</v>
      </c>
      <c r="E3792" s="53" t="s">
        <v>80</v>
      </c>
      <c r="F3792" s="55">
        <v>41374</v>
      </c>
      <c r="G3792" s="55">
        <v>41404</v>
      </c>
      <c r="H3792" s="53" t="s">
        <v>101</v>
      </c>
      <c r="I3792" s="57">
        <v>220.48151999999999</v>
      </c>
      <c r="J3792" s="56">
        <v>220.48151999999999</v>
      </c>
      <c r="K3792" s="56">
        <v>220.48099999999999</v>
      </c>
      <c r="L3792" s="59">
        <v>41424</v>
      </c>
      <c r="M3792" s="60">
        <v>2013</v>
      </c>
      <c r="N3792" s="61">
        <v>41455</v>
      </c>
      <c r="O3792" s="60">
        <v>2013</v>
      </c>
      <c r="P3792" s="61">
        <v>41470</v>
      </c>
      <c r="Q3792" s="53" t="s">
        <v>337</v>
      </c>
      <c r="R3792" s="53" t="s">
        <v>2549</v>
      </c>
      <c r="S3792" s="53" t="s">
        <v>419</v>
      </c>
      <c r="T3792" s="53" t="s">
        <v>5615</v>
      </c>
      <c r="U3792" s="53" t="s">
        <v>367</v>
      </c>
      <c r="V3792" s="53" t="s">
        <v>385</v>
      </c>
      <c r="W3792" s="53"/>
      <c r="X3792" s="53"/>
      <c r="Y3792" s="63"/>
      <c r="Z3792" s="53"/>
      <c r="AA3792" s="53"/>
      <c r="AB3792" s="72"/>
      <c r="AC3792" s="57"/>
      <c r="AD3792" s="53"/>
      <c r="AE3792" s="53"/>
      <c r="AF3792" s="53"/>
      <c r="AG3792" s="63"/>
      <c r="AH3792" s="53"/>
      <c r="AI3792" s="53"/>
      <c r="AJ3792" s="149">
        <v>2</v>
      </c>
      <c r="AK3792" s="374" t="s">
        <v>677</v>
      </c>
    </row>
    <row r="3793" spans="1:37" s="149" customFormat="1" ht="75" customHeight="1">
      <c r="A3793" s="52" t="s">
        <v>827</v>
      </c>
      <c r="B3793" s="60">
        <v>31279</v>
      </c>
      <c r="C3793" s="69" t="s">
        <v>474</v>
      </c>
      <c r="D3793" s="52" t="s">
        <v>475</v>
      </c>
      <c r="E3793" s="53" t="s">
        <v>59</v>
      </c>
      <c r="F3793" s="55">
        <v>41374</v>
      </c>
      <c r="G3793" s="55">
        <v>41404</v>
      </c>
      <c r="H3793" s="53" t="s">
        <v>101</v>
      </c>
      <c r="I3793" s="57">
        <v>190.10288</v>
      </c>
      <c r="J3793" s="56">
        <v>190.10288</v>
      </c>
      <c r="K3793" s="56">
        <v>190.102</v>
      </c>
      <c r="L3793" s="59">
        <v>41424</v>
      </c>
      <c r="M3793" s="60">
        <v>2013</v>
      </c>
      <c r="N3793" s="61">
        <v>41455</v>
      </c>
      <c r="O3793" s="60">
        <v>2013</v>
      </c>
      <c r="P3793" s="61">
        <v>41470</v>
      </c>
      <c r="Q3793" s="53" t="s">
        <v>337</v>
      </c>
      <c r="R3793" s="53"/>
      <c r="S3793" s="53" t="s">
        <v>419</v>
      </c>
      <c r="T3793" s="53" t="s">
        <v>5616</v>
      </c>
      <c r="U3793" s="53" t="s">
        <v>367</v>
      </c>
      <c r="V3793" s="53" t="s">
        <v>385</v>
      </c>
      <c r="W3793" s="53"/>
      <c r="X3793" s="53"/>
      <c r="Y3793" s="63"/>
      <c r="Z3793" s="53"/>
      <c r="AA3793" s="53"/>
      <c r="AB3793" s="72"/>
      <c r="AC3793" s="57"/>
      <c r="AD3793" s="53"/>
      <c r="AE3793" s="53"/>
      <c r="AF3793" s="53"/>
      <c r="AG3793" s="63"/>
      <c r="AH3793" s="53"/>
      <c r="AI3793" s="53"/>
      <c r="AJ3793" s="149">
        <v>2</v>
      </c>
      <c r="AK3793" s="374" t="s">
        <v>677</v>
      </c>
    </row>
    <row r="3794" spans="1:37" s="149" customFormat="1" ht="75" customHeight="1">
      <c r="A3794" s="52" t="s">
        <v>827</v>
      </c>
      <c r="B3794" s="60">
        <v>31280</v>
      </c>
      <c r="C3794" s="69" t="s">
        <v>476</v>
      </c>
      <c r="D3794" s="52" t="s">
        <v>477</v>
      </c>
      <c r="E3794" s="53" t="s">
        <v>59</v>
      </c>
      <c r="F3794" s="55">
        <v>41374</v>
      </c>
      <c r="G3794" s="55">
        <v>41404</v>
      </c>
      <c r="H3794" s="53" t="s">
        <v>101</v>
      </c>
      <c r="I3794" s="57">
        <v>425.01060100000001</v>
      </c>
      <c r="J3794" s="56">
        <v>425.01060100000001</v>
      </c>
      <c r="K3794" s="56">
        <v>425.01</v>
      </c>
      <c r="L3794" s="59">
        <v>41424</v>
      </c>
      <c r="M3794" s="60">
        <v>2013</v>
      </c>
      <c r="N3794" s="61">
        <v>41455</v>
      </c>
      <c r="O3794" s="60">
        <v>2013</v>
      </c>
      <c r="P3794" s="61">
        <v>41470</v>
      </c>
      <c r="Q3794" s="53" t="s">
        <v>337</v>
      </c>
      <c r="R3794" s="53"/>
      <c r="S3794" s="53" t="s">
        <v>419</v>
      </c>
      <c r="T3794" s="53" t="s">
        <v>5617</v>
      </c>
      <c r="U3794" s="53" t="s">
        <v>367</v>
      </c>
      <c r="V3794" s="53" t="s">
        <v>385</v>
      </c>
      <c r="W3794" s="53"/>
      <c r="X3794" s="53"/>
      <c r="Y3794" s="63"/>
      <c r="Z3794" s="53"/>
      <c r="AA3794" s="53"/>
      <c r="AB3794" s="72"/>
      <c r="AC3794" s="57"/>
      <c r="AD3794" s="53"/>
      <c r="AE3794" s="53"/>
      <c r="AF3794" s="53"/>
      <c r="AG3794" s="63"/>
      <c r="AH3794" s="53"/>
      <c r="AI3794" s="53"/>
      <c r="AJ3794" s="149">
        <v>2</v>
      </c>
      <c r="AK3794" s="374" t="s">
        <v>677</v>
      </c>
    </row>
    <row r="3795" spans="1:37" s="149" customFormat="1" ht="75" customHeight="1">
      <c r="A3795" s="52" t="s">
        <v>827</v>
      </c>
      <c r="B3795" s="60">
        <v>31281</v>
      </c>
      <c r="C3795" s="69" t="s">
        <v>478</v>
      </c>
      <c r="D3795" s="52" t="s">
        <v>479</v>
      </c>
      <c r="E3795" s="53" t="s">
        <v>59</v>
      </c>
      <c r="F3795" s="55">
        <v>41374</v>
      </c>
      <c r="G3795" s="55">
        <v>41404</v>
      </c>
      <c r="H3795" s="53" t="s">
        <v>101</v>
      </c>
      <c r="I3795" s="57">
        <v>208.73430999999999</v>
      </c>
      <c r="J3795" s="56">
        <v>208.73430999999999</v>
      </c>
      <c r="K3795" s="56">
        <v>208.73400000000001</v>
      </c>
      <c r="L3795" s="59">
        <v>41424</v>
      </c>
      <c r="M3795" s="60">
        <v>2013</v>
      </c>
      <c r="N3795" s="61">
        <v>41455</v>
      </c>
      <c r="O3795" s="60">
        <v>2013</v>
      </c>
      <c r="P3795" s="61">
        <v>41470</v>
      </c>
      <c r="Q3795" s="53" t="s">
        <v>337</v>
      </c>
      <c r="R3795" s="53"/>
      <c r="S3795" s="53" t="s">
        <v>419</v>
      </c>
      <c r="T3795" s="53" t="s">
        <v>5618</v>
      </c>
      <c r="U3795" s="53" t="s">
        <v>367</v>
      </c>
      <c r="V3795" s="53" t="s">
        <v>385</v>
      </c>
      <c r="W3795" s="53"/>
      <c r="X3795" s="53"/>
      <c r="Y3795" s="63"/>
      <c r="Z3795" s="53"/>
      <c r="AA3795" s="53"/>
      <c r="AB3795" s="72"/>
      <c r="AC3795" s="57"/>
      <c r="AD3795" s="53"/>
      <c r="AE3795" s="53"/>
      <c r="AF3795" s="53"/>
      <c r="AG3795" s="63"/>
      <c r="AH3795" s="53"/>
      <c r="AI3795" s="53"/>
      <c r="AJ3795" s="149">
        <v>2</v>
      </c>
      <c r="AK3795" s="374" t="s">
        <v>677</v>
      </c>
    </row>
    <row r="3796" spans="1:37" s="149" customFormat="1" ht="75" customHeight="1">
      <c r="A3796" s="52" t="s">
        <v>827</v>
      </c>
      <c r="B3796" s="60">
        <v>31282</v>
      </c>
      <c r="C3796" s="69" t="s">
        <v>480</v>
      </c>
      <c r="D3796" s="52" t="s">
        <v>429</v>
      </c>
      <c r="E3796" s="53" t="s">
        <v>80</v>
      </c>
      <c r="F3796" s="55">
        <v>41374</v>
      </c>
      <c r="G3796" s="55">
        <v>41404</v>
      </c>
      <c r="H3796" s="53" t="s">
        <v>101</v>
      </c>
      <c r="I3796" s="57">
        <v>665.43817000000001</v>
      </c>
      <c r="J3796" s="56">
        <v>665.43817000000001</v>
      </c>
      <c r="K3796" s="56">
        <v>665.43799999999999</v>
      </c>
      <c r="L3796" s="59">
        <v>41424</v>
      </c>
      <c r="M3796" s="60">
        <v>2013</v>
      </c>
      <c r="N3796" s="61">
        <v>41455</v>
      </c>
      <c r="O3796" s="60">
        <v>2013</v>
      </c>
      <c r="P3796" s="61">
        <v>41470</v>
      </c>
      <c r="Q3796" s="53" t="s">
        <v>337</v>
      </c>
      <c r="R3796" s="53"/>
      <c r="S3796" s="53" t="s">
        <v>1988</v>
      </c>
      <c r="T3796" s="53" t="s">
        <v>5619</v>
      </c>
      <c r="U3796" s="53" t="s">
        <v>367</v>
      </c>
      <c r="V3796" s="53" t="s">
        <v>385</v>
      </c>
      <c r="W3796" s="53"/>
      <c r="X3796" s="53"/>
      <c r="Y3796" s="63"/>
      <c r="Z3796" s="53"/>
      <c r="AA3796" s="53"/>
      <c r="AB3796" s="72"/>
      <c r="AC3796" s="57"/>
      <c r="AD3796" s="53"/>
      <c r="AE3796" s="53"/>
      <c r="AF3796" s="53"/>
      <c r="AG3796" s="63"/>
      <c r="AH3796" s="53"/>
      <c r="AI3796" s="53"/>
      <c r="AJ3796" s="149">
        <v>2</v>
      </c>
      <c r="AK3796" s="374" t="s">
        <v>677</v>
      </c>
    </row>
    <row r="3797" spans="1:37" s="149" customFormat="1" ht="75" customHeight="1">
      <c r="A3797" s="52" t="s">
        <v>827</v>
      </c>
      <c r="B3797" s="60">
        <v>31283</v>
      </c>
      <c r="C3797" s="69" t="s">
        <v>481</v>
      </c>
      <c r="D3797" s="52" t="s">
        <v>482</v>
      </c>
      <c r="E3797" s="53" t="s">
        <v>59</v>
      </c>
      <c r="F3797" s="55">
        <v>41374</v>
      </c>
      <c r="G3797" s="55">
        <v>41404</v>
      </c>
      <c r="H3797" s="53" t="s">
        <v>101</v>
      </c>
      <c r="I3797" s="57">
        <v>461.55358999999999</v>
      </c>
      <c r="J3797" s="56">
        <v>461.55359000000004</v>
      </c>
      <c r="K3797" s="56">
        <v>461.553</v>
      </c>
      <c r="L3797" s="59">
        <v>41424</v>
      </c>
      <c r="M3797" s="60">
        <v>2013</v>
      </c>
      <c r="N3797" s="61">
        <v>41455</v>
      </c>
      <c r="O3797" s="60">
        <v>2013</v>
      </c>
      <c r="P3797" s="61">
        <v>41470</v>
      </c>
      <c r="Q3797" s="53" t="s">
        <v>337</v>
      </c>
      <c r="R3797" s="53"/>
      <c r="S3797" s="53" t="s">
        <v>900</v>
      </c>
      <c r="T3797" s="53" t="s">
        <v>5620</v>
      </c>
      <c r="U3797" s="53" t="s">
        <v>367</v>
      </c>
      <c r="V3797" s="53" t="s">
        <v>389</v>
      </c>
      <c r="W3797" s="53"/>
      <c r="X3797" s="53"/>
      <c r="Y3797" s="63"/>
      <c r="Z3797" s="53"/>
      <c r="AA3797" s="53"/>
      <c r="AB3797" s="72"/>
      <c r="AC3797" s="57"/>
      <c r="AD3797" s="53"/>
      <c r="AE3797" s="53"/>
      <c r="AF3797" s="53"/>
      <c r="AG3797" s="63"/>
      <c r="AH3797" s="53"/>
      <c r="AI3797" s="53"/>
      <c r="AJ3797" s="149">
        <v>2</v>
      </c>
      <c r="AK3797" s="374" t="s">
        <v>677</v>
      </c>
    </row>
    <row r="3798" spans="1:37" s="149" customFormat="1" ht="75" customHeight="1">
      <c r="A3798" s="52" t="s">
        <v>827</v>
      </c>
      <c r="B3798" s="60">
        <v>31284</v>
      </c>
      <c r="C3798" s="69" t="s">
        <v>483</v>
      </c>
      <c r="D3798" s="52" t="s">
        <v>484</v>
      </c>
      <c r="E3798" s="53" t="s">
        <v>59</v>
      </c>
      <c r="F3798" s="55">
        <v>41374</v>
      </c>
      <c r="G3798" s="55">
        <v>41404</v>
      </c>
      <c r="H3798" s="53" t="s">
        <v>101</v>
      </c>
      <c r="I3798" s="57">
        <v>1563.99118</v>
      </c>
      <c r="J3798" s="56">
        <v>1563.99118</v>
      </c>
      <c r="K3798" s="56">
        <v>1563.991</v>
      </c>
      <c r="L3798" s="59">
        <v>41424</v>
      </c>
      <c r="M3798" s="60">
        <v>2013</v>
      </c>
      <c r="N3798" s="61">
        <v>41455</v>
      </c>
      <c r="O3798" s="60">
        <v>2013</v>
      </c>
      <c r="P3798" s="61">
        <v>41470</v>
      </c>
      <c r="Q3798" s="53" t="s">
        <v>337</v>
      </c>
      <c r="R3798" s="53"/>
      <c r="S3798" s="53" t="s">
        <v>419</v>
      </c>
      <c r="T3798" s="53" t="s">
        <v>5621</v>
      </c>
      <c r="U3798" s="53" t="s">
        <v>367</v>
      </c>
      <c r="V3798" s="53" t="s">
        <v>385</v>
      </c>
      <c r="W3798" s="53"/>
      <c r="X3798" s="53"/>
      <c r="Y3798" s="63"/>
      <c r="Z3798" s="53"/>
      <c r="AA3798" s="53"/>
      <c r="AB3798" s="72"/>
      <c r="AC3798" s="57"/>
      <c r="AD3798" s="53"/>
      <c r="AE3798" s="53"/>
      <c r="AF3798" s="53"/>
      <c r="AG3798" s="63"/>
      <c r="AH3798" s="53"/>
      <c r="AI3798" s="53"/>
      <c r="AJ3798" s="149">
        <v>2</v>
      </c>
      <c r="AK3798" s="374" t="s">
        <v>677</v>
      </c>
    </row>
    <row r="3799" spans="1:37" s="149" customFormat="1" ht="75" customHeight="1">
      <c r="A3799" s="52" t="s">
        <v>827</v>
      </c>
      <c r="B3799" s="60">
        <v>31285</v>
      </c>
      <c r="C3799" s="69" t="s">
        <v>432</v>
      </c>
      <c r="D3799" s="52" t="s">
        <v>434</v>
      </c>
      <c r="E3799" s="53" t="s">
        <v>80</v>
      </c>
      <c r="F3799" s="55">
        <v>41374</v>
      </c>
      <c r="G3799" s="55">
        <v>41404</v>
      </c>
      <c r="H3799" s="53" t="s">
        <v>101</v>
      </c>
      <c r="I3799" s="57">
        <v>104</v>
      </c>
      <c r="J3799" s="56">
        <v>103.99968890106798</v>
      </c>
      <c r="K3799" s="56">
        <v>103.999</v>
      </c>
      <c r="L3799" s="59">
        <v>41424</v>
      </c>
      <c r="M3799" s="60">
        <v>2013</v>
      </c>
      <c r="N3799" s="78">
        <v>41456</v>
      </c>
      <c r="O3799" s="60">
        <v>2013</v>
      </c>
      <c r="P3799" s="61">
        <v>41501</v>
      </c>
      <c r="Q3799" s="53" t="s">
        <v>337</v>
      </c>
      <c r="R3799" s="53"/>
      <c r="S3799" s="53" t="s">
        <v>308</v>
      </c>
      <c r="T3799" s="53" t="s">
        <v>995</v>
      </c>
      <c r="U3799" s="53" t="s">
        <v>367</v>
      </c>
      <c r="V3799" s="53" t="s">
        <v>385</v>
      </c>
      <c r="W3799" s="53"/>
      <c r="X3799" s="53"/>
      <c r="Y3799" s="63"/>
      <c r="Z3799" s="53"/>
      <c r="AA3799" s="53"/>
      <c r="AB3799" s="72"/>
      <c r="AC3799" s="57"/>
      <c r="AD3799" s="53"/>
      <c r="AE3799" s="53"/>
      <c r="AF3799" s="53"/>
      <c r="AG3799" s="63"/>
      <c r="AH3799" s="53"/>
      <c r="AI3799" s="53"/>
      <c r="AJ3799" s="149">
        <v>2</v>
      </c>
      <c r="AK3799" s="374" t="s">
        <v>677</v>
      </c>
    </row>
    <row r="3800" spans="1:37" s="149" customFormat="1" ht="75" customHeight="1">
      <c r="A3800" s="52" t="s">
        <v>827</v>
      </c>
      <c r="B3800" s="60">
        <v>31286</v>
      </c>
      <c r="C3800" s="69" t="s">
        <v>487</v>
      </c>
      <c r="D3800" s="52" t="s">
        <v>435</v>
      </c>
      <c r="E3800" s="53" t="s">
        <v>80</v>
      </c>
      <c r="F3800" s="55">
        <v>41374</v>
      </c>
      <c r="G3800" s="55">
        <v>41404</v>
      </c>
      <c r="H3800" s="53" t="s">
        <v>101</v>
      </c>
      <c r="I3800" s="57">
        <v>221.24923999999999</v>
      </c>
      <c r="J3800" s="56">
        <v>221.24923999999999</v>
      </c>
      <c r="K3800" s="56">
        <v>221.249</v>
      </c>
      <c r="L3800" s="59">
        <v>41424</v>
      </c>
      <c r="M3800" s="60">
        <v>2013</v>
      </c>
      <c r="N3800" s="78">
        <v>41456</v>
      </c>
      <c r="O3800" s="60">
        <v>2013</v>
      </c>
      <c r="P3800" s="61">
        <v>41501</v>
      </c>
      <c r="Q3800" s="53" t="s">
        <v>337</v>
      </c>
      <c r="R3800" s="62" t="s">
        <v>1580</v>
      </c>
      <c r="S3800" s="53" t="s">
        <v>523</v>
      </c>
      <c r="T3800" s="60">
        <v>1960.24</v>
      </c>
      <c r="U3800" s="53" t="s">
        <v>367</v>
      </c>
      <c r="V3800" s="53" t="s">
        <v>385</v>
      </c>
      <c r="W3800" s="79"/>
      <c r="X3800" s="79"/>
      <c r="Y3800" s="79"/>
      <c r="Z3800" s="79"/>
      <c r="AA3800" s="79"/>
      <c r="AB3800" s="79"/>
      <c r="AC3800" s="79"/>
      <c r="AD3800" s="79"/>
      <c r="AE3800" s="79"/>
      <c r="AF3800" s="79"/>
      <c r="AG3800" s="79"/>
      <c r="AH3800" s="79"/>
      <c r="AI3800" s="79"/>
      <c r="AJ3800" s="149">
        <v>2</v>
      </c>
      <c r="AK3800" s="374" t="s">
        <v>677</v>
      </c>
    </row>
    <row r="3801" spans="1:37" s="149" customFormat="1" ht="75" customHeight="1">
      <c r="A3801" s="52" t="s">
        <v>827</v>
      </c>
      <c r="B3801" s="60">
        <v>31287</v>
      </c>
      <c r="C3801" s="69" t="s">
        <v>437</v>
      </c>
      <c r="D3801" s="52" t="s">
        <v>436</v>
      </c>
      <c r="E3801" s="53" t="s">
        <v>80</v>
      </c>
      <c r="F3801" s="55">
        <v>41374</v>
      </c>
      <c r="G3801" s="55">
        <v>41404</v>
      </c>
      <c r="H3801" s="53" t="s">
        <v>101</v>
      </c>
      <c r="I3801" s="57">
        <v>1855.7300499999999</v>
      </c>
      <c r="J3801" s="56">
        <v>1855.7300499999999</v>
      </c>
      <c r="K3801" s="56">
        <v>1855.73</v>
      </c>
      <c r="L3801" s="59">
        <v>41424</v>
      </c>
      <c r="M3801" s="60">
        <v>2013</v>
      </c>
      <c r="N3801" s="78">
        <v>41456</v>
      </c>
      <c r="O3801" s="60">
        <v>2013</v>
      </c>
      <c r="P3801" s="61">
        <v>41485</v>
      </c>
      <c r="Q3801" s="53" t="s">
        <v>337</v>
      </c>
      <c r="R3801" s="79"/>
      <c r="S3801" s="53" t="s">
        <v>308</v>
      </c>
      <c r="T3801" s="60">
        <v>18614.41</v>
      </c>
      <c r="U3801" s="53" t="s">
        <v>367</v>
      </c>
      <c r="V3801" s="53" t="s">
        <v>385</v>
      </c>
      <c r="W3801" s="79"/>
      <c r="X3801" s="79"/>
      <c r="Y3801" s="79"/>
      <c r="Z3801" s="79"/>
      <c r="AA3801" s="79"/>
      <c r="AB3801" s="79"/>
      <c r="AC3801" s="79"/>
      <c r="AD3801" s="79"/>
      <c r="AE3801" s="79"/>
      <c r="AF3801" s="79"/>
      <c r="AG3801" s="79"/>
      <c r="AH3801" s="79"/>
      <c r="AI3801" s="79"/>
      <c r="AJ3801" s="149">
        <v>2</v>
      </c>
      <c r="AK3801" s="374" t="s">
        <v>677</v>
      </c>
    </row>
    <row r="3802" spans="1:37" s="149" customFormat="1" ht="75" customHeight="1">
      <c r="A3802" s="52" t="s">
        <v>827</v>
      </c>
      <c r="B3802" s="60">
        <v>31288</v>
      </c>
      <c r="C3802" s="69" t="s">
        <v>490</v>
      </c>
      <c r="D3802" s="52" t="s">
        <v>491</v>
      </c>
      <c r="E3802" s="53" t="s">
        <v>81</v>
      </c>
      <c r="F3802" s="55">
        <v>41374</v>
      </c>
      <c r="G3802" s="55">
        <v>41435</v>
      </c>
      <c r="H3802" s="53" t="s">
        <v>101</v>
      </c>
      <c r="I3802" s="57">
        <v>3131.6736000000001</v>
      </c>
      <c r="J3802" s="56">
        <v>3131.6736000000001</v>
      </c>
      <c r="K3802" s="56">
        <v>3131.6729999999998</v>
      </c>
      <c r="L3802" s="59">
        <v>41455</v>
      </c>
      <c r="M3802" s="60">
        <v>2013</v>
      </c>
      <c r="N3802" s="78">
        <v>41456</v>
      </c>
      <c r="O3802" s="60">
        <v>2013</v>
      </c>
      <c r="P3802" s="61">
        <v>41501</v>
      </c>
      <c r="Q3802" s="53" t="s">
        <v>337</v>
      </c>
      <c r="R3802" s="53"/>
      <c r="S3802" s="53" t="s">
        <v>419</v>
      </c>
      <c r="T3802" s="53" t="s">
        <v>2074</v>
      </c>
      <c r="U3802" s="53" t="s">
        <v>367</v>
      </c>
      <c r="V3802" s="53" t="s">
        <v>385</v>
      </c>
      <c r="W3802" s="53"/>
      <c r="X3802" s="53"/>
      <c r="Y3802" s="63"/>
      <c r="Z3802" s="53"/>
      <c r="AA3802" s="53"/>
      <c r="AB3802" s="72"/>
      <c r="AC3802" s="57"/>
      <c r="AD3802" s="53"/>
      <c r="AE3802" s="53"/>
      <c r="AF3802" s="53"/>
      <c r="AG3802" s="63"/>
      <c r="AH3802" s="53"/>
      <c r="AI3802" s="53"/>
      <c r="AJ3802" s="149">
        <v>2</v>
      </c>
      <c r="AK3802" s="374" t="s">
        <v>677</v>
      </c>
    </row>
    <row r="3803" spans="1:37" s="149" customFormat="1" ht="75" customHeight="1">
      <c r="A3803" s="52" t="s">
        <v>827</v>
      </c>
      <c r="B3803" s="60">
        <v>31289</v>
      </c>
      <c r="C3803" s="69" t="s">
        <v>492</v>
      </c>
      <c r="D3803" s="52" t="s">
        <v>493</v>
      </c>
      <c r="E3803" s="53" t="s">
        <v>59</v>
      </c>
      <c r="F3803" s="55">
        <v>41374</v>
      </c>
      <c r="G3803" s="55">
        <v>41404</v>
      </c>
      <c r="H3803" s="53" t="s">
        <v>101</v>
      </c>
      <c r="I3803" s="57">
        <v>675.45</v>
      </c>
      <c r="J3803" s="56">
        <v>675.45</v>
      </c>
      <c r="K3803" s="56">
        <v>675.45</v>
      </c>
      <c r="L3803" s="59">
        <v>41424</v>
      </c>
      <c r="M3803" s="60">
        <v>2013</v>
      </c>
      <c r="N3803" s="78">
        <v>41456</v>
      </c>
      <c r="O3803" s="60">
        <v>2013</v>
      </c>
      <c r="P3803" s="61">
        <v>41501</v>
      </c>
      <c r="Q3803" s="53" t="s">
        <v>337</v>
      </c>
      <c r="R3803" s="53"/>
      <c r="S3803" s="53" t="s">
        <v>419</v>
      </c>
      <c r="T3803" s="53" t="s">
        <v>5622</v>
      </c>
      <c r="U3803" s="53" t="s">
        <v>367</v>
      </c>
      <c r="V3803" s="53" t="s">
        <v>385</v>
      </c>
      <c r="W3803" s="53"/>
      <c r="X3803" s="53"/>
      <c r="Y3803" s="63"/>
      <c r="Z3803" s="53"/>
      <c r="AA3803" s="53"/>
      <c r="AB3803" s="72"/>
      <c r="AC3803" s="57"/>
      <c r="AD3803" s="53"/>
      <c r="AE3803" s="53"/>
      <c r="AF3803" s="53"/>
      <c r="AG3803" s="63"/>
      <c r="AH3803" s="53"/>
      <c r="AI3803" s="53"/>
      <c r="AJ3803" s="149">
        <v>2</v>
      </c>
      <c r="AK3803" s="374" t="s">
        <v>677</v>
      </c>
    </row>
    <row r="3804" spans="1:37" s="149" customFormat="1" ht="75" customHeight="1">
      <c r="A3804" s="52" t="s">
        <v>827</v>
      </c>
      <c r="B3804" s="60">
        <v>31290</v>
      </c>
      <c r="C3804" s="69" t="s">
        <v>506</v>
      </c>
      <c r="D3804" s="52" t="s">
        <v>507</v>
      </c>
      <c r="E3804" s="53" t="s">
        <v>59</v>
      </c>
      <c r="F3804" s="55">
        <v>41374</v>
      </c>
      <c r="G3804" s="55">
        <v>41404</v>
      </c>
      <c r="H3804" s="53" t="s">
        <v>101</v>
      </c>
      <c r="I3804" s="57">
        <v>499.64026000000001</v>
      </c>
      <c r="J3804" s="56">
        <v>499.64026000000001</v>
      </c>
      <c r="K3804" s="56">
        <v>499.64</v>
      </c>
      <c r="L3804" s="59">
        <v>41424</v>
      </c>
      <c r="M3804" s="60">
        <v>2013</v>
      </c>
      <c r="N3804" s="78">
        <v>41456</v>
      </c>
      <c r="O3804" s="60">
        <v>2013</v>
      </c>
      <c r="P3804" s="61">
        <v>41485</v>
      </c>
      <c r="Q3804" s="53" t="s">
        <v>340</v>
      </c>
      <c r="R3804" s="53"/>
      <c r="S3804" s="53" t="s">
        <v>1995</v>
      </c>
      <c r="T3804" s="53" t="s">
        <v>5623</v>
      </c>
      <c r="U3804" s="53" t="s">
        <v>367</v>
      </c>
      <c r="V3804" s="53" t="s">
        <v>389</v>
      </c>
      <c r="W3804" s="53"/>
      <c r="X3804" s="53"/>
      <c r="Y3804" s="63"/>
      <c r="Z3804" s="53"/>
      <c r="AA3804" s="53"/>
      <c r="AB3804" s="72"/>
      <c r="AC3804" s="57"/>
      <c r="AD3804" s="53"/>
      <c r="AE3804" s="53"/>
      <c r="AF3804" s="53"/>
      <c r="AG3804" s="63"/>
      <c r="AH3804" s="53"/>
      <c r="AI3804" s="53"/>
      <c r="AJ3804" s="149">
        <v>2</v>
      </c>
      <c r="AK3804" s="374" t="s">
        <v>677</v>
      </c>
    </row>
    <row r="3805" spans="1:37" s="149" customFormat="1" ht="75" customHeight="1">
      <c r="A3805" s="52" t="s">
        <v>827</v>
      </c>
      <c r="B3805" s="60">
        <v>31291</v>
      </c>
      <c r="C3805" s="69" t="s">
        <v>542</v>
      </c>
      <c r="D3805" s="52" t="s">
        <v>543</v>
      </c>
      <c r="E3805" s="53" t="s">
        <v>80</v>
      </c>
      <c r="F3805" s="55">
        <v>41374</v>
      </c>
      <c r="G3805" s="55">
        <v>41404</v>
      </c>
      <c r="H3805" s="53" t="s">
        <v>101</v>
      </c>
      <c r="I3805" s="57">
        <v>141.51836</v>
      </c>
      <c r="J3805" s="56">
        <v>141.51836</v>
      </c>
      <c r="K3805" s="56">
        <v>141.518</v>
      </c>
      <c r="L3805" s="59">
        <v>41424</v>
      </c>
      <c r="M3805" s="60">
        <v>2013</v>
      </c>
      <c r="N3805" s="78">
        <v>41456</v>
      </c>
      <c r="O3805" s="60">
        <v>2013</v>
      </c>
      <c r="P3805" s="61">
        <v>41485</v>
      </c>
      <c r="Q3805" s="53" t="s">
        <v>337</v>
      </c>
      <c r="R3805" s="53"/>
      <c r="S3805" s="53" t="s">
        <v>419</v>
      </c>
      <c r="T3805" s="53" t="s">
        <v>708</v>
      </c>
      <c r="U3805" s="53" t="s">
        <v>367</v>
      </c>
      <c r="V3805" s="53" t="s">
        <v>385</v>
      </c>
      <c r="W3805" s="53"/>
      <c r="X3805" s="53"/>
      <c r="Y3805" s="63"/>
      <c r="Z3805" s="53"/>
      <c r="AA3805" s="53"/>
      <c r="AB3805" s="72"/>
      <c r="AC3805" s="57"/>
      <c r="AD3805" s="53"/>
      <c r="AE3805" s="53"/>
      <c r="AF3805" s="53"/>
      <c r="AG3805" s="63"/>
      <c r="AH3805" s="53"/>
      <c r="AI3805" s="53"/>
      <c r="AJ3805" s="149">
        <v>2</v>
      </c>
      <c r="AK3805" s="374" t="s">
        <v>677</v>
      </c>
    </row>
    <row r="3806" spans="1:37" s="149" customFormat="1" ht="75" customHeight="1">
      <c r="A3806" s="52" t="s">
        <v>827</v>
      </c>
      <c r="B3806" s="60">
        <v>31292</v>
      </c>
      <c r="C3806" s="69" t="s">
        <v>508</v>
      </c>
      <c r="D3806" s="52" t="s">
        <v>509</v>
      </c>
      <c r="E3806" s="53" t="s">
        <v>80</v>
      </c>
      <c r="F3806" s="55">
        <v>41374</v>
      </c>
      <c r="G3806" s="55">
        <v>41404</v>
      </c>
      <c r="H3806" s="53" t="s">
        <v>101</v>
      </c>
      <c r="I3806" s="57">
        <v>638.24396000000002</v>
      </c>
      <c r="J3806" s="56">
        <v>638.24399999479363</v>
      </c>
      <c r="K3806" s="56">
        <v>638.24300000000005</v>
      </c>
      <c r="L3806" s="59">
        <v>41424</v>
      </c>
      <c r="M3806" s="60">
        <v>2013</v>
      </c>
      <c r="N3806" s="61">
        <v>41424</v>
      </c>
      <c r="O3806" s="60">
        <v>2013</v>
      </c>
      <c r="P3806" s="61">
        <v>41455</v>
      </c>
      <c r="Q3806" s="53" t="s">
        <v>337</v>
      </c>
      <c r="R3806" s="53"/>
      <c r="S3806" s="53" t="s">
        <v>419</v>
      </c>
      <c r="T3806" s="53" t="s">
        <v>5624</v>
      </c>
      <c r="U3806" s="53" t="s">
        <v>367</v>
      </c>
      <c r="V3806" s="53" t="s">
        <v>385</v>
      </c>
      <c r="W3806" s="53"/>
      <c r="X3806" s="53"/>
      <c r="Y3806" s="63"/>
      <c r="Z3806" s="53"/>
      <c r="AA3806" s="53"/>
      <c r="AB3806" s="72"/>
      <c r="AC3806" s="57"/>
      <c r="AD3806" s="53"/>
      <c r="AE3806" s="53"/>
      <c r="AF3806" s="53"/>
      <c r="AG3806" s="63"/>
      <c r="AH3806" s="53"/>
      <c r="AI3806" s="53"/>
      <c r="AJ3806" s="149">
        <v>2</v>
      </c>
      <c r="AK3806" s="374" t="s">
        <v>677</v>
      </c>
    </row>
    <row r="3807" spans="1:37" s="149" customFormat="1" ht="75" customHeight="1">
      <c r="A3807" s="52" t="s">
        <v>827</v>
      </c>
      <c r="B3807" s="60">
        <v>31293</v>
      </c>
      <c r="C3807" s="69" t="s">
        <v>547</v>
      </c>
      <c r="D3807" s="52" t="s">
        <v>642</v>
      </c>
      <c r="E3807" s="53" t="s">
        <v>59</v>
      </c>
      <c r="F3807" s="55">
        <v>41374</v>
      </c>
      <c r="G3807" s="55">
        <v>41404</v>
      </c>
      <c r="H3807" s="53" t="s">
        <v>101</v>
      </c>
      <c r="I3807" s="57">
        <v>462.18254000000002</v>
      </c>
      <c r="J3807" s="56">
        <v>462.18254000000002</v>
      </c>
      <c r="K3807" s="56">
        <v>462.18200000000002</v>
      </c>
      <c r="L3807" s="59">
        <v>41424</v>
      </c>
      <c r="M3807" s="60">
        <v>2013</v>
      </c>
      <c r="N3807" s="61">
        <v>41440</v>
      </c>
      <c r="O3807" s="60">
        <v>2013</v>
      </c>
      <c r="P3807" s="61">
        <v>41485</v>
      </c>
      <c r="Q3807" s="53" t="s">
        <v>337</v>
      </c>
      <c r="R3807" s="53"/>
      <c r="S3807" s="53" t="s">
        <v>419</v>
      </c>
      <c r="T3807" s="53" t="s">
        <v>2058</v>
      </c>
      <c r="U3807" s="53" t="s">
        <v>367</v>
      </c>
      <c r="V3807" s="53" t="s">
        <v>385</v>
      </c>
      <c r="W3807" s="53"/>
      <c r="X3807" s="53"/>
      <c r="Y3807" s="63"/>
      <c r="Z3807" s="53"/>
      <c r="AA3807" s="53"/>
      <c r="AB3807" s="72"/>
      <c r="AC3807" s="57"/>
      <c r="AD3807" s="53"/>
      <c r="AE3807" s="53"/>
      <c r="AF3807" s="53"/>
      <c r="AG3807" s="63"/>
      <c r="AH3807" s="53"/>
      <c r="AI3807" s="53"/>
      <c r="AJ3807" s="149">
        <v>2</v>
      </c>
      <c r="AK3807" s="374" t="s">
        <v>677</v>
      </c>
    </row>
    <row r="3808" spans="1:37" s="149" customFormat="1" ht="75" customHeight="1">
      <c r="A3808" s="52" t="s">
        <v>827</v>
      </c>
      <c r="B3808" s="60">
        <v>31294</v>
      </c>
      <c r="C3808" s="69" t="s">
        <v>428</v>
      </c>
      <c r="D3808" s="52" t="s">
        <v>426</v>
      </c>
      <c r="E3808" s="53" t="s">
        <v>59</v>
      </c>
      <c r="F3808" s="55">
        <v>41374</v>
      </c>
      <c r="G3808" s="55">
        <v>41404</v>
      </c>
      <c r="H3808" s="53" t="s">
        <v>101</v>
      </c>
      <c r="I3808" s="57">
        <v>1077.3468499999999</v>
      </c>
      <c r="J3808" s="56">
        <v>1077.3468495582817</v>
      </c>
      <c r="K3808" s="56">
        <v>1077.346</v>
      </c>
      <c r="L3808" s="59">
        <v>41424</v>
      </c>
      <c r="M3808" s="60">
        <v>2013</v>
      </c>
      <c r="N3808" s="61">
        <v>41440</v>
      </c>
      <c r="O3808" s="60">
        <v>2013</v>
      </c>
      <c r="P3808" s="61">
        <v>41485</v>
      </c>
      <c r="Q3808" s="53" t="s">
        <v>337</v>
      </c>
      <c r="R3808" s="53"/>
      <c r="S3808" s="53" t="s">
        <v>419</v>
      </c>
      <c r="T3808" s="53" t="s">
        <v>2080</v>
      </c>
      <c r="U3808" s="53" t="s">
        <v>367</v>
      </c>
      <c r="V3808" s="53" t="s">
        <v>385</v>
      </c>
      <c r="W3808" s="53"/>
      <c r="X3808" s="53"/>
      <c r="Y3808" s="63"/>
      <c r="Z3808" s="53"/>
      <c r="AA3808" s="53"/>
      <c r="AB3808" s="72"/>
      <c r="AC3808" s="57"/>
      <c r="AD3808" s="53"/>
      <c r="AE3808" s="53"/>
      <c r="AF3808" s="53"/>
      <c r="AG3808" s="63"/>
      <c r="AH3808" s="53"/>
      <c r="AI3808" s="53"/>
      <c r="AJ3808" s="149">
        <v>2</v>
      </c>
      <c r="AK3808" s="374" t="s">
        <v>677</v>
      </c>
    </row>
    <row r="3809" spans="1:37" s="149" customFormat="1" ht="75" customHeight="1">
      <c r="A3809" s="52" t="s">
        <v>827</v>
      </c>
      <c r="B3809" s="60">
        <v>31295</v>
      </c>
      <c r="C3809" s="69" t="s">
        <v>526</v>
      </c>
      <c r="D3809" s="52" t="s">
        <v>527</v>
      </c>
      <c r="E3809" s="53" t="s">
        <v>59</v>
      </c>
      <c r="F3809" s="55">
        <v>41365</v>
      </c>
      <c r="G3809" s="55">
        <v>41399</v>
      </c>
      <c r="H3809" s="53" t="s">
        <v>101</v>
      </c>
      <c r="I3809" s="57">
        <v>292.77348000000001</v>
      </c>
      <c r="J3809" s="56">
        <v>292.77348000000001</v>
      </c>
      <c r="K3809" s="56">
        <v>292.77300000000002</v>
      </c>
      <c r="L3809" s="59">
        <v>41414</v>
      </c>
      <c r="M3809" s="60">
        <v>2013</v>
      </c>
      <c r="N3809" s="61">
        <v>41414</v>
      </c>
      <c r="O3809" s="60">
        <v>2013</v>
      </c>
      <c r="P3809" s="78">
        <v>41455</v>
      </c>
      <c r="Q3809" s="53" t="s">
        <v>340</v>
      </c>
      <c r="R3809" s="53"/>
      <c r="S3809" s="53" t="s">
        <v>419</v>
      </c>
      <c r="T3809" s="53" t="s">
        <v>5625</v>
      </c>
      <c r="U3809" s="53" t="s">
        <v>367</v>
      </c>
      <c r="V3809" s="53" t="s">
        <v>389</v>
      </c>
      <c r="W3809" s="53"/>
      <c r="X3809" s="53"/>
      <c r="Y3809" s="63"/>
      <c r="Z3809" s="53"/>
      <c r="AA3809" s="53"/>
      <c r="AB3809" s="72"/>
      <c r="AC3809" s="57"/>
      <c r="AD3809" s="53"/>
      <c r="AE3809" s="53"/>
      <c r="AF3809" s="53"/>
      <c r="AG3809" s="63"/>
      <c r="AH3809" s="53"/>
      <c r="AI3809" s="53"/>
      <c r="AJ3809" s="149">
        <v>2</v>
      </c>
      <c r="AK3809" s="374" t="s">
        <v>677</v>
      </c>
    </row>
    <row r="3810" spans="1:37" s="149" customFormat="1" ht="75" customHeight="1">
      <c r="A3810" s="52" t="s">
        <v>827</v>
      </c>
      <c r="B3810" s="60">
        <v>31296</v>
      </c>
      <c r="C3810" s="69" t="s">
        <v>534</v>
      </c>
      <c r="D3810" s="52" t="s">
        <v>535</v>
      </c>
      <c r="E3810" s="53" t="s">
        <v>59</v>
      </c>
      <c r="F3810" s="55">
        <v>41365</v>
      </c>
      <c r="G3810" s="55">
        <v>41399</v>
      </c>
      <c r="H3810" s="53" t="s">
        <v>101</v>
      </c>
      <c r="I3810" s="57">
        <v>59.951360000000001</v>
      </c>
      <c r="J3810" s="56">
        <v>59.951360000000001</v>
      </c>
      <c r="K3810" s="56">
        <v>59.951000000000001</v>
      </c>
      <c r="L3810" s="59">
        <v>41414</v>
      </c>
      <c r="M3810" s="60">
        <v>2013</v>
      </c>
      <c r="N3810" s="61">
        <v>41414</v>
      </c>
      <c r="O3810" s="60">
        <v>2013</v>
      </c>
      <c r="P3810" s="78">
        <v>41455</v>
      </c>
      <c r="Q3810" s="53" t="s">
        <v>340</v>
      </c>
      <c r="R3810" s="53"/>
      <c r="S3810" s="53" t="s">
        <v>5626</v>
      </c>
      <c r="T3810" s="53" t="s">
        <v>5627</v>
      </c>
      <c r="U3810" s="53" t="s">
        <v>367</v>
      </c>
      <c r="V3810" s="53" t="s">
        <v>389</v>
      </c>
      <c r="W3810" s="53"/>
      <c r="X3810" s="53"/>
      <c r="Y3810" s="63"/>
      <c r="Z3810" s="53"/>
      <c r="AA3810" s="53"/>
      <c r="AB3810" s="72"/>
      <c r="AC3810" s="57"/>
      <c r="AD3810" s="53"/>
      <c r="AE3810" s="53"/>
      <c r="AF3810" s="53"/>
      <c r="AG3810" s="63"/>
      <c r="AH3810" s="53"/>
      <c r="AI3810" s="53"/>
      <c r="AJ3810" s="149">
        <v>2</v>
      </c>
      <c r="AK3810" s="374" t="s">
        <v>677</v>
      </c>
    </row>
    <row r="3811" spans="1:37" s="149" customFormat="1" ht="75" customHeight="1">
      <c r="A3811" s="52" t="s">
        <v>827</v>
      </c>
      <c r="B3811" s="60">
        <v>31297</v>
      </c>
      <c r="C3811" s="69" t="s">
        <v>457</v>
      </c>
      <c r="D3811" s="52" t="s">
        <v>458</v>
      </c>
      <c r="E3811" s="53" t="s">
        <v>59</v>
      </c>
      <c r="F3811" s="55">
        <v>41365</v>
      </c>
      <c r="G3811" s="55">
        <v>41399</v>
      </c>
      <c r="H3811" s="53" t="s">
        <v>101</v>
      </c>
      <c r="I3811" s="57">
        <v>239.02133000000001</v>
      </c>
      <c r="J3811" s="56">
        <v>239.02133000000001</v>
      </c>
      <c r="K3811" s="56">
        <v>239.02099999999999</v>
      </c>
      <c r="L3811" s="59">
        <v>41414</v>
      </c>
      <c r="M3811" s="60">
        <v>2013</v>
      </c>
      <c r="N3811" s="61">
        <v>41414</v>
      </c>
      <c r="O3811" s="60">
        <v>2013</v>
      </c>
      <c r="P3811" s="78">
        <v>41455</v>
      </c>
      <c r="Q3811" s="53" t="s">
        <v>340</v>
      </c>
      <c r="R3811" s="53"/>
      <c r="S3811" s="53" t="s">
        <v>419</v>
      </c>
      <c r="T3811" s="53" t="s">
        <v>5628</v>
      </c>
      <c r="U3811" s="53" t="s">
        <v>367</v>
      </c>
      <c r="V3811" s="53" t="s">
        <v>385</v>
      </c>
      <c r="W3811" s="53"/>
      <c r="X3811" s="53"/>
      <c r="Y3811" s="63"/>
      <c r="Z3811" s="53"/>
      <c r="AA3811" s="53"/>
      <c r="AB3811" s="72"/>
      <c r="AC3811" s="57"/>
      <c r="AD3811" s="53"/>
      <c r="AE3811" s="53"/>
      <c r="AF3811" s="53"/>
      <c r="AG3811" s="63"/>
      <c r="AH3811" s="53"/>
      <c r="AI3811" s="53"/>
      <c r="AJ3811" s="149">
        <v>2</v>
      </c>
      <c r="AK3811" s="374" t="s">
        <v>677</v>
      </c>
    </row>
    <row r="3812" spans="1:37" s="149" customFormat="1" ht="75" customHeight="1">
      <c r="A3812" s="52" t="s">
        <v>827</v>
      </c>
      <c r="B3812" s="60">
        <v>31298</v>
      </c>
      <c r="C3812" s="69" t="s">
        <v>537</v>
      </c>
      <c r="D3812" s="52" t="s">
        <v>538</v>
      </c>
      <c r="E3812" s="53" t="s">
        <v>59</v>
      </c>
      <c r="F3812" s="55">
        <v>41365</v>
      </c>
      <c r="G3812" s="55">
        <v>41399</v>
      </c>
      <c r="H3812" s="53" t="s">
        <v>101</v>
      </c>
      <c r="I3812" s="57">
        <v>1993.79178</v>
      </c>
      <c r="J3812" s="56">
        <v>1993.7919993339328</v>
      </c>
      <c r="K3812" s="56">
        <v>1993.7909999999999</v>
      </c>
      <c r="L3812" s="59">
        <v>41414</v>
      </c>
      <c r="M3812" s="60">
        <v>2013</v>
      </c>
      <c r="N3812" s="61">
        <v>41440</v>
      </c>
      <c r="O3812" s="60">
        <v>2013</v>
      </c>
      <c r="P3812" s="61">
        <v>41485</v>
      </c>
      <c r="Q3812" s="53" t="s">
        <v>340</v>
      </c>
      <c r="R3812" s="53"/>
      <c r="S3812" s="53" t="s">
        <v>2001</v>
      </c>
      <c r="T3812" s="53" t="s">
        <v>5629</v>
      </c>
      <c r="U3812" s="53" t="s">
        <v>367</v>
      </c>
      <c r="V3812" s="53" t="s">
        <v>385</v>
      </c>
      <c r="W3812" s="53"/>
      <c r="X3812" s="53"/>
      <c r="Y3812" s="63"/>
      <c r="Z3812" s="53"/>
      <c r="AA3812" s="53"/>
      <c r="AB3812" s="72"/>
      <c r="AC3812" s="57"/>
      <c r="AD3812" s="53"/>
      <c r="AE3812" s="53"/>
      <c r="AF3812" s="53"/>
      <c r="AG3812" s="63"/>
      <c r="AH3812" s="53"/>
      <c r="AI3812" s="53"/>
      <c r="AJ3812" s="149">
        <v>2</v>
      </c>
      <c r="AK3812" s="374" t="s">
        <v>677</v>
      </c>
    </row>
    <row r="3813" spans="1:37" s="150" customFormat="1" ht="75" customHeight="1">
      <c r="A3813" s="105" t="s">
        <v>1240</v>
      </c>
      <c r="B3813" s="60">
        <v>31299</v>
      </c>
      <c r="C3813" s="53" t="s">
        <v>1250</v>
      </c>
      <c r="D3813" s="52" t="s">
        <v>584</v>
      </c>
      <c r="E3813" s="105" t="s">
        <v>59</v>
      </c>
      <c r="F3813" s="55">
        <v>41384</v>
      </c>
      <c r="G3813" s="55">
        <v>41414</v>
      </c>
      <c r="H3813" s="105" t="s">
        <v>100</v>
      </c>
      <c r="I3813" s="114">
        <v>769</v>
      </c>
      <c r="J3813" s="56">
        <v>794.72211708960003</v>
      </c>
      <c r="K3813" s="56">
        <v>769</v>
      </c>
      <c r="L3813" s="115">
        <v>41419</v>
      </c>
      <c r="M3813" s="116">
        <v>2013</v>
      </c>
      <c r="N3813" s="61">
        <v>41424</v>
      </c>
      <c r="O3813" s="60">
        <v>2013</v>
      </c>
      <c r="P3813" s="61">
        <v>41485</v>
      </c>
      <c r="Q3813" s="53" t="s">
        <v>341</v>
      </c>
      <c r="R3813" s="53" t="s">
        <v>5630</v>
      </c>
      <c r="S3813" s="53" t="s">
        <v>419</v>
      </c>
      <c r="T3813" s="108">
        <v>7</v>
      </c>
      <c r="U3813" s="53" t="s">
        <v>367</v>
      </c>
      <c r="V3813" s="105" t="s">
        <v>389</v>
      </c>
      <c r="W3813" s="53"/>
      <c r="X3813" s="63"/>
      <c r="Y3813" s="63"/>
      <c r="Z3813" s="53"/>
      <c r="AA3813" s="53"/>
      <c r="AB3813" s="53"/>
      <c r="AC3813" s="57"/>
      <c r="AD3813" s="53"/>
      <c r="AE3813" s="53"/>
      <c r="AF3813" s="53"/>
      <c r="AG3813" s="63"/>
      <c r="AH3813" s="53"/>
      <c r="AI3813" s="53"/>
      <c r="AJ3813" s="149">
        <v>2</v>
      </c>
      <c r="AK3813" s="374" t="s">
        <v>677</v>
      </c>
    </row>
    <row r="3814" spans="1:37" s="150" customFormat="1" ht="75" customHeight="1">
      <c r="A3814" s="105" t="s">
        <v>1240</v>
      </c>
      <c r="B3814" s="60">
        <v>31300</v>
      </c>
      <c r="C3814" s="53">
        <v>3000452</v>
      </c>
      <c r="D3814" s="52" t="s">
        <v>424</v>
      </c>
      <c r="E3814" s="105" t="s">
        <v>59</v>
      </c>
      <c r="F3814" s="55">
        <v>41384</v>
      </c>
      <c r="G3814" s="55">
        <v>41414</v>
      </c>
      <c r="H3814" s="105" t="s">
        <v>100</v>
      </c>
      <c r="I3814" s="114">
        <v>1500</v>
      </c>
      <c r="J3814" s="56">
        <v>1634.5114635024001</v>
      </c>
      <c r="K3814" s="56">
        <v>1500</v>
      </c>
      <c r="L3814" s="115">
        <v>41419</v>
      </c>
      <c r="M3814" s="116">
        <v>2013</v>
      </c>
      <c r="N3814" s="61">
        <v>41424</v>
      </c>
      <c r="O3814" s="60">
        <v>2013</v>
      </c>
      <c r="P3814" s="61">
        <v>41557</v>
      </c>
      <c r="Q3814" s="53" t="s">
        <v>341</v>
      </c>
      <c r="R3814" s="53" t="s">
        <v>5631</v>
      </c>
      <c r="S3814" s="53" t="s">
        <v>306</v>
      </c>
      <c r="T3814" s="108">
        <v>650</v>
      </c>
      <c r="U3814" s="53" t="s">
        <v>367</v>
      </c>
      <c r="V3814" s="105" t="s">
        <v>389</v>
      </c>
      <c r="W3814" s="53"/>
      <c r="X3814" s="63"/>
      <c r="Y3814" s="63"/>
      <c r="Z3814" s="53"/>
      <c r="AA3814" s="53"/>
      <c r="AB3814" s="53"/>
      <c r="AC3814" s="57"/>
      <c r="AD3814" s="53"/>
      <c r="AE3814" s="53"/>
      <c r="AF3814" s="53"/>
      <c r="AG3814" s="63"/>
      <c r="AH3814" s="53"/>
      <c r="AI3814" s="53"/>
      <c r="AJ3814" s="149">
        <v>2</v>
      </c>
      <c r="AK3814" s="374" t="s">
        <v>677</v>
      </c>
    </row>
    <row r="3815" spans="1:37" s="150" customFormat="1" ht="75" customHeight="1">
      <c r="A3815" s="105" t="s">
        <v>1240</v>
      </c>
      <c r="B3815" s="60">
        <v>31301</v>
      </c>
      <c r="C3815" s="53" t="s">
        <v>472</v>
      </c>
      <c r="D3815" s="52" t="s">
        <v>473</v>
      </c>
      <c r="E3815" s="105" t="s">
        <v>80</v>
      </c>
      <c r="F3815" s="55">
        <v>41384</v>
      </c>
      <c r="G3815" s="55">
        <v>41414</v>
      </c>
      <c r="H3815" s="105" t="s">
        <v>100</v>
      </c>
      <c r="I3815" s="114">
        <v>656.2</v>
      </c>
      <c r="J3815" s="56">
        <v>657.17913159662407</v>
      </c>
      <c r="K3815" s="56">
        <v>656.2</v>
      </c>
      <c r="L3815" s="115">
        <v>41419</v>
      </c>
      <c r="M3815" s="116">
        <v>2013</v>
      </c>
      <c r="N3815" s="117">
        <v>41424</v>
      </c>
      <c r="O3815" s="116">
        <v>2013</v>
      </c>
      <c r="P3815" s="117">
        <v>41455</v>
      </c>
      <c r="Q3815" s="105" t="s">
        <v>337</v>
      </c>
      <c r="R3815" s="53" t="s">
        <v>473</v>
      </c>
      <c r="S3815" s="53" t="s">
        <v>419</v>
      </c>
      <c r="T3815" s="108">
        <v>2014</v>
      </c>
      <c r="U3815" s="53" t="s">
        <v>367</v>
      </c>
      <c r="V3815" s="105" t="s">
        <v>385</v>
      </c>
      <c r="W3815" s="53"/>
      <c r="X3815" s="63"/>
      <c r="Y3815" s="63"/>
      <c r="Z3815" s="53"/>
      <c r="AA3815" s="53"/>
      <c r="AB3815" s="53"/>
      <c r="AC3815" s="57"/>
      <c r="AD3815" s="53"/>
      <c r="AE3815" s="53"/>
      <c r="AF3815" s="53"/>
      <c r="AG3815" s="63"/>
      <c r="AH3815" s="53"/>
      <c r="AI3815" s="53"/>
      <c r="AJ3815" s="149">
        <v>2</v>
      </c>
      <c r="AK3815" s="374" t="s">
        <v>677</v>
      </c>
    </row>
    <row r="3816" spans="1:37" s="150" customFormat="1" ht="75" customHeight="1">
      <c r="A3816" s="105" t="s">
        <v>1240</v>
      </c>
      <c r="B3816" s="60">
        <v>31302</v>
      </c>
      <c r="C3816" s="53" t="s">
        <v>1282</v>
      </c>
      <c r="D3816" s="52" t="s">
        <v>1283</v>
      </c>
      <c r="E3816" s="105" t="s">
        <v>80</v>
      </c>
      <c r="F3816" s="55">
        <v>41384</v>
      </c>
      <c r="G3816" s="55">
        <v>41414</v>
      </c>
      <c r="H3816" s="105" t="s">
        <v>100</v>
      </c>
      <c r="I3816" s="114">
        <v>203.13</v>
      </c>
      <c r="J3816" s="56">
        <v>213.24493874880002</v>
      </c>
      <c r="K3816" s="56">
        <v>203.13</v>
      </c>
      <c r="L3816" s="115">
        <v>41419</v>
      </c>
      <c r="M3816" s="116">
        <v>2013</v>
      </c>
      <c r="N3816" s="117">
        <v>41424</v>
      </c>
      <c r="O3816" s="116">
        <v>2013</v>
      </c>
      <c r="P3816" s="117">
        <v>41455</v>
      </c>
      <c r="Q3816" s="105" t="s">
        <v>337</v>
      </c>
      <c r="R3816" s="53" t="s">
        <v>1283</v>
      </c>
      <c r="S3816" s="53" t="s">
        <v>419</v>
      </c>
      <c r="T3816" s="108">
        <v>73</v>
      </c>
      <c r="U3816" s="53" t="s">
        <v>367</v>
      </c>
      <c r="V3816" s="105" t="s">
        <v>385</v>
      </c>
      <c r="W3816" s="53"/>
      <c r="X3816" s="63"/>
      <c r="Y3816" s="63"/>
      <c r="Z3816" s="53"/>
      <c r="AA3816" s="53"/>
      <c r="AB3816" s="53"/>
      <c r="AC3816" s="57"/>
      <c r="AD3816" s="53"/>
      <c r="AE3816" s="53"/>
      <c r="AF3816" s="53"/>
      <c r="AG3816" s="63"/>
      <c r="AH3816" s="53"/>
      <c r="AI3816" s="53"/>
      <c r="AJ3816" s="149">
        <v>2</v>
      </c>
      <c r="AK3816" s="374" t="s">
        <v>677</v>
      </c>
    </row>
    <row r="3817" spans="1:37" s="150" customFormat="1" ht="75" customHeight="1">
      <c r="A3817" s="105" t="s">
        <v>1240</v>
      </c>
      <c r="B3817" s="60">
        <v>31303</v>
      </c>
      <c r="C3817" s="53" t="s">
        <v>472</v>
      </c>
      <c r="D3817" s="52" t="s">
        <v>473</v>
      </c>
      <c r="E3817" s="105" t="s">
        <v>80</v>
      </c>
      <c r="F3817" s="55">
        <v>41384</v>
      </c>
      <c r="G3817" s="55">
        <v>41414</v>
      </c>
      <c r="H3817" s="105" t="s">
        <v>100</v>
      </c>
      <c r="I3817" s="114">
        <v>293.2</v>
      </c>
      <c r="J3817" s="56">
        <v>309.20516118576001</v>
      </c>
      <c r="K3817" s="56">
        <v>293.2</v>
      </c>
      <c r="L3817" s="115">
        <v>41419</v>
      </c>
      <c r="M3817" s="116">
        <v>2013</v>
      </c>
      <c r="N3817" s="117">
        <v>41424</v>
      </c>
      <c r="O3817" s="116">
        <v>2013</v>
      </c>
      <c r="P3817" s="117">
        <v>41455</v>
      </c>
      <c r="Q3817" s="105" t="s">
        <v>337</v>
      </c>
      <c r="R3817" s="53" t="s">
        <v>2505</v>
      </c>
      <c r="S3817" s="53" t="s">
        <v>419</v>
      </c>
      <c r="T3817" s="108">
        <v>3281</v>
      </c>
      <c r="U3817" s="53" t="s">
        <v>367</v>
      </c>
      <c r="V3817" s="105" t="s">
        <v>385</v>
      </c>
      <c r="W3817" s="53"/>
      <c r="X3817" s="63"/>
      <c r="Y3817" s="63"/>
      <c r="Z3817" s="53"/>
      <c r="AA3817" s="53"/>
      <c r="AB3817" s="53"/>
      <c r="AC3817" s="57"/>
      <c r="AD3817" s="53"/>
      <c r="AE3817" s="53"/>
      <c r="AF3817" s="53"/>
      <c r="AG3817" s="63"/>
      <c r="AH3817" s="53"/>
      <c r="AI3817" s="53"/>
      <c r="AJ3817" s="149">
        <v>2</v>
      </c>
      <c r="AK3817" s="374" t="s">
        <v>677</v>
      </c>
    </row>
    <row r="3818" spans="1:37" s="150" customFormat="1" ht="75" customHeight="1">
      <c r="A3818" s="105" t="s">
        <v>1240</v>
      </c>
      <c r="B3818" s="60">
        <v>31304</v>
      </c>
      <c r="C3818" s="53" t="s">
        <v>478</v>
      </c>
      <c r="D3818" s="52" t="s">
        <v>154</v>
      </c>
      <c r="E3818" s="105" t="s">
        <v>59</v>
      </c>
      <c r="F3818" s="55">
        <v>41384</v>
      </c>
      <c r="G3818" s="55">
        <v>41414</v>
      </c>
      <c r="H3818" s="105" t="s">
        <v>100</v>
      </c>
      <c r="I3818" s="114">
        <v>392.88799999999998</v>
      </c>
      <c r="J3818" s="56">
        <v>422.64267499440001</v>
      </c>
      <c r="K3818" s="56">
        <v>392.88799999999998</v>
      </c>
      <c r="L3818" s="115">
        <v>41419</v>
      </c>
      <c r="M3818" s="116">
        <v>2013</v>
      </c>
      <c r="N3818" s="117">
        <v>41424</v>
      </c>
      <c r="O3818" s="116">
        <v>2013</v>
      </c>
      <c r="P3818" s="117">
        <v>41455</v>
      </c>
      <c r="Q3818" s="105" t="s">
        <v>337</v>
      </c>
      <c r="R3818" s="53" t="s">
        <v>154</v>
      </c>
      <c r="S3818" s="53" t="s">
        <v>419</v>
      </c>
      <c r="T3818" s="108">
        <v>3854</v>
      </c>
      <c r="U3818" s="53" t="s">
        <v>367</v>
      </c>
      <c r="V3818" s="105" t="s">
        <v>385</v>
      </c>
      <c r="W3818" s="53"/>
      <c r="X3818" s="63"/>
      <c r="Y3818" s="63"/>
      <c r="Z3818" s="53"/>
      <c r="AA3818" s="53"/>
      <c r="AB3818" s="53"/>
      <c r="AC3818" s="57"/>
      <c r="AD3818" s="53"/>
      <c r="AE3818" s="53"/>
      <c r="AF3818" s="53"/>
      <c r="AG3818" s="63"/>
      <c r="AH3818" s="53"/>
      <c r="AI3818" s="53"/>
      <c r="AJ3818" s="149">
        <v>2</v>
      </c>
      <c r="AK3818" s="374" t="s">
        <v>677</v>
      </c>
    </row>
    <row r="3819" spans="1:37" s="150" customFormat="1" ht="75" customHeight="1">
      <c r="A3819" s="105" t="s">
        <v>1240</v>
      </c>
      <c r="B3819" s="60">
        <v>31305</v>
      </c>
      <c r="C3819" s="53" t="s">
        <v>481</v>
      </c>
      <c r="D3819" s="52" t="s">
        <v>482</v>
      </c>
      <c r="E3819" s="105" t="s">
        <v>59</v>
      </c>
      <c r="F3819" s="55">
        <v>41384</v>
      </c>
      <c r="G3819" s="55">
        <v>41414</v>
      </c>
      <c r="H3819" s="105" t="s">
        <v>100</v>
      </c>
      <c r="I3819" s="114">
        <v>1106.6220000000001</v>
      </c>
      <c r="J3819" s="56">
        <v>1162.07499610944</v>
      </c>
      <c r="K3819" s="56">
        <v>1106.6220000000001</v>
      </c>
      <c r="L3819" s="115">
        <v>41419</v>
      </c>
      <c r="M3819" s="116">
        <v>2013</v>
      </c>
      <c r="N3819" s="117">
        <v>41424</v>
      </c>
      <c r="O3819" s="116">
        <v>2013</v>
      </c>
      <c r="P3819" s="117">
        <v>41455</v>
      </c>
      <c r="Q3819" s="105" t="s">
        <v>341</v>
      </c>
      <c r="R3819" s="53" t="s">
        <v>482</v>
      </c>
      <c r="S3819" s="53" t="s">
        <v>900</v>
      </c>
      <c r="T3819" s="108">
        <v>31</v>
      </c>
      <c r="U3819" s="53" t="s">
        <v>367</v>
      </c>
      <c r="V3819" s="105" t="s">
        <v>389</v>
      </c>
      <c r="W3819" s="53"/>
      <c r="X3819" s="63"/>
      <c r="Y3819" s="63"/>
      <c r="Z3819" s="53"/>
      <c r="AA3819" s="53"/>
      <c r="AB3819" s="53"/>
      <c r="AC3819" s="57"/>
      <c r="AD3819" s="53"/>
      <c r="AE3819" s="53"/>
      <c r="AF3819" s="53"/>
      <c r="AG3819" s="63"/>
      <c r="AH3819" s="53"/>
      <c r="AI3819" s="53"/>
      <c r="AJ3819" s="149">
        <v>2</v>
      </c>
      <c r="AK3819" s="374" t="s">
        <v>677</v>
      </c>
    </row>
    <row r="3820" spans="1:37" s="150" customFormat="1" ht="75" customHeight="1">
      <c r="A3820" s="105" t="s">
        <v>1240</v>
      </c>
      <c r="B3820" s="60">
        <v>31306</v>
      </c>
      <c r="C3820" s="53" t="s">
        <v>483</v>
      </c>
      <c r="D3820" s="52" t="s">
        <v>484</v>
      </c>
      <c r="E3820" s="105" t="s">
        <v>59</v>
      </c>
      <c r="F3820" s="55">
        <v>41384</v>
      </c>
      <c r="G3820" s="55">
        <v>41414</v>
      </c>
      <c r="H3820" s="105" t="s">
        <v>100</v>
      </c>
      <c r="I3820" s="114">
        <v>954.22</v>
      </c>
      <c r="J3820" s="56">
        <v>1026.785372082624</v>
      </c>
      <c r="K3820" s="56">
        <v>954.22</v>
      </c>
      <c r="L3820" s="115">
        <v>41419</v>
      </c>
      <c r="M3820" s="116">
        <v>2013</v>
      </c>
      <c r="N3820" s="117">
        <v>41424</v>
      </c>
      <c r="O3820" s="116">
        <v>2013</v>
      </c>
      <c r="P3820" s="117">
        <v>41455</v>
      </c>
      <c r="Q3820" s="105" t="s">
        <v>337</v>
      </c>
      <c r="R3820" s="53" t="s">
        <v>484</v>
      </c>
      <c r="S3820" s="53" t="s">
        <v>419</v>
      </c>
      <c r="T3820" s="108">
        <v>3058</v>
      </c>
      <c r="U3820" s="53" t="s">
        <v>367</v>
      </c>
      <c r="V3820" s="105" t="s">
        <v>385</v>
      </c>
      <c r="W3820" s="53"/>
      <c r="X3820" s="63"/>
      <c r="Y3820" s="63"/>
      <c r="Z3820" s="53"/>
      <c r="AA3820" s="53"/>
      <c r="AB3820" s="53"/>
      <c r="AC3820" s="57"/>
      <c r="AD3820" s="53"/>
      <c r="AE3820" s="53"/>
      <c r="AF3820" s="53"/>
      <c r="AG3820" s="63"/>
      <c r="AH3820" s="53"/>
      <c r="AI3820" s="53"/>
      <c r="AJ3820" s="149">
        <v>2</v>
      </c>
      <c r="AK3820" s="374" t="s">
        <v>677</v>
      </c>
    </row>
    <row r="3821" spans="1:37" s="150" customFormat="1" ht="75" customHeight="1">
      <c r="A3821" s="105" t="s">
        <v>1240</v>
      </c>
      <c r="B3821" s="60">
        <v>31307</v>
      </c>
      <c r="C3821" s="53" t="s">
        <v>661</v>
      </c>
      <c r="D3821" s="52" t="s">
        <v>662</v>
      </c>
      <c r="E3821" s="105" t="s">
        <v>59</v>
      </c>
      <c r="F3821" s="55">
        <v>41384</v>
      </c>
      <c r="G3821" s="55">
        <v>41414</v>
      </c>
      <c r="H3821" s="105" t="s">
        <v>100</v>
      </c>
      <c r="I3821" s="114">
        <v>142.4</v>
      </c>
      <c r="J3821" s="56">
        <v>151.68969869760002</v>
      </c>
      <c r="K3821" s="56">
        <v>142.4</v>
      </c>
      <c r="L3821" s="115">
        <v>41419</v>
      </c>
      <c r="M3821" s="116">
        <v>2013</v>
      </c>
      <c r="N3821" s="117">
        <v>41424</v>
      </c>
      <c r="O3821" s="116">
        <v>2013</v>
      </c>
      <c r="P3821" s="117">
        <v>41455</v>
      </c>
      <c r="Q3821" s="105" t="s">
        <v>337</v>
      </c>
      <c r="R3821" s="53" t="s">
        <v>662</v>
      </c>
      <c r="S3821" s="53" t="s">
        <v>2024</v>
      </c>
      <c r="T3821" s="108">
        <v>1.992</v>
      </c>
      <c r="U3821" s="53" t="s">
        <v>367</v>
      </c>
      <c r="V3821" s="105" t="s">
        <v>385</v>
      </c>
      <c r="W3821" s="53"/>
      <c r="X3821" s="63"/>
      <c r="Y3821" s="63"/>
      <c r="Z3821" s="53"/>
      <c r="AA3821" s="53"/>
      <c r="AB3821" s="53"/>
      <c r="AC3821" s="57"/>
      <c r="AD3821" s="53"/>
      <c r="AE3821" s="53"/>
      <c r="AF3821" s="53"/>
      <c r="AG3821" s="63"/>
      <c r="AH3821" s="53"/>
      <c r="AI3821" s="53"/>
      <c r="AJ3821" s="149">
        <v>2</v>
      </c>
      <c r="AK3821" s="374" t="s">
        <v>677</v>
      </c>
    </row>
    <row r="3822" spans="1:37" s="150" customFormat="1" ht="75" customHeight="1">
      <c r="A3822" s="105" t="s">
        <v>1240</v>
      </c>
      <c r="B3822" s="60">
        <v>31308</v>
      </c>
      <c r="C3822" s="53" t="s">
        <v>437</v>
      </c>
      <c r="D3822" s="52" t="s">
        <v>436</v>
      </c>
      <c r="E3822" s="105" t="s">
        <v>80</v>
      </c>
      <c r="F3822" s="55">
        <v>41384</v>
      </c>
      <c r="G3822" s="55">
        <v>41414</v>
      </c>
      <c r="H3822" s="105" t="s">
        <v>100</v>
      </c>
      <c r="I3822" s="114">
        <v>186.6</v>
      </c>
      <c r="J3822" s="56">
        <v>196.2073276632</v>
      </c>
      <c r="K3822" s="56">
        <v>186.6</v>
      </c>
      <c r="L3822" s="115">
        <v>41419</v>
      </c>
      <c r="M3822" s="116">
        <v>2013</v>
      </c>
      <c r="N3822" s="117">
        <v>41424</v>
      </c>
      <c r="O3822" s="116">
        <v>2013</v>
      </c>
      <c r="P3822" s="117">
        <v>41455</v>
      </c>
      <c r="Q3822" s="105" t="s">
        <v>337</v>
      </c>
      <c r="R3822" s="53" t="s">
        <v>436</v>
      </c>
      <c r="S3822" s="53" t="s">
        <v>2024</v>
      </c>
      <c r="T3822" s="108">
        <v>2.5129999999999999</v>
      </c>
      <c r="U3822" s="53" t="s">
        <v>367</v>
      </c>
      <c r="V3822" s="105" t="s">
        <v>385</v>
      </c>
      <c r="W3822" s="53"/>
      <c r="X3822" s="63"/>
      <c r="Y3822" s="63"/>
      <c r="Z3822" s="53"/>
      <c r="AA3822" s="53"/>
      <c r="AB3822" s="53"/>
      <c r="AC3822" s="57"/>
      <c r="AD3822" s="53"/>
      <c r="AE3822" s="53"/>
      <c r="AF3822" s="53"/>
      <c r="AG3822" s="63"/>
      <c r="AH3822" s="53"/>
      <c r="AI3822" s="53"/>
      <c r="AJ3822" s="149">
        <v>2</v>
      </c>
      <c r="AK3822" s="374" t="s">
        <v>677</v>
      </c>
    </row>
    <row r="3823" spans="1:37" s="150" customFormat="1" ht="75" customHeight="1">
      <c r="A3823" s="105" t="s">
        <v>1240</v>
      </c>
      <c r="B3823" s="60">
        <v>31309</v>
      </c>
      <c r="C3823" s="53" t="s">
        <v>1137</v>
      </c>
      <c r="D3823" s="52" t="s">
        <v>1138</v>
      </c>
      <c r="E3823" s="105" t="s">
        <v>80</v>
      </c>
      <c r="F3823" s="55">
        <v>41384</v>
      </c>
      <c r="G3823" s="55">
        <v>41414</v>
      </c>
      <c r="H3823" s="105" t="s">
        <v>100</v>
      </c>
      <c r="I3823" s="114">
        <v>1312.8</v>
      </c>
      <c r="J3823" s="56">
        <v>1344.8171150114401</v>
      </c>
      <c r="K3823" s="56">
        <v>1312.8</v>
      </c>
      <c r="L3823" s="115">
        <v>41419</v>
      </c>
      <c r="M3823" s="116">
        <v>2013</v>
      </c>
      <c r="N3823" s="117">
        <v>41424</v>
      </c>
      <c r="O3823" s="116">
        <v>2013</v>
      </c>
      <c r="P3823" s="117">
        <v>41455</v>
      </c>
      <c r="Q3823" s="105" t="s">
        <v>337</v>
      </c>
      <c r="R3823" s="53" t="s">
        <v>1138</v>
      </c>
      <c r="S3823" s="53" t="s">
        <v>419</v>
      </c>
      <c r="T3823" s="108">
        <v>297</v>
      </c>
      <c r="U3823" s="53" t="s">
        <v>367</v>
      </c>
      <c r="V3823" s="105" t="s">
        <v>385</v>
      </c>
      <c r="W3823" s="53"/>
      <c r="X3823" s="63"/>
      <c r="Y3823" s="63"/>
      <c r="Z3823" s="53"/>
      <c r="AA3823" s="53"/>
      <c r="AB3823" s="53"/>
      <c r="AC3823" s="57"/>
      <c r="AD3823" s="53"/>
      <c r="AE3823" s="53"/>
      <c r="AF3823" s="53"/>
      <c r="AG3823" s="63"/>
      <c r="AH3823" s="53"/>
      <c r="AI3823" s="53"/>
      <c r="AJ3823" s="149">
        <v>2</v>
      </c>
      <c r="AK3823" s="374" t="s">
        <v>677</v>
      </c>
    </row>
    <row r="3824" spans="1:37" s="150" customFormat="1" ht="75" customHeight="1">
      <c r="A3824" s="105" t="s">
        <v>1240</v>
      </c>
      <c r="B3824" s="60">
        <v>31310</v>
      </c>
      <c r="C3824" s="53" t="s">
        <v>490</v>
      </c>
      <c r="D3824" s="52" t="s">
        <v>491</v>
      </c>
      <c r="E3824" s="105" t="s">
        <v>81</v>
      </c>
      <c r="F3824" s="55">
        <v>41384</v>
      </c>
      <c r="G3824" s="55">
        <v>41434</v>
      </c>
      <c r="H3824" s="105" t="s">
        <v>100</v>
      </c>
      <c r="I3824" s="114">
        <v>4894.8900000000003</v>
      </c>
      <c r="J3824" s="56">
        <v>52823.453377822851</v>
      </c>
      <c r="K3824" s="56">
        <v>4894.8900000000003</v>
      </c>
      <c r="L3824" s="115">
        <v>41440</v>
      </c>
      <c r="M3824" s="116">
        <v>2013</v>
      </c>
      <c r="N3824" s="117">
        <v>41441</v>
      </c>
      <c r="O3824" s="116">
        <v>2013</v>
      </c>
      <c r="P3824" s="117">
        <v>41455</v>
      </c>
      <c r="Q3824" s="105" t="s">
        <v>337</v>
      </c>
      <c r="R3824" s="53" t="s">
        <v>491</v>
      </c>
      <c r="S3824" s="53" t="s">
        <v>419</v>
      </c>
      <c r="T3824" s="108">
        <v>827</v>
      </c>
      <c r="U3824" s="53" t="s">
        <v>367</v>
      </c>
      <c r="V3824" s="105" t="s">
        <v>385</v>
      </c>
      <c r="W3824" s="53"/>
      <c r="X3824" s="63"/>
      <c r="Y3824" s="63"/>
      <c r="Z3824" s="53"/>
      <c r="AA3824" s="53"/>
      <c r="AB3824" s="53"/>
      <c r="AC3824" s="57"/>
      <c r="AD3824" s="53"/>
      <c r="AE3824" s="53"/>
      <c r="AF3824" s="53"/>
      <c r="AG3824" s="63"/>
      <c r="AH3824" s="53"/>
      <c r="AI3824" s="53"/>
      <c r="AJ3824" s="149">
        <v>2</v>
      </c>
      <c r="AK3824" s="374" t="s">
        <v>677</v>
      </c>
    </row>
    <row r="3825" spans="1:37" s="150" customFormat="1" ht="75" customHeight="1">
      <c r="A3825" s="105" t="s">
        <v>1240</v>
      </c>
      <c r="B3825" s="60">
        <v>31311</v>
      </c>
      <c r="C3825" s="53" t="s">
        <v>547</v>
      </c>
      <c r="D3825" s="52" t="s">
        <v>5632</v>
      </c>
      <c r="E3825" s="105" t="s">
        <v>59</v>
      </c>
      <c r="F3825" s="55">
        <v>41384</v>
      </c>
      <c r="G3825" s="55">
        <v>41414</v>
      </c>
      <c r="H3825" s="105" t="s">
        <v>100</v>
      </c>
      <c r="I3825" s="114">
        <v>49.1</v>
      </c>
      <c r="J3825" s="56">
        <v>51.662433614400001</v>
      </c>
      <c r="K3825" s="56">
        <v>49.1</v>
      </c>
      <c r="L3825" s="115">
        <v>41419</v>
      </c>
      <c r="M3825" s="116">
        <v>2013</v>
      </c>
      <c r="N3825" s="117">
        <v>41424</v>
      </c>
      <c r="O3825" s="116">
        <v>2013</v>
      </c>
      <c r="P3825" s="117">
        <v>41455</v>
      </c>
      <c r="Q3825" s="105" t="s">
        <v>337</v>
      </c>
      <c r="R3825" s="53" t="s">
        <v>5632</v>
      </c>
      <c r="S3825" s="53" t="s">
        <v>419</v>
      </c>
      <c r="T3825" s="108">
        <v>6</v>
      </c>
      <c r="U3825" s="53" t="s">
        <v>367</v>
      </c>
      <c r="V3825" s="105" t="s">
        <v>385</v>
      </c>
      <c r="W3825" s="53"/>
      <c r="X3825" s="63"/>
      <c r="Y3825" s="63"/>
      <c r="Z3825" s="53"/>
      <c r="AA3825" s="53"/>
      <c r="AB3825" s="53"/>
      <c r="AC3825" s="57"/>
      <c r="AD3825" s="53"/>
      <c r="AE3825" s="53"/>
      <c r="AF3825" s="53"/>
      <c r="AG3825" s="63"/>
      <c r="AH3825" s="53"/>
      <c r="AI3825" s="53"/>
      <c r="AJ3825" s="149">
        <v>2</v>
      </c>
      <c r="AK3825" s="374" t="s">
        <v>677</v>
      </c>
    </row>
    <row r="3826" spans="1:37" s="150" customFormat="1" ht="75" customHeight="1">
      <c r="A3826" s="105" t="s">
        <v>1240</v>
      </c>
      <c r="B3826" s="60">
        <v>31312</v>
      </c>
      <c r="C3826" s="53" t="s">
        <v>492</v>
      </c>
      <c r="D3826" s="52" t="s">
        <v>1288</v>
      </c>
      <c r="E3826" s="105" t="s">
        <v>59</v>
      </c>
      <c r="F3826" s="55">
        <v>41384</v>
      </c>
      <c r="G3826" s="55">
        <v>41414</v>
      </c>
      <c r="H3826" s="105" t="s">
        <v>100</v>
      </c>
      <c r="I3826" s="114">
        <v>192.83</v>
      </c>
      <c r="J3826" s="56">
        <v>206.16608614291201</v>
      </c>
      <c r="K3826" s="56">
        <v>192.83</v>
      </c>
      <c r="L3826" s="115">
        <v>41419</v>
      </c>
      <c r="M3826" s="116">
        <v>2013</v>
      </c>
      <c r="N3826" s="117">
        <v>41424</v>
      </c>
      <c r="O3826" s="116">
        <v>2013</v>
      </c>
      <c r="P3826" s="117">
        <v>41455</v>
      </c>
      <c r="Q3826" s="105" t="s">
        <v>337</v>
      </c>
      <c r="R3826" s="53" t="s">
        <v>1288</v>
      </c>
      <c r="S3826" s="53" t="s">
        <v>419</v>
      </c>
      <c r="T3826" s="108">
        <v>81</v>
      </c>
      <c r="U3826" s="53" t="s">
        <v>367</v>
      </c>
      <c r="V3826" s="105" t="s">
        <v>385</v>
      </c>
      <c r="W3826" s="53"/>
      <c r="X3826" s="63"/>
      <c r="Y3826" s="63"/>
      <c r="Z3826" s="53"/>
      <c r="AA3826" s="53"/>
      <c r="AB3826" s="53"/>
      <c r="AC3826" s="57"/>
      <c r="AD3826" s="53"/>
      <c r="AE3826" s="53"/>
      <c r="AF3826" s="53"/>
      <c r="AG3826" s="63"/>
      <c r="AH3826" s="53"/>
      <c r="AI3826" s="53"/>
      <c r="AJ3826" s="149">
        <v>2</v>
      </c>
      <c r="AK3826" s="374" t="s">
        <v>677</v>
      </c>
    </row>
    <row r="3827" spans="1:37" s="149" customFormat="1" ht="75" customHeight="1">
      <c r="A3827" s="52" t="s">
        <v>1349</v>
      </c>
      <c r="B3827" s="60">
        <v>31313</v>
      </c>
      <c r="C3827" s="53" t="s">
        <v>472</v>
      </c>
      <c r="D3827" s="52" t="s">
        <v>473</v>
      </c>
      <c r="E3827" s="53" t="s">
        <v>80</v>
      </c>
      <c r="F3827" s="76">
        <v>41389</v>
      </c>
      <c r="G3827" s="76">
        <v>41429</v>
      </c>
      <c r="H3827" s="53" t="s">
        <v>100</v>
      </c>
      <c r="I3827" s="57">
        <v>438.68799999999999</v>
      </c>
      <c r="J3827" s="56">
        <v>428.1969362083056</v>
      </c>
      <c r="K3827" s="56">
        <v>428.19600000000003</v>
      </c>
      <c r="L3827" s="77">
        <v>41449</v>
      </c>
      <c r="M3827" s="60">
        <v>2013</v>
      </c>
      <c r="N3827" s="78">
        <v>41479</v>
      </c>
      <c r="O3827" s="60">
        <v>2013</v>
      </c>
      <c r="P3827" s="78">
        <v>41486</v>
      </c>
      <c r="Q3827" s="52" t="s">
        <v>337</v>
      </c>
      <c r="R3827" s="60" t="s">
        <v>2505</v>
      </c>
      <c r="S3827" s="53" t="s">
        <v>419</v>
      </c>
      <c r="T3827" s="53" t="s">
        <v>5633</v>
      </c>
      <c r="U3827" s="53" t="s">
        <v>367</v>
      </c>
      <c r="V3827" s="53" t="s">
        <v>385</v>
      </c>
      <c r="W3827" s="53"/>
      <c r="X3827" s="53"/>
      <c r="Y3827" s="63"/>
      <c r="Z3827" s="53"/>
      <c r="AA3827" s="53"/>
      <c r="AB3827" s="72"/>
      <c r="AC3827" s="57"/>
      <c r="AD3827" s="53"/>
      <c r="AE3827" s="53"/>
      <c r="AF3827" s="53"/>
      <c r="AG3827" s="63"/>
      <c r="AH3827" s="53"/>
      <c r="AI3827" s="53"/>
      <c r="AJ3827" s="149">
        <v>2</v>
      </c>
      <c r="AK3827" s="374" t="s">
        <v>677</v>
      </c>
    </row>
    <row r="3828" spans="1:37" s="149" customFormat="1" ht="75" customHeight="1">
      <c r="A3828" s="52" t="s">
        <v>1349</v>
      </c>
      <c r="B3828" s="60">
        <v>31314</v>
      </c>
      <c r="C3828" s="53" t="s">
        <v>480</v>
      </c>
      <c r="D3828" s="52" t="s">
        <v>429</v>
      </c>
      <c r="E3828" s="53" t="s">
        <v>80</v>
      </c>
      <c r="F3828" s="76">
        <v>41389</v>
      </c>
      <c r="G3828" s="76">
        <v>41419</v>
      </c>
      <c r="H3828" s="53" t="s">
        <v>100</v>
      </c>
      <c r="I3828" s="57">
        <v>196.15296000000001</v>
      </c>
      <c r="J3828" s="56">
        <v>189.28236315743999</v>
      </c>
      <c r="K3828" s="56">
        <v>189.28200000000001</v>
      </c>
      <c r="L3828" s="77">
        <v>41439</v>
      </c>
      <c r="M3828" s="60">
        <v>2013</v>
      </c>
      <c r="N3828" s="78">
        <v>41469</v>
      </c>
      <c r="O3828" s="60">
        <v>2013</v>
      </c>
      <c r="P3828" s="78">
        <v>41486</v>
      </c>
      <c r="Q3828" s="52" t="s">
        <v>337</v>
      </c>
      <c r="R3828" s="60"/>
      <c r="S3828" s="53" t="s">
        <v>419</v>
      </c>
      <c r="T3828" s="53" t="s">
        <v>4233</v>
      </c>
      <c r="U3828" s="53" t="s">
        <v>367</v>
      </c>
      <c r="V3828" s="53" t="s">
        <v>385</v>
      </c>
      <c r="W3828" s="53"/>
      <c r="X3828" s="53"/>
      <c r="Y3828" s="63"/>
      <c r="Z3828" s="53"/>
      <c r="AA3828" s="53"/>
      <c r="AB3828" s="72"/>
      <c r="AC3828" s="57"/>
      <c r="AD3828" s="53"/>
      <c r="AE3828" s="53"/>
      <c r="AF3828" s="53"/>
      <c r="AG3828" s="63"/>
      <c r="AH3828" s="53"/>
      <c r="AI3828" s="53"/>
      <c r="AJ3828" s="149">
        <v>2</v>
      </c>
      <c r="AK3828" s="374" t="s">
        <v>677</v>
      </c>
    </row>
    <row r="3829" spans="1:37" s="149" customFormat="1" ht="75" customHeight="1">
      <c r="A3829" s="52" t="s">
        <v>1349</v>
      </c>
      <c r="B3829" s="60">
        <v>31315</v>
      </c>
      <c r="C3829" s="53" t="s">
        <v>483</v>
      </c>
      <c r="D3829" s="52" t="s">
        <v>484</v>
      </c>
      <c r="E3829" s="53" t="s">
        <v>59</v>
      </c>
      <c r="F3829" s="76">
        <v>41389</v>
      </c>
      <c r="G3829" s="76">
        <v>41429</v>
      </c>
      <c r="H3829" s="53" t="s">
        <v>100</v>
      </c>
      <c r="I3829" s="57">
        <v>966.62231999999995</v>
      </c>
      <c r="J3829" s="56">
        <v>932.39700666840008</v>
      </c>
      <c r="K3829" s="56">
        <v>932.39700000000005</v>
      </c>
      <c r="L3829" s="77">
        <v>41449</v>
      </c>
      <c r="M3829" s="60">
        <v>2013</v>
      </c>
      <c r="N3829" s="78">
        <v>41494</v>
      </c>
      <c r="O3829" s="60">
        <v>2013</v>
      </c>
      <c r="P3829" s="78">
        <v>41517</v>
      </c>
      <c r="Q3829" s="52" t="s">
        <v>337</v>
      </c>
      <c r="R3829" s="60"/>
      <c r="S3829" s="53" t="s">
        <v>419</v>
      </c>
      <c r="T3829" s="53" t="s">
        <v>5634</v>
      </c>
      <c r="U3829" s="53" t="s">
        <v>367</v>
      </c>
      <c r="V3829" s="53" t="s">
        <v>385</v>
      </c>
      <c r="W3829" s="53"/>
      <c r="X3829" s="53"/>
      <c r="Y3829" s="63"/>
      <c r="Z3829" s="53"/>
      <c r="AA3829" s="53"/>
      <c r="AB3829" s="72"/>
      <c r="AC3829" s="57"/>
      <c r="AD3829" s="53"/>
      <c r="AE3829" s="53"/>
      <c r="AF3829" s="53"/>
      <c r="AG3829" s="63"/>
      <c r="AH3829" s="53"/>
      <c r="AI3829" s="53"/>
      <c r="AJ3829" s="149">
        <v>2</v>
      </c>
      <c r="AK3829" s="374" t="s">
        <v>677</v>
      </c>
    </row>
    <row r="3830" spans="1:37" s="149" customFormat="1" ht="75" customHeight="1">
      <c r="A3830" s="52" t="s">
        <v>1349</v>
      </c>
      <c r="B3830" s="60">
        <v>31316</v>
      </c>
      <c r="C3830" s="53" t="s">
        <v>487</v>
      </c>
      <c r="D3830" s="52" t="s">
        <v>435</v>
      </c>
      <c r="E3830" s="53" t="s">
        <v>80</v>
      </c>
      <c r="F3830" s="76">
        <v>41389</v>
      </c>
      <c r="G3830" s="76">
        <v>41429</v>
      </c>
      <c r="H3830" s="53" t="s">
        <v>100</v>
      </c>
      <c r="I3830" s="57">
        <v>934.75340000000006</v>
      </c>
      <c r="J3830" s="56">
        <v>925.63692226992009</v>
      </c>
      <c r="K3830" s="56">
        <v>925.63599999999997</v>
      </c>
      <c r="L3830" s="77">
        <v>41449</v>
      </c>
      <c r="M3830" s="60">
        <v>2013</v>
      </c>
      <c r="N3830" s="78">
        <v>41494</v>
      </c>
      <c r="O3830" s="60">
        <v>2013</v>
      </c>
      <c r="P3830" s="78">
        <v>41517</v>
      </c>
      <c r="Q3830" s="52" t="s">
        <v>337</v>
      </c>
      <c r="R3830" s="54"/>
      <c r="S3830" s="53" t="s">
        <v>322</v>
      </c>
      <c r="T3830" s="60">
        <v>7208.1</v>
      </c>
      <c r="U3830" s="53" t="s">
        <v>367</v>
      </c>
      <c r="V3830" s="53" t="s">
        <v>385</v>
      </c>
      <c r="W3830" s="53"/>
      <c r="X3830" s="53"/>
      <c r="Y3830" s="63"/>
      <c r="Z3830" s="53"/>
      <c r="AA3830" s="53"/>
      <c r="AB3830" s="72"/>
      <c r="AC3830" s="57"/>
      <c r="AD3830" s="53"/>
      <c r="AE3830" s="53"/>
      <c r="AF3830" s="53"/>
      <c r="AG3830" s="63"/>
      <c r="AH3830" s="53"/>
      <c r="AI3830" s="53"/>
      <c r="AJ3830" s="149">
        <v>2</v>
      </c>
      <c r="AK3830" s="374" t="s">
        <v>677</v>
      </c>
    </row>
    <row r="3831" spans="1:37" s="149" customFormat="1" ht="75" customHeight="1">
      <c r="A3831" s="52" t="s">
        <v>1349</v>
      </c>
      <c r="B3831" s="60">
        <v>31317</v>
      </c>
      <c r="C3831" s="53" t="s">
        <v>490</v>
      </c>
      <c r="D3831" s="52" t="s">
        <v>491</v>
      </c>
      <c r="E3831" s="53" t="s">
        <v>81</v>
      </c>
      <c r="F3831" s="76">
        <v>41389</v>
      </c>
      <c r="G3831" s="76">
        <v>41439</v>
      </c>
      <c r="H3831" s="53" t="s">
        <v>100</v>
      </c>
      <c r="I3831" s="57">
        <v>6000.5360000000001</v>
      </c>
      <c r="J3831" s="56">
        <v>6000.5360007883428</v>
      </c>
      <c r="K3831" s="56">
        <v>6000.5360000000001</v>
      </c>
      <c r="L3831" s="77">
        <v>41449</v>
      </c>
      <c r="M3831" s="60">
        <v>2013</v>
      </c>
      <c r="N3831" s="78">
        <v>41479</v>
      </c>
      <c r="O3831" s="60">
        <v>2013</v>
      </c>
      <c r="P3831" s="78">
        <v>41516</v>
      </c>
      <c r="Q3831" s="52" t="s">
        <v>337</v>
      </c>
      <c r="R3831" s="60"/>
      <c r="S3831" s="53" t="s">
        <v>419</v>
      </c>
      <c r="T3831" s="53" t="s">
        <v>5635</v>
      </c>
      <c r="U3831" s="53" t="s">
        <v>367</v>
      </c>
      <c r="V3831" s="53" t="s">
        <v>385</v>
      </c>
      <c r="W3831" s="53"/>
      <c r="X3831" s="53"/>
      <c r="Y3831" s="63"/>
      <c r="Z3831" s="53"/>
      <c r="AA3831" s="53"/>
      <c r="AB3831" s="72"/>
      <c r="AC3831" s="57"/>
      <c r="AD3831" s="53"/>
      <c r="AE3831" s="53"/>
      <c r="AF3831" s="53"/>
      <c r="AG3831" s="63"/>
      <c r="AH3831" s="53"/>
      <c r="AI3831" s="53"/>
      <c r="AJ3831" s="149">
        <v>2</v>
      </c>
      <c r="AK3831" s="374" t="s">
        <v>677</v>
      </c>
    </row>
    <row r="3832" spans="1:37" s="149" customFormat="1" ht="75" customHeight="1">
      <c r="A3832" s="52" t="s">
        <v>1349</v>
      </c>
      <c r="B3832" s="60">
        <v>31318</v>
      </c>
      <c r="C3832" s="53" t="s">
        <v>492</v>
      </c>
      <c r="D3832" s="52" t="s">
        <v>493</v>
      </c>
      <c r="E3832" s="53" t="s">
        <v>59</v>
      </c>
      <c r="F3832" s="76">
        <v>41393</v>
      </c>
      <c r="G3832" s="76">
        <v>41433</v>
      </c>
      <c r="H3832" s="53" t="s">
        <v>100</v>
      </c>
      <c r="I3832" s="57">
        <v>285.625</v>
      </c>
      <c r="J3832" s="56">
        <v>278.70893654325124</v>
      </c>
      <c r="K3832" s="56">
        <v>278.70800000000003</v>
      </c>
      <c r="L3832" s="77">
        <v>41453</v>
      </c>
      <c r="M3832" s="60">
        <v>2013</v>
      </c>
      <c r="N3832" s="78">
        <v>41473</v>
      </c>
      <c r="O3832" s="60">
        <v>2013</v>
      </c>
      <c r="P3832" s="78">
        <v>41486</v>
      </c>
      <c r="Q3832" s="52" t="s">
        <v>337</v>
      </c>
      <c r="R3832" s="60"/>
      <c r="S3832" s="53" t="s">
        <v>419</v>
      </c>
      <c r="T3832" s="53" t="s">
        <v>2120</v>
      </c>
      <c r="U3832" s="53" t="s">
        <v>367</v>
      </c>
      <c r="V3832" s="53" t="s">
        <v>385</v>
      </c>
      <c r="W3832" s="53"/>
      <c r="X3832" s="53"/>
      <c r="Y3832" s="63"/>
      <c r="Z3832" s="53"/>
      <c r="AA3832" s="53"/>
      <c r="AB3832" s="72"/>
      <c r="AC3832" s="57"/>
      <c r="AD3832" s="53"/>
      <c r="AE3832" s="53"/>
      <c r="AF3832" s="53"/>
      <c r="AG3832" s="63"/>
      <c r="AH3832" s="53"/>
      <c r="AI3832" s="53"/>
      <c r="AJ3832" s="149">
        <v>2</v>
      </c>
      <c r="AK3832" s="374" t="s">
        <v>677</v>
      </c>
    </row>
    <row r="3833" spans="1:37" s="149" customFormat="1" ht="75" customHeight="1">
      <c r="A3833" s="52" t="s">
        <v>1349</v>
      </c>
      <c r="B3833" s="60">
        <v>31319</v>
      </c>
      <c r="C3833" s="53" t="s">
        <v>496</v>
      </c>
      <c r="D3833" s="52" t="s">
        <v>497</v>
      </c>
      <c r="E3833" s="53" t="s">
        <v>59</v>
      </c>
      <c r="F3833" s="76">
        <v>41393</v>
      </c>
      <c r="G3833" s="76">
        <v>41433</v>
      </c>
      <c r="H3833" s="53" t="s">
        <v>100</v>
      </c>
      <c r="I3833" s="57">
        <v>526.27121999999997</v>
      </c>
      <c r="J3833" s="56">
        <v>511.84819065819602</v>
      </c>
      <c r="K3833" s="56">
        <v>511.84800000000001</v>
      </c>
      <c r="L3833" s="77">
        <v>41453</v>
      </c>
      <c r="M3833" s="60">
        <v>2013</v>
      </c>
      <c r="N3833" s="78">
        <v>41473</v>
      </c>
      <c r="O3833" s="60">
        <v>2013</v>
      </c>
      <c r="P3833" s="78">
        <v>41486</v>
      </c>
      <c r="Q3833" s="52" t="s">
        <v>337</v>
      </c>
      <c r="R3833" s="60"/>
      <c r="S3833" s="53" t="s">
        <v>900</v>
      </c>
      <c r="T3833" s="53" t="s">
        <v>682</v>
      </c>
      <c r="U3833" s="53" t="s">
        <v>367</v>
      </c>
      <c r="V3833" s="53" t="s">
        <v>385</v>
      </c>
      <c r="W3833" s="53"/>
      <c r="X3833" s="53"/>
      <c r="Y3833" s="63"/>
      <c r="Z3833" s="53"/>
      <c r="AA3833" s="53"/>
      <c r="AB3833" s="72"/>
      <c r="AC3833" s="57"/>
      <c r="AD3833" s="53"/>
      <c r="AE3833" s="53"/>
      <c r="AF3833" s="53"/>
      <c r="AG3833" s="63"/>
      <c r="AH3833" s="53"/>
      <c r="AI3833" s="53"/>
      <c r="AJ3833" s="149">
        <v>2</v>
      </c>
      <c r="AK3833" s="374" t="s">
        <v>677</v>
      </c>
    </row>
    <row r="3834" spans="1:37" s="149" customFormat="1" ht="75" customHeight="1">
      <c r="A3834" s="52" t="s">
        <v>1349</v>
      </c>
      <c r="B3834" s="60">
        <v>31320</v>
      </c>
      <c r="C3834" s="53" t="s">
        <v>634</v>
      </c>
      <c r="D3834" s="52" t="s">
        <v>1383</v>
      </c>
      <c r="E3834" s="53" t="s">
        <v>59</v>
      </c>
      <c r="F3834" s="76">
        <v>41393</v>
      </c>
      <c r="G3834" s="76">
        <v>41433</v>
      </c>
      <c r="H3834" s="53" t="s">
        <v>100</v>
      </c>
      <c r="I3834" s="57">
        <v>562.48199999999997</v>
      </c>
      <c r="J3834" s="56">
        <v>557.72235168461282</v>
      </c>
      <c r="K3834" s="56">
        <v>557.72199999999998</v>
      </c>
      <c r="L3834" s="77">
        <v>41453</v>
      </c>
      <c r="M3834" s="60">
        <v>2013</v>
      </c>
      <c r="N3834" s="78">
        <v>41483</v>
      </c>
      <c r="O3834" s="60">
        <v>2013</v>
      </c>
      <c r="P3834" s="78">
        <v>41498</v>
      </c>
      <c r="Q3834" s="52" t="s">
        <v>337</v>
      </c>
      <c r="R3834" s="60"/>
      <c r="S3834" s="53" t="s">
        <v>419</v>
      </c>
      <c r="T3834" s="53" t="s">
        <v>680</v>
      </c>
      <c r="U3834" s="53" t="s">
        <v>367</v>
      </c>
      <c r="V3834" s="53" t="s">
        <v>385</v>
      </c>
      <c r="W3834" s="53"/>
      <c r="X3834" s="53"/>
      <c r="Y3834" s="63"/>
      <c r="Z3834" s="53"/>
      <c r="AA3834" s="53"/>
      <c r="AB3834" s="72"/>
      <c r="AC3834" s="57"/>
      <c r="AD3834" s="53"/>
      <c r="AE3834" s="53"/>
      <c r="AF3834" s="53"/>
      <c r="AG3834" s="63"/>
      <c r="AH3834" s="53"/>
      <c r="AI3834" s="53"/>
      <c r="AJ3834" s="149">
        <v>2</v>
      </c>
      <c r="AK3834" s="374" t="s">
        <v>677</v>
      </c>
    </row>
    <row r="3835" spans="1:37" s="149" customFormat="1" ht="75" customHeight="1">
      <c r="A3835" s="52" t="s">
        <v>1349</v>
      </c>
      <c r="B3835" s="60">
        <v>31321</v>
      </c>
      <c r="C3835" s="53" t="s">
        <v>3873</v>
      </c>
      <c r="D3835" s="52" t="s">
        <v>3874</v>
      </c>
      <c r="E3835" s="53" t="s">
        <v>59</v>
      </c>
      <c r="F3835" s="76">
        <v>41393</v>
      </c>
      <c r="G3835" s="76">
        <v>41433</v>
      </c>
      <c r="H3835" s="53" t="s">
        <v>100</v>
      </c>
      <c r="I3835" s="57">
        <v>1081.3530000000001</v>
      </c>
      <c r="J3835" s="56">
        <v>1054.3181515969536</v>
      </c>
      <c r="K3835" s="56">
        <v>1054.318</v>
      </c>
      <c r="L3835" s="77">
        <v>41453</v>
      </c>
      <c r="M3835" s="60">
        <v>2013</v>
      </c>
      <c r="N3835" s="78">
        <v>41498</v>
      </c>
      <c r="O3835" s="60">
        <v>2013</v>
      </c>
      <c r="P3835" s="78">
        <v>41517</v>
      </c>
      <c r="Q3835" s="52" t="s">
        <v>337</v>
      </c>
      <c r="R3835" s="60"/>
      <c r="S3835" s="53" t="s">
        <v>419</v>
      </c>
      <c r="T3835" s="53" t="s">
        <v>692</v>
      </c>
      <c r="U3835" s="53" t="s">
        <v>367</v>
      </c>
      <c r="V3835" s="53" t="s">
        <v>385</v>
      </c>
      <c r="W3835" s="53"/>
      <c r="X3835" s="53"/>
      <c r="Y3835" s="63"/>
      <c r="Z3835" s="53"/>
      <c r="AA3835" s="53"/>
      <c r="AB3835" s="72"/>
      <c r="AC3835" s="57"/>
      <c r="AD3835" s="53"/>
      <c r="AE3835" s="53"/>
      <c r="AF3835" s="53"/>
      <c r="AG3835" s="63"/>
      <c r="AH3835" s="53"/>
      <c r="AI3835" s="53"/>
      <c r="AJ3835" s="149">
        <v>2</v>
      </c>
      <c r="AK3835" s="374" t="s">
        <v>677</v>
      </c>
    </row>
    <row r="3836" spans="1:37" s="149" customFormat="1" ht="75" customHeight="1">
      <c r="A3836" s="52" t="s">
        <v>1349</v>
      </c>
      <c r="B3836" s="60">
        <v>31322</v>
      </c>
      <c r="C3836" s="53" t="s">
        <v>640</v>
      </c>
      <c r="D3836" s="52" t="s">
        <v>641</v>
      </c>
      <c r="E3836" s="53" t="s">
        <v>80</v>
      </c>
      <c r="F3836" s="76">
        <v>41393</v>
      </c>
      <c r="G3836" s="76">
        <v>41423</v>
      </c>
      <c r="H3836" s="53" t="s">
        <v>100</v>
      </c>
      <c r="I3836" s="57">
        <v>146.17857000000001</v>
      </c>
      <c r="J3836" s="56">
        <v>139.92825104496001</v>
      </c>
      <c r="K3836" s="56">
        <v>139.928</v>
      </c>
      <c r="L3836" s="77">
        <v>41443</v>
      </c>
      <c r="M3836" s="60">
        <v>2013</v>
      </c>
      <c r="N3836" s="78">
        <v>41463</v>
      </c>
      <c r="O3836" s="60">
        <v>2013</v>
      </c>
      <c r="P3836" s="78">
        <v>41486</v>
      </c>
      <c r="Q3836" s="52" t="s">
        <v>337</v>
      </c>
      <c r="R3836" s="60"/>
      <c r="S3836" s="53" t="s">
        <v>419</v>
      </c>
      <c r="T3836" s="53" t="s">
        <v>4323</v>
      </c>
      <c r="U3836" s="53" t="s">
        <v>367</v>
      </c>
      <c r="V3836" s="53" t="s">
        <v>385</v>
      </c>
      <c r="W3836" s="53"/>
      <c r="X3836" s="53"/>
      <c r="Y3836" s="63"/>
      <c r="Z3836" s="53"/>
      <c r="AA3836" s="53"/>
      <c r="AB3836" s="72"/>
      <c r="AC3836" s="57"/>
      <c r="AD3836" s="53"/>
      <c r="AE3836" s="53"/>
      <c r="AF3836" s="53"/>
      <c r="AG3836" s="63"/>
      <c r="AH3836" s="53"/>
      <c r="AI3836" s="53"/>
      <c r="AJ3836" s="149">
        <v>2</v>
      </c>
      <c r="AK3836" s="374" t="s">
        <v>677</v>
      </c>
    </row>
    <row r="3837" spans="1:37" s="149" customFormat="1" ht="75" customHeight="1">
      <c r="A3837" s="52" t="s">
        <v>1349</v>
      </c>
      <c r="B3837" s="60">
        <v>31323</v>
      </c>
      <c r="C3837" s="53" t="s">
        <v>547</v>
      </c>
      <c r="D3837" s="52" t="s">
        <v>642</v>
      </c>
      <c r="E3837" s="53" t="s">
        <v>64</v>
      </c>
      <c r="F3837" s="76">
        <v>41389</v>
      </c>
      <c r="G3837" s="76">
        <v>41429</v>
      </c>
      <c r="H3837" s="53" t="s">
        <v>100</v>
      </c>
      <c r="I3837" s="57">
        <v>226.11500000000001</v>
      </c>
      <c r="J3837" s="56">
        <v>216.097364604744</v>
      </c>
      <c r="K3837" s="56">
        <v>216.09700000000001</v>
      </c>
      <c r="L3837" s="77">
        <v>41449</v>
      </c>
      <c r="M3837" s="60">
        <v>2013</v>
      </c>
      <c r="N3837" s="78">
        <v>41494</v>
      </c>
      <c r="O3837" s="60">
        <v>2013</v>
      </c>
      <c r="P3837" s="78">
        <v>41517</v>
      </c>
      <c r="Q3837" s="52" t="s">
        <v>337</v>
      </c>
      <c r="R3837" s="60"/>
      <c r="S3837" s="53" t="s">
        <v>419</v>
      </c>
      <c r="T3837" s="53" t="s">
        <v>841</v>
      </c>
      <c r="U3837" s="53" t="s">
        <v>367</v>
      </c>
      <c r="V3837" s="53" t="s">
        <v>385</v>
      </c>
      <c r="W3837" s="53"/>
      <c r="X3837" s="53"/>
      <c r="Y3837" s="63"/>
      <c r="Z3837" s="53"/>
      <c r="AA3837" s="53"/>
      <c r="AB3837" s="72"/>
      <c r="AC3837" s="57"/>
      <c r="AD3837" s="53"/>
      <c r="AE3837" s="53"/>
      <c r="AF3837" s="53"/>
      <c r="AG3837" s="63"/>
      <c r="AH3837" s="53"/>
      <c r="AI3837" s="53"/>
      <c r="AJ3837" s="149">
        <v>2</v>
      </c>
      <c r="AK3837" s="374" t="s">
        <v>677</v>
      </c>
    </row>
    <row r="3838" spans="1:37" s="149" customFormat="1" ht="75" customHeight="1">
      <c r="A3838" s="52" t="s">
        <v>1349</v>
      </c>
      <c r="B3838" s="60">
        <v>31324</v>
      </c>
      <c r="C3838" s="53" t="s">
        <v>537</v>
      </c>
      <c r="D3838" s="52" t="s">
        <v>538</v>
      </c>
      <c r="E3838" s="53" t="s">
        <v>59</v>
      </c>
      <c r="F3838" s="76">
        <v>41393</v>
      </c>
      <c r="G3838" s="76">
        <v>41433</v>
      </c>
      <c r="H3838" s="53" t="s">
        <v>100</v>
      </c>
      <c r="I3838" s="57">
        <v>914.04200000000003</v>
      </c>
      <c r="J3838" s="56">
        <v>882.4998894026113</v>
      </c>
      <c r="K3838" s="56">
        <v>882.49900000000002</v>
      </c>
      <c r="L3838" s="77">
        <v>41453</v>
      </c>
      <c r="M3838" s="60">
        <v>2013</v>
      </c>
      <c r="N3838" s="78">
        <v>41483</v>
      </c>
      <c r="O3838" s="60">
        <v>2013</v>
      </c>
      <c r="P3838" s="78">
        <v>41517</v>
      </c>
      <c r="Q3838" s="52" t="s">
        <v>337</v>
      </c>
      <c r="R3838" s="60"/>
      <c r="S3838" s="53" t="s">
        <v>419</v>
      </c>
      <c r="T3838" s="53" t="s">
        <v>5636</v>
      </c>
      <c r="U3838" s="53" t="s">
        <v>367</v>
      </c>
      <c r="V3838" s="53" t="s">
        <v>385</v>
      </c>
      <c r="W3838" s="53"/>
      <c r="X3838" s="53"/>
      <c r="Y3838" s="63"/>
      <c r="Z3838" s="53"/>
      <c r="AA3838" s="53"/>
      <c r="AB3838" s="72"/>
      <c r="AC3838" s="57"/>
      <c r="AD3838" s="53"/>
      <c r="AE3838" s="53"/>
      <c r="AF3838" s="53"/>
      <c r="AG3838" s="63"/>
      <c r="AH3838" s="53"/>
      <c r="AI3838" s="53"/>
      <c r="AJ3838" s="149">
        <v>2</v>
      </c>
      <c r="AK3838" s="374" t="s">
        <v>677</v>
      </c>
    </row>
    <row r="3839" spans="1:37" s="149" customFormat="1" ht="75" customHeight="1">
      <c r="A3839" s="53" t="s">
        <v>1450</v>
      </c>
      <c r="B3839" s="60">
        <v>31325</v>
      </c>
      <c r="C3839" s="60" t="s">
        <v>472</v>
      </c>
      <c r="D3839" s="52" t="s">
        <v>473</v>
      </c>
      <c r="E3839" s="53" t="s">
        <v>80</v>
      </c>
      <c r="F3839" s="55">
        <v>41403</v>
      </c>
      <c r="G3839" s="55">
        <v>41434</v>
      </c>
      <c r="H3839" s="53" t="s">
        <v>100</v>
      </c>
      <c r="I3839" s="57">
        <v>299.87400000000002</v>
      </c>
      <c r="J3839" s="56">
        <v>269.88659771495588</v>
      </c>
      <c r="K3839" s="56">
        <v>269.88600000000002</v>
      </c>
      <c r="L3839" s="59">
        <v>41454</v>
      </c>
      <c r="M3839" s="60">
        <v>2013</v>
      </c>
      <c r="N3839" s="61">
        <v>41454</v>
      </c>
      <c r="O3839" s="60">
        <v>2013</v>
      </c>
      <c r="P3839" s="61">
        <v>41544</v>
      </c>
      <c r="Q3839" s="53" t="s">
        <v>337</v>
      </c>
      <c r="R3839" s="53" t="s">
        <v>2710</v>
      </c>
      <c r="S3839" s="53" t="s">
        <v>430</v>
      </c>
      <c r="T3839" s="60">
        <v>1150</v>
      </c>
      <c r="U3839" s="53" t="s">
        <v>367</v>
      </c>
      <c r="V3839" s="53" t="s">
        <v>385</v>
      </c>
      <c r="W3839" s="53"/>
      <c r="X3839" s="53"/>
      <c r="Y3839" s="63"/>
      <c r="Z3839" s="53"/>
      <c r="AA3839" s="53"/>
      <c r="AB3839" s="72"/>
      <c r="AC3839" s="57"/>
      <c r="AD3839" s="53"/>
      <c r="AE3839" s="53"/>
      <c r="AF3839" s="53"/>
      <c r="AG3839" s="63"/>
      <c r="AH3839" s="53"/>
      <c r="AI3839" s="53"/>
      <c r="AJ3839" s="149">
        <v>2</v>
      </c>
      <c r="AK3839" s="374" t="s">
        <v>677</v>
      </c>
    </row>
    <row r="3840" spans="1:37" s="149" customFormat="1" ht="75" customHeight="1">
      <c r="A3840" s="53" t="s">
        <v>1450</v>
      </c>
      <c r="B3840" s="60">
        <v>31326</v>
      </c>
      <c r="C3840" s="60" t="s">
        <v>472</v>
      </c>
      <c r="D3840" s="52" t="s">
        <v>473</v>
      </c>
      <c r="E3840" s="53" t="s">
        <v>80</v>
      </c>
      <c r="F3840" s="55">
        <v>41403</v>
      </c>
      <c r="G3840" s="55">
        <v>41434</v>
      </c>
      <c r="H3840" s="53" t="s">
        <v>100</v>
      </c>
      <c r="I3840" s="57">
        <v>360.38513999999998</v>
      </c>
      <c r="J3840" s="56">
        <v>324.34654111756851</v>
      </c>
      <c r="K3840" s="56">
        <v>324.346</v>
      </c>
      <c r="L3840" s="59">
        <v>41454</v>
      </c>
      <c r="M3840" s="60">
        <v>2013</v>
      </c>
      <c r="N3840" s="61">
        <v>41454</v>
      </c>
      <c r="O3840" s="60">
        <v>2013</v>
      </c>
      <c r="P3840" s="61">
        <v>41544</v>
      </c>
      <c r="Q3840" s="53" t="s">
        <v>337</v>
      </c>
      <c r="R3840" s="53" t="s">
        <v>2711</v>
      </c>
      <c r="S3840" s="53" t="s">
        <v>430</v>
      </c>
      <c r="T3840" s="60">
        <v>2238</v>
      </c>
      <c r="U3840" s="53" t="s">
        <v>367</v>
      </c>
      <c r="V3840" s="53" t="s">
        <v>385</v>
      </c>
      <c r="W3840" s="53"/>
      <c r="X3840" s="53"/>
      <c r="Y3840" s="63"/>
      <c r="Z3840" s="53"/>
      <c r="AA3840" s="53"/>
      <c r="AB3840" s="72"/>
      <c r="AC3840" s="57"/>
      <c r="AD3840" s="53"/>
      <c r="AE3840" s="53"/>
      <c r="AF3840" s="53"/>
      <c r="AG3840" s="63"/>
      <c r="AH3840" s="53"/>
      <c r="AI3840" s="53"/>
      <c r="AJ3840" s="149">
        <v>2</v>
      </c>
      <c r="AK3840" s="374" t="s">
        <v>677</v>
      </c>
    </row>
    <row r="3841" spans="1:37" s="149" customFormat="1" ht="75" customHeight="1">
      <c r="A3841" s="53" t="s">
        <v>1450</v>
      </c>
      <c r="B3841" s="60">
        <v>31327</v>
      </c>
      <c r="C3841" s="60" t="s">
        <v>480</v>
      </c>
      <c r="D3841" s="52" t="s">
        <v>429</v>
      </c>
      <c r="E3841" s="53" t="s">
        <v>80</v>
      </c>
      <c r="F3841" s="55">
        <v>41403</v>
      </c>
      <c r="G3841" s="55">
        <v>41434</v>
      </c>
      <c r="H3841" s="53" t="s">
        <v>100</v>
      </c>
      <c r="I3841" s="57">
        <v>102.97032</v>
      </c>
      <c r="J3841" s="56">
        <v>92.673282538297457</v>
      </c>
      <c r="K3841" s="56">
        <v>92.673000000000002</v>
      </c>
      <c r="L3841" s="59">
        <v>41454</v>
      </c>
      <c r="M3841" s="60">
        <v>2013</v>
      </c>
      <c r="N3841" s="61">
        <v>41454</v>
      </c>
      <c r="O3841" s="60">
        <v>2013</v>
      </c>
      <c r="P3841" s="61">
        <v>41544</v>
      </c>
      <c r="Q3841" s="53" t="s">
        <v>337</v>
      </c>
      <c r="R3841" s="53" t="s">
        <v>5569</v>
      </c>
      <c r="S3841" s="53" t="s">
        <v>430</v>
      </c>
      <c r="T3841" s="60">
        <v>1111</v>
      </c>
      <c r="U3841" s="53" t="s">
        <v>367</v>
      </c>
      <c r="V3841" s="53" t="s">
        <v>385</v>
      </c>
      <c r="W3841" s="53"/>
      <c r="X3841" s="53"/>
      <c r="Y3841" s="63"/>
      <c r="Z3841" s="53"/>
      <c r="AA3841" s="53"/>
      <c r="AB3841" s="72"/>
      <c r="AC3841" s="57"/>
      <c r="AD3841" s="53"/>
      <c r="AE3841" s="53"/>
      <c r="AF3841" s="53"/>
      <c r="AG3841" s="63"/>
      <c r="AH3841" s="53"/>
      <c r="AI3841" s="53"/>
      <c r="AJ3841" s="149">
        <v>2</v>
      </c>
      <c r="AK3841" s="374" t="s">
        <v>677</v>
      </c>
    </row>
    <row r="3842" spans="1:37" s="149" customFormat="1" ht="75" customHeight="1">
      <c r="A3842" s="53" t="s">
        <v>1450</v>
      </c>
      <c r="B3842" s="60">
        <v>31328</v>
      </c>
      <c r="C3842" s="60" t="s">
        <v>481</v>
      </c>
      <c r="D3842" s="52" t="s">
        <v>482</v>
      </c>
      <c r="E3842" s="53" t="s">
        <v>59</v>
      </c>
      <c r="F3842" s="55">
        <v>41403</v>
      </c>
      <c r="G3842" s="55">
        <v>41434</v>
      </c>
      <c r="H3842" s="53" t="s">
        <v>100</v>
      </c>
      <c r="I3842" s="57">
        <v>121.97199999999999</v>
      </c>
      <c r="J3842" s="56">
        <v>109.77475718545057</v>
      </c>
      <c r="K3842" s="56">
        <v>109.774</v>
      </c>
      <c r="L3842" s="59">
        <v>41454</v>
      </c>
      <c r="M3842" s="60">
        <v>2013</v>
      </c>
      <c r="N3842" s="61">
        <v>41454</v>
      </c>
      <c r="O3842" s="60">
        <v>2013</v>
      </c>
      <c r="P3842" s="61">
        <v>41544</v>
      </c>
      <c r="Q3842" s="53" t="s">
        <v>343</v>
      </c>
      <c r="R3842" s="53" t="s">
        <v>5569</v>
      </c>
      <c r="S3842" s="53" t="s">
        <v>900</v>
      </c>
      <c r="T3842" s="60">
        <v>4.3</v>
      </c>
      <c r="U3842" s="53" t="s">
        <v>367</v>
      </c>
      <c r="V3842" s="53" t="s">
        <v>389</v>
      </c>
      <c r="W3842" s="53"/>
      <c r="X3842" s="53"/>
      <c r="Y3842" s="63"/>
      <c r="Z3842" s="53"/>
      <c r="AA3842" s="53"/>
      <c r="AB3842" s="72"/>
      <c r="AC3842" s="57"/>
      <c r="AD3842" s="53"/>
      <c r="AE3842" s="53"/>
      <c r="AF3842" s="53"/>
      <c r="AG3842" s="63"/>
      <c r="AH3842" s="53"/>
      <c r="AI3842" s="53"/>
      <c r="AJ3842" s="149">
        <v>2</v>
      </c>
      <c r="AK3842" s="374" t="s">
        <v>677</v>
      </c>
    </row>
    <row r="3843" spans="1:37" s="149" customFormat="1" ht="75" customHeight="1">
      <c r="A3843" s="52" t="s">
        <v>1450</v>
      </c>
      <c r="B3843" s="60">
        <v>31329</v>
      </c>
      <c r="C3843" s="54" t="s">
        <v>487</v>
      </c>
      <c r="D3843" s="52" t="s">
        <v>435</v>
      </c>
      <c r="E3843" s="53" t="s">
        <v>80</v>
      </c>
      <c r="F3843" s="55">
        <v>41403</v>
      </c>
      <c r="G3843" s="55">
        <v>41434</v>
      </c>
      <c r="H3843" s="53" t="s">
        <v>100</v>
      </c>
      <c r="I3843" s="57">
        <v>498.50268</v>
      </c>
      <c r="J3843" s="56">
        <v>448.65240199774848</v>
      </c>
      <c r="K3843" s="56">
        <v>448.65199999999999</v>
      </c>
      <c r="L3843" s="59">
        <v>41454</v>
      </c>
      <c r="M3843" s="60">
        <v>2013</v>
      </c>
      <c r="N3843" s="61">
        <v>41454</v>
      </c>
      <c r="O3843" s="60">
        <v>2013</v>
      </c>
      <c r="P3843" s="61">
        <v>41544</v>
      </c>
      <c r="Q3843" s="53" t="s">
        <v>337</v>
      </c>
      <c r="R3843" s="53" t="s">
        <v>5569</v>
      </c>
      <c r="S3843" s="53" t="s">
        <v>322</v>
      </c>
      <c r="T3843" s="60">
        <v>5169.5</v>
      </c>
      <c r="U3843" s="53" t="s">
        <v>367</v>
      </c>
      <c r="V3843" s="53" t="s">
        <v>385</v>
      </c>
      <c r="W3843" s="53"/>
      <c r="X3843" s="53"/>
      <c r="Y3843" s="63"/>
      <c r="Z3843" s="53"/>
      <c r="AA3843" s="53"/>
      <c r="AB3843" s="72"/>
      <c r="AC3843" s="57"/>
      <c r="AD3843" s="53"/>
      <c r="AE3843" s="53"/>
      <c r="AF3843" s="53"/>
      <c r="AG3843" s="63"/>
      <c r="AH3843" s="53"/>
      <c r="AI3843" s="53"/>
      <c r="AJ3843" s="149">
        <v>2</v>
      </c>
      <c r="AK3843" s="374" t="s">
        <v>677</v>
      </c>
    </row>
    <row r="3844" spans="1:37" s="149" customFormat="1" ht="75" customHeight="1">
      <c r="A3844" s="52" t="s">
        <v>1450</v>
      </c>
      <c r="B3844" s="60">
        <v>31330</v>
      </c>
      <c r="C3844" s="54" t="s">
        <v>437</v>
      </c>
      <c r="D3844" s="52" t="s">
        <v>436</v>
      </c>
      <c r="E3844" s="53" t="s">
        <v>80</v>
      </c>
      <c r="F3844" s="55">
        <v>41403</v>
      </c>
      <c r="G3844" s="55">
        <v>41434</v>
      </c>
      <c r="H3844" s="53" t="s">
        <v>100</v>
      </c>
      <c r="I3844" s="56">
        <v>166.66560000000001</v>
      </c>
      <c r="J3844" s="56">
        <v>149.99902906955802</v>
      </c>
      <c r="K3844" s="56">
        <v>149.999</v>
      </c>
      <c r="L3844" s="59">
        <v>41454</v>
      </c>
      <c r="M3844" s="60">
        <v>2013</v>
      </c>
      <c r="N3844" s="61">
        <v>41454</v>
      </c>
      <c r="O3844" s="60">
        <v>2013</v>
      </c>
      <c r="P3844" s="61">
        <v>41544</v>
      </c>
      <c r="Q3844" s="53" t="s">
        <v>337</v>
      </c>
      <c r="R3844" s="53" t="s">
        <v>5569</v>
      </c>
      <c r="S3844" s="53" t="s">
        <v>425</v>
      </c>
      <c r="T3844" s="63">
        <v>3185</v>
      </c>
      <c r="U3844" s="53" t="s">
        <v>367</v>
      </c>
      <c r="V3844" s="53" t="s">
        <v>385</v>
      </c>
      <c r="W3844" s="53"/>
      <c r="X3844" s="64"/>
      <c r="Y3844" s="58"/>
      <c r="Z3844" s="53"/>
      <c r="AA3844" s="62"/>
      <c r="AB3844" s="66"/>
      <c r="AC3844" s="67"/>
      <c r="AD3844" s="53"/>
      <c r="AE3844" s="53"/>
      <c r="AF3844" s="58"/>
      <c r="AG3844" s="63"/>
      <c r="AH3844" s="52"/>
      <c r="AI3844" s="52"/>
      <c r="AJ3844" s="149">
        <v>2</v>
      </c>
      <c r="AK3844" s="374" t="s">
        <v>677</v>
      </c>
    </row>
    <row r="3845" spans="1:37" s="149" customFormat="1" ht="75" customHeight="1">
      <c r="A3845" s="53" t="s">
        <v>1450</v>
      </c>
      <c r="B3845" s="60">
        <v>31331</v>
      </c>
      <c r="C3845" s="60" t="s">
        <v>490</v>
      </c>
      <c r="D3845" s="52" t="s">
        <v>491</v>
      </c>
      <c r="E3845" s="53" t="s">
        <v>81</v>
      </c>
      <c r="F3845" s="55">
        <v>41389</v>
      </c>
      <c r="G3845" s="55">
        <v>41439</v>
      </c>
      <c r="H3845" s="53" t="s">
        <v>100</v>
      </c>
      <c r="I3845" s="57">
        <v>7963.0508</v>
      </c>
      <c r="J3845" s="56">
        <v>7166.7456843560358</v>
      </c>
      <c r="K3845" s="56">
        <v>7166.7449999999999</v>
      </c>
      <c r="L3845" s="59">
        <v>41454</v>
      </c>
      <c r="M3845" s="60">
        <v>2013</v>
      </c>
      <c r="N3845" s="61">
        <v>41454</v>
      </c>
      <c r="O3845" s="60">
        <v>2013</v>
      </c>
      <c r="P3845" s="61">
        <v>41544</v>
      </c>
      <c r="Q3845" s="53" t="s">
        <v>337</v>
      </c>
      <c r="R3845" s="53" t="s">
        <v>5569</v>
      </c>
      <c r="S3845" s="53" t="s">
        <v>430</v>
      </c>
      <c r="T3845" s="60">
        <v>1039</v>
      </c>
      <c r="U3845" s="53" t="s">
        <v>367</v>
      </c>
      <c r="V3845" s="53" t="s">
        <v>385</v>
      </c>
      <c r="W3845" s="53"/>
      <c r="X3845" s="53"/>
      <c r="Y3845" s="63"/>
      <c r="Z3845" s="53"/>
      <c r="AA3845" s="53"/>
      <c r="AB3845" s="72"/>
      <c r="AC3845" s="57"/>
      <c r="AD3845" s="53"/>
      <c r="AE3845" s="53"/>
      <c r="AF3845" s="53"/>
      <c r="AG3845" s="63"/>
      <c r="AH3845" s="53"/>
      <c r="AI3845" s="53"/>
      <c r="AJ3845" s="149">
        <v>2</v>
      </c>
      <c r="AK3845" s="374" t="s">
        <v>677</v>
      </c>
    </row>
    <row r="3846" spans="1:37" s="149" customFormat="1" ht="75" customHeight="1">
      <c r="A3846" s="53" t="s">
        <v>1450</v>
      </c>
      <c r="B3846" s="60">
        <v>31332</v>
      </c>
      <c r="C3846" s="60" t="s">
        <v>498</v>
      </c>
      <c r="D3846" s="52" t="s">
        <v>499</v>
      </c>
      <c r="E3846" s="53" t="s">
        <v>59</v>
      </c>
      <c r="F3846" s="55">
        <v>41548</v>
      </c>
      <c r="G3846" s="55">
        <v>41579</v>
      </c>
      <c r="H3846" s="53" t="s">
        <v>100</v>
      </c>
      <c r="I3846" s="57">
        <v>5500</v>
      </c>
      <c r="J3846" s="56">
        <v>4949.9999455127008</v>
      </c>
      <c r="K3846" s="56">
        <v>4949.9989999999998</v>
      </c>
      <c r="L3846" s="59">
        <v>41599</v>
      </c>
      <c r="M3846" s="60">
        <v>2013</v>
      </c>
      <c r="N3846" s="61">
        <v>41599</v>
      </c>
      <c r="O3846" s="60">
        <v>2013</v>
      </c>
      <c r="P3846" s="61">
        <v>41638</v>
      </c>
      <c r="Q3846" s="53" t="s">
        <v>337</v>
      </c>
      <c r="R3846" s="53" t="s">
        <v>5569</v>
      </c>
      <c r="S3846" s="53" t="s">
        <v>741</v>
      </c>
      <c r="T3846" s="60">
        <v>237784.65</v>
      </c>
      <c r="U3846" s="53" t="s">
        <v>367</v>
      </c>
      <c r="V3846" s="53" t="s">
        <v>385</v>
      </c>
      <c r="W3846" s="53"/>
      <c r="X3846" s="53"/>
      <c r="Y3846" s="63"/>
      <c r="Z3846" s="53"/>
      <c r="AA3846" s="53"/>
      <c r="AB3846" s="72"/>
      <c r="AC3846" s="57"/>
      <c r="AD3846" s="53"/>
      <c r="AE3846" s="53"/>
      <c r="AF3846" s="53"/>
      <c r="AG3846" s="63"/>
      <c r="AH3846" s="53"/>
      <c r="AI3846" s="53"/>
      <c r="AJ3846" s="149">
        <v>4</v>
      </c>
      <c r="AK3846" s="374" t="s">
        <v>677</v>
      </c>
    </row>
    <row r="3847" spans="1:37" s="149" customFormat="1" ht="75" customHeight="1">
      <c r="A3847" s="53" t="s">
        <v>1450</v>
      </c>
      <c r="B3847" s="60">
        <v>31333</v>
      </c>
      <c r="C3847" s="60" t="s">
        <v>508</v>
      </c>
      <c r="D3847" s="52" t="s">
        <v>509</v>
      </c>
      <c r="E3847" s="53" t="s">
        <v>80</v>
      </c>
      <c r="F3847" s="55">
        <v>41403</v>
      </c>
      <c r="G3847" s="55">
        <v>41434</v>
      </c>
      <c r="H3847" s="53" t="s">
        <v>100</v>
      </c>
      <c r="I3847" s="57">
        <v>218.8</v>
      </c>
      <c r="J3847" s="56">
        <v>196.91999444689992</v>
      </c>
      <c r="K3847" s="56">
        <v>196.91900000000001</v>
      </c>
      <c r="L3847" s="59">
        <v>41454</v>
      </c>
      <c r="M3847" s="60">
        <v>2013</v>
      </c>
      <c r="N3847" s="61">
        <v>41454</v>
      </c>
      <c r="O3847" s="60">
        <v>2013</v>
      </c>
      <c r="P3847" s="61">
        <v>41544</v>
      </c>
      <c r="Q3847" s="53" t="s">
        <v>337</v>
      </c>
      <c r="R3847" s="53" t="s">
        <v>5569</v>
      </c>
      <c r="S3847" s="53" t="s">
        <v>430</v>
      </c>
      <c r="T3847" s="60">
        <v>200</v>
      </c>
      <c r="U3847" s="53" t="s">
        <v>367</v>
      </c>
      <c r="V3847" s="53" t="s">
        <v>385</v>
      </c>
      <c r="W3847" s="53"/>
      <c r="X3847" s="53"/>
      <c r="Y3847" s="63"/>
      <c r="Z3847" s="53"/>
      <c r="AA3847" s="53"/>
      <c r="AB3847" s="72"/>
      <c r="AC3847" s="57"/>
      <c r="AD3847" s="53"/>
      <c r="AE3847" s="53"/>
      <c r="AF3847" s="53"/>
      <c r="AG3847" s="63"/>
      <c r="AH3847" s="53"/>
      <c r="AI3847" s="53"/>
      <c r="AJ3847" s="149">
        <v>2</v>
      </c>
      <c r="AK3847" s="374" t="s">
        <v>677</v>
      </c>
    </row>
    <row r="3848" spans="1:37" s="149" customFormat="1" ht="75" customHeight="1">
      <c r="A3848" s="53" t="s">
        <v>1450</v>
      </c>
      <c r="B3848" s="60">
        <v>31334</v>
      </c>
      <c r="C3848" s="60" t="s">
        <v>526</v>
      </c>
      <c r="D3848" s="52" t="s">
        <v>527</v>
      </c>
      <c r="E3848" s="53" t="s">
        <v>59</v>
      </c>
      <c r="F3848" s="55">
        <v>41403</v>
      </c>
      <c r="G3848" s="55">
        <v>41434</v>
      </c>
      <c r="H3848" s="53" t="s">
        <v>100</v>
      </c>
      <c r="I3848" s="57">
        <v>66.497699999999995</v>
      </c>
      <c r="J3848" s="56">
        <v>59.847851580279844</v>
      </c>
      <c r="K3848" s="56">
        <v>59.847000000000001</v>
      </c>
      <c r="L3848" s="59">
        <v>41454</v>
      </c>
      <c r="M3848" s="60">
        <v>2013</v>
      </c>
      <c r="N3848" s="61">
        <v>41454</v>
      </c>
      <c r="O3848" s="60">
        <v>2013</v>
      </c>
      <c r="P3848" s="61">
        <v>41544</v>
      </c>
      <c r="Q3848" s="53" t="s">
        <v>337</v>
      </c>
      <c r="R3848" s="53" t="s">
        <v>5569</v>
      </c>
      <c r="S3848" s="53" t="s">
        <v>430</v>
      </c>
      <c r="T3848" s="60">
        <v>400</v>
      </c>
      <c r="U3848" s="53" t="s">
        <v>367</v>
      </c>
      <c r="V3848" s="53" t="s">
        <v>385</v>
      </c>
      <c r="W3848" s="53"/>
      <c r="X3848" s="53"/>
      <c r="Y3848" s="63"/>
      <c r="Z3848" s="53"/>
      <c r="AA3848" s="53"/>
      <c r="AB3848" s="72"/>
      <c r="AC3848" s="57"/>
      <c r="AD3848" s="53"/>
      <c r="AE3848" s="53"/>
      <c r="AF3848" s="53"/>
      <c r="AG3848" s="63"/>
      <c r="AH3848" s="53"/>
      <c r="AI3848" s="53"/>
      <c r="AJ3848" s="149">
        <v>2</v>
      </c>
      <c r="AK3848" s="374" t="s">
        <v>677</v>
      </c>
    </row>
    <row r="3849" spans="1:37" s="149" customFormat="1" ht="75" customHeight="1">
      <c r="A3849" s="53" t="s">
        <v>1450</v>
      </c>
      <c r="B3849" s="60">
        <v>31335</v>
      </c>
      <c r="C3849" s="60" t="s">
        <v>528</v>
      </c>
      <c r="D3849" s="52" t="s">
        <v>529</v>
      </c>
      <c r="E3849" s="53" t="s">
        <v>59</v>
      </c>
      <c r="F3849" s="55">
        <v>41403</v>
      </c>
      <c r="G3849" s="55">
        <v>41434</v>
      </c>
      <c r="H3849" s="53" t="s">
        <v>100</v>
      </c>
      <c r="I3849" s="57">
        <v>600.77814999999998</v>
      </c>
      <c r="J3849" s="56">
        <v>540.700335</v>
      </c>
      <c r="K3849" s="56">
        <v>540.70000000000005</v>
      </c>
      <c r="L3849" s="59">
        <v>41454</v>
      </c>
      <c r="M3849" s="60">
        <v>2013</v>
      </c>
      <c r="N3849" s="61">
        <v>41454</v>
      </c>
      <c r="O3849" s="60">
        <v>2013</v>
      </c>
      <c r="P3849" s="61">
        <v>41544</v>
      </c>
      <c r="Q3849" s="53" t="s">
        <v>343</v>
      </c>
      <c r="R3849" s="53" t="s">
        <v>5569</v>
      </c>
      <c r="S3849" s="53" t="s">
        <v>430</v>
      </c>
      <c r="T3849" s="60">
        <v>4408</v>
      </c>
      <c r="U3849" s="53" t="s">
        <v>367</v>
      </c>
      <c r="V3849" s="53" t="s">
        <v>389</v>
      </c>
      <c r="W3849" s="53"/>
      <c r="X3849" s="53"/>
      <c r="Y3849" s="63"/>
      <c r="Z3849" s="53"/>
      <c r="AA3849" s="53"/>
      <c r="AB3849" s="72"/>
      <c r="AC3849" s="57"/>
      <c r="AD3849" s="53"/>
      <c r="AE3849" s="53"/>
      <c r="AF3849" s="53"/>
      <c r="AG3849" s="63"/>
      <c r="AH3849" s="53"/>
      <c r="AI3849" s="53"/>
      <c r="AJ3849" s="149">
        <v>2</v>
      </c>
      <c r="AK3849" s="374" t="s">
        <v>677</v>
      </c>
    </row>
    <row r="3850" spans="1:37" s="149" customFormat="1" ht="75" customHeight="1">
      <c r="A3850" s="53" t="s">
        <v>1522</v>
      </c>
      <c r="B3850" s="60">
        <v>31336</v>
      </c>
      <c r="C3850" s="60" t="s">
        <v>637</v>
      </c>
      <c r="D3850" s="52" t="s">
        <v>638</v>
      </c>
      <c r="E3850" s="53" t="s">
        <v>59</v>
      </c>
      <c r="F3850" s="55">
        <v>41394</v>
      </c>
      <c r="G3850" s="55">
        <v>41453</v>
      </c>
      <c r="H3850" s="53" t="s">
        <v>94</v>
      </c>
      <c r="I3850" s="57">
        <v>1208.32</v>
      </c>
      <c r="J3850" s="56">
        <v>1208.319528774874</v>
      </c>
      <c r="K3850" s="56">
        <v>1208.319</v>
      </c>
      <c r="L3850" s="59">
        <v>41481</v>
      </c>
      <c r="M3850" s="60">
        <v>2013</v>
      </c>
      <c r="N3850" s="61">
        <v>41486</v>
      </c>
      <c r="O3850" s="60">
        <v>2013</v>
      </c>
      <c r="P3850" s="61">
        <v>41547</v>
      </c>
      <c r="Q3850" s="53" t="s">
        <v>337</v>
      </c>
      <c r="R3850" s="53"/>
      <c r="S3850" s="53" t="s">
        <v>419</v>
      </c>
      <c r="T3850" s="60">
        <v>8</v>
      </c>
      <c r="U3850" s="53">
        <v>2</v>
      </c>
      <c r="V3850" s="53" t="s">
        <v>385</v>
      </c>
      <c r="W3850" s="53"/>
      <c r="X3850" s="63">
        <v>178.22705249999999</v>
      </c>
      <c r="Y3850" s="63" t="e">
        <v>#DIV/0!</v>
      </c>
      <c r="Z3850" s="53"/>
      <c r="AA3850" s="53"/>
      <c r="AB3850" s="72"/>
      <c r="AC3850" s="57"/>
      <c r="AD3850" s="53"/>
      <c r="AE3850" s="53"/>
      <c r="AF3850" s="60"/>
      <c r="AG3850" s="63"/>
      <c r="AH3850" s="53"/>
      <c r="AI3850" s="53"/>
      <c r="AJ3850" s="149">
        <v>3</v>
      </c>
      <c r="AK3850" s="374">
        <v>2</v>
      </c>
    </row>
    <row r="3851" spans="1:37" s="149" customFormat="1" ht="75" customHeight="1">
      <c r="A3851" s="53" t="s">
        <v>1522</v>
      </c>
      <c r="B3851" s="60">
        <v>31337</v>
      </c>
      <c r="C3851" s="60" t="s">
        <v>636</v>
      </c>
      <c r="D3851" s="52" t="s">
        <v>599</v>
      </c>
      <c r="E3851" s="53" t="s">
        <v>59</v>
      </c>
      <c r="F3851" s="55">
        <v>41394</v>
      </c>
      <c r="G3851" s="55">
        <v>41453</v>
      </c>
      <c r="H3851" s="53" t="s">
        <v>94</v>
      </c>
      <c r="I3851" s="57">
        <v>203.44800000000001</v>
      </c>
      <c r="J3851" s="56">
        <v>203.44799901894399</v>
      </c>
      <c r="K3851" s="56">
        <v>203.447</v>
      </c>
      <c r="L3851" s="59">
        <v>41481</v>
      </c>
      <c r="M3851" s="60">
        <v>2013</v>
      </c>
      <c r="N3851" s="61">
        <v>41486</v>
      </c>
      <c r="O3851" s="60">
        <v>2013</v>
      </c>
      <c r="P3851" s="61">
        <v>41547</v>
      </c>
      <c r="Q3851" s="53" t="s">
        <v>337</v>
      </c>
      <c r="R3851" s="53"/>
      <c r="S3851" s="53" t="s">
        <v>419</v>
      </c>
      <c r="T3851" s="60">
        <v>4</v>
      </c>
      <c r="U3851" s="53">
        <v>2</v>
      </c>
      <c r="V3851" s="53" t="s">
        <v>385</v>
      </c>
      <c r="W3851" s="53"/>
      <c r="X3851" s="63">
        <v>60.016864999999996</v>
      </c>
      <c r="Y3851" s="63" t="e">
        <v>#DIV/0!</v>
      </c>
      <c r="Z3851" s="53"/>
      <c r="AA3851" s="53"/>
      <c r="AB3851" s="72"/>
      <c r="AC3851" s="57"/>
      <c r="AD3851" s="53"/>
      <c r="AE3851" s="53"/>
      <c r="AF3851" s="60"/>
      <c r="AG3851" s="63"/>
      <c r="AH3851" s="53"/>
      <c r="AI3851" s="53"/>
      <c r="AJ3851" s="149">
        <v>3</v>
      </c>
      <c r="AK3851" s="374">
        <v>2</v>
      </c>
    </row>
    <row r="3852" spans="1:37" s="149" customFormat="1" ht="75" customHeight="1">
      <c r="A3852" s="53" t="s">
        <v>1522</v>
      </c>
      <c r="B3852" s="60">
        <v>31338</v>
      </c>
      <c r="C3852" s="60" t="s">
        <v>639</v>
      </c>
      <c r="D3852" s="52" t="s">
        <v>600</v>
      </c>
      <c r="E3852" s="53" t="s">
        <v>59</v>
      </c>
      <c r="F3852" s="55">
        <v>41394</v>
      </c>
      <c r="G3852" s="55">
        <v>41453</v>
      </c>
      <c r="H3852" s="53" t="s">
        <v>94</v>
      </c>
      <c r="I3852" s="57">
        <v>72</v>
      </c>
      <c r="J3852" s="56">
        <v>72.000219963168021</v>
      </c>
      <c r="K3852" s="56">
        <v>72</v>
      </c>
      <c r="L3852" s="59">
        <v>41481</v>
      </c>
      <c r="M3852" s="60">
        <v>2013</v>
      </c>
      <c r="N3852" s="61">
        <v>41486</v>
      </c>
      <c r="O3852" s="60">
        <v>2013</v>
      </c>
      <c r="P3852" s="61">
        <v>41547</v>
      </c>
      <c r="Q3852" s="53" t="s">
        <v>337</v>
      </c>
      <c r="R3852" s="53"/>
      <c r="S3852" s="53" t="s">
        <v>419</v>
      </c>
      <c r="T3852" s="60">
        <v>4</v>
      </c>
      <c r="U3852" s="53">
        <v>2</v>
      </c>
      <c r="V3852" s="53" t="s">
        <v>385</v>
      </c>
      <c r="W3852" s="53"/>
      <c r="X3852" s="63">
        <v>21.24</v>
      </c>
      <c r="Y3852" s="63" t="e">
        <v>#DIV/0!</v>
      </c>
      <c r="Z3852" s="53"/>
      <c r="AA3852" s="53"/>
      <c r="AB3852" s="72"/>
      <c r="AC3852" s="57"/>
      <c r="AD3852" s="53"/>
      <c r="AE3852" s="53"/>
      <c r="AF3852" s="60"/>
      <c r="AG3852" s="63"/>
      <c r="AH3852" s="53"/>
      <c r="AI3852" s="53"/>
      <c r="AJ3852" s="149">
        <v>3</v>
      </c>
      <c r="AK3852" s="374">
        <v>2</v>
      </c>
    </row>
    <row r="3853" spans="1:37" s="149" customFormat="1" ht="75" customHeight="1">
      <c r="A3853" s="53" t="s">
        <v>1522</v>
      </c>
      <c r="B3853" s="60">
        <v>31339</v>
      </c>
      <c r="C3853" s="60" t="s">
        <v>541</v>
      </c>
      <c r="D3853" s="52" t="s">
        <v>469</v>
      </c>
      <c r="E3853" s="53" t="s">
        <v>81</v>
      </c>
      <c r="F3853" s="55">
        <v>41394</v>
      </c>
      <c r="G3853" s="55">
        <v>41453</v>
      </c>
      <c r="H3853" s="53" t="s">
        <v>94</v>
      </c>
      <c r="I3853" s="57">
        <v>9703.6</v>
      </c>
      <c r="J3853" s="56">
        <v>9703.5995844930258</v>
      </c>
      <c r="K3853" s="56">
        <v>9703.5990000000002</v>
      </c>
      <c r="L3853" s="59">
        <v>41481</v>
      </c>
      <c r="M3853" s="60">
        <v>2013</v>
      </c>
      <c r="N3853" s="61">
        <v>41486</v>
      </c>
      <c r="O3853" s="60">
        <v>2013</v>
      </c>
      <c r="P3853" s="61">
        <v>41547</v>
      </c>
      <c r="Q3853" s="53" t="s">
        <v>337</v>
      </c>
      <c r="R3853" s="53"/>
      <c r="S3853" s="53" t="s">
        <v>419</v>
      </c>
      <c r="T3853" s="60">
        <v>16</v>
      </c>
      <c r="U3853" s="53">
        <v>2</v>
      </c>
      <c r="V3853" s="53" t="s">
        <v>385</v>
      </c>
      <c r="W3853" s="53"/>
      <c r="X3853" s="63">
        <v>715.64042625000002</v>
      </c>
      <c r="Y3853" s="63" t="e">
        <v>#DIV/0!</v>
      </c>
      <c r="Z3853" s="53"/>
      <c r="AA3853" s="53"/>
      <c r="AB3853" s="72"/>
      <c r="AC3853" s="57"/>
      <c r="AD3853" s="53"/>
      <c r="AE3853" s="53"/>
      <c r="AF3853" s="60"/>
      <c r="AG3853" s="63"/>
      <c r="AH3853" s="53"/>
      <c r="AI3853" s="53"/>
      <c r="AJ3853" s="149">
        <v>3</v>
      </c>
      <c r="AK3853" s="374">
        <v>2</v>
      </c>
    </row>
    <row r="3854" spans="1:37" s="149" customFormat="1" ht="75" customHeight="1">
      <c r="A3854" s="53" t="s">
        <v>1522</v>
      </c>
      <c r="B3854" s="60">
        <v>31340</v>
      </c>
      <c r="C3854" s="60">
        <v>1</v>
      </c>
      <c r="D3854" s="52" t="s">
        <v>5637</v>
      </c>
      <c r="E3854" s="53" t="s">
        <v>81</v>
      </c>
      <c r="F3854" s="55">
        <v>41394</v>
      </c>
      <c r="G3854" s="55">
        <v>41453</v>
      </c>
      <c r="H3854" s="53" t="s">
        <v>94</v>
      </c>
      <c r="I3854" s="57">
        <v>12434.947</v>
      </c>
      <c r="J3854" s="56">
        <v>12434.947479047523</v>
      </c>
      <c r="K3854" s="56">
        <v>12434.947</v>
      </c>
      <c r="L3854" s="59">
        <v>41481</v>
      </c>
      <c r="M3854" s="60">
        <v>2013</v>
      </c>
      <c r="N3854" s="61">
        <v>41486</v>
      </c>
      <c r="O3854" s="60">
        <v>2013</v>
      </c>
      <c r="P3854" s="61">
        <v>41547</v>
      </c>
      <c r="Q3854" s="53" t="s">
        <v>337</v>
      </c>
      <c r="R3854" s="53"/>
      <c r="S3854" s="53" t="s">
        <v>419</v>
      </c>
      <c r="T3854" s="60">
        <v>1</v>
      </c>
      <c r="U3854" s="53">
        <v>2</v>
      </c>
      <c r="V3854" s="53" t="s">
        <v>385</v>
      </c>
      <c r="W3854" s="53"/>
      <c r="X3854" s="53">
        <v>14673.237459999998</v>
      </c>
      <c r="Y3854" s="63" t="e">
        <v>#DIV/0!</v>
      </c>
      <c r="Z3854" s="53"/>
      <c r="AA3854" s="53"/>
      <c r="AB3854" s="72"/>
      <c r="AC3854" s="57"/>
      <c r="AD3854" s="53"/>
      <c r="AE3854" s="53"/>
      <c r="AF3854" s="60"/>
      <c r="AG3854" s="63"/>
      <c r="AH3854" s="53"/>
      <c r="AI3854" s="53"/>
      <c r="AJ3854" s="149">
        <v>3</v>
      </c>
      <c r="AK3854" s="374">
        <v>2</v>
      </c>
    </row>
    <row r="3855" spans="1:37" s="149" customFormat="1" ht="75" customHeight="1">
      <c r="A3855" s="53" t="s">
        <v>1522</v>
      </c>
      <c r="B3855" s="60">
        <v>31341</v>
      </c>
      <c r="C3855" s="60" t="s">
        <v>630</v>
      </c>
      <c r="D3855" s="52" t="s">
        <v>631</v>
      </c>
      <c r="E3855" s="53" t="s">
        <v>80</v>
      </c>
      <c r="F3855" s="55">
        <v>41394</v>
      </c>
      <c r="G3855" s="55">
        <v>41453</v>
      </c>
      <c r="H3855" s="53" t="s">
        <v>94</v>
      </c>
      <c r="I3855" s="57">
        <v>60</v>
      </c>
      <c r="J3855" s="56">
        <v>59.999242934592019</v>
      </c>
      <c r="K3855" s="56">
        <v>59.999000000000002</v>
      </c>
      <c r="L3855" s="59">
        <v>41481</v>
      </c>
      <c r="M3855" s="60">
        <v>2013</v>
      </c>
      <c r="N3855" s="61">
        <v>41486</v>
      </c>
      <c r="O3855" s="60">
        <v>2013</v>
      </c>
      <c r="P3855" s="61">
        <v>41547</v>
      </c>
      <c r="Q3855" s="53" t="s">
        <v>337</v>
      </c>
      <c r="R3855" s="53"/>
      <c r="S3855" s="53" t="s">
        <v>419</v>
      </c>
      <c r="T3855" s="60">
        <v>2</v>
      </c>
      <c r="U3855" s="53">
        <v>2</v>
      </c>
      <c r="V3855" s="53" t="s">
        <v>385</v>
      </c>
      <c r="W3855" s="53"/>
      <c r="X3855" s="53">
        <v>35.399409999999996</v>
      </c>
      <c r="Y3855" s="63" t="e">
        <v>#DIV/0!</v>
      </c>
      <c r="Z3855" s="53"/>
      <c r="AA3855" s="53"/>
      <c r="AB3855" s="72"/>
      <c r="AC3855" s="57"/>
      <c r="AD3855" s="53"/>
      <c r="AE3855" s="53"/>
      <c r="AF3855" s="60"/>
      <c r="AG3855" s="63"/>
      <c r="AH3855" s="53"/>
      <c r="AI3855" s="53"/>
      <c r="AJ3855" s="149">
        <v>3</v>
      </c>
      <c r="AK3855" s="374">
        <v>2</v>
      </c>
    </row>
    <row r="3856" spans="1:37" s="149" customFormat="1" ht="75" customHeight="1">
      <c r="A3856" s="53" t="s">
        <v>1522</v>
      </c>
      <c r="B3856" s="60">
        <v>31342</v>
      </c>
      <c r="C3856" s="60">
        <v>36</v>
      </c>
      <c r="D3856" s="52" t="s">
        <v>4546</v>
      </c>
      <c r="E3856" s="53" t="s">
        <v>59</v>
      </c>
      <c r="F3856" s="55">
        <v>41394</v>
      </c>
      <c r="G3856" s="55">
        <v>41453</v>
      </c>
      <c r="H3856" s="53" t="s">
        <v>94</v>
      </c>
      <c r="I3856" s="57">
        <v>819.93385999999998</v>
      </c>
      <c r="J3856" s="56">
        <v>819.93360750376337</v>
      </c>
      <c r="K3856" s="56">
        <v>819.93299999999999</v>
      </c>
      <c r="L3856" s="59">
        <v>41481</v>
      </c>
      <c r="M3856" s="60">
        <v>2013</v>
      </c>
      <c r="N3856" s="61">
        <v>41486</v>
      </c>
      <c r="O3856" s="60">
        <v>2013</v>
      </c>
      <c r="P3856" s="61">
        <v>41547</v>
      </c>
      <c r="Q3856" s="53" t="s">
        <v>337</v>
      </c>
      <c r="R3856" s="53"/>
      <c r="S3856" s="53" t="s">
        <v>419</v>
      </c>
      <c r="T3856" s="60">
        <v>1</v>
      </c>
      <c r="U3856" s="53">
        <v>2</v>
      </c>
      <c r="V3856" s="53" t="s">
        <v>385</v>
      </c>
      <c r="W3856" s="53"/>
      <c r="X3856" s="53">
        <v>967.52094</v>
      </c>
      <c r="Y3856" s="63" t="e">
        <v>#DIV/0!</v>
      </c>
      <c r="Z3856" s="53"/>
      <c r="AA3856" s="53"/>
      <c r="AB3856" s="72"/>
      <c r="AC3856" s="57"/>
      <c r="AD3856" s="53"/>
      <c r="AE3856" s="53"/>
      <c r="AF3856" s="60"/>
      <c r="AG3856" s="63"/>
      <c r="AH3856" s="53"/>
      <c r="AI3856" s="53"/>
      <c r="AJ3856" s="149">
        <v>3</v>
      </c>
      <c r="AK3856" s="374">
        <v>2</v>
      </c>
    </row>
    <row r="3857" spans="1:37" s="149" customFormat="1" ht="75" customHeight="1">
      <c r="A3857" s="53" t="s">
        <v>1522</v>
      </c>
      <c r="B3857" s="60">
        <v>31343</v>
      </c>
      <c r="C3857" s="60" t="s">
        <v>541</v>
      </c>
      <c r="D3857" s="52" t="s">
        <v>469</v>
      </c>
      <c r="E3857" s="53" t="s">
        <v>81</v>
      </c>
      <c r="F3857" s="55">
        <v>41394</v>
      </c>
      <c r="G3857" s="55">
        <v>41453</v>
      </c>
      <c r="H3857" s="53" t="s">
        <v>94</v>
      </c>
      <c r="I3857" s="57">
        <v>2962.2426099999998</v>
      </c>
      <c r="J3857" s="56">
        <v>2962.2428558826632</v>
      </c>
      <c r="K3857" s="56">
        <v>2962.2420000000002</v>
      </c>
      <c r="L3857" s="59">
        <v>41481</v>
      </c>
      <c r="M3857" s="60">
        <v>2013</v>
      </c>
      <c r="N3857" s="61">
        <v>41486</v>
      </c>
      <c r="O3857" s="60">
        <v>2013</v>
      </c>
      <c r="P3857" s="61">
        <v>41547</v>
      </c>
      <c r="Q3857" s="53" t="s">
        <v>337</v>
      </c>
      <c r="R3857" s="53"/>
      <c r="S3857" s="53" t="s">
        <v>419</v>
      </c>
      <c r="T3857" s="60">
        <v>4</v>
      </c>
      <c r="U3857" s="53">
        <v>2</v>
      </c>
      <c r="V3857" s="53" t="s">
        <v>385</v>
      </c>
      <c r="W3857" s="53"/>
      <c r="X3857" s="53">
        <v>873.86139000000003</v>
      </c>
      <c r="Y3857" s="63" t="e">
        <v>#DIV/0!</v>
      </c>
      <c r="Z3857" s="53"/>
      <c r="AA3857" s="53"/>
      <c r="AB3857" s="72"/>
      <c r="AC3857" s="57"/>
      <c r="AD3857" s="53"/>
      <c r="AE3857" s="53"/>
      <c r="AF3857" s="60"/>
      <c r="AG3857" s="63"/>
      <c r="AH3857" s="53"/>
      <c r="AI3857" s="53"/>
      <c r="AJ3857" s="149">
        <v>3</v>
      </c>
      <c r="AK3857" s="374">
        <v>2</v>
      </c>
    </row>
    <row r="3858" spans="1:37" s="149" customFormat="1" ht="75" customHeight="1">
      <c r="A3858" s="53" t="s">
        <v>1568</v>
      </c>
      <c r="B3858" s="60">
        <v>31344</v>
      </c>
      <c r="C3858" s="53" t="s">
        <v>476</v>
      </c>
      <c r="D3858" s="52" t="s">
        <v>477</v>
      </c>
      <c r="E3858" s="53" t="s">
        <v>59</v>
      </c>
      <c r="F3858" s="55">
        <v>41372</v>
      </c>
      <c r="G3858" s="55">
        <v>41432</v>
      </c>
      <c r="H3858" s="53" t="s">
        <v>100</v>
      </c>
      <c r="I3858" s="114">
        <v>35.326999999999998</v>
      </c>
      <c r="J3858" s="56">
        <v>48.529711576080004</v>
      </c>
      <c r="K3858" s="56">
        <v>35.326999999999998</v>
      </c>
      <c r="L3858" s="59">
        <v>41460</v>
      </c>
      <c r="M3858" s="60">
        <v>2013</v>
      </c>
      <c r="N3858" s="61">
        <v>41460</v>
      </c>
      <c r="O3858" s="60">
        <v>2013</v>
      </c>
      <c r="P3858" s="61">
        <v>41491</v>
      </c>
      <c r="Q3858" s="53" t="s">
        <v>337</v>
      </c>
      <c r="R3858" s="53"/>
      <c r="S3858" s="53" t="s">
        <v>419</v>
      </c>
      <c r="T3858" s="53" t="s">
        <v>697</v>
      </c>
      <c r="U3858" s="53" t="s">
        <v>367</v>
      </c>
      <c r="V3858" s="53" t="s">
        <v>385</v>
      </c>
      <c r="W3858" s="53"/>
      <c r="X3858" s="58"/>
      <c r="Y3858" s="58"/>
      <c r="Z3858" s="53" t="s">
        <v>1087</v>
      </c>
      <c r="AA3858" s="53"/>
      <c r="AB3858" s="72"/>
      <c r="AC3858" s="57"/>
      <c r="AD3858" s="53"/>
      <c r="AE3858" s="53"/>
      <c r="AF3858" s="53"/>
      <c r="AG3858" s="63"/>
      <c r="AH3858" s="53"/>
      <c r="AI3858" s="53"/>
      <c r="AJ3858" s="149">
        <v>3</v>
      </c>
      <c r="AK3858" s="374" t="s">
        <v>677</v>
      </c>
    </row>
    <row r="3859" spans="1:37" s="149" customFormat="1" ht="75" customHeight="1">
      <c r="A3859" s="53" t="s">
        <v>1568</v>
      </c>
      <c r="B3859" s="60">
        <v>31345</v>
      </c>
      <c r="C3859" s="53" t="s">
        <v>626</v>
      </c>
      <c r="D3859" s="52" t="s">
        <v>627</v>
      </c>
      <c r="E3859" s="53" t="s">
        <v>80</v>
      </c>
      <c r="F3859" s="55">
        <v>41372</v>
      </c>
      <c r="G3859" s="55">
        <v>41402</v>
      </c>
      <c r="H3859" s="53" t="s">
        <v>100</v>
      </c>
      <c r="I3859" s="114">
        <v>49.220999999999997</v>
      </c>
      <c r="J3859" s="56">
        <v>42.051022560691202</v>
      </c>
      <c r="K3859" s="56">
        <v>42.051000000000002</v>
      </c>
      <c r="L3859" s="59">
        <v>41431</v>
      </c>
      <c r="M3859" s="60">
        <v>2013</v>
      </c>
      <c r="N3859" s="61">
        <v>41431</v>
      </c>
      <c r="O3859" s="60">
        <v>2013</v>
      </c>
      <c r="P3859" s="61">
        <v>41460</v>
      </c>
      <c r="Q3859" s="53" t="s">
        <v>337</v>
      </c>
      <c r="R3859" s="53"/>
      <c r="S3859" s="53" t="s">
        <v>419</v>
      </c>
      <c r="T3859" s="53">
        <v>31</v>
      </c>
      <c r="U3859" s="53" t="s">
        <v>367</v>
      </c>
      <c r="V3859" s="53" t="s">
        <v>385</v>
      </c>
      <c r="W3859" s="53"/>
      <c r="X3859" s="58"/>
      <c r="Y3859" s="58"/>
      <c r="Z3859" s="53" t="s">
        <v>1087</v>
      </c>
      <c r="AA3859" s="53"/>
      <c r="AB3859" s="72"/>
      <c r="AC3859" s="57"/>
      <c r="AD3859" s="53"/>
      <c r="AE3859" s="53"/>
      <c r="AF3859" s="53"/>
      <c r="AG3859" s="63"/>
      <c r="AH3859" s="53"/>
      <c r="AI3859" s="53"/>
      <c r="AJ3859" s="149">
        <v>2</v>
      </c>
      <c r="AK3859" s="374" t="s">
        <v>677</v>
      </c>
    </row>
    <row r="3860" spans="1:37" s="149" customFormat="1" ht="75" customHeight="1">
      <c r="A3860" s="53" t="s">
        <v>1568</v>
      </c>
      <c r="B3860" s="60">
        <v>31346</v>
      </c>
      <c r="C3860" s="53" t="s">
        <v>432</v>
      </c>
      <c r="D3860" s="52" t="s">
        <v>434</v>
      </c>
      <c r="E3860" s="53" t="s">
        <v>80</v>
      </c>
      <c r="F3860" s="76">
        <v>41375</v>
      </c>
      <c r="G3860" s="76">
        <v>41435</v>
      </c>
      <c r="H3860" s="53" t="s">
        <v>100</v>
      </c>
      <c r="I3860" s="57">
        <v>208.73400000000001</v>
      </c>
      <c r="J3860" s="56">
        <v>292.37090223247202</v>
      </c>
      <c r="K3860" s="56">
        <v>208.73400000000001</v>
      </c>
      <c r="L3860" s="77">
        <v>41455</v>
      </c>
      <c r="M3860" s="60">
        <v>2013</v>
      </c>
      <c r="N3860" s="78">
        <v>41455</v>
      </c>
      <c r="O3860" s="60">
        <v>2013</v>
      </c>
      <c r="P3860" s="61">
        <v>41486</v>
      </c>
      <c r="Q3860" s="53" t="s">
        <v>337</v>
      </c>
      <c r="R3860" s="53"/>
      <c r="S3860" s="53" t="s">
        <v>308</v>
      </c>
      <c r="T3860" s="53" t="s">
        <v>5638</v>
      </c>
      <c r="U3860" s="53" t="s">
        <v>367</v>
      </c>
      <c r="V3860" s="53" t="s">
        <v>385</v>
      </c>
      <c r="W3860" s="53"/>
      <c r="X3860" s="53"/>
      <c r="Y3860" s="63"/>
      <c r="Z3860" s="53" t="s">
        <v>1087</v>
      </c>
      <c r="AA3860" s="53"/>
      <c r="AB3860" s="72"/>
      <c r="AC3860" s="57"/>
      <c r="AD3860" s="53"/>
      <c r="AE3860" s="53"/>
      <c r="AF3860" s="53"/>
      <c r="AG3860" s="63"/>
      <c r="AH3860" s="53"/>
      <c r="AI3860" s="53"/>
      <c r="AJ3860" s="149">
        <v>2</v>
      </c>
      <c r="AK3860" s="374" t="s">
        <v>677</v>
      </c>
    </row>
    <row r="3861" spans="1:37" s="149" customFormat="1" ht="75" customHeight="1">
      <c r="A3861" s="53" t="s">
        <v>1568</v>
      </c>
      <c r="B3861" s="60">
        <v>31347</v>
      </c>
      <c r="C3861" s="53" t="s">
        <v>437</v>
      </c>
      <c r="D3861" s="52" t="s">
        <v>436</v>
      </c>
      <c r="E3861" s="105" t="s">
        <v>80</v>
      </c>
      <c r="F3861" s="55">
        <v>41372</v>
      </c>
      <c r="G3861" s="55">
        <v>41432</v>
      </c>
      <c r="H3861" s="53" t="s">
        <v>100</v>
      </c>
      <c r="I3861" s="57">
        <v>81.584999999999994</v>
      </c>
      <c r="J3861" s="56">
        <v>71.540379348076812</v>
      </c>
      <c r="K3861" s="56">
        <v>71.540000000000006</v>
      </c>
      <c r="L3861" s="59">
        <v>41460</v>
      </c>
      <c r="M3861" s="60">
        <v>2013</v>
      </c>
      <c r="N3861" s="61">
        <v>41460</v>
      </c>
      <c r="O3861" s="60">
        <v>2013</v>
      </c>
      <c r="P3861" s="61">
        <v>41491</v>
      </c>
      <c r="Q3861" s="53" t="s">
        <v>337</v>
      </c>
      <c r="R3861" s="53"/>
      <c r="S3861" s="53" t="s">
        <v>308</v>
      </c>
      <c r="T3861" s="53" t="s">
        <v>2076</v>
      </c>
      <c r="U3861" s="53" t="s">
        <v>367</v>
      </c>
      <c r="V3861" s="53" t="s">
        <v>385</v>
      </c>
      <c r="W3861" s="53"/>
      <c r="X3861" s="53"/>
      <c r="Y3861" s="63"/>
      <c r="Z3861" s="53" t="s">
        <v>1087</v>
      </c>
      <c r="AA3861" s="53"/>
      <c r="AB3861" s="72"/>
      <c r="AC3861" s="57"/>
      <c r="AD3861" s="53"/>
      <c r="AE3861" s="53"/>
      <c r="AF3861" s="53"/>
      <c r="AG3861" s="63"/>
      <c r="AH3861" s="53"/>
      <c r="AI3861" s="53"/>
      <c r="AJ3861" s="149">
        <v>3</v>
      </c>
      <c r="AK3861" s="374" t="s">
        <v>677</v>
      </c>
    </row>
    <row r="3862" spans="1:37" s="149" customFormat="1" ht="75" customHeight="1">
      <c r="A3862" s="53" t="s">
        <v>1568</v>
      </c>
      <c r="B3862" s="60">
        <v>31348</v>
      </c>
      <c r="C3862" s="53" t="s">
        <v>488</v>
      </c>
      <c r="D3862" s="52" t="s">
        <v>489</v>
      </c>
      <c r="E3862" s="53" t="s">
        <v>80</v>
      </c>
      <c r="F3862" s="55">
        <v>41372</v>
      </c>
      <c r="G3862" s="55">
        <v>41402</v>
      </c>
      <c r="H3862" s="53" t="s">
        <v>100</v>
      </c>
      <c r="I3862" s="57">
        <v>52.8</v>
      </c>
      <c r="J3862" s="56">
        <v>52.234017986304004</v>
      </c>
      <c r="K3862" s="56">
        <v>52.234000000000002</v>
      </c>
      <c r="L3862" s="59">
        <v>41431</v>
      </c>
      <c r="M3862" s="60">
        <v>2013</v>
      </c>
      <c r="N3862" s="61">
        <v>41431</v>
      </c>
      <c r="O3862" s="60">
        <v>2013</v>
      </c>
      <c r="P3862" s="61">
        <v>41456</v>
      </c>
      <c r="Q3862" s="53" t="s">
        <v>337</v>
      </c>
      <c r="R3862" s="53"/>
      <c r="S3862" s="53" t="s">
        <v>320</v>
      </c>
      <c r="T3862" s="53" t="s">
        <v>688</v>
      </c>
      <c r="U3862" s="53" t="s">
        <v>367</v>
      </c>
      <c r="V3862" s="53" t="s">
        <v>385</v>
      </c>
      <c r="W3862" s="53"/>
      <c r="X3862" s="53"/>
      <c r="Y3862" s="63"/>
      <c r="Z3862" s="53" t="s">
        <v>1087</v>
      </c>
      <c r="AA3862" s="53"/>
      <c r="AB3862" s="72"/>
      <c r="AC3862" s="57"/>
      <c r="AD3862" s="53"/>
      <c r="AE3862" s="53"/>
      <c r="AF3862" s="53"/>
      <c r="AG3862" s="63"/>
      <c r="AH3862" s="53"/>
      <c r="AI3862" s="53"/>
      <c r="AJ3862" s="149">
        <v>2</v>
      </c>
      <c r="AK3862" s="374" t="s">
        <v>677</v>
      </c>
    </row>
    <row r="3863" spans="1:37" s="149" customFormat="1" ht="75" customHeight="1">
      <c r="A3863" s="53" t="s">
        <v>1568</v>
      </c>
      <c r="B3863" s="60">
        <v>31349</v>
      </c>
      <c r="C3863" s="53" t="s">
        <v>490</v>
      </c>
      <c r="D3863" s="52" t="s">
        <v>491</v>
      </c>
      <c r="E3863" s="53" t="s">
        <v>81</v>
      </c>
      <c r="F3863" s="76">
        <v>41375</v>
      </c>
      <c r="G3863" s="76">
        <v>41435</v>
      </c>
      <c r="H3863" s="53" t="s">
        <v>100</v>
      </c>
      <c r="I3863" s="57">
        <v>3038.0419999999999</v>
      </c>
      <c r="J3863" s="56">
        <v>2087.2458572761152</v>
      </c>
      <c r="K3863" s="56">
        <v>2087.2449999999999</v>
      </c>
      <c r="L3863" s="77">
        <v>41455</v>
      </c>
      <c r="M3863" s="60">
        <v>2013</v>
      </c>
      <c r="N3863" s="61">
        <v>41455</v>
      </c>
      <c r="O3863" s="60">
        <v>2013</v>
      </c>
      <c r="P3863" s="61">
        <v>41491</v>
      </c>
      <c r="Q3863" s="53" t="s">
        <v>337</v>
      </c>
      <c r="R3863" s="53"/>
      <c r="S3863" s="53" t="s">
        <v>419</v>
      </c>
      <c r="T3863" s="53" t="s">
        <v>2079</v>
      </c>
      <c r="U3863" s="53" t="s">
        <v>367</v>
      </c>
      <c r="V3863" s="53" t="s">
        <v>385</v>
      </c>
      <c r="W3863" s="53"/>
      <c r="X3863" s="53"/>
      <c r="Y3863" s="63"/>
      <c r="Z3863" s="53" t="s">
        <v>1087</v>
      </c>
      <c r="AA3863" s="53"/>
      <c r="AB3863" s="72"/>
      <c r="AC3863" s="57"/>
      <c r="AD3863" s="53"/>
      <c r="AE3863" s="53"/>
      <c r="AF3863" s="53"/>
      <c r="AG3863" s="63"/>
      <c r="AH3863" s="53"/>
      <c r="AI3863" s="53"/>
      <c r="AJ3863" s="149">
        <v>2</v>
      </c>
      <c r="AK3863" s="374" t="s">
        <v>677</v>
      </c>
    </row>
    <row r="3864" spans="1:37" s="149" customFormat="1" ht="75" customHeight="1">
      <c r="A3864" s="53" t="s">
        <v>1568</v>
      </c>
      <c r="B3864" s="60">
        <v>31350</v>
      </c>
      <c r="C3864" s="53" t="s">
        <v>496</v>
      </c>
      <c r="D3864" s="52" t="s">
        <v>497</v>
      </c>
      <c r="E3864" s="53" t="s">
        <v>59</v>
      </c>
      <c r="F3864" s="55">
        <v>41372</v>
      </c>
      <c r="G3864" s="55">
        <v>41432</v>
      </c>
      <c r="H3864" s="53" t="s">
        <v>100</v>
      </c>
      <c r="I3864" s="57">
        <v>62.686</v>
      </c>
      <c r="J3864" s="56">
        <v>49.33299300224401</v>
      </c>
      <c r="K3864" s="56">
        <v>49.332000000000001</v>
      </c>
      <c r="L3864" s="59">
        <v>41460</v>
      </c>
      <c r="M3864" s="60">
        <v>2013</v>
      </c>
      <c r="N3864" s="61">
        <v>41460</v>
      </c>
      <c r="O3864" s="60">
        <v>2013</v>
      </c>
      <c r="P3864" s="61">
        <v>41486</v>
      </c>
      <c r="Q3864" s="53" t="s">
        <v>337</v>
      </c>
      <c r="R3864" s="53"/>
      <c r="S3864" s="53" t="s">
        <v>900</v>
      </c>
      <c r="T3864" s="53" t="s">
        <v>5639</v>
      </c>
      <c r="U3864" s="53" t="s">
        <v>367</v>
      </c>
      <c r="V3864" s="53" t="s">
        <v>385</v>
      </c>
      <c r="W3864" s="53"/>
      <c r="X3864" s="53"/>
      <c r="Y3864" s="63"/>
      <c r="Z3864" s="53" t="s">
        <v>1087</v>
      </c>
      <c r="AA3864" s="53"/>
      <c r="AB3864" s="72"/>
      <c r="AC3864" s="57"/>
      <c r="AD3864" s="53"/>
      <c r="AE3864" s="53"/>
      <c r="AF3864" s="53"/>
      <c r="AG3864" s="63"/>
      <c r="AH3864" s="53"/>
      <c r="AI3864" s="53"/>
      <c r="AJ3864" s="149">
        <v>3</v>
      </c>
      <c r="AK3864" s="374" t="s">
        <v>677</v>
      </c>
    </row>
    <row r="3865" spans="1:37" s="149" customFormat="1" ht="75" customHeight="1">
      <c r="A3865" s="53" t="s">
        <v>1568</v>
      </c>
      <c r="B3865" s="60">
        <v>31351</v>
      </c>
      <c r="C3865" s="105" t="s">
        <v>498</v>
      </c>
      <c r="D3865" s="156" t="s">
        <v>499</v>
      </c>
      <c r="E3865" s="53" t="s">
        <v>59</v>
      </c>
      <c r="F3865" s="55">
        <v>41379</v>
      </c>
      <c r="G3865" s="55">
        <v>41440</v>
      </c>
      <c r="H3865" s="53" t="s">
        <v>100</v>
      </c>
      <c r="I3865" s="57">
        <v>243.77099999999999</v>
      </c>
      <c r="J3865" s="56">
        <v>231.83690028760802</v>
      </c>
      <c r="K3865" s="56">
        <v>231.83600000000001</v>
      </c>
      <c r="L3865" s="59">
        <v>41468</v>
      </c>
      <c r="M3865" s="82">
        <v>2013</v>
      </c>
      <c r="N3865" s="61">
        <v>41478</v>
      </c>
      <c r="O3865" s="82">
        <v>2013</v>
      </c>
      <c r="P3865" s="61">
        <v>41639</v>
      </c>
      <c r="Q3865" s="53" t="s">
        <v>337</v>
      </c>
      <c r="R3865" s="53"/>
      <c r="S3865" s="53" t="s">
        <v>500</v>
      </c>
      <c r="T3865" s="53" t="s">
        <v>5640</v>
      </c>
      <c r="U3865" s="53" t="s">
        <v>367</v>
      </c>
      <c r="V3865" s="53" t="s">
        <v>385</v>
      </c>
      <c r="W3865" s="53"/>
      <c r="X3865" s="53"/>
      <c r="Y3865" s="63"/>
      <c r="Z3865" s="53" t="s">
        <v>1087</v>
      </c>
      <c r="AA3865" s="53"/>
      <c r="AB3865" s="72"/>
      <c r="AC3865" s="57"/>
      <c r="AD3865" s="53"/>
      <c r="AE3865" s="53"/>
      <c r="AF3865" s="53"/>
      <c r="AG3865" s="63"/>
      <c r="AH3865" s="53"/>
      <c r="AI3865" s="53"/>
      <c r="AJ3865" s="149">
        <v>3</v>
      </c>
      <c r="AK3865" s="374" t="s">
        <v>677</v>
      </c>
    </row>
    <row r="3866" spans="1:37" s="149" customFormat="1" ht="75" customHeight="1">
      <c r="A3866" s="53" t="s">
        <v>1568</v>
      </c>
      <c r="B3866" s="60">
        <v>31352</v>
      </c>
      <c r="C3866" s="69" t="s">
        <v>595</v>
      </c>
      <c r="D3866" s="52" t="s">
        <v>832</v>
      </c>
      <c r="E3866" s="53" t="s">
        <v>80</v>
      </c>
      <c r="F3866" s="55">
        <v>41372</v>
      </c>
      <c r="G3866" s="55">
        <v>41402</v>
      </c>
      <c r="H3866" s="53" t="s">
        <v>100</v>
      </c>
      <c r="I3866" s="57">
        <v>539.79999999999995</v>
      </c>
      <c r="J3866" s="56">
        <v>593.34854606496003</v>
      </c>
      <c r="K3866" s="56">
        <v>539.79999999999995</v>
      </c>
      <c r="L3866" s="59">
        <v>41431</v>
      </c>
      <c r="M3866" s="60">
        <v>2013</v>
      </c>
      <c r="N3866" s="61">
        <v>41431</v>
      </c>
      <c r="O3866" s="60">
        <v>2013</v>
      </c>
      <c r="P3866" s="61">
        <v>41486</v>
      </c>
      <c r="Q3866" s="53" t="s">
        <v>337</v>
      </c>
      <c r="R3866" s="53"/>
      <c r="S3866" s="53" t="s">
        <v>419</v>
      </c>
      <c r="T3866" s="53" t="s">
        <v>2043</v>
      </c>
      <c r="U3866" s="53" t="s">
        <v>367</v>
      </c>
      <c r="V3866" s="53" t="s">
        <v>385</v>
      </c>
      <c r="W3866" s="53"/>
      <c r="X3866" s="63"/>
      <c r="Y3866" s="63"/>
      <c r="Z3866" s="53" t="s">
        <v>1087</v>
      </c>
      <c r="AA3866" s="74"/>
      <c r="AB3866" s="53"/>
      <c r="AC3866" s="57"/>
      <c r="AD3866" s="53"/>
      <c r="AE3866" s="53"/>
      <c r="AF3866" s="53"/>
      <c r="AG3866" s="63"/>
      <c r="AH3866" s="53"/>
      <c r="AI3866" s="53"/>
      <c r="AJ3866" s="149">
        <v>2</v>
      </c>
      <c r="AK3866" s="374" t="s">
        <v>677</v>
      </c>
    </row>
    <row r="3867" spans="1:37" s="149" customFormat="1" ht="75" customHeight="1">
      <c r="A3867" s="53" t="s">
        <v>1568</v>
      </c>
      <c r="B3867" s="60">
        <v>31353</v>
      </c>
      <c r="C3867" s="53" t="s">
        <v>526</v>
      </c>
      <c r="D3867" s="52" t="s">
        <v>527</v>
      </c>
      <c r="E3867" s="53" t="s">
        <v>59</v>
      </c>
      <c r="F3867" s="55">
        <v>41372</v>
      </c>
      <c r="G3867" s="55">
        <v>41432</v>
      </c>
      <c r="H3867" s="53" t="s">
        <v>100</v>
      </c>
      <c r="I3867" s="57">
        <v>48.415999999999997</v>
      </c>
      <c r="J3867" s="56">
        <v>60.326333651606404</v>
      </c>
      <c r="K3867" s="56">
        <v>48.415999999999997</v>
      </c>
      <c r="L3867" s="59">
        <v>41460</v>
      </c>
      <c r="M3867" s="60">
        <v>2013</v>
      </c>
      <c r="N3867" s="61">
        <v>41460</v>
      </c>
      <c r="O3867" s="60">
        <v>2013</v>
      </c>
      <c r="P3867" s="61">
        <v>41486</v>
      </c>
      <c r="Q3867" s="53" t="s">
        <v>337</v>
      </c>
      <c r="R3867" s="53"/>
      <c r="S3867" s="53" t="s">
        <v>419</v>
      </c>
      <c r="T3867" s="53" t="s">
        <v>2081</v>
      </c>
      <c r="U3867" s="53" t="s">
        <v>367</v>
      </c>
      <c r="V3867" s="53" t="s">
        <v>385</v>
      </c>
      <c r="W3867" s="53"/>
      <c r="X3867" s="53"/>
      <c r="Y3867" s="63"/>
      <c r="Z3867" s="53" t="s">
        <v>1087</v>
      </c>
      <c r="AA3867" s="53"/>
      <c r="AB3867" s="72"/>
      <c r="AC3867" s="57"/>
      <c r="AD3867" s="53"/>
      <c r="AE3867" s="53"/>
      <c r="AF3867" s="53"/>
      <c r="AG3867" s="63"/>
      <c r="AH3867" s="53"/>
      <c r="AI3867" s="53"/>
      <c r="AJ3867" s="149">
        <v>3</v>
      </c>
      <c r="AK3867" s="374" t="s">
        <v>677</v>
      </c>
    </row>
    <row r="3868" spans="1:37" s="149" customFormat="1" ht="75" customHeight="1">
      <c r="A3868" s="53" t="s">
        <v>1568</v>
      </c>
      <c r="B3868" s="60">
        <v>31354</v>
      </c>
      <c r="C3868" s="53" t="s">
        <v>597</v>
      </c>
      <c r="D3868" s="52" t="s">
        <v>643</v>
      </c>
      <c r="E3868" s="53" t="s">
        <v>59</v>
      </c>
      <c r="F3868" s="55">
        <v>41372</v>
      </c>
      <c r="G3868" s="55">
        <v>41432</v>
      </c>
      <c r="H3868" s="53" t="s">
        <v>100</v>
      </c>
      <c r="I3868" s="57">
        <v>331.62</v>
      </c>
      <c r="J3868" s="56">
        <v>363.12095626632004</v>
      </c>
      <c r="K3868" s="56">
        <v>331.62</v>
      </c>
      <c r="L3868" s="59">
        <v>41460</v>
      </c>
      <c r="M3868" s="60">
        <v>2013</v>
      </c>
      <c r="N3868" s="61">
        <v>41460</v>
      </c>
      <c r="O3868" s="60">
        <v>2013</v>
      </c>
      <c r="P3868" s="61">
        <v>41486</v>
      </c>
      <c r="Q3868" s="53" t="s">
        <v>345</v>
      </c>
      <c r="R3868" s="53"/>
      <c r="S3868" s="53" t="s">
        <v>419</v>
      </c>
      <c r="T3868" s="53" t="s">
        <v>685</v>
      </c>
      <c r="U3868" s="53" t="s">
        <v>367</v>
      </c>
      <c r="V3868" s="53" t="s">
        <v>389</v>
      </c>
      <c r="W3868" s="53"/>
      <c r="X3868" s="53"/>
      <c r="Y3868" s="63"/>
      <c r="Z3868" s="53" t="s">
        <v>1087</v>
      </c>
      <c r="AA3868" s="53"/>
      <c r="AB3868" s="72"/>
      <c r="AC3868" s="57"/>
      <c r="AD3868" s="53"/>
      <c r="AE3868" s="53"/>
      <c r="AF3868" s="53"/>
      <c r="AG3868" s="63"/>
      <c r="AH3868" s="53"/>
      <c r="AI3868" s="53"/>
      <c r="AJ3868" s="149">
        <v>3</v>
      </c>
      <c r="AK3868" s="374" t="s">
        <v>677</v>
      </c>
    </row>
    <row r="3869" spans="1:37" s="149" customFormat="1" ht="75" customHeight="1">
      <c r="A3869" s="53" t="s">
        <v>1568</v>
      </c>
      <c r="B3869" s="60">
        <v>31355</v>
      </c>
      <c r="C3869" s="53" t="s">
        <v>510</v>
      </c>
      <c r="D3869" s="52" t="s">
        <v>511</v>
      </c>
      <c r="E3869" s="53" t="s">
        <v>59</v>
      </c>
      <c r="F3869" s="55">
        <v>41372</v>
      </c>
      <c r="G3869" s="55">
        <v>41432</v>
      </c>
      <c r="H3869" s="53" t="s">
        <v>100</v>
      </c>
      <c r="I3869" s="57">
        <v>1694.1020000000001</v>
      </c>
      <c r="J3869" s="56">
        <v>1521.6576252735313</v>
      </c>
      <c r="K3869" s="56">
        <v>1521.6569999999999</v>
      </c>
      <c r="L3869" s="59">
        <v>41460</v>
      </c>
      <c r="M3869" s="60">
        <v>2013</v>
      </c>
      <c r="N3869" s="61">
        <v>41460</v>
      </c>
      <c r="O3869" s="60">
        <v>2013</v>
      </c>
      <c r="P3869" s="61">
        <v>41486</v>
      </c>
      <c r="Q3869" s="53" t="s">
        <v>337</v>
      </c>
      <c r="R3869" s="53"/>
      <c r="S3869" s="53" t="s">
        <v>419</v>
      </c>
      <c r="T3869" s="53" t="s">
        <v>5641</v>
      </c>
      <c r="U3869" s="53" t="s">
        <v>367</v>
      </c>
      <c r="V3869" s="53" t="s">
        <v>385</v>
      </c>
      <c r="W3869" s="53"/>
      <c r="X3869" s="53"/>
      <c r="Y3869" s="63"/>
      <c r="Z3869" s="53" t="s">
        <v>1087</v>
      </c>
      <c r="AA3869" s="53"/>
      <c r="AB3869" s="72"/>
      <c r="AC3869" s="57"/>
      <c r="AD3869" s="53"/>
      <c r="AE3869" s="53"/>
      <c r="AF3869" s="53"/>
      <c r="AG3869" s="63"/>
      <c r="AH3869" s="53"/>
      <c r="AI3869" s="53"/>
      <c r="AJ3869" s="149">
        <v>3</v>
      </c>
      <c r="AK3869" s="374" t="s">
        <v>677</v>
      </c>
    </row>
    <row r="3870" spans="1:37" s="149" customFormat="1" ht="75" customHeight="1">
      <c r="A3870" s="53" t="s">
        <v>1568</v>
      </c>
      <c r="B3870" s="60">
        <v>31356</v>
      </c>
      <c r="C3870" s="53" t="s">
        <v>428</v>
      </c>
      <c r="D3870" s="52" t="s">
        <v>426</v>
      </c>
      <c r="E3870" s="53" t="s">
        <v>59</v>
      </c>
      <c r="F3870" s="55">
        <v>41372</v>
      </c>
      <c r="G3870" s="55">
        <v>41432</v>
      </c>
      <c r="H3870" s="53" t="s">
        <v>100</v>
      </c>
      <c r="I3870" s="57">
        <v>47.204999999999998</v>
      </c>
      <c r="J3870" s="56">
        <v>48.789122944867209</v>
      </c>
      <c r="K3870" s="56">
        <v>47.204999999999998</v>
      </c>
      <c r="L3870" s="59">
        <v>41460</v>
      </c>
      <c r="M3870" s="60">
        <v>2013</v>
      </c>
      <c r="N3870" s="61">
        <v>41460</v>
      </c>
      <c r="O3870" s="60">
        <v>2013</v>
      </c>
      <c r="P3870" s="61">
        <v>41486</v>
      </c>
      <c r="Q3870" s="53" t="s">
        <v>337</v>
      </c>
      <c r="R3870" s="53"/>
      <c r="S3870" s="53" t="s">
        <v>419</v>
      </c>
      <c r="T3870" s="53" t="s">
        <v>737</v>
      </c>
      <c r="U3870" s="53" t="s">
        <v>367</v>
      </c>
      <c r="V3870" s="53" t="s">
        <v>385</v>
      </c>
      <c r="W3870" s="53"/>
      <c r="X3870" s="53"/>
      <c r="Y3870" s="63"/>
      <c r="Z3870" s="53" t="s">
        <v>1087</v>
      </c>
      <c r="AA3870" s="53"/>
      <c r="AB3870" s="72"/>
      <c r="AC3870" s="57"/>
      <c r="AD3870" s="53"/>
      <c r="AE3870" s="53"/>
      <c r="AF3870" s="53"/>
      <c r="AG3870" s="63"/>
      <c r="AH3870" s="53"/>
      <c r="AI3870" s="53"/>
      <c r="AJ3870" s="149">
        <v>3</v>
      </c>
      <c r="AK3870" s="374" t="s">
        <v>677</v>
      </c>
    </row>
    <row r="3871" spans="1:37" s="149" customFormat="1" ht="75" customHeight="1">
      <c r="A3871" s="53" t="s">
        <v>1568</v>
      </c>
      <c r="B3871" s="60">
        <v>31357</v>
      </c>
      <c r="C3871" s="53" t="s">
        <v>508</v>
      </c>
      <c r="D3871" s="52" t="s">
        <v>509</v>
      </c>
      <c r="E3871" s="53" t="s">
        <v>80</v>
      </c>
      <c r="F3871" s="55">
        <v>41372</v>
      </c>
      <c r="G3871" s="55">
        <v>41402</v>
      </c>
      <c r="H3871" s="53" t="s">
        <v>100</v>
      </c>
      <c r="I3871" s="57">
        <v>66.260000000000005</v>
      </c>
      <c r="J3871" s="56">
        <v>77.875073069774402</v>
      </c>
      <c r="K3871" s="56">
        <v>66.260000000000005</v>
      </c>
      <c r="L3871" s="59">
        <v>41431</v>
      </c>
      <c r="M3871" s="60">
        <v>2013</v>
      </c>
      <c r="N3871" s="61">
        <v>41431</v>
      </c>
      <c r="O3871" s="60">
        <v>2013</v>
      </c>
      <c r="P3871" s="61">
        <v>41456</v>
      </c>
      <c r="Q3871" s="53" t="s">
        <v>337</v>
      </c>
      <c r="R3871" s="53"/>
      <c r="S3871" s="53" t="s">
        <v>419</v>
      </c>
      <c r="T3871" s="53" t="s">
        <v>850</v>
      </c>
      <c r="U3871" s="53" t="s">
        <v>367</v>
      </c>
      <c r="V3871" s="53" t="s">
        <v>385</v>
      </c>
      <c r="W3871" s="53"/>
      <c r="X3871" s="53"/>
      <c r="Y3871" s="63"/>
      <c r="Z3871" s="53" t="s">
        <v>1087</v>
      </c>
      <c r="AA3871" s="53"/>
      <c r="AB3871" s="72"/>
      <c r="AC3871" s="57"/>
      <c r="AD3871" s="53"/>
      <c r="AE3871" s="53"/>
      <c r="AF3871" s="53"/>
      <c r="AG3871" s="63"/>
      <c r="AH3871" s="53"/>
      <c r="AI3871" s="53"/>
      <c r="AJ3871" s="149">
        <v>2</v>
      </c>
      <c r="AK3871" s="374" t="s">
        <v>677</v>
      </c>
    </row>
    <row r="3872" spans="1:37" s="149" customFormat="1" ht="75" customHeight="1">
      <c r="A3872" s="53" t="s">
        <v>1568</v>
      </c>
      <c r="B3872" s="60">
        <v>31358</v>
      </c>
      <c r="C3872" s="53" t="s">
        <v>478</v>
      </c>
      <c r="D3872" s="52" t="s">
        <v>479</v>
      </c>
      <c r="E3872" s="53" t="s">
        <v>59</v>
      </c>
      <c r="F3872" s="76">
        <v>41375</v>
      </c>
      <c r="G3872" s="76">
        <v>41435</v>
      </c>
      <c r="H3872" s="53" t="s">
        <v>100</v>
      </c>
      <c r="I3872" s="57">
        <v>69.143000000000001</v>
      </c>
      <c r="J3872" s="56">
        <v>47.709707842540809</v>
      </c>
      <c r="K3872" s="56">
        <v>47.709000000000003</v>
      </c>
      <c r="L3872" s="77">
        <v>41455</v>
      </c>
      <c r="M3872" s="60">
        <v>2013</v>
      </c>
      <c r="N3872" s="61">
        <v>41455</v>
      </c>
      <c r="O3872" s="60">
        <v>2013</v>
      </c>
      <c r="P3872" s="61">
        <v>41485</v>
      </c>
      <c r="Q3872" s="53" t="s">
        <v>337</v>
      </c>
      <c r="R3872" s="53"/>
      <c r="S3872" s="53" t="s">
        <v>419</v>
      </c>
      <c r="T3872" s="53" t="s">
        <v>2075</v>
      </c>
      <c r="U3872" s="53" t="s">
        <v>367</v>
      </c>
      <c r="V3872" s="53" t="s">
        <v>385</v>
      </c>
      <c r="W3872" s="53"/>
      <c r="X3872" s="58"/>
      <c r="Y3872" s="58"/>
      <c r="Z3872" s="53" t="s">
        <v>1087</v>
      </c>
      <c r="AA3872" s="53"/>
      <c r="AB3872" s="72"/>
      <c r="AC3872" s="57"/>
      <c r="AD3872" s="53"/>
      <c r="AE3872" s="53"/>
      <c r="AF3872" s="53"/>
      <c r="AG3872" s="63"/>
      <c r="AH3872" s="53"/>
      <c r="AI3872" s="53"/>
      <c r="AJ3872" s="149">
        <v>2</v>
      </c>
      <c r="AK3872" s="374" t="s">
        <v>677</v>
      </c>
    </row>
    <row r="3873" spans="1:37" s="149" customFormat="1" ht="75" customHeight="1">
      <c r="A3873" s="53" t="s">
        <v>1568</v>
      </c>
      <c r="B3873" s="60">
        <v>31359</v>
      </c>
      <c r="C3873" s="53" t="s">
        <v>487</v>
      </c>
      <c r="D3873" s="52" t="s">
        <v>435</v>
      </c>
      <c r="E3873" s="53" t="s">
        <v>80</v>
      </c>
      <c r="F3873" s="55">
        <v>41372</v>
      </c>
      <c r="G3873" s="55">
        <v>41402</v>
      </c>
      <c r="H3873" s="53" t="s">
        <v>100</v>
      </c>
      <c r="I3873" s="57">
        <v>637.553</v>
      </c>
      <c r="J3873" s="56">
        <v>651.1335276630241</v>
      </c>
      <c r="K3873" s="56">
        <v>637.553</v>
      </c>
      <c r="L3873" s="59">
        <v>41431</v>
      </c>
      <c r="M3873" s="60">
        <v>2013</v>
      </c>
      <c r="N3873" s="61">
        <v>41431</v>
      </c>
      <c r="O3873" s="60">
        <v>2013</v>
      </c>
      <c r="P3873" s="61">
        <v>41456</v>
      </c>
      <c r="Q3873" s="53" t="s">
        <v>337</v>
      </c>
      <c r="R3873" s="53" t="s">
        <v>1580</v>
      </c>
      <c r="S3873" s="53" t="s">
        <v>523</v>
      </c>
      <c r="T3873" s="53" t="s">
        <v>5642</v>
      </c>
      <c r="U3873" s="53" t="s">
        <v>367</v>
      </c>
      <c r="V3873" s="53" t="s">
        <v>385</v>
      </c>
      <c r="W3873" s="53"/>
      <c r="X3873" s="53"/>
      <c r="Y3873" s="63"/>
      <c r="Z3873" s="53" t="s">
        <v>1087</v>
      </c>
      <c r="AA3873" s="53"/>
      <c r="AB3873" s="72"/>
      <c r="AC3873" s="57"/>
      <c r="AD3873" s="53"/>
      <c r="AE3873" s="53"/>
      <c r="AF3873" s="53"/>
      <c r="AG3873" s="63"/>
      <c r="AH3873" s="53"/>
      <c r="AI3873" s="53"/>
      <c r="AJ3873" s="149">
        <v>2</v>
      </c>
      <c r="AK3873" s="374" t="s">
        <v>677</v>
      </c>
    </row>
    <row r="3874" spans="1:37" s="149" customFormat="1" ht="75" customHeight="1">
      <c r="A3874" s="53" t="s">
        <v>1568</v>
      </c>
      <c r="B3874" s="60">
        <v>31360</v>
      </c>
      <c r="C3874" s="53" t="s">
        <v>506</v>
      </c>
      <c r="D3874" s="52" t="s">
        <v>507</v>
      </c>
      <c r="E3874" s="53" t="s">
        <v>59</v>
      </c>
      <c r="F3874" s="55">
        <v>41372</v>
      </c>
      <c r="G3874" s="55">
        <v>41432</v>
      </c>
      <c r="H3874" s="53" t="s">
        <v>100</v>
      </c>
      <c r="I3874" s="57">
        <v>159.34899999999999</v>
      </c>
      <c r="J3874" s="56">
        <v>63.142485883948808</v>
      </c>
      <c r="K3874" s="56">
        <v>63.142000000000003</v>
      </c>
      <c r="L3874" s="59">
        <v>41460</v>
      </c>
      <c r="M3874" s="60">
        <v>2013</v>
      </c>
      <c r="N3874" s="61">
        <v>41460</v>
      </c>
      <c r="O3874" s="60">
        <v>2013</v>
      </c>
      <c r="P3874" s="61">
        <v>41486</v>
      </c>
      <c r="Q3874" s="53" t="s">
        <v>337</v>
      </c>
      <c r="R3874" s="53"/>
      <c r="S3874" s="53" t="s">
        <v>523</v>
      </c>
      <c r="T3874" s="53" t="s">
        <v>5643</v>
      </c>
      <c r="U3874" s="53" t="s">
        <v>367</v>
      </c>
      <c r="V3874" s="53" t="s">
        <v>385</v>
      </c>
      <c r="W3874" s="53"/>
      <c r="X3874" s="53"/>
      <c r="Y3874" s="63"/>
      <c r="Z3874" s="53" t="s">
        <v>1087</v>
      </c>
      <c r="AA3874" s="53"/>
      <c r="AB3874" s="72"/>
      <c r="AC3874" s="57"/>
      <c r="AD3874" s="53"/>
      <c r="AE3874" s="53"/>
      <c r="AF3874" s="53"/>
      <c r="AG3874" s="63"/>
      <c r="AH3874" s="53"/>
      <c r="AI3874" s="53"/>
      <c r="AJ3874" s="149">
        <v>3</v>
      </c>
      <c r="AK3874" s="374" t="s">
        <v>677</v>
      </c>
    </row>
    <row r="3875" spans="1:37" s="149" customFormat="1" ht="75" customHeight="1">
      <c r="A3875" s="53" t="s">
        <v>1568</v>
      </c>
      <c r="B3875" s="60">
        <v>31361</v>
      </c>
      <c r="C3875" s="53" t="s">
        <v>480</v>
      </c>
      <c r="D3875" s="52" t="s">
        <v>429</v>
      </c>
      <c r="E3875" s="53" t="s">
        <v>80</v>
      </c>
      <c r="F3875" s="55">
        <v>41372</v>
      </c>
      <c r="G3875" s="55">
        <v>41402</v>
      </c>
      <c r="H3875" s="53" t="s">
        <v>100</v>
      </c>
      <c r="I3875" s="57">
        <v>58.61</v>
      </c>
      <c r="J3875" s="56">
        <v>71.04903662838241</v>
      </c>
      <c r="K3875" s="56">
        <v>58.61</v>
      </c>
      <c r="L3875" s="59">
        <v>41431</v>
      </c>
      <c r="M3875" s="60">
        <v>2013</v>
      </c>
      <c r="N3875" s="61">
        <v>41431</v>
      </c>
      <c r="O3875" s="60">
        <v>2013</v>
      </c>
      <c r="P3875" s="61">
        <v>41486</v>
      </c>
      <c r="Q3875" s="53" t="s">
        <v>337</v>
      </c>
      <c r="R3875" s="53"/>
      <c r="S3875" s="53" t="s">
        <v>419</v>
      </c>
      <c r="T3875" s="53" t="s">
        <v>742</v>
      </c>
      <c r="U3875" s="53" t="s">
        <v>367</v>
      </c>
      <c r="V3875" s="53" t="s">
        <v>385</v>
      </c>
      <c r="W3875" s="53"/>
      <c r="X3875" s="58"/>
      <c r="Y3875" s="58"/>
      <c r="Z3875" s="53" t="s">
        <v>1087</v>
      </c>
      <c r="AA3875" s="53"/>
      <c r="AB3875" s="72"/>
      <c r="AC3875" s="57"/>
      <c r="AD3875" s="53"/>
      <c r="AE3875" s="53"/>
      <c r="AF3875" s="53"/>
      <c r="AG3875" s="63"/>
      <c r="AH3875" s="53"/>
      <c r="AI3875" s="53"/>
      <c r="AJ3875" s="149">
        <v>2</v>
      </c>
      <c r="AK3875" s="374" t="s">
        <v>677</v>
      </c>
    </row>
    <row r="3876" spans="1:37" s="149" customFormat="1" ht="75" customHeight="1">
      <c r="A3876" s="53" t="s">
        <v>1568</v>
      </c>
      <c r="B3876" s="60">
        <v>31362</v>
      </c>
      <c r="C3876" s="53" t="s">
        <v>481</v>
      </c>
      <c r="D3876" s="52" t="s">
        <v>482</v>
      </c>
      <c r="E3876" s="53" t="s">
        <v>59</v>
      </c>
      <c r="F3876" s="55">
        <v>41372</v>
      </c>
      <c r="G3876" s="55">
        <v>41432</v>
      </c>
      <c r="H3876" s="53" t="s">
        <v>100</v>
      </c>
      <c r="I3876" s="57">
        <v>855.678</v>
      </c>
      <c r="J3876" s="56">
        <v>843.45188319584645</v>
      </c>
      <c r="K3876" s="56">
        <v>843.45100000000002</v>
      </c>
      <c r="L3876" s="59">
        <v>41460</v>
      </c>
      <c r="M3876" s="60">
        <v>2013</v>
      </c>
      <c r="N3876" s="61">
        <v>41460</v>
      </c>
      <c r="O3876" s="60">
        <v>2013</v>
      </c>
      <c r="P3876" s="61">
        <v>41486</v>
      </c>
      <c r="Q3876" s="53" t="s">
        <v>337</v>
      </c>
      <c r="R3876" s="53"/>
      <c r="S3876" s="53" t="s">
        <v>900</v>
      </c>
      <c r="T3876" s="53" t="s">
        <v>5644</v>
      </c>
      <c r="U3876" s="53" t="s">
        <v>367</v>
      </c>
      <c r="V3876" s="53" t="s">
        <v>385</v>
      </c>
      <c r="W3876" s="53"/>
      <c r="X3876" s="58"/>
      <c r="Y3876" s="58"/>
      <c r="Z3876" s="53" t="s">
        <v>1087</v>
      </c>
      <c r="AA3876" s="53"/>
      <c r="AB3876" s="72"/>
      <c r="AC3876" s="57"/>
      <c r="AD3876" s="53"/>
      <c r="AE3876" s="53"/>
      <c r="AF3876" s="53"/>
      <c r="AG3876" s="63"/>
      <c r="AH3876" s="53"/>
      <c r="AI3876" s="53"/>
      <c r="AJ3876" s="149">
        <v>3</v>
      </c>
      <c r="AK3876" s="374" t="s">
        <v>677</v>
      </c>
    </row>
    <row r="3877" spans="1:37" s="149" customFormat="1" ht="75" customHeight="1">
      <c r="A3877" s="53" t="s">
        <v>1568</v>
      </c>
      <c r="B3877" s="60">
        <v>31363</v>
      </c>
      <c r="C3877" s="53" t="s">
        <v>433</v>
      </c>
      <c r="D3877" s="52" t="s">
        <v>431</v>
      </c>
      <c r="E3877" s="53" t="s">
        <v>59</v>
      </c>
      <c r="F3877" s="55">
        <v>41372</v>
      </c>
      <c r="G3877" s="55">
        <v>41432</v>
      </c>
      <c r="H3877" s="53" t="s">
        <v>100</v>
      </c>
      <c r="I3877" s="57">
        <v>67.796999999999997</v>
      </c>
      <c r="J3877" s="56">
        <v>52.682491878105601</v>
      </c>
      <c r="K3877" s="56">
        <v>52.682000000000002</v>
      </c>
      <c r="L3877" s="59">
        <v>41460</v>
      </c>
      <c r="M3877" s="60">
        <v>2013</v>
      </c>
      <c r="N3877" s="61">
        <v>41460</v>
      </c>
      <c r="O3877" s="60">
        <v>2013</v>
      </c>
      <c r="P3877" s="61">
        <v>41486</v>
      </c>
      <c r="Q3877" s="53" t="s">
        <v>345</v>
      </c>
      <c r="R3877" s="53"/>
      <c r="S3877" s="53" t="s">
        <v>523</v>
      </c>
      <c r="T3877" s="53" t="s">
        <v>783</v>
      </c>
      <c r="U3877" s="53" t="s">
        <v>367</v>
      </c>
      <c r="V3877" s="53" t="s">
        <v>389</v>
      </c>
      <c r="W3877" s="53"/>
      <c r="X3877" s="58"/>
      <c r="Y3877" s="58"/>
      <c r="Z3877" s="53" t="s">
        <v>1087</v>
      </c>
      <c r="AA3877" s="53"/>
      <c r="AB3877" s="72"/>
      <c r="AC3877" s="57"/>
      <c r="AD3877" s="53"/>
      <c r="AE3877" s="53"/>
      <c r="AF3877" s="53"/>
      <c r="AG3877" s="63"/>
      <c r="AH3877" s="53"/>
      <c r="AI3877" s="53"/>
      <c r="AJ3877" s="149">
        <v>3</v>
      </c>
      <c r="AK3877" s="374" t="s">
        <v>677</v>
      </c>
    </row>
    <row r="3878" spans="1:37" s="149" customFormat="1" ht="75" customHeight="1">
      <c r="A3878" s="53" t="s">
        <v>1568</v>
      </c>
      <c r="B3878" s="60">
        <v>31364</v>
      </c>
      <c r="C3878" s="53" t="s">
        <v>483</v>
      </c>
      <c r="D3878" s="52" t="s">
        <v>484</v>
      </c>
      <c r="E3878" s="53" t="s">
        <v>59</v>
      </c>
      <c r="F3878" s="413">
        <v>41375</v>
      </c>
      <c r="G3878" s="413">
        <v>41435</v>
      </c>
      <c r="H3878" s="53" t="s">
        <v>100</v>
      </c>
      <c r="I3878" s="57">
        <v>664.30799999999999</v>
      </c>
      <c r="J3878" s="56">
        <v>631.2665739364993</v>
      </c>
      <c r="K3878" s="56">
        <v>631.26599999999996</v>
      </c>
      <c r="L3878" s="77">
        <v>41455</v>
      </c>
      <c r="M3878" s="60">
        <v>2013</v>
      </c>
      <c r="N3878" s="61">
        <v>41455</v>
      </c>
      <c r="O3878" s="60">
        <v>2013</v>
      </c>
      <c r="P3878" s="61">
        <v>41487</v>
      </c>
      <c r="Q3878" s="53" t="s">
        <v>337</v>
      </c>
      <c r="R3878" s="53"/>
      <c r="S3878" s="53" t="s">
        <v>866</v>
      </c>
      <c r="T3878" s="53" t="s">
        <v>5645</v>
      </c>
      <c r="U3878" s="53" t="s">
        <v>367</v>
      </c>
      <c r="V3878" s="53" t="s">
        <v>385</v>
      </c>
      <c r="W3878" s="53"/>
      <c r="X3878" s="53"/>
      <c r="Y3878" s="63"/>
      <c r="Z3878" s="53" t="s">
        <v>1087</v>
      </c>
      <c r="AA3878" s="53"/>
      <c r="AB3878" s="72"/>
      <c r="AC3878" s="57"/>
      <c r="AD3878" s="53"/>
      <c r="AE3878" s="53"/>
      <c r="AF3878" s="53"/>
      <c r="AG3878" s="63"/>
      <c r="AH3878" s="53"/>
      <c r="AI3878" s="53"/>
      <c r="AJ3878" s="149">
        <v>2</v>
      </c>
      <c r="AK3878" s="374" t="s">
        <v>677</v>
      </c>
    </row>
    <row r="3879" spans="1:37" s="149" customFormat="1" ht="75" customHeight="1">
      <c r="A3879" s="53" t="s">
        <v>1568</v>
      </c>
      <c r="B3879" s="60">
        <v>31365</v>
      </c>
      <c r="C3879" s="53" t="s">
        <v>492</v>
      </c>
      <c r="D3879" s="52" t="s">
        <v>493</v>
      </c>
      <c r="E3879" s="53" t="s">
        <v>59</v>
      </c>
      <c r="F3879" s="413">
        <v>41375</v>
      </c>
      <c r="G3879" s="413">
        <v>41435</v>
      </c>
      <c r="H3879" s="53" t="s">
        <v>100</v>
      </c>
      <c r="I3879" s="57">
        <v>145.178</v>
      </c>
      <c r="J3879" s="56">
        <v>236.76563565264962</v>
      </c>
      <c r="K3879" s="56">
        <v>145.178</v>
      </c>
      <c r="L3879" s="77">
        <v>41455</v>
      </c>
      <c r="M3879" s="60">
        <v>2013</v>
      </c>
      <c r="N3879" s="61">
        <v>41455</v>
      </c>
      <c r="O3879" s="60">
        <v>2013</v>
      </c>
      <c r="P3879" s="61">
        <v>41487</v>
      </c>
      <c r="Q3879" s="53" t="s">
        <v>337</v>
      </c>
      <c r="R3879" s="53"/>
      <c r="S3879" s="53" t="s">
        <v>419</v>
      </c>
      <c r="T3879" s="53" t="s">
        <v>777</v>
      </c>
      <c r="U3879" s="53" t="s">
        <v>367</v>
      </c>
      <c r="V3879" s="53" t="s">
        <v>385</v>
      </c>
      <c r="W3879" s="53"/>
      <c r="X3879" s="53"/>
      <c r="Y3879" s="63"/>
      <c r="Z3879" s="53" t="s">
        <v>1087</v>
      </c>
      <c r="AA3879" s="53"/>
      <c r="AB3879" s="72"/>
      <c r="AC3879" s="57"/>
      <c r="AD3879" s="53"/>
      <c r="AE3879" s="53"/>
      <c r="AF3879" s="53"/>
      <c r="AG3879" s="63"/>
      <c r="AH3879" s="53"/>
      <c r="AI3879" s="53"/>
      <c r="AJ3879" s="149">
        <v>2</v>
      </c>
      <c r="AK3879" s="374" t="s">
        <v>677</v>
      </c>
    </row>
    <row r="3880" spans="1:37" s="149" customFormat="1" ht="75" customHeight="1">
      <c r="A3880" s="53" t="s">
        <v>1568</v>
      </c>
      <c r="B3880" s="60">
        <v>31366</v>
      </c>
      <c r="C3880" s="53" t="s">
        <v>640</v>
      </c>
      <c r="D3880" s="52" t="s">
        <v>641</v>
      </c>
      <c r="E3880" s="53" t="s">
        <v>80</v>
      </c>
      <c r="F3880" s="55">
        <v>41372</v>
      </c>
      <c r="G3880" s="55">
        <v>41402</v>
      </c>
      <c r="H3880" s="53" t="s">
        <v>100</v>
      </c>
      <c r="I3880" s="57">
        <v>88.149000000000001</v>
      </c>
      <c r="J3880" s="56">
        <v>92.220741603849604</v>
      </c>
      <c r="K3880" s="56">
        <v>88.149000000000001</v>
      </c>
      <c r="L3880" s="59">
        <v>41431</v>
      </c>
      <c r="M3880" s="60">
        <v>2013</v>
      </c>
      <c r="N3880" s="61">
        <v>41431</v>
      </c>
      <c r="O3880" s="60">
        <v>2013</v>
      </c>
      <c r="P3880" s="61">
        <v>41456</v>
      </c>
      <c r="Q3880" s="53" t="s">
        <v>337</v>
      </c>
      <c r="R3880" s="53"/>
      <c r="S3880" s="53" t="s">
        <v>419</v>
      </c>
      <c r="T3880" s="53" t="s">
        <v>682</v>
      </c>
      <c r="U3880" s="53" t="s">
        <v>367</v>
      </c>
      <c r="V3880" s="53" t="s">
        <v>385</v>
      </c>
      <c r="W3880" s="53"/>
      <c r="X3880" s="53"/>
      <c r="Y3880" s="63"/>
      <c r="Z3880" s="53" t="s">
        <v>1087</v>
      </c>
      <c r="AA3880" s="53"/>
      <c r="AB3880" s="72"/>
      <c r="AC3880" s="57"/>
      <c r="AD3880" s="53"/>
      <c r="AE3880" s="53"/>
      <c r="AF3880" s="53"/>
      <c r="AG3880" s="63"/>
      <c r="AH3880" s="53"/>
      <c r="AI3880" s="53"/>
      <c r="AJ3880" s="149">
        <v>2</v>
      </c>
      <c r="AK3880" s="374" t="s">
        <v>677</v>
      </c>
    </row>
    <row r="3881" spans="1:37" s="149" customFormat="1" ht="75" customHeight="1">
      <c r="A3881" s="53" t="s">
        <v>1084</v>
      </c>
      <c r="B3881" s="60">
        <v>31367</v>
      </c>
      <c r="C3881" s="53">
        <v>3000401</v>
      </c>
      <c r="D3881" s="52" t="s">
        <v>584</v>
      </c>
      <c r="E3881" s="53" t="s">
        <v>59</v>
      </c>
      <c r="F3881" s="118">
        <v>41379</v>
      </c>
      <c r="G3881" s="118">
        <v>41421</v>
      </c>
      <c r="H3881" s="53" t="s">
        <v>100</v>
      </c>
      <c r="I3881" s="57">
        <v>2753.1509999999998</v>
      </c>
      <c r="J3881" s="56">
        <v>3132.451634944061</v>
      </c>
      <c r="K3881" s="56">
        <v>2753.1509999999998</v>
      </c>
      <c r="L3881" s="59">
        <v>41450</v>
      </c>
      <c r="M3881" s="60">
        <v>2013</v>
      </c>
      <c r="N3881" s="61">
        <v>41456</v>
      </c>
      <c r="O3881" s="60">
        <v>2013</v>
      </c>
      <c r="P3881" s="61">
        <v>41547</v>
      </c>
      <c r="Q3881" s="53" t="s">
        <v>337</v>
      </c>
      <c r="R3881" s="53"/>
      <c r="S3881" s="53" t="s">
        <v>318</v>
      </c>
      <c r="T3881" s="60">
        <v>8</v>
      </c>
      <c r="U3881" s="91" t="s">
        <v>367</v>
      </c>
      <c r="V3881" s="53" t="s">
        <v>385</v>
      </c>
      <c r="W3881" s="53"/>
      <c r="X3881" s="71"/>
      <c r="Y3881" s="63"/>
      <c r="Z3881" s="53"/>
      <c r="AA3881" s="53"/>
      <c r="AB3881" s="72"/>
      <c r="AC3881" s="57"/>
      <c r="AD3881" s="53"/>
      <c r="AE3881" s="53"/>
      <c r="AF3881" s="53"/>
      <c r="AG3881" s="63"/>
      <c r="AH3881" s="53"/>
      <c r="AI3881" s="53"/>
      <c r="AJ3881" s="149">
        <v>2</v>
      </c>
      <c r="AK3881" s="374" t="s">
        <v>677</v>
      </c>
    </row>
    <row r="3882" spans="1:37" s="149" customFormat="1" ht="75" customHeight="1">
      <c r="A3882" s="53" t="s">
        <v>1084</v>
      </c>
      <c r="B3882" s="60">
        <v>31368</v>
      </c>
      <c r="C3882" s="53" t="s">
        <v>1244</v>
      </c>
      <c r="D3882" s="52" t="s">
        <v>755</v>
      </c>
      <c r="E3882" s="53" t="s">
        <v>59</v>
      </c>
      <c r="F3882" s="118">
        <v>41379</v>
      </c>
      <c r="G3882" s="118">
        <v>41421</v>
      </c>
      <c r="H3882" s="53" t="s">
        <v>100</v>
      </c>
      <c r="I3882" s="57">
        <v>4399.701</v>
      </c>
      <c r="J3882" s="56">
        <v>5513.2159599993165</v>
      </c>
      <c r="K3882" s="56">
        <v>4399.701</v>
      </c>
      <c r="L3882" s="59">
        <v>41450</v>
      </c>
      <c r="M3882" s="60">
        <v>2013</v>
      </c>
      <c r="N3882" s="61">
        <v>41456</v>
      </c>
      <c r="O3882" s="60">
        <v>2013</v>
      </c>
      <c r="P3882" s="61">
        <v>41547</v>
      </c>
      <c r="Q3882" s="53" t="s">
        <v>337</v>
      </c>
      <c r="R3882" s="53" t="s">
        <v>5646</v>
      </c>
      <c r="S3882" s="53" t="s">
        <v>317</v>
      </c>
      <c r="T3882" s="60">
        <v>410.22</v>
      </c>
      <c r="U3882" s="91" t="s">
        <v>367</v>
      </c>
      <c r="V3882" s="53" t="s">
        <v>385</v>
      </c>
      <c r="W3882" s="53"/>
      <c r="X3882" s="71"/>
      <c r="Y3882" s="63"/>
      <c r="Z3882" s="53"/>
      <c r="AA3882" s="53"/>
      <c r="AB3882" s="72"/>
      <c r="AC3882" s="57"/>
      <c r="AD3882" s="53"/>
      <c r="AE3882" s="53"/>
      <c r="AF3882" s="53"/>
      <c r="AG3882" s="63"/>
      <c r="AH3882" s="53"/>
      <c r="AI3882" s="53"/>
      <c r="AJ3882" s="149">
        <v>2</v>
      </c>
      <c r="AK3882" s="374" t="s">
        <v>677</v>
      </c>
    </row>
    <row r="3883" spans="1:37" s="149" customFormat="1" ht="75" customHeight="1">
      <c r="A3883" s="53" t="s">
        <v>1084</v>
      </c>
      <c r="B3883" s="60">
        <v>31369</v>
      </c>
      <c r="C3883" s="53" t="s">
        <v>1244</v>
      </c>
      <c r="D3883" s="52" t="s">
        <v>755</v>
      </c>
      <c r="E3883" s="53" t="s">
        <v>59</v>
      </c>
      <c r="F3883" s="118">
        <v>41379</v>
      </c>
      <c r="G3883" s="118">
        <v>41421</v>
      </c>
      <c r="H3883" s="53" t="s">
        <v>100</v>
      </c>
      <c r="I3883" s="57">
        <v>494.49599999999998</v>
      </c>
      <c r="J3883" s="56">
        <v>619.64692317612003</v>
      </c>
      <c r="K3883" s="56">
        <v>494.49599999999998</v>
      </c>
      <c r="L3883" s="59">
        <v>41450</v>
      </c>
      <c r="M3883" s="60">
        <v>2013</v>
      </c>
      <c r="N3883" s="61">
        <v>41456</v>
      </c>
      <c r="O3883" s="60">
        <v>2013</v>
      </c>
      <c r="P3883" s="61">
        <v>41547</v>
      </c>
      <c r="Q3883" s="53" t="s">
        <v>347</v>
      </c>
      <c r="R3883" s="53" t="s">
        <v>5647</v>
      </c>
      <c r="S3883" s="53" t="s">
        <v>8</v>
      </c>
      <c r="T3883" s="60">
        <v>103.02</v>
      </c>
      <c r="U3883" s="91" t="s">
        <v>367</v>
      </c>
      <c r="V3883" s="53" t="s">
        <v>389</v>
      </c>
      <c r="W3883" s="53"/>
      <c r="X3883" s="71"/>
      <c r="Y3883" s="63"/>
      <c r="Z3883" s="53"/>
      <c r="AA3883" s="53"/>
      <c r="AB3883" s="72"/>
      <c r="AC3883" s="57"/>
      <c r="AD3883" s="53"/>
      <c r="AE3883" s="53"/>
      <c r="AF3883" s="53"/>
      <c r="AG3883" s="63"/>
      <c r="AH3883" s="53"/>
      <c r="AI3883" s="53"/>
      <c r="AJ3883" s="149">
        <v>2</v>
      </c>
      <c r="AK3883" s="374" t="s">
        <v>677</v>
      </c>
    </row>
    <row r="3884" spans="1:37" s="149" customFormat="1" ht="75" customHeight="1">
      <c r="A3884" s="53" t="s">
        <v>1704</v>
      </c>
      <c r="B3884" s="60">
        <v>31370</v>
      </c>
      <c r="C3884" s="60">
        <v>3000452</v>
      </c>
      <c r="D3884" s="52" t="s">
        <v>424</v>
      </c>
      <c r="E3884" s="53" t="s">
        <v>59</v>
      </c>
      <c r="F3884" s="55">
        <v>41384</v>
      </c>
      <c r="G3884" s="55">
        <v>41444</v>
      </c>
      <c r="H3884" s="53" t="s">
        <v>100</v>
      </c>
      <c r="I3884" s="57">
        <v>1500</v>
      </c>
      <c r="J3884" s="56">
        <v>1500.408976248</v>
      </c>
      <c r="K3884" s="56">
        <v>1500</v>
      </c>
      <c r="L3884" s="59">
        <v>41464</v>
      </c>
      <c r="M3884" s="60">
        <v>2013</v>
      </c>
      <c r="N3884" s="61">
        <v>41464</v>
      </c>
      <c r="O3884" s="60">
        <v>2013</v>
      </c>
      <c r="P3884" s="61">
        <v>41547</v>
      </c>
      <c r="Q3884" s="53" t="s">
        <v>337</v>
      </c>
      <c r="R3884" s="53" t="s">
        <v>5648</v>
      </c>
      <c r="S3884" s="53" t="s">
        <v>384</v>
      </c>
      <c r="T3884" s="60">
        <v>1</v>
      </c>
      <c r="U3884" s="53" t="s">
        <v>367</v>
      </c>
      <c r="V3884" s="53" t="s">
        <v>385</v>
      </c>
      <c r="W3884" s="53"/>
      <c r="X3884" s="63"/>
      <c r="Y3884" s="63"/>
      <c r="Z3884" s="53"/>
      <c r="AA3884" s="53"/>
      <c r="AB3884" s="72"/>
      <c r="AC3884" s="57"/>
      <c r="AD3884" s="53"/>
      <c r="AE3884" s="53"/>
      <c r="AF3884" s="53"/>
      <c r="AG3884" s="63"/>
      <c r="AH3884" s="53"/>
      <c r="AI3884" s="53"/>
      <c r="AJ3884" s="149">
        <v>3</v>
      </c>
      <c r="AK3884" s="374" t="s">
        <v>677</v>
      </c>
    </row>
    <row r="3885" spans="1:37" s="149" customFormat="1" ht="75" customHeight="1">
      <c r="A3885" s="53" t="s">
        <v>1704</v>
      </c>
      <c r="B3885" s="60">
        <v>31371</v>
      </c>
      <c r="C3885" s="53" t="s">
        <v>472</v>
      </c>
      <c r="D3885" s="52" t="s">
        <v>473</v>
      </c>
      <c r="E3885" s="53" t="s">
        <v>80</v>
      </c>
      <c r="F3885" s="55">
        <v>41394</v>
      </c>
      <c r="G3885" s="55">
        <v>41455</v>
      </c>
      <c r="H3885" s="53" t="s">
        <v>100</v>
      </c>
      <c r="I3885" s="57">
        <v>726.98339999999996</v>
      </c>
      <c r="J3885" s="56">
        <v>727.18161262886019</v>
      </c>
      <c r="K3885" s="56">
        <v>726.98299999999995</v>
      </c>
      <c r="L3885" s="59">
        <v>41475</v>
      </c>
      <c r="M3885" s="60">
        <v>2013</v>
      </c>
      <c r="N3885" s="61">
        <v>41477</v>
      </c>
      <c r="O3885" s="60">
        <v>2013</v>
      </c>
      <c r="P3885" s="61">
        <v>41639</v>
      </c>
      <c r="Q3885" s="53" t="s">
        <v>337</v>
      </c>
      <c r="R3885" s="53"/>
      <c r="S3885" s="53" t="s">
        <v>419</v>
      </c>
      <c r="T3885" s="60">
        <v>2220</v>
      </c>
      <c r="U3885" s="53" t="s">
        <v>367</v>
      </c>
      <c r="V3885" s="53" t="s">
        <v>385</v>
      </c>
      <c r="W3885" s="53"/>
      <c r="X3885" s="63"/>
      <c r="Y3885" s="63"/>
      <c r="Z3885" s="53"/>
      <c r="AA3885" s="53"/>
      <c r="AB3885" s="72"/>
      <c r="AC3885" s="57"/>
      <c r="AD3885" s="53"/>
      <c r="AE3885" s="53"/>
      <c r="AF3885" s="53"/>
      <c r="AG3885" s="63"/>
      <c r="AH3885" s="53"/>
      <c r="AI3885" s="53"/>
      <c r="AJ3885" s="149">
        <v>3</v>
      </c>
      <c r="AK3885" s="374" t="s">
        <v>677</v>
      </c>
    </row>
    <row r="3886" spans="1:37" s="149" customFormat="1" ht="75" customHeight="1">
      <c r="A3886" s="53" t="s">
        <v>1704</v>
      </c>
      <c r="B3886" s="60">
        <v>31372</v>
      </c>
      <c r="C3886" s="53" t="s">
        <v>472</v>
      </c>
      <c r="D3886" s="52" t="s">
        <v>473</v>
      </c>
      <c r="E3886" s="53" t="s">
        <v>80</v>
      </c>
      <c r="F3886" s="55">
        <v>41394</v>
      </c>
      <c r="G3886" s="55">
        <v>41455</v>
      </c>
      <c r="H3886" s="53" t="s">
        <v>100</v>
      </c>
      <c r="I3886" s="57">
        <v>541.78394000000003</v>
      </c>
      <c r="J3886" s="56">
        <v>541.93165784200528</v>
      </c>
      <c r="K3886" s="56">
        <v>541.78300000000002</v>
      </c>
      <c r="L3886" s="59">
        <v>41475</v>
      </c>
      <c r="M3886" s="60">
        <v>2013</v>
      </c>
      <c r="N3886" s="61">
        <v>41477</v>
      </c>
      <c r="O3886" s="60">
        <v>2013</v>
      </c>
      <c r="P3886" s="61">
        <v>41639</v>
      </c>
      <c r="Q3886" s="53" t="s">
        <v>337</v>
      </c>
      <c r="R3886" s="53" t="s">
        <v>2559</v>
      </c>
      <c r="S3886" s="53" t="s">
        <v>419</v>
      </c>
      <c r="T3886" s="60">
        <v>4742</v>
      </c>
      <c r="U3886" s="53" t="s">
        <v>367</v>
      </c>
      <c r="V3886" s="53" t="s">
        <v>385</v>
      </c>
      <c r="W3886" s="53"/>
      <c r="X3886" s="63"/>
      <c r="Y3886" s="63"/>
      <c r="Z3886" s="53"/>
      <c r="AA3886" s="53"/>
      <c r="AB3886" s="72"/>
      <c r="AC3886" s="57"/>
      <c r="AD3886" s="53"/>
      <c r="AE3886" s="53"/>
      <c r="AF3886" s="53"/>
      <c r="AG3886" s="63"/>
      <c r="AH3886" s="53"/>
      <c r="AI3886" s="53"/>
      <c r="AJ3886" s="149">
        <v>3</v>
      </c>
      <c r="AK3886" s="374" t="s">
        <v>677</v>
      </c>
    </row>
    <row r="3887" spans="1:37" s="149" customFormat="1" ht="75" customHeight="1">
      <c r="A3887" s="53" t="s">
        <v>1704</v>
      </c>
      <c r="B3887" s="60">
        <v>31373</v>
      </c>
      <c r="C3887" s="53" t="s">
        <v>1133</v>
      </c>
      <c r="D3887" s="52" t="s">
        <v>1134</v>
      </c>
      <c r="E3887" s="53" t="s">
        <v>80</v>
      </c>
      <c r="F3887" s="55">
        <v>41394</v>
      </c>
      <c r="G3887" s="55">
        <v>41455</v>
      </c>
      <c r="H3887" s="53" t="s">
        <v>100</v>
      </c>
      <c r="I3887" s="57">
        <v>1020.36</v>
      </c>
      <c r="J3887" s="56">
        <v>1020.6382020029396</v>
      </c>
      <c r="K3887" s="56">
        <v>1020.36</v>
      </c>
      <c r="L3887" s="59">
        <v>41475</v>
      </c>
      <c r="M3887" s="60">
        <v>2013</v>
      </c>
      <c r="N3887" s="61">
        <v>41477</v>
      </c>
      <c r="O3887" s="60">
        <v>2013</v>
      </c>
      <c r="P3887" s="61">
        <v>41639</v>
      </c>
      <c r="Q3887" s="53" t="s">
        <v>337</v>
      </c>
      <c r="R3887" s="53"/>
      <c r="S3887" s="53" t="s">
        <v>419</v>
      </c>
      <c r="T3887" s="60">
        <v>294</v>
      </c>
      <c r="U3887" s="53" t="s">
        <v>367</v>
      </c>
      <c r="V3887" s="53" t="s">
        <v>385</v>
      </c>
      <c r="W3887" s="53"/>
      <c r="X3887" s="63"/>
      <c r="Y3887" s="63"/>
      <c r="Z3887" s="53"/>
      <c r="AA3887" s="53"/>
      <c r="AB3887" s="72"/>
      <c r="AC3887" s="57"/>
      <c r="AD3887" s="53"/>
      <c r="AE3887" s="53"/>
      <c r="AF3887" s="53"/>
      <c r="AG3887" s="63"/>
      <c r="AH3887" s="53"/>
      <c r="AI3887" s="53"/>
      <c r="AJ3887" s="149">
        <v>3</v>
      </c>
      <c r="AK3887" s="374" t="s">
        <v>677</v>
      </c>
    </row>
    <row r="3888" spans="1:37" s="149" customFormat="1" ht="75" customHeight="1">
      <c r="A3888" s="53" t="s">
        <v>1704</v>
      </c>
      <c r="B3888" s="60">
        <v>31374</v>
      </c>
      <c r="C3888" s="53" t="s">
        <v>476</v>
      </c>
      <c r="D3888" s="52" t="s">
        <v>477</v>
      </c>
      <c r="E3888" s="53" t="s">
        <v>59</v>
      </c>
      <c r="F3888" s="55">
        <v>41389</v>
      </c>
      <c r="G3888" s="55">
        <v>41450</v>
      </c>
      <c r="H3888" s="53" t="s">
        <v>100</v>
      </c>
      <c r="I3888" s="57">
        <v>210.32862</v>
      </c>
      <c r="J3888" s="56">
        <v>210.38596627323645</v>
      </c>
      <c r="K3888" s="56">
        <v>210.328</v>
      </c>
      <c r="L3888" s="59">
        <v>41470</v>
      </c>
      <c r="M3888" s="60">
        <v>2013</v>
      </c>
      <c r="N3888" s="61">
        <v>41470</v>
      </c>
      <c r="O3888" s="60">
        <v>2013</v>
      </c>
      <c r="P3888" s="61">
        <v>41639</v>
      </c>
      <c r="Q3888" s="53" t="s">
        <v>337</v>
      </c>
      <c r="R3888" s="53"/>
      <c r="S3888" s="53" t="s">
        <v>419</v>
      </c>
      <c r="T3888" s="60">
        <v>267</v>
      </c>
      <c r="U3888" s="53" t="s">
        <v>367</v>
      </c>
      <c r="V3888" s="53" t="s">
        <v>385</v>
      </c>
      <c r="W3888" s="53"/>
      <c r="X3888" s="63"/>
      <c r="Y3888" s="63"/>
      <c r="Z3888" s="53"/>
      <c r="AA3888" s="53"/>
      <c r="AB3888" s="72"/>
      <c r="AC3888" s="57"/>
      <c r="AD3888" s="53"/>
      <c r="AE3888" s="53"/>
      <c r="AF3888" s="53"/>
      <c r="AG3888" s="63"/>
      <c r="AH3888" s="53"/>
      <c r="AI3888" s="53"/>
      <c r="AJ3888" s="149">
        <v>3</v>
      </c>
      <c r="AK3888" s="374" t="s">
        <v>677</v>
      </c>
    </row>
    <row r="3889" spans="1:37" s="149" customFormat="1" ht="75" customHeight="1">
      <c r="A3889" s="53" t="s">
        <v>1704</v>
      </c>
      <c r="B3889" s="60">
        <v>31375</v>
      </c>
      <c r="C3889" s="53" t="s">
        <v>626</v>
      </c>
      <c r="D3889" s="52" t="s">
        <v>627</v>
      </c>
      <c r="E3889" s="53" t="s">
        <v>80</v>
      </c>
      <c r="F3889" s="55">
        <v>41379</v>
      </c>
      <c r="G3889" s="55">
        <v>41440</v>
      </c>
      <c r="H3889" s="53" t="s">
        <v>100</v>
      </c>
      <c r="I3889" s="57">
        <v>2372.88</v>
      </c>
      <c r="J3889" s="56">
        <v>2373.5269677062361</v>
      </c>
      <c r="K3889" s="56">
        <v>2372.88</v>
      </c>
      <c r="L3889" s="59">
        <v>41460</v>
      </c>
      <c r="M3889" s="60">
        <v>2013</v>
      </c>
      <c r="N3889" s="61">
        <v>41460</v>
      </c>
      <c r="O3889" s="60">
        <v>2013</v>
      </c>
      <c r="P3889" s="61">
        <v>41639</v>
      </c>
      <c r="Q3889" s="53" t="s">
        <v>337</v>
      </c>
      <c r="R3889" s="53"/>
      <c r="S3889" s="53" t="s">
        <v>419</v>
      </c>
      <c r="T3889" s="60">
        <v>40</v>
      </c>
      <c r="U3889" s="53" t="s">
        <v>367</v>
      </c>
      <c r="V3889" s="53" t="s">
        <v>385</v>
      </c>
      <c r="W3889" s="53"/>
      <c r="X3889" s="63"/>
      <c r="Y3889" s="63"/>
      <c r="Z3889" s="53"/>
      <c r="AA3889" s="53"/>
      <c r="AB3889" s="72"/>
      <c r="AC3889" s="57"/>
      <c r="AD3889" s="53"/>
      <c r="AE3889" s="53"/>
      <c r="AF3889" s="53"/>
      <c r="AG3889" s="63"/>
      <c r="AH3889" s="53"/>
      <c r="AI3889" s="53"/>
      <c r="AJ3889" s="149">
        <v>3</v>
      </c>
      <c r="AK3889" s="374" t="s">
        <v>677</v>
      </c>
    </row>
    <row r="3890" spans="1:37" s="149" customFormat="1" ht="75" customHeight="1">
      <c r="A3890" s="53" t="s">
        <v>1704</v>
      </c>
      <c r="B3890" s="60">
        <v>31376</v>
      </c>
      <c r="C3890" s="53" t="s">
        <v>478</v>
      </c>
      <c r="D3890" s="52" t="s">
        <v>479</v>
      </c>
      <c r="E3890" s="53" t="s">
        <v>59</v>
      </c>
      <c r="F3890" s="55">
        <v>41384</v>
      </c>
      <c r="G3890" s="55">
        <v>41445</v>
      </c>
      <c r="H3890" s="53" t="s">
        <v>100</v>
      </c>
      <c r="I3890" s="57">
        <v>201.10208</v>
      </c>
      <c r="J3890" s="56">
        <v>201.15691064942897</v>
      </c>
      <c r="K3890" s="56">
        <v>201.102</v>
      </c>
      <c r="L3890" s="59">
        <v>41465</v>
      </c>
      <c r="M3890" s="60">
        <v>2013</v>
      </c>
      <c r="N3890" s="61">
        <v>41465</v>
      </c>
      <c r="O3890" s="60">
        <v>2013</v>
      </c>
      <c r="P3890" s="61">
        <v>41639</v>
      </c>
      <c r="Q3890" s="53" t="s">
        <v>337</v>
      </c>
      <c r="R3890" s="53"/>
      <c r="S3890" s="53" t="s">
        <v>419</v>
      </c>
      <c r="T3890" s="60">
        <v>2803</v>
      </c>
      <c r="U3890" s="53" t="s">
        <v>367</v>
      </c>
      <c r="V3890" s="53" t="s">
        <v>385</v>
      </c>
      <c r="W3890" s="53"/>
      <c r="X3890" s="63"/>
      <c r="Y3890" s="63"/>
      <c r="Z3890" s="53"/>
      <c r="AA3890" s="53"/>
      <c r="AB3890" s="72"/>
      <c r="AC3890" s="57"/>
      <c r="AD3890" s="53"/>
      <c r="AE3890" s="53"/>
      <c r="AF3890" s="53"/>
      <c r="AG3890" s="63"/>
      <c r="AH3890" s="53"/>
      <c r="AI3890" s="53"/>
      <c r="AJ3890" s="149">
        <v>3</v>
      </c>
      <c r="AK3890" s="374" t="s">
        <v>677</v>
      </c>
    </row>
    <row r="3891" spans="1:37" s="149" customFormat="1" ht="75" customHeight="1">
      <c r="A3891" s="53" t="s">
        <v>1704</v>
      </c>
      <c r="B3891" s="60">
        <v>31377</v>
      </c>
      <c r="C3891" s="53" t="s">
        <v>480</v>
      </c>
      <c r="D3891" s="52" t="s">
        <v>429</v>
      </c>
      <c r="E3891" s="53" t="s">
        <v>80</v>
      </c>
      <c r="F3891" s="55">
        <v>41379</v>
      </c>
      <c r="G3891" s="55">
        <v>41440</v>
      </c>
      <c r="H3891" s="53" t="s">
        <v>100</v>
      </c>
      <c r="I3891" s="57">
        <v>1335.52847</v>
      </c>
      <c r="J3891" s="56">
        <v>1335.8926029485053</v>
      </c>
      <c r="K3891" s="56">
        <v>1335.528</v>
      </c>
      <c r="L3891" s="59">
        <v>41460</v>
      </c>
      <c r="M3891" s="60">
        <v>2013</v>
      </c>
      <c r="N3891" s="61">
        <v>41460</v>
      </c>
      <c r="O3891" s="60">
        <v>2013</v>
      </c>
      <c r="P3891" s="61">
        <v>41639</v>
      </c>
      <c r="Q3891" s="53" t="s">
        <v>337</v>
      </c>
      <c r="R3891" s="53"/>
      <c r="S3891" s="53" t="s">
        <v>419</v>
      </c>
      <c r="T3891" s="60">
        <v>9310</v>
      </c>
      <c r="U3891" s="53" t="s">
        <v>367</v>
      </c>
      <c r="V3891" s="53" t="s">
        <v>385</v>
      </c>
      <c r="W3891" s="53"/>
      <c r="X3891" s="63"/>
      <c r="Y3891" s="63"/>
      <c r="Z3891" s="53"/>
      <c r="AA3891" s="53"/>
      <c r="AB3891" s="72"/>
      <c r="AC3891" s="57"/>
      <c r="AD3891" s="53"/>
      <c r="AE3891" s="53"/>
      <c r="AF3891" s="53"/>
      <c r="AG3891" s="63"/>
      <c r="AH3891" s="53"/>
      <c r="AI3891" s="53"/>
      <c r="AJ3891" s="149">
        <v>3</v>
      </c>
      <c r="AK3891" s="374" t="s">
        <v>677</v>
      </c>
    </row>
    <row r="3892" spans="1:37" s="149" customFormat="1" ht="75" customHeight="1">
      <c r="A3892" s="53" t="s">
        <v>1704</v>
      </c>
      <c r="B3892" s="60">
        <v>31378</v>
      </c>
      <c r="C3892" s="53" t="s">
        <v>481</v>
      </c>
      <c r="D3892" s="52" t="s">
        <v>482</v>
      </c>
      <c r="E3892" s="53" t="s">
        <v>59</v>
      </c>
      <c r="F3892" s="55">
        <v>41389</v>
      </c>
      <c r="G3892" s="55">
        <v>41450</v>
      </c>
      <c r="H3892" s="53" t="s">
        <v>100</v>
      </c>
      <c r="I3892" s="57">
        <v>561.59884999999997</v>
      </c>
      <c r="J3892" s="56">
        <v>561.75197039370278</v>
      </c>
      <c r="K3892" s="56">
        <v>561.59799999999996</v>
      </c>
      <c r="L3892" s="59">
        <v>41470</v>
      </c>
      <c r="M3892" s="60">
        <v>2013</v>
      </c>
      <c r="N3892" s="61">
        <v>41470</v>
      </c>
      <c r="O3892" s="60">
        <v>2013</v>
      </c>
      <c r="P3892" s="61">
        <v>41639</v>
      </c>
      <c r="Q3892" s="53" t="s">
        <v>337</v>
      </c>
      <c r="R3892" s="53"/>
      <c r="S3892" s="53" t="s">
        <v>900</v>
      </c>
      <c r="T3892" s="60">
        <v>20.7</v>
      </c>
      <c r="U3892" s="53" t="s">
        <v>367</v>
      </c>
      <c r="V3892" s="53" t="s">
        <v>385</v>
      </c>
      <c r="W3892" s="53"/>
      <c r="X3892" s="63"/>
      <c r="Y3892" s="63"/>
      <c r="Z3892" s="53"/>
      <c r="AA3892" s="53"/>
      <c r="AB3892" s="72"/>
      <c r="AC3892" s="57"/>
      <c r="AD3892" s="53"/>
      <c r="AE3892" s="53"/>
      <c r="AF3892" s="53"/>
      <c r="AG3892" s="63"/>
      <c r="AH3892" s="53"/>
      <c r="AI3892" s="53"/>
      <c r="AJ3892" s="149">
        <v>3</v>
      </c>
      <c r="AK3892" s="374" t="s">
        <v>677</v>
      </c>
    </row>
    <row r="3893" spans="1:37" s="149" customFormat="1" ht="75" customHeight="1">
      <c r="A3893" s="53" t="s">
        <v>1704</v>
      </c>
      <c r="B3893" s="60">
        <v>31379</v>
      </c>
      <c r="C3893" s="53" t="s">
        <v>483</v>
      </c>
      <c r="D3893" s="52" t="s">
        <v>484</v>
      </c>
      <c r="E3893" s="53" t="s">
        <v>59</v>
      </c>
      <c r="F3893" s="55">
        <v>41379</v>
      </c>
      <c r="G3893" s="55">
        <v>41440</v>
      </c>
      <c r="H3893" s="53" t="s">
        <v>100</v>
      </c>
      <c r="I3893" s="57">
        <v>2863.4137099999998</v>
      </c>
      <c r="J3893" s="56">
        <v>2864.1944221303916</v>
      </c>
      <c r="K3893" s="56">
        <v>2863.413</v>
      </c>
      <c r="L3893" s="59">
        <v>41460</v>
      </c>
      <c r="M3893" s="60">
        <v>2013</v>
      </c>
      <c r="N3893" s="61">
        <v>41460</v>
      </c>
      <c r="O3893" s="60">
        <v>2013</v>
      </c>
      <c r="P3893" s="61">
        <v>41639</v>
      </c>
      <c r="Q3893" s="53" t="s">
        <v>337</v>
      </c>
      <c r="R3893" s="53"/>
      <c r="S3893" s="53" t="s">
        <v>419</v>
      </c>
      <c r="T3893" s="60">
        <v>2525</v>
      </c>
      <c r="U3893" s="53" t="s">
        <v>367</v>
      </c>
      <c r="V3893" s="53" t="s">
        <v>385</v>
      </c>
      <c r="W3893" s="53"/>
      <c r="X3893" s="63"/>
      <c r="Y3893" s="63"/>
      <c r="Z3893" s="53"/>
      <c r="AA3893" s="53"/>
      <c r="AB3893" s="72"/>
      <c r="AC3893" s="57"/>
      <c r="AD3893" s="53"/>
      <c r="AE3893" s="53"/>
      <c r="AF3893" s="53"/>
      <c r="AG3893" s="63"/>
      <c r="AH3893" s="53"/>
      <c r="AI3893" s="53"/>
      <c r="AJ3893" s="149">
        <v>3</v>
      </c>
      <c r="AK3893" s="374" t="s">
        <v>677</v>
      </c>
    </row>
    <row r="3894" spans="1:37" s="149" customFormat="1" ht="75" customHeight="1">
      <c r="A3894" s="53" t="s">
        <v>1704</v>
      </c>
      <c r="B3894" s="60">
        <v>31380</v>
      </c>
      <c r="C3894" s="53" t="s">
        <v>432</v>
      </c>
      <c r="D3894" s="52" t="s">
        <v>434</v>
      </c>
      <c r="E3894" s="53" t="s">
        <v>80</v>
      </c>
      <c r="F3894" s="55">
        <v>41389</v>
      </c>
      <c r="G3894" s="55">
        <v>41450</v>
      </c>
      <c r="H3894" s="53" t="s">
        <v>100</v>
      </c>
      <c r="I3894" s="57">
        <v>218</v>
      </c>
      <c r="J3894" s="56">
        <v>218.059437881376</v>
      </c>
      <c r="K3894" s="56">
        <v>218</v>
      </c>
      <c r="L3894" s="59">
        <v>41470</v>
      </c>
      <c r="M3894" s="60">
        <v>2013</v>
      </c>
      <c r="N3894" s="61">
        <v>41470</v>
      </c>
      <c r="O3894" s="60">
        <v>2013</v>
      </c>
      <c r="P3894" s="61">
        <v>41639</v>
      </c>
      <c r="Q3894" s="53" t="s">
        <v>337</v>
      </c>
      <c r="R3894" s="53" t="s">
        <v>2873</v>
      </c>
      <c r="S3894" s="53" t="s">
        <v>308</v>
      </c>
      <c r="T3894" s="60">
        <v>400</v>
      </c>
      <c r="U3894" s="53" t="s">
        <v>367</v>
      </c>
      <c r="V3894" s="53" t="s">
        <v>385</v>
      </c>
      <c r="W3894" s="53"/>
      <c r="X3894" s="63"/>
      <c r="Y3894" s="63"/>
      <c r="Z3894" s="53"/>
      <c r="AA3894" s="53"/>
      <c r="AB3894" s="72"/>
      <c r="AC3894" s="57"/>
      <c r="AD3894" s="53"/>
      <c r="AE3894" s="53"/>
      <c r="AF3894" s="53"/>
      <c r="AG3894" s="63"/>
      <c r="AH3894" s="53"/>
      <c r="AI3894" s="53"/>
      <c r="AJ3894" s="149">
        <v>3</v>
      </c>
      <c r="AK3894" s="374" t="s">
        <v>677</v>
      </c>
    </row>
    <row r="3895" spans="1:37" s="149" customFormat="1" ht="75" customHeight="1">
      <c r="A3895" s="53" t="s">
        <v>1704</v>
      </c>
      <c r="B3895" s="60">
        <v>31381</v>
      </c>
      <c r="C3895" s="53" t="s">
        <v>487</v>
      </c>
      <c r="D3895" s="52" t="s">
        <v>435</v>
      </c>
      <c r="E3895" s="53" t="s">
        <v>80</v>
      </c>
      <c r="F3895" s="55">
        <v>41394</v>
      </c>
      <c r="G3895" s="55">
        <v>41455</v>
      </c>
      <c r="H3895" s="53" t="s">
        <v>100</v>
      </c>
      <c r="I3895" s="57">
        <v>574.15099999999995</v>
      </c>
      <c r="J3895" s="56">
        <v>574.30754274784363</v>
      </c>
      <c r="K3895" s="56">
        <v>574.15099999999995</v>
      </c>
      <c r="L3895" s="59">
        <v>41475</v>
      </c>
      <c r="M3895" s="60">
        <v>2013</v>
      </c>
      <c r="N3895" s="61">
        <v>41477</v>
      </c>
      <c r="O3895" s="60">
        <v>2013</v>
      </c>
      <c r="P3895" s="61">
        <v>41639</v>
      </c>
      <c r="Q3895" s="53" t="s">
        <v>337</v>
      </c>
      <c r="R3895" s="53" t="s">
        <v>1580</v>
      </c>
      <c r="S3895" s="53" t="s">
        <v>425</v>
      </c>
      <c r="T3895" s="60">
        <v>5899.8</v>
      </c>
      <c r="U3895" s="53" t="s">
        <v>367</v>
      </c>
      <c r="V3895" s="53" t="s">
        <v>385</v>
      </c>
      <c r="W3895" s="53"/>
      <c r="X3895" s="63"/>
      <c r="Y3895" s="63"/>
      <c r="Z3895" s="53"/>
      <c r="AA3895" s="53"/>
      <c r="AB3895" s="72"/>
      <c r="AC3895" s="57"/>
      <c r="AD3895" s="53"/>
      <c r="AE3895" s="53"/>
      <c r="AF3895" s="53"/>
      <c r="AG3895" s="63"/>
      <c r="AH3895" s="53"/>
      <c r="AI3895" s="53"/>
      <c r="AJ3895" s="149">
        <v>3</v>
      </c>
      <c r="AK3895" s="374" t="s">
        <v>677</v>
      </c>
    </row>
    <row r="3896" spans="1:37" s="149" customFormat="1" ht="75" customHeight="1">
      <c r="A3896" s="53" t="s">
        <v>1704</v>
      </c>
      <c r="B3896" s="60">
        <v>31382</v>
      </c>
      <c r="C3896" s="53" t="s">
        <v>487</v>
      </c>
      <c r="D3896" s="52" t="s">
        <v>435</v>
      </c>
      <c r="E3896" s="53" t="s">
        <v>80</v>
      </c>
      <c r="F3896" s="55">
        <v>41394</v>
      </c>
      <c r="G3896" s="55">
        <v>41455</v>
      </c>
      <c r="H3896" s="53" t="s">
        <v>100</v>
      </c>
      <c r="I3896" s="57">
        <v>48.2089</v>
      </c>
      <c r="J3896" s="56">
        <v>48.22204419669481</v>
      </c>
      <c r="K3896" s="56">
        <v>48.207999999999998</v>
      </c>
      <c r="L3896" s="59">
        <v>41475</v>
      </c>
      <c r="M3896" s="60">
        <v>2013</v>
      </c>
      <c r="N3896" s="61">
        <v>41477</v>
      </c>
      <c r="O3896" s="60">
        <v>2013</v>
      </c>
      <c r="P3896" s="61">
        <v>41639</v>
      </c>
      <c r="Q3896" s="53" t="s">
        <v>337</v>
      </c>
      <c r="R3896" s="53" t="s">
        <v>2868</v>
      </c>
      <c r="S3896" s="53" t="s">
        <v>308</v>
      </c>
      <c r="T3896" s="60">
        <v>1809</v>
      </c>
      <c r="U3896" s="53" t="s">
        <v>367</v>
      </c>
      <c r="V3896" s="53" t="s">
        <v>385</v>
      </c>
      <c r="W3896" s="53"/>
      <c r="X3896" s="63"/>
      <c r="Y3896" s="63"/>
      <c r="Z3896" s="53"/>
      <c r="AA3896" s="53"/>
      <c r="AB3896" s="72"/>
      <c r="AC3896" s="57"/>
      <c r="AD3896" s="53"/>
      <c r="AE3896" s="53"/>
      <c r="AF3896" s="53"/>
      <c r="AG3896" s="63"/>
      <c r="AH3896" s="53"/>
      <c r="AI3896" s="53"/>
      <c r="AJ3896" s="149">
        <v>3</v>
      </c>
      <c r="AK3896" s="374" t="s">
        <v>677</v>
      </c>
    </row>
    <row r="3897" spans="1:37" s="149" customFormat="1" ht="75" customHeight="1">
      <c r="A3897" s="53" t="s">
        <v>1704</v>
      </c>
      <c r="B3897" s="60">
        <v>31383</v>
      </c>
      <c r="C3897" s="53" t="s">
        <v>437</v>
      </c>
      <c r="D3897" s="52" t="s">
        <v>436</v>
      </c>
      <c r="E3897" s="53" t="s">
        <v>80</v>
      </c>
      <c r="F3897" s="55">
        <v>41379</v>
      </c>
      <c r="G3897" s="55">
        <v>41440</v>
      </c>
      <c r="H3897" s="53" t="s">
        <v>100</v>
      </c>
      <c r="I3897" s="57">
        <v>3490.6223</v>
      </c>
      <c r="J3897" s="56">
        <v>3491.5740210742929</v>
      </c>
      <c r="K3897" s="56">
        <v>3490.6219999999998</v>
      </c>
      <c r="L3897" s="59">
        <v>41460</v>
      </c>
      <c r="M3897" s="60">
        <v>2013</v>
      </c>
      <c r="N3897" s="61">
        <v>41460</v>
      </c>
      <c r="O3897" s="60">
        <v>2013</v>
      </c>
      <c r="P3897" s="61">
        <v>41639</v>
      </c>
      <c r="Q3897" s="53" t="s">
        <v>337</v>
      </c>
      <c r="R3897" s="53"/>
      <c r="S3897" s="53" t="s">
        <v>308</v>
      </c>
      <c r="T3897" s="60">
        <v>38985</v>
      </c>
      <c r="U3897" s="53" t="s">
        <v>367</v>
      </c>
      <c r="V3897" s="53" t="s">
        <v>385</v>
      </c>
      <c r="W3897" s="53"/>
      <c r="X3897" s="63"/>
      <c r="Y3897" s="63"/>
      <c r="Z3897" s="53"/>
      <c r="AA3897" s="53"/>
      <c r="AB3897" s="72"/>
      <c r="AC3897" s="57"/>
      <c r="AD3897" s="53"/>
      <c r="AE3897" s="53"/>
      <c r="AF3897" s="53"/>
      <c r="AG3897" s="63"/>
      <c r="AH3897" s="53"/>
      <c r="AI3897" s="53"/>
      <c r="AJ3897" s="149">
        <v>3</v>
      </c>
      <c r="AK3897" s="374" t="s">
        <v>677</v>
      </c>
    </row>
    <row r="3898" spans="1:37" s="149" customFormat="1" ht="75" customHeight="1">
      <c r="A3898" s="53" t="s">
        <v>1704</v>
      </c>
      <c r="B3898" s="60">
        <v>31384</v>
      </c>
      <c r="C3898" s="53" t="s">
        <v>488</v>
      </c>
      <c r="D3898" s="52" t="s">
        <v>489</v>
      </c>
      <c r="E3898" s="53" t="s">
        <v>80</v>
      </c>
      <c r="F3898" s="55">
        <v>41389</v>
      </c>
      <c r="G3898" s="55">
        <v>41450</v>
      </c>
      <c r="H3898" s="53" t="s">
        <v>100</v>
      </c>
      <c r="I3898" s="57">
        <v>504.95391999999998</v>
      </c>
      <c r="J3898" s="56">
        <v>505.09159610640972</v>
      </c>
      <c r="K3898" s="56">
        <v>504.95299999999997</v>
      </c>
      <c r="L3898" s="59">
        <v>41470</v>
      </c>
      <c r="M3898" s="60">
        <v>2013</v>
      </c>
      <c r="N3898" s="61">
        <v>41470</v>
      </c>
      <c r="O3898" s="60">
        <v>2013</v>
      </c>
      <c r="P3898" s="61">
        <v>41639</v>
      </c>
      <c r="Q3898" s="53" t="s">
        <v>337</v>
      </c>
      <c r="R3898" s="53"/>
      <c r="S3898" s="53" t="s">
        <v>419</v>
      </c>
      <c r="T3898" s="60">
        <v>232</v>
      </c>
      <c r="U3898" s="53" t="s">
        <v>367</v>
      </c>
      <c r="V3898" s="53" t="s">
        <v>385</v>
      </c>
      <c r="W3898" s="53"/>
      <c r="X3898" s="63"/>
      <c r="Y3898" s="63"/>
      <c r="Z3898" s="53"/>
      <c r="AA3898" s="53"/>
      <c r="AB3898" s="72"/>
      <c r="AC3898" s="57"/>
      <c r="AD3898" s="53"/>
      <c r="AE3898" s="53"/>
      <c r="AF3898" s="53"/>
      <c r="AG3898" s="63"/>
      <c r="AH3898" s="53"/>
      <c r="AI3898" s="53"/>
      <c r="AJ3898" s="149">
        <v>3</v>
      </c>
      <c r="AK3898" s="374" t="s">
        <v>677</v>
      </c>
    </row>
    <row r="3899" spans="1:37" s="149" customFormat="1" ht="75" customHeight="1">
      <c r="A3899" s="53" t="s">
        <v>1704</v>
      </c>
      <c r="B3899" s="60">
        <v>31385</v>
      </c>
      <c r="C3899" s="53" t="s">
        <v>490</v>
      </c>
      <c r="D3899" s="52" t="s">
        <v>491</v>
      </c>
      <c r="E3899" s="53" t="s">
        <v>81</v>
      </c>
      <c r="F3899" s="55">
        <v>41379</v>
      </c>
      <c r="G3899" s="55">
        <v>41440</v>
      </c>
      <c r="H3899" s="53" t="s">
        <v>100</v>
      </c>
      <c r="I3899" s="57">
        <v>16794.458999999999</v>
      </c>
      <c r="J3899" s="56">
        <v>16799.038023219338</v>
      </c>
      <c r="K3899" s="56">
        <v>16794.458999999999</v>
      </c>
      <c r="L3899" s="59">
        <v>41460</v>
      </c>
      <c r="M3899" s="60">
        <v>2013</v>
      </c>
      <c r="N3899" s="61">
        <v>41460</v>
      </c>
      <c r="O3899" s="60">
        <v>2013</v>
      </c>
      <c r="P3899" s="61">
        <v>41639</v>
      </c>
      <c r="Q3899" s="53" t="s">
        <v>337</v>
      </c>
      <c r="R3899" s="53"/>
      <c r="S3899" s="53" t="s">
        <v>419</v>
      </c>
      <c r="T3899" s="60">
        <v>2041</v>
      </c>
      <c r="U3899" s="53" t="s">
        <v>367</v>
      </c>
      <c r="V3899" s="53" t="s">
        <v>385</v>
      </c>
      <c r="W3899" s="53"/>
      <c r="X3899" s="63"/>
      <c r="Y3899" s="63"/>
      <c r="Z3899" s="53"/>
      <c r="AA3899" s="53"/>
      <c r="AB3899" s="72"/>
      <c r="AC3899" s="57"/>
      <c r="AD3899" s="53"/>
      <c r="AE3899" s="53"/>
      <c r="AF3899" s="53"/>
      <c r="AG3899" s="63"/>
      <c r="AH3899" s="53"/>
      <c r="AI3899" s="53"/>
      <c r="AJ3899" s="149">
        <v>3</v>
      </c>
      <c r="AK3899" s="374" t="s">
        <v>677</v>
      </c>
    </row>
    <row r="3900" spans="1:37" s="149" customFormat="1" ht="75" customHeight="1">
      <c r="A3900" s="53" t="s">
        <v>1704</v>
      </c>
      <c r="B3900" s="60">
        <v>31386</v>
      </c>
      <c r="C3900" s="53" t="s">
        <v>5649</v>
      </c>
      <c r="D3900" s="52" t="s">
        <v>5650</v>
      </c>
      <c r="E3900" s="53" t="s">
        <v>59</v>
      </c>
      <c r="F3900" s="55">
        <v>41384</v>
      </c>
      <c r="G3900" s="55">
        <v>41445</v>
      </c>
      <c r="H3900" s="53" t="s">
        <v>100</v>
      </c>
      <c r="I3900" s="57">
        <v>153.12</v>
      </c>
      <c r="J3900" s="56">
        <v>153.16174829539585</v>
      </c>
      <c r="K3900" s="56">
        <v>153.12</v>
      </c>
      <c r="L3900" s="59">
        <v>41465</v>
      </c>
      <c r="M3900" s="60">
        <v>2013</v>
      </c>
      <c r="N3900" s="61">
        <v>41465</v>
      </c>
      <c r="O3900" s="60">
        <v>2013</v>
      </c>
      <c r="P3900" s="61">
        <v>41639</v>
      </c>
      <c r="Q3900" s="53" t="s">
        <v>337</v>
      </c>
      <c r="R3900" s="53"/>
      <c r="S3900" s="53" t="s">
        <v>419</v>
      </c>
      <c r="T3900" s="60">
        <v>24</v>
      </c>
      <c r="U3900" s="53" t="s">
        <v>367</v>
      </c>
      <c r="V3900" s="53" t="s">
        <v>385</v>
      </c>
      <c r="W3900" s="53"/>
      <c r="X3900" s="63"/>
      <c r="Y3900" s="63"/>
      <c r="Z3900" s="53"/>
      <c r="AA3900" s="53"/>
      <c r="AB3900" s="72"/>
      <c r="AC3900" s="57"/>
      <c r="AD3900" s="53"/>
      <c r="AE3900" s="53"/>
      <c r="AF3900" s="53"/>
      <c r="AG3900" s="63"/>
      <c r="AH3900" s="53"/>
      <c r="AI3900" s="53"/>
      <c r="AJ3900" s="149">
        <v>3</v>
      </c>
      <c r="AK3900" s="374" t="s">
        <v>677</v>
      </c>
    </row>
    <row r="3901" spans="1:37" s="149" customFormat="1" ht="75" customHeight="1">
      <c r="A3901" s="53" t="s">
        <v>1704</v>
      </c>
      <c r="B3901" s="60">
        <v>31387</v>
      </c>
      <c r="C3901" s="53" t="s">
        <v>492</v>
      </c>
      <c r="D3901" s="52" t="s">
        <v>493</v>
      </c>
      <c r="E3901" s="53" t="s">
        <v>59</v>
      </c>
      <c r="F3901" s="55">
        <v>41384</v>
      </c>
      <c r="G3901" s="55">
        <v>41445</v>
      </c>
      <c r="H3901" s="53" t="s">
        <v>100</v>
      </c>
      <c r="I3901" s="57">
        <v>295.74599999999998</v>
      </c>
      <c r="J3901" s="56">
        <v>295.82663539296067</v>
      </c>
      <c r="K3901" s="56">
        <v>295.74599999999998</v>
      </c>
      <c r="L3901" s="59">
        <v>41465</v>
      </c>
      <c r="M3901" s="60">
        <v>2013</v>
      </c>
      <c r="N3901" s="61">
        <v>41465</v>
      </c>
      <c r="O3901" s="60">
        <v>2013</v>
      </c>
      <c r="P3901" s="61">
        <v>41639</v>
      </c>
      <c r="Q3901" s="53" t="s">
        <v>337</v>
      </c>
      <c r="R3901" s="53"/>
      <c r="S3901" s="53" t="s">
        <v>419</v>
      </c>
      <c r="T3901" s="60">
        <v>113</v>
      </c>
      <c r="U3901" s="53" t="s">
        <v>367</v>
      </c>
      <c r="V3901" s="53" t="s">
        <v>385</v>
      </c>
      <c r="W3901" s="53"/>
      <c r="X3901" s="63"/>
      <c r="Y3901" s="63"/>
      <c r="Z3901" s="53"/>
      <c r="AA3901" s="53"/>
      <c r="AB3901" s="72"/>
      <c r="AC3901" s="57"/>
      <c r="AD3901" s="53"/>
      <c r="AE3901" s="53"/>
      <c r="AF3901" s="53"/>
      <c r="AG3901" s="63"/>
      <c r="AH3901" s="53"/>
      <c r="AI3901" s="53"/>
      <c r="AJ3901" s="149">
        <v>3</v>
      </c>
      <c r="AK3901" s="374" t="s">
        <v>677</v>
      </c>
    </row>
    <row r="3902" spans="1:37" s="149" customFormat="1" ht="75" customHeight="1">
      <c r="A3902" s="53" t="s">
        <v>1704</v>
      </c>
      <c r="B3902" s="60">
        <v>31388</v>
      </c>
      <c r="C3902" s="53" t="s">
        <v>912</v>
      </c>
      <c r="D3902" s="52" t="s">
        <v>913</v>
      </c>
      <c r="E3902" s="53" t="s">
        <v>59</v>
      </c>
      <c r="F3902" s="55">
        <v>41389</v>
      </c>
      <c r="G3902" s="55">
        <v>41450</v>
      </c>
      <c r="H3902" s="53" t="s">
        <v>100</v>
      </c>
      <c r="I3902" s="57">
        <v>477.779</v>
      </c>
      <c r="J3902" s="56">
        <v>477.90926684186212</v>
      </c>
      <c r="K3902" s="56">
        <v>477.779</v>
      </c>
      <c r="L3902" s="59">
        <v>41470</v>
      </c>
      <c r="M3902" s="60">
        <v>2013</v>
      </c>
      <c r="N3902" s="61">
        <v>41470</v>
      </c>
      <c r="O3902" s="60">
        <v>2013</v>
      </c>
      <c r="P3902" s="61">
        <v>41639</v>
      </c>
      <c r="Q3902" s="53" t="s">
        <v>337</v>
      </c>
      <c r="R3902" s="53"/>
      <c r="S3902" s="53" t="s">
        <v>419</v>
      </c>
      <c r="T3902" s="60">
        <v>621</v>
      </c>
      <c r="U3902" s="53" t="s">
        <v>367</v>
      </c>
      <c r="V3902" s="53" t="s">
        <v>385</v>
      </c>
      <c r="W3902" s="53"/>
      <c r="X3902" s="63"/>
      <c r="Y3902" s="63"/>
      <c r="Z3902" s="53"/>
      <c r="AA3902" s="53"/>
      <c r="AB3902" s="72"/>
      <c r="AC3902" s="57"/>
      <c r="AD3902" s="53"/>
      <c r="AE3902" s="53"/>
      <c r="AF3902" s="53"/>
      <c r="AG3902" s="63"/>
      <c r="AH3902" s="53"/>
      <c r="AI3902" s="53"/>
      <c r="AJ3902" s="149">
        <v>3</v>
      </c>
      <c r="AK3902" s="374" t="s">
        <v>677</v>
      </c>
    </row>
    <row r="3903" spans="1:37" s="149" customFormat="1" ht="75" customHeight="1">
      <c r="A3903" s="53" t="s">
        <v>1704</v>
      </c>
      <c r="B3903" s="60">
        <v>31389</v>
      </c>
      <c r="C3903" s="53" t="s">
        <v>496</v>
      </c>
      <c r="D3903" s="52" t="s">
        <v>497</v>
      </c>
      <c r="E3903" s="53" t="s">
        <v>59</v>
      </c>
      <c r="F3903" s="55">
        <v>41389</v>
      </c>
      <c r="G3903" s="55">
        <v>41450</v>
      </c>
      <c r="H3903" s="53" t="s">
        <v>100</v>
      </c>
      <c r="I3903" s="57">
        <v>545.41200000000003</v>
      </c>
      <c r="J3903" s="56">
        <v>565.98769804672372</v>
      </c>
      <c r="K3903" s="56">
        <v>545.41200000000003</v>
      </c>
      <c r="L3903" s="59">
        <v>41470</v>
      </c>
      <c r="M3903" s="60">
        <v>2013</v>
      </c>
      <c r="N3903" s="61">
        <v>41470</v>
      </c>
      <c r="O3903" s="60">
        <v>2013</v>
      </c>
      <c r="P3903" s="61">
        <v>41639</v>
      </c>
      <c r="Q3903" s="53" t="s">
        <v>337</v>
      </c>
      <c r="R3903" s="53"/>
      <c r="S3903" s="53" t="s">
        <v>900</v>
      </c>
      <c r="T3903" s="53" t="s">
        <v>682</v>
      </c>
      <c r="U3903" s="53" t="s">
        <v>367</v>
      </c>
      <c r="V3903" s="53" t="s">
        <v>385</v>
      </c>
      <c r="W3903" s="53"/>
      <c r="X3903" s="63"/>
      <c r="Y3903" s="63"/>
      <c r="Z3903" s="53"/>
      <c r="AA3903" s="53"/>
      <c r="AB3903" s="72"/>
      <c r="AC3903" s="57"/>
      <c r="AD3903" s="53"/>
      <c r="AE3903" s="53"/>
      <c r="AF3903" s="53"/>
      <c r="AG3903" s="63"/>
      <c r="AH3903" s="53"/>
      <c r="AI3903" s="53"/>
      <c r="AJ3903" s="149">
        <v>3</v>
      </c>
      <c r="AK3903" s="374" t="s">
        <v>677</v>
      </c>
    </row>
    <row r="3904" spans="1:37" s="149" customFormat="1" ht="75" customHeight="1">
      <c r="A3904" s="53" t="s">
        <v>1704</v>
      </c>
      <c r="B3904" s="60">
        <v>31390</v>
      </c>
      <c r="C3904" s="53" t="s">
        <v>506</v>
      </c>
      <c r="D3904" s="52" t="s">
        <v>507</v>
      </c>
      <c r="E3904" s="53" t="s">
        <v>59</v>
      </c>
      <c r="F3904" s="55">
        <v>41384</v>
      </c>
      <c r="G3904" s="55">
        <v>41445</v>
      </c>
      <c r="H3904" s="53" t="s">
        <v>100</v>
      </c>
      <c r="I3904" s="57">
        <v>320.63499999999999</v>
      </c>
      <c r="J3904" s="56">
        <v>320.72242139951834</v>
      </c>
      <c r="K3904" s="56">
        <v>320.63499999999999</v>
      </c>
      <c r="L3904" s="59">
        <v>41465</v>
      </c>
      <c r="M3904" s="60">
        <v>2013</v>
      </c>
      <c r="N3904" s="61">
        <v>41465</v>
      </c>
      <c r="O3904" s="60">
        <v>2013</v>
      </c>
      <c r="P3904" s="61">
        <v>41639</v>
      </c>
      <c r="Q3904" s="53" t="s">
        <v>337</v>
      </c>
      <c r="R3904" s="53"/>
      <c r="S3904" s="53" t="s">
        <v>322</v>
      </c>
      <c r="T3904" s="60">
        <v>5351.74</v>
      </c>
      <c r="U3904" s="53" t="s">
        <v>367</v>
      </c>
      <c r="V3904" s="53" t="s">
        <v>385</v>
      </c>
      <c r="W3904" s="53"/>
      <c r="X3904" s="63"/>
      <c r="Y3904" s="63"/>
      <c r="Z3904" s="53"/>
      <c r="AA3904" s="53"/>
      <c r="AB3904" s="72"/>
      <c r="AC3904" s="57"/>
      <c r="AD3904" s="53"/>
      <c r="AE3904" s="53"/>
      <c r="AF3904" s="53"/>
      <c r="AG3904" s="63"/>
      <c r="AH3904" s="53"/>
      <c r="AI3904" s="53"/>
      <c r="AJ3904" s="149">
        <v>3</v>
      </c>
      <c r="AK3904" s="374" t="s">
        <v>677</v>
      </c>
    </row>
    <row r="3905" spans="1:37" s="149" customFormat="1" ht="75" customHeight="1">
      <c r="A3905" s="53" t="s">
        <v>1704</v>
      </c>
      <c r="B3905" s="60">
        <v>31391</v>
      </c>
      <c r="C3905" s="53" t="s">
        <v>630</v>
      </c>
      <c r="D3905" s="52" t="s">
        <v>631</v>
      </c>
      <c r="E3905" s="53" t="s">
        <v>80</v>
      </c>
      <c r="F3905" s="55">
        <v>41379</v>
      </c>
      <c r="G3905" s="55">
        <v>41440</v>
      </c>
      <c r="H3905" s="53" t="s">
        <v>100</v>
      </c>
      <c r="I3905" s="57">
        <v>2208.5644499999999</v>
      </c>
      <c r="J3905" s="56">
        <v>2209.1666169348182</v>
      </c>
      <c r="K3905" s="56">
        <v>2208.5639999999999</v>
      </c>
      <c r="L3905" s="59">
        <v>41460</v>
      </c>
      <c r="M3905" s="60">
        <v>2013</v>
      </c>
      <c r="N3905" s="61">
        <v>41460</v>
      </c>
      <c r="O3905" s="60">
        <v>2013</v>
      </c>
      <c r="P3905" s="61">
        <v>41639</v>
      </c>
      <c r="Q3905" s="53" t="s">
        <v>337</v>
      </c>
      <c r="R3905" s="53"/>
      <c r="S3905" s="53" t="s">
        <v>419</v>
      </c>
      <c r="T3905" s="60">
        <v>385</v>
      </c>
      <c r="U3905" s="53" t="s">
        <v>367</v>
      </c>
      <c r="V3905" s="53" t="s">
        <v>385</v>
      </c>
      <c r="W3905" s="53"/>
      <c r="X3905" s="63"/>
      <c r="Y3905" s="63"/>
      <c r="Z3905" s="53"/>
      <c r="AA3905" s="53"/>
      <c r="AB3905" s="72"/>
      <c r="AC3905" s="57"/>
      <c r="AD3905" s="53"/>
      <c r="AE3905" s="53"/>
      <c r="AF3905" s="53"/>
      <c r="AG3905" s="63"/>
      <c r="AH3905" s="53"/>
      <c r="AI3905" s="53"/>
      <c r="AJ3905" s="149">
        <v>3</v>
      </c>
      <c r="AK3905" s="374" t="s">
        <v>677</v>
      </c>
    </row>
    <row r="3906" spans="1:37" s="149" customFormat="1" ht="75" customHeight="1">
      <c r="A3906" s="53" t="s">
        <v>1704</v>
      </c>
      <c r="B3906" s="60">
        <v>31392</v>
      </c>
      <c r="C3906" s="53" t="s">
        <v>545</v>
      </c>
      <c r="D3906" s="52" t="s">
        <v>546</v>
      </c>
      <c r="E3906" s="53" t="s">
        <v>81</v>
      </c>
      <c r="F3906" s="55">
        <v>41379</v>
      </c>
      <c r="G3906" s="55">
        <v>41440</v>
      </c>
      <c r="H3906" s="53" t="s">
        <v>100</v>
      </c>
      <c r="I3906" s="57">
        <v>1788.7296799999999</v>
      </c>
      <c r="J3906" s="56">
        <v>1789.2173786354754</v>
      </c>
      <c r="K3906" s="56">
        <v>1788.729</v>
      </c>
      <c r="L3906" s="59">
        <v>41460</v>
      </c>
      <c r="M3906" s="60">
        <v>2013</v>
      </c>
      <c r="N3906" s="61">
        <v>41460</v>
      </c>
      <c r="O3906" s="60">
        <v>2013</v>
      </c>
      <c r="P3906" s="61">
        <v>41639</v>
      </c>
      <c r="Q3906" s="53" t="s">
        <v>337</v>
      </c>
      <c r="R3906" s="53"/>
      <c r="S3906" s="53" t="s">
        <v>419</v>
      </c>
      <c r="T3906" s="60">
        <v>9</v>
      </c>
      <c r="U3906" s="53" t="s">
        <v>367</v>
      </c>
      <c r="V3906" s="53" t="s">
        <v>385</v>
      </c>
      <c r="W3906" s="53"/>
      <c r="X3906" s="63"/>
      <c r="Y3906" s="63"/>
      <c r="Z3906" s="53"/>
      <c r="AA3906" s="53"/>
      <c r="AB3906" s="72"/>
      <c r="AC3906" s="57"/>
      <c r="AD3906" s="53"/>
      <c r="AE3906" s="53"/>
      <c r="AF3906" s="53"/>
      <c r="AG3906" s="63"/>
      <c r="AH3906" s="53"/>
      <c r="AI3906" s="53"/>
      <c r="AJ3906" s="149">
        <v>3</v>
      </c>
      <c r="AK3906" s="374" t="s">
        <v>677</v>
      </c>
    </row>
    <row r="3907" spans="1:37" s="149" customFormat="1" ht="75" customHeight="1">
      <c r="A3907" s="53" t="s">
        <v>1704</v>
      </c>
      <c r="B3907" s="60">
        <v>31393</v>
      </c>
      <c r="C3907" s="53" t="s">
        <v>508</v>
      </c>
      <c r="D3907" s="52" t="s">
        <v>509</v>
      </c>
      <c r="E3907" s="53" t="s">
        <v>80</v>
      </c>
      <c r="F3907" s="55">
        <v>41389</v>
      </c>
      <c r="G3907" s="55">
        <v>41450</v>
      </c>
      <c r="H3907" s="53" t="s">
        <v>100</v>
      </c>
      <c r="I3907" s="57">
        <v>478.35</v>
      </c>
      <c r="J3907" s="56">
        <v>478.48042252548726</v>
      </c>
      <c r="K3907" s="56">
        <v>478.35</v>
      </c>
      <c r="L3907" s="59">
        <v>41470</v>
      </c>
      <c r="M3907" s="60">
        <v>2013</v>
      </c>
      <c r="N3907" s="61">
        <v>41470</v>
      </c>
      <c r="O3907" s="60">
        <v>2013</v>
      </c>
      <c r="P3907" s="61">
        <v>41639</v>
      </c>
      <c r="Q3907" s="53" t="s">
        <v>337</v>
      </c>
      <c r="R3907" s="53"/>
      <c r="S3907" s="53" t="s">
        <v>419</v>
      </c>
      <c r="T3907" s="60">
        <v>457</v>
      </c>
      <c r="U3907" s="53" t="s">
        <v>367</v>
      </c>
      <c r="V3907" s="53" t="s">
        <v>385</v>
      </c>
      <c r="W3907" s="53"/>
      <c r="X3907" s="63"/>
      <c r="Y3907" s="63"/>
      <c r="Z3907" s="53"/>
      <c r="AA3907" s="53"/>
      <c r="AB3907" s="72"/>
      <c r="AC3907" s="57"/>
      <c r="AD3907" s="53"/>
      <c r="AE3907" s="53"/>
      <c r="AF3907" s="53"/>
      <c r="AG3907" s="63"/>
      <c r="AH3907" s="53"/>
      <c r="AI3907" s="53"/>
      <c r="AJ3907" s="149">
        <v>3</v>
      </c>
      <c r="AK3907" s="374" t="s">
        <v>677</v>
      </c>
    </row>
    <row r="3908" spans="1:37" s="149" customFormat="1" ht="75" customHeight="1">
      <c r="A3908" s="53" t="s">
        <v>1704</v>
      </c>
      <c r="B3908" s="60">
        <v>31394</v>
      </c>
      <c r="C3908" s="53" t="s">
        <v>640</v>
      </c>
      <c r="D3908" s="52" t="s">
        <v>641</v>
      </c>
      <c r="E3908" s="53" t="s">
        <v>80</v>
      </c>
      <c r="F3908" s="55">
        <v>41379</v>
      </c>
      <c r="G3908" s="55">
        <v>41440</v>
      </c>
      <c r="H3908" s="53" t="s">
        <v>100</v>
      </c>
      <c r="I3908" s="57">
        <v>1440.6379999999999</v>
      </c>
      <c r="J3908" s="56">
        <v>1441.0307911493107</v>
      </c>
      <c r="K3908" s="56">
        <v>1440.6379999999999</v>
      </c>
      <c r="L3908" s="59">
        <v>41460</v>
      </c>
      <c r="M3908" s="60">
        <v>2013</v>
      </c>
      <c r="N3908" s="61">
        <v>41460</v>
      </c>
      <c r="O3908" s="60">
        <v>2013</v>
      </c>
      <c r="P3908" s="61">
        <v>41639</v>
      </c>
      <c r="Q3908" s="53" t="s">
        <v>337</v>
      </c>
      <c r="R3908" s="53"/>
      <c r="S3908" s="53" t="s">
        <v>419</v>
      </c>
      <c r="T3908" s="60">
        <v>94</v>
      </c>
      <c r="U3908" s="53" t="s">
        <v>367</v>
      </c>
      <c r="V3908" s="53" t="s">
        <v>385</v>
      </c>
      <c r="W3908" s="53"/>
      <c r="X3908" s="63"/>
      <c r="Y3908" s="63"/>
      <c r="Z3908" s="53"/>
      <c r="AA3908" s="53"/>
      <c r="AB3908" s="72"/>
      <c r="AC3908" s="57"/>
      <c r="AD3908" s="53"/>
      <c r="AE3908" s="53"/>
      <c r="AF3908" s="53"/>
      <c r="AG3908" s="63"/>
      <c r="AH3908" s="53"/>
      <c r="AI3908" s="53"/>
      <c r="AJ3908" s="149">
        <v>3</v>
      </c>
      <c r="AK3908" s="374" t="s">
        <v>677</v>
      </c>
    </row>
    <row r="3909" spans="1:37" s="149" customFormat="1" ht="75" customHeight="1">
      <c r="A3909" s="53" t="s">
        <v>1704</v>
      </c>
      <c r="B3909" s="60">
        <v>31395</v>
      </c>
      <c r="C3909" s="53" t="s">
        <v>542</v>
      </c>
      <c r="D3909" s="52" t="s">
        <v>543</v>
      </c>
      <c r="E3909" s="53" t="s">
        <v>80</v>
      </c>
      <c r="F3909" s="55">
        <v>41389</v>
      </c>
      <c r="G3909" s="55">
        <v>41450</v>
      </c>
      <c r="H3909" s="53" t="s">
        <v>100</v>
      </c>
      <c r="I3909" s="57">
        <v>719</v>
      </c>
      <c r="J3909" s="56">
        <v>719.19603594820808</v>
      </c>
      <c r="K3909" s="56">
        <v>719</v>
      </c>
      <c r="L3909" s="59">
        <v>41470</v>
      </c>
      <c r="M3909" s="60">
        <v>2013</v>
      </c>
      <c r="N3909" s="61">
        <v>41470</v>
      </c>
      <c r="O3909" s="60">
        <v>2013</v>
      </c>
      <c r="P3909" s="61">
        <v>41639</v>
      </c>
      <c r="Q3909" s="53" t="s">
        <v>337</v>
      </c>
      <c r="R3909" s="53"/>
      <c r="S3909" s="53" t="s">
        <v>419</v>
      </c>
      <c r="T3909" s="60">
        <v>9</v>
      </c>
      <c r="U3909" s="53" t="s">
        <v>367</v>
      </c>
      <c r="V3909" s="53" t="s">
        <v>385</v>
      </c>
      <c r="W3909" s="53"/>
      <c r="X3909" s="63"/>
      <c r="Y3909" s="63"/>
      <c r="Z3909" s="53"/>
      <c r="AA3909" s="53"/>
      <c r="AB3909" s="72"/>
      <c r="AC3909" s="57"/>
      <c r="AD3909" s="53"/>
      <c r="AE3909" s="53"/>
      <c r="AF3909" s="53"/>
      <c r="AG3909" s="63"/>
      <c r="AH3909" s="53"/>
      <c r="AI3909" s="53"/>
      <c r="AJ3909" s="149">
        <v>3</v>
      </c>
      <c r="AK3909" s="374" t="s">
        <v>677</v>
      </c>
    </row>
    <row r="3910" spans="1:37" s="149" customFormat="1" ht="75" customHeight="1">
      <c r="A3910" s="53" t="s">
        <v>1704</v>
      </c>
      <c r="B3910" s="60">
        <v>31396</v>
      </c>
      <c r="C3910" s="53" t="s">
        <v>547</v>
      </c>
      <c r="D3910" s="52" t="s">
        <v>642</v>
      </c>
      <c r="E3910" s="53" t="s">
        <v>64</v>
      </c>
      <c r="F3910" s="55">
        <v>41384</v>
      </c>
      <c r="G3910" s="55">
        <v>41445</v>
      </c>
      <c r="H3910" s="53" t="s">
        <v>100</v>
      </c>
      <c r="I3910" s="57">
        <v>844.51599999999996</v>
      </c>
      <c r="J3910" s="56">
        <v>844.74625799003729</v>
      </c>
      <c r="K3910" s="56">
        <v>844.51599999999996</v>
      </c>
      <c r="L3910" s="59">
        <v>41465</v>
      </c>
      <c r="M3910" s="60">
        <v>2013</v>
      </c>
      <c r="N3910" s="61">
        <v>41465</v>
      </c>
      <c r="O3910" s="60">
        <v>2013</v>
      </c>
      <c r="P3910" s="61">
        <v>41639</v>
      </c>
      <c r="Q3910" s="53" t="s">
        <v>337</v>
      </c>
      <c r="R3910" s="53"/>
      <c r="S3910" s="53" t="s">
        <v>419</v>
      </c>
      <c r="T3910" s="60">
        <v>111</v>
      </c>
      <c r="U3910" s="53" t="s">
        <v>367</v>
      </c>
      <c r="V3910" s="53" t="s">
        <v>385</v>
      </c>
      <c r="W3910" s="53"/>
      <c r="X3910" s="63"/>
      <c r="Y3910" s="63"/>
      <c r="Z3910" s="53"/>
      <c r="AA3910" s="53"/>
      <c r="AB3910" s="72"/>
      <c r="AC3910" s="57"/>
      <c r="AD3910" s="53"/>
      <c r="AE3910" s="53"/>
      <c r="AF3910" s="53"/>
      <c r="AG3910" s="63"/>
      <c r="AH3910" s="53"/>
      <c r="AI3910" s="53"/>
      <c r="AJ3910" s="149">
        <v>3</v>
      </c>
      <c r="AK3910" s="374" t="s">
        <v>677</v>
      </c>
    </row>
    <row r="3911" spans="1:37" s="149" customFormat="1" ht="75" customHeight="1">
      <c r="A3911" s="53" t="s">
        <v>1704</v>
      </c>
      <c r="B3911" s="60">
        <v>31397</v>
      </c>
      <c r="C3911" s="53" t="s">
        <v>428</v>
      </c>
      <c r="D3911" s="52" t="s">
        <v>426</v>
      </c>
      <c r="E3911" s="53" t="s">
        <v>59</v>
      </c>
      <c r="F3911" s="55">
        <v>41389</v>
      </c>
      <c r="G3911" s="55">
        <v>41450</v>
      </c>
      <c r="H3911" s="53" t="s">
        <v>100</v>
      </c>
      <c r="I3911" s="57">
        <v>417.29205000000002</v>
      </c>
      <c r="J3911" s="56">
        <v>417.4058250246195</v>
      </c>
      <c r="K3911" s="56">
        <v>417.29199999999997</v>
      </c>
      <c r="L3911" s="59">
        <v>41470</v>
      </c>
      <c r="M3911" s="60">
        <v>2013</v>
      </c>
      <c r="N3911" s="61">
        <v>41470</v>
      </c>
      <c r="O3911" s="60">
        <v>2013</v>
      </c>
      <c r="P3911" s="61">
        <v>41639</v>
      </c>
      <c r="Q3911" s="53" t="s">
        <v>337</v>
      </c>
      <c r="R3911" s="53"/>
      <c r="S3911" s="53" t="s">
        <v>419</v>
      </c>
      <c r="T3911" s="60">
        <v>249</v>
      </c>
      <c r="U3911" s="53" t="s">
        <v>367</v>
      </c>
      <c r="V3911" s="53" t="s">
        <v>385</v>
      </c>
      <c r="W3911" s="53"/>
      <c r="X3911" s="63"/>
      <c r="Y3911" s="63"/>
      <c r="Z3911" s="53"/>
      <c r="AA3911" s="53"/>
      <c r="AB3911" s="72"/>
      <c r="AC3911" s="57"/>
      <c r="AD3911" s="53"/>
      <c r="AE3911" s="53"/>
      <c r="AF3911" s="53"/>
      <c r="AG3911" s="63"/>
      <c r="AH3911" s="53"/>
      <c r="AI3911" s="53"/>
      <c r="AJ3911" s="149">
        <v>3</v>
      </c>
      <c r="AK3911" s="374" t="s">
        <v>677</v>
      </c>
    </row>
    <row r="3912" spans="1:37" s="149" customFormat="1" ht="75" customHeight="1">
      <c r="A3912" s="53" t="s">
        <v>1704</v>
      </c>
      <c r="B3912" s="60">
        <v>31398</v>
      </c>
      <c r="C3912" s="53" t="s">
        <v>510</v>
      </c>
      <c r="D3912" s="52" t="s">
        <v>511</v>
      </c>
      <c r="E3912" s="53" t="s">
        <v>59</v>
      </c>
      <c r="F3912" s="55">
        <v>41384</v>
      </c>
      <c r="G3912" s="55">
        <v>41445</v>
      </c>
      <c r="H3912" s="53" t="s">
        <v>100</v>
      </c>
      <c r="I3912" s="57">
        <v>316.10000000000002</v>
      </c>
      <c r="J3912" s="56">
        <v>316.18618492799521</v>
      </c>
      <c r="K3912" s="56">
        <v>316.10000000000002</v>
      </c>
      <c r="L3912" s="59">
        <v>41465</v>
      </c>
      <c r="M3912" s="60">
        <v>2013</v>
      </c>
      <c r="N3912" s="61">
        <v>41465</v>
      </c>
      <c r="O3912" s="60">
        <v>2013</v>
      </c>
      <c r="P3912" s="61">
        <v>41639</v>
      </c>
      <c r="Q3912" s="53" t="s">
        <v>337</v>
      </c>
      <c r="R3912" s="53"/>
      <c r="S3912" s="53" t="s">
        <v>419</v>
      </c>
      <c r="T3912" s="60">
        <v>140</v>
      </c>
      <c r="U3912" s="53" t="s">
        <v>367</v>
      </c>
      <c r="V3912" s="53" t="s">
        <v>385</v>
      </c>
      <c r="W3912" s="53"/>
      <c r="X3912" s="63"/>
      <c r="Y3912" s="63"/>
      <c r="Z3912" s="53"/>
      <c r="AA3912" s="53"/>
      <c r="AB3912" s="72"/>
      <c r="AC3912" s="57"/>
      <c r="AD3912" s="53"/>
      <c r="AE3912" s="53"/>
      <c r="AF3912" s="53"/>
      <c r="AG3912" s="63"/>
      <c r="AH3912" s="53"/>
      <c r="AI3912" s="53"/>
      <c r="AJ3912" s="149">
        <v>3</v>
      </c>
      <c r="AK3912" s="374" t="s">
        <v>677</v>
      </c>
    </row>
    <row r="3913" spans="1:37" s="149" customFormat="1" ht="75" customHeight="1">
      <c r="A3913" s="53" t="s">
        <v>1704</v>
      </c>
      <c r="B3913" s="60">
        <v>31399</v>
      </c>
      <c r="C3913" s="53" t="s">
        <v>512</v>
      </c>
      <c r="D3913" s="52" t="s">
        <v>513</v>
      </c>
      <c r="E3913" s="53" t="s">
        <v>59</v>
      </c>
      <c r="F3913" s="55">
        <v>41384</v>
      </c>
      <c r="G3913" s="55">
        <v>41445</v>
      </c>
      <c r="H3913" s="53" t="s">
        <v>100</v>
      </c>
      <c r="I3913" s="57">
        <v>150.69999999999999</v>
      </c>
      <c r="J3913" s="56">
        <v>150.74108848038242</v>
      </c>
      <c r="K3913" s="56">
        <v>150.69999999999999</v>
      </c>
      <c r="L3913" s="59">
        <v>41465</v>
      </c>
      <c r="M3913" s="60">
        <v>2013</v>
      </c>
      <c r="N3913" s="61">
        <v>41465</v>
      </c>
      <c r="O3913" s="60">
        <v>2013</v>
      </c>
      <c r="P3913" s="61">
        <v>41639</v>
      </c>
      <c r="Q3913" s="53" t="s">
        <v>337</v>
      </c>
      <c r="R3913" s="53"/>
      <c r="S3913" s="53" t="s">
        <v>419</v>
      </c>
      <c r="T3913" s="60">
        <v>25</v>
      </c>
      <c r="U3913" s="53" t="s">
        <v>367</v>
      </c>
      <c r="V3913" s="53" t="s">
        <v>385</v>
      </c>
      <c r="W3913" s="53"/>
      <c r="X3913" s="63"/>
      <c r="Y3913" s="63"/>
      <c r="Z3913" s="53"/>
      <c r="AA3913" s="53"/>
      <c r="AB3913" s="72"/>
      <c r="AC3913" s="57"/>
      <c r="AD3913" s="53"/>
      <c r="AE3913" s="53"/>
      <c r="AF3913" s="53"/>
      <c r="AG3913" s="63"/>
      <c r="AH3913" s="53"/>
      <c r="AI3913" s="53"/>
      <c r="AJ3913" s="149">
        <v>3</v>
      </c>
      <c r="AK3913" s="374" t="s">
        <v>677</v>
      </c>
    </row>
    <row r="3914" spans="1:37" s="149" customFormat="1" ht="75" customHeight="1">
      <c r="A3914" s="53" t="s">
        <v>1704</v>
      </c>
      <c r="B3914" s="60">
        <v>31400</v>
      </c>
      <c r="C3914" s="53" t="s">
        <v>514</v>
      </c>
      <c r="D3914" s="52" t="s">
        <v>515</v>
      </c>
      <c r="E3914" s="53" t="s">
        <v>59</v>
      </c>
      <c r="F3914" s="55">
        <v>41384</v>
      </c>
      <c r="G3914" s="55">
        <v>41445</v>
      </c>
      <c r="H3914" s="53" t="s">
        <v>100</v>
      </c>
      <c r="I3914" s="57">
        <v>248.29</v>
      </c>
      <c r="J3914" s="56">
        <v>248.35769647507732</v>
      </c>
      <c r="K3914" s="56">
        <v>248.29</v>
      </c>
      <c r="L3914" s="59">
        <v>41465</v>
      </c>
      <c r="M3914" s="60">
        <v>2013</v>
      </c>
      <c r="N3914" s="61">
        <v>41465</v>
      </c>
      <c r="O3914" s="60">
        <v>2013</v>
      </c>
      <c r="P3914" s="61">
        <v>41639</v>
      </c>
      <c r="Q3914" s="53" t="s">
        <v>337</v>
      </c>
      <c r="R3914" s="53"/>
      <c r="S3914" s="53" t="s">
        <v>419</v>
      </c>
      <c r="T3914" s="60">
        <v>7</v>
      </c>
      <c r="U3914" s="53" t="s">
        <v>367</v>
      </c>
      <c r="V3914" s="53" t="s">
        <v>385</v>
      </c>
      <c r="W3914" s="53"/>
      <c r="X3914" s="63"/>
      <c r="Y3914" s="63"/>
      <c r="Z3914" s="53"/>
      <c r="AA3914" s="53"/>
      <c r="AB3914" s="72"/>
      <c r="AC3914" s="57"/>
      <c r="AD3914" s="53"/>
      <c r="AE3914" s="53"/>
      <c r="AF3914" s="53"/>
      <c r="AG3914" s="63"/>
      <c r="AH3914" s="53"/>
      <c r="AI3914" s="53"/>
      <c r="AJ3914" s="149">
        <v>3</v>
      </c>
      <c r="AK3914" s="374" t="s">
        <v>677</v>
      </c>
    </row>
    <row r="3915" spans="1:37" s="149" customFormat="1" ht="75" customHeight="1">
      <c r="A3915" s="53" t="s">
        <v>1704</v>
      </c>
      <c r="B3915" s="60">
        <v>31401</v>
      </c>
      <c r="C3915" s="53" t="s">
        <v>404</v>
      </c>
      <c r="D3915" s="52" t="s">
        <v>405</v>
      </c>
      <c r="E3915" s="53" t="s">
        <v>59</v>
      </c>
      <c r="F3915" s="55">
        <v>41394</v>
      </c>
      <c r="G3915" s="55">
        <v>41455</v>
      </c>
      <c r="H3915" s="53" t="s">
        <v>100</v>
      </c>
      <c r="I3915" s="57">
        <v>700</v>
      </c>
      <c r="J3915" s="56">
        <v>700.19085558239999</v>
      </c>
      <c r="K3915" s="56">
        <v>700</v>
      </c>
      <c r="L3915" s="59">
        <v>41475</v>
      </c>
      <c r="M3915" s="60">
        <v>2013</v>
      </c>
      <c r="N3915" s="61">
        <v>41477</v>
      </c>
      <c r="O3915" s="60">
        <v>2013</v>
      </c>
      <c r="P3915" s="61">
        <v>41639</v>
      </c>
      <c r="Q3915" s="53" t="s">
        <v>348</v>
      </c>
      <c r="R3915" s="53" t="s">
        <v>1725</v>
      </c>
      <c r="S3915" s="53" t="s">
        <v>419</v>
      </c>
      <c r="T3915" s="60">
        <v>7955</v>
      </c>
      <c r="U3915" s="53" t="s">
        <v>367</v>
      </c>
      <c r="V3915" s="53" t="s">
        <v>385</v>
      </c>
      <c r="W3915" s="53"/>
      <c r="X3915" s="63"/>
      <c r="Y3915" s="63"/>
      <c r="Z3915" s="53"/>
      <c r="AA3915" s="53"/>
      <c r="AB3915" s="72"/>
      <c r="AC3915" s="57"/>
      <c r="AD3915" s="53"/>
      <c r="AE3915" s="53"/>
      <c r="AF3915" s="53"/>
      <c r="AG3915" s="63"/>
      <c r="AH3915" s="53"/>
      <c r="AI3915" s="53"/>
      <c r="AJ3915" s="149">
        <v>3</v>
      </c>
      <c r="AK3915" s="374" t="s">
        <v>677</v>
      </c>
    </row>
    <row r="3916" spans="1:37" s="149" customFormat="1" ht="75" customHeight="1">
      <c r="A3916" s="53" t="s">
        <v>1704</v>
      </c>
      <c r="B3916" s="60">
        <v>31402</v>
      </c>
      <c r="C3916" s="53" t="s">
        <v>455</v>
      </c>
      <c r="D3916" s="52" t="s">
        <v>456</v>
      </c>
      <c r="E3916" s="53" t="s">
        <v>59</v>
      </c>
      <c r="F3916" s="55">
        <v>41389</v>
      </c>
      <c r="G3916" s="55">
        <v>41450</v>
      </c>
      <c r="H3916" s="53" t="s">
        <v>102</v>
      </c>
      <c r="I3916" s="57">
        <v>594.86415</v>
      </c>
      <c r="J3916" s="56">
        <v>595.0263402054245</v>
      </c>
      <c r="K3916" s="56">
        <v>594.86400000000003</v>
      </c>
      <c r="L3916" s="59">
        <v>41470</v>
      </c>
      <c r="M3916" s="60">
        <v>2013</v>
      </c>
      <c r="N3916" s="61">
        <v>41470</v>
      </c>
      <c r="O3916" s="60">
        <v>2013</v>
      </c>
      <c r="P3916" s="61">
        <v>41639</v>
      </c>
      <c r="Q3916" s="53" t="s">
        <v>337</v>
      </c>
      <c r="R3916" s="53"/>
      <c r="S3916" s="53" t="s">
        <v>419</v>
      </c>
      <c r="T3916" s="60">
        <v>2230</v>
      </c>
      <c r="U3916" s="53" t="s">
        <v>367</v>
      </c>
      <c r="V3916" s="53" t="s">
        <v>385</v>
      </c>
      <c r="W3916" s="53"/>
      <c r="X3916" s="63"/>
      <c r="Y3916" s="63"/>
      <c r="Z3916" s="53"/>
      <c r="AA3916" s="53"/>
      <c r="AB3916" s="72"/>
      <c r="AC3916" s="57"/>
      <c r="AD3916" s="53"/>
      <c r="AE3916" s="53"/>
      <c r="AF3916" s="53"/>
      <c r="AG3916" s="63"/>
      <c r="AH3916" s="53"/>
      <c r="AI3916" s="53"/>
      <c r="AJ3916" s="149">
        <v>3</v>
      </c>
      <c r="AK3916" s="374" t="s">
        <v>677</v>
      </c>
    </row>
    <row r="3917" spans="1:37" s="149" customFormat="1" ht="75" customHeight="1">
      <c r="A3917" s="53" t="s">
        <v>1704</v>
      </c>
      <c r="B3917" s="60">
        <v>31403</v>
      </c>
      <c r="C3917" s="53" t="s">
        <v>530</v>
      </c>
      <c r="D3917" s="52" t="s">
        <v>531</v>
      </c>
      <c r="E3917" s="53" t="s">
        <v>59</v>
      </c>
      <c r="F3917" s="55">
        <v>41384</v>
      </c>
      <c r="G3917" s="55">
        <v>41445</v>
      </c>
      <c r="H3917" s="53" t="s">
        <v>100</v>
      </c>
      <c r="I3917" s="57">
        <v>167.30199999999999</v>
      </c>
      <c r="J3917" s="56">
        <v>167.34761502949527</v>
      </c>
      <c r="K3917" s="56">
        <v>167.30199999999999</v>
      </c>
      <c r="L3917" s="59">
        <v>41465</v>
      </c>
      <c r="M3917" s="60">
        <v>2013</v>
      </c>
      <c r="N3917" s="61">
        <v>41465</v>
      </c>
      <c r="O3917" s="60">
        <v>2013</v>
      </c>
      <c r="P3917" s="61">
        <v>41639</v>
      </c>
      <c r="Q3917" s="53" t="s">
        <v>348</v>
      </c>
      <c r="R3917" s="53"/>
      <c r="S3917" s="53" t="s">
        <v>322</v>
      </c>
      <c r="T3917" s="60">
        <v>892</v>
      </c>
      <c r="U3917" s="53" t="s">
        <v>367</v>
      </c>
      <c r="V3917" s="53" t="s">
        <v>389</v>
      </c>
      <c r="W3917" s="53"/>
      <c r="X3917" s="63"/>
      <c r="Y3917" s="63"/>
      <c r="Z3917" s="53"/>
      <c r="AA3917" s="53"/>
      <c r="AB3917" s="72"/>
      <c r="AC3917" s="57"/>
      <c r="AD3917" s="53"/>
      <c r="AE3917" s="53"/>
      <c r="AF3917" s="53"/>
      <c r="AG3917" s="63"/>
      <c r="AH3917" s="53"/>
      <c r="AI3917" s="53"/>
      <c r="AJ3917" s="149">
        <v>3</v>
      </c>
      <c r="AK3917" s="374" t="s">
        <v>677</v>
      </c>
    </row>
    <row r="3918" spans="1:37" s="149" customFormat="1" ht="75" customHeight="1">
      <c r="A3918" s="53" t="s">
        <v>1704</v>
      </c>
      <c r="B3918" s="60">
        <v>31404</v>
      </c>
      <c r="C3918" s="53" t="s">
        <v>457</v>
      </c>
      <c r="D3918" s="52" t="s">
        <v>458</v>
      </c>
      <c r="E3918" s="53" t="s">
        <v>59</v>
      </c>
      <c r="F3918" s="55">
        <v>41384</v>
      </c>
      <c r="G3918" s="55">
        <v>41445</v>
      </c>
      <c r="H3918" s="53" t="s">
        <v>100</v>
      </c>
      <c r="I3918" s="57">
        <v>95.586640000000003</v>
      </c>
      <c r="J3918" s="56">
        <v>95.612701776924084</v>
      </c>
      <c r="K3918" s="56">
        <v>95.585999999999999</v>
      </c>
      <c r="L3918" s="59">
        <v>41465</v>
      </c>
      <c r="M3918" s="60">
        <v>2013</v>
      </c>
      <c r="N3918" s="61">
        <v>41465</v>
      </c>
      <c r="O3918" s="60">
        <v>2013</v>
      </c>
      <c r="P3918" s="61">
        <v>41639</v>
      </c>
      <c r="Q3918" s="53" t="s">
        <v>337</v>
      </c>
      <c r="R3918" s="53"/>
      <c r="S3918" s="53" t="s">
        <v>419</v>
      </c>
      <c r="T3918" s="60">
        <v>545</v>
      </c>
      <c r="U3918" s="53" t="s">
        <v>367</v>
      </c>
      <c r="V3918" s="53" t="s">
        <v>385</v>
      </c>
      <c r="W3918" s="53"/>
      <c r="X3918" s="63"/>
      <c r="Y3918" s="63"/>
      <c r="Z3918" s="53"/>
      <c r="AA3918" s="53"/>
      <c r="AB3918" s="72"/>
      <c r="AC3918" s="57"/>
      <c r="AD3918" s="53"/>
      <c r="AE3918" s="53"/>
      <c r="AF3918" s="53"/>
      <c r="AG3918" s="63"/>
      <c r="AH3918" s="53"/>
      <c r="AI3918" s="53"/>
      <c r="AJ3918" s="149">
        <v>3</v>
      </c>
      <c r="AK3918" s="374" t="s">
        <v>677</v>
      </c>
    </row>
    <row r="3919" spans="1:37" s="149" customFormat="1" ht="75" customHeight="1">
      <c r="A3919" s="53" t="s">
        <v>1568</v>
      </c>
      <c r="B3919" s="60">
        <v>31405</v>
      </c>
      <c r="C3919" s="53">
        <v>1</v>
      </c>
      <c r="D3919" s="52" t="s">
        <v>6998</v>
      </c>
      <c r="E3919" s="53" t="s">
        <v>59</v>
      </c>
      <c r="F3919" s="55">
        <v>41395</v>
      </c>
      <c r="G3919" s="55">
        <v>41426</v>
      </c>
      <c r="H3919" s="53" t="s">
        <v>100</v>
      </c>
      <c r="I3919" s="57">
        <v>2000</v>
      </c>
      <c r="J3919" s="56">
        <v>2198.4014304000002</v>
      </c>
      <c r="K3919" s="56">
        <v>2000</v>
      </c>
      <c r="L3919" s="59">
        <v>41455</v>
      </c>
      <c r="M3919" s="60">
        <v>2013</v>
      </c>
      <c r="N3919" s="61">
        <v>41455</v>
      </c>
      <c r="O3919" s="60">
        <v>2013</v>
      </c>
      <c r="P3919" s="61">
        <v>41545</v>
      </c>
      <c r="Q3919" s="53" t="s">
        <v>337</v>
      </c>
      <c r="R3919" s="53"/>
      <c r="S3919" s="53" t="s">
        <v>384</v>
      </c>
      <c r="T3919" s="60">
        <v>1</v>
      </c>
      <c r="U3919" s="53" t="s">
        <v>368</v>
      </c>
      <c r="V3919" s="53" t="s">
        <v>385</v>
      </c>
      <c r="W3919" s="53"/>
      <c r="X3919" s="63"/>
      <c r="Y3919" s="63"/>
      <c r="Z3919" s="53"/>
      <c r="AA3919" s="53"/>
      <c r="AB3919" s="72"/>
      <c r="AC3919" s="57"/>
      <c r="AD3919" s="53"/>
      <c r="AE3919" s="53"/>
      <c r="AF3919" s="53"/>
      <c r="AG3919" s="63"/>
      <c r="AH3919" s="53"/>
      <c r="AI3919" s="53"/>
      <c r="AJ3919" s="149">
        <v>2</v>
      </c>
      <c r="AK3919" s="374" t="s">
        <v>677</v>
      </c>
    </row>
    <row r="3920" spans="1:37" s="149" customFormat="1" ht="75" customHeight="1">
      <c r="A3920" s="53" t="s">
        <v>1704</v>
      </c>
      <c r="B3920" s="60">
        <v>31406</v>
      </c>
      <c r="C3920" s="53" t="s">
        <v>9</v>
      </c>
      <c r="D3920" s="52" t="s">
        <v>6997</v>
      </c>
      <c r="E3920" s="53" t="s">
        <v>59</v>
      </c>
      <c r="F3920" s="55">
        <v>41407</v>
      </c>
      <c r="G3920" s="55">
        <v>41467</v>
      </c>
      <c r="H3920" s="53" t="s">
        <v>100</v>
      </c>
      <c r="I3920" s="57">
        <v>2000</v>
      </c>
      <c r="J3920" s="56">
        <v>2044.5297499999999</v>
      </c>
      <c r="K3920" s="56">
        <v>2000</v>
      </c>
      <c r="L3920" s="59">
        <v>41487</v>
      </c>
      <c r="M3920" s="60">
        <v>2013</v>
      </c>
      <c r="N3920" s="61">
        <v>41487</v>
      </c>
      <c r="O3920" s="60">
        <v>2013</v>
      </c>
      <c r="P3920" s="61">
        <v>41577</v>
      </c>
      <c r="Q3920" s="53" t="s">
        <v>337</v>
      </c>
      <c r="R3920" s="53"/>
      <c r="S3920" s="53" t="s">
        <v>384</v>
      </c>
      <c r="T3920" s="60">
        <v>1</v>
      </c>
      <c r="U3920" s="53" t="s">
        <v>368</v>
      </c>
      <c r="V3920" s="53" t="s">
        <v>385</v>
      </c>
      <c r="W3920" s="53"/>
      <c r="X3920" s="63"/>
      <c r="Y3920" s="63"/>
      <c r="Z3920" s="53"/>
      <c r="AA3920" s="53"/>
      <c r="AB3920" s="72"/>
      <c r="AC3920" s="57"/>
      <c r="AD3920" s="53"/>
      <c r="AE3920" s="53"/>
      <c r="AF3920" s="53"/>
      <c r="AG3920" s="63"/>
      <c r="AH3920" s="53"/>
      <c r="AI3920" s="53"/>
      <c r="AJ3920" s="149">
        <v>3</v>
      </c>
      <c r="AK3920" s="374" t="s">
        <v>677</v>
      </c>
    </row>
    <row r="3921" spans="1:37" s="149" customFormat="1" ht="15.75" customHeight="1">
      <c r="A3921" s="45" t="s">
        <v>13</v>
      </c>
      <c r="B3921" s="93" t="s">
        <v>10</v>
      </c>
      <c r="C3921" s="51"/>
      <c r="D3921" s="46"/>
      <c r="E3921" s="51"/>
      <c r="F3921" s="94" t="s">
        <v>10</v>
      </c>
      <c r="G3921" s="94" t="s">
        <v>10</v>
      </c>
      <c r="H3921" s="51"/>
      <c r="I3921" s="95">
        <v>2882742.8382315338</v>
      </c>
      <c r="J3921" s="95">
        <v>2948189.8902227986</v>
      </c>
      <c r="K3921" s="95">
        <v>2826272.9859406757</v>
      </c>
      <c r="L3921" s="95"/>
      <c r="M3921" s="96" t="s">
        <v>10</v>
      </c>
      <c r="N3921" s="96" t="s">
        <v>10</v>
      </c>
      <c r="O3921" s="96" t="s">
        <v>10</v>
      </c>
      <c r="P3921" s="96" t="s">
        <v>10</v>
      </c>
      <c r="Q3921" s="96" t="s">
        <v>10</v>
      </c>
      <c r="R3921" s="51"/>
      <c r="S3921" s="51"/>
      <c r="T3921" s="49"/>
      <c r="U3921" s="51"/>
      <c r="V3921" s="51"/>
      <c r="W3921" s="51"/>
      <c r="X3921" s="49"/>
      <c r="Y3921" s="49"/>
      <c r="Z3921" s="51"/>
      <c r="AA3921" s="51"/>
      <c r="AB3921" s="99"/>
      <c r="AC3921" s="95"/>
      <c r="AD3921" s="100"/>
      <c r="AE3921" s="100"/>
      <c r="AF3921" s="49"/>
      <c r="AG3921" s="49"/>
      <c r="AH3921" s="51"/>
      <c r="AI3921" s="51"/>
      <c r="AK3921" s="374"/>
    </row>
    <row r="3922" spans="1:37" s="148" customFormat="1" ht="15.75" customHeight="1">
      <c r="A3922" s="45" t="s">
        <v>14</v>
      </c>
      <c r="B3922" s="93" t="s">
        <v>10</v>
      </c>
      <c r="C3922" s="46"/>
      <c r="D3922" s="46"/>
      <c r="E3922" s="46"/>
      <c r="F3922" s="47" t="s">
        <v>10</v>
      </c>
      <c r="G3922" s="47" t="s">
        <v>10</v>
      </c>
      <c r="H3922" s="46"/>
      <c r="I3922" s="101"/>
      <c r="J3922" s="101"/>
      <c r="K3922" s="101"/>
      <c r="L3922" s="101"/>
      <c r="M3922" s="50" t="s">
        <v>10</v>
      </c>
      <c r="N3922" s="50" t="s">
        <v>10</v>
      </c>
      <c r="O3922" s="50" t="s">
        <v>10</v>
      </c>
      <c r="P3922" s="50" t="s">
        <v>10</v>
      </c>
      <c r="Q3922" s="50" t="s">
        <v>10</v>
      </c>
      <c r="R3922" s="101"/>
      <c r="S3922" s="101"/>
      <c r="T3922" s="48"/>
      <c r="U3922" s="101"/>
      <c r="V3922" s="101"/>
      <c r="W3922" s="95"/>
      <c r="X3922" s="48"/>
      <c r="Y3922" s="48"/>
      <c r="Z3922" s="101"/>
      <c r="AA3922" s="101"/>
      <c r="AB3922" s="102"/>
      <c r="AC3922" s="101"/>
      <c r="AD3922" s="101"/>
      <c r="AE3922" s="101"/>
      <c r="AF3922" s="48"/>
      <c r="AG3922" s="48"/>
      <c r="AH3922" s="101"/>
      <c r="AI3922" s="101"/>
      <c r="AK3922" s="374"/>
    </row>
    <row r="3923" spans="1:37" s="149" customFormat="1" ht="120" customHeight="1">
      <c r="A3923" s="52" t="s">
        <v>377</v>
      </c>
      <c r="B3923" s="60">
        <v>41</v>
      </c>
      <c r="C3923" s="53">
        <v>3000505</v>
      </c>
      <c r="D3923" s="52" t="s">
        <v>462</v>
      </c>
      <c r="E3923" s="53" t="s">
        <v>63</v>
      </c>
      <c r="F3923" s="55">
        <v>41286</v>
      </c>
      <c r="G3923" s="55">
        <v>41286</v>
      </c>
      <c r="H3923" s="53" t="s">
        <v>104</v>
      </c>
      <c r="I3923" s="57">
        <v>647.65241000000003</v>
      </c>
      <c r="J3923" s="56">
        <v>629.99999792839571</v>
      </c>
      <c r="K3923" s="56">
        <v>629.99900000000002</v>
      </c>
      <c r="L3923" s="59">
        <v>41286</v>
      </c>
      <c r="M3923" s="60">
        <v>2013</v>
      </c>
      <c r="N3923" s="61">
        <v>41306</v>
      </c>
      <c r="O3923" s="60">
        <v>2014</v>
      </c>
      <c r="P3923" s="61">
        <v>41791</v>
      </c>
      <c r="Q3923" s="53" t="s">
        <v>338</v>
      </c>
      <c r="R3923" s="53" t="s">
        <v>2440</v>
      </c>
      <c r="S3923" s="53" t="s">
        <v>384</v>
      </c>
      <c r="T3923" s="63">
        <v>1</v>
      </c>
      <c r="U3923" s="53">
        <v>4</v>
      </c>
      <c r="V3923" s="53" t="s">
        <v>389</v>
      </c>
      <c r="W3923" s="53"/>
      <c r="X3923" s="53"/>
      <c r="Y3923" s="63"/>
      <c r="Z3923" s="53"/>
      <c r="AA3923" s="53"/>
      <c r="AB3923" s="72"/>
      <c r="AC3923" s="57"/>
      <c r="AD3923" s="53"/>
      <c r="AE3923" s="53"/>
      <c r="AF3923" s="63"/>
      <c r="AG3923" s="63"/>
      <c r="AH3923" s="53"/>
      <c r="AI3923" s="53"/>
      <c r="AJ3923" s="149">
        <v>1</v>
      </c>
      <c r="AK3923" s="374">
        <v>4</v>
      </c>
    </row>
    <row r="3924" spans="1:37" s="149" customFormat="1" ht="120" customHeight="1">
      <c r="A3924" s="52" t="s">
        <v>377</v>
      </c>
      <c r="B3924" s="60">
        <v>42</v>
      </c>
      <c r="C3924" s="53">
        <v>3000486</v>
      </c>
      <c r="D3924" s="52" t="s">
        <v>561</v>
      </c>
      <c r="E3924" s="53" t="s">
        <v>63</v>
      </c>
      <c r="F3924" s="55">
        <v>41286</v>
      </c>
      <c r="G3924" s="55">
        <v>41286</v>
      </c>
      <c r="H3924" s="53" t="s">
        <v>104</v>
      </c>
      <c r="I3924" s="57">
        <v>670.26885000000004</v>
      </c>
      <c r="J3924" s="56">
        <v>651.99999461079472</v>
      </c>
      <c r="K3924" s="56">
        <v>651.99900000000002</v>
      </c>
      <c r="L3924" s="59">
        <v>41286</v>
      </c>
      <c r="M3924" s="60">
        <v>2013</v>
      </c>
      <c r="N3924" s="61">
        <v>41306</v>
      </c>
      <c r="O3924" s="60">
        <v>2014</v>
      </c>
      <c r="P3924" s="61">
        <v>41729</v>
      </c>
      <c r="Q3924" s="53" t="s">
        <v>338</v>
      </c>
      <c r="R3924" s="53" t="s">
        <v>2441</v>
      </c>
      <c r="S3924" s="53" t="s">
        <v>384</v>
      </c>
      <c r="T3924" s="63">
        <v>1</v>
      </c>
      <c r="U3924" s="53">
        <v>4</v>
      </c>
      <c r="V3924" s="53" t="s">
        <v>389</v>
      </c>
      <c r="W3924" s="53"/>
      <c r="X3924" s="53"/>
      <c r="Y3924" s="63"/>
      <c r="Z3924" s="53"/>
      <c r="AA3924" s="53"/>
      <c r="AB3924" s="72"/>
      <c r="AC3924" s="57"/>
      <c r="AD3924" s="53"/>
      <c r="AE3924" s="53"/>
      <c r="AF3924" s="63"/>
      <c r="AG3924" s="63"/>
      <c r="AH3924" s="53"/>
      <c r="AI3924" s="53"/>
      <c r="AJ3924" s="149">
        <v>1</v>
      </c>
      <c r="AK3924" s="374">
        <v>4</v>
      </c>
    </row>
    <row r="3925" spans="1:37" s="149" customFormat="1" ht="120" customHeight="1">
      <c r="A3925" s="52" t="s">
        <v>377</v>
      </c>
      <c r="B3925" s="60">
        <v>43</v>
      </c>
      <c r="C3925" s="53">
        <v>3000486</v>
      </c>
      <c r="D3925" s="52" t="s">
        <v>561</v>
      </c>
      <c r="E3925" s="53" t="s">
        <v>63</v>
      </c>
      <c r="F3925" s="55">
        <v>41286</v>
      </c>
      <c r="G3925" s="55">
        <v>41286</v>
      </c>
      <c r="H3925" s="53" t="s">
        <v>104</v>
      </c>
      <c r="I3925" s="57">
        <v>272.42522000000002</v>
      </c>
      <c r="J3925" s="56">
        <v>264.99999980906853</v>
      </c>
      <c r="K3925" s="56">
        <v>264.99900000000002</v>
      </c>
      <c r="L3925" s="59">
        <v>41286</v>
      </c>
      <c r="M3925" s="60">
        <v>2013</v>
      </c>
      <c r="N3925" s="61">
        <v>41306</v>
      </c>
      <c r="O3925" s="60">
        <v>2014</v>
      </c>
      <c r="P3925" s="61">
        <v>41729</v>
      </c>
      <c r="Q3925" s="53" t="s">
        <v>338</v>
      </c>
      <c r="R3925" s="53" t="s">
        <v>2442</v>
      </c>
      <c r="S3925" s="53" t="s">
        <v>384</v>
      </c>
      <c r="T3925" s="63">
        <v>1</v>
      </c>
      <c r="U3925" s="53">
        <v>4</v>
      </c>
      <c r="V3925" s="53" t="s">
        <v>389</v>
      </c>
      <c r="W3925" s="53"/>
      <c r="X3925" s="53"/>
      <c r="Y3925" s="63"/>
      <c r="Z3925" s="53"/>
      <c r="AA3925" s="53"/>
      <c r="AB3925" s="72"/>
      <c r="AC3925" s="57"/>
      <c r="AD3925" s="53"/>
      <c r="AE3925" s="53"/>
      <c r="AF3925" s="63"/>
      <c r="AG3925" s="63"/>
      <c r="AH3925" s="53"/>
      <c r="AI3925" s="53"/>
      <c r="AJ3925" s="149">
        <v>1</v>
      </c>
      <c r="AK3925" s="374">
        <v>4</v>
      </c>
    </row>
    <row r="3926" spans="1:37" s="149" customFormat="1" ht="60" customHeight="1">
      <c r="A3926" s="52" t="s">
        <v>377</v>
      </c>
      <c r="B3926" s="60">
        <v>44</v>
      </c>
      <c r="C3926" s="53">
        <v>3000505</v>
      </c>
      <c r="D3926" s="52" t="s">
        <v>462</v>
      </c>
      <c r="E3926" s="53" t="s">
        <v>63</v>
      </c>
      <c r="F3926" s="55">
        <v>41286</v>
      </c>
      <c r="G3926" s="55">
        <v>41286</v>
      </c>
      <c r="H3926" s="53" t="s">
        <v>104</v>
      </c>
      <c r="I3926" s="57">
        <v>712.39709000000005</v>
      </c>
      <c r="J3926" s="56">
        <v>692.97999996262376</v>
      </c>
      <c r="K3926" s="56">
        <v>692.97900000000004</v>
      </c>
      <c r="L3926" s="59">
        <v>41286</v>
      </c>
      <c r="M3926" s="60">
        <v>2013</v>
      </c>
      <c r="N3926" s="61">
        <v>41306</v>
      </c>
      <c r="O3926" s="60">
        <v>2013</v>
      </c>
      <c r="P3926" s="61">
        <v>41639</v>
      </c>
      <c r="Q3926" s="53" t="s">
        <v>338</v>
      </c>
      <c r="R3926" s="53" t="s">
        <v>2443</v>
      </c>
      <c r="S3926" s="53" t="s">
        <v>384</v>
      </c>
      <c r="T3926" s="63">
        <v>1</v>
      </c>
      <c r="U3926" s="53">
        <v>4</v>
      </c>
      <c r="V3926" s="53" t="s">
        <v>389</v>
      </c>
      <c r="W3926" s="53"/>
      <c r="X3926" s="53"/>
      <c r="Y3926" s="63"/>
      <c r="Z3926" s="53"/>
      <c r="AA3926" s="53"/>
      <c r="AB3926" s="72"/>
      <c r="AC3926" s="57"/>
      <c r="AD3926" s="53"/>
      <c r="AE3926" s="53"/>
      <c r="AF3926" s="63"/>
      <c r="AG3926" s="63"/>
      <c r="AH3926" s="53"/>
      <c r="AI3926" s="53"/>
      <c r="AJ3926" s="149">
        <v>1</v>
      </c>
      <c r="AK3926" s="374">
        <v>4</v>
      </c>
    </row>
    <row r="3927" spans="1:37" s="149" customFormat="1" ht="60" customHeight="1">
      <c r="A3927" s="52" t="s">
        <v>377</v>
      </c>
      <c r="B3927" s="60">
        <v>45</v>
      </c>
      <c r="C3927" s="53">
        <v>3000486</v>
      </c>
      <c r="D3927" s="52" t="s">
        <v>561</v>
      </c>
      <c r="E3927" s="53" t="s">
        <v>63</v>
      </c>
      <c r="F3927" s="55">
        <v>41375</v>
      </c>
      <c r="G3927" s="55">
        <v>41375</v>
      </c>
      <c r="H3927" s="53" t="s">
        <v>104</v>
      </c>
      <c r="I3927" s="57">
        <v>730.26408000000004</v>
      </c>
      <c r="J3927" s="56">
        <v>710.35999997980059</v>
      </c>
      <c r="K3927" s="56">
        <v>710.35900000000004</v>
      </c>
      <c r="L3927" s="59">
        <v>41375</v>
      </c>
      <c r="M3927" s="60">
        <v>2013</v>
      </c>
      <c r="N3927" s="61">
        <v>41395</v>
      </c>
      <c r="O3927" s="60">
        <v>2014</v>
      </c>
      <c r="P3927" s="61">
        <v>41759</v>
      </c>
      <c r="Q3927" s="53" t="s">
        <v>338</v>
      </c>
      <c r="R3927" s="53" t="s">
        <v>601</v>
      </c>
      <c r="S3927" s="53" t="s">
        <v>384</v>
      </c>
      <c r="T3927" s="63">
        <v>1</v>
      </c>
      <c r="U3927" s="53">
        <v>4</v>
      </c>
      <c r="V3927" s="53" t="s">
        <v>389</v>
      </c>
      <c r="W3927" s="53"/>
      <c r="X3927" s="53"/>
      <c r="Y3927" s="63"/>
      <c r="Z3927" s="53"/>
      <c r="AA3927" s="53"/>
      <c r="AB3927" s="72"/>
      <c r="AC3927" s="57"/>
      <c r="AD3927" s="53"/>
      <c r="AE3927" s="53"/>
      <c r="AF3927" s="63"/>
      <c r="AG3927" s="63"/>
      <c r="AH3927" s="53"/>
      <c r="AI3927" s="53"/>
      <c r="AJ3927" s="149">
        <v>2</v>
      </c>
      <c r="AK3927" s="374">
        <v>4</v>
      </c>
    </row>
    <row r="3928" spans="1:37" s="149" customFormat="1" ht="75" customHeight="1">
      <c r="A3928" s="52" t="s">
        <v>377</v>
      </c>
      <c r="B3928" s="60">
        <v>46</v>
      </c>
      <c r="C3928" s="60">
        <v>3000489</v>
      </c>
      <c r="D3928" s="52" t="s">
        <v>563</v>
      </c>
      <c r="E3928" s="53" t="s">
        <v>63</v>
      </c>
      <c r="F3928" s="55">
        <v>41345</v>
      </c>
      <c r="G3928" s="55">
        <v>41345</v>
      </c>
      <c r="H3928" s="53" t="s">
        <v>104</v>
      </c>
      <c r="I3928" s="57">
        <v>731.81064000000003</v>
      </c>
      <c r="J3928" s="56">
        <v>711.86441004665198</v>
      </c>
      <c r="K3928" s="56">
        <v>711.86400000000003</v>
      </c>
      <c r="L3928" s="59">
        <v>41345</v>
      </c>
      <c r="M3928" s="60">
        <v>2013</v>
      </c>
      <c r="N3928" s="61">
        <v>41365</v>
      </c>
      <c r="O3928" s="60">
        <v>2014</v>
      </c>
      <c r="P3928" s="61">
        <v>41729</v>
      </c>
      <c r="Q3928" s="53" t="s">
        <v>338</v>
      </c>
      <c r="R3928" s="53" t="s">
        <v>564</v>
      </c>
      <c r="S3928" s="53" t="s">
        <v>384</v>
      </c>
      <c r="T3928" s="63">
        <v>1</v>
      </c>
      <c r="U3928" s="53">
        <v>4</v>
      </c>
      <c r="V3928" s="53" t="s">
        <v>389</v>
      </c>
      <c r="W3928" s="53"/>
      <c r="X3928" s="53"/>
      <c r="Y3928" s="63"/>
      <c r="Z3928" s="53"/>
      <c r="AA3928" s="53"/>
      <c r="AB3928" s="72"/>
      <c r="AC3928" s="57"/>
      <c r="AD3928" s="53"/>
      <c r="AE3928" s="53"/>
      <c r="AF3928" s="63"/>
      <c r="AG3928" s="63"/>
      <c r="AH3928" s="53"/>
      <c r="AI3928" s="53"/>
      <c r="AJ3928" s="149">
        <v>1</v>
      </c>
      <c r="AK3928" s="374">
        <v>4</v>
      </c>
    </row>
    <row r="3929" spans="1:37" s="149" customFormat="1" ht="180" customHeight="1">
      <c r="A3929" s="52" t="s">
        <v>377</v>
      </c>
      <c r="B3929" s="60">
        <v>47</v>
      </c>
      <c r="C3929" s="60">
        <v>3000500</v>
      </c>
      <c r="D3929" s="52" t="s">
        <v>565</v>
      </c>
      <c r="E3929" s="53" t="s">
        <v>59</v>
      </c>
      <c r="F3929" s="55">
        <v>41317</v>
      </c>
      <c r="G3929" s="55">
        <v>41345</v>
      </c>
      <c r="H3929" s="53" t="s">
        <v>104</v>
      </c>
      <c r="I3929" s="57">
        <v>661.98181999999997</v>
      </c>
      <c r="J3929" s="56">
        <v>661.98181999999997</v>
      </c>
      <c r="K3929" s="56">
        <v>661.98099999999999</v>
      </c>
      <c r="L3929" s="59">
        <v>41345</v>
      </c>
      <c r="M3929" s="60">
        <v>2013</v>
      </c>
      <c r="N3929" s="61">
        <v>41365</v>
      </c>
      <c r="O3929" s="60">
        <v>2014</v>
      </c>
      <c r="P3929" s="61">
        <v>41729</v>
      </c>
      <c r="Q3929" s="53" t="s">
        <v>338</v>
      </c>
      <c r="R3929" s="53" t="s">
        <v>566</v>
      </c>
      <c r="S3929" s="53" t="s">
        <v>384</v>
      </c>
      <c r="T3929" s="63">
        <v>1</v>
      </c>
      <c r="U3929" s="53">
        <v>4</v>
      </c>
      <c r="V3929" s="53" t="s">
        <v>385</v>
      </c>
      <c r="W3929" s="53"/>
      <c r="X3929" s="53"/>
      <c r="Y3929" s="63"/>
      <c r="Z3929" s="53"/>
      <c r="AA3929" s="53"/>
      <c r="AB3929" s="72"/>
      <c r="AC3929" s="57"/>
      <c r="AD3929" s="53"/>
      <c r="AE3929" s="53"/>
      <c r="AF3929" s="63"/>
      <c r="AG3929" s="63"/>
      <c r="AH3929" s="53"/>
      <c r="AI3929" s="53"/>
      <c r="AJ3929" s="149">
        <v>1</v>
      </c>
      <c r="AK3929" s="374">
        <v>4</v>
      </c>
    </row>
    <row r="3930" spans="1:37" s="149" customFormat="1" ht="60" customHeight="1">
      <c r="A3930" s="52" t="s">
        <v>377</v>
      </c>
      <c r="B3930" s="60">
        <v>48</v>
      </c>
      <c r="C3930" s="53">
        <v>3000467</v>
      </c>
      <c r="D3930" s="52" t="s">
        <v>550</v>
      </c>
      <c r="E3930" s="53" t="s">
        <v>59</v>
      </c>
      <c r="F3930" s="55">
        <v>41306</v>
      </c>
      <c r="G3930" s="55">
        <v>41346</v>
      </c>
      <c r="H3930" s="53" t="s">
        <v>104</v>
      </c>
      <c r="I3930" s="57">
        <v>2131.6320000000001</v>
      </c>
      <c r="J3930" s="56">
        <v>2073.5322291532802</v>
      </c>
      <c r="K3930" s="56">
        <v>2073.5320000000002</v>
      </c>
      <c r="L3930" s="59">
        <v>41375</v>
      </c>
      <c r="M3930" s="60">
        <v>2013</v>
      </c>
      <c r="N3930" s="61">
        <v>41395</v>
      </c>
      <c r="O3930" s="60">
        <v>2013</v>
      </c>
      <c r="P3930" s="61">
        <v>41639</v>
      </c>
      <c r="Q3930" s="53" t="s">
        <v>337</v>
      </c>
      <c r="R3930" s="53" t="s">
        <v>602</v>
      </c>
      <c r="S3930" s="53" t="s">
        <v>384</v>
      </c>
      <c r="T3930" s="63">
        <v>1</v>
      </c>
      <c r="U3930" s="53">
        <v>4</v>
      </c>
      <c r="V3930" s="53" t="s">
        <v>385</v>
      </c>
      <c r="W3930" s="53"/>
      <c r="X3930" s="53"/>
      <c r="Y3930" s="63"/>
      <c r="Z3930" s="53"/>
      <c r="AA3930" s="53"/>
      <c r="AB3930" s="72"/>
      <c r="AC3930" s="57"/>
      <c r="AD3930" s="53"/>
      <c r="AE3930" s="53"/>
      <c r="AF3930" s="63"/>
      <c r="AG3930" s="63"/>
      <c r="AH3930" s="53"/>
      <c r="AI3930" s="53"/>
      <c r="AJ3930" s="149">
        <v>2</v>
      </c>
      <c r="AK3930" s="374">
        <v>4</v>
      </c>
    </row>
    <row r="3931" spans="1:37" s="149" customFormat="1" ht="60" customHeight="1">
      <c r="A3931" s="52" t="s">
        <v>377</v>
      </c>
      <c r="B3931" s="60">
        <v>49</v>
      </c>
      <c r="C3931" s="53">
        <v>3000129</v>
      </c>
      <c r="D3931" s="52" t="s">
        <v>461</v>
      </c>
      <c r="E3931" s="53" t="s">
        <v>59</v>
      </c>
      <c r="F3931" s="55">
        <v>41487</v>
      </c>
      <c r="G3931" s="55">
        <v>41527</v>
      </c>
      <c r="H3931" s="53" t="s">
        <v>104</v>
      </c>
      <c r="I3931" s="57">
        <v>974.21819999999991</v>
      </c>
      <c r="J3931" s="56">
        <v>947.66490460252805</v>
      </c>
      <c r="K3931" s="56">
        <v>947.66399999999999</v>
      </c>
      <c r="L3931" s="59">
        <v>41547</v>
      </c>
      <c r="M3931" s="60">
        <v>2013</v>
      </c>
      <c r="N3931" s="61">
        <v>41567</v>
      </c>
      <c r="O3931" s="60">
        <v>2014</v>
      </c>
      <c r="P3931" s="61">
        <v>41943</v>
      </c>
      <c r="Q3931" s="53" t="s">
        <v>337</v>
      </c>
      <c r="R3931" s="53" t="s">
        <v>551</v>
      </c>
      <c r="S3931" s="53" t="s">
        <v>384</v>
      </c>
      <c r="T3931" s="63">
        <v>1</v>
      </c>
      <c r="U3931" s="53">
        <v>4</v>
      </c>
      <c r="V3931" s="53" t="s">
        <v>385</v>
      </c>
      <c r="W3931" s="53"/>
      <c r="X3931" s="53"/>
      <c r="Y3931" s="63"/>
      <c r="Z3931" s="53"/>
      <c r="AA3931" s="53"/>
      <c r="AB3931" s="72"/>
      <c r="AC3931" s="57"/>
      <c r="AD3931" s="53"/>
      <c r="AE3931" s="53"/>
      <c r="AF3931" s="63"/>
      <c r="AG3931" s="63"/>
      <c r="AH3931" s="53"/>
      <c r="AI3931" s="53"/>
      <c r="AJ3931" s="149">
        <v>3</v>
      </c>
      <c r="AK3931" s="374">
        <v>4</v>
      </c>
    </row>
    <row r="3932" spans="1:37" s="149" customFormat="1" ht="60" customHeight="1">
      <c r="A3932" s="52" t="s">
        <v>377</v>
      </c>
      <c r="B3932" s="60">
        <v>410</v>
      </c>
      <c r="C3932" s="53">
        <v>3000129</v>
      </c>
      <c r="D3932" s="52" t="s">
        <v>461</v>
      </c>
      <c r="E3932" s="53" t="s">
        <v>59</v>
      </c>
      <c r="F3932" s="55">
        <v>41334</v>
      </c>
      <c r="G3932" s="55">
        <v>41374</v>
      </c>
      <c r="H3932" s="53" t="s">
        <v>104</v>
      </c>
      <c r="I3932" s="57">
        <v>1082.54</v>
      </c>
      <c r="J3932" s="56">
        <v>1053.0342851616001</v>
      </c>
      <c r="K3932" s="56">
        <v>1053.0340000000001</v>
      </c>
      <c r="L3932" s="59">
        <v>41406</v>
      </c>
      <c r="M3932" s="60">
        <v>2013</v>
      </c>
      <c r="N3932" s="61">
        <v>41426</v>
      </c>
      <c r="O3932" s="60">
        <v>2014</v>
      </c>
      <c r="P3932" s="61">
        <v>41790</v>
      </c>
      <c r="Q3932" s="53" t="s">
        <v>337</v>
      </c>
      <c r="R3932" s="53" t="s">
        <v>603</v>
      </c>
      <c r="S3932" s="53" t="s">
        <v>384</v>
      </c>
      <c r="T3932" s="63">
        <v>1</v>
      </c>
      <c r="U3932" s="53">
        <v>4</v>
      </c>
      <c r="V3932" s="53" t="s">
        <v>385</v>
      </c>
      <c r="W3932" s="53"/>
      <c r="X3932" s="53"/>
      <c r="Y3932" s="63"/>
      <c r="Z3932" s="53"/>
      <c r="AA3932" s="53"/>
      <c r="AB3932" s="72"/>
      <c r="AC3932" s="57"/>
      <c r="AD3932" s="53"/>
      <c r="AE3932" s="53"/>
      <c r="AF3932" s="63"/>
      <c r="AG3932" s="63"/>
      <c r="AH3932" s="53"/>
      <c r="AI3932" s="53"/>
      <c r="AJ3932" s="149">
        <v>2</v>
      </c>
      <c r="AK3932" s="374">
        <v>4</v>
      </c>
    </row>
    <row r="3933" spans="1:37" s="149" customFormat="1" ht="60" customHeight="1">
      <c r="A3933" s="52" t="s">
        <v>377</v>
      </c>
      <c r="B3933" s="60">
        <v>411</v>
      </c>
      <c r="C3933" s="52" t="s">
        <v>445</v>
      </c>
      <c r="D3933" s="52" t="s">
        <v>720</v>
      </c>
      <c r="E3933" s="53" t="s">
        <v>81</v>
      </c>
      <c r="F3933" s="55">
        <v>41456</v>
      </c>
      <c r="G3933" s="55">
        <v>41536</v>
      </c>
      <c r="H3933" s="53" t="s">
        <v>104</v>
      </c>
      <c r="I3933" s="57">
        <v>8827.56</v>
      </c>
      <c r="J3933" s="56">
        <v>8586.9559871424008</v>
      </c>
      <c r="K3933" s="56">
        <v>8586.9549999999999</v>
      </c>
      <c r="L3933" s="59">
        <v>41556</v>
      </c>
      <c r="M3933" s="60">
        <v>2013</v>
      </c>
      <c r="N3933" s="61">
        <v>41579</v>
      </c>
      <c r="O3933" s="60">
        <v>2014</v>
      </c>
      <c r="P3933" s="61">
        <v>41973</v>
      </c>
      <c r="Q3933" s="53" t="s">
        <v>337</v>
      </c>
      <c r="R3933" s="53" t="s">
        <v>464</v>
      </c>
      <c r="S3933" s="53" t="s">
        <v>384</v>
      </c>
      <c r="T3933" s="63">
        <v>1</v>
      </c>
      <c r="U3933" s="53">
        <v>4</v>
      </c>
      <c r="V3933" s="53" t="s">
        <v>385</v>
      </c>
      <c r="W3933" s="53"/>
      <c r="X3933" s="53"/>
      <c r="Y3933" s="63"/>
      <c r="Z3933" s="53"/>
      <c r="AA3933" s="53"/>
      <c r="AB3933" s="72"/>
      <c r="AC3933" s="57"/>
      <c r="AD3933" s="53"/>
      <c r="AE3933" s="53"/>
      <c r="AF3933" s="63"/>
      <c r="AG3933" s="63"/>
      <c r="AH3933" s="53"/>
      <c r="AI3933" s="53"/>
      <c r="AJ3933" s="149">
        <v>4</v>
      </c>
      <c r="AK3933" s="374">
        <v>4</v>
      </c>
    </row>
    <row r="3934" spans="1:37" s="149" customFormat="1" ht="60" customHeight="1">
      <c r="A3934" s="52" t="s">
        <v>377</v>
      </c>
      <c r="B3934" s="60">
        <v>412</v>
      </c>
      <c r="C3934" s="52" t="s">
        <v>445</v>
      </c>
      <c r="D3934" s="52" t="s">
        <v>720</v>
      </c>
      <c r="E3934" s="53" t="s">
        <v>59</v>
      </c>
      <c r="F3934" s="55">
        <v>41487</v>
      </c>
      <c r="G3934" s="55">
        <v>41527</v>
      </c>
      <c r="H3934" s="53" t="s">
        <v>104</v>
      </c>
      <c r="I3934" s="57">
        <v>162.7765</v>
      </c>
      <c r="J3934" s="56">
        <v>158.33986302456003</v>
      </c>
      <c r="K3934" s="56">
        <v>158.339</v>
      </c>
      <c r="L3934" s="59">
        <v>41547</v>
      </c>
      <c r="M3934" s="60">
        <v>2013</v>
      </c>
      <c r="N3934" s="61">
        <v>41579</v>
      </c>
      <c r="O3934" s="60">
        <v>2014</v>
      </c>
      <c r="P3934" s="61">
        <v>42004</v>
      </c>
      <c r="Q3934" s="53" t="s">
        <v>337</v>
      </c>
      <c r="R3934" s="53" t="s">
        <v>463</v>
      </c>
      <c r="S3934" s="53" t="s">
        <v>384</v>
      </c>
      <c r="T3934" s="63">
        <v>1</v>
      </c>
      <c r="U3934" s="53">
        <v>4</v>
      </c>
      <c r="V3934" s="53" t="s">
        <v>385</v>
      </c>
      <c r="W3934" s="53"/>
      <c r="X3934" s="53"/>
      <c r="Y3934" s="63"/>
      <c r="Z3934" s="53"/>
      <c r="AA3934" s="53"/>
      <c r="AB3934" s="72"/>
      <c r="AC3934" s="57"/>
      <c r="AD3934" s="53"/>
      <c r="AE3934" s="53"/>
      <c r="AF3934" s="63"/>
      <c r="AG3934" s="63"/>
      <c r="AH3934" s="53"/>
      <c r="AI3934" s="53"/>
      <c r="AJ3934" s="149">
        <v>3</v>
      </c>
      <c r="AK3934" s="374">
        <v>4</v>
      </c>
    </row>
    <row r="3935" spans="1:37" s="149" customFormat="1" ht="75" customHeight="1">
      <c r="A3935" s="52" t="s">
        <v>377</v>
      </c>
      <c r="B3935" s="60">
        <v>413</v>
      </c>
      <c r="C3935" s="52" t="s">
        <v>445</v>
      </c>
      <c r="D3935" s="52" t="s">
        <v>720</v>
      </c>
      <c r="E3935" s="53" t="s">
        <v>59</v>
      </c>
      <c r="F3935" s="55">
        <v>41487</v>
      </c>
      <c r="G3935" s="55">
        <v>41527</v>
      </c>
      <c r="H3935" s="53" t="s">
        <v>104</v>
      </c>
      <c r="I3935" s="57">
        <v>3501.2823999999996</v>
      </c>
      <c r="J3935" s="56">
        <v>3405.8514320328964</v>
      </c>
      <c r="K3935" s="56">
        <v>3405.8510000000001</v>
      </c>
      <c r="L3935" s="59">
        <v>41547</v>
      </c>
      <c r="M3935" s="60">
        <v>2013</v>
      </c>
      <c r="N3935" s="61">
        <v>41579</v>
      </c>
      <c r="O3935" s="60">
        <v>2014</v>
      </c>
      <c r="P3935" s="61">
        <v>42004</v>
      </c>
      <c r="Q3935" s="53" t="s">
        <v>337</v>
      </c>
      <c r="R3935" s="53" t="s">
        <v>604</v>
      </c>
      <c r="S3935" s="53" t="s">
        <v>384</v>
      </c>
      <c r="T3935" s="63">
        <v>1</v>
      </c>
      <c r="U3935" s="53">
        <v>4</v>
      </c>
      <c r="V3935" s="53" t="s">
        <v>385</v>
      </c>
      <c r="W3935" s="53"/>
      <c r="X3935" s="53"/>
      <c r="Y3935" s="63"/>
      <c r="Z3935" s="53"/>
      <c r="AA3935" s="53"/>
      <c r="AB3935" s="72"/>
      <c r="AC3935" s="57"/>
      <c r="AD3935" s="53"/>
      <c r="AE3935" s="53"/>
      <c r="AF3935" s="63"/>
      <c r="AG3935" s="63"/>
      <c r="AH3935" s="53"/>
      <c r="AI3935" s="53"/>
      <c r="AJ3935" s="149">
        <v>3</v>
      </c>
      <c r="AK3935" s="374">
        <v>4</v>
      </c>
    </row>
    <row r="3936" spans="1:37" s="149" customFormat="1" ht="60" customHeight="1">
      <c r="A3936" s="52" t="s">
        <v>377</v>
      </c>
      <c r="B3936" s="60">
        <v>414</v>
      </c>
      <c r="C3936" s="52" t="s">
        <v>445</v>
      </c>
      <c r="D3936" s="52" t="s">
        <v>720</v>
      </c>
      <c r="E3936" s="53" t="s">
        <v>59</v>
      </c>
      <c r="F3936" s="55">
        <v>41306</v>
      </c>
      <c r="G3936" s="55">
        <v>41346</v>
      </c>
      <c r="H3936" s="53" t="s">
        <v>104</v>
      </c>
      <c r="I3936" s="57">
        <v>960.49999999999989</v>
      </c>
      <c r="J3936" s="56">
        <v>934.32060792000004</v>
      </c>
      <c r="K3936" s="56">
        <v>934.32</v>
      </c>
      <c r="L3936" s="59">
        <v>41366</v>
      </c>
      <c r="M3936" s="60">
        <v>2013</v>
      </c>
      <c r="N3936" s="61">
        <v>41414</v>
      </c>
      <c r="O3936" s="60">
        <v>2013</v>
      </c>
      <c r="P3936" s="61">
        <v>41486</v>
      </c>
      <c r="Q3936" s="53" t="s">
        <v>337</v>
      </c>
      <c r="R3936" s="53" t="s">
        <v>465</v>
      </c>
      <c r="S3936" s="53" t="s">
        <v>384</v>
      </c>
      <c r="T3936" s="63">
        <v>1</v>
      </c>
      <c r="U3936" s="53">
        <v>4</v>
      </c>
      <c r="V3936" s="53" t="s">
        <v>385</v>
      </c>
      <c r="W3936" s="53"/>
      <c r="X3936" s="53"/>
      <c r="Y3936" s="63"/>
      <c r="Z3936" s="53"/>
      <c r="AA3936" s="53"/>
      <c r="AB3936" s="72"/>
      <c r="AC3936" s="57"/>
      <c r="AD3936" s="53"/>
      <c r="AE3936" s="53"/>
      <c r="AF3936" s="63"/>
      <c r="AG3936" s="63"/>
      <c r="AH3936" s="53"/>
      <c r="AI3936" s="53"/>
      <c r="AJ3936" s="149">
        <v>2</v>
      </c>
      <c r="AK3936" s="374">
        <v>4</v>
      </c>
    </row>
    <row r="3937" spans="1:37" s="149" customFormat="1" ht="60" customHeight="1">
      <c r="A3937" s="52" t="s">
        <v>377</v>
      </c>
      <c r="B3937" s="60">
        <v>415</v>
      </c>
      <c r="C3937" s="52" t="s">
        <v>445</v>
      </c>
      <c r="D3937" s="52" t="s">
        <v>720</v>
      </c>
      <c r="E3937" s="53" t="s">
        <v>59</v>
      </c>
      <c r="F3937" s="55">
        <v>41487</v>
      </c>
      <c r="G3937" s="55">
        <v>41527</v>
      </c>
      <c r="H3937" s="53" t="s">
        <v>104</v>
      </c>
      <c r="I3937" s="57">
        <v>921.53759999999988</v>
      </c>
      <c r="J3937" s="56">
        <v>896.42016725990402</v>
      </c>
      <c r="K3937" s="56">
        <v>896.42</v>
      </c>
      <c r="L3937" s="59">
        <v>41547</v>
      </c>
      <c r="M3937" s="60">
        <v>2013</v>
      </c>
      <c r="N3937" s="61">
        <v>41579</v>
      </c>
      <c r="O3937" s="60">
        <v>2014</v>
      </c>
      <c r="P3937" s="61">
        <v>42004</v>
      </c>
      <c r="Q3937" s="53" t="s">
        <v>337</v>
      </c>
      <c r="R3937" s="53" t="s">
        <v>466</v>
      </c>
      <c r="S3937" s="53" t="s">
        <v>384</v>
      </c>
      <c r="T3937" s="63">
        <v>1</v>
      </c>
      <c r="U3937" s="53">
        <v>4</v>
      </c>
      <c r="V3937" s="53" t="s">
        <v>385</v>
      </c>
      <c r="W3937" s="53"/>
      <c r="X3937" s="53"/>
      <c r="Y3937" s="63"/>
      <c r="Z3937" s="53"/>
      <c r="AA3937" s="53"/>
      <c r="AB3937" s="72"/>
      <c r="AC3937" s="57"/>
      <c r="AD3937" s="53"/>
      <c r="AE3937" s="53"/>
      <c r="AF3937" s="63"/>
      <c r="AG3937" s="63"/>
      <c r="AH3937" s="53"/>
      <c r="AI3937" s="53"/>
      <c r="AJ3937" s="149">
        <v>3</v>
      </c>
      <c r="AK3937" s="374">
        <v>4</v>
      </c>
    </row>
    <row r="3938" spans="1:37" s="149" customFormat="1" ht="60" customHeight="1">
      <c r="A3938" s="52" t="s">
        <v>377</v>
      </c>
      <c r="B3938" s="60">
        <v>416</v>
      </c>
      <c r="C3938" s="52" t="s">
        <v>445</v>
      </c>
      <c r="D3938" s="52" t="s">
        <v>720</v>
      </c>
      <c r="E3938" s="53" t="s">
        <v>59</v>
      </c>
      <c r="F3938" s="55">
        <v>41306</v>
      </c>
      <c r="G3938" s="55">
        <v>41346</v>
      </c>
      <c r="H3938" s="53" t="s">
        <v>104</v>
      </c>
      <c r="I3938" s="57">
        <v>328.26499999999999</v>
      </c>
      <c r="J3938" s="56">
        <v>319.31780776560004</v>
      </c>
      <c r="K3938" s="56">
        <v>319.31700000000001</v>
      </c>
      <c r="L3938" s="59">
        <v>41366</v>
      </c>
      <c r="M3938" s="60">
        <v>2013</v>
      </c>
      <c r="N3938" s="61">
        <v>41396</v>
      </c>
      <c r="O3938" s="60">
        <v>2014</v>
      </c>
      <c r="P3938" s="61">
        <v>41729</v>
      </c>
      <c r="Q3938" s="53" t="s">
        <v>337</v>
      </c>
      <c r="R3938" s="53" t="s">
        <v>467</v>
      </c>
      <c r="S3938" s="53" t="s">
        <v>384</v>
      </c>
      <c r="T3938" s="63">
        <v>1</v>
      </c>
      <c r="U3938" s="53">
        <v>4</v>
      </c>
      <c r="V3938" s="53" t="s">
        <v>385</v>
      </c>
      <c r="W3938" s="53"/>
      <c r="X3938" s="53"/>
      <c r="Y3938" s="63"/>
      <c r="Z3938" s="53"/>
      <c r="AA3938" s="53"/>
      <c r="AB3938" s="72"/>
      <c r="AC3938" s="57"/>
      <c r="AD3938" s="53"/>
      <c r="AE3938" s="53"/>
      <c r="AF3938" s="63"/>
      <c r="AG3938" s="63"/>
      <c r="AH3938" s="53"/>
      <c r="AI3938" s="53"/>
      <c r="AJ3938" s="149">
        <v>2</v>
      </c>
      <c r="AK3938" s="374">
        <v>4</v>
      </c>
    </row>
    <row r="3939" spans="1:37" s="149" customFormat="1" ht="60" customHeight="1">
      <c r="A3939" s="52" t="s">
        <v>377</v>
      </c>
      <c r="B3939" s="60">
        <v>417</v>
      </c>
      <c r="C3939" s="52" t="s">
        <v>445</v>
      </c>
      <c r="D3939" s="52" t="s">
        <v>720</v>
      </c>
      <c r="E3939" s="53" t="s">
        <v>59</v>
      </c>
      <c r="F3939" s="55">
        <v>41334</v>
      </c>
      <c r="G3939" s="55">
        <v>41374</v>
      </c>
      <c r="H3939" s="53" t="s">
        <v>104</v>
      </c>
      <c r="I3939" s="57">
        <v>807.94999999999993</v>
      </c>
      <c r="J3939" s="56">
        <v>785.92851136800004</v>
      </c>
      <c r="K3939" s="56">
        <v>785.928</v>
      </c>
      <c r="L3939" s="59">
        <v>41394</v>
      </c>
      <c r="M3939" s="60">
        <v>2013</v>
      </c>
      <c r="N3939" s="61">
        <v>41445</v>
      </c>
      <c r="O3939" s="60">
        <v>2013</v>
      </c>
      <c r="P3939" s="61">
        <v>41517</v>
      </c>
      <c r="Q3939" s="53" t="s">
        <v>337</v>
      </c>
      <c r="R3939" s="53" t="s">
        <v>605</v>
      </c>
      <c r="S3939" s="53" t="s">
        <v>384</v>
      </c>
      <c r="T3939" s="63">
        <v>1</v>
      </c>
      <c r="U3939" s="53">
        <v>4</v>
      </c>
      <c r="V3939" s="53" t="s">
        <v>385</v>
      </c>
      <c r="W3939" s="53"/>
      <c r="X3939" s="53"/>
      <c r="Y3939" s="63"/>
      <c r="Z3939" s="53"/>
      <c r="AA3939" s="53"/>
      <c r="AB3939" s="72"/>
      <c r="AC3939" s="57"/>
      <c r="AD3939" s="53"/>
      <c r="AE3939" s="53"/>
      <c r="AF3939" s="63"/>
      <c r="AG3939" s="63"/>
      <c r="AH3939" s="53"/>
      <c r="AI3939" s="53"/>
      <c r="AJ3939" s="149">
        <v>2</v>
      </c>
      <c r="AK3939" s="374">
        <v>4</v>
      </c>
    </row>
    <row r="3940" spans="1:37" s="149" customFormat="1" ht="60" customHeight="1">
      <c r="A3940" s="52" t="s">
        <v>377</v>
      </c>
      <c r="B3940" s="60">
        <v>418</v>
      </c>
      <c r="C3940" s="53" t="s">
        <v>446</v>
      </c>
      <c r="D3940" s="52" t="s">
        <v>447</v>
      </c>
      <c r="E3940" s="53" t="s">
        <v>59</v>
      </c>
      <c r="F3940" s="55">
        <v>41244</v>
      </c>
      <c r="G3940" s="55">
        <v>41284</v>
      </c>
      <c r="H3940" s="53" t="s">
        <v>104</v>
      </c>
      <c r="I3940" s="57">
        <v>185.35389999999998</v>
      </c>
      <c r="J3940" s="56">
        <v>180.30189331425601</v>
      </c>
      <c r="K3940" s="56">
        <v>180.30099999999999</v>
      </c>
      <c r="L3940" s="59">
        <v>41304</v>
      </c>
      <c r="M3940" s="60">
        <v>2013</v>
      </c>
      <c r="N3940" s="61">
        <v>41365</v>
      </c>
      <c r="O3940" s="60">
        <v>2013</v>
      </c>
      <c r="P3940" s="61">
        <v>41425</v>
      </c>
      <c r="Q3940" s="53" t="s">
        <v>338</v>
      </c>
      <c r="R3940" s="53"/>
      <c r="S3940" s="53" t="s">
        <v>2021</v>
      </c>
      <c r="T3940" s="63">
        <v>182</v>
      </c>
      <c r="U3940" s="53">
        <v>4</v>
      </c>
      <c r="V3940" s="53" t="s">
        <v>385</v>
      </c>
      <c r="W3940" s="53"/>
      <c r="X3940" s="53"/>
      <c r="Y3940" s="63"/>
      <c r="Z3940" s="53"/>
      <c r="AA3940" s="53"/>
      <c r="AB3940" s="72"/>
      <c r="AC3940" s="57"/>
      <c r="AD3940" s="53"/>
      <c r="AE3940" s="53"/>
      <c r="AF3940" s="63"/>
      <c r="AG3940" s="63"/>
      <c r="AH3940" s="62"/>
      <c r="AI3940" s="53"/>
      <c r="AJ3940" s="149">
        <v>1</v>
      </c>
      <c r="AK3940" s="374">
        <v>4</v>
      </c>
    </row>
    <row r="3941" spans="1:37" s="149" customFormat="1" ht="60" customHeight="1">
      <c r="A3941" s="52" t="s">
        <v>377</v>
      </c>
      <c r="B3941" s="60">
        <v>419</v>
      </c>
      <c r="C3941" s="52" t="s">
        <v>445</v>
      </c>
      <c r="D3941" s="52" t="s">
        <v>720</v>
      </c>
      <c r="E3941" s="53" t="s">
        <v>59</v>
      </c>
      <c r="F3941" s="55">
        <v>41306</v>
      </c>
      <c r="G3941" s="55">
        <v>41346</v>
      </c>
      <c r="H3941" s="53" t="s">
        <v>104</v>
      </c>
      <c r="I3941" s="57">
        <v>1559.4564999999998</v>
      </c>
      <c r="J3941" s="56">
        <v>1516.95194701176</v>
      </c>
      <c r="K3941" s="56">
        <v>1516.951</v>
      </c>
      <c r="L3941" s="59">
        <v>41366</v>
      </c>
      <c r="M3941" s="60">
        <v>2013</v>
      </c>
      <c r="N3941" s="61">
        <v>41395</v>
      </c>
      <c r="O3941" s="60">
        <v>2013</v>
      </c>
      <c r="P3941" s="61">
        <v>41455</v>
      </c>
      <c r="Q3941" s="53" t="s">
        <v>337</v>
      </c>
      <c r="R3941" s="53" t="s">
        <v>552</v>
      </c>
      <c r="S3941" s="53" t="s">
        <v>384</v>
      </c>
      <c r="T3941" s="63">
        <v>1</v>
      </c>
      <c r="U3941" s="53">
        <v>4</v>
      </c>
      <c r="V3941" s="53" t="s">
        <v>385</v>
      </c>
      <c r="W3941" s="53"/>
      <c r="X3941" s="53"/>
      <c r="Y3941" s="63"/>
      <c r="Z3941" s="53"/>
      <c r="AA3941" s="53"/>
      <c r="AB3941" s="72"/>
      <c r="AC3941" s="57"/>
      <c r="AD3941" s="53"/>
      <c r="AE3941" s="53"/>
      <c r="AF3941" s="63"/>
      <c r="AG3941" s="63"/>
      <c r="AH3941" s="53"/>
      <c r="AI3941" s="53"/>
      <c r="AJ3941" s="149">
        <v>2</v>
      </c>
      <c r="AK3941" s="374">
        <v>4</v>
      </c>
    </row>
    <row r="3942" spans="1:37" s="149" customFormat="1" ht="60" customHeight="1">
      <c r="A3942" s="52" t="s">
        <v>377</v>
      </c>
      <c r="B3942" s="60">
        <v>420</v>
      </c>
      <c r="C3942" s="52" t="s">
        <v>445</v>
      </c>
      <c r="D3942" s="52" t="s">
        <v>720</v>
      </c>
      <c r="E3942" s="53" t="s">
        <v>81</v>
      </c>
      <c r="F3942" s="55">
        <v>41365</v>
      </c>
      <c r="G3942" s="55">
        <v>41445</v>
      </c>
      <c r="H3942" s="53" t="s">
        <v>104</v>
      </c>
      <c r="I3942" s="57">
        <v>7749.2009999999991</v>
      </c>
      <c r="J3942" s="56">
        <v>7537.9887446270404</v>
      </c>
      <c r="K3942" s="56">
        <v>7537.9880000000003</v>
      </c>
      <c r="L3942" s="59">
        <v>41465</v>
      </c>
      <c r="M3942" s="60">
        <v>2013</v>
      </c>
      <c r="N3942" s="61">
        <v>41495</v>
      </c>
      <c r="O3942" s="60">
        <v>2013</v>
      </c>
      <c r="P3942" s="61">
        <v>41578</v>
      </c>
      <c r="Q3942" s="53" t="s">
        <v>337</v>
      </c>
      <c r="R3942" s="53" t="s">
        <v>553</v>
      </c>
      <c r="S3942" s="53" t="s">
        <v>384</v>
      </c>
      <c r="T3942" s="63">
        <v>1</v>
      </c>
      <c r="U3942" s="53">
        <v>4</v>
      </c>
      <c r="V3942" s="53" t="s">
        <v>385</v>
      </c>
      <c r="W3942" s="53"/>
      <c r="X3942" s="53"/>
      <c r="Y3942" s="63"/>
      <c r="Z3942" s="53"/>
      <c r="AA3942" s="53"/>
      <c r="AB3942" s="72"/>
      <c r="AC3942" s="57"/>
      <c r="AD3942" s="53"/>
      <c r="AE3942" s="53"/>
      <c r="AF3942" s="63"/>
      <c r="AG3942" s="63"/>
      <c r="AH3942" s="53"/>
      <c r="AI3942" s="53"/>
      <c r="AJ3942" s="149">
        <v>3</v>
      </c>
      <c r="AK3942" s="374">
        <v>4</v>
      </c>
    </row>
    <row r="3943" spans="1:37" s="149" customFormat="1" ht="60" customHeight="1">
      <c r="A3943" s="52" t="s">
        <v>377</v>
      </c>
      <c r="B3943" s="60">
        <v>421</v>
      </c>
      <c r="C3943" s="52" t="s">
        <v>445</v>
      </c>
      <c r="D3943" s="52" t="s">
        <v>720</v>
      </c>
      <c r="E3943" s="53" t="s">
        <v>59</v>
      </c>
      <c r="F3943" s="55">
        <v>41306</v>
      </c>
      <c r="G3943" s="55">
        <v>41346</v>
      </c>
      <c r="H3943" s="53" t="s">
        <v>104</v>
      </c>
      <c r="I3943" s="57">
        <v>1589.9099999999999</v>
      </c>
      <c r="J3943" s="56">
        <v>1546.5754062864</v>
      </c>
      <c r="K3943" s="56">
        <v>1546.575</v>
      </c>
      <c r="L3943" s="59">
        <v>41366</v>
      </c>
      <c r="M3943" s="60">
        <v>2013</v>
      </c>
      <c r="N3943" s="61">
        <v>41414</v>
      </c>
      <c r="O3943" s="60">
        <v>2013</v>
      </c>
      <c r="P3943" s="61">
        <v>41486</v>
      </c>
      <c r="Q3943" s="53" t="s">
        <v>337</v>
      </c>
      <c r="R3943" s="53" t="s">
        <v>554</v>
      </c>
      <c r="S3943" s="53" t="s">
        <v>384</v>
      </c>
      <c r="T3943" s="63">
        <v>1</v>
      </c>
      <c r="U3943" s="53">
        <v>4</v>
      </c>
      <c r="V3943" s="53" t="s">
        <v>385</v>
      </c>
      <c r="W3943" s="53"/>
      <c r="X3943" s="53"/>
      <c r="Y3943" s="63"/>
      <c r="Z3943" s="53"/>
      <c r="AA3943" s="53"/>
      <c r="AB3943" s="72"/>
      <c r="AC3943" s="57"/>
      <c r="AD3943" s="53"/>
      <c r="AE3943" s="53"/>
      <c r="AF3943" s="63"/>
      <c r="AG3943" s="63"/>
      <c r="AH3943" s="53"/>
      <c r="AI3943" s="53"/>
      <c r="AJ3943" s="149">
        <v>2</v>
      </c>
      <c r="AK3943" s="374">
        <v>4</v>
      </c>
    </row>
    <row r="3944" spans="1:37" s="149" customFormat="1" ht="60" customHeight="1">
      <c r="A3944" s="52" t="s">
        <v>377</v>
      </c>
      <c r="B3944" s="60">
        <v>422</v>
      </c>
      <c r="C3944" s="53">
        <v>3000476</v>
      </c>
      <c r="D3944" s="52" t="s">
        <v>1973</v>
      </c>
      <c r="E3944" s="53" t="s">
        <v>59</v>
      </c>
      <c r="F3944" s="55">
        <v>41214</v>
      </c>
      <c r="G3944" s="55">
        <v>41254</v>
      </c>
      <c r="H3944" s="53" t="s">
        <v>104</v>
      </c>
      <c r="I3944" s="57">
        <v>610.19999999999993</v>
      </c>
      <c r="J3944" s="56">
        <v>593.56838620799999</v>
      </c>
      <c r="K3944" s="56">
        <v>593.56799999999998</v>
      </c>
      <c r="L3944" s="59">
        <v>41289</v>
      </c>
      <c r="M3944" s="60">
        <v>2013</v>
      </c>
      <c r="N3944" s="61">
        <v>41290</v>
      </c>
      <c r="O3944" s="60">
        <v>2014</v>
      </c>
      <c r="P3944" s="61">
        <v>41820</v>
      </c>
      <c r="Q3944" s="53" t="s">
        <v>337</v>
      </c>
      <c r="R3944" s="53" t="s">
        <v>606</v>
      </c>
      <c r="S3944" s="53" t="s">
        <v>384</v>
      </c>
      <c r="T3944" s="63">
        <v>1</v>
      </c>
      <c r="U3944" s="53">
        <v>4</v>
      </c>
      <c r="V3944" s="53" t="s">
        <v>385</v>
      </c>
      <c r="W3944" s="53"/>
      <c r="X3944" s="53"/>
      <c r="Y3944" s="63"/>
      <c r="Z3944" s="53"/>
      <c r="AA3944" s="53"/>
      <c r="AB3944" s="72"/>
      <c r="AC3944" s="57"/>
      <c r="AD3944" s="53"/>
      <c r="AE3944" s="53"/>
      <c r="AF3944" s="63"/>
      <c r="AG3944" s="63"/>
      <c r="AH3944" s="53"/>
      <c r="AI3944" s="53"/>
      <c r="AJ3944" s="149">
        <v>1</v>
      </c>
      <c r="AK3944" s="374">
        <v>4</v>
      </c>
    </row>
    <row r="3945" spans="1:37" s="149" customFormat="1" ht="120" customHeight="1">
      <c r="A3945" s="52" t="s">
        <v>377</v>
      </c>
      <c r="B3945" s="60">
        <v>423</v>
      </c>
      <c r="C3945" s="53" t="s">
        <v>1307</v>
      </c>
      <c r="D3945" s="52" t="s">
        <v>556</v>
      </c>
      <c r="E3945" s="53" t="s">
        <v>59</v>
      </c>
      <c r="F3945" s="55">
        <v>41343</v>
      </c>
      <c r="G3945" s="55">
        <v>41383</v>
      </c>
      <c r="H3945" s="53" t="s">
        <v>104</v>
      </c>
      <c r="I3945" s="57">
        <v>1196.3535999999999</v>
      </c>
      <c r="J3945" s="56">
        <v>1163.7457811965442</v>
      </c>
      <c r="K3945" s="56">
        <v>1163.7449999999999</v>
      </c>
      <c r="L3945" s="59">
        <v>41403</v>
      </c>
      <c r="M3945" s="60">
        <v>2013</v>
      </c>
      <c r="N3945" s="61">
        <v>41426</v>
      </c>
      <c r="O3945" s="60">
        <v>2014</v>
      </c>
      <c r="P3945" s="61">
        <v>41820</v>
      </c>
      <c r="Q3945" s="53" t="s">
        <v>337</v>
      </c>
      <c r="R3945" s="53" t="s">
        <v>557</v>
      </c>
      <c r="S3945" s="53" t="s">
        <v>384</v>
      </c>
      <c r="T3945" s="63">
        <v>1</v>
      </c>
      <c r="U3945" s="53">
        <v>4</v>
      </c>
      <c r="V3945" s="53" t="s">
        <v>385</v>
      </c>
      <c r="W3945" s="53"/>
      <c r="X3945" s="53"/>
      <c r="Y3945" s="63"/>
      <c r="Z3945" s="53"/>
      <c r="AA3945" s="53"/>
      <c r="AB3945" s="72"/>
      <c r="AC3945" s="57"/>
      <c r="AD3945" s="53"/>
      <c r="AE3945" s="53"/>
      <c r="AF3945" s="63"/>
      <c r="AG3945" s="63"/>
      <c r="AH3945" s="53"/>
      <c r="AI3945" s="53"/>
      <c r="AJ3945" s="149">
        <v>2</v>
      </c>
      <c r="AK3945" s="374">
        <v>4</v>
      </c>
    </row>
    <row r="3946" spans="1:37" s="149" customFormat="1" ht="120" customHeight="1">
      <c r="A3946" s="52" t="s">
        <v>377</v>
      </c>
      <c r="B3946" s="60">
        <v>424</v>
      </c>
      <c r="C3946" s="53" t="s">
        <v>1307</v>
      </c>
      <c r="D3946" s="52" t="s">
        <v>556</v>
      </c>
      <c r="E3946" s="53" t="s">
        <v>59</v>
      </c>
      <c r="F3946" s="55">
        <v>41223</v>
      </c>
      <c r="G3946" s="55">
        <v>41263</v>
      </c>
      <c r="H3946" s="53" t="s">
        <v>104</v>
      </c>
      <c r="I3946" s="57">
        <v>732.2399999999999</v>
      </c>
      <c r="J3946" s="56">
        <v>712.28206344960006</v>
      </c>
      <c r="K3946" s="56">
        <v>712.28200000000004</v>
      </c>
      <c r="L3946" s="59">
        <v>41283</v>
      </c>
      <c r="M3946" s="60">
        <v>2013</v>
      </c>
      <c r="N3946" s="61">
        <v>41284</v>
      </c>
      <c r="O3946" s="60">
        <v>2014</v>
      </c>
      <c r="P3946" s="61">
        <v>41820</v>
      </c>
      <c r="Q3946" s="53" t="s">
        <v>337</v>
      </c>
      <c r="R3946" s="53" t="s">
        <v>607</v>
      </c>
      <c r="S3946" s="53" t="s">
        <v>384</v>
      </c>
      <c r="T3946" s="63">
        <v>1</v>
      </c>
      <c r="U3946" s="53">
        <v>4</v>
      </c>
      <c r="V3946" s="53" t="s">
        <v>385</v>
      </c>
      <c r="W3946" s="53"/>
      <c r="X3946" s="53"/>
      <c r="Y3946" s="63"/>
      <c r="Z3946" s="53"/>
      <c r="AA3946" s="53"/>
      <c r="AB3946" s="72"/>
      <c r="AC3946" s="57"/>
      <c r="AD3946" s="53"/>
      <c r="AE3946" s="53"/>
      <c r="AF3946" s="63"/>
      <c r="AG3946" s="63"/>
      <c r="AH3946" s="53"/>
      <c r="AI3946" s="53"/>
      <c r="AJ3946" s="149">
        <v>1</v>
      </c>
      <c r="AK3946" s="374">
        <v>4</v>
      </c>
    </row>
    <row r="3947" spans="1:37" s="149" customFormat="1" ht="120" customHeight="1">
      <c r="A3947" s="52" t="s">
        <v>377</v>
      </c>
      <c r="B3947" s="60">
        <v>425</v>
      </c>
      <c r="C3947" s="53" t="s">
        <v>1307</v>
      </c>
      <c r="D3947" s="52" t="s">
        <v>556</v>
      </c>
      <c r="E3947" s="53" t="s">
        <v>59</v>
      </c>
      <c r="F3947" s="55">
        <v>41223</v>
      </c>
      <c r="G3947" s="55">
        <v>41263</v>
      </c>
      <c r="H3947" s="53" t="s">
        <v>104</v>
      </c>
      <c r="I3947" s="57">
        <v>610.19999999999993</v>
      </c>
      <c r="J3947" s="56">
        <v>593.56838620799999</v>
      </c>
      <c r="K3947" s="56">
        <v>593.56799999999998</v>
      </c>
      <c r="L3947" s="59">
        <v>41283</v>
      </c>
      <c r="M3947" s="60">
        <v>2013</v>
      </c>
      <c r="N3947" s="61">
        <v>41284</v>
      </c>
      <c r="O3947" s="60">
        <v>2014</v>
      </c>
      <c r="P3947" s="61">
        <v>41820</v>
      </c>
      <c r="Q3947" s="53" t="s">
        <v>337</v>
      </c>
      <c r="R3947" s="53" t="s">
        <v>558</v>
      </c>
      <c r="S3947" s="53" t="s">
        <v>384</v>
      </c>
      <c r="T3947" s="63">
        <v>1</v>
      </c>
      <c r="U3947" s="53">
        <v>4</v>
      </c>
      <c r="V3947" s="53" t="s">
        <v>385</v>
      </c>
      <c r="W3947" s="53"/>
      <c r="X3947" s="53"/>
      <c r="Y3947" s="63"/>
      <c r="Z3947" s="53"/>
      <c r="AA3947" s="53"/>
      <c r="AB3947" s="72"/>
      <c r="AC3947" s="57"/>
      <c r="AD3947" s="53"/>
      <c r="AE3947" s="53"/>
      <c r="AF3947" s="63"/>
      <c r="AG3947" s="63"/>
      <c r="AH3947" s="53"/>
      <c r="AI3947" s="53"/>
      <c r="AJ3947" s="149">
        <v>1</v>
      </c>
      <c r="AK3947" s="374">
        <v>4</v>
      </c>
    </row>
    <row r="3948" spans="1:37" s="149" customFormat="1" ht="120" customHeight="1">
      <c r="A3948" s="52" t="s">
        <v>377</v>
      </c>
      <c r="B3948" s="60">
        <v>426</v>
      </c>
      <c r="C3948" s="53" t="s">
        <v>1307</v>
      </c>
      <c r="D3948" s="52" t="s">
        <v>556</v>
      </c>
      <c r="E3948" s="53" t="s">
        <v>59</v>
      </c>
      <c r="F3948" s="55">
        <v>41223</v>
      </c>
      <c r="G3948" s="55">
        <v>41263</v>
      </c>
      <c r="H3948" s="53" t="s">
        <v>104</v>
      </c>
      <c r="I3948" s="57">
        <v>677.99999999999989</v>
      </c>
      <c r="J3948" s="56">
        <v>659.52042912000002</v>
      </c>
      <c r="K3948" s="56">
        <v>659.52</v>
      </c>
      <c r="L3948" s="59">
        <v>41283</v>
      </c>
      <c r="M3948" s="60">
        <v>2013</v>
      </c>
      <c r="N3948" s="61">
        <v>41284</v>
      </c>
      <c r="O3948" s="60">
        <v>2014</v>
      </c>
      <c r="P3948" s="61">
        <v>41820</v>
      </c>
      <c r="Q3948" s="53" t="s">
        <v>337</v>
      </c>
      <c r="R3948" s="53" t="s">
        <v>559</v>
      </c>
      <c r="S3948" s="53" t="s">
        <v>384</v>
      </c>
      <c r="T3948" s="63">
        <v>1</v>
      </c>
      <c r="U3948" s="53">
        <v>4</v>
      </c>
      <c r="V3948" s="53" t="s">
        <v>385</v>
      </c>
      <c r="W3948" s="53"/>
      <c r="X3948" s="53"/>
      <c r="Y3948" s="63"/>
      <c r="Z3948" s="53"/>
      <c r="AA3948" s="53"/>
      <c r="AB3948" s="72"/>
      <c r="AC3948" s="57"/>
      <c r="AD3948" s="53"/>
      <c r="AE3948" s="53"/>
      <c r="AF3948" s="63"/>
      <c r="AG3948" s="63"/>
      <c r="AH3948" s="53"/>
      <c r="AI3948" s="53"/>
      <c r="AJ3948" s="149">
        <v>1</v>
      </c>
      <c r="AK3948" s="374">
        <v>4</v>
      </c>
    </row>
    <row r="3949" spans="1:37" s="149" customFormat="1" ht="120" customHeight="1">
      <c r="A3949" s="52" t="s">
        <v>377</v>
      </c>
      <c r="B3949" s="60">
        <v>427</v>
      </c>
      <c r="C3949" s="53" t="s">
        <v>1307</v>
      </c>
      <c r="D3949" s="52" t="s">
        <v>556</v>
      </c>
      <c r="E3949" s="53" t="s">
        <v>59</v>
      </c>
      <c r="F3949" s="55">
        <v>41223</v>
      </c>
      <c r="G3949" s="55">
        <v>41263</v>
      </c>
      <c r="H3949" s="53" t="s">
        <v>104</v>
      </c>
      <c r="I3949" s="57">
        <v>420.35999999999996</v>
      </c>
      <c r="J3949" s="56">
        <v>408.90266605440002</v>
      </c>
      <c r="K3949" s="56">
        <v>408.90199999999999</v>
      </c>
      <c r="L3949" s="59">
        <v>41283</v>
      </c>
      <c r="M3949" s="60">
        <v>2013</v>
      </c>
      <c r="N3949" s="61">
        <v>41284</v>
      </c>
      <c r="O3949" s="60">
        <v>2014</v>
      </c>
      <c r="P3949" s="61">
        <v>41791</v>
      </c>
      <c r="Q3949" s="53" t="s">
        <v>337</v>
      </c>
      <c r="R3949" s="53" t="s">
        <v>608</v>
      </c>
      <c r="S3949" s="53" t="s">
        <v>384</v>
      </c>
      <c r="T3949" s="63">
        <v>1</v>
      </c>
      <c r="U3949" s="53">
        <v>4</v>
      </c>
      <c r="V3949" s="53" t="s">
        <v>385</v>
      </c>
      <c r="W3949" s="53"/>
      <c r="X3949" s="53"/>
      <c r="Y3949" s="63"/>
      <c r="Z3949" s="53"/>
      <c r="AA3949" s="53"/>
      <c r="AB3949" s="72"/>
      <c r="AC3949" s="57"/>
      <c r="AD3949" s="53"/>
      <c r="AE3949" s="53"/>
      <c r="AF3949" s="63"/>
      <c r="AG3949" s="63"/>
      <c r="AH3949" s="53"/>
      <c r="AI3949" s="53"/>
      <c r="AJ3949" s="149">
        <v>1</v>
      </c>
      <c r="AK3949" s="374">
        <v>4</v>
      </c>
    </row>
    <row r="3950" spans="1:37" s="149" customFormat="1" ht="120" customHeight="1">
      <c r="A3950" s="52" t="s">
        <v>377</v>
      </c>
      <c r="B3950" s="60">
        <v>428</v>
      </c>
      <c r="C3950" s="53">
        <v>3000505</v>
      </c>
      <c r="D3950" s="52" t="s">
        <v>462</v>
      </c>
      <c r="E3950" s="53" t="s">
        <v>59</v>
      </c>
      <c r="F3950" s="55">
        <v>41343</v>
      </c>
      <c r="G3950" s="55">
        <v>41383</v>
      </c>
      <c r="H3950" s="53" t="s">
        <v>104</v>
      </c>
      <c r="I3950" s="57">
        <v>828.73069999999996</v>
      </c>
      <c r="J3950" s="56">
        <v>806.14281252052808</v>
      </c>
      <c r="K3950" s="56">
        <v>806.14200000000005</v>
      </c>
      <c r="L3950" s="59">
        <v>41403</v>
      </c>
      <c r="M3950" s="60">
        <v>2013</v>
      </c>
      <c r="N3950" s="61">
        <v>41426</v>
      </c>
      <c r="O3950" s="60">
        <v>2014</v>
      </c>
      <c r="P3950" s="61">
        <v>41791</v>
      </c>
      <c r="Q3950" s="53" t="s">
        <v>337</v>
      </c>
      <c r="R3950" s="53" t="s">
        <v>560</v>
      </c>
      <c r="S3950" s="53" t="s">
        <v>384</v>
      </c>
      <c r="T3950" s="63">
        <v>1</v>
      </c>
      <c r="U3950" s="53">
        <v>4</v>
      </c>
      <c r="V3950" s="53" t="s">
        <v>385</v>
      </c>
      <c r="W3950" s="53"/>
      <c r="X3950" s="53"/>
      <c r="Y3950" s="63"/>
      <c r="Z3950" s="53"/>
      <c r="AA3950" s="53"/>
      <c r="AB3950" s="72"/>
      <c r="AC3950" s="57"/>
      <c r="AD3950" s="53"/>
      <c r="AE3950" s="53"/>
      <c r="AF3950" s="63"/>
      <c r="AG3950" s="63"/>
      <c r="AH3950" s="53"/>
      <c r="AI3950" s="53"/>
      <c r="AJ3950" s="149">
        <v>2</v>
      </c>
      <c r="AK3950" s="374">
        <v>4</v>
      </c>
    </row>
    <row r="3951" spans="1:37" s="149" customFormat="1" ht="120" customHeight="1">
      <c r="A3951" s="52" t="s">
        <v>377</v>
      </c>
      <c r="B3951" s="60">
        <v>429</v>
      </c>
      <c r="C3951" s="53">
        <v>3000505</v>
      </c>
      <c r="D3951" s="52" t="s">
        <v>462</v>
      </c>
      <c r="E3951" s="53" t="s">
        <v>59</v>
      </c>
      <c r="F3951" s="55">
        <v>41223</v>
      </c>
      <c r="G3951" s="55">
        <v>41263</v>
      </c>
      <c r="H3951" s="53" t="s">
        <v>104</v>
      </c>
      <c r="I3951" s="57">
        <v>338.99999999999994</v>
      </c>
      <c r="J3951" s="56">
        <v>329.76021456000001</v>
      </c>
      <c r="K3951" s="56">
        <v>329.76</v>
      </c>
      <c r="L3951" s="59">
        <v>41283</v>
      </c>
      <c r="M3951" s="60">
        <v>2013</v>
      </c>
      <c r="N3951" s="61">
        <v>41313</v>
      </c>
      <c r="O3951" s="60">
        <v>2014</v>
      </c>
      <c r="P3951" s="61">
        <v>41698</v>
      </c>
      <c r="Q3951" s="53" t="s">
        <v>337</v>
      </c>
      <c r="R3951" s="53" t="s">
        <v>562</v>
      </c>
      <c r="S3951" s="53" t="s">
        <v>384</v>
      </c>
      <c r="T3951" s="63">
        <v>1</v>
      </c>
      <c r="U3951" s="53">
        <v>4</v>
      </c>
      <c r="V3951" s="53" t="s">
        <v>385</v>
      </c>
      <c r="W3951" s="53"/>
      <c r="X3951" s="53"/>
      <c r="Y3951" s="63"/>
      <c r="Z3951" s="53"/>
      <c r="AA3951" s="53"/>
      <c r="AB3951" s="72"/>
      <c r="AC3951" s="57"/>
      <c r="AD3951" s="53"/>
      <c r="AE3951" s="53"/>
      <c r="AF3951" s="63"/>
      <c r="AG3951" s="63"/>
      <c r="AH3951" s="53"/>
      <c r="AI3951" s="53"/>
      <c r="AJ3951" s="149">
        <v>1</v>
      </c>
      <c r="AK3951" s="374">
        <v>4</v>
      </c>
    </row>
    <row r="3952" spans="1:37" s="149" customFormat="1" ht="60" customHeight="1">
      <c r="A3952" s="52" t="s">
        <v>377</v>
      </c>
      <c r="B3952" s="60">
        <v>430</v>
      </c>
      <c r="C3952" s="60">
        <v>3000189</v>
      </c>
      <c r="D3952" s="52" t="s">
        <v>567</v>
      </c>
      <c r="E3952" s="53" t="s">
        <v>81</v>
      </c>
      <c r="F3952" s="55">
        <v>41223</v>
      </c>
      <c r="G3952" s="55">
        <v>41283</v>
      </c>
      <c r="H3952" s="53" t="s">
        <v>104</v>
      </c>
      <c r="I3952" s="57">
        <v>6779.9999999999991</v>
      </c>
      <c r="J3952" s="56">
        <v>6595.2042912000006</v>
      </c>
      <c r="K3952" s="56">
        <v>6595.2039999999997</v>
      </c>
      <c r="L3952" s="59">
        <v>41303</v>
      </c>
      <c r="M3952" s="60">
        <v>2013</v>
      </c>
      <c r="N3952" s="61">
        <v>41305</v>
      </c>
      <c r="O3952" s="60">
        <v>2013</v>
      </c>
      <c r="P3952" s="61">
        <v>41639</v>
      </c>
      <c r="Q3952" s="53" t="s">
        <v>337</v>
      </c>
      <c r="R3952" s="53" t="s">
        <v>668</v>
      </c>
      <c r="S3952" s="53" t="s">
        <v>384</v>
      </c>
      <c r="T3952" s="63">
        <v>1</v>
      </c>
      <c r="U3952" s="53">
        <v>4</v>
      </c>
      <c r="V3952" s="53" t="s">
        <v>385</v>
      </c>
      <c r="W3952" s="53"/>
      <c r="X3952" s="53"/>
      <c r="Y3952" s="63"/>
      <c r="Z3952" s="53"/>
      <c r="AA3952" s="53"/>
      <c r="AB3952" s="72"/>
      <c r="AC3952" s="57"/>
      <c r="AD3952" s="53"/>
      <c r="AE3952" s="53"/>
      <c r="AF3952" s="63"/>
      <c r="AG3952" s="63"/>
      <c r="AH3952" s="53"/>
      <c r="AI3952" s="53"/>
      <c r="AJ3952" s="149">
        <v>1</v>
      </c>
      <c r="AK3952" s="374">
        <v>4</v>
      </c>
    </row>
    <row r="3953" spans="1:37" s="149" customFormat="1" ht="180" customHeight="1">
      <c r="A3953" s="53" t="s">
        <v>1827</v>
      </c>
      <c r="B3953" s="60">
        <v>431</v>
      </c>
      <c r="C3953" s="70" t="s">
        <v>1983</v>
      </c>
      <c r="D3953" s="52" t="s">
        <v>784</v>
      </c>
      <c r="E3953" s="53" t="s">
        <v>59</v>
      </c>
      <c r="F3953" s="55">
        <v>41289</v>
      </c>
      <c r="G3953" s="55">
        <v>41351</v>
      </c>
      <c r="H3953" s="53" t="s">
        <v>100</v>
      </c>
      <c r="I3953" s="57">
        <v>446.48</v>
      </c>
      <c r="J3953" s="56">
        <v>439.68028608000003</v>
      </c>
      <c r="K3953" s="56">
        <v>439.68</v>
      </c>
      <c r="L3953" s="59">
        <v>41372</v>
      </c>
      <c r="M3953" s="60">
        <v>2013</v>
      </c>
      <c r="N3953" s="61">
        <v>41379</v>
      </c>
      <c r="O3953" s="60">
        <v>2013</v>
      </c>
      <c r="P3953" s="61">
        <v>41639</v>
      </c>
      <c r="Q3953" s="53" t="s">
        <v>337</v>
      </c>
      <c r="R3953" s="71" t="s">
        <v>785</v>
      </c>
      <c r="S3953" s="53" t="s">
        <v>384</v>
      </c>
      <c r="T3953" s="53" t="s">
        <v>709</v>
      </c>
      <c r="U3953" s="53">
        <v>4</v>
      </c>
      <c r="V3953" s="53" t="s">
        <v>385</v>
      </c>
      <c r="W3953" s="53"/>
      <c r="X3953" s="63"/>
      <c r="Y3953" s="63"/>
      <c r="Z3953" s="53"/>
      <c r="AA3953" s="53"/>
      <c r="AB3953" s="72"/>
      <c r="AC3953" s="57"/>
      <c r="AD3953" s="53"/>
      <c r="AE3953" s="53"/>
      <c r="AF3953" s="53"/>
      <c r="AG3953" s="63"/>
      <c r="AH3953" s="53"/>
      <c r="AI3953" s="53"/>
      <c r="AJ3953" s="149">
        <v>2</v>
      </c>
      <c r="AK3953" s="374">
        <v>4</v>
      </c>
    </row>
    <row r="3954" spans="1:37" s="149" customFormat="1" ht="180" customHeight="1">
      <c r="A3954" s="53" t="s">
        <v>1827</v>
      </c>
      <c r="B3954" s="60">
        <v>432</v>
      </c>
      <c r="C3954" s="70" t="s">
        <v>1983</v>
      </c>
      <c r="D3954" s="52" t="s">
        <v>784</v>
      </c>
      <c r="E3954" s="53" t="s">
        <v>59</v>
      </c>
      <c r="F3954" s="55">
        <v>41289</v>
      </c>
      <c r="G3954" s="55">
        <v>41351</v>
      </c>
      <c r="H3954" s="53" t="s">
        <v>100</v>
      </c>
      <c r="I3954" s="57">
        <v>60</v>
      </c>
      <c r="J3954" s="56">
        <v>63.753641481600006</v>
      </c>
      <c r="K3954" s="56">
        <v>60</v>
      </c>
      <c r="L3954" s="59">
        <v>41372</v>
      </c>
      <c r="M3954" s="60">
        <v>2013</v>
      </c>
      <c r="N3954" s="61">
        <v>41379</v>
      </c>
      <c r="O3954" s="60">
        <v>2013</v>
      </c>
      <c r="P3954" s="61">
        <v>41639</v>
      </c>
      <c r="Q3954" s="53" t="s">
        <v>337</v>
      </c>
      <c r="R3954" s="71" t="s">
        <v>786</v>
      </c>
      <c r="S3954" s="53" t="s">
        <v>384</v>
      </c>
      <c r="T3954" s="53" t="s">
        <v>709</v>
      </c>
      <c r="U3954" s="53">
        <v>4</v>
      </c>
      <c r="V3954" s="53" t="s">
        <v>385</v>
      </c>
      <c r="W3954" s="53"/>
      <c r="X3954" s="63"/>
      <c r="Y3954" s="63"/>
      <c r="Z3954" s="53"/>
      <c r="AA3954" s="53"/>
      <c r="AB3954" s="72"/>
      <c r="AC3954" s="57"/>
      <c r="AD3954" s="53"/>
      <c r="AE3954" s="53"/>
      <c r="AF3954" s="53"/>
      <c r="AG3954" s="63"/>
      <c r="AH3954" s="53"/>
      <c r="AI3954" s="53"/>
      <c r="AJ3954" s="149">
        <v>2</v>
      </c>
      <c r="AK3954" s="374">
        <v>4</v>
      </c>
    </row>
    <row r="3955" spans="1:37" s="149" customFormat="1" ht="60" customHeight="1">
      <c r="A3955" s="53" t="s">
        <v>1827</v>
      </c>
      <c r="B3955" s="60">
        <v>433</v>
      </c>
      <c r="C3955" s="70" t="s">
        <v>445</v>
      </c>
      <c r="D3955" s="52" t="s">
        <v>720</v>
      </c>
      <c r="E3955" s="53" t="s">
        <v>81</v>
      </c>
      <c r="F3955" s="55">
        <v>41232</v>
      </c>
      <c r="G3955" s="55">
        <v>41312</v>
      </c>
      <c r="H3955" s="53" t="s">
        <v>100</v>
      </c>
      <c r="I3955" s="57">
        <v>1977.72</v>
      </c>
      <c r="J3955" s="56">
        <v>2088.4813588800002</v>
      </c>
      <c r="K3955" s="56">
        <v>1977.72</v>
      </c>
      <c r="L3955" s="59">
        <v>41333</v>
      </c>
      <c r="M3955" s="60">
        <v>2013</v>
      </c>
      <c r="N3955" s="61">
        <v>41340</v>
      </c>
      <c r="O3955" s="60">
        <v>2013</v>
      </c>
      <c r="P3955" s="61">
        <v>41639</v>
      </c>
      <c r="Q3955" s="53" t="s">
        <v>337</v>
      </c>
      <c r="R3955" s="71"/>
      <c r="S3955" s="53" t="s">
        <v>384</v>
      </c>
      <c r="T3955" s="53" t="s">
        <v>9</v>
      </c>
      <c r="U3955" s="53">
        <v>4</v>
      </c>
      <c r="V3955" s="53" t="s">
        <v>385</v>
      </c>
      <c r="W3955" s="53"/>
      <c r="X3955" s="63"/>
      <c r="Y3955" s="63"/>
      <c r="Z3955" s="53"/>
      <c r="AA3955" s="53"/>
      <c r="AB3955" s="72"/>
      <c r="AC3955" s="57"/>
      <c r="AD3955" s="53"/>
      <c r="AE3955" s="53"/>
      <c r="AF3955" s="53"/>
      <c r="AG3955" s="63"/>
      <c r="AH3955" s="53"/>
      <c r="AI3955" s="53"/>
      <c r="AJ3955" s="149">
        <v>1</v>
      </c>
      <c r="AK3955" s="374">
        <v>4</v>
      </c>
    </row>
    <row r="3956" spans="1:37" s="149" customFormat="1" ht="180" customHeight="1">
      <c r="A3956" s="52" t="s">
        <v>827</v>
      </c>
      <c r="B3956" s="60">
        <v>434</v>
      </c>
      <c r="C3956" s="69">
        <v>3000476</v>
      </c>
      <c r="D3956" s="52" t="s">
        <v>555</v>
      </c>
      <c r="E3956" s="53" t="s">
        <v>59</v>
      </c>
      <c r="F3956" s="55">
        <v>41228</v>
      </c>
      <c r="G3956" s="55">
        <v>41263</v>
      </c>
      <c r="H3956" s="53" t="s">
        <v>101</v>
      </c>
      <c r="I3956" s="57">
        <v>1186.44</v>
      </c>
      <c r="J3956" s="56">
        <v>1184.7141340396993</v>
      </c>
      <c r="K3956" s="56">
        <v>1184.7139999999999</v>
      </c>
      <c r="L3956" s="59">
        <v>41283</v>
      </c>
      <c r="M3956" s="60">
        <v>2013</v>
      </c>
      <c r="N3956" s="61">
        <v>41306</v>
      </c>
      <c r="O3956" s="60">
        <v>2013</v>
      </c>
      <c r="P3956" s="61">
        <v>41639</v>
      </c>
      <c r="Q3956" s="71" t="s">
        <v>340</v>
      </c>
      <c r="R3956" s="53" t="s">
        <v>964</v>
      </c>
      <c r="S3956" s="53" t="s">
        <v>384</v>
      </c>
      <c r="T3956" s="53" t="s">
        <v>9</v>
      </c>
      <c r="U3956" s="53">
        <v>4</v>
      </c>
      <c r="V3956" s="53" t="s">
        <v>385</v>
      </c>
      <c r="W3956" s="53"/>
      <c r="X3956" s="53"/>
      <c r="Y3956" s="63"/>
      <c r="Z3956" s="53"/>
      <c r="AA3956" s="53"/>
      <c r="AB3956" s="72"/>
      <c r="AC3956" s="57"/>
      <c r="AD3956" s="53"/>
      <c r="AE3956" s="53"/>
      <c r="AF3956" s="53"/>
      <c r="AG3956" s="63"/>
      <c r="AH3956" s="53"/>
      <c r="AI3956" s="53"/>
      <c r="AJ3956" s="149">
        <v>1</v>
      </c>
      <c r="AK3956" s="374">
        <v>4</v>
      </c>
    </row>
    <row r="3957" spans="1:37" s="149" customFormat="1" ht="180" customHeight="1">
      <c r="A3957" s="52" t="s">
        <v>827</v>
      </c>
      <c r="B3957" s="60">
        <v>435</v>
      </c>
      <c r="C3957" s="69">
        <v>3000476</v>
      </c>
      <c r="D3957" s="52" t="s">
        <v>555</v>
      </c>
      <c r="E3957" s="53" t="s">
        <v>59</v>
      </c>
      <c r="F3957" s="55">
        <v>41228</v>
      </c>
      <c r="G3957" s="55">
        <v>41263</v>
      </c>
      <c r="H3957" s="53" t="s">
        <v>101</v>
      </c>
      <c r="I3957" s="57">
        <v>1186.44</v>
      </c>
      <c r="J3957" s="56">
        <v>1184.7141340396993</v>
      </c>
      <c r="K3957" s="56">
        <v>1184.7139999999999</v>
      </c>
      <c r="L3957" s="59">
        <v>41283</v>
      </c>
      <c r="M3957" s="60">
        <v>2013</v>
      </c>
      <c r="N3957" s="61">
        <v>41306</v>
      </c>
      <c r="O3957" s="60">
        <v>2013</v>
      </c>
      <c r="P3957" s="61">
        <v>41639</v>
      </c>
      <c r="Q3957" s="71" t="s">
        <v>340</v>
      </c>
      <c r="R3957" s="53" t="s">
        <v>965</v>
      </c>
      <c r="S3957" s="53" t="s">
        <v>384</v>
      </c>
      <c r="T3957" s="53" t="s">
        <v>9</v>
      </c>
      <c r="U3957" s="53">
        <v>4</v>
      </c>
      <c r="V3957" s="53" t="s">
        <v>385</v>
      </c>
      <c r="W3957" s="53"/>
      <c r="X3957" s="53"/>
      <c r="Y3957" s="63"/>
      <c r="Z3957" s="53"/>
      <c r="AA3957" s="53"/>
      <c r="AB3957" s="72"/>
      <c r="AC3957" s="57"/>
      <c r="AD3957" s="53"/>
      <c r="AE3957" s="53"/>
      <c r="AF3957" s="53"/>
      <c r="AG3957" s="63"/>
      <c r="AH3957" s="53"/>
      <c r="AI3957" s="53"/>
      <c r="AJ3957" s="149">
        <v>1</v>
      </c>
      <c r="AK3957" s="374">
        <v>4</v>
      </c>
    </row>
    <row r="3958" spans="1:37" s="149" customFormat="1" ht="180" customHeight="1">
      <c r="A3958" s="52" t="s">
        <v>827</v>
      </c>
      <c r="B3958" s="60">
        <v>436</v>
      </c>
      <c r="C3958" s="69">
        <v>3000569</v>
      </c>
      <c r="D3958" s="52" t="s">
        <v>409</v>
      </c>
      <c r="E3958" s="53" t="s">
        <v>59</v>
      </c>
      <c r="F3958" s="55">
        <v>41487</v>
      </c>
      <c r="G3958" s="55">
        <v>41518</v>
      </c>
      <c r="H3958" s="53" t="s">
        <v>101</v>
      </c>
      <c r="I3958" s="57">
        <v>444.91554000000002</v>
      </c>
      <c r="J3958" s="56">
        <v>435.25600320132003</v>
      </c>
      <c r="K3958" s="56">
        <v>435.25599999999997</v>
      </c>
      <c r="L3958" s="59">
        <v>41532</v>
      </c>
      <c r="M3958" s="60">
        <v>2013</v>
      </c>
      <c r="N3958" s="61">
        <v>41548</v>
      </c>
      <c r="O3958" s="60">
        <v>2013</v>
      </c>
      <c r="P3958" s="61">
        <v>41639</v>
      </c>
      <c r="Q3958" s="71" t="s">
        <v>340</v>
      </c>
      <c r="R3958" s="53" t="s">
        <v>966</v>
      </c>
      <c r="S3958" s="53" t="s">
        <v>384</v>
      </c>
      <c r="T3958" s="53" t="s">
        <v>9</v>
      </c>
      <c r="U3958" s="53">
        <v>4</v>
      </c>
      <c r="V3958" s="53" t="s">
        <v>389</v>
      </c>
      <c r="W3958" s="53"/>
      <c r="X3958" s="53"/>
      <c r="Y3958" s="63"/>
      <c r="Z3958" s="53"/>
      <c r="AA3958" s="53"/>
      <c r="AB3958" s="72"/>
      <c r="AC3958" s="57"/>
      <c r="AD3958" s="53"/>
      <c r="AE3958" s="53"/>
      <c r="AF3958" s="53"/>
      <c r="AG3958" s="63"/>
      <c r="AH3958" s="53"/>
      <c r="AI3958" s="53"/>
      <c r="AJ3958" s="149">
        <v>3</v>
      </c>
      <c r="AK3958" s="374">
        <v>4</v>
      </c>
    </row>
    <row r="3959" spans="1:37" s="149" customFormat="1" ht="180" customHeight="1">
      <c r="A3959" s="52" t="s">
        <v>827</v>
      </c>
      <c r="B3959" s="60">
        <v>437</v>
      </c>
      <c r="C3959" s="69" t="s">
        <v>445</v>
      </c>
      <c r="D3959" s="52" t="s">
        <v>720</v>
      </c>
      <c r="E3959" s="53" t="s">
        <v>59</v>
      </c>
      <c r="F3959" s="55">
        <v>41384</v>
      </c>
      <c r="G3959" s="55">
        <v>41414</v>
      </c>
      <c r="H3959" s="53" t="s">
        <v>101</v>
      </c>
      <c r="I3959" s="57">
        <v>1900.29</v>
      </c>
      <c r="J3959" s="56">
        <v>1895.3057367093932</v>
      </c>
      <c r="K3959" s="56">
        <v>1895.3050000000001</v>
      </c>
      <c r="L3959" s="59">
        <v>41429</v>
      </c>
      <c r="M3959" s="60">
        <v>2013</v>
      </c>
      <c r="N3959" s="61">
        <v>41458</v>
      </c>
      <c r="O3959" s="60">
        <v>2013</v>
      </c>
      <c r="P3959" s="61">
        <v>41639</v>
      </c>
      <c r="Q3959" s="71" t="s">
        <v>340</v>
      </c>
      <c r="R3959" s="53" t="s">
        <v>967</v>
      </c>
      <c r="S3959" s="53" t="s">
        <v>2025</v>
      </c>
      <c r="T3959" s="53" t="s">
        <v>968</v>
      </c>
      <c r="U3959" s="53">
        <v>4</v>
      </c>
      <c r="V3959" s="53" t="s">
        <v>385</v>
      </c>
      <c r="W3959" s="53"/>
      <c r="X3959" s="53"/>
      <c r="Y3959" s="63"/>
      <c r="Z3959" s="53"/>
      <c r="AA3959" s="53"/>
      <c r="AB3959" s="72"/>
      <c r="AC3959" s="57"/>
      <c r="AD3959" s="53"/>
      <c r="AE3959" s="53"/>
      <c r="AF3959" s="53"/>
      <c r="AG3959" s="63"/>
      <c r="AH3959" s="53"/>
      <c r="AI3959" s="53"/>
      <c r="AJ3959" s="149">
        <v>2</v>
      </c>
      <c r="AK3959" s="374">
        <v>4</v>
      </c>
    </row>
    <row r="3960" spans="1:37" s="149" customFormat="1" ht="180" customHeight="1">
      <c r="A3960" s="52" t="s">
        <v>827</v>
      </c>
      <c r="B3960" s="60">
        <v>438</v>
      </c>
      <c r="C3960" s="69" t="s">
        <v>445</v>
      </c>
      <c r="D3960" s="52" t="s">
        <v>720</v>
      </c>
      <c r="E3960" s="53" t="s">
        <v>59</v>
      </c>
      <c r="F3960" s="55">
        <v>41384</v>
      </c>
      <c r="G3960" s="55">
        <v>41414</v>
      </c>
      <c r="H3960" s="53" t="s">
        <v>101</v>
      </c>
      <c r="I3960" s="57">
        <v>1320.05</v>
      </c>
      <c r="J3960" s="56">
        <v>1319.7443466977281</v>
      </c>
      <c r="K3960" s="56">
        <v>1319.7439999999999</v>
      </c>
      <c r="L3960" s="59">
        <v>41429</v>
      </c>
      <c r="M3960" s="60">
        <v>2013</v>
      </c>
      <c r="N3960" s="61">
        <v>41458</v>
      </c>
      <c r="O3960" s="60">
        <v>2013</v>
      </c>
      <c r="P3960" s="61">
        <v>41639</v>
      </c>
      <c r="Q3960" s="71" t="s">
        <v>340</v>
      </c>
      <c r="R3960" s="53" t="s">
        <v>969</v>
      </c>
      <c r="S3960" s="53" t="s">
        <v>419</v>
      </c>
      <c r="T3960" s="53" t="s">
        <v>970</v>
      </c>
      <c r="U3960" s="53">
        <v>4</v>
      </c>
      <c r="V3960" s="53" t="s">
        <v>385</v>
      </c>
      <c r="W3960" s="53"/>
      <c r="X3960" s="53"/>
      <c r="Y3960" s="63"/>
      <c r="Z3960" s="53"/>
      <c r="AA3960" s="53"/>
      <c r="AB3960" s="72"/>
      <c r="AC3960" s="57"/>
      <c r="AD3960" s="53"/>
      <c r="AE3960" s="53"/>
      <c r="AF3960" s="53"/>
      <c r="AG3960" s="63"/>
      <c r="AH3960" s="53"/>
      <c r="AI3960" s="53"/>
      <c r="AJ3960" s="149">
        <v>2</v>
      </c>
      <c r="AK3960" s="374">
        <v>4</v>
      </c>
    </row>
    <row r="3961" spans="1:37" s="149" customFormat="1" ht="180" customHeight="1">
      <c r="A3961" s="52" t="s">
        <v>827</v>
      </c>
      <c r="B3961" s="60">
        <v>439</v>
      </c>
      <c r="C3961" s="53" t="s">
        <v>1307</v>
      </c>
      <c r="D3961" s="52" t="s">
        <v>556</v>
      </c>
      <c r="E3961" s="53" t="s">
        <v>59</v>
      </c>
      <c r="F3961" s="55">
        <v>41334</v>
      </c>
      <c r="G3961" s="55">
        <v>41365</v>
      </c>
      <c r="H3961" s="53" t="s">
        <v>101</v>
      </c>
      <c r="I3961" s="57">
        <v>500</v>
      </c>
      <c r="J3961" s="56">
        <v>494.64032184000001</v>
      </c>
      <c r="K3961" s="56">
        <v>494.64</v>
      </c>
      <c r="L3961" s="59">
        <v>41384</v>
      </c>
      <c r="M3961" s="60">
        <v>2013</v>
      </c>
      <c r="N3961" s="61">
        <v>41384</v>
      </c>
      <c r="O3961" s="60">
        <v>2013</v>
      </c>
      <c r="P3961" s="61">
        <v>41639</v>
      </c>
      <c r="Q3961" s="71" t="s">
        <v>340</v>
      </c>
      <c r="R3961" s="53"/>
      <c r="S3961" s="53" t="s">
        <v>384</v>
      </c>
      <c r="T3961" s="53" t="s">
        <v>9</v>
      </c>
      <c r="U3961" s="53">
        <v>4</v>
      </c>
      <c r="V3961" s="53" t="s">
        <v>385</v>
      </c>
      <c r="W3961" s="53"/>
      <c r="X3961" s="53"/>
      <c r="Y3961" s="63"/>
      <c r="Z3961" s="53"/>
      <c r="AA3961" s="53"/>
      <c r="AB3961" s="72"/>
      <c r="AC3961" s="57"/>
      <c r="AD3961" s="53"/>
      <c r="AE3961" s="53"/>
      <c r="AF3961" s="53"/>
      <c r="AG3961" s="63"/>
      <c r="AH3961" s="53"/>
      <c r="AI3961" s="53"/>
      <c r="AJ3961" s="149">
        <v>2</v>
      </c>
      <c r="AK3961" s="374">
        <v>4</v>
      </c>
    </row>
    <row r="3962" spans="1:37" s="150" customFormat="1" ht="60" customHeight="1">
      <c r="A3962" s="53" t="s">
        <v>1240</v>
      </c>
      <c r="B3962" s="60">
        <v>440</v>
      </c>
      <c r="C3962" s="53" t="s">
        <v>445</v>
      </c>
      <c r="D3962" s="52" t="s">
        <v>720</v>
      </c>
      <c r="E3962" s="53" t="s">
        <v>59</v>
      </c>
      <c r="F3962" s="55">
        <v>41244</v>
      </c>
      <c r="G3962" s="55">
        <v>41284</v>
      </c>
      <c r="H3962" s="53" t="s">
        <v>100</v>
      </c>
      <c r="I3962" s="57">
        <v>2695.9</v>
      </c>
      <c r="J3962" s="56">
        <v>2622.4205381483898</v>
      </c>
      <c r="K3962" s="56">
        <v>2622.42</v>
      </c>
      <c r="L3962" s="59">
        <v>41304</v>
      </c>
      <c r="M3962" s="60">
        <v>2013</v>
      </c>
      <c r="N3962" s="61">
        <v>41304</v>
      </c>
      <c r="O3962" s="60">
        <v>2013</v>
      </c>
      <c r="P3962" s="61">
        <v>41638</v>
      </c>
      <c r="Q3962" s="53" t="s">
        <v>341</v>
      </c>
      <c r="R3962" s="53" t="s">
        <v>1304</v>
      </c>
      <c r="S3962" s="53" t="s">
        <v>419</v>
      </c>
      <c r="T3962" s="63">
        <v>35</v>
      </c>
      <c r="U3962" s="53">
        <v>4</v>
      </c>
      <c r="V3962" s="53" t="s">
        <v>389</v>
      </c>
      <c r="W3962" s="53"/>
      <c r="X3962" s="63"/>
      <c r="Y3962" s="63"/>
      <c r="Z3962" s="53"/>
      <c r="AA3962" s="53"/>
      <c r="AB3962" s="53"/>
      <c r="AC3962" s="57"/>
      <c r="AD3962" s="53"/>
      <c r="AE3962" s="53"/>
      <c r="AF3962" s="53"/>
      <c r="AG3962" s="63"/>
      <c r="AH3962" s="53"/>
      <c r="AI3962" s="53"/>
      <c r="AJ3962" s="149">
        <v>1</v>
      </c>
      <c r="AK3962" s="374">
        <v>4</v>
      </c>
    </row>
    <row r="3963" spans="1:37" s="150" customFormat="1" ht="60" customHeight="1">
      <c r="A3963" s="53" t="s">
        <v>1240</v>
      </c>
      <c r="B3963" s="60">
        <v>441</v>
      </c>
      <c r="C3963" s="53" t="s">
        <v>1300</v>
      </c>
      <c r="D3963" s="52" t="s">
        <v>1301</v>
      </c>
      <c r="E3963" s="53" t="s">
        <v>59</v>
      </c>
      <c r="F3963" s="55">
        <v>41315</v>
      </c>
      <c r="G3963" s="55">
        <v>41353</v>
      </c>
      <c r="H3963" s="53" t="s">
        <v>100</v>
      </c>
      <c r="I3963" s="57">
        <v>635</v>
      </c>
      <c r="J3963" s="56">
        <v>617.69243730265498</v>
      </c>
      <c r="K3963" s="56">
        <v>617.69200000000001</v>
      </c>
      <c r="L3963" s="59">
        <v>41358</v>
      </c>
      <c r="M3963" s="60">
        <v>2013</v>
      </c>
      <c r="N3963" s="61">
        <v>41365</v>
      </c>
      <c r="O3963" s="60">
        <v>2013</v>
      </c>
      <c r="P3963" s="61">
        <v>41425</v>
      </c>
      <c r="Q3963" s="53" t="s">
        <v>337</v>
      </c>
      <c r="R3963" s="53" t="s">
        <v>1305</v>
      </c>
      <c r="S3963" s="53" t="s">
        <v>419</v>
      </c>
      <c r="T3963" s="63">
        <v>20</v>
      </c>
      <c r="U3963" s="53">
        <v>4</v>
      </c>
      <c r="V3963" s="53" t="s">
        <v>385</v>
      </c>
      <c r="W3963" s="53"/>
      <c r="X3963" s="63"/>
      <c r="Y3963" s="63"/>
      <c r="Z3963" s="53"/>
      <c r="AA3963" s="53"/>
      <c r="AB3963" s="53"/>
      <c r="AC3963" s="57"/>
      <c r="AD3963" s="53"/>
      <c r="AE3963" s="53"/>
      <c r="AF3963" s="53"/>
      <c r="AG3963" s="63"/>
      <c r="AH3963" s="53"/>
      <c r="AI3963" s="53"/>
      <c r="AJ3963" s="149">
        <v>1</v>
      </c>
      <c r="AK3963" s="374">
        <v>4</v>
      </c>
    </row>
    <row r="3964" spans="1:37" s="150" customFormat="1" ht="60" customHeight="1">
      <c r="A3964" s="53" t="s">
        <v>1240</v>
      </c>
      <c r="B3964" s="60">
        <v>442</v>
      </c>
      <c r="C3964" s="53" t="s">
        <v>1300</v>
      </c>
      <c r="D3964" s="52" t="s">
        <v>1301</v>
      </c>
      <c r="E3964" s="53" t="s">
        <v>59</v>
      </c>
      <c r="F3964" s="55">
        <v>41244</v>
      </c>
      <c r="G3964" s="55">
        <v>41284</v>
      </c>
      <c r="H3964" s="53" t="s">
        <v>100</v>
      </c>
      <c r="I3964" s="57">
        <v>140</v>
      </c>
      <c r="J3964" s="56">
        <v>136.18415940530977</v>
      </c>
      <c r="K3964" s="56">
        <v>136.184</v>
      </c>
      <c r="L3964" s="59">
        <v>41304</v>
      </c>
      <c r="M3964" s="60">
        <v>2013</v>
      </c>
      <c r="N3964" s="61">
        <v>41304</v>
      </c>
      <c r="O3964" s="60">
        <v>2013</v>
      </c>
      <c r="P3964" s="61">
        <v>41638</v>
      </c>
      <c r="Q3964" s="53" t="s">
        <v>341</v>
      </c>
      <c r="R3964" s="53" t="s">
        <v>1306</v>
      </c>
      <c r="S3964" s="53" t="s">
        <v>419</v>
      </c>
      <c r="T3964" s="63">
        <v>15</v>
      </c>
      <c r="U3964" s="53">
        <v>4</v>
      </c>
      <c r="V3964" s="53" t="s">
        <v>389</v>
      </c>
      <c r="W3964" s="53"/>
      <c r="X3964" s="63"/>
      <c r="Y3964" s="63"/>
      <c r="Z3964" s="53"/>
      <c r="AA3964" s="53"/>
      <c r="AB3964" s="53"/>
      <c r="AC3964" s="57"/>
      <c r="AD3964" s="53"/>
      <c r="AE3964" s="53"/>
      <c r="AF3964" s="53"/>
      <c r="AG3964" s="63"/>
      <c r="AH3964" s="53"/>
      <c r="AI3964" s="53"/>
      <c r="AJ3964" s="149">
        <v>1</v>
      </c>
      <c r="AK3964" s="374">
        <v>4</v>
      </c>
    </row>
    <row r="3965" spans="1:37" s="150" customFormat="1" ht="60" customHeight="1">
      <c r="A3965" s="53" t="s">
        <v>1240</v>
      </c>
      <c r="B3965" s="60">
        <v>443</v>
      </c>
      <c r="C3965" s="53" t="s">
        <v>1307</v>
      </c>
      <c r="D3965" s="52" t="s">
        <v>556</v>
      </c>
      <c r="E3965" s="53" t="s">
        <v>59</v>
      </c>
      <c r="F3965" s="55">
        <v>41244</v>
      </c>
      <c r="G3965" s="55">
        <v>41284</v>
      </c>
      <c r="H3965" s="53" t="s">
        <v>100</v>
      </c>
      <c r="I3965" s="57">
        <v>658.84</v>
      </c>
      <c r="J3965" s="56">
        <v>640.88265416138779</v>
      </c>
      <c r="K3965" s="56">
        <v>640.88199999999995</v>
      </c>
      <c r="L3965" s="59">
        <v>41304</v>
      </c>
      <c r="M3965" s="60">
        <v>2013</v>
      </c>
      <c r="N3965" s="61">
        <v>41304</v>
      </c>
      <c r="O3965" s="60">
        <v>2013</v>
      </c>
      <c r="P3965" s="61">
        <v>41638</v>
      </c>
      <c r="Q3965" s="53" t="s">
        <v>341</v>
      </c>
      <c r="R3965" s="53" t="s">
        <v>1308</v>
      </c>
      <c r="S3965" s="53" t="s">
        <v>419</v>
      </c>
      <c r="T3965" s="63">
        <v>1</v>
      </c>
      <c r="U3965" s="53">
        <v>4</v>
      </c>
      <c r="V3965" s="53" t="s">
        <v>389</v>
      </c>
      <c r="W3965" s="53"/>
      <c r="X3965" s="63"/>
      <c r="Y3965" s="63"/>
      <c r="Z3965" s="53"/>
      <c r="AA3965" s="53"/>
      <c r="AB3965" s="53"/>
      <c r="AC3965" s="57"/>
      <c r="AD3965" s="53"/>
      <c r="AE3965" s="53"/>
      <c r="AF3965" s="53"/>
      <c r="AG3965" s="63"/>
      <c r="AH3965" s="53"/>
      <c r="AI3965" s="53"/>
      <c r="AJ3965" s="149">
        <v>1</v>
      </c>
      <c r="AK3965" s="374">
        <v>4</v>
      </c>
    </row>
    <row r="3966" spans="1:37" s="149" customFormat="1" ht="60" customHeight="1">
      <c r="A3966" s="52" t="s">
        <v>1349</v>
      </c>
      <c r="B3966" s="60">
        <v>444</v>
      </c>
      <c r="C3966" s="54" t="s">
        <v>445</v>
      </c>
      <c r="D3966" s="52" t="s">
        <v>720</v>
      </c>
      <c r="E3966" s="53" t="s">
        <v>59</v>
      </c>
      <c r="F3966" s="76">
        <v>41305</v>
      </c>
      <c r="G3966" s="76">
        <v>41365</v>
      </c>
      <c r="H3966" s="53" t="s">
        <v>100</v>
      </c>
      <c r="I3966" s="57">
        <v>500.20339000000001</v>
      </c>
      <c r="J3966" s="56">
        <v>485.63457038036643</v>
      </c>
      <c r="K3966" s="56">
        <v>485.63400000000001</v>
      </c>
      <c r="L3966" s="77">
        <v>41385</v>
      </c>
      <c r="M3966" s="60">
        <v>2013</v>
      </c>
      <c r="N3966" s="78">
        <v>41405</v>
      </c>
      <c r="O3966" s="60">
        <v>2013</v>
      </c>
      <c r="P3966" s="78">
        <v>41517</v>
      </c>
      <c r="Q3966" s="52" t="s">
        <v>337</v>
      </c>
      <c r="R3966" s="54" t="s">
        <v>1414</v>
      </c>
      <c r="S3966" s="53" t="s">
        <v>419</v>
      </c>
      <c r="T3966" s="53" t="s">
        <v>1415</v>
      </c>
      <c r="U3966" s="53">
        <v>4</v>
      </c>
      <c r="V3966" s="53" t="s">
        <v>385</v>
      </c>
      <c r="W3966" s="53"/>
      <c r="X3966" s="53"/>
      <c r="Y3966" s="63"/>
      <c r="Z3966" s="53"/>
      <c r="AA3966" s="53"/>
      <c r="AB3966" s="72"/>
      <c r="AC3966" s="57"/>
      <c r="AD3966" s="53"/>
      <c r="AE3966" s="53"/>
      <c r="AF3966" s="53"/>
      <c r="AG3966" s="63"/>
      <c r="AH3966" s="53"/>
      <c r="AI3966" s="53"/>
      <c r="AJ3966" s="149">
        <v>2</v>
      </c>
      <c r="AK3966" s="374">
        <v>4</v>
      </c>
    </row>
    <row r="3967" spans="1:37" s="149" customFormat="1" ht="60" customHeight="1">
      <c r="A3967" s="52" t="s">
        <v>1349</v>
      </c>
      <c r="B3967" s="60">
        <v>445</v>
      </c>
      <c r="C3967" s="54" t="s">
        <v>445</v>
      </c>
      <c r="D3967" s="52" t="s">
        <v>720</v>
      </c>
      <c r="E3967" s="53" t="s">
        <v>59</v>
      </c>
      <c r="F3967" s="76">
        <v>41304</v>
      </c>
      <c r="G3967" s="76">
        <v>41364</v>
      </c>
      <c r="H3967" s="53" t="s">
        <v>100</v>
      </c>
      <c r="I3967" s="57">
        <v>4100</v>
      </c>
      <c r="J3967" s="56">
        <v>3980.5828155845138</v>
      </c>
      <c r="K3967" s="56">
        <v>3980.5819999999999</v>
      </c>
      <c r="L3967" s="77">
        <v>41384</v>
      </c>
      <c r="M3967" s="60">
        <v>2013</v>
      </c>
      <c r="N3967" s="78">
        <v>41404</v>
      </c>
      <c r="O3967" s="60">
        <v>2013</v>
      </c>
      <c r="P3967" s="78">
        <v>41517</v>
      </c>
      <c r="Q3967" s="52" t="s">
        <v>337</v>
      </c>
      <c r="R3967" s="54" t="s">
        <v>1304</v>
      </c>
      <c r="S3967" s="53" t="s">
        <v>419</v>
      </c>
      <c r="T3967" s="53" t="s">
        <v>1416</v>
      </c>
      <c r="U3967" s="53">
        <v>4</v>
      </c>
      <c r="V3967" s="53" t="s">
        <v>385</v>
      </c>
      <c r="W3967" s="53"/>
      <c r="X3967" s="53"/>
      <c r="Y3967" s="63"/>
      <c r="Z3967" s="53"/>
      <c r="AA3967" s="53"/>
      <c r="AB3967" s="72"/>
      <c r="AC3967" s="57"/>
      <c r="AD3967" s="53"/>
      <c r="AE3967" s="53"/>
      <c r="AF3967" s="53"/>
      <c r="AG3967" s="63"/>
      <c r="AH3967" s="53"/>
      <c r="AI3967" s="53"/>
      <c r="AJ3967" s="149">
        <v>2</v>
      </c>
      <c r="AK3967" s="374">
        <v>4</v>
      </c>
    </row>
    <row r="3968" spans="1:37" s="149" customFormat="1" ht="60" customHeight="1">
      <c r="A3968" s="52" t="s">
        <v>1349</v>
      </c>
      <c r="B3968" s="60">
        <v>446</v>
      </c>
      <c r="C3968" s="54" t="s">
        <v>445</v>
      </c>
      <c r="D3968" s="52" t="s">
        <v>720</v>
      </c>
      <c r="E3968" s="53" t="s">
        <v>59</v>
      </c>
      <c r="F3968" s="76">
        <v>41305</v>
      </c>
      <c r="G3968" s="76">
        <v>41365</v>
      </c>
      <c r="H3968" s="53" t="s">
        <v>100</v>
      </c>
      <c r="I3968" s="57">
        <v>1025.0254199999999</v>
      </c>
      <c r="J3968" s="56">
        <v>995.17016111204157</v>
      </c>
      <c r="K3968" s="56">
        <v>995.17</v>
      </c>
      <c r="L3968" s="77">
        <v>41385</v>
      </c>
      <c r="M3968" s="60">
        <v>2013</v>
      </c>
      <c r="N3968" s="78">
        <v>41405</v>
      </c>
      <c r="O3968" s="60">
        <v>2013</v>
      </c>
      <c r="P3968" s="78">
        <v>41517</v>
      </c>
      <c r="Q3968" s="52" t="s">
        <v>337</v>
      </c>
      <c r="R3968" s="54" t="s">
        <v>1417</v>
      </c>
      <c r="S3968" s="53" t="s">
        <v>419</v>
      </c>
      <c r="T3968" s="53" t="s">
        <v>1418</v>
      </c>
      <c r="U3968" s="53">
        <v>4</v>
      </c>
      <c r="V3968" s="53" t="s">
        <v>385</v>
      </c>
      <c r="W3968" s="53"/>
      <c r="X3968" s="53"/>
      <c r="Y3968" s="63"/>
      <c r="Z3968" s="53"/>
      <c r="AA3968" s="53"/>
      <c r="AB3968" s="72"/>
      <c r="AC3968" s="57"/>
      <c r="AD3968" s="53"/>
      <c r="AE3968" s="53"/>
      <c r="AF3968" s="53"/>
      <c r="AG3968" s="63"/>
      <c r="AH3968" s="53"/>
      <c r="AI3968" s="53"/>
      <c r="AJ3968" s="149">
        <v>2</v>
      </c>
      <c r="AK3968" s="374">
        <v>4</v>
      </c>
    </row>
    <row r="3969" spans="1:37" s="149" customFormat="1" ht="60" customHeight="1">
      <c r="A3969" s="53" t="s">
        <v>1450</v>
      </c>
      <c r="B3969" s="60">
        <v>447</v>
      </c>
      <c r="C3969" s="60" t="s">
        <v>487</v>
      </c>
      <c r="D3969" s="52" t="s">
        <v>435</v>
      </c>
      <c r="E3969" s="53" t="s">
        <v>80</v>
      </c>
      <c r="F3969" s="55">
        <v>41225</v>
      </c>
      <c r="G3969" s="55">
        <v>41255</v>
      </c>
      <c r="H3969" s="53" t="s">
        <v>100</v>
      </c>
      <c r="I3969" s="57">
        <v>60.491999999999997</v>
      </c>
      <c r="J3969" s="56">
        <v>54.44231222314081</v>
      </c>
      <c r="K3969" s="56">
        <v>54.442</v>
      </c>
      <c r="L3969" s="59">
        <v>41289</v>
      </c>
      <c r="M3969" s="60">
        <v>2013</v>
      </c>
      <c r="N3969" s="61">
        <v>41289</v>
      </c>
      <c r="O3969" s="60">
        <v>2013</v>
      </c>
      <c r="P3969" s="61">
        <v>41638</v>
      </c>
      <c r="Q3969" s="53" t="s">
        <v>337</v>
      </c>
      <c r="R3969" s="53"/>
      <c r="S3969" s="53" t="s">
        <v>425</v>
      </c>
      <c r="T3969" s="60">
        <v>4280</v>
      </c>
      <c r="U3969" s="53">
        <v>4</v>
      </c>
      <c r="V3969" s="53" t="s">
        <v>385</v>
      </c>
      <c r="W3969" s="53"/>
      <c r="X3969" s="53"/>
      <c r="Y3969" s="63"/>
      <c r="Z3969" s="53"/>
      <c r="AA3969" s="53"/>
      <c r="AB3969" s="72"/>
      <c r="AC3969" s="57"/>
      <c r="AD3969" s="53"/>
      <c r="AE3969" s="53"/>
      <c r="AF3969" s="53"/>
      <c r="AG3969" s="63"/>
      <c r="AH3969" s="53"/>
      <c r="AI3969" s="53"/>
      <c r="AJ3969" s="149">
        <v>1</v>
      </c>
      <c r="AK3969" s="374">
        <v>4</v>
      </c>
    </row>
    <row r="3970" spans="1:37" s="149" customFormat="1" ht="60" customHeight="1">
      <c r="A3970" s="53" t="s">
        <v>1450</v>
      </c>
      <c r="B3970" s="60">
        <v>448</v>
      </c>
      <c r="C3970" s="53" t="s">
        <v>444</v>
      </c>
      <c r="D3970" s="52" t="s">
        <v>418</v>
      </c>
      <c r="E3970" s="53" t="s">
        <v>81</v>
      </c>
      <c r="F3970" s="55">
        <v>41307</v>
      </c>
      <c r="G3970" s="55">
        <v>41366</v>
      </c>
      <c r="H3970" s="53" t="s">
        <v>100</v>
      </c>
      <c r="I3970" s="57">
        <v>116.7079</v>
      </c>
      <c r="J3970" s="56">
        <v>105.03742194308161</v>
      </c>
      <c r="K3970" s="56">
        <v>105.03700000000001</v>
      </c>
      <c r="L3970" s="59">
        <v>41396</v>
      </c>
      <c r="M3970" s="60">
        <v>2013</v>
      </c>
      <c r="N3970" s="61">
        <v>41396</v>
      </c>
      <c r="O3970" s="60">
        <v>2013</v>
      </c>
      <c r="P3970" s="61">
        <v>41610</v>
      </c>
      <c r="Q3970" s="53" t="s">
        <v>337</v>
      </c>
      <c r="R3970" s="53"/>
      <c r="S3970" s="53" t="s">
        <v>430</v>
      </c>
      <c r="T3970" s="60">
        <v>24</v>
      </c>
      <c r="U3970" s="53">
        <v>4</v>
      </c>
      <c r="V3970" s="53" t="s">
        <v>385</v>
      </c>
      <c r="W3970" s="53"/>
      <c r="X3970" s="53"/>
      <c r="Y3970" s="63"/>
      <c r="Z3970" s="53"/>
      <c r="AA3970" s="53"/>
      <c r="AB3970" s="72"/>
      <c r="AC3970" s="57"/>
      <c r="AD3970" s="53"/>
      <c r="AE3970" s="53"/>
      <c r="AF3970" s="53"/>
      <c r="AG3970" s="63"/>
      <c r="AH3970" s="53"/>
      <c r="AI3970" s="53"/>
      <c r="AJ3970" s="149">
        <v>2</v>
      </c>
      <c r="AK3970" s="374">
        <v>4</v>
      </c>
    </row>
    <row r="3971" spans="1:37" s="149" customFormat="1" ht="180" customHeight="1">
      <c r="A3971" s="53" t="s">
        <v>1450</v>
      </c>
      <c r="B3971" s="60">
        <v>449</v>
      </c>
      <c r="C3971" s="53" t="s">
        <v>445</v>
      </c>
      <c r="D3971" s="52" t="s">
        <v>720</v>
      </c>
      <c r="E3971" s="53" t="s">
        <v>81</v>
      </c>
      <c r="F3971" s="55">
        <v>41228</v>
      </c>
      <c r="G3971" s="55">
        <v>41288</v>
      </c>
      <c r="H3971" s="53" t="s">
        <v>100</v>
      </c>
      <c r="I3971" s="57">
        <v>5686.1360000000004</v>
      </c>
      <c r="J3971" s="56">
        <v>5117.5223889394756</v>
      </c>
      <c r="K3971" s="56">
        <v>5117.5219999999999</v>
      </c>
      <c r="L3971" s="59">
        <v>41320</v>
      </c>
      <c r="M3971" s="60">
        <v>2013</v>
      </c>
      <c r="N3971" s="61">
        <v>41320</v>
      </c>
      <c r="O3971" s="60">
        <v>2013</v>
      </c>
      <c r="P3971" s="61">
        <v>41611</v>
      </c>
      <c r="Q3971" s="53" t="s">
        <v>343</v>
      </c>
      <c r="R3971" s="53"/>
      <c r="S3971" s="53" t="s">
        <v>430</v>
      </c>
      <c r="T3971" s="60">
        <v>10795</v>
      </c>
      <c r="U3971" s="53">
        <v>4</v>
      </c>
      <c r="V3971" s="53" t="s">
        <v>385</v>
      </c>
      <c r="W3971" s="53"/>
      <c r="X3971" s="53"/>
      <c r="Y3971" s="63"/>
      <c r="Z3971" s="53"/>
      <c r="AA3971" s="53"/>
      <c r="AB3971" s="72"/>
      <c r="AC3971" s="57"/>
      <c r="AD3971" s="53"/>
      <c r="AE3971" s="53"/>
      <c r="AF3971" s="53"/>
      <c r="AG3971" s="63"/>
      <c r="AH3971" s="53"/>
      <c r="AI3971" s="53"/>
      <c r="AJ3971" s="149">
        <v>1</v>
      </c>
      <c r="AK3971" s="374">
        <v>4</v>
      </c>
    </row>
    <row r="3972" spans="1:37" s="149" customFormat="1" ht="60" customHeight="1">
      <c r="A3972" s="53" t="s">
        <v>1450</v>
      </c>
      <c r="B3972" s="60">
        <v>450</v>
      </c>
      <c r="C3972" s="53" t="s">
        <v>446</v>
      </c>
      <c r="D3972" s="52" t="s">
        <v>447</v>
      </c>
      <c r="E3972" s="53" t="s">
        <v>81</v>
      </c>
      <c r="F3972" s="55">
        <v>41336</v>
      </c>
      <c r="G3972" s="55">
        <v>41396</v>
      </c>
      <c r="H3972" s="53" t="s">
        <v>100</v>
      </c>
      <c r="I3972" s="57">
        <v>50.677</v>
      </c>
      <c r="J3972" s="56">
        <v>45.609135275793605</v>
      </c>
      <c r="K3972" s="56">
        <v>45.609000000000002</v>
      </c>
      <c r="L3972" s="59">
        <v>41419</v>
      </c>
      <c r="M3972" s="60">
        <v>2013</v>
      </c>
      <c r="N3972" s="61">
        <v>41419</v>
      </c>
      <c r="O3972" s="60">
        <v>2013</v>
      </c>
      <c r="P3972" s="61">
        <v>41550</v>
      </c>
      <c r="Q3972" s="53" t="s">
        <v>343</v>
      </c>
      <c r="R3972" s="53"/>
      <c r="S3972" s="53" t="s">
        <v>430</v>
      </c>
      <c r="T3972" s="60">
        <v>71</v>
      </c>
      <c r="U3972" s="53">
        <v>4</v>
      </c>
      <c r="V3972" s="53" t="s">
        <v>389</v>
      </c>
      <c r="W3972" s="53"/>
      <c r="X3972" s="53"/>
      <c r="Y3972" s="63"/>
      <c r="Z3972" s="53"/>
      <c r="AA3972" s="53"/>
      <c r="AB3972" s="72"/>
      <c r="AC3972" s="57"/>
      <c r="AD3972" s="53"/>
      <c r="AE3972" s="53"/>
      <c r="AF3972" s="53"/>
      <c r="AG3972" s="63"/>
      <c r="AH3972" s="53"/>
      <c r="AI3972" s="53"/>
      <c r="AJ3972" s="149">
        <v>2</v>
      </c>
      <c r="AK3972" s="374">
        <v>4</v>
      </c>
    </row>
    <row r="3973" spans="1:37" s="149" customFormat="1" ht="60" customHeight="1">
      <c r="A3973" s="53" t="s">
        <v>1450</v>
      </c>
      <c r="B3973" s="60">
        <v>451</v>
      </c>
      <c r="C3973" s="60" t="s">
        <v>404</v>
      </c>
      <c r="D3973" s="52" t="s">
        <v>405</v>
      </c>
      <c r="E3973" s="53" t="s">
        <v>59</v>
      </c>
      <c r="F3973" s="55">
        <v>41325</v>
      </c>
      <c r="G3973" s="55">
        <v>41353</v>
      </c>
      <c r="H3973" s="53" t="s">
        <v>100</v>
      </c>
      <c r="I3973" s="57">
        <v>22.49</v>
      </c>
      <c r="J3973" s="56">
        <v>20.240681969692801</v>
      </c>
      <c r="K3973" s="56">
        <v>20.239999999999998</v>
      </c>
      <c r="L3973" s="59">
        <v>41384</v>
      </c>
      <c r="M3973" s="60">
        <v>2013</v>
      </c>
      <c r="N3973" s="61">
        <v>41384</v>
      </c>
      <c r="O3973" s="60">
        <v>2013</v>
      </c>
      <c r="P3973" s="61">
        <v>41638</v>
      </c>
      <c r="Q3973" s="53" t="s">
        <v>343</v>
      </c>
      <c r="R3973" s="53"/>
      <c r="S3973" s="53" t="s">
        <v>430</v>
      </c>
      <c r="T3973" s="53" t="s">
        <v>1465</v>
      </c>
      <c r="U3973" s="53">
        <v>4</v>
      </c>
      <c r="V3973" s="53" t="s">
        <v>389</v>
      </c>
      <c r="W3973" s="53"/>
      <c r="X3973" s="53"/>
      <c r="Y3973" s="63"/>
      <c r="Z3973" s="53"/>
      <c r="AA3973" s="53"/>
      <c r="AB3973" s="72"/>
      <c r="AC3973" s="57"/>
      <c r="AD3973" s="53"/>
      <c r="AE3973" s="53"/>
      <c r="AF3973" s="53"/>
      <c r="AG3973" s="63"/>
      <c r="AH3973" s="53"/>
      <c r="AI3973" s="53"/>
      <c r="AJ3973" s="149">
        <v>2</v>
      </c>
      <c r="AK3973" s="374">
        <v>4</v>
      </c>
    </row>
    <row r="3974" spans="1:37" s="149" customFormat="1" ht="180" customHeight="1">
      <c r="A3974" s="53" t="s">
        <v>1450</v>
      </c>
      <c r="B3974" s="60">
        <v>452</v>
      </c>
      <c r="C3974" s="53" t="s">
        <v>1300</v>
      </c>
      <c r="D3974" s="52" t="s">
        <v>1301</v>
      </c>
      <c r="E3974" s="53" t="s">
        <v>59</v>
      </c>
      <c r="F3974" s="55">
        <v>41368</v>
      </c>
      <c r="G3974" s="55">
        <v>41398</v>
      </c>
      <c r="H3974" s="53" t="s">
        <v>100</v>
      </c>
      <c r="I3974" s="57">
        <v>39</v>
      </c>
      <c r="J3974" s="56">
        <v>35.0996772377664</v>
      </c>
      <c r="K3974" s="56">
        <v>35.098999999999997</v>
      </c>
      <c r="L3974" s="59">
        <v>41423</v>
      </c>
      <c r="M3974" s="60">
        <v>2013</v>
      </c>
      <c r="N3974" s="61">
        <v>41423</v>
      </c>
      <c r="O3974" s="60">
        <v>2013</v>
      </c>
      <c r="P3974" s="61">
        <v>41637</v>
      </c>
      <c r="Q3974" s="53" t="s">
        <v>343</v>
      </c>
      <c r="R3974" s="53"/>
      <c r="S3974" s="53" t="s">
        <v>430</v>
      </c>
      <c r="T3974" s="53" t="s">
        <v>9</v>
      </c>
      <c r="U3974" s="53">
        <v>4</v>
      </c>
      <c r="V3974" s="53" t="s">
        <v>389</v>
      </c>
      <c r="W3974" s="53"/>
      <c r="X3974" s="53"/>
      <c r="Y3974" s="63"/>
      <c r="Z3974" s="53"/>
      <c r="AA3974" s="53"/>
      <c r="AB3974" s="72"/>
      <c r="AC3974" s="57"/>
      <c r="AD3974" s="53"/>
      <c r="AE3974" s="53"/>
      <c r="AF3974" s="53"/>
      <c r="AG3974" s="63"/>
      <c r="AH3974" s="53"/>
      <c r="AI3974" s="53"/>
      <c r="AJ3974" s="149">
        <v>2</v>
      </c>
      <c r="AK3974" s="374">
        <v>4</v>
      </c>
    </row>
    <row r="3975" spans="1:37" s="149" customFormat="1" ht="60" customHeight="1">
      <c r="A3975" s="53" t="s">
        <v>1450</v>
      </c>
      <c r="B3975" s="60">
        <v>453</v>
      </c>
      <c r="C3975" s="53" t="s">
        <v>459</v>
      </c>
      <c r="D3975" s="52" t="s">
        <v>460</v>
      </c>
      <c r="E3975" s="53" t="s">
        <v>59</v>
      </c>
      <c r="F3975" s="55">
        <v>41325</v>
      </c>
      <c r="G3975" s="55">
        <v>41353</v>
      </c>
      <c r="H3975" s="53" t="s">
        <v>100</v>
      </c>
      <c r="I3975" s="57">
        <v>3.54</v>
      </c>
      <c r="J3975" s="56">
        <v>3.1854836726496005</v>
      </c>
      <c r="K3975" s="56">
        <v>3.1850000000000001</v>
      </c>
      <c r="L3975" s="59">
        <v>41384</v>
      </c>
      <c r="M3975" s="60">
        <v>2013</v>
      </c>
      <c r="N3975" s="61">
        <v>41384</v>
      </c>
      <c r="O3975" s="60">
        <v>2013</v>
      </c>
      <c r="P3975" s="61">
        <v>41547</v>
      </c>
      <c r="Q3975" s="53" t="s">
        <v>343</v>
      </c>
      <c r="R3975" s="53"/>
      <c r="S3975" s="53" t="s">
        <v>430</v>
      </c>
      <c r="T3975" s="60">
        <v>110</v>
      </c>
      <c r="U3975" s="53">
        <v>4</v>
      </c>
      <c r="V3975" s="53" t="s">
        <v>389</v>
      </c>
      <c r="W3975" s="53"/>
      <c r="X3975" s="53"/>
      <c r="Y3975" s="63"/>
      <c r="Z3975" s="53"/>
      <c r="AA3975" s="53"/>
      <c r="AB3975" s="72"/>
      <c r="AC3975" s="57"/>
      <c r="AD3975" s="53"/>
      <c r="AE3975" s="53"/>
      <c r="AF3975" s="53"/>
      <c r="AG3975" s="63"/>
      <c r="AH3975" s="53"/>
      <c r="AI3975" s="53"/>
      <c r="AJ3975" s="149">
        <v>2</v>
      </c>
      <c r="AK3975" s="374">
        <v>4</v>
      </c>
    </row>
    <row r="3976" spans="1:37" s="149" customFormat="1" ht="60" customHeight="1">
      <c r="A3976" s="53" t="s">
        <v>1522</v>
      </c>
      <c r="B3976" s="60">
        <v>454</v>
      </c>
      <c r="C3976" s="60">
        <v>3000463</v>
      </c>
      <c r="D3976" s="52" t="s">
        <v>1540</v>
      </c>
      <c r="E3976" s="53" t="s">
        <v>59</v>
      </c>
      <c r="F3976" s="55">
        <v>41306</v>
      </c>
      <c r="G3976" s="55">
        <v>41364</v>
      </c>
      <c r="H3976" s="53" t="s">
        <v>100</v>
      </c>
      <c r="I3976" s="57">
        <v>467.8</v>
      </c>
      <c r="J3976" s="56">
        <v>514.20609457056003</v>
      </c>
      <c r="K3976" s="56">
        <v>467.8</v>
      </c>
      <c r="L3976" s="59">
        <v>41390</v>
      </c>
      <c r="M3976" s="60">
        <v>2013</v>
      </c>
      <c r="N3976" s="61">
        <v>41395</v>
      </c>
      <c r="O3976" s="60">
        <v>2014</v>
      </c>
      <c r="P3976" s="61">
        <v>41760</v>
      </c>
      <c r="Q3976" s="53" t="s">
        <v>344</v>
      </c>
      <c r="R3976" s="53"/>
      <c r="S3976" s="53" t="s">
        <v>384</v>
      </c>
      <c r="T3976" s="60">
        <v>1</v>
      </c>
      <c r="U3976" s="53">
        <v>4</v>
      </c>
      <c r="V3976" s="53" t="s">
        <v>389</v>
      </c>
      <c r="W3976" s="53"/>
      <c r="X3976" s="53"/>
      <c r="Y3976" s="63"/>
      <c r="Z3976" s="53"/>
      <c r="AA3976" s="53"/>
      <c r="AB3976" s="72"/>
      <c r="AC3976" s="57"/>
      <c r="AD3976" s="53"/>
      <c r="AE3976" s="53"/>
      <c r="AF3976" s="53"/>
      <c r="AG3976" s="63"/>
      <c r="AH3976" s="53"/>
      <c r="AI3976" s="53"/>
      <c r="AJ3976" s="149">
        <v>2</v>
      </c>
      <c r="AK3976" s="374">
        <v>4</v>
      </c>
    </row>
    <row r="3977" spans="1:37" s="149" customFormat="1" ht="60" customHeight="1">
      <c r="A3977" s="53" t="s">
        <v>1522</v>
      </c>
      <c r="B3977" s="60">
        <v>455</v>
      </c>
      <c r="C3977" s="60" t="s">
        <v>445</v>
      </c>
      <c r="D3977" s="52" t="s">
        <v>720</v>
      </c>
      <c r="E3977" s="53" t="s">
        <v>81</v>
      </c>
      <c r="F3977" s="55">
        <v>41257</v>
      </c>
      <c r="G3977" s="55">
        <v>41333</v>
      </c>
      <c r="H3977" s="53" t="s">
        <v>100</v>
      </c>
      <c r="I3977" s="57">
        <v>32.797460000000001</v>
      </c>
      <c r="J3977" s="56">
        <v>31.005967982175651</v>
      </c>
      <c r="K3977" s="56">
        <v>31.004999999999999</v>
      </c>
      <c r="L3977" s="59">
        <v>41361</v>
      </c>
      <c r="M3977" s="60">
        <v>2013</v>
      </c>
      <c r="N3977" s="61">
        <v>41362</v>
      </c>
      <c r="O3977" s="60">
        <v>2013</v>
      </c>
      <c r="P3977" s="61">
        <v>41639</v>
      </c>
      <c r="Q3977" s="53" t="s">
        <v>344</v>
      </c>
      <c r="R3977" s="53" t="s">
        <v>1541</v>
      </c>
      <c r="S3977" s="53" t="s">
        <v>419</v>
      </c>
      <c r="T3977" s="60">
        <v>1016</v>
      </c>
      <c r="U3977" s="53">
        <v>4</v>
      </c>
      <c r="V3977" s="53" t="s">
        <v>385</v>
      </c>
      <c r="W3977" s="53"/>
      <c r="X3977" s="53"/>
      <c r="Y3977" s="63"/>
      <c r="Z3977" s="53"/>
      <c r="AA3977" s="53"/>
      <c r="AB3977" s="72"/>
      <c r="AC3977" s="57"/>
      <c r="AD3977" s="53"/>
      <c r="AE3977" s="53"/>
      <c r="AF3977" s="53"/>
      <c r="AG3977" s="63"/>
      <c r="AH3977" s="53"/>
      <c r="AI3977" s="53"/>
      <c r="AJ3977" s="149">
        <v>1</v>
      </c>
      <c r="AK3977" s="374">
        <v>4</v>
      </c>
    </row>
    <row r="3978" spans="1:37" s="149" customFormat="1" ht="60" customHeight="1">
      <c r="A3978" s="53" t="s">
        <v>1522</v>
      </c>
      <c r="B3978" s="160" t="s">
        <v>2617</v>
      </c>
      <c r="C3978" s="60" t="s">
        <v>445</v>
      </c>
      <c r="D3978" s="52" t="s">
        <v>720</v>
      </c>
      <c r="E3978" s="53" t="s">
        <v>81</v>
      </c>
      <c r="F3978" s="55">
        <v>41456</v>
      </c>
      <c r="G3978" s="55">
        <v>41547</v>
      </c>
      <c r="H3978" s="53" t="s">
        <v>100</v>
      </c>
      <c r="I3978" s="57">
        <v>103.32254</v>
      </c>
      <c r="J3978" s="56">
        <v>97.678778787146598</v>
      </c>
      <c r="K3978" s="56">
        <v>97.677999999999997</v>
      </c>
      <c r="L3978" s="59">
        <v>41578</v>
      </c>
      <c r="M3978" s="60">
        <v>2013</v>
      </c>
      <c r="N3978" s="61">
        <v>41579</v>
      </c>
      <c r="O3978" s="60">
        <v>2013</v>
      </c>
      <c r="P3978" s="61">
        <v>41639</v>
      </c>
      <c r="Q3978" s="53" t="s">
        <v>344</v>
      </c>
      <c r="R3978" s="53" t="s">
        <v>1541</v>
      </c>
      <c r="S3978" s="53" t="s">
        <v>419</v>
      </c>
      <c r="T3978" s="60">
        <v>1744</v>
      </c>
      <c r="U3978" s="53">
        <v>4</v>
      </c>
      <c r="V3978" s="53" t="s">
        <v>385</v>
      </c>
      <c r="W3978" s="53"/>
      <c r="X3978" s="53"/>
      <c r="Y3978" s="63"/>
      <c r="Z3978" s="53"/>
      <c r="AA3978" s="53"/>
      <c r="AB3978" s="72"/>
      <c r="AC3978" s="57"/>
      <c r="AD3978" s="53"/>
      <c r="AE3978" s="53"/>
      <c r="AF3978" s="53"/>
      <c r="AG3978" s="63"/>
      <c r="AH3978" s="53"/>
      <c r="AI3978" s="53"/>
      <c r="AJ3978" s="149">
        <v>4</v>
      </c>
      <c r="AK3978" s="374">
        <v>4</v>
      </c>
    </row>
    <row r="3979" spans="1:37" s="149" customFormat="1" ht="60" customHeight="1">
      <c r="A3979" s="53" t="s">
        <v>1522</v>
      </c>
      <c r="B3979" s="60">
        <v>456</v>
      </c>
      <c r="C3979" s="60" t="s">
        <v>445</v>
      </c>
      <c r="D3979" s="52" t="s">
        <v>720</v>
      </c>
      <c r="E3979" s="53" t="s">
        <v>81</v>
      </c>
      <c r="F3979" s="55">
        <v>41257</v>
      </c>
      <c r="G3979" s="55">
        <v>41333</v>
      </c>
      <c r="H3979" s="53" t="s">
        <v>100</v>
      </c>
      <c r="I3979" s="57">
        <v>92.486859999999993</v>
      </c>
      <c r="J3979" s="56">
        <v>87.434821689868798</v>
      </c>
      <c r="K3979" s="56">
        <v>87.433999999999997</v>
      </c>
      <c r="L3979" s="59">
        <v>41361</v>
      </c>
      <c r="M3979" s="60">
        <v>2013</v>
      </c>
      <c r="N3979" s="61">
        <v>41362</v>
      </c>
      <c r="O3979" s="60">
        <v>2013</v>
      </c>
      <c r="P3979" s="61">
        <v>41639</v>
      </c>
      <c r="Q3979" s="53" t="s">
        <v>344</v>
      </c>
      <c r="R3979" s="53" t="s">
        <v>1542</v>
      </c>
      <c r="S3979" s="53" t="s">
        <v>419</v>
      </c>
      <c r="T3979" s="60">
        <v>8310</v>
      </c>
      <c r="U3979" s="53">
        <v>4</v>
      </c>
      <c r="V3979" s="53" t="s">
        <v>385</v>
      </c>
      <c r="W3979" s="53"/>
      <c r="X3979" s="53"/>
      <c r="Y3979" s="63"/>
      <c r="Z3979" s="53"/>
      <c r="AA3979" s="53"/>
      <c r="AB3979" s="72"/>
      <c r="AC3979" s="57"/>
      <c r="AD3979" s="53"/>
      <c r="AE3979" s="53"/>
      <c r="AF3979" s="53"/>
      <c r="AG3979" s="63"/>
      <c r="AH3979" s="53"/>
      <c r="AI3979" s="53"/>
      <c r="AJ3979" s="149">
        <v>1</v>
      </c>
      <c r="AK3979" s="374">
        <v>4</v>
      </c>
    </row>
    <row r="3980" spans="1:37" s="149" customFormat="1" ht="60" customHeight="1">
      <c r="A3980" s="53" t="s">
        <v>1522</v>
      </c>
      <c r="B3980" s="160" t="s">
        <v>2618</v>
      </c>
      <c r="C3980" s="60" t="s">
        <v>445</v>
      </c>
      <c r="D3980" s="52" t="s">
        <v>720</v>
      </c>
      <c r="E3980" s="53" t="s">
        <v>81</v>
      </c>
      <c r="F3980" s="55">
        <v>41456</v>
      </c>
      <c r="G3980" s="55">
        <v>41547</v>
      </c>
      <c r="H3980" s="53" t="s">
        <v>100</v>
      </c>
      <c r="I3980" s="57">
        <v>363.71314000000001</v>
      </c>
      <c r="J3980" s="56">
        <v>343.84552669846516</v>
      </c>
      <c r="K3980" s="56">
        <v>343.84500000000003</v>
      </c>
      <c r="L3980" s="59">
        <v>41578</v>
      </c>
      <c r="M3980" s="60">
        <v>2013</v>
      </c>
      <c r="N3980" s="61">
        <v>41579</v>
      </c>
      <c r="O3980" s="60">
        <v>2013</v>
      </c>
      <c r="P3980" s="61">
        <v>41639</v>
      </c>
      <c r="Q3980" s="53" t="s">
        <v>344</v>
      </c>
      <c r="R3980" s="53" t="s">
        <v>1542</v>
      </c>
      <c r="S3980" s="53" t="s">
        <v>419</v>
      </c>
      <c r="T3980" s="60">
        <v>12814</v>
      </c>
      <c r="U3980" s="53">
        <v>4</v>
      </c>
      <c r="V3980" s="53" t="s">
        <v>385</v>
      </c>
      <c r="W3980" s="53"/>
      <c r="X3980" s="53"/>
      <c r="Y3980" s="63"/>
      <c r="Z3980" s="53"/>
      <c r="AA3980" s="53"/>
      <c r="AB3980" s="72"/>
      <c r="AC3980" s="57"/>
      <c r="AD3980" s="53"/>
      <c r="AE3980" s="53"/>
      <c r="AF3980" s="53"/>
      <c r="AG3980" s="63"/>
      <c r="AH3980" s="53"/>
      <c r="AI3980" s="53"/>
      <c r="AJ3980" s="149">
        <v>4</v>
      </c>
      <c r="AK3980" s="374">
        <v>4</v>
      </c>
    </row>
    <row r="3981" spans="1:37" s="149" customFormat="1" ht="60" customHeight="1">
      <c r="A3981" s="53" t="s">
        <v>1522</v>
      </c>
      <c r="B3981" s="60">
        <v>457</v>
      </c>
      <c r="C3981" s="60" t="s">
        <v>445</v>
      </c>
      <c r="D3981" s="52" t="s">
        <v>720</v>
      </c>
      <c r="E3981" s="53" t="s">
        <v>81</v>
      </c>
      <c r="F3981" s="55">
        <v>41257</v>
      </c>
      <c r="G3981" s="55">
        <v>41333</v>
      </c>
      <c r="H3981" s="53" t="s">
        <v>100</v>
      </c>
      <c r="I3981" s="57">
        <v>266.06864000000002</v>
      </c>
      <c r="J3981" s="56">
        <v>251.53480423827708</v>
      </c>
      <c r="K3981" s="56">
        <v>251.53399999999999</v>
      </c>
      <c r="L3981" s="59">
        <v>41361</v>
      </c>
      <c r="M3981" s="60">
        <v>2013</v>
      </c>
      <c r="N3981" s="61">
        <v>41362</v>
      </c>
      <c r="O3981" s="60">
        <v>2013</v>
      </c>
      <c r="P3981" s="61">
        <v>41639</v>
      </c>
      <c r="Q3981" s="53" t="s">
        <v>344</v>
      </c>
      <c r="R3981" s="53" t="s">
        <v>1543</v>
      </c>
      <c r="S3981" s="53" t="s">
        <v>419</v>
      </c>
      <c r="T3981" s="60">
        <v>98</v>
      </c>
      <c r="U3981" s="53">
        <v>4</v>
      </c>
      <c r="V3981" s="53" t="s">
        <v>385</v>
      </c>
      <c r="W3981" s="53"/>
      <c r="X3981" s="53"/>
      <c r="Y3981" s="63"/>
      <c r="Z3981" s="53"/>
      <c r="AA3981" s="53"/>
      <c r="AB3981" s="72"/>
      <c r="AC3981" s="57"/>
      <c r="AD3981" s="53"/>
      <c r="AE3981" s="53"/>
      <c r="AF3981" s="53"/>
      <c r="AG3981" s="63"/>
      <c r="AH3981" s="53"/>
      <c r="AI3981" s="53"/>
      <c r="AJ3981" s="149">
        <v>1</v>
      </c>
      <c r="AK3981" s="374">
        <v>4</v>
      </c>
    </row>
    <row r="3982" spans="1:37" s="149" customFormat="1" ht="60" customHeight="1">
      <c r="A3982" s="53" t="s">
        <v>1522</v>
      </c>
      <c r="B3982" s="160" t="s">
        <v>2619</v>
      </c>
      <c r="C3982" s="60" t="s">
        <v>445</v>
      </c>
      <c r="D3982" s="52" t="s">
        <v>720</v>
      </c>
      <c r="E3982" s="53" t="s">
        <v>81</v>
      </c>
      <c r="F3982" s="55">
        <v>41456</v>
      </c>
      <c r="G3982" s="55">
        <v>41547</v>
      </c>
      <c r="H3982" s="53" t="s">
        <v>100</v>
      </c>
      <c r="I3982" s="57">
        <v>1111.8313600000001</v>
      </c>
      <c r="J3982" s="56">
        <v>1051.0982339999634</v>
      </c>
      <c r="K3982" s="56">
        <v>1051.098</v>
      </c>
      <c r="L3982" s="59">
        <v>41578</v>
      </c>
      <c r="M3982" s="60">
        <v>2013</v>
      </c>
      <c r="N3982" s="61">
        <v>41579</v>
      </c>
      <c r="O3982" s="60">
        <v>2013</v>
      </c>
      <c r="P3982" s="61">
        <v>41639</v>
      </c>
      <c r="Q3982" s="53" t="s">
        <v>344</v>
      </c>
      <c r="R3982" s="53" t="s">
        <v>1543</v>
      </c>
      <c r="S3982" s="53" t="s">
        <v>419</v>
      </c>
      <c r="T3982" s="60">
        <v>412</v>
      </c>
      <c r="U3982" s="53">
        <v>4</v>
      </c>
      <c r="V3982" s="53" t="s">
        <v>385</v>
      </c>
      <c r="W3982" s="53"/>
      <c r="X3982" s="53"/>
      <c r="Y3982" s="63"/>
      <c r="Z3982" s="53"/>
      <c r="AA3982" s="53"/>
      <c r="AB3982" s="72"/>
      <c r="AC3982" s="57"/>
      <c r="AD3982" s="53"/>
      <c r="AE3982" s="53"/>
      <c r="AF3982" s="53"/>
      <c r="AG3982" s="63"/>
      <c r="AH3982" s="53"/>
      <c r="AI3982" s="53"/>
      <c r="AJ3982" s="149">
        <v>4</v>
      </c>
      <c r="AK3982" s="374">
        <v>4</v>
      </c>
    </row>
    <row r="3983" spans="1:37" s="149" customFormat="1" ht="60" customHeight="1">
      <c r="A3983" s="53" t="s">
        <v>1522</v>
      </c>
      <c r="B3983" s="60">
        <v>458</v>
      </c>
      <c r="C3983" s="60" t="s">
        <v>445</v>
      </c>
      <c r="D3983" s="52" t="s">
        <v>720</v>
      </c>
      <c r="E3983" s="53" t="s">
        <v>81</v>
      </c>
      <c r="F3983" s="55">
        <v>41257</v>
      </c>
      <c r="G3983" s="55">
        <v>41333</v>
      </c>
      <c r="H3983" s="53" t="s">
        <v>100</v>
      </c>
      <c r="I3983" s="57">
        <v>235.37288000000001</v>
      </c>
      <c r="J3983" s="56">
        <v>222.51577345291125</v>
      </c>
      <c r="K3983" s="56">
        <v>222.51499999999999</v>
      </c>
      <c r="L3983" s="59">
        <v>41361</v>
      </c>
      <c r="M3983" s="60">
        <v>2013</v>
      </c>
      <c r="N3983" s="61">
        <v>41362</v>
      </c>
      <c r="O3983" s="60">
        <v>2013</v>
      </c>
      <c r="P3983" s="61">
        <v>41639</v>
      </c>
      <c r="Q3983" s="53" t="s">
        <v>344</v>
      </c>
      <c r="R3983" s="53" t="s">
        <v>1544</v>
      </c>
      <c r="S3983" s="53" t="s">
        <v>419</v>
      </c>
      <c r="T3983" s="60">
        <v>63</v>
      </c>
      <c r="U3983" s="53">
        <v>4</v>
      </c>
      <c r="V3983" s="53" t="s">
        <v>385</v>
      </c>
      <c r="W3983" s="53"/>
      <c r="X3983" s="53"/>
      <c r="Y3983" s="63"/>
      <c r="Z3983" s="53"/>
      <c r="AA3983" s="53"/>
      <c r="AB3983" s="72"/>
      <c r="AC3983" s="57"/>
      <c r="AD3983" s="53"/>
      <c r="AE3983" s="53"/>
      <c r="AF3983" s="53"/>
      <c r="AG3983" s="63"/>
      <c r="AH3983" s="53"/>
      <c r="AI3983" s="53"/>
      <c r="AJ3983" s="149">
        <v>1</v>
      </c>
      <c r="AK3983" s="374">
        <v>4</v>
      </c>
    </row>
    <row r="3984" spans="1:37" s="149" customFormat="1" ht="60" customHeight="1">
      <c r="A3984" s="53" t="s">
        <v>1522</v>
      </c>
      <c r="B3984" s="160" t="s">
        <v>2620</v>
      </c>
      <c r="C3984" s="60" t="s">
        <v>445</v>
      </c>
      <c r="D3984" s="52" t="s">
        <v>720</v>
      </c>
      <c r="E3984" s="53" t="s">
        <v>81</v>
      </c>
      <c r="F3984" s="55">
        <v>41456</v>
      </c>
      <c r="G3984" s="55">
        <v>41547</v>
      </c>
      <c r="H3984" s="53" t="s">
        <v>100</v>
      </c>
      <c r="I3984" s="57">
        <v>655.81712000000005</v>
      </c>
      <c r="J3984" s="56">
        <v>619.99350686317678</v>
      </c>
      <c r="K3984" s="56">
        <v>619.99300000000005</v>
      </c>
      <c r="L3984" s="59">
        <v>41578</v>
      </c>
      <c r="M3984" s="60">
        <v>2013</v>
      </c>
      <c r="N3984" s="61">
        <v>41579</v>
      </c>
      <c r="O3984" s="60">
        <v>2013</v>
      </c>
      <c r="P3984" s="61">
        <v>41639</v>
      </c>
      <c r="Q3984" s="53" t="s">
        <v>344</v>
      </c>
      <c r="R3984" s="53" t="s">
        <v>1544</v>
      </c>
      <c r="S3984" s="53" t="s">
        <v>419</v>
      </c>
      <c r="T3984" s="60">
        <v>67</v>
      </c>
      <c r="U3984" s="53">
        <v>4</v>
      </c>
      <c r="V3984" s="53" t="s">
        <v>385</v>
      </c>
      <c r="W3984" s="53"/>
      <c r="X3984" s="53"/>
      <c r="Y3984" s="63"/>
      <c r="Z3984" s="53"/>
      <c r="AA3984" s="53"/>
      <c r="AB3984" s="72"/>
      <c r="AC3984" s="57"/>
      <c r="AD3984" s="53"/>
      <c r="AE3984" s="53"/>
      <c r="AF3984" s="53"/>
      <c r="AG3984" s="63"/>
      <c r="AH3984" s="53"/>
      <c r="AI3984" s="53"/>
      <c r="AJ3984" s="149">
        <v>4</v>
      </c>
      <c r="AK3984" s="374">
        <v>4</v>
      </c>
    </row>
    <row r="3985" spans="1:37" s="149" customFormat="1" ht="60" customHeight="1">
      <c r="A3985" s="53" t="s">
        <v>1522</v>
      </c>
      <c r="B3985" s="60">
        <v>459</v>
      </c>
      <c r="C3985" s="60" t="s">
        <v>445</v>
      </c>
      <c r="D3985" s="52" t="s">
        <v>720</v>
      </c>
      <c r="E3985" s="53" t="s">
        <v>81</v>
      </c>
      <c r="F3985" s="55">
        <v>41257</v>
      </c>
      <c r="G3985" s="55">
        <v>41333</v>
      </c>
      <c r="H3985" s="53" t="s">
        <v>100</v>
      </c>
      <c r="I3985" s="57">
        <v>47.826189999999997</v>
      </c>
      <c r="J3985" s="56">
        <v>45.213390042300148</v>
      </c>
      <c r="K3985" s="56">
        <v>45.213000000000001</v>
      </c>
      <c r="L3985" s="59">
        <v>41361</v>
      </c>
      <c r="M3985" s="60">
        <v>2013</v>
      </c>
      <c r="N3985" s="61">
        <v>41362</v>
      </c>
      <c r="O3985" s="60">
        <v>2013</v>
      </c>
      <c r="P3985" s="61">
        <v>41639</v>
      </c>
      <c r="Q3985" s="53" t="s">
        <v>344</v>
      </c>
      <c r="R3985" s="53" t="s">
        <v>1545</v>
      </c>
      <c r="S3985" s="53" t="s">
        <v>419</v>
      </c>
      <c r="T3985" s="60">
        <v>2798</v>
      </c>
      <c r="U3985" s="53">
        <v>4</v>
      </c>
      <c r="V3985" s="53" t="s">
        <v>385</v>
      </c>
      <c r="W3985" s="53"/>
      <c r="X3985" s="53"/>
      <c r="Y3985" s="63"/>
      <c r="Z3985" s="53"/>
      <c r="AA3985" s="53"/>
      <c r="AB3985" s="72"/>
      <c r="AC3985" s="57"/>
      <c r="AD3985" s="53"/>
      <c r="AE3985" s="53"/>
      <c r="AF3985" s="53"/>
      <c r="AG3985" s="63"/>
      <c r="AH3985" s="53"/>
      <c r="AI3985" s="53"/>
      <c r="AJ3985" s="149">
        <v>1</v>
      </c>
      <c r="AK3985" s="374">
        <v>4</v>
      </c>
    </row>
    <row r="3986" spans="1:37" s="149" customFormat="1" ht="60" customHeight="1">
      <c r="A3986" s="53" t="s">
        <v>1522</v>
      </c>
      <c r="B3986" s="160" t="s">
        <v>2621</v>
      </c>
      <c r="C3986" s="60" t="s">
        <v>445</v>
      </c>
      <c r="D3986" s="52" t="s">
        <v>720</v>
      </c>
      <c r="E3986" s="53" t="s">
        <v>81</v>
      </c>
      <c r="F3986" s="55">
        <v>41456</v>
      </c>
      <c r="G3986" s="55">
        <v>41547</v>
      </c>
      <c r="H3986" s="53" t="s">
        <v>100</v>
      </c>
      <c r="I3986" s="57">
        <v>128.01381000000001</v>
      </c>
      <c r="J3986" s="56">
        <v>121.02145533386086</v>
      </c>
      <c r="K3986" s="56">
        <v>121.021</v>
      </c>
      <c r="L3986" s="59">
        <v>41578</v>
      </c>
      <c r="M3986" s="60">
        <v>2013</v>
      </c>
      <c r="N3986" s="61">
        <v>41579</v>
      </c>
      <c r="O3986" s="60">
        <v>2013</v>
      </c>
      <c r="P3986" s="61">
        <v>41639</v>
      </c>
      <c r="Q3986" s="53" t="s">
        <v>344</v>
      </c>
      <c r="R3986" s="53" t="s">
        <v>1545</v>
      </c>
      <c r="S3986" s="53" t="s">
        <v>419</v>
      </c>
      <c r="T3986" s="60">
        <v>3706</v>
      </c>
      <c r="U3986" s="53">
        <v>4</v>
      </c>
      <c r="V3986" s="53" t="s">
        <v>385</v>
      </c>
      <c r="W3986" s="53"/>
      <c r="X3986" s="53"/>
      <c r="Y3986" s="63"/>
      <c r="Z3986" s="53"/>
      <c r="AA3986" s="53"/>
      <c r="AB3986" s="72"/>
      <c r="AC3986" s="57"/>
      <c r="AD3986" s="53"/>
      <c r="AE3986" s="53"/>
      <c r="AF3986" s="53"/>
      <c r="AG3986" s="63"/>
      <c r="AH3986" s="53"/>
      <c r="AI3986" s="53"/>
      <c r="AJ3986" s="149">
        <v>4</v>
      </c>
      <c r="AK3986" s="374">
        <v>4</v>
      </c>
    </row>
    <row r="3987" spans="1:37" s="149" customFormat="1" ht="60" customHeight="1">
      <c r="A3987" s="53" t="s">
        <v>1522</v>
      </c>
      <c r="B3987" s="60">
        <v>460</v>
      </c>
      <c r="C3987" s="60" t="s">
        <v>445</v>
      </c>
      <c r="D3987" s="52" t="s">
        <v>720</v>
      </c>
      <c r="E3987" s="53" t="s">
        <v>81</v>
      </c>
      <c r="F3987" s="55">
        <v>41257</v>
      </c>
      <c r="G3987" s="55">
        <v>41333</v>
      </c>
      <c r="H3987" s="53" t="s">
        <v>100</v>
      </c>
      <c r="I3987" s="57">
        <v>1512.675</v>
      </c>
      <c r="J3987" s="56">
        <v>1429.9507600040376</v>
      </c>
      <c r="K3987" s="56">
        <v>1429.95</v>
      </c>
      <c r="L3987" s="59">
        <v>41361</v>
      </c>
      <c r="M3987" s="60">
        <v>2013</v>
      </c>
      <c r="N3987" s="61">
        <v>41362</v>
      </c>
      <c r="O3987" s="60">
        <v>2013</v>
      </c>
      <c r="P3987" s="61">
        <v>41639</v>
      </c>
      <c r="Q3987" s="53" t="s">
        <v>344</v>
      </c>
      <c r="R3987" s="53" t="s">
        <v>1546</v>
      </c>
      <c r="S3987" s="53" t="s">
        <v>419</v>
      </c>
      <c r="T3987" s="60">
        <v>2296</v>
      </c>
      <c r="U3987" s="53">
        <v>4</v>
      </c>
      <c r="V3987" s="53" t="s">
        <v>385</v>
      </c>
      <c r="W3987" s="53"/>
      <c r="X3987" s="53"/>
      <c r="Y3987" s="63"/>
      <c r="Z3987" s="53"/>
      <c r="AA3987" s="53"/>
      <c r="AB3987" s="72"/>
      <c r="AC3987" s="57"/>
      <c r="AD3987" s="53"/>
      <c r="AE3987" s="53"/>
      <c r="AF3987" s="53"/>
      <c r="AG3987" s="63"/>
      <c r="AH3987" s="53"/>
      <c r="AI3987" s="53"/>
      <c r="AJ3987" s="149">
        <v>1</v>
      </c>
      <c r="AK3987" s="374">
        <v>4</v>
      </c>
    </row>
    <row r="3988" spans="1:37" s="149" customFormat="1" ht="60" customHeight="1">
      <c r="A3988" s="53" t="s">
        <v>1522</v>
      </c>
      <c r="B3988" s="160" t="s">
        <v>2622</v>
      </c>
      <c r="C3988" s="60" t="s">
        <v>445</v>
      </c>
      <c r="D3988" s="52" t="s">
        <v>720</v>
      </c>
      <c r="E3988" s="53" t="s">
        <v>81</v>
      </c>
      <c r="F3988" s="55">
        <v>41456</v>
      </c>
      <c r="G3988" s="55">
        <v>41547</v>
      </c>
      <c r="H3988" s="53" t="s">
        <v>100</v>
      </c>
      <c r="I3988" s="57">
        <v>4840.2950000000001</v>
      </c>
      <c r="J3988" s="56">
        <v>4575.9920609092333</v>
      </c>
      <c r="K3988" s="56">
        <v>4575.9920000000002</v>
      </c>
      <c r="L3988" s="59">
        <v>41578</v>
      </c>
      <c r="M3988" s="60">
        <v>2013</v>
      </c>
      <c r="N3988" s="61">
        <v>41579</v>
      </c>
      <c r="O3988" s="60">
        <v>2013</v>
      </c>
      <c r="P3988" s="61">
        <v>41639</v>
      </c>
      <c r="Q3988" s="53" t="s">
        <v>344</v>
      </c>
      <c r="R3988" s="53" t="s">
        <v>1546</v>
      </c>
      <c r="S3988" s="53" t="s">
        <v>419</v>
      </c>
      <c r="T3988" s="60">
        <v>6528</v>
      </c>
      <c r="U3988" s="53">
        <v>4</v>
      </c>
      <c r="V3988" s="53" t="s">
        <v>385</v>
      </c>
      <c r="W3988" s="53"/>
      <c r="X3988" s="53"/>
      <c r="Y3988" s="63"/>
      <c r="Z3988" s="53"/>
      <c r="AA3988" s="53"/>
      <c r="AB3988" s="72"/>
      <c r="AC3988" s="57"/>
      <c r="AD3988" s="53"/>
      <c r="AE3988" s="53"/>
      <c r="AF3988" s="53"/>
      <c r="AG3988" s="63"/>
      <c r="AH3988" s="53"/>
      <c r="AI3988" s="53"/>
      <c r="AJ3988" s="149">
        <v>4</v>
      </c>
      <c r="AK3988" s="374">
        <v>4</v>
      </c>
    </row>
    <row r="3989" spans="1:37" s="149" customFormat="1" ht="60" customHeight="1">
      <c r="A3989" s="53" t="s">
        <v>1522</v>
      </c>
      <c r="B3989" s="60">
        <v>461</v>
      </c>
      <c r="C3989" s="60" t="s">
        <v>445</v>
      </c>
      <c r="D3989" s="52" t="s">
        <v>720</v>
      </c>
      <c r="E3989" s="53" t="s">
        <v>81</v>
      </c>
      <c r="F3989" s="55">
        <v>41257</v>
      </c>
      <c r="G3989" s="55">
        <v>41333</v>
      </c>
      <c r="H3989" s="53" t="s">
        <v>100</v>
      </c>
      <c r="I3989" s="57">
        <v>1957.63</v>
      </c>
      <c r="J3989" s="56">
        <v>1850.695634404766</v>
      </c>
      <c r="K3989" s="56">
        <v>1850.6949999999999</v>
      </c>
      <c r="L3989" s="59">
        <v>41362</v>
      </c>
      <c r="M3989" s="60">
        <v>2013</v>
      </c>
      <c r="N3989" s="61">
        <v>41407</v>
      </c>
      <c r="O3989" s="60">
        <v>2013</v>
      </c>
      <c r="P3989" s="61">
        <v>41639</v>
      </c>
      <c r="Q3989" s="53" t="s">
        <v>337</v>
      </c>
      <c r="R3989" s="53" t="s">
        <v>1547</v>
      </c>
      <c r="S3989" s="53" t="s">
        <v>419</v>
      </c>
      <c r="T3989" s="60">
        <v>228</v>
      </c>
      <c r="U3989" s="53">
        <v>4</v>
      </c>
      <c r="V3989" s="53" t="s">
        <v>385</v>
      </c>
      <c r="W3989" s="53"/>
      <c r="X3989" s="53"/>
      <c r="Y3989" s="63"/>
      <c r="Z3989" s="53"/>
      <c r="AA3989" s="53"/>
      <c r="AB3989" s="72"/>
      <c r="AC3989" s="57"/>
      <c r="AD3989" s="53"/>
      <c r="AE3989" s="53"/>
      <c r="AF3989" s="53"/>
      <c r="AG3989" s="63"/>
      <c r="AH3989" s="53"/>
      <c r="AI3989" s="53"/>
      <c r="AJ3989" s="149">
        <v>1</v>
      </c>
      <c r="AK3989" s="374">
        <v>4</v>
      </c>
    </row>
    <row r="3990" spans="1:37" s="149" customFormat="1" ht="60" customHeight="1">
      <c r="A3990" s="53" t="s">
        <v>1522</v>
      </c>
      <c r="B3990" s="60">
        <v>462</v>
      </c>
      <c r="C3990" s="60">
        <v>75</v>
      </c>
      <c r="D3990" s="52" t="s">
        <v>1548</v>
      </c>
      <c r="E3990" s="53" t="s">
        <v>59</v>
      </c>
      <c r="F3990" s="55">
        <v>41291</v>
      </c>
      <c r="G3990" s="55">
        <v>41334</v>
      </c>
      <c r="H3990" s="53" t="s">
        <v>100</v>
      </c>
      <c r="I3990" s="57">
        <v>202.58</v>
      </c>
      <c r="J3990" s="56">
        <v>191.51418890072051</v>
      </c>
      <c r="K3990" s="56">
        <v>191.51400000000001</v>
      </c>
      <c r="L3990" s="59">
        <v>41362</v>
      </c>
      <c r="M3990" s="60">
        <v>2013</v>
      </c>
      <c r="N3990" s="61">
        <v>41365</v>
      </c>
      <c r="O3990" s="60">
        <v>2013</v>
      </c>
      <c r="P3990" s="61">
        <v>41639</v>
      </c>
      <c r="Q3990" s="53" t="s">
        <v>344</v>
      </c>
      <c r="R3990" s="53" t="s">
        <v>1549</v>
      </c>
      <c r="S3990" s="53" t="s">
        <v>419</v>
      </c>
      <c r="T3990" s="60">
        <v>42</v>
      </c>
      <c r="U3990" s="53">
        <v>4</v>
      </c>
      <c r="V3990" s="53" t="s">
        <v>385</v>
      </c>
      <c r="W3990" s="53"/>
      <c r="X3990" s="53"/>
      <c r="Y3990" s="63"/>
      <c r="Z3990" s="53"/>
      <c r="AA3990" s="53"/>
      <c r="AB3990" s="72"/>
      <c r="AC3990" s="57"/>
      <c r="AD3990" s="53"/>
      <c r="AE3990" s="53"/>
      <c r="AF3990" s="53"/>
      <c r="AG3990" s="63"/>
      <c r="AH3990" s="53"/>
      <c r="AI3990" s="53"/>
      <c r="AJ3990" s="149">
        <v>1</v>
      </c>
      <c r="AK3990" s="374">
        <v>4</v>
      </c>
    </row>
    <row r="3991" spans="1:37" s="149" customFormat="1" ht="180" customHeight="1">
      <c r="A3991" s="53" t="s">
        <v>1522</v>
      </c>
      <c r="B3991" s="60">
        <v>463</v>
      </c>
      <c r="C3991" s="60">
        <v>3000189</v>
      </c>
      <c r="D3991" s="52" t="s">
        <v>567</v>
      </c>
      <c r="E3991" s="53" t="s">
        <v>59</v>
      </c>
      <c r="F3991" s="55">
        <v>41306</v>
      </c>
      <c r="G3991" s="55">
        <v>41364</v>
      </c>
      <c r="H3991" s="53" t="s">
        <v>100</v>
      </c>
      <c r="I3991" s="57">
        <v>708.96</v>
      </c>
      <c r="J3991" s="56">
        <v>708.96</v>
      </c>
      <c r="K3991" s="56">
        <v>708.96</v>
      </c>
      <c r="L3991" s="59">
        <v>41390</v>
      </c>
      <c r="M3991" s="60">
        <v>2013</v>
      </c>
      <c r="N3991" s="61">
        <v>41394</v>
      </c>
      <c r="O3991" s="60">
        <v>2014</v>
      </c>
      <c r="P3991" s="61">
        <v>41759</v>
      </c>
      <c r="Q3991" s="53" t="s">
        <v>344</v>
      </c>
      <c r="R3991" s="53" t="s">
        <v>1550</v>
      </c>
      <c r="S3991" s="53" t="s">
        <v>384</v>
      </c>
      <c r="T3991" s="60">
        <v>1</v>
      </c>
      <c r="U3991" s="53">
        <v>4</v>
      </c>
      <c r="V3991" s="53" t="s">
        <v>385</v>
      </c>
      <c r="W3991" s="53"/>
      <c r="X3991" s="53"/>
      <c r="Y3991" s="63"/>
      <c r="Z3991" s="53"/>
      <c r="AA3991" s="53"/>
      <c r="AB3991" s="72"/>
      <c r="AC3991" s="57"/>
      <c r="AD3991" s="53"/>
      <c r="AE3991" s="53"/>
      <c r="AF3991" s="53"/>
      <c r="AG3991" s="63"/>
      <c r="AH3991" s="53"/>
      <c r="AI3991" s="53"/>
      <c r="AJ3991" s="149">
        <v>2</v>
      </c>
      <c r="AK3991" s="374">
        <v>4</v>
      </c>
    </row>
    <row r="3992" spans="1:37" s="149" customFormat="1" ht="60" customHeight="1">
      <c r="A3992" s="53" t="s">
        <v>1522</v>
      </c>
      <c r="B3992" s="60">
        <v>464</v>
      </c>
      <c r="C3992" s="53" t="s">
        <v>1307</v>
      </c>
      <c r="D3992" s="52" t="s">
        <v>556</v>
      </c>
      <c r="E3992" s="53" t="s">
        <v>59</v>
      </c>
      <c r="F3992" s="55">
        <v>41257</v>
      </c>
      <c r="G3992" s="55">
        <v>41305</v>
      </c>
      <c r="H3992" s="53" t="s">
        <v>100</v>
      </c>
      <c r="I3992" s="57">
        <v>1355.932</v>
      </c>
      <c r="J3992" s="56">
        <v>1312.8637899008622</v>
      </c>
      <c r="K3992" s="56">
        <v>1312.8630000000001</v>
      </c>
      <c r="L3992" s="59">
        <v>41333</v>
      </c>
      <c r="M3992" s="60">
        <v>2013</v>
      </c>
      <c r="N3992" s="61">
        <v>41337</v>
      </c>
      <c r="O3992" s="60">
        <v>2013</v>
      </c>
      <c r="P3992" s="61">
        <v>41639</v>
      </c>
      <c r="Q3992" s="53" t="s">
        <v>344</v>
      </c>
      <c r="R3992" s="53" t="s">
        <v>1551</v>
      </c>
      <c r="S3992" s="53" t="s">
        <v>384</v>
      </c>
      <c r="T3992" s="60">
        <v>1</v>
      </c>
      <c r="U3992" s="53">
        <v>4</v>
      </c>
      <c r="V3992" s="53" t="s">
        <v>385</v>
      </c>
      <c r="W3992" s="53"/>
      <c r="X3992" s="53"/>
      <c r="Y3992" s="63"/>
      <c r="Z3992" s="53"/>
      <c r="AA3992" s="53"/>
      <c r="AB3992" s="72"/>
      <c r="AC3992" s="57"/>
      <c r="AD3992" s="53"/>
      <c r="AE3992" s="53"/>
      <c r="AF3992" s="53"/>
      <c r="AG3992" s="63"/>
      <c r="AH3992" s="53"/>
      <c r="AI3992" s="53"/>
      <c r="AJ3992" s="149">
        <v>1</v>
      </c>
      <c r="AK3992" s="374">
        <v>4</v>
      </c>
    </row>
    <row r="3993" spans="1:37" s="149" customFormat="1" ht="60" customHeight="1">
      <c r="A3993" s="53" t="s">
        <v>1568</v>
      </c>
      <c r="B3993" s="60">
        <v>465</v>
      </c>
      <c r="C3993" s="53" t="s">
        <v>1307</v>
      </c>
      <c r="D3993" s="52" t="s">
        <v>556</v>
      </c>
      <c r="E3993" s="53" t="s">
        <v>59</v>
      </c>
      <c r="F3993" s="55">
        <v>41239</v>
      </c>
      <c r="G3993" s="55">
        <v>41300</v>
      </c>
      <c r="H3993" s="53" t="s">
        <v>100</v>
      </c>
      <c r="I3993" s="57">
        <v>500</v>
      </c>
      <c r="J3993" s="56">
        <v>480.53293298181825</v>
      </c>
      <c r="K3993" s="56">
        <v>480.53199999999998</v>
      </c>
      <c r="L3993" s="59">
        <v>41327</v>
      </c>
      <c r="M3993" s="60">
        <v>2013</v>
      </c>
      <c r="N3993" s="61">
        <v>41327</v>
      </c>
      <c r="O3993" s="60">
        <v>2013</v>
      </c>
      <c r="P3993" s="61">
        <v>41639</v>
      </c>
      <c r="Q3993" s="53" t="s">
        <v>345</v>
      </c>
      <c r="R3993" s="53"/>
      <c r="S3993" s="53" t="s">
        <v>419</v>
      </c>
      <c r="T3993" s="53">
        <v>2374</v>
      </c>
      <c r="U3993" s="53">
        <v>4</v>
      </c>
      <c r="V3993" s="53" t="s">
        <v>385</v>
      </c>
      <c r="W3993" s="53" t="s">
        <v>1596</v>
      </c>
      <c r="X3993" s="53"/>
      <c r="Y3993" s="63"/>
      <c r="Z3993" s="53" t="s">
        <v>1569</v>
      </c>
      <c r="AA3993" s="53"/>
      <c r="AB3993" s="72"/>
      <c r="AC3993" s="57"/>
      <c r="AD3993" s="53"/>
      <c r="AE3993" s="53"/>
      <c r="AF3993" s="53"/>
      <c r="AG3993" s="63"/>
      <c r="AH3993" s="53"/>
      <c r="AI3993" s="53"/>
      <c r="AJ3993" s="149">
        <v>1</v>
      </c>
      <c r="AK3993" s="374">
        <v>4</v>
      </c>
    </row>
    <row r="3994" spans="1:37" s="149" customFormat="1" ht="75" customHeight="1">
      <c r="A3994" s="53" t="s">
        <v>1568</v>
      </c>
      <c r="B3994" s="60">
        <v>466</v>
      </c>
      <c r="C3994" s="60">
        <v>3000485</v>
      </c>
      <c r="D3994" s="52" t="s">
        <v>1253</v>
      </c>
      <c r="E3994" s="53" t="s">
        <v>59</v>
      </c>
      <c r="F3994" s="55">
        <v>41239</v>
      </c>
      <c r="G3994" s="55">
        <v>41300</v>
      </c>
      <c r="H3994" s="53" t="s">
        <v>100</v>
      </c>
      <c r="I3994" s="57">
        <v>480</v>
      </c>
      <c r="J3994" s="56">
        <v>461.31161566254548</v>
      </c>
      <c r="K3994" s="56">
        <v>461.31099999999998</v>
      </c>
      <c r="L3994" s="59">
        <v>41327</v>
      </c>
      <c r="M3994" s="60">
        <v>2013</v>
      </c>
      <c r="N3994" s="61">
        <v>41327</v>
      </c>
      <c r="O3994" s="60">
        <v>2013</v>
      </c>
      <c r="P3994" s="61">
        <v>41639</v>
      </c>
      <c r="Q3994" s="53" t="s">
        <v>345</v>
      </c>
      <c r="R3994" s="53"/>
      <c r="S3994" s="53" t="s">
        <v>419</v>
      </c>
      <c r="T3994" s="53">
        <v>1565</v>
      </c>
      <c r="U3994" s="53">
        <v>4</v>
      </c>
      <c r="V3994" s="53" t="s">
        <v>385</v>
      </c>
      <c r="W3994" s="53" t="s">
        <v>1597</v>
      </c>
      <c r="X3994" s="53"/>
      <c r="Y3994" s="63"/>
      <c r="Z3994" s="53" t="s">
        <v>1598</v>
      </c>
      <c r="AA3994" s="53"/>
      <c r="AB3994" s="72"/>
      <c r="AC3994" s="57"/>
      <c r="AD3994" s="53"/>
      <c r="AE3994" s="53"/>
      <c r="AF3994" s="53"/>
      <c r="AG3994" s="63"/>
      <c r="AH3994" s="53"/>
      <c r="AI3994" s="53"/>
      <c r="AJ3994" s="149">
        <v>1</v>
      </c>
      <c r="AK3994" s="374">
        <v>4</v>
      </c>
    </row>
    <row r="3995" spans="1:37" s="149" customFormat="1" ht="60" customHeight="1">
      <c r="A3995" s="53" t="s">
        <v>1568</v>
      </c>
      <c r="B3995" s="60">
        <v>467</v>
      </c>
      <c r="C3995" s="53" t="s">
        <v>1126</v>
      </c>
      <c r="D3995" s="52" t="s">
        <v>1380</v>
      </c>
      <c r="E3995" s="53" t="s">
        <v>59</v>
      </c>
      <c r="F3995" s="55">
        <v>41239</v>
      </c>
      <c r="G3995" s="55">
        <v>41300</v>
      </c>
      <c r="H3995" s="53" t="s">
        <v>100</v>
      </c>
      <c r="I3995" s="57">
        <v>461.33</v>
      </c>
      <c r="J3995" s="56">
        <v>443.36851594500433</v>
      </c>
      <c r="K3995" s="56">
        <v>443.36799999999999</v>
      </c>
      <c r="L3995" s="59">
        <v>41327</v>
      </c>
      <c r="M3995" s="60">
        <v>2013</v>
      </c>
      <c r="N3995" s="61">
        <v>41327</v>
      </c>
      <c r="O3995" s="60">
        <v>2013</v>
      </c>
      <c r="P3995" s="61">
        <v>41639</v>
      </c>
      <c r="Q3995" s="53" t="s">
        <v>345</v>
      </c>
      <c r="R3995" s="53"/>
      <c r="S3995" s="53" t="s">
        <v>419</v>
      </c>
      <c r="T3995" s="53">
        <v>2233</v>
      </c>
      <c r="U3995" s="53">
        <v>4</v>
      </c>
      <c r="V3995" s="53" t="s">
        <v>385</v>
      </c>
      <c r="W3995" s="53" t="s">
        <v>1599</v>
      </c>
      <c r="X3995" s="53"/>
      <c r="Y3995" s="63"/>
      <c r="Z3995" s="53" t="s">
        <v>1569</v>
      </c>
      <c r="AA3995" s="53"/>
      <c r="AB3995" s="72"/>
      <c r="AC3995" s="57"/>
      <c r="AD3995" s="53"/>
      <c r="AE3995" s="53"/>
      <c r="AF3995" s="53"/>
      <c r="AG3995" s="63"/>
      <c r="AH3995" s="53"/>
      <c r="AI3995" s="53"/>
      <c r="AJ3995" s="149">
        <v>1</v>
      </c>
      <c r="AK3995" s="374">
        <v>4</v>
      </c>
    </row>
    <row r="3996" spans="1:37" s="149" customFormat="1" ht="60" customHeight="1">
      <c r="A3996" s="53" t="s">
        <v>1568</v>
      </c>
      <c r="B3996" s="60">
        <v>468</v>
      </c>
      <c r="C3996" s="60">
        <v>72</v>
      </c>
      <c r="D3996" s="52" t="s">
        <v>1600</v>
      </c>
      <c r="E3996" s="53" t="s">
        <v>59</v>
      </c>
      <c r="F3996" s="55">
        <v>41239</v>
      </c>
      <c r="G3996" s="55">
        <v>41300</v>
      </c>
      <c r="H3996" s="53" t="s">
        <v>100</v>
      </c>
      <c r="I3996" s="57">
        <v>250</v>
      </c>
      <c r="J3996" s="56">
        <v>240.26646649090912</v>
      </c>
      <c r="K3996" s="56">
        <v>240.26599999999999</v>
      </c>
      <c r="L3996" s="59">
        <v>41327</v>
      </c>
      <c r="M3996" s="60">
        <v>2013</v>
      </c>
      <c r="N3996" s="61">
        <v>41327</v>
      </c>
      <c r="O3996" s="60">
        <v>2013</v>
      </c>
      <c r="P3996" s="61">
        <v>41639</v>
      </c>
      <c r="Q3996" s="53" t="s">
        <v>345</v>
      </c>
      <c r="R3996" s="53"/>
      <c r="S3996" s="53" t="s">
        <v>419</v>
      </c>
      <c r="T3996" s="53">
        <v>703</v>
      </c>
      <c r="U3996" s="53">
        <v>4</v>
      </c>
      <c r="V3996" s="53" t="s">
        <v>385</v>
      </c>
      <c r="W3996" s="53" t="s">
        <v>1601</v>
      </c>
      <c r="X3996" s="53"/>
      <c r="Y3996" s="63"/>
      <c r="Z3996" s="53" t="s">
        <v>1569</v>
      </c>
      <c r="AA3996" s="53"/>
      <c r="AB3996" s="72"/>
      <c r="AC3996" s="57"/>
      <c r="AD3996" s="53"/>
      <c r="AE3996" s="53"/>
      <c r="AF3996" s="53"/>
      <c r="AG3996" s="63"/>
      <c r="AH3996" s="53"/>
      <c r="AI3996" s="53"/>
      <c r="AJ3996" s="149">
        <v>1</v>
      </c>
      <c r="AK3996" s="374">
        <v>4</v>
      </c>
    </row>
    <row r="3997" spans="1:37" s="149" customFormat="1" ht="60" customHeight="1">
      <c r="A3997" s="53" t="s">
        <v>1568</v>
      </c>
      <c r="B3997" s="60">
        <v>469</v>
      </c>
      <c r="C3997" s="60">
        <v>67</v>
      </c>
      <c r="D3997" s="52" t="s">
        <v>1602</v>
      </c>
      <c r="E3997" s="53" t="s">
        <v>59</v>
      </c>
      <c r="F3997" s="55">
        <v>41239</v>
      </c>
      <c r="G3997" s="55">
        <v>41300</v>
      </c>
      <c r="H3997" s="53" t="s">
        <v>100</v>
      </c>
      <c r="I3997" s="57">
        <v>500</v>
      </c>
      <c r="J3997" s="56">
        <v>484.57130765496191</v>
      </c>
      <c r="K3997" s="56">
        <v>484.57100000000003</v>
      </c>
      <c r="L3997" s="59">
        <v>41327</v>
      </c>
      <c r="M3997" s="60">
        <v>2013</v>
      </c>
      <c r="N3997" s="61">
        <v>41327</v>
      </c>
      <c r="O3997" s="60">
        <v>2013</v>
      </c>
      <c r="P3997" s="61">
        <v>41639</v>
      </c>
      <c r="Q3997" s="53" t="s">
        <v>345</v>
      </c>
      <c r="R3997" s="53"/>
      <c r="S3997" s="53" t="s">
        <v>2024</v>
      </c>
      <c r="T3997" s="53">
        <v>253</v>
      </c>
      <c r="U3997" s="53">
        <v>4</v>
      </c>
      <c r="V3997" s="53" t="s">
        <v>385</v>
      </c>
      <c r="W3997" s="53" t="s">
        <v>1603</v>
      </c>
      <c r="X3997" s="53"/>
      <c r="Y3997" s="63"/>
      <c r="Z3997" s="53" t="s">
        <v>1569</v>
      </c>
      <c r="AA3997" s="53"/>
      <c r="AB3997" s="72"/>
      <c r="AC3997" s="57"/>
      <c r="AD3997" s="53"/>
      <c r="AE3997" s="53"/>
      <c r="AF3997" s="53"/>
      <c r="AG3997" s="63"/>
      <c r="AH3997" s="53"/>
      <c r="AI3997" s="53"/>
      <c r="AJ3997" s="149">
        <v>1</v>
      </c>
      <c r="AK3997" s="374">
        <v>4</v>
      </c>
    </row>
    <row r="3998" spans="1:37" s="149" customFormat="1" ht="60" customHeight="1">
      <c r="A3998" s="53" t="s">
        <v>1568</v>
      </c>
      <c r="B3998" s="60">
        <v>470</v>
      </c>
      <c r="C3998" s="53" t="s">
        <v>478</v>
      </c>
      <c r="D3998" s="52" t="s">
        <v>479</v>
      </c>
      <c r="E3998" s="53" t="s">
        <v>64</v>
      </c>
      <c r="F3998" s="55">
        <v>41221</v>
      </c>
      <c r="G3998" s="55">
        <v>41282</v>
      </c>
      <c r="H3998" s="53" t="s">
        <v>100</v>
      </c>
      <c r="I3998" s="57">
        <v>3.3138999999999998</v>
      </c>
      <c r="J3998" s="56">
        <v>3.8999641375296004</v>
      </c>
      <c r="K3998" s="56">
        <v>3.3130000000000002</v>
      </c>
      <c r="L3998" s="59">
        <v>41310</v>
      </c>
      <c r="M3998" s="60">
        <v>2013</v>
      </c>
      <c r="N3998" s="61">
        <v>41310</v>
      </c>
      <c r="O3998" s="60">
        <v>2013</v>
      </c>
      <c r="P3998" s="61">
        <v>41426</v>
      </c>
      <c r="Q3998" s="53" t="s">
        <v>337</v>
      </c>
      <c r="R3998" s="53"/>
      <c r="S3998" s="53" t="s">
        <v>419</v>
      </c>
      <c r="T3998" s="53">
        <v>8</v>
      </c>
      <c r="U3998" s="53">
        <v>4</v>
      </c>
      <c r="V3998" s="53" t="s">
        <v>385</v>
      </c>
      <c r="W3998" s="53"/>
      <c r="X3998" s="53"/>
      <c r="Y3998" s="63"/>
      <c r="Z3998" s="53" t="s">
        <v>1087</v>
      </c>
      <c r="AA3998" s="53"/>
      <c r="AB3998" s="72"/>
      <c r="AC3998" s="57"/>
      <c r="AD3998" s="53"/>
      <c r="AE3998" s="53"/>
      <c r="AF3998" s="53"/>
      <c r="AG3998" s="63"/>
      <c r="AH3998" s="53"/>
      <c r="AI3998" s="53"/>
      <c r="AJ3998" s="149">
        <v>1</v>
      </c>
      <c r="AK3998" s="374">
        <v>4</v>
      </c>
    </row>
    <row r="3999" spans="1:37" s="149" customFormat="1" ht="60" customHeight="1">
      <c r="A3999" s="53" t="s">
        <v>1568</v>
      </c>
      <c r="B3999" s="60">
        <v>471</v>
      </c>
      <c r="C3999" s="53" t="s">
        <v>481</v>
      </c>
      <c r="D3999" s="52" t="s">
        <v>482</v>
      </c>
      <c r="E3999" s="53" t="s">
        <v>59</v>
      </c>
      <c r="F3999" s="55">
        <v>41239</v>
      </c>
      <c r="G3999" s="55">
        <v>41300</v>
      </c>
      <c r="H3999" s="53" t="s">
        <v>100</v>
      </c>
      <c r="I3999" s="57">
        <v>16.86514</v>
      </c>
      <c r="J3999" s="56">
        <v>16.659969687885887</v>
      </c>
      <c r="K3999" s="56">
        <v>16.658999999999999</v>
      </c>
      <c r="L3999" s="59">
        <v>41327</v>
      </c>
      <c r="M3999" s="60">
        <v>2013</v>
      </c>
      <c r="N3999" s="61">
        <v>41327</v>
      </c>
      <c r="O3999" s="60">
        <v>2013</v>
      </c>
      <c r="P3999" s="61">
        <v>41426</v>
      </c>
      <c r="Q3999" s="53" t="s">
        <v>337</v>
      </c>
      <c r="R3999" s="53"/>
      <c r="S3999" s="53" t="s">
        <v>900</v>
      </c>
      <c r="T3999" s="53">
        <v>0.6</v>
      </c>
      <c r="U3999" s="53">
        <v>4</v>
      </c>
      <c r="V3999" s="53" t="s">
        <v>385</v>
      </c>
      <c r="W3999" s="53"/>
      <c r="X3999" s="53"/>
      <c r="Y3999" s="63"/>
      <c r="Z3999" s="53" t="s">
        <v>1087</v>
      </c>
      <c r="AA3999" s="53"/>
      <c r="AB3999" s="72"/>
      <c r="AC3999" s="57"/>
      <c r="AD3999" s="53"/>
      <c r="AE3999" s="53"/>
      <c r="AF3999" s="53"/>
      <c r="AG3999" s="63"/>
      <c r="AH3999" s="53"/>
      <c r="AI3999" s="53"/>
      <c r="AJ3999" s="149">
        <v>1</v>
      </c>
      <c r="AK3999" s="374">
        <v>4</v>
      </c>
    </row>
    <row r="4000" spans="1:37" s="149" customFormat="1" ht="60" customHeight="1">
      <c r="A4000" s="53" t="s">
        <v>1568</v>
      </c>
      <c r="B4000" s="60">
        <v>472</v>
      </c>
      <c r="C4000" s="53" t="s">
        <v>433</v>
      </c>
      <c r="D4000" s="52" t="s">
        <v>431</v>
      </c>
      <c r="E4000" s="53" t="s">
        <v>59</v>
      </c>
      <c r="F4000" s="55">
        <v>41239</v>
      </c>
      <c r="G4000" s="55">
        <v>41300</v>
      </c>
      <c r="H4000" s="53" t="s">
        <v>100</v>
      </c>
      <c r="I4000" s="57">
        <v>24.17849</v>
      </c>
      <c r="J4000" s="56">
        <v>24.644431779012866</v>
      </c>
      <c r="K4000" s="56">
        <v>24.178000000000001</v>
      </c>
      <c r="L4000" s="59">
        <v>41327</v>
      </c>
      <c r="M4000" s="60">
        <v>2013</v>
      </c>
      <c r="N4000" s="61">
        <v>41327</v>
      </c>
      <c r="O4000" s="60">
        <v>2013</v>
      </c>
      <c r="P4000" s="61">
        <v>41426</v>
      </c>
      <c r="Q4000" s="53" t="s">
        <v>345</v>
      </c>
      <c r="R4000" s="53"/>
      <c r="S4000" s="53" t="s">
        <v>419</v>
      </c>
      <c r="T4000" s="53">
        <v>7568</v>
      </c>
      <c r="U4000" s="53">
        <v>4</v>
      </c>
      <c r="V4000" s="53" t="s">
        <v>389</v>
      </c>
      <c r="W4000" s="53"/>
      <c r="X4000" s="53"/>
      <c r="Y4000" s="63"/>
      <c r="Z4000" s="53" t="s">
        <v>1087</v>
      </c>
      <c r="AA4000" s="53"/>
      <c r="AB4000" s="72"/>
      <c r="AC4000" s="57"/>
      <c r="AD4000" s="53"/>
      <c r="AE4000" s="53"/>
      <c r="AF4000" s="53"/>
      <c r="AG4000" s="63"/>
      <c r="AH4000" s="53"/>
      <c r="AI4000" s="53"/>
      <c r="AJ4000" s="149">
        <v>1</v>
      </c>
      <c r="AK4000" s="374">
        <v>4</v>
      </c>
    </row>
    <row r="4001" spans="1:37" s="149" customFormat="1" ht="60" customHeight="1">
      <c r="A4001" s="53" t="s">
        <v>1568</v>
      </c>
      <c r="B4001" s="60">
        <v>473</v>
      </c>
      <c r="C4001" s="53" t="s">
        <v>494</v>
      </c>
      <c r="D4001" s="52" t="s">
        <v>495</v>
      </c>
      <c r="E4001" s="53" t="s">
        <v>59</v>
      </c>
      <c r="F4001" s="55">
        <v>41239</v>
      </c>
      <c r="G4001" s="55">
        <v>41300</v>
      </c>
      <c r="H4001" s="53" t="s">
        <v>100</v>
      </c>
      <c r="I4001" s="57">
        <v>18.798999999999999</v>
      </c>
      <c r="J4001" s="56">
        <v>19.63068053279256</v>
      </c>
      <c r="K4001" s="56">
        <v>18.798999999999999</v>
      </c>
      <c r="L4001" s="59">
        <v>41334</v>
      </c>
      <c r="M4001" s="60">
        <v>2013</v>
      </c>
      <c r="N4001" s="61">
        <v>41344</v>
      </c>
      <c r="O4001" s="60">
        <v>2013</v>
      </c>
      <c r="P4001" s="61">
        <v>41426</v>
      </c>
      <c r="Q4001" s="53" t="s">
        <v>337</v>
      </c>
      <c r="R4001" s="53"/>
      <c r="S4001" s="53" t="s">
        <v>419</v>
      </c>
      <c r="T4001" s="53">
        <v>565</v>
      </c>
      <c r="U4001" s="53">
        <v>4</v>
      </c>
      <c r="V4001" s="53" t="s">
        <v>385</v>
      </c>
      <c r="W4001" s="53"/>
      <c r="X4001" s="53"/>
      <c r="Y4001" s="63"/>
      <c r="Z4001" s="53" t="s">
        <v>1087</v>
      </c>
      <c r="AA4001" s="53"/>
      <c r="AB4001" s="72"/>
      <c r="AC4001" s="57"/>
      <c r="AD4001" s="53"/>
      <c r="AE4001" s="53"/>
      <c r="AF4001" s="53"/>
      <c r="AG4001" s="63"/>
      <c r="AH4001" s="53"/>
      <c r="AI4001" s="53"/>
      <c r="AJ4001" s="149">
        <v>1</v>
      </c>
      <c r="AK4001" s="374">
        <v>4</v>
      </c>
    </row>
    <row r="4002" spans="1:37" s="149" customFormat="1" ht="60" customHeight="1">
      <c r="A4002" s="53" t="s">
        <v>1568</v>
      </c>
      <c r="B4002" s="60">
        <v>474</v>
      </c>
      <c r="C4002" s="53" t="s">
        <v>438</v>
      </c>
      <c r="D4002" s="52" t="s">
        <v>439</v>
      </c>
      <c r="E4002" s="53" t="s">
        <v>59</v>
      </c>
      <c r="F4002" s="55">
        <v>41239</v>
      </c>
      <c r="G4002" s="55">
        <v>41300</v>
      </c>
      <c r="H4002" s="53" t="s">
        <v>100</v>
      </c>
      <c r="I4002" s="57">
        <v>40.758000000000003</v>
      </c>
      <c r="J4002" s="56">
        <v>37.987277516596798</v>
      </c>
      <c r="K4002" s="56">
        <v>37.987000000000002</v>
      </c>
      <c r="L4002" s="59">
        <v>41334</v>
      </c>
      <c r="M4002" s="60">
        <v>2013</v>
      </c>
      <c r="N4002" s="61">
        <v>41344</v>
      </c>
      <c r="O4002" s="60">
        <v>2013</v>
      </c>
      <c r="P4002" s="61">
        <v>41426</v>
      </c>
      <c r="Q4002" s="53" t="s">
        <v>337</v>
      </c>
      <c r="R4002" s="53"/>
      <c r="S4002" s="53" t="s">
        <v>419</v>
      </c>
      <c r="T4002" s="53">
        <v>374</v>
      </c>
      <c r="U4002" s="53">
        <v>4</v>
      </c>
      <c r="V4002" s="53" t="s">
        <v>385</v>
      </c>
      <c r="W4002" s="53"/>
      <c r="X4002" s="53"/>
      <c r="Y4002" s="63"/>
      <c r="Z4002" s="53" t="s">
        <v>1087</v>
      </c>
      <c r="AA4002" s="53"/>
      <c r="AB4002" s="72"/>
      <c r="AC4002" s="57"/>
      <c r="AD4002" s="53"/>
      <c r="AE4002" s="53"/>
      <c r="AF4002" s="53"/>
      <c r="AG4002" s="63"/>
      <c r="AH4002" s="53"/>
      <c r="AI4002" s="53"/>
      <c r="AJ4002" s="149">
        <v>1</v>
      </c>
      <c r="AK4002" s="374">
        <v>4</v>
      </c>
    </row>
    <row r="4003" spans="1:37" s="149" customFormat="1" ht="60" customHeight="1">
      <c r="A4003" s="53" t="s">
        <v>1568</v>
      </c>
      <c r="B4003" s="60">
        <v>475</v>
      </c>
      <c r="C4003" s="53" t="s">
        <v>501</v>
      </c>
      <c r="D4003" s="52" t="s">
        <v>502</v>
      </c>
      <c r="E4003" s="53" t="s">
        <v>59</v>
      </c>
      <c r="F4003" s="55">
        <v>41235</v>
      </c>
      <c r="G4003" s="55">
        <v>41296</v>
      </c>
      <c r="H4003" s="53" t="s">
        <v>100</v>
      </c>
      <c r="I4003" s="57">
        <v>24.287749999999999</v>
      </c>
      <c r="J4003" s="56">
        <v>26.311872296485443</v>
      </c>
      <c r="K4003" s="56">
        <v>24.286999999999999</v>
      </c>
      <c r="L4003" s="59">
        <v>41324</v>
      </c>
      <c r="M4003" s="60">
        <v>2013</v>
      </c>
      <c r="N4003" s="61">
        <v>41324</v>
      </c>
      <c r="O4003" s="60">
        <v>2013</v>
      </c>
      <c r="P4003" s="61">
        <v>41426</v>
      </c>
      <c r="Q4003" s="53" t="s">
        <v>337</v>
      </c>
      <c r="R4003" s="53"/>
      <c r="S4003" s="53" t="s">
        <v>741</v>
      </c>
      <c r="T4003" s="53">
        <v>51</v>
      </c>
      <c r="U4003" s="53">
        <v>4</v>
      </c>
      <c r="V4003" s="53" t="s">
        <v>385</v>
      </c>
      <c r="W4003" s="53"/>
      <c r="X4003" s="53"/>
      <c r="Y4003" s="63"/>
      <c r="Z4003" s="53" t="s">
        <v>1087</v>
      </c>
      <c r="AA4003" s="53"/>
      <c r="AB4003" s="72"/>
      <c r="AC4003" s="57"/>
      <c r="AD4003" s="53"/>
      <c r="AE4003" s="53"/>
      <c r="AF4003" s="53"/>
      <c r="AG4003" s="63"/>
      <c r="AH4003" s="53"/>
      <c r="AI4003" s="53"/>
      <c r="AJ4003" s="149">
        <v>1</v>
      </c>
      <c r="AK4003" s="374">
        <v>4</v>
      </c>
    </row>
    <row r="4004" spans="1:37" s="149" customFormat="1" ht="60" customHeight="1">
      <c r="A4004" s="53" t="s">
        <v>1568</v>
      </c>
      <c r="B4004" s="60">
        <v>476</v>
      </c>
      <c r="C4004" s="53" t="s">
        <v>503</v>
      </c>
      <c r="D4004" s="52" t="s">
        <v>504</v>
      </c>
      <c r="E4004" s="53" t="s">
        <v>59</v>
      </c>
      <c r="F4004" s="55">
        <v>41239</v>
      </c>
      <c r="G4004" s="55">
        <v>41300</v>
      </c>
      <c r="H4004" s="53" t="s">
        <v>100</v>
      </c>
      <c r="I4004" s="57">
        <v>142.40448000000001</v>
      </c>
      <c r="J4004" s="56">
        <v>148.70455534730274</v>
      </c>
      <c r="K4004" s="56">
        <v>142.404</v>
      </c>
      <c r="L4004" s="59">
        <v>41327</v>
      </c>
      <c r="M4004" s="60">
        <v>2013</v>
      </c>
      <c r="N4004" s="61">
        <v>41327</v>
      </c>
      <c r="O4004" s="60">
        <v>2013</v>
      </c>
      <c r="P4004" s="61">
        <v>41426</v>
      </c>
      <c r="Q4004" s="53" t="s">
        <v>337</v>
      </c>
      <c r="R4004" s="53"/>
      <c r="S4004" s="53" t="s">
        <v>419</v>
      </c>
      <c r="T4004" s="53">
        <v>268</v>
      </c>
      <c r="U4004" s="53">
        <v>4</v>
      </c>
      <c r="V4004" s="53" t="s">
        <v>385</v>
      </c>
      <c r="W4004" s="53"/>
      <c r="X4004" s="53"/>
      <c r="Y4004" s="63"/>
      <c r="Z4004" s="53" t="s">
        <v>1087</v>
      </c>
      <c r="AA4004" s="53"/>
      <c r="AB4004" s="72"/>
      <c r="AC4004" s="57"/>
      <c r="AD4004" s="53"/>
      <c r="AE4004" s="53"/>
      <c r="AF4004" s="53"/>
      <c r="AG4004" s="63"/>
      <c r="AH4004" s="53"/>
      <c r="AI4004" s="53"/>
      <c r="AJ4004" s="149">
        <v>1</v>
      </c>
      <c r="AK4004" s="374">
        <v>4</v>
      </c>
    </row>
    <row r="4005" spans="1:37" s="149" customFormat="1" ht="60" customHeight="1">
      <c r="A4005" s="53" t="s">
        <v>1568</v>
      </c>
      <c r="B4005" s="60">
        <v>477</v>
      </c>
      <c r="C4005" s="53" t="s">
        <v>505</v>
      </c>
      <c r="D4005" s="52" t="s">
        <v>420</v>
      </c>
      <c r="E4005" s="53" t="s">
        <v>59</v>
      </c>
      <c r="F4005" s="55">
        <v>41372</v>
      </c>
      <c r="G4005" s="55">
        <v>41432</v>
      </c>
      <c r="H4005" s="53" t="s">
        <v>100</v>
      </c>
      <c r="I4005" s="57">
        <v>102.6999</v>
      </c>
      <c r="J4005" s="56">
        <v>107.24341885042364</v>
      </c>
      <c r="K4005" s="56">
        <v>102.699</v>
      </c>
      <c r="L4005" s="59">
        <v>41460</v>
      </c>
      <c r="M4005" s="60">
        <v>2013</v>
      </c>
      <c r="N4005" s="61">
        <v>41460</v>
      </c>
      <c r="O4005" s="60">
        <v>2013</v>
      </c>
      <c r="P4005" s="61">
        <v>41639</v>
      </c>
      <c r="Q4005" s="53" t="s">
        <v>345</v>
      </c>
      <c r="R4005" s="53"/>
      <c r="S4005" s="53" t="s">
        <v>419</v>
      </c>
      <c r="T4005" s="53">
        <v>66</v>
      </c>
      <c r="U4005" s="53">
        <v>4</v>
      </c>
      <c r="V4005" s="53" t="s">
        <v>385</v>
      </c>
      <c r="W4005" s="53"/>
      <c r="X4005" s="53"/>
      <c r="Y4005" s="63"/>
      <c r="Z4005" s="53" t="s">
        <v>1087</v>
      </c>
      <c r="AA4005" s="53"/>
      <c r="AB4005" s="72"/>
      <c r="AC4005" s="57"/>
      <c r="AD4005" s="53"/>
      <c r="AE4005" s="53"/>
      <c r="AF4005" s="53"/>
      <c r="AG4005" s="63"/>
      <c r="AH4005" s="53"/>
      <c r="AI4005" s="53"/>
      <c r="AJ4005" s="149">
        <v>3</v>
      </c>
      <c r="AK4005" s="374">
        <v>4</v>
      </c>
    </row>
    <row r="4006" spans="1:37" s="149" customFormat="1" ht="60" customHeight="1">
      <c r="A4006" s="53" t="s">
        <v>1568</v>
      </c>
      <c r="B4006" s="60">
        <v>478</v>
      </c>
      <c r="C4006" s="53" t="s">
        <v>506</v>
      </c>
      <c r="D4006" s="52" t="s">
        <v>507</v>
      </c>
      <c r="E4006" s="53" t="s">
        <v>59</v>
      </c>
      <c r="F4006" s="55">
        <v>41260</v>
      </c>
      <c r="G4006" s="55">
        <v>41323</v>
      </c>
      <c r="H4006" s="53" t="s">
        <v>100</v>
      </c>
      <c r="I4006" s="57">
        <v>34.598700000000001</v>
      </c>
      <c r="J4006" s="56">
        <v>30.240902300382146</v>
      </c>
      <c r="K4006" s="56">
        <v>30.24</v>
      </c>
      <c r="L4006" s="59">
        <v>41351</v>
      </c>
      <c r="M4006" s="60">
        <v>2013</v>
      </c>
      <c r="N4006" s="61">
        <v>41351</v>
      </c>
      <c r="O4006" s="60">
        <v>2013</v>
      </c>
      <c r="P4006" s="61">
        <v>41426</v>
      </c>
      <c r="Q4006" s="53" t="s">
        <v>337</v>
      </c>
      <c r="R4006" s="53"/>
      <c r="S4006" s="53" t="s">
        <v>322</v>
      </c>
      <c r="T4006" s="53">
        <v>465</v>
      </c>
      <c r="U4006" s="53">
        <v>4</v>
      </c>
      <c r="V4006" s="53" t="s">
        <v>385</v>
      </c>
      <c r="W4006" s="53"/>
      <c r="X4006" s="53"/>
      <c r="Y4006" s="63"/>
      <c r="Z4006" s="53" t="s">
        <v>1087</v>
      </c>
      <c r="AA4006" s="53"/>
      <c r="AB4006" s="72"/>
      <c r="AC4006" s="57"/>
      <c r="AD4006" s="53"/>
      <c r="AE4006" s="53"/>
      <c r="AF4006" s="53"/>
      <c r="AG4006" s="63"/>
      <c r="AH4006" s="53"/>
      <c r="AI4006" s="53"/>
      <c r="AJ4006" s="149">
        <v>1</v>
      </c>
      <c r="AK4006" s="374">
        <v>4</v>
      </c>
    </row>
    <row r="4007" spans="1:37" s="149" customFormat="1" ht="60" customHeight="1">
      <c r="A4007" s="53" t="s">
        <v>1568</v>
      </c>
      <c r="B4007" s="60">
        <v>479</v>
      </c>
      <c r="C4007" s="53" t="s">
        <v>717</v>
      </c>
      <c r="D4007" s="52" t="s">
        <v>718</v>
      </c>
      <c r="E4007" s="53" t="s">
        <v>80</v>
      </c>
      <c r="F4007" s="55">
        <v>41229</v>
      </c>
      <c r="G4007" s="55">
        <v>41259</v>
      </c>
      <c r="H4007" s="53" t="s">
        <v>100</v>
      </c>
      <c r="I4007" s="57">
        <v>196.172</v>
      </c>
      <c r="J4007" s="56">
        <v>204.85078256710369</v>
      </c>
      <c r="K4007" s="56">
        <v>196.172</v>
      </c>
      <c r="L4007" s="59">
        <v>41295</v>
      </c>
      <c r="M4007" s="60">
        <v>2013</v>
      </c>
      <c r="N4007" s="61">
        <v>41295</v>
      </c>
      <c r="O4007" s="60">
        <v>2013</v>
      </c>
      <c r="P4007" s="61">
        <v>41426</v>
      </c>
      <c r="Q4007" s="53" t="s">
        <v>337</v>
      </c>
      <c r="R4007" s="53"/>
      <c r="S4007" s="53" t="s">
        <v>419</v>
      </c>
      <c r="T4007" s="53">
        <v>250</v>
      </c>
      <c r="U4007" s="53">
        <v>4</v>
      </c>
      <c r="V4007" s="53" t="s">
        <v>385</v>
      </c>
      <c r="W4007" s="53"/>
      <c r="X4007" s="53"/>
      <c r="Y4007" s="63"/>
      <c r="Z4007" s="53" t="s">
        <v>1087</v>
      </c>
      <c r="AA4007" s="53"/>
      <c r="AB4007" s="72"/>
      <c r="AC4007" s="57"/>
      <c r="AD4007" s="53"/>
      <c r="AE4007" s="53"/>
      <c r="AF4007" s="53"/>
      <c r="AG4007" s="63"/>
      <c r="AH4007" s="53"/>
      <c r="AI4007" s="53"/>
      <c r="AJ4007" s="149">
        <v>1</v>
      </c>
      <c r="AK4007" s="374">
        <v>4</v>
      </c>
    </row>
    <row r="4008" spans="1:37" s="149" customFormat="1" ht="60" customHeight="1">
      <c r="A4008" s="53" t="s">
        <v>1568</v>
      </c>
      <c r="B4008" s="60">
        <v>480</v>
      </c>
      <c r="C4008" s="53" t="s">
        <v>597</v>
      </c>
      <c r="D4008" s="52" t="s">
        <v>643</v>
      </c>
      <c r="E4008" s="53" t="s">
        <v>59</v>
      </c>
      <c r="F4008" s="55">
        <v>41253</v>
      </c>
      <c r="G4008" s="55">
        <v>41316</v>
      </c>
      <c r="H4008" s="53" t="s">
        <v>100</v>
      </c>
      <c r="I4008" s="57">
        <v>12.5</v>
      </c>
      <c r="J4008" s="56">
        <v>13.053008493</v>
      </c>
      <c r="K4008" s="56">
        <v>12.5</v>
      </c>
      <c r="L4008" s="59">
        <v>41344</v>
      </c>
      <c r="M4008" s="60">
        <v>2013</v>
      </c>
      <c r="N4008" s="61">
        <v>41344</v>
      </c>
      <c r="O4008" s="60">
        <v>2013</v>
      </c>
      <c r="P4008" s="61">
        <v>41426</v>
      </c>
      <c r="Q4008" s="53" t="s">
        <v>345</v>
      </c>
      <c r="R4008" s="53"/>
      <c r="S4008" s="53" t="s">
        <v>419</v>
      </c>
      <c r="T4008" s="53">
        <v>5</v>
      </c>
      <c r="U4008" s="53">
        <v>4</v>
      </c>
      <c r="V4008" s="53" t="s">
        <v>389</v>
      </c>
      <c r="W4008" s="53"/>
      <c r="X4008" s="53"/>
      <c r="Y4008" s="63"/>
      <c r="Z4008" s="53" t="s">
        <v>1087</v>
      </c>
      <c r="AA4008" s="53"/>
      <c r="AB4008" s="72"/>
      <c r="AC4008" s="57"/>
      <c r="AD4008" s="53"/>
      <c r="AE4008" s="53"/>
      <c r="AF4008" s="53"/>
      <c r="AG4008" s="63"/>
      <c r="AH4008" s="53"/>
      <c r="AI4008" s="53"/>
      <c r="AJ4008" s="149">
        <v>1</v>
      </c>
      <c r="AK4008" s="374">
        <v>4</v>
      </c>
    </row>
    <row r="4009" spans="1:37" s="149" customFormat="1" ht="60" customHeight="1">
      <c r="A4009" s="53" t="s">
        <v>1568</v>
      </c>
      <c r="B4009" s="60">
        <v>481</v>
      </c>
      <c r="C4009" s="53" t="s">
        <v>512</v>
      </c>
      <c r="D4009" s="52" t="s">
        <v>513</v>
      </c>
      <c r="E4009" s="53" t="s">
        <v>59</v>
      </c>
      <c r="F4009" s="55">
        <v>41260</v>
      </c>
      <c r="G4009" s="55">
        <v>41323</v>
      </c>
      <c r="H4009" s="53" t="s">
        <v>100</v>
      </c>
      <c r="I4009" s="57">
        <v>33.56</v>
      </c>
      <c r="J4009" s="56">
        <v>35.044717202006403</v>
      </c>
      <c r="K4009" s="56">
        <v>33.56</v>
      </c>
      <c r="L4009" s="59">
        <v>41351</v>
      </c>
      <c r="M4009" s="60">
        <v>2013</v>
      </c>
      <c r="N4009" s="61">
        <v>41351</v>
      </c>
      <c r="O4009" s="60">
        <v>2013</v>
      </c>
      <c r="P4009" s="61">
        <v>41426</v>
      </c>
      <c r="Q4009" s="53" t="s">
        <v>345</v>
      </c>
      <c r="R4009" s="53"/>
      <c r="S4009" s="53" t="s">
        <v>419</v>
      </c>
      <c r="T4009" s="53">
        <v>1</v>
      </c>
      <c r="U4009" s="53">
        <v>4</v>
      </c>
      <c r="V4009" s="53" t="s">
        <v>389</v>
      </c>
      <c r="W4009" s="53"/>
      <c r="X4009" s="53"/>
      <c r="Y4009" s="63"/>
      <c r="Z4009" s="53" t="s">
        <v>1087</v>
      </c>
      <c r="AA4009" s="53"/>
      <c r="AB4009" s="72"/>
      <c r="AC4009" s="57"/>
      <c r="AD4009" s="53"/>
      <c r="AE4009" s="53"/>
      <c r="AF4009" s="53"/>
      <c r="AG4009" s="63"/>
      <c r="AH4009" s="53"/>
      <c r="AI4009" s="53"/>
      <c r="AJ4009" s="149">
        <v>1</v>
      </c>
      <c r="AK4009" s="374">
        <v>4</v>
      </c>
    </row>
    <row r="4010" spans="1:37" s="149" customFormat="1" ht="60" customHeight="1">
      <c r="A4010" s="53" t="s">
        <v>1568</v>
      </c>
      <c r="B4010" s="60">
        <v>482</v>
      </c>
      <c r="C4010" s="53" t="s">
        <v>514</v>
      </c>
      <c r="D4010" s="52" t="s">
        <v>515</v>
      </c>
      <c r="E4010" s="53" t="s">
        <v>59</v>
      </c>
      <c r="F4010" s="55">
        <v>41253</v>
      </c>
      <c r="G4010" s="55">
        <v>41316</v>
      </c>
      <c r="H4010" s="53" t="s">
        <v>100</v>
      </c>
      <c r="I4010" s="57">
        <v>9.5596499999999995</v>
      </c>
      <c r="J4010" s="56">
        <v>9.9825781592103855</v>
      </c>
      <c r="K4010" s="56">
        <v>9.5589999999999993</v>
      </c>
      <c r="L4010" s="59">
        <v>41344</v>
      </c>
      <c r="M4010" s="60">
        <v>2013</v>
      </c>
      <c r="N4010" s="61">
        <v>41344</v>
      </c>
      <c r="O4010" s="60">
        <v>2013</v>
      </c>
      <c r="P4010" s="61">
        <v>41426</v>
      </c>
      <c r="Q4010" s="53" t="s">
        <v>337</v>
      </c>
      <c r="R4010" s="53"/>
      <c r="S4010" s="53" t="s">
        <v>419</v>
      </c>
      <c r="T4010" s="53">
        <v>15</v>
      </c>
      <c r="U4010" s="53">
        <v>4</v>
      </c>
      <c r="V4010" s="53" t="s">
        <v>385</v>
      </c>
      <c r="W4010" s="53"/>
      <c r="X4010" s="53"/>
      <c r="Y4010" s="63"/>
      <c r="Z4010" s="53" t="s">
        <v>1087</v>
      </c>
      <c r="AA4010" s="53"/>
      <c r="AB4010" s="72"/>
      <c r="AC4010" s="57"/>
      <c r="AD4010" s="53"/>
      <c r="AE4010" s="53"/>
      <c r="AF4010" s="53"/>
      <c r="AG4010" s="63"/>
      <c r="AH4010" s="53"/>
      <c r="AI4010" s="53"/>
      <c r="AJ4010" s="149">
        <v>1</v>
      </c>
      <c r="AK4010" s="374">
        <v>4</v>
      </c>
    </row>
    <row r="4011" spans="1:37" s="149" customFormat="1" ht="60" customHeight="1">
      <c r="A4011" s="53" t="s">
        <v>1568</v>
      </c>
      <c r="B4011" s="60">
        <v>483</v>
      </c>
      <c r="C4011" s="53" t="s">
        <v>444</v>
      </c>
      <c r="D4011" s="52" t="s">
        <v>418</v>
      </c>
      <c r="E4011" s="53" t="s">
        <v>59</v>
      </c>
      <c r="F4011" s="55">
        <v>41239</v>
      </c>
      <c r="G4011" s="55">
        <v>41300</v>
      </c>
      <c r="H4011" s="53" t="s">
        <v>100</v>
      </c>
      <c r="I4011" s="57">
        <v>498.69792000000007</v>
      </c>
      <c r="J4011" s="56">
        <v>520.7606504193119</v>
      </c>
      <c r="K4011" s="56">
        <v>498.697</v>
      </c>
      <c r="L4011" s="59">
        <v>41327</v>
      </c>
      <c r="M4011" s="60">
        <v>2013</v>
      </c>
      <c r="N4011" s="61">
        <v>41327</v>
      </c>
      <c r="O4011" s="60">
        <v>2013</v>
      </c>
      <c r="P4011" s="61">
        <v>41426</v>
      </c>
      <c r="Q4011" s="53" t="s">
        <v>337</v>
      </c>
      <c r="R4011" s="53"/>
      <c r="S4011" s="53" t="s">
        <v>419</v>
      </c>
      <c r="T4011" s="53">
        <v>60</v>
      </c>
      <c r="U4011" s="53">
        <v>4</v>
      </c>
      <c r="V4011" s="53" t="s">
        <v>385</v>
      </c>
      <c r="W4011" s="53"/>
      <c r="X4011" s="53"/>
      <c r="Y4011" s="63"/>
      <c r="Z4011" s="53" t="s">
        <v>1087</v>
      </c>
      <c r="AA4011" s="53"/>
      <c r="AB4011" s="72"/>
      <c r="AC4011" s="57"/>
      <c r="AD4011" s="53"/>
      <c r="AE4011" s="53"/>
      <c r="AF4011" s="53"/>
      <c r="AG4011" s="63"/>
      <c r="AH4011" s="53"/>
      <c r="AI4011" s="53"/>
      <c r="AJ4011" s="149">
        <v>1</v>
      </c>
      <c r="AK4011" s="374">
        <v>4</v>
      </c>
    </row>
    <row r="4012" spans="1:37" s="149" customFormat="1" ht="60" customHeight="1">
      <c r="A4012" s="53" t="s">
        <v>1568</v>
      </c>
      <c r="B4012" s="60">
        <v>484</v>
      </c>
      <c r="C4012" s="53" t="s">
        <v>445</v>
      </c>
      <c r="D4012" s="52" t="s">
        <v>720</v>
      </c>
      <c r="E4012" s="53" t="s">
        <v>81</v>
      </c>
      <c r="F4012" s="55">
        <v>41239</v>
      </c>
      <c r="G4012" s="55">
        <v>41319</v>
      </c>
      <c r="H4012" s="53" t="s">
        <v>100</v>
      </c>
      <c r="I4012" s="57">
        <v>14519.173650000001</v>
      </c>
      <c r="J4012" s="56">
        <v>15176.263033529331</v>
      </c>
      <c r="K4012" s="56">
        <v>14519.173000000001</v>
      </c>
      <c r="L4012" s="59">
        <v>41348</v>
      </c>
      <c r="M4012" s="60">
        <v>2013</v>
      </c>
      <c r="N4012" s="61">
        <v>41348</v>
      </c>
      <c r="O4012" s="60">
        <v>2013</v>
      </c>
      <c r="P4012" s="61">
        <v>41426</v>
      </c>
      <c r="Q4012" s="53" t="s">
        <v>337</v>
      </c>
      <c r="R4012" s="53"/>
      <c r="S4012" s="53" t="s">
        <v>419</v>
      </c>
      <c r="T4012" s="53">
        <v>13497</v>
      </c>
      <c r="U4012" s="53">
        <v>4</v>
      </c>
      <c r="V4012" s="53" t="s">
        <v>385</v>
      </c>
      <c r="W4012" s="53"/>
      <c r="X4012" s="53"/>
      <c r="Y4012" s="63"/>
      <c r="Z4012" s="53" t="s">
        <v>1087</v>
      </c>
      <c r="AA4012" s="53"/>
      <c r="AB4012" s="72"/>
      <c r="AC4012" s="57"/>
      <c r="AD4012" s="53"/>
      <c r="AE4012" s="53"/>
      <c r="AF4012" s="53"/>
      <c r="AG4012" s="63"/>
      <c r="AH4012" s="53"/>
      <c r="AI4012" s="53"/>
      <c r="AJ4012" s="149">
        <v>1</v>
      </c>
      <c r="AK4012" s="374">
        <v>4</v>
      </c>
    </row>
    <row r="4013" spans="1:37" s="149" customFormat="1" ht="60" customHeight="1">
      <c r="A4013" s="53" t="s">
        <v>1568</v>
      </c>
      <c r="B4013" s="60">
        <v>485</v>
      </c>
      <c r="C4013" s="53" t="s">
        <v>446</v>
      </c>
      <c r="D4013" s="52" t="s">
        <v>447</v>
      </c>
      <c r="E4013" s="53" t="s">
        <v>59</v>
      </c>
      <c r="F4013" s="55">
        <v>41260</v>
      </c>
      <c r="G4013" s="55">
        <v>41323</v>
      </c>
      <c r="H4013" s="53" t="s">
        <v>100</v>
      </c>
      <c r="I4013" s="57">
        <v>634.44193999999959</v>
      </c>
      <c r="J4013" s="56">
        <v>655.14332393601637</v>
      </c>
      <c r="K4013" s="56">
        <v>634.44100000000003</v>
      </c>
      <c r="L4013" s="59">
        <v>41351</v>
      </c>
      <c r="M4013" s="60">
        <v>2013</v>
      </c>
      <c r="N4013" s="61">
        <v>41351</v>
      </c>
      <c r="O4013" s="60">
        <v>2013</v>
      </c>
      <c r="P4013" s="61">
        <v>41426</v>
      </c>
      <c r="Q4013" s="53" t="s">
        <v>345</v>
      </c>
      <c r="R4013" s="53"/>
      <c r="S4013" s="53" t="s">
        <v>419</v>
      </c>
      <c r="T4013" s="53">
        <v>1161</v>
      </c>
      <c r="U4013" s="53">
        <v>4</v>
      </c>
      <c r="V4013" s="53" t="s">
        <v>385</v>
      </c>
      <c r="W4013" s="53"/>
      <c r="X4013" s="53"/>
      <c r="Y4013" s="63"/>
      <c r="Z4013" s="53" t="s">
        <v>1087</v>
      </c>
      <c r="AA4013" s="53"/>
      <c r="AB4013" s="72"/>
      <c r="AC4013" s="57"/>
      <c r="AD4013" s="53"/>
      <c r="AE4013" s="53"/>
      <c r="AF4013" s="53"/>
      <c r="AG4013" s="63"/>
      <c r="AH4013" s="53"/>
      <c r="AI4013" s="53"/>
      <c r="AJ4013" s="149">
        <v>1</v>
      </c>
      <c r="AK4013" s="374">
        <v>4</v>
      </c>
    </row>
    <row r="4014" spans="1:37" s="149" customFormat="1" ht="60" customHeight="1">
      <c r="A4014" s="53" t="s">
        <v>1568</v>
      </c>
      <c r="B4014" s="60">
        <v>486</v>
      </c>
      <c r="C4014" s="53" t="s">
        <v>448</v>
      </c>
      <c r="D4014" s="52" t="s">
        <v>1343</v>
      </c>
      <c r="E4014" s="53" t="s">
        <v>59</v>
      </c>
      <c r="F4014" s="55">
        <v>41267</v>
      </c>
      <c r="G4014" s="55">
        <v>41327</v>
      </c>
      <c r="H4014" s="53" t="s">
        <v>100</v>
      </c>
      <c r="I4014" s="57">
        <v>117.0562</v>
      </c>
      <c r="J4014" s="56">
        <v>117.0562</v>
      </c>
      <c r="K4014" s="56">
        <v>117.056</v>
      </c>
      <c r="L4014" s="59">
        <v>41355</v>
      </c>
      <c r="M4014" s="60">
        <v>2013</v>
      </c>
      <c r="N4014" s="61">
        <v>41355</v>
      </c>
      <c r="O4014" s="60">
        <v>2013</v>
      </c>
      <c r="P4014" s="61">
        <v>41426</v>
      </c>
      <c r="Q4014" s="53" t="s">
        <v>345</v>
      </c>
      <c r="R4014" s="53"/>
      <c r="S4014" s="53" t="s">
        <v>419</v>
      </c>
      <c r="T4014" s="53">
        <v>228</v>
      </c>
      <c r="U4014" s="53">
        <v>4</v>
      </c>
      <c r="V4014" s="53" t="s">
        <v>389</v>
      </c>
      <c r="W4014" s="53"/>
      <c r="X4014" s="53"/>
      <c r="Y4014" s="63"/>
      <c r="Z4014" s="53" t="s">
        <v>1087</v>
      </c>
      <c r="AA4014" s="53"/>
      <c r="AB4014" s="72"/>
      <c r="AC4014" s="57"/>
      <c r="AD4014" s="53"/>
      <c r="AE4014" s="53"/>
      <c r="AF4014" s="53"/>
      <c r="AG4014" s="63"/>
      <c r="AH4014" s="53"/>
      <c r="AI4014" s="53"/>
      <c r="AJ4014" s="149">
        <v>1</v>
      </c>
      <c r="AK4014" s="374">
        <v>4</v>
      </c>
    </row>
    <row r="4015" spans="1:37" s="149" customFormat="1" ht="60" customHeight="1">
      <c r="A4015" s="53" t="s">
        <v>1568</v>
      </c>
      <c r="B4015" s="60">
        <v>487</v>
      </c>
      <c r="C4015" s="53" t="s">
        <v>404</v>
      </c>
      <c r="D4015" s="52" t="s">
        <v>405</v>
      </c>
      <c r="E4015" s="53" t="s">
        <v>59</v>
      </c>
      <c r="F4015" s="55">
        <v>41260</v>
      </c>
      <c r="G4015" s="55">
        <v>41323</v>
      </c>
      <c r="H4015" s="53" t="s">
        <v>100</v>
      </c>
      <c r="I4015" s="57">
        <v>367.38685999999996</v>
      </c>
      <c r="J4015" s="56">
        <v>394.76595557628434</v>
      </c>
      <c r="K4015" s="56">
        <v>367.38600000000002</v>
      </c>
      <c r="L4015" s="59">
        <v>41351</v>
      </c>
      <c r="M4015" s="60">
        <v>2013</v>
      </c>
      <c r="N4015" s="61">
        <v>41351</v>
      </c>
      <c r="O4015" s="60">
        <v>2013</v>
      </c>
      <c r="P4015" s="61">
        <v>41426</v>
      </c>
      <c r="Q4015" s="53" t="s">
        <v>345</v>
      </c>
      <c r="R4015" s="53"/>
      <c r="S4015" s="53" t="s">
        <v>419</v>
      </c>
      <c r="T4015" s="53">
        <v>2969</v>
      </c>
      <c r="U4015" s="53">
        <v>4</v>
      </c>
      <c r="V4015" s="53" t="s">
        <v>389</v>
      </c>
      <c r="W4015" s="53"/>
      <c r="X4015" s="53"/>
      <c r="Y4015" s="63"/>
      <c r="Z4015" s="53" t="s">
        <v>1087</v>
      </c>
      <c r="AA4015" s="53"/>
      <c r="AB4015" s="72"/>
      <c r="AC4015" s="57"/>
      <c r="AD4015" s="53"/>
      <c r="AE4015" s="53"/>
      <c r="AF4015" s="53"/>
      <c r="AG4015" s="63"/>
      <c r="AH4015" s="53"/>
      <c r="AI4015" s="53"/>
      <c r="AJ4015" s="149">
        <v>1</v>
      </c>
      <c r="AK4015" s="374">
        <v>4</v>
      </c>
    </row>
    <row r="4016" spans="1:37" s="149" customFormat="1" ht="60" customHeight="1">
      <c r="A4016" s="53" t="s">
        <v>1568</v>
      </c>
      <c r="B4016" s="60">
        <v>488</v>
      </c>
      <c r="C4016" s="53" t="s">
        <v>524</v>
      </c>
      <c r="D4016" s="52" t="s">
        <v>525</v>
      </c>
      <c r="E4016" s="53" t="s">
        <v>59</v>
      </c>
      <c r="F4016" s="55">
        <v>41239</v>
      </c>
      <c r="G4016" s="55">
        <v>41300</v>
      </c>
      <c r="H4016" s="53" t="s">
        <v>100</v>
      </c>
      <c r="I4016" s="57">
        <v>11.3316</v>
      </c>
      <c r="J4016" s="56">
        <v>11.3316</v>
      </c>
      <c r="K4016" s="56">
        <v>11.331</v>
      </c>
      <c r="L4016" s="59">
        <v>41327</v>
      </c>
      <c r="M4016" s="60">
        <v>2013</v>
      </c>
      <c r="N4016" s="61">
        <v>41327</v>
      </c>
      <c r="O4016" s="60">
        <v>2013</v>
      </c>
      <c r="P4016" s="61">
        <v>41426</v>
      </c>
      <c r="Q4016" s="53" t="s">
        <v>345</v>
      </c>
      <c r="R4016" s="53"/>
      <c r="S4016" s="53" t="s">
        <v>419</v>
      </c>
      <c r="T4016" s="53">
        <v>135</v>
      </c>
      <c r="U4016" s="53">
        <v>4</v>
      </c>
      <c r="V4016" s="53" t="s">
        <v>385</v>
      </c>
      <c r="W4016" s="53"/>
      <c r="X4016" s="53"/>
      <c r="Y4016" s="63"/>
      <c r="Z4016" s="53" t="s">
        <v>1087</v>
      </c>
      <c r="AA4016" s="53"/>
      <c r="AB4016" s="72"/>
      <c r="AC4016" s="57"/>
      <c r="AD4016" s="53"/>
      <c r="AE4016" s="53"/>
      <c r="AF4016" s="53"/>
      <c r="AG4016" s="63"/>
      <c r="AH4016" s="53"/>
      <c r="AI4016" s="53"/>
      <c r="AJ4016" s="149">
        <v>1</v>
      </c>
      <c r="AK4016" s="374">
        <v>4</v>
      </c>
    </row>
    <row r="4017" spans="1:37" s="149" customFormat="1" ht="60" customHeight="1">
      <c r="A4017" s="53" t="s">
        <v>1568</v>
      </c>
      <c r="B4017" s="60">
        <v>489</v>
      </c>
      <c r="C4017" s="69" t="s">
        <v>427</v>
      </c>
      <c r="D4017" s="52" t="s">
        <v>406</v>
      </c>
      <c r="E4017" s="53" t="s">
        <v>59</v>
      </c>
      <c r="F4017" s="55">
        <v>41267</v>
      </c>
      <c r="G4017" s="55">
        <v>41327</v>
      </c>
      <c r="H4017" s="53" t="s">
        <v>100</v>
      </c>
      <c r="I4017" s="57">
        <v>28.92</v>
      </c>
      <c r="J4017" s="56">
        <v>28.92</v>
      </c>
      <c r="K4017" s="56">
        <v>28.92</v>
      </c>
      <c r="L4017" s="59">
        <v>41355</v>
      </c>
      <c r="M4017" s="60">
        <v>2013</v>
      </c>
      <c r="N4017" s="61">
        <v>41355</v>
      </c>
      <c r="O4017" s="60">
        <v>2013</v>
      </c>
      <c r="P4017" s="61">
        <v>41426</v>
      </c>
      <c r="Q4017" s="53" t="s">
        <v>345</v>
      </c>
      <c r="R4017" s="53"/>
      <c r="S4017" s="53" t="s">
        <v>419</v>
      </c>
      <c r="T4017" s="53">
        <v>32</v>
      </c>
      <c r="U4017" s="53">
        <v>4</v>
      </c>
      <c r="V4017" s="53" t="s">
        <v>385</v>
      </c>
      <c r="W4017" s="53"/>
      <c r="X4017" s="53"/>
      <c r="Y4017" s="63"/>
      <c r="Z4017" s="53" t="s">
        <v>1087</v>
      </c>
      <c r="AA4017" s="53"/>
      <c r="AB4017" s="72"/>
      <c r="AC4017" s="57"/>
      <c r="AD4017" s="53"/>
      <c r="AE4017" s="53"/>
      <c r="AF4017" s="53"/>
      <c r="AG4017" s="63"/>
      <c r="AH4017" s="53"/>
      <c r="AI4017" s="53"/>
      <c r="AJ4017" s="149">
        <v>1</v>
      </c>
      <c r="AK4017" s="374">
        <v>4</v>
      </c>
    </row>
    <row r="4018" spans="1:37" s="149" customFormat="1" ht="60" customHeight="1">
      <c r="A4018" s="53" t="s">
        <v>1568</v>
      </c>
      <c r="B4018" s="60">
        <v>490</v>
      </c>
      <c r="C4018" s="53" t="s">
        <v>528</v>
      </c>
      <c r="D4018" s="52" t="s">
        <v>529</v>
      </c>
      <c r="E4018" s="53" t="s">
        <v>59</v>
      </c>
      <c r="F4018" s="55">
        <v>41267</v>
      </c>
      <c r="G4018" s="55">
        <v>41327</v>
      </c>
      <c r="H4018" s="53" t="s">
        <v>100</v>
      </c>
      <c r="I4018" s="57">
        <v>27.986319999999999</v>
      </c>
      <c r="J4018" s="56">
        <v>27.971415559730161</v>
      </c>
      <c r="K4018" s="56">
        <v>27.971</v>
      </c>
      <c r="L4018" s="59">
        <v>41355</v>
      </c>
      <c r="M4018" s="60">
        <v>2013</v>
      </c>
      <c r="N4018" s="61">
        <v>41355</v>
      </c>
      <c r="O4018" s="60">
        <v>2013</v>
      </c>
      <c r="P4018" s="61">
        <v>41426</v>
      </c>
      <c r="Q4018" s="53" t="s">
        <v>345</v>
      </c>
      <c r="R4018" s="53"/>
      <c r="S4018" s="53" t="s">
        <v>419</v>
      </c>
      <c r="T4018" s="53">
        <v>103</v>
      </c>
      <c r="U4018" s="53">
        <v>4</v>
      </c>
      <c r="V4018" s="53" t="s">
        <v>389</v>
      </c>
      <c r="W4018" s="53"/>
      <c r="X4018" s="53"/>
      <c r="Y4018" s="63"/>
      <c r="Z4018" s="53" t="s">
        <v>1087</v>
      </c>
      <c r="AA4018" s="53"/>
      <c r="AB4018" s="72"/>
      <c r="AC4018" s="57"/>
      <c r="AD4018" s="53"/>
      <c r="AE4018" s="53"/>
      <c r="AF4018" s="53"/>
      <c r="AG4018" s="63"/>
      <c r="AH4018" s="53"/>
      <c r="AI4018" s="53"/>
      <c r="AJ4018" s="149">
        <v>1</v>
      </c>
      <c r="AK4018" s="374">
        <v>4</v>
      </c>
    </row>
    <row r="4019" spans="1:37" s="149" customFormat="1" ht="60" customHeight="1">
      <c r="A4019" s="53" t="s">
        <v>1568</v>
      </c>
      <c r="B4019" s="60">
        <v>491</v>
      </c>
      <c r="C4019" s="53" t="s">
        <v>530</v>
      </c>
      <c r="D4019" s="52" t="s">
        <v>531</v>
      </c>
      <c r="E4019" s="53" t="s">
        <v>59</v>
      </c>
      <c r="F4019" s="55">
        <v>41260</v>
      </c>
      <c r="G4019" s="55">
        <v>41323</v>
      </c>
      <c r="H4019" s="53" t="s">
        <v>100</v>
      </c>
      <c r="I4019" s="57">
        <v>42.2836</v>
      </c>
      <c r="J4019" s="56">
        <v>32.972108301453886</v>
      </c>
      <c r="K4019" s="56">
        <v>32.972000000000001</v>
      </c>
      <c r="L4019" s="59">
        <v>41351</v>
      </c>
      <c r="M4019" s="60">
        <v>2013</v>
      </c>
      <c r="N4019" s="61">
        <v>41351</v>
      </c>
      <c r="O4019" s="60">
        <v>2013</v>
      </c>
      <c r="P4019" s="61">
        <v>41426</v>
      </c>
      <c r="Q4019" s="53" t="s">
        <v>345</v>
      </c>
      <c r="R4019" s="53"/>
      <c r="S4019" s="53" t="s">
        <v>741</v>
      </c>
      <c r="T4019" s="53">
        <v>292</v>
      </c>
      <c r="U4019" s="53">
        <v>4</v>
      </c>
      <c r="V4019" s="53" t="s">
        <v>389</v>
      </c>
      <c r="W4019" s="53"/>
      <c r="X4019" s="53"/>
      <c r="Y4019" s="63"/>
      <c r="Z4019" s="53" t="s">
        <v>1087</v>
      </c>
      <c r="AA4019" s="53"/>
      <c r="AB4019" s="72"/>
      <c r="AC4019" s="57"/>
      <c r="AD4019" s="53"/>
      <c r="AE4019" s="53"/>
      <c r="AF4019" s="53"/>
      <c r="AG4019" s="63"/>
      <c r="AH4019" s="53"/>
      <c r="AI4019" s="53"/>
      <c r="AJ4019" s="149">
        <v>1</v>
      </c>
      <c r="AK4019" s="374">
        <v>4</v>
      </c>
    </row>
    <row r="4020" spans="1:37" s="149" customFormat="1" ht="60" customHeight="1">
      <c r="A4020" s="53" t="s">
        <v>1568</v>
      </c>
      <c r="B4020" s="60">
        <v>492</v>
      </c>
      <c r="C4020" s="53" t="s">
        <v>1300</v>
      </c>
      <c r="D4020" s="52" t="s">
        <v>1301</v>
      </c>
      <c r="E4020" s="53" t="s">
        <v>59</v>
      </c>
      <c r="F4020" s="55">
        <v>41253</v>
      </c>
      <c r="G4020" s="55">
        <v>41316</v>
      </c>
      <c r="H4020" s="53" t="s">
        <v>100</v>
      </c>
      <c r="I4020" s="57">
        <v>8.7129999999999992</v>
      </c>
      <c r="J4020" s="56">
        <v>9.0984690399607207</v>
      </c>
      <c r="K4020" s="56">
        <v>8.7129999999999992</v>
      </c>
      <c r="L4020" s="59">
        <v>41344</v>
      </c>
      <c r="M4020" s="60">
        <v>2013</v>
      </c>
      <c r="N4020" s="61">
        <v>41344</v>
      </c>
      <c r="O4020" s="60">
        <v>2013</v>
      </c>
      <c r="P4020" s="61">
        <v>41426</v>
      </c>
      <c r="Q4020" s="53" t="s">
        <v>337</v>
      </c>
      <c r="R4020" s="53"/>
      <c r="S4020" s="53" t="s">
        <v>419</v>
      </c>
      <c r="T4020" s="53">
        <v>52</v>
      </c>
      <c r="U4020" s="53">
        <v>4</v>
      </c>
      <c r="V4020" s="53" t="s">
        <v>385</v>
      </c>
      <c r="W4020" s="53"/>
      <c r="X4020" s="53"/>
      <c r="Y4020" s="63"/>
      <c r="Z4020" s="53" t="s">
        <v>1087</v>
      </c>
      <c r="AA4020" s="53"/>
      <c r="AB4020" s="72"/>
      <c r="AC4020" s="57"/>
      <c r="AD4020" s="53"/>
      <c r="AE4020" s="53"/>
      <c r="AF4020" s="53"/>
      <c r="AG4020" s="63"/>
      <c r="AH4020" s="53"/>
      <c r="AI4020" s="53"/>
      <c r="AJ4020" s="149">
        <v>1</v>
      </c>
      <c r="AK4020" s="374">
        <v>4</v>
      </c>
    </row>
    <row r="4021" spans="1:37" s="149" customFormat="1" ht="60" customHeight="1">
      <c r="A4021" s="53" t="s">
        <v>1568</v>
      </c>
      <c r="B4021" s="60">
        <v>493</v>
      </c>
      <c r="C4021" s="53" t="s">
        <v>457</v>
      </c>
      <c r="D4021" s="52" t="s">
        <v>458</v>
      </c>
      <c r="E4021" s="53" t="s">
        <v>64</v>
      </c>
      <c r="F4021" s="55">
        <v>41220</v>
      </c>
      <c r="G4021" s="55">
        <v>41281</v>
      </c>
      <c r="H4021" s="53" t="s">
        <v>100</v>
      </c>
      <c r="I4021" s="57">
        <v>75.806079999999994</v>
      </c>
      <c r="J4021" s="56">
        <v>79.159796881685864</v>
      </c>
      <c r="K4021" s="56">
        <v>75.805999999999997</v>
      </c>
      <c r="L4021" s="59">
        <v>41309</v>
      </c>
      <c r="M4021" s="60">
        <v>2013</v>
      </c>
      <c r="N4021" s="61">
        <v>41309</v>
      </c>
      <c r="O4021" s="60">
        <v>2013</v>
      </c>
      <c r="P4021" s="61">
        <v>41426</v>
      </c>
      <c r="Q4021" s="53" t="s">
        <v>337</v>
      </c>
      <c r="R4021" s="53"/>
      <c r="S4021" s="53" t="s">
        <v>425</v>
      </c>
      <c r="T4021" s="53">
        <v>1723</v>
      </c>
      <c r="U4021" s="53">
        <v>4</v>
      </c>
      <c r="V4021" s="53" t="s">
        <v>385</v>
      </c>
      <c r="W4021" s="53"/>
      <c r="X4021" s="53"/>
      <c r="Y4021" s="63"/>
      <c r="Z4021" s="53" t="s">
        <v>1087</v>
      </c>
      <c r="AA4021" s="53"/>
      <c r="AB4021" s="72"/>
      <c r="AC4021" s="57"/>
      <c r="AD4021" s="53"/>
      <c r="AE4021" s="53"/>
      <c r="AF4021" s="53"/>
      <c r="AG4021" s="63"/>
      <c r="AH4021" s="53"/>
      <c r="AI4021" s="53"/>
      <c r="AJ4021" s="149">
        <v>1</v>
      </c>
      <c r="AK4021" s="374">
        <v>4</v>
      </c>
    </row>
    <row r="4022" spans="1:37" s="149" customFormat="1" ht="60" customHeight="1">
      <c r="A4022" s="53" t="s">
        <v>1568</v>
      </c>
      <c r="B4022" s="60">
        <v>494</v>
      </c>
      <c r="C4022" s="53" t="s">
        <v>459</v>
      </c>
      <c r="D4022" s="52" t="s">
        <v>460</v>
      </c>
      <c r="E4022" s="53" t="s">
        <v>59</v>
      </c>
      <c r="F4022" s="55">
        <v>41239</v>
      </c>
      <c r="G4022" s="55">
        <v>41300</v>
      </c>
      <c r="H4022" s="53" t="s">
        <v>100</v>
      </c>
      <c r="I4022" s="57">
        <v>52.319999999999993</v>
      </c>
      <c r="J4022" s="56">
        <v>48.786265023007687</v>
      </c>
      <c r="K4022" s="56">
        <v>48.786000000000001</v>
      </c>
      <c r="L4022" s="59">
        <v>41327</v>
      </c>
      <c r="M4022" s="60">
        <v>2013</v>
      </c>
      <c r="N4022" s="61">
        <v>41327</v>
      </c>
      <c r="O4022" s="60">
        <v>2013</v>
      </c>
      <c r="P4022" s="61">
        <v>41426</v>
      </c>
      <c r="Q4022" s="53" t="s">
        <v>345</v>
      </c>
      <c r="R4022" s="53"/>
      <c r="S4022" s="53" t="s">
        <v>419</v>
      </c>
      <c r="T4022" s="53">
        <v>707</v>
      </c>
      <c r="U4022" s="53">
        <v>4</v>
      </c>
      <c r="V4022" s="53" t="s">
        <v>389</v>
      </c>
      <c r="W4022" s="53"/>
      <c r="X4022" s="53"/>
      <c r="Y4022" s="63"/>
      <c r="Z4022" s="53" t="s">
        <v>1087</v>
      </c>
      <c r="AA4022" s="53"/>
      <c r="AB4022" s="72"/>
      <c r="AC4022" s="57"/>
      <c r="AD4022" s="53"/>
      <c r="AE4022" s="53"/>
      <c r="AF4022" s="53"/>
      <c r="AG4022" s="63"/>
      <c r="AH4022" s="53"/>
      <c r="AI4022" s="53"/>
      <c r="AJ4022" s="149">
        <v>1</v>
      </c>
      <c r="AK4022" s="374">
        <v>4</v>
      </c>
    </row>
    <row r="4023" spans="1:37" s="149" customFormat="1" ht="60" customHeight="1">
      <c r="A4023" s="53" t="s">
        <v>1828</v>
      </c>
      <c r="B4023" s="60">
        <v>495</v>
      </c>
      <c r="C4023" s="70" t="s">
        <v>717</v>
      </c>
      <c r="D4023" s="52" t="s">
        <v>718</v>
      </c>
      <c r="E4023" s="53" t="s">
        <v>59</v>
      </c>
      <c r="F4023" s="55">
        <v>41243</v>
      </c>
      <c r="G4023" s="55">
        <v>41271</v>
      </c>
      <c r="H4023" s="53" t="s">
        <v>104</v>
      </c>
      <c r="I4023" s="57">
        <v>48</v>
      </c>
      <c r="J4023" s="56">
        <v>43.199999999999996</v>
      </c>
      <c r="K4023" s="56">
        <v>43.2</v>
      </c>
      <c r="L4023" s="59">
        <v>41305</v>
      </c>
      <c r="M4023" s="60">
        <v>2013</v>
      </c>
      <c r="N4023" s="61">
        <v>41330</v>
      </c>
      <c r="O4023" s="60">
        <v>2013</v>
      </c>
      <c r="P4023" s="61">
        <v>41363</v>
      </c>
      <c r="Q4023" s="53" t="s">
        <v>337</v>
      </c>
      <c r="R4023" s="53"/>
      <c r="S4023" s="70" t="s">
        <v>419</v>
      </c>
      <c r="T4023" s="83">
        <v>40</v>
      </c>
      <c r="U4023" s="53">
        <v>4</v>
      </c>
      <c r="V4023" s="53" t="s">
        <v>385</v>
      </c>
      <c r="W4023" s="53"/>
      <c r="X4023" s="53"/>
      <c r="Y4023" s="63"/>
      <c r="Z4023" s="53"/>
      <c r="AA4023" s="53"/>
      <c r="AB4023" s="72"/>
      <c r="AC4023" s="57"/>
      <c r="AD4023" s="53"/>
      <c r="AE4023" s="53"/>
      <c r="AF4023" s="53"/>
      <c r="AG4023" s="63"/>
      <c r="AH4023" s="53"/>
      <c r="AI4023" s="53"/>
      <c r="AJ4023" s="149">
        <v>1</v>
      </c>
      <c r="AK4023" s="374">
        <v>4</v>
      </c>
    </row>
    <row r="4024" spans="1:37" s="149" customFormat="1" ht="60" customHeight="1">
      <c r="A4024" s="53" t="s">
        <v>1828</v>
      </c>
      <c r="B4024" s="60">
        <v>496</v>
      </c>
      <c r="C4024" s="70" t="s">
        <v>514</v>
      </c>
      <c r="D4024" s="52" t="s">
        <v>515</v>
      </c>
      <c r="E4024" s="53" t="s">
        <v>59</v>
      </c>
      <c r="F4024" s="55">
        <v>41229</v>
      </c>
      <c r="G4024" s="55">
        <v>41270</v>
      </c>
      <c r="H4024" s="53" t="s">
        <v>104</v>
      </c>
      <c r="I4024" s="57">
        <v>13.5</v>
      </c>
      <c r="J4024" s="56">
        <v>12.15</v>
      </c>
      <c r="K4024" s="56">
        <v>12.15</v>
      </c>
      <c r="L4024" s="59">
        <v>41304</v>
      </c>
      <c r="M4024" s="60">
        <v>2013</v>
      </c>
      <c r="N4024" s="61">
        <v>41330</v>
      </c>
      <c r="O4024" s="60">
        <v>2013</v>
      </c>
      <c r="P4024" s="61">
        <v>41363</v>
      </c>
      <c r="Q4024" s="53" t="s">
        <v>337</v>
      </c>
      <c r="R4024" s="53"/>
      <c r="S4024" s="70" t="s">
        <v>419</v>
      </c>
      <c r="T4024" s="83">
        <v>9</v>
      </c>
      <c r="U4024" s="53">
        <v>4</v>
      </c>
      <c r="V4024" s="53" t="s">
        <v>385</v>
      </c>
      <c r="W4024" s="53"/>
      <c r="X4024" s="53"/>
      <c r="Y4024" s="63"/>
      <c r="Z4024" s="53"/>
      <c r="AA4024" s="53"/>
      <c r="AB4024" s="72"/>
      <c r="AC4024" s="57"/>
      <c r="AD4024" s="53"/>
      <c r="AE4024" s="53"/>
      <c r="AF4024" s="53"/>
      <c r="AG4024" s="63"/>
      <c r="AH4024" s="53"/>
      <c r="AI4024" s="53"/>
      <c r="AJ4024" s="149">
        <v>1</v>
      </c>
      <c r="AK4024" s="374">
        <v>4</v>
      </c>
    </row>
    <row r="4025" spans="1:37" s="149" customFormat="1" ht="60" customHeight="1">
      <c r="A4025" s="53" t="s">
        <v>1828</v>
      </c>
      <c r="B4025" s="60">
        <v>497</v>
      </c>
      <c r="C4025" s="70" t="s">
        <v>445</v>
      </c>
      <c r="D4025" s="52" t="s">
        <v>720</v>
      </c>
      <c r="E4025" s="53" t="s">
        <v>59</v>
      </c>
      <c r="F4025" s="55">
        <v>41235</v>
      </c>
      <c r="G4025" s="55">
        <v>41263</v>
      </c>
      <c r="H4025" s="53" t="s">
        <v>104</v>
      </c>
      <c r="I4025" s="57">
        <v>2648.5338983050847</v>
      </c>
      <c r="J4025" s="56">
        <v>2383.6805084745761</v>
      </c>
      <c r="K4025" s="56">
        <v>2383.6799999999998</v>
      </c>
      <c r="L4025" s="59">
        <v>41297</v>
      </c>
      <c r="M4025" s="60">
        <v>2013</v>
      </c>
      <c r="N4025" s="61">
        <v>41324</v>
      </c>
      <c r="O4025" s="60">
        <v>2013</v>
      </c>
      <c r="P4025" s="61">
        <v>41363</v>
      </c>
      <c r="Q4025" s="53" t="s">
        <v>337</v>
      </c>
      <c r="R4025" s="53"/>
      <c r="S4025" s="70" t="s">
        <v>419</v>
      </c>
      <c r="T4025" s="83">
        <v>1187</v>
      </c>
      <c r="U4025" s="53">
        <v>4</v>
      </c>
      <c r="V4025" s="53" t="s">
        <v>385</v>
      </c>
      <c r="W4025" s="53"/>
      <c r="X4025" s="53"/>
      <c r="Y4025" s="63"/>
      <c r="Z4025" s="53"/>
      <c r="AA4025" s="53"/>
      <c r="AB4025" s="72"/>
      <c r="AC4025" s="57"/>
      <c r="AD4025" s="53"/>
      <c r="AE4025" s="53"/>
      <c r="AF4025" s="53"/>
      <c r="AG4025" s="63"/>
      <c r="AH4025" s="53"/>
      <c r="AI4025" s="53"/>
      <c r="AJ4025" s="149">
        <v>1</v>
      </c>
      <c r="AK4025" s="374">
        <v>4</v>
      </c>
    </row>
    <row r="4026" spans="1:37" s="149" customFormat="1" ht="60" customHeight="1">
      <c r="A4026" s="53" t="s">
        <v>1828</v>
      </c>
      <c r="B4026" s="60">
        <v>498</v>
      </c>
      <c r="C4026" s="70" t="s">
        <v>1300</v>
      </c>
      <c r="D4026" s="52" t="s">
        <v>1301</v>
      </c>
      <c r="E4026" s="53" t="s">
        <v>59</v>
      </c>
      <c r="F4026" s="55">
        <v>41242</v>
      </c>
      <c r="G4026" s="55">
        <v>41270</v>
      </c>
      <c r="H4026" s="53" t="s">
        <v>104</v>
      </c>
      <c r="I4026" s="57">
        <v>174.89830508474577</v>
      </c>
      <c r="J4026" s="56">
        <v>157.40847457627117</v>
      </c>
      <c r="K4026" s="56">
        <v>157.40799999999999</v>
      </c>
      <c r="L4026" s="59">
        <v>41304</v>
      </c>
      <c r="M4026" s="60">
        <v>2013</v>
      </c>
      <c r="N4026" s="61">
        <v>41330</v>
      </c>
      <c r="O4026" s="60">
        <v>2013</v>
      </c>
      <c r="P4026" s="61">
        <v>41363</v>
      </c>
      <c r="Q4026" s="53" t="s">
        <v>337</v>
      </c>
      <c r="R4026" s="53"/>
      <c r="S4026" s="70" t="s">
        <v>419</v>
      </c>
      <c r="T4026" s="83">
        <v>246</v>
      </c>
      <c r="U4026" s="53">
        <v>4</v>
      </c>
      <c r="V4026" s="53" t="s">
        <v>385</v>
      </c>
      <c r="W4026" s="53"/>
      <c r="X4026" s="53"/>
      <c r="Y4026" s="63"/>
      <c r="Z4026" s="53"/>
      <c r="AA4026" s="53"/>
      <c r="AB4026" s="72"/>
      <c r="AC4026" s="57"/>
      <c r="AD4026" s="53"/>
      <c r="AE4026" s="53"/>
      <c r="AF4026" s="53"/>
      <c r="AG4026" s="63"/>
      <c r="AH4026" s="53"/>
      <c r="AI4026" s="53"/>
      <c r="AJ4026" s="149">
        <v>1</v>
      </c>
      <c r="AK4026" s="374">
        <v>4</v>
      </c>
    </row>
    <row r="4027" spans="1:37" s="149" customFormat="1" ht="180" customHeight="1">
      <c r="A4027" s="53" t="s">
        <v>1084</v>
      </c>
      <c r="B4027" s="60">
        <v>499</v>
      </c>
      <c r="C4027" s="60">
        <v>3000488</v>
      </c>
      <c r="D4027" s="52" t="s">
        <v>1150</v>
      </c>
      <c r="E4027" s="53" t="s">
        <v>59</v>
      </c>
      <c r="F4027" s="55">
        <v>41215</v>
      </c>
      <c r="G4027" s="55">
        <v>41246</v>
      </c>
      <c r="H4027" s="53" t="s">
        <v>100</v>
      </c>
      <c r="I4027" s="57">
        <v>500</v>
      </c>
      <c r="J4027" s="56">
        <v>593.40350610072005</v>
      </c>
      <c r="K4027" s="56">
        <v>500</v>
      </c>
      <c r="L4027" s="59">
        <v>41275</v>
      </c>
      <c r="M4027" s="60">
        <v>2013</v>
      </c>
      <c r="N4027" s="61">
        <v>41275</v>
      </c>
      <c r="O4027" s="60">
        <v>2013</v>
      </c>
      <c r="P4027" s="61">
        <v>41609</v>
      </c>
      <c r="Q4027" s="53" t="s">
        <v>337</v>
      </c>
      <c r="R4027" s="53" t="s">
        <v>1151</v>
      </c>
      <c r="S4027" s="53" t="s">
        <v>384</v>
      </c>
      <c r="T4027" s="53" t="s">
        <v>9</v>
      </c>
      <c r="U4027" s="53">
        <v>4</v>
      </c>
      <c r="V4027" s="53" t="s">
        <v>385</v>
      </c>
      <c r="W4027" s="53"/>
      <c r="X4027" s="71"/>
      <c r="Y4027" s="63"/>
      <c r="Z4027" s="53" t="s">
        <v>1152</v>
      </c>
      <c r="AA4027" s="53"/>
      <c r="AB4027" s="72"/>
      <c r="AC4027" s="57"/>
      <c r="AD4027" s="53"/>
      <c r="AE4027" s="53"/>
      <c r="AF4027" s="53"/>
      <c r="AG4027" s="63"/>
      <c r="AH4027" s="53"/>
      <c r="AI4027" s="53"/>
      <c r="AJ4027" s="149">
        <v>1</v>
      </c>
      <c r="AK4027" s="374">
        <v>4</v>
      </c>
    </row>
    <row r="4028" spans="1:37" s="149" customFormat="1" ht="60" customHeight="1">
      <c r="A4028" s="53" t="s">
        <v>1084</v>
      </c>
      <c r="B4028" s="60">
        <v>4100</v>
      </c>
      <c r="C4028" s="53" t="s">
        <v>445</v>
      </c>
      <c r="D4028" s="52" t="s">
        <v>720</v>
      </c>
      <c r="E4028" s="53" t="s">
        <v>59</v>
      </c>
      <c r="F4028" s="55">
        <v>41246</v>
      </c>
      <c r="G4028" s="55">
        <v>41292</v>
      </c>
      <c r="H4028" s="53" t="s">
        <v>100</v>
      </c>
      <c r="I4028" s="57">
        <v>402.52</v>
      </c>
      <c r="J4028" s="56">
        <v>438.03148500720005</v>
      </c>
      <c r="K4028" s="56">
        <v>402.52</v>
      </c>
      <c r="L4028" s="59">
        <v>41320</v>
      </c>
      <c r="M4028" s="60">
        <v>2013</v>
      </c>
      <c r="N4028" s="61">
        <v>41334</v>
      </c>
      <c r="O4028" s="60">
        <v>2013</v>
      </c>
      <c r="P4028" s="61">
        <v>41639</v>
      </c>
      <c r="Q4028" s="53" t="s">
        <v>347</v>
      </c>
      <c r="R4028" s="53" t="s">
        <v>1153</v>
      </c>
      <c r="S4028" s="53" t="s">
        <v>419</v>
      </c>
      <c r="T4028" s="60">
        <v>200</v>
      </c>
      <c r="U4028" s="53">
        <v>4</v>
      </c>
      <c r="V4028" s="53" t="s">
        <v>389</v>
      </c>
      <c r="W4028" s="53"/>
      <c r="X4028" s="71"/>
      <c r="Y4028" s="63"/>
      <c r="Z4028" s="53"/>
      <c r="AA4028" s="53"/>
      <c r="AB4028" s="72"/>
      <c r="AC4028" s="57"/>
      <c r="AD4028" s="53"/>
      <c r="AE4028" s="53"/>
      <c r="AF4028" s="53"/>
      <c r="AG4028" s="63"/>
      <c r="AH4028" s="53"/>
      <c r="AI4028" s="53"/>
      <c r="AJ4028" s="149">
        <v>1</v>
      </c>
      <c r="AK4028" s="374">
        <v>4</v>
      </c>
    </row>
    <row r="4029" spans="1:37" s="149" customFormat="1" ht="60" customHeight="1">
      <c r="A4029" s="53" t="s">
        <v>1084</v>
      </c>
      <c r="B4029" s="60">
        <v>4101</v>
      </c>
      <c r="C4029" s="53" t="s">
        <v>445</v>
      </c>
      <c r="D4029" s="52" t="s">
        <v>720</v>
      </c>
      <c r="E4029" s="53" t="s">
        <v>59</v>
      </c>
      <c r="F4029" s="55">
        <v>41246</v>
      </c>
      <c r="G4029" s="55">
        <v>41292</v>
      </c>
      <c r="H4029" s="53" t="s">
        <v>100</v>
      </c>
      <c r="I4029" s="57">
        <v>424.83</v>
      </c>
      <c r="J4029" s="56">
        <v>450.67229323200002</v>
      </c>
      <c r="K4029" s="56">
        <v>424.83</v>
      </c>
      <c r="L4029" s="59">
        <v>41320</v>
      </c>
      <c r="M4029" s="60">
        <v>2013</v>
      </c>
      <c r="N4029" s="61">
        <v>41334</v>
      </c>
      <c r="O4029" s="60">
        <v>2013</v>
      </c>
      <c r="P4029" s="61">
        <v>41639</v>
      </c>
      <c r="Q4029" s="53" t="s">
        <v>347</v>
      </c>
      <c r="R4029" s="53" t="s">
        <v>1154</v>
      </c>
      <c r="S4029" s="53" t="s">
        <v>419</v>
      </c>
      <c r="T4029" s="60">
        <v>1</v>
      </c>
      <c r="U4029" s="53">
        <v>4</v>
      </c>
      <c r="V4029" s="53" t="s">
        <v>389</v>
      </c>
      <c r="W4029" s="53"/>
      <c r="X4029" s="71"/>
      <c r="Y4029" s="63"/>
      <c r="Z4029" s="53"/>
      <c r="AA4029" s="53"/>
      <c r="AB4029" s="72"/>
      <c r="AC4029" s="57"/>
      <c r="AD4029" s="53"/>
      <c r="AE4029" s="53"/>
      <c r="AF4029" s="53"/>
      <c r="AG4029" s="63"/>
      <c r="AH4029" s="53"/>
      <c r="AI4029" s="53"/>
      <c r="AJ4029" s="149">
        <v>1</v>
      </c>
      <c r="AK4029" s="374">
        <v>4</v>
      </c>
    </row>
    <row r="4030" spans="1:37" s="149" customFormat="1" ht="60" customHeight="1">
      <c r="A4030" s="53" t="s">
        <v>1084</v>
      </c>
      <c r="B4030" s="60">
        <v>4102</v>
      </c>
      <c r="C4030" s="53" t="s">
        <v>445</v>
      </c>
      <c r="D4030" s="52" t="s">
        <v>720</v>
      </c>
      <c r="E4030" s="53" t="s">
        <v>59</v>
      </c>
      <c r="F4030" s="55">
        <v>41246</v>
      </c>
      <c r="G4030" s="55">
        <v>41292</v>
      </c>
      <c r="H4030" s="53" t="s">
        <v>100</v>
      </c>
      <c r="I4030" s="57">
        <v>424.83</v>
      </c>
      <c r="J4030" s="56">
        <v>456.16829680800004</v>
      </c>
      <c r="K4030" s="56">
        <v>424.83</v>
      </c>
      <c r="L4030" s="59">
        <v>41320</v>
      </c>
      <c r="M4030" s="60">
        <v>2013</v>
      </c>
      <c r="N4030" s="61">
        <v>41334</v>
      </c>
      <c r="O4030" s="60">
        <v>2013</v>
      </c>
      <c r="P4030" s="61">
        <v>41639</v>
      </c>
      <c r="Q4030" s="53" t="s">
        <v>337</v>
      </c>
      <c r="R4030" s="53" t="s">
        <v>1155</v>
      </c>
      <c r="S4030" s="53" t="s">
        <v>419</v>
      </c>
      <c r="T4030" s="60">
        <v>1</v>
      </c>
      <c r="U4030" s="53">
        <v>4</v>
      </c>
      <c r="V4030" s="53" t="s">
        <v>385</v>
      </c>
      <c r="W4030" s="53"/>
      <c r="X4030" s="71"/>
      <c r="Y4030" s="63"/>
      <c r="Z4030" s="53"/>
      <c r="AA4030" s="53"/>
      <c r="AB4030" s="72"/>
      <c r="AC4030" s="57"/>
      <c r="AD4030" s="53"/>
      <c r="AE4030" s="53"/>
      <c r="AF4030" s="53"/>
      <c r="AG4030" s="63"/>
      <c r="AH4030" s="53"/>
      <c r="AI4030" s="53"/>
      <c r="AJ4030" s="149">
        <v>1</v>
      </c>
      <c r="AK4030" s="374">
        <v>4</v>
      </c>
    </row>
    <row r="4031" spans="1:37" s="149" customFormat="1" ht="60" customHeight="1">
      <c r="A4031" s="53" t="s">
        <v>1084</v>
      </c>
      <c r="B4031" s="60">
        <v>4103</v>
      </c>
      <c r="C4031" s="53" t="s">
        <v>445</v>
      </c>
      <c r="D4031" s="52" t="s">
        <v>720</v>
      </c>
      <c r="E4031" s="53" t="s">
        <v>59</v>
      </c>
      <c r="F4031" s="55">
        <v>41246</v>
      </c>
      <c r="G4031" s="55">
        <v>41292</v>
      </c>
      <c r="H4031" s="53" t="s">
        <v>100</v>
      </c>
      <c r="I4031" s="57">
        <v>73.135589999999993</v>
      </c>
      <c r="J4031" s="56">
        <v>76.94405006400001</v>
      </c>
      <c r="K4031" s="56">
        <v>73.135000000000005</v>
      </c>
      <c r="L4031" s="59">
        <v>41320</v>
      </c>
      <c r="M4031" s="60">
        <v>2013</v>
      </c>
      <c r="N4031" s="61">
        <v>41334</v>
      </c>
      <c r="O4031" s="60">
        <v>2013</v>
      </c>
      <c r="P4031" s="61">
        <v>41639</v>
      </c>
      <c r="Q4031" s="53" t="s">
        <v>347</v>
      </c>
      <c r="R4031" s="53" t="s">
        <v>1156</v>
      </c>
      <c r="S4031" s="53" t="s">
        <v>419</v>
      </c>
      <c r="T4031" s="60">
        <v>2</v>
      </c>
      <c r="U4031" s="53">
        <v>4</v>
      </c>
      <c r="V4031" s="53" t="s">
        <v>389</v>
      </c>
      <c r="W4031" s="53"/>
      <c r="X4031" s="71"/>
      <c r="Y4031" s="63"/>
      <c r="Z4031" s="53"/>
      <c r="AA4031" s="53"/>
      <c r="AB4031" s="72"/>
      <c r="AC4031" s="57"/>
      <c r="AD4031" s="53"/>
      <c r="AE4031" s="53"/>
      <c r="AF4031" s="53"/>
      <c r="AG4031" s="63"/>
      <c r="AH4031" s="53"/>
      <c r="AI4031" s="53"/>
      <c r="AJ4031" s="149">
        <v>1</v>
      </c>
      <c r="AK4031" s="374">
        <v>4</v>
      </c>
    </row>
    <row r="4032" spans="1:37" s="149" customFormat="1" ht="60" customHeight="1">
      <c r="A4032" s="53" t="s">
        <v>1084</v>
      </c>
      <c r="B4032" s="60">
        <v>4104</v>
      </c>
      <c r="C4032" s="53" t="s">
        <v>445</v>
      </c>
      <c r="D4032" s="52" t="s">
        <v>720</v>
      </c>
      <c r="E4032" s="53" t="s">
        <v>59</v>
      </c>
      <c r="F4032" s="55">
        <v>41246</v>
      </c>
      <c r="G4032" s="55">
        <v>41292</v>
      </c>
      <c r="H4032" s="53" t="s">
        <v>100</v>
      </c>
      <c r="I4032" s="57">
        <v>73.135589999999993</v>
      </c>
      <c r="J4032" s="56">
        <v>78.043250779200008</v>
      </c>
      <c r="K4032" s="56">
        <v>73.135000000000005</v>
      </c>
      <c r="L4032" s="59">
        <v>41320</v>
      </c>
      <c r="M4032" s="60">
        <v>2013</v>
      </c>
      <c r="N4032" s="61">
        <v>41334</v>
      </c>
      <c r="O4032" s="60">
        <v>2013</v>
      </c>
      <c r="P4032" s="61">
        <v>41639</v>
      </c>
      <c r="Q4032" s="53" t="s">
        <v>347</v>
      </c>
      <c r="R4032" s="53" t="s">
        <v>1157</v>
      </c>
      <c r="S4032" s="53" t="s">
        <v>419</v>
      </c>
      <c r="T4032" s="60">
        <v>2</v>
      </c>
      <c r="U4032" s="53">
        <v>4</v>
      </c>
      <c r="V4032" s="53" t="s">
        <v>389</v>
      </c>
      <c r="W4032" s="53"/>
      <c r="X4032" s="71"/>
      <c r="Y4032" s="63"/>
      <c r="Z4032" s="53"/>
      <c r="AA4032" s="53"/>
      <c r="AB4032" s="72"/>
      <c r="AC4032" s="57"/>
      <c r="AD4032" s="53"/>
      <c r="AE4032" s="53"/>
      <c r="AF4032" s="53"/>
      <c r="AG4032" s="63"/>
      <c r="AH4032" s="53"/>
      <c r="AI4032" s="53"/>
      <c r="AJ4032" s="149">
        <v>1</v>
      </c>
      <c r="AK4032" s="374">
        <v>4</v>
      </c>
    </row>
    <row r="4033" spans="1:37" s="149" customFormat="1" ht="60" customHeight="1">
      <c r="A4033" s="53" t="s">
        <v>1084</v>
      </c>
      <c r="B4033" s="60">
        <v>4105</v>
      </c>
      <c r="C4033" s="53" t="s">
        <v>445</v>
      </c>
      <c r="D4033" s="52" t="s">
        <v>720</v>
      </c>
      <c r="E4033" s="53" t="s">
        <v>59</v>
      </c>
      <c r="F4033" s="55">
        <v>41246</v>
      </c>
      <c r="G4033" s="55">
        <v>41292</v>
      </c>
      <c r="H4033" s="53" t="s">
        <v>100</v>
      </c>
      <c r="I4033" s="57">
        <v>73.135589999999993</v>
      </c>
      <c r="J4033" s="56">
        <v>79.142451494400007</v>
      </c>
      <c r="K4033" s="56">
        <v>73.135000000000005</v>
      </c>
      <c r="L4033" s="59">
        <v>41320</v>
      </c>
      <c r="M4033" s="60">
        <v>2013</v>
      </c>
      <c r="N4033" s="61">
        <v>41334</v>
      </c>
      <c r="O4033" s="60">
        <v>2013</v>
      </c>
      <c r="P4033" s="61">
        <v>41639</v>
      </c>
      <c r="Q4033" s="53" t="s">
        <v>347</v>
      </c>
      <c r="R4033" s="53" t="s">
        <v>1158</v>
      </c>
      <c r="S4033" s="53" t="s">
        <v>419</v>
      </c>
      <c r="T4033" s="60">
        <v>4</v>
      </c>
      <c r="U4033" s="53">
        <v>4</v>
      </c>
      <c r="V4033" s="53" t="s">
        <v>389</v>
      </c>
      <c r="W4033" s="53"/>
      <c r="X4033" s="71"/>
      <c r="Y4033" s="63"/>
      <c r="Z4033" s="53"/>
      <c r="AA4033" s="53"/>
      <c r="AB4033" s="72"/>
      <c r="AC4033" s="57"/>
      <c r="AD4033" s="53"/>
      <c r="AE4033" s="53"/>
      <c r="AF4033" s="53"/>
      <c r="AG4033" s="63"/>
      <c r="AH4033" s="53"/>
      <c r="AI4033" s="53"/>
      <c r="AJ4033" s="149">
        <v>1</v>
      </c>
      <c r="AK4033" s="374">
        <v>4</v>
      </c>
    </row>
    <row r="4034" spans="1:37" s="149" customFormat="1" ht="60" customHeight="1">
      <c r="A4034" s="53" t="s">
        <v>1084</v>
      </c>
      <c r="B4034" s="60">
        <v>4106</v>
      </c>
      <c r="C4034" s="53" t="s">
        <v>445</v>
      </c>
      <c r="D4034" s="52" t="s">
        <v>720</v>
      </c>
      <c r="E4034" s="53" t="s">
        <v>59</v>
      </c>
      <c r="F4034" s="55">
        <v>41246</v>
      </c>
      <c r="G4034" s="55">
        <v>41292</v>
      </c>
      <c r="H4034" s="53" t="s">
        <v>100</v>
      </c>
      <c r="I4034" s="57">
        <v>73.135589999999993</v>
      </c>
      <c r="J4034" s="56">
        <v>78.043250779200008</v>
      </c>
      <c r="K4034" s="56">
        <v>73.135000000000005</v>
      </c>
      <c r="L4034" s="59">
        <v>41320</v>
      </c>
      <c r="M4034" s="60">
        <v>2013</v>
      </c>
      <c r="N4034" s="61">
        <v>41334</v>
      </c>
      <c r="O4034" s="60">
        <v>2013</v>
      </c>
      <c r="P4034" s="61">
        <v>41639</v>
      </c>
      <c r="Q4034" s="53" t="s">
        <v>347</v>
      </c>
      <c r="R4034" s="53" t="s">
        <v>1159</v>
      </c>
      <c r="S4034" s="53" t="s">
        <v>419</v>
      </c>
      <c r="T4034" s="60">
        <v>1</v>
      </c>
      <c r="U4034" s="53">
        <v>4</v>
      </c>
      <c r="V4034" s="53" t="s">
        <v>389</v>
      </c>
      <c r="W4034" s="53"/>
      <c r="X4034" s="71"/>
      <c r="Y4034" s="63"/>
      <c r="Z4034" s="53"/>
      <c r="AA4034" s="53"/>
      <c r="AB4034" s="72"/>
      <c r="AC4034" s="57"/>
      <c r="AD4034" s="53"/>
      <c r="AE4034" s="53"/>
      <c r="AF4034" s="53"/>
      <c r="AG4034" s="63"/>
      <c r="AH4034" s="53"/>
      <c r="AI4034" s="53"/>
      <c r="AJ4034" s="149">
        <v>1</v>
      </c>
      <c r="AK4034" s="374">
        <v>4</v>
      </c>
    </row>
    <row r="4035" spans="1:37" s="149" customFormat="1" ht="60" customHeight="1">
      <c r="A4035" s="53" t="s">
        <v>1084</v>
      </c>
      <c r="B4035" s="60">
        <v>4107</v>
      </c>
      <c r="C4035" s="53" t="s">
        <v>445</v>
      </c>
      <c r="D4035" s="52" t="s">
        <v>720</v>
      </c>
      <c r="E4035" s="53" t="s">
        <v>59</v>
      </c>
      <c r="F4035" s="55">
        <v>41246</v>
      </c>
      <c r="G4035" s="55">
        <v>41292</v>
      </c>
      <c r="H4035" s="53" t="s">
        <v>100</v>
      </c>
      <c r="I4035" s="57">
        <v>73.135589999999993</v>
      </c>
      <c r="J4035" s="56">
        <v>78.592851136800007</v>
      </c>
      <c r="K4035" s="56">
        <v>73.135000000000005</v>
      </c>
      <c r="L4035" s="59">
        <v>41320</v>
      </c>
      <c r="M4035" s="60">
        <v>2013</v>
      </c>
      <c r="N4035" s="61">
        <v>41334</v>
      </c>
      <c r="O4035" s="60">
        <v>2013</v>
      </c>
      <c r="P4035" s="61">
        <v>41639</v>
      </c>
      <c r="Q4035" s="53" t="s">
        <v>347</v>
      </c>
      <c r="R4035" s="53" t="s">
        <v>1160</v>
      </c>
      <c r="S4035" s="53" t="s">
        <v>866</v>
      </c>
      <c r="T4035" s="60">
        <v>1</v>
      </c>
      <c r="U4035" s="53">
        <v>4</v>
      </c>
      <c r="V4035" s="53" t="s">
        <v>389</v>
      </c>
      <c r="W4035" s="53"/>
      <c r="X4035" s="71"/>
      <c r="Y4035" s="63"/>
      <c r="Z4035" s="53"/>
      <c r="AA4035" s="53"/>
      <c r="AB4035" s="72"/>
      <c r="AC4035" s="57"/>
      <c r="AD4035" s="53"/>
      <c r="AE4035" s="53"/>
      <c r="AF4035" s="53"/>
      <c r="AG4035" s="63"/>
      <c r="AH4035" s="53"/>
      <c r="AI4035" s="53"/>
      <c r="AJ4035" s="149">
        <v>1</v>
      </c>
      <c r="AK4035" s="374">
        <v>4</v>
      </c>
    </row>
    <row r="4036" spans="1:37" s="149" customFormat="1" ht="60" customHeight="1">
      <c r="A4036" s="53" t="s">
        <v>1084</v>
      </c>
      <c r="B4036" s="60">
        <v>4108</v>
      </c>
      <c r="C4036" s="53" t="s">
        <v>445</v>
      </c>
      <c r="D4036" s="52" t="s">
        <v>720</v>
      </c>
      <c r="E4036" s="53" t="s">
        <v>59</v>
      </c>
      <c r="F4036" s="55">
        <v>41246</v>
      </c>
      <c r="G4036" s="55">
        <v>41292</v>
      </c>
      <c r="H4036" s="53" t="s">
        <v>100</v>
      </c>
      <c r="I4036" s="57">
        <v>84.644999999999996</v>
      </c>
      <c r="J4036" s="56">
        <v>88.485657573600008</v>
      </c>
      <c r="K4036" s="56">
        <v>84.644999999999996</v>
      </c>
      <c r="L4036" s="59">
        <v>41320</v>
      </c>
      <c r="M4036" s="60">
        <v>2013</v>
      </c>
      <c r="N4036" s="61">
        <v>41334</v>
      </c>
      <c r="O4036" s="60">
        <v>2013</v>
      </c>
      <c r="P4036" s="61">
        <v>41639</v>
      </c>
      <c r="Q4036" s="53" t="s">
        <v>347</v>
      </c>
      <c r="R4036" s="53" t="s">
        <v>1161</v>
      </c>
      <c r="S4036" s="53" t="s">
        <v>419</v>
      </c>
      <c r="T4036" s="60">
        <v>1</v>
      </c>
      <c r="U4036" s="53">
        <v>4</v>
      </c>
      <c r="V4036" s="53" t="s">
        <v>389</v>
      </c>
      <c r="W4036" s="53"/>
      <c r="X4036" s="71"/>
      <c r="Y4036" s="63"/>
      <c r="Z4036" s="53"/>
      <c r="AA4036" s="53"/>
      <c r="AB4036" s="72"/>
      <c r="AC4036" s="57"/>
      <c r="AD4036" s="53"/>
      <c r="AE4036" s="53"/>
      <c r="AF4036" s="53"/>
      <c r="AG4036" s="63"/>
      <c r="AH4036" s="53"/>
      <c r="AI4036" s="53"/>
      <c r="AJ4036" s="149">
        <v>1</v>
      </c>
      <c r="AK4036" s="374">
        <v>4</v>
      </c>
    </row>
    <row r="4037" spans="1:37" s="149" customFormat="1" ht="60" customHeight="1">
      <c r="A4037" s="53" t="s">
        <v>1084</v>
      </c>
      <c r="B4037" s="60">
        <v>4109</v>
      </c>
      <c r="C4037" s="53" t="s">
        <v>445</v>
      </c>
      <c r="D4037" s="52" t="s">
        <v>720</v>
      </c>
      <c r="E4037" s="53" t="s">
        <v>59</v>
      </c>
      <c r="F4037" s="55">
        <v>41246</v>
      </c>
      <c r="G4037" s="55">
        <v>41292</v>
      </c>
      <c r="H4037" s="53" t="s">
        <v>100</v>
      </c>
      <c r="I4037" s="57">
        <v>78.010000000000005</v>
      </c>
      <c r="J4037" s="56">
        <v>82.549973711519996</v>
      </c>
      <c r="K4037" s="56">
        <v>78.010000000000005</v>
      </c>
      <c r="L4037" s="59">
        <v>41320</v>
      </c>
      <c r="M4037" s="60">
        <v>2013</v>
      </c>
      <c r="N4037" s="61">
        <v>41334</v>
      </c>
      <c r="O4037" s="60">
        <v>2013</v>
      </c>
      <c r="P4037" s="61">
        <v>41639</v>
      </c>
      <c r="Q4037" s="53" t="s">
        <v>347</v>
      </c>
      <c r="R4037" s="53" t="s">
        <v>1162</v>
      </c>
      <c r="S4037" s="53" t="s">
        <v>419</v>
      </c>
      <c r="T4037" s="60">
        <v>4</v>
      </c>
      <c r="U4037" s="53">
        <v>4</v>
      </c>
      <c r="V4037" s="53" t="s">
        <v>389</v>
      </c>
      <c r="W4037" s="53"/>
      <c r="X4037" s="71"/>
      <c r="Y4037" s="63"/>
      <c r="Z4037" s="53"/>
      <c r="AA4037" s="53"/>
      <c r="AB4037" s="72"/>
      <c r="AC4037" s="57"/>
      <c r="AD4037" s="53"/>
      <c r="AE4037" s="53"/>
      <c r="AF4037" s="53"/>
      <c r="AG4037" s="63"/>
      <c r="AH4037" s="53"/>
      <c r="AI4037" s="53"/>
      <c r="AJ4037" s="149">
        <v>1</v>
      </c>
      <c r="AK4037" s="374">
        <v>4</v>
      </c>
    </row>
    <row r="4038" spans="1:37" s="149" customFormat="1" ht="60" customHeight="1">
      <c r="A4038" s="53" t="s">
        <v>1084</v>
      </c>
      <c r="B4038" s="60">
        <v>4110</v>
      </c>
      <c r="C4038" s="53" t="s">
        <v>445</v>
      </c>
      <c r="D4038" s="52" t="s">
        <v>720</v>
      </c>
      <c r="E4038" s="53" t="s">
        <v>59</v>
      </c>
      <c r="F4038" s="55">
        <v>41246</v>
      </c>
      <c r="G4038" s="55">
        <v>41292</v>
      </c>
      <c r="H4038" s="53" t="s">
        <v>100</v>
      </c>
      <c r="I4038" s="57">
        <v>254.23699999999999</v>
      </c>
      <c r="J4038" s="56">
        <v>264.3577720056</v>
      </c>
      <c r="K4038" s="56">
        <v>254.23699999999999</v>
      </c>
      <c r="L4038" s="59">
        <v>41320</v>
      </c>
      <c r="M4038" s="60">
        <v>2013</v>
      </c>
      <c r="N4038" s="61">
        <v>41334</v>
      </c>
      <c r="O4038" s="60">
        <v>2013</v>
      </c>
      <c r="P4038" s="61">
        <v>41639</v>
      </c>
      <c r="Q4038" s="53" t="s">
        <v>347</v>
      </c>
      <c r="R4038" s="53" t="s">
        <v>1163</v>
      </c>
      <c r="S4038" s="53" t="s">
        <v>419</v>
      </c>
      <c r="T4038" s="60">
        <v>6</v>
      </c>
      <c r="U4038" s="53">
        <v>4</v>
      </c>
      <c r="V4038" s="53" t="s">
        <v>389</v>
      </c>
      <c r="W4038" s="53"/>
      <c r="X4038" s="71"/>
      <c r="Y4038" s="63"/>
      <c r="Z4038" s="53"/>
      <c r="AA4038" s="53"/>
      <c r="AB4038" s="72"/>
      <c r="AC4038" s="57"/>
      <c r="AD4038" s="53"/>
      <c r="AE4038" s="53"/>
      <c r="AF4038" s="53"/>
      <c r="AG4038" s="63"/>
      <c r="AH4038" s="53"/>
      <c r="AI4038" s="53"/>
      <c r="AJ4038" s="149">
        <v>1</v>
      </c>
      <c r="AK4038" s="374">
        <v>4</v>
      </c>
    </row>
    <row r="4039" spans="1:37" s="149" customFormat="1" ht="60" customHeight="1">
      <c r="A4039" s="53" t="s">
        <v>1084</v>
      </c>
      <c r="B4039" s="60">
        <v>4111</v>
      </c>
      <c r="C4039" s="53" t="s">
        <v>445</v>
      </c>
      <c r="D4039" s="52" t="s">
        <v>720</v>
      </c>
      <c r="E4039" s="53" t="s">
        <v>59</v>
      </c>
      <c r="F4039" s="55">
        <v>41246</v>
      </c>
      <c r="G4039" s="55">
        <v>41292</v>
      </c>
      <c r="H4039" s="53" t="s">
        <v>100</v>
      </c>
      <c r="I4039" s="57">
        <v>73.135000000000005</v>
      </c>
      <c r="J4039" s="56">
        <v>78.592851136800007</v>
      </c>
      <c r="K4039" s="56">
        <v>73.135000000000005</v>
      </c>
      <c r="L4039" s="59">
        <v>41320</v>
      </c>
      <c r="M4039" s="60">
        <v>2013</v>
      </c>
      <c r="N4039" s="61">
        <v>41334</v>
      </c>
      <c r="O4039" s="60">
        <v>2013</v>
      </c>
      <c r="P4039" s="61">
        <v>41639</v>
      </c>
      <c r="Q4039" s="53" t="s">
        <v>347</v>
      </c>
      <c r="R4039" s="53" t="s">
        <v>1164</v>
      </c>
      <c r="S4039" s="53" t="s">
        <v>419</v>
      </c>
      <c r="T4039" s="60">
        <v>1</v>
      </c>
      <c r="U4039" s="53">
        <v>4</v>
      </c>
      <c r="V4039" s="53" t="s">
        <v>389</v>
      </c>
      <c r="W4039" s="53"/>
      <c r="X4039" s="71"/>
      <c r="Y4039" s="63"/>
      <c r="Z4039" s="53"/>
      <c r="AA4039" s="53"/>
      <c r="AB4039" s="72"/>
      <c r="AC4039" s="57"/>
      <c r="AD4039" s="53"/>
      <c r="AE4039" s="53"/>
      <c r="AF4039" s="53"/>
      <c r="AG4039" s="63"/>
      <c r="AH4039" s="53"/>
      <c r="AI4039" s="53"/>
      <c r="AJ4039" s="149">
        <v>1</v>
      </c>
      <c r="AK4039" s="374">
        <v>4</v>
      </c>
    </row>
    <row r="4040" spans="1:37" s="149" customFormat="1" ht="60" customHeight="1">
      <c r="A4040" s="53" t="s">
        <v>1084</v>
      </c>
      <c r="B4040" s="60">
        <v>4112</v>
      </c>
      <c r="C4040" s="53" t="s">
        <v>445</v>
      </c>
      <c r="D4040" s="52" t="s">
        <v>720</v>
      </c>
      <c r="E4040" s="53" t="s">
        <v>59</v>
      </c>
      <c r="F4040" s="55">
        <v>41246</v>
      </c>
      <c r="G4040" s="55">
        <v>41292</v>
      </c>
      <c r="H4040" s="53" t="s">
        <v>100</v>
      </c>
      <c r="I4040" s="57">
        <v>73.135000000000005</v>
      </c>
      <c r="J4040" s="56">
        <v>79.252371565920001</v>
      </c>
      <c r="K4040" s="56">
        <v>73.135000000000005</v>
      </c>
      <c r="L4040" s="59">
        <v>41320</v>
      </c>
      <c r="M4040" s="60">
        <v>2013</v>
      </c>
      <c r="N4040" s="61">
        <v>41334</v>
      </c>
      <c r="O4040" s="60">
        <v>2013</v>
      </c>
      <c r="P4040" s="61">
        <v>41639</v>
      </c>
      <c r="Q4040" s="53" t="s">
        <v>347</v>
      </c>
      <c r="R4040" s="53" t="s">
        <v>1165</v>
      </c>
      <c r="S4040" s="53" t="s">
        <v>419</v>
      </c>
      <c r="T4040" s="60">
        <v>1</v>
      </c>
      <c r="U4040" s="53">
        <v>4</v>
      </c>
      <c r="V4040" s="53" t="s">
        <v>389</v>
      </c>
      <c r="W4040" s="53"/>
      <c r="X4040" s="71"/>
      <c r="Y4040" s="63"/>
      <c r="Z4040" s="53"/>
      <c r="AA4040" s="53"/>
      <c r="AB4040" s="72"/>
      <c r="AC4040" s="57"/>
      <c r="AD4040" s="53"/>
      <c r="AE4040" s="53"/>
      <c r="AF4040" s="53"/>
      <c r="AG4040" s="63"/>
      <c r="AH4040" s="53"/>
      <c r="AI4040" s="53"/>
      <c r="AJ4040" s="149">
        <v>1</v>
      </c>
      <c r="AK4040" s="374">
        <v>4</v>
      </c>
    </row>
    <row r="4041" spans="1:37" s="149" customFormat="1" ht="60" customHeight="1">
      <c r="A4041" s="53" t="s">
        <v>1084</v>
      </c>
      <c r="B4041" s="60">
        <v>4113</v>
      </c>
      <c r="C4041" s="53" t="s">
        <v>445</v>
      </c>
      <c r="D4041" s="52" t="s">
        <v>720</v>
      </c>
      <c r="E4041" s="53" t="s">
        <v>59</v>
      </c>
      <c r="F4041" s="55">
        <v>41246</v>
      </c>
      <c r="G4041" s="55">
        <v>41292</v>
      </c>
      <c r="H4041" s="53" t="s">
        <v>100</v>
      </c>
      <c r="I4041" s="57">
        <v>236.33</v>
      </c>
      <c r="J4041" s="56">
        <v>253.91536521120003</v>
      </c>
      <c r="K4041" s="56">
        <v>236.33</v>
      </c>
      <c r="L4041" s="59">
        <v>41320</v>
      </c>
      <c r="M4041" s="60">
        <v>2013</v>
      </c>
      <c r="N4041" s="61">
        <v>41334</v>
      </c>
      <c r="O4041" s="60">
        <v>2013</v>
      </c>
      <c r="P4041" s="61">
        <v>41639</v>
      </c>
      <c r="Q4041" s="53" t="s">
        <v>337</v>
      </c>
      <c r="R4041" s="53" t="s">
        <v>1166</v>
      </c>
      <c r="S4041" s="53" t="s">
        <v>419</v>
      </c>
      <c r="T4041" s="60">
        <v>13</v>
      </c>
      <c r="U4041" s="53">
        <v>4</v>
      </c>
      <c r="V4041" s="53" t="s">
        <v>385</v>
      </c>
      <c r="W4041" s="53"/>
      <c r="X4041" s="71"/>
      <c r="Y4041" s="63"/>
      <c r="Z4041" s="53"/>
      <c r="AA4041" s="53"/>
      <c r="AB4041" s="72"/>
      <c r="AC4041" s="57"/>
      <c r="AD4041" s="53"/>
      <c r="AE4041" s="53"/>
      <c r="AF4041" s="53"/>
      <c r="AG4041" s="63"/>
      <c r="AH4041" s="53"/>
      <c r="AI4041" s="53"/>
      <c r="AJ4041" s="149">
        <v>1</v>
      </c>
      <c r="AK4041" s="374">
        <v>4</v>
      </c>
    </row>
    <row r="4042" spans="1:37" s="149" customFormat="1" ht="180" customHeight="1">
      <c r="A4042" s="53" t="s">
        <v>1084</v>
      </c>
      <c r="B4042" s="60">
        <v>4114</v>
      </c>
      <c r="C4042" s="92" t="s">
        <v>1167</v>
      </c>
      <c r="D4042" s="52" t="s">
        <v>1168</v>
      </c>
      <c r="E4042" s="53" t="s">
        <v>59</v>
      </c>
      <c r="F4042" s="55">
        <v>41227</v>
      </c>
      <c r="G4042" s="55">
        <v>41257</v>
      </c>
      <c r="H4042" s="53" t="s">
        <v>100</v>
      </c>
      <c r="I4042" s="57">
        <v>135</v>
      </c>
      <c r="J4042" s="56">
        <v>143.9952936912</v>
      </c>
      <c r="K4042" s="56">
        <v>135</v>
      </c>
      <c r="L4042" s="59">
        <v>41294</v>
      </c>
      <c r="M4042" s="60">
        <v>2013</v>
      </c>
      <c r="N4042" s="61">
        <v>41294</v>
      </c>
      <c r="O4042" s="60">
        <v>2013</v>
      </c>
      <c r="P4042" s="61">
        <v>41639</v>
      </c>
      <c r="Q4042" s="53" t="s">
        <v>337</v>
      </c>
      <c r="R4042" s="92" t="s">
        <v>1169</v>
      </c>
      <c r="S4042" s="53" t="s">
        <v>384</v>
      </c>
      <c r="T4042" s="60">
        <v>1</v>
      </c>
      <c r="U4042" s="53">
        <v>4</v>
      </c>
      <c r="V4042" s="53" t="s">
        <v>385</v>
      </c>
      <c r="W4042" s="53"/>
      <c r="X4042" s="71"/>
      <c r="Y4042" s="63"/>
      <c r="Z4042" s="53"/>
      <c r="AA4042" s="53"/>
      <c r="AB4042" s="72"/>
      <c r="AC4042" s="57"/>
      <c r="AD4042" s="53"/>
      <c r="AE4042" s="53"/>
      <c r="AF4042" s="53"/>
      <c r="AG4042" s="63"/>
      <c r="AH4042" s="53"/>
      <c r="AI4042" s="53"/>
      <c r="AJ4042" s="149">
        <v>1</v>
      </c>
      <c r="AK4042" s="374">
        <v>4</v>
      </c>
    </row>
    <row r="4043" spans="1:37" s="149" customFormat="1" ht="180" customHeight="1">
      <c r="A4043" s="53" t="s">
        <v>1084</v>
      </c>
      <c r="B4043" s="60">
        <v>4115</v>
      </c>
      <c r="C4043" s="92" t="s">
        <v>1167</v>
      </c>
      <c r="D4043" s="52" t="s">
        <v>1168</v>
      </c>
      <c r="E4043" s="53" t="s">
        <v>59</v>
      </c>
      <c r="F4043" s="55">
        <v>41227</v>
      </c>
      <c r="G4043" s="55">
        <v>41257</v>
      </c>
      <c r="H4043" s="53" t="s">
        <v>100</v>
      </c>
      <c r="I4043" s="57">
        <v>90</v>
      </c>
      <c r="J4043" s="56">
        <v>93.981661149600001</v>
      </c>
      <c r="K4043" s="56">
        <v>90</v>
      </c>
      <c r="L4043" s="59">
        <v>41294</v>
      </c>
      <c r="M4043" s="60">
        <v>2013</v>
      </c>
      <c r="N4043" s="61">
        <v>41294</v>
      </c>
      <c r="O4043" s="60">
        <v>2013</v>
      </c>
      <c r="P4043" s="61">
        <v>41639</v>
      </c>
      <c r="Q4043" s="53" t="s">
        <v>337</v>
      </c>
      <c r="R4043" s="92" t="s">
        <v>1170</v>
      </c>
      <c r="S4043" s="53" t="s">
        <v>384</v>
      </c>
      <c r="T4043" s="60">
        <v>1</v>
      </c>
      <c r="U4043" s="53">
        <v>4</v>
      </c>
      <c r="V4043" s="53" t="s">
        <v>385</v>
      </c>
      <c r="W4043" s="53"/>
      <c r="X4043" s="71"/>
      <c r="Y4043" s="63"/>
      <c r="Z4043" s="53"/>
      <c r="AA4043" s="53"/>
      <c r="AB4043" s="72"/>
      <c r="AC4043" s="57"/>
      <c r="AD4043" s="53"/>
      <c r="AE4043" s="53"/>
      <c r="AF4043" s="53"/>
      <c r="AG4043" s="63"/>
      <c r="AH4043" s="53"/>
      <c r="AI4043" s="53"/>
      <c r="AJ4043" s="149">
        <v>1</v>
      </c>
      <c r="AK4043" s="374">
        <v>4</v>
      </c>
    </row>
    <row r="4044" spans="1:37" s="149" customFormat="1" ht="180" customHeight="1">
      <c r="A4044" s="53" t="s">
        <v>1084</v>
      </c>
      <c r="B4044" s="60">
        <v>4116</v>
      </c>
      <c r="C4044" s="92" t="s">
        <v>1167</v>
      </c>
      <c r="D4044" s="52" t="s">
        <v>1168</v>
      </c>
      <c r="E4044" s="53" t="s">
        <v>59</v>
      </c>
      <c r="F4044" s="55">
        <v>41227</v>
      </c>
      <c r="G4044" s="55">
        <v>41257</v>
      </c>
      <c r="H4044" s="53" t="s">
        <v>100</v>
      </c>
      <c r="I4044" s="57">
        <v>140</v>
      </c>
      <c r="J4044" s="56">
        <v>148.50201662352001</v>
      </c>
      <c r="K4044" s="56">
        <v>140</v>
      </c>
      <c r="L4044" s="59">
        <v>41294</v>
      </c>
      <c r="M4044" s="60">
        <v>2013</v>
      </c>
      <c r="N4044" s="61">
        <v>41294</v>
      </c>
      <c r="O4044" s="60">
        <v>2013</v>
      </c>
      <c r="P4044" s="61">
        <v>41639</v>
      </c>
      <c r="Q4044" s="53" t="s">
        <v>337</v>
      </c>
      <c r="R4044" s="92" t="s">
        <v>1171</v>
      </c>
      <c r="S4044" s="53" t="s">
        <v>384</v>
      </c>
      <c r="T4044" s="60">
        <v>1</v>
      </c>
      <c r="U4044" s="53">
        <v>4</v>
      </c>
      <c r="V4044" s="53" t="s">
        <v>385</v>
      </c>
      <c r="W4044" s="53"/>
      <c r="X4044" s="71"/>
      <c r="Y4044" s="63"/>
      <c r="Z4044" s="53"/>
      <c r="AA4044" s="53"/>
      <c r="AB4044" s="72"/>
      <c r="AC4044" s="57"/>
      <c r="AD4044" s="53"/>
      <c r="AE4044" s="53"/>
      <c r="AF4044" s="53"/>
      <c r="AG4044" s="63"/>
      <c r="AH4044" s="53"/>
      <c r="AI4044" s="53"/>
      <c r="AJ4044" s="149">
        <v>1</v>
      </c>
      <c r="AK4044" s="374">
        <v>4</v>
      </c>
    </row>
    <row r="4045" spans="1:37" s="149" customFormat="1" ht="180" customHeight="1">
      <c r="A4045" s="53" t="s">
        <v>1084</v>
      </c>
      <c r="B4045" s="60">
        <v>4117</v>
      </c>
      <c r="C4045" s="92" t="s">
        <v>1167</v>
      </c>
      <c r="D4045" s="52" t="s">
        <v>1168</v>
      </c>
      <c r="E4045" s="53" t="s">
        <v>59</v>
      </c>
      <c r="F4045" s="55">
        <v>41227</v>
      </c>
      <c r="G4045" s="55">
        <v>41257</v>
      </c>
      <c r="H4045" s="53" t="s">
        <v>100</v>
      </c>
      <c r="I4045" s="57">
        <v>460.4</v>
      </c>
      <c r="J4045" s="56">
        <v>495.18992219760003</v>
      </c>
      <c r="K4045" s="56">
        <v>460.4</v>
      </c>
      <c r="L4045" s="59">
        <v>41294</v>
      </c>
      <c r="M4045" s="60">
        <v>2013</v>
      </c>
      <c r="N4045" s="61">
        <v>41294</v>
      </c>
      <c r="O4045" s="60">
        <v>2013</v>
      </c>
      <c r="P4045" s="61">
        <v>41639</v>
      </c>
      <c r="Q4045" s="53" t="s">
        <v>337</v>
      </c>
      <c r="R4045" s="92" t="s">
        <v>1172</v>
      </c>
      <c r="S4045" s="53" t="s">
        <v>384</v>
      </c>
      <c r="T4045" s="60">
        <v>1</v>
      </c>
      <c r="U4045" s="53">
        <v>4</v>
      </c>
      <c r="V4045" s="53" t="s">
        <v>385</v>
      </c>
      <c r="W4045" s="53"/>
      <c r="X4045" s="71"/>
      <c r="Y4045" s="63"/>
      <c r="Z4045" s="53"/>
      <c r="AA4045" s="53"/>
      <c r="AB4045" s="72"/>
      <c r="AC4045" s="57"/>
      <c r="AD4045" s="53"/>
      <c r="AE4045" s="53"/>
      <c r="AF4045" s="53"/>
      <c r="AG4045" s="63"/>
      <c r="AH4045" s="53"/>
      <c r="AI4045" s="53"/>
      <c r="AJ4045" s="149">
        <v>1</v>
      </c>
      <c r="AK4045" s="374">
        <v>4</v>
      </c>
    </row>
    <row r="4046" spans="1:37" s="149" customFormat="1" ht="180" customHeight="1">
      <c r="A4046" s="53" t="s">
        <v>1084</v>
      </c>
      <c r="B4046" s="60">
        <v>4118</v>
      </c>
      <c r="C4046" s="92" t="s">
        <v>1167</v>
      </c>
      <c r="D4046" s="52" t="s">
        <v>1168</v>
      </c>
      <c r="E4046" s="53" t="s">
        <v>59</v>
      </c>
      <c r="F4046" s="55">
        <v>41227</v>
      </c>
      <c r="G4046" s="55">
        <v>41257</v>
      </c>
      <c r="H4046" s="53" t="s">
        <v>100</v>
      </c>
      <c r="I4046" s="57">
        <v>100</v>
      </c>
      <c r="J4046" s="56">
        <v>104.9736683016</v>
      </c>
      <c r="K4046" s="56">
        <v>100</v>
      </c>
      <c r="L4046" s="59">
        <v>41294</v>
      </c>
      <c r="M4046" s="60">
        <v>2013</v>
      </c>
      <c r="N4046" s="61">
        <v>41294</v>
      </c>
      <c r="O4046" s="60">
        <v>2013</v>
      </c>
      <c r="P4046" s="61">
        <v>41639</v>
      </c>
      <c r="Q4046" s="53" t="s">
        <v>337</v>
      </c>
      <c r="R4046" s="92" t="s">
        <v>1173</v>
      </c>
      <c r="S4046" s="53" t="s">
        <v>384</v>
      </c>
      <c r="T4046" s="60">
        <v>1</v>
      </c>
      <c r="U4046" s="53">
        <v>4</v>
      </c>
      <c r="V4046" s="53" t="s">
        <v>385</v>
      </c>
      <c r="W4046" s="53"/>
      <c r="X4046" s="71"/>
      <c r="Y4046" s="63"/>
      <c r="Z4046" s="53"/>
      <c r="AA4046" s="53"/>
      <c r="AB4046" s="72"/>
      <c r="AC4046" s="57"/>
      <c r="AD4046" s="53"/>
      <c r="AE4046" s="53"/>
      <c r="AF4046" s="53"/>
      <c r="AG4046" s="63"/>
      <c r="AH4046" s="53"/>
      <c r="AI4046" s="53"/>
      <c r="AJ4046" s="149">
        <v>1</v>
      </c>
      <c r="AK4046" s="374">
        <v>4</v>
      </c>
    </row>
    <row r="4047" spans="1:37" s="149" customFormat="1" ht="180" customHeight="1">
      <c r="A4047" s="53" t="s">
        <v>1084</v>
      </c>
      <c r="B4047" s="60">
        <v>4119</v>
      </c>
      <c r="C4047" s="92" t="s">
        <v>1167</v>
      </c>
      <c r="D4047" s="52" t="s">
        <v>1168</v>
      </c>
      <c r="E4047" s="53" t="s">
        <v>59</v>
      </c>
      <c r="F4047" s="55">
        <v>41227</v>
      </c>
      <c r="G4047" s="55">
        <v>41257</v>
      </c>
      <c r="H4047" s="53" t="s">
        <v>100</v>
      </c>
      <c r="I4047" s="57">
        <v>70</v>
      </c>
      <c r="J4047" s="56">
        <v>75.295248991199998</v>
      </c>
      <c r="K4047" s="56">
        <v>70</v>
      </c>
      <c r="L4047" s="59">
        <v>41294</v>
      </c>
      <c r="M4047" s="60">
        <v>2013</v>
      </c>
      <c r="N4047" s="61">
        <v>41294</v>
      </c>
      <c r="O4047" s="60">
        <v>2013</v>
      </c>
      <c r="P4047" s="61">
        <v>41639</v>
      </c>
      <c r="Q4047" s="53" t="s">
        <v>337</v>
      </c>
      <c r="R4047" s="92" t="s">
        <v>1172</v>
      </c>
      <c r="S4047" s="53" t="s">
        <v>384</v>
      </c>
      <c r="T4047" s="60">
        <v>1</v>
      </c>
      <c r="U4047" s="53">
        <v>4</v>
      </c>
      <c r="V4047" s="53" t="s">
        <v>385</v>
      </c>
      <c r="W4047" s="53"/>
      <c r="X4047" s="71"/>
      <c r="Y4047" s="63"/>
      <c r="Z4047" s="53"/>
      <c r="AA4047" s="53"/>
      <c r="AB4047" s="72"/>
      <c r="AC4047" s="57"/>
      <c r="AD4047" s="53"/>
      <c r="AE4047" s="53"/>
      <c r="AF4047" s="53"/>
      <c r="AG4047" s="63"/>
      <c r="AH4047" s="53"/>
      <c r="AI4047" s="53"/>
      <c r="AJ4047" s="149">
        <v>1</v>
      </c>
      <c r="AK4047" s="374">
        <v>4</v>
      </c>
    </row>
    <row r="4048" spans="1:37" s="149" customFormat="1" ht="180" customHeight="1">
      <c r="A4048" s="53" t="s">
        <v>1084</v>
      </c>
      <c r="B4048" s="60">
        <v>4120</v>
      </c>
      <c r="C4048" s="92" t="s">
        <v>1167</v>
      </c>
      <c r="D4048" s="52" t="s">
        <v>1168</v>
      </c>
      <c r="E4048" s="53" t="s">
        <v>59</v>
      </c>
      <c r="F4048" s="55">
        <v>41227</v>
      </c>
      <c r="G4048" s="55">
        <v>41257</v>
      </c>
      <c r="H4048" s="53" t="s">
        <v>100</v>
      </c>
      <c r="I4048" s="57">
        <v>105</v>
      </c>
      <c r="J4048" s="56">
        <v>111.56887259280001</v>
      </c>
      <c r="K4048" s="56">
        <v>105</v>
      </c>
      <c r="L4048" s="59">
        <v>41294</v>
      </c>
      <c r="M4048" s="60">
        <v>2013</v>
      </c>
      <c r="N4048" s="61">
        <v>41294</v>
      </c>
      <c r="O4048" s="60">
        <v>2013</v>
      </c>
      <c r="P4048" s="61">
        <v>41639</v>
      </c>
      <c r="Q4048" s="53" t="s">
        <v>337</v>
      </c>
      <c r="R4048" s="92" t="s">
        <v>1172</v>
      </c>
      <c r="S4048" s="53" t="s">
        <v>384</v>
      </c>
      <c r="T4048" s="60">
        <v>1</v>
      </c>
      <c r="U4048" s="53">
        <v>4</v>
      </c>
      <c r="V4048" s="53" t="s">
        <v>385</v>
      </c>
      <c r="W4048" s="53"/>
      <c r="X4048" s="71"/>
      <c r="Y4048" s="63"/>
      <c r="Z4048" s="53"/>
      <c r="AA4048" s="53"/>
      <c r="AB4048" s="72"/>
      <c r="AC4048" s="57"/>
      <c r="AD4048" s="53"/>
      <c r="AE4048" s="53"/>
      <c r="AF4048" s="53"/>
      <c r="AG4048" s="63"/>
      <c r="AH4048" s="53"/>
      <c r="AI4048" s="53"/>
      <c r="AJ4048" s="149">
        <v>1</v>
      </c>
      <c r="AK4048" s="374">
        <v>4</v>
      </c>
    </row>
    <row r="4049" spans="1:37" s="149" customFormat="1" ht="180" customHeight="1">
      <c r="A4049" s="53" t="s">
        <v>1084</v>
      </c>
      <c r="B4049" s="60">
        <v>4121</v>
      </c>
      <c r="C4049" s="92" t="s">
        <v>1167</v>
      </c>
      <c r="D4049" s="52" t="s">
        <v>1168</v>
      </c>
      <c r="E4049" s="53" t="s">
        <v>59</v>
      </c>
      <c r="F4049" s="55">
        <v>41227</v>
      </c>
      <c r="G4049" s="55">
        <v>41257</v>
      </c>
      <c r="H4049" s="53" t="s">
        <v>100</v>
      </c>
      <c r="I4049" s="57">
        <v>17.399999999999999</v>
      </c>
      <c r="J4049" s="56">
        <v>18.6864121584</v>
      </c>
      <c r="K4049" s="56">
        <v>17.399999999999999</v>
      </c>
      <c r="L4049" s="59">
        <v>41294</v>
      </c>
      <c r="M4049" s="60">
        <v>2013</v>
      </c>
      <c r="N4049" s="61">
        <v>41294</v>
      </c>
      <c r="O4049" s="60">
        <v>2013</v>
      </c>
      <c r="P4049" s="61">
        <v>41639</v>
      </c>
      <c r="Q4049" s="53" t="s">
        <v>337</v>
      </c>
      <c r="R4049" s="92" t="s">
        <v>1172</v>
      </c>
      <c r="S4049" s="53" t="s">
        <v>384</v>
      </c>
      <c r="T4049" s="60">
        <v>1</v>
      </c>
      <c r="U4049" s="53">
        <v>4</v>
      </c>
      <c r="V4049" s="53" t="s">
        <v>385</v>
      </c>
      <c r="W4049" s="53"/>
      <c r="X4049" s="71"/>
      <c r="Y4049" s="63"/>
      <c r="Z4049" s="53"/>
      <c r="AA4049" s="53"/>
      <c r="AB4049" s="72"/>
      <c r="AC4049" s="57"/>
      <c r="AD4049" s="53"/>
      <c r="AE4049" s="53"/>
      <c r="AF4049" s="53"/>
      <c r="AG4049" s="63"/>
      <c r="AH4049" s="53"/>
      <c r="AI4049" s="53"/>
      <c r="AJ4049" s="149">
        <v>1</v>
      </c>
      <c r="AK4049" s="374">
        <v>4</v>
      </c>
    </row>
    <row r="4050" spans="1:37" s="149" customFormat="1" ht="180" customHeight="1">
      <c r="A4050" s="53" t="s">
        <v>1084</v>
      </c>
      <c r="B4050" s="60">
        <v>4122</v>
      </c>
      <c r="C4050" s="92" t="s">
        <v>1167</v>
      </c>
      <c r="D4050" s="52" t="s">
        <v>1168</v>
      </c>
      <c r="E4050" s="53" t="s">
        <v>59</v>
      </c>
      <c r="F4050" s="55">
        <v>41227</v>
      </c>
      <c r="G4050" s="55">
        <v>41257</v>
      </c>
      <c r="H4050" s="53" t="s">
        <v>100</v>
      </c>
      <c r="I4050" s="57">
        <v>50</v>
      </c>
      <c r="J4050" s="56">
        <v>54.410435402400005</v>
      </c>
      <c r="K4050" s="56">
        <v>50</v>
      </c>
      <c r="L4050" s="59">
        <v>41294</v>
      </c>
      <c r="M4050" s="60">
        <v>2013</v>
      </c>
      <c r="N4050" s="61">
        <v>41294</v>
      </c>
      <c r="O4050" s="60">
        <v>2013</v>
      </c>
      <c r="P4050" s="61">
        <v>41639</v>
      </c>
      <c r="Q4050" s="53" t="s">
        <v>347</v>
      </c>
      <c r="R4050" s="92" t="s">
        <v>1174</v>
      </c>
      <c r="S4050" s="53" t="s">
        <v>384</v>
      </c>
      <c r="T4050" s="60">
        <v>1</v>
      </c>
      <c r="U4050" s="53">
        <v>4</v>
      </c>
      <c r="V4050" s="53" t="s">
        <v>389</v>
      </c>
      <c r="W4050" s="53"/>
      <c r="X4050" s="71"/>
      <c r="Y4050" s="63"/>
      <c r="Z4050" s="53"/>
      <c r="AA4050" s="53"/>
      <c r="AB4050" s="72"/>
      <c r="AC4050" s="57"/>
      <c r="AD4050" s="53"/>
      <c r="AE4050" s="53"/>
      <c r="AF4050" s="53"/>
      <c r="AG4050" s="63"/>
      <c r="AH4050" s="53"/>
      <c r="AI4050" s="53"/>
      <c r="AJ4050" s="149">
        <v>1</v>
      </c>
      <c r="AK4050" s="374">
        <v>4</v>
      </c>
    </row>
    <row r="4051" spans="1:37" s="149" customFormat="1" ht="180" customHeight="1">
      <c r="A4051" s="53" t="s">
        <v>1084</v>
      </c>
      <c r="B4051" s="60">
        <v>4123</v>
      </c>
      <c r="C4051" s="92" t="s">
        <v>1167</v>
      </c>
      <c r="D4051" s="52" t="s">
        <v>1168</v>
      </c>
      <c r="E4051" s="53" t="s">
        <v>59</v>
      </c>
      <c r="F4051" s="55">
        <v>41227</v>
      </c>
      <c r="G4051" s="55">
        <v>41257</v>
      </c>
      <c r="H4051" s="53" t="s">
        <v>100</v>
      </c>
      <c r="I4051" s="57">
        <v>90</v>
      </c>
      <c r="J4051" s="56">
        <v>96.180062580000012</v>
      </c>
      <c r="K4051" s="56">
        <v>90</v>
      </c>
      <c r="L4051" s="59">
        <v>41294</v>
      </c>
      <c r="M4051" s="60">
        <v>2013</v>
      </c>
      <c r="N4051" s="61">
        <v>41294</v>
      </c>
      <c r="O4051" s="60">
        <v>2013</v>
      </c>
      <c r="P4051" s="61">
        <v>41639</v>
      </c>
      <c r="Q4051" s="53" t="s">
        <v>337</v>
      </c>
      <c r="R4051" s="92" t="s">
        <v>1175</v>
      </c>
      <c r="S4051" s="53" t="s">
        <v>384</v>
      </c>
      <c r="T4051" s="60">
        <v>1</v>
      </c>
      <c r="U4051" s="53">
        <v>4</v>
      </c>
      <c r="V4051" s="53" t="s">
        <v>385</v>
      </c>
      <c r="W4051" s="53"/>
      <c r="X4051" s="71"/>
      <c r="Y4051" s="63"/>
      <c r="Z4051" s="53"/>
      <c r="AA4051" s="53"/>
      <c r="AB4051" s="72"/>
      <c r="AC4051" s="57"/>
      <c r="AD4051" s="53"/>
      <c r="AE4051" s="53"/>
      <c r="AF4051" s="53"/>
      <c r="AG4051" s="63"/>
      <c r="AH4051" s="53"/>
      <c r="AI4051" s="53"/>
      <c r="AJ4051" s="149">
        <v>1</v>
      </c>
      <c r="AK4051" s="374">
        <v>4</v>
      </c>
    </row>
    <row r="4052" spans="1:37" s="149" customFormat="1" ht="180" customHeight="1">
      <c r="A4052" s="53" t="s">
        <v>1084</v>
      </c>
      <c r="B4052" s="60">
        <v>4124</v>
      </c>
      <c r="C4052" s="92" t="s">
        <v>1167</v>
      </c>
      <c r="D4052" s="52" t="s">
        <v>1168</v>
      </c>
      <c r="E4052" s="53" t="s">
        <v>59</v>
      </c>
      <c r="F4052" s="55">
        <v>41227</v>
      </c>
      <c r="G4052" s="55">
        <v>41257</v>
      </c>
      <c r="H4052" s="53" t="s">
        <v>100</v>
      </c>
      <c r="I4052" s="57">
        <v>115</v>
      </c>
      <c r="J4052" s="56">
        <v>122.5608797448</v>
      </c>
      <c r="K4052" s="56">
        <v>115</v>
      </c>
      <c r="L4052" s="59">
        <v>41294</v>
      </c>
      <c r="M4052" s="60">
        <v>2013</v>
      </c>
      <c r="N4052" s="61">
        <v>41294</v>
      </c>
      <c r="O4052" s="60">
        <v>2013</v>
      </c>
      <c r="P4052" s="61">
        <v>41639</v>
      </c>
      <c r="Q4052" s="53" t="s">
        <v>337</v>
      </c>
      <c r="R4052" s="92" t="s">
        <v>1176</v>
      </c>
      <c r="S4052" s="53" t="s">
        <v>384</v>
      </c>
      <c r="T4052" s="60">
        <v>1</v>
      </c>
      <c r="U4052" s="53">
        <v>4</v>
      </c>
      <c r="V4052" s="53" t="s">
        <v>385</v>
      </c>
      <c r="W4052" s="53"/>
      <c r="X4052" s="71"/>
      <c r="Y4052" s="63"/>
      <c r="Z4052" s="53"/>
      <c r="AA4052" s="53"/>
      <c r="AB4052" s="72"/>
      <c r="AC4052" s="57"/>
      <c r="AD4052" s="53"/>
      <c r="AE4052" s="53"/>
      <c r="AF4052" s="53"/>
      <c r="AG4052" s="63"/>
      <c r="AH4052" s="53"/>
      <c r="AI4052" s="53"/>
      <c r="AJ4052" s="149">
        <v>1</v>
      </c>
      <c r="AK4052" s="374">
        <v>4</v>
      </c>
    </row>
    <row r="4053" spans="1:37" s="149" customFormat="1" ht="180" customHeight="1">
      <c r="A4053" s="53" t="s">
        <v>1084</v>
      </c>
      <c r="B4053" s="60">
        <v>4125</v>
      </c>
      <c r="C4053" s="119" t="s">
        <v>1177</v>
      </c>
      <c r="D4053" s="52" t="s">
        <v>1178</v>
      </c>
      <c r="E4053" s="53" t="s">
        <v>59</v>
      </c>
      <c r="F4053" s="55">
        <v>41227</v>
      </c>
      <c r="G4053" s="55">
        <v>41257</v>
      </c>
      <c r="H4053" s="53" t="s">
        <v>100</v>
      </c>
      <c r="I4053" s="57">
        <v>203.4</v>
      </c>
      <c r="J4053" s="56">
        <v>218.1913419672</v>
      </c>
      <c r="K4053" s="56">
        <v>203.4</v>
      </c>
      <c r="L4053" s="59">
        <v>41294</v>
      </c>
      <c r="M4053" s="60">
        <v>2013</v>
      </c>
      <c r="N4053" s="61">
        <v>41294</v>
      </c>
      <c r="O4053" s="60">
        <v>2013</v>
      </c>
      <c r="P4053" s="61">
        <v>41639</v>
      </c>
      <c r="Q4053" s="53" t="s">
        <v>347</v>
      </c>
      <c r="R4053" s="92" t="s">
        <v>1179</v>
      </c>
      <c r="S4053" s="53" t="s">
        <v>384</v>
      </c>
      <c r="T4053" s="60">
        <v>1</v>
      </c>
      <c r="U4053" s="53">
        <v>4</v>
      </c>
      <c r="V4053" s="53" t="s">
        <v>389</v>
      </c>
      <c r="W4053" s="53"/>
      <c r="X4053" s="71"/>
      <c r="Y4053" s="63"/>
      <c r="Z4053" s="53"/>
      <c r="AA4053" s="53"/>
      <c r="AB4053" s="72"/>
      <c r="AC4053" s="57"/>
      <c r="AD4053" s="53"/>
      <c r="AE4053" s="53"/>
      <c r="AF4053" s="53"/>
      <c r="AG4053" s="63"/>
      <c r="AH4053" s="53"/>
      <c r="AI4053" s="53"/>
      <c r="AJ4053" s="149">
        <v>1</v>
      </c>
      <c r="AK4053" s="374">
        <v>4</v>
      </c>
    </row>
    <row r="4054" spans="1:37" s="149" customFormat="1" ht="180" customHeight="1">
      <c r="A4054" s="53" t="s">
        <v>1084</v>
      </c>
      <c r="B4054" s="60">
        <v>4126</v>
      </c>
      <c r="C4054" s="119" t="s">
        <v>1177</v>
      </c>
      <c r="D4054" s="52" t="s">
        <v>1178</v>
      </c>
      <c r="E4054" s="53" t="s">
        <v>59</v>
      </c>
      <c r="F4054" s="55">
        <v>41227</v>
      </c>
      <c r="G4054" s="55">
        <v>41257</v>
      </c>
      <c r="H4054" s="53" t="s">
        <v>100</v>
      </c>
      <c r="I4054" s="57">
        <v>227.32</v>
      </c>
      <c r="J4054" s="56">
        <v>243.47295841680003</v>
      </c>
      <c r="K4054" s="56">
        <v>227.32</v>
      </c>
      <c r="L4054" s="59">
        <v>41294</v>
      </c>
      <c r="M4054" s="60">
        <v>2013</v>
      </c>
      <c r="N4054" s="61">
        <v>41294</v>
      </c>
      <c r="O4054" s="60">
        <v>2013</v>
      </c>
      <c r="P4054" s="61">
        <v>41639</v>
      </c>
      <c r="Q4054" s="53" t="s">
        <v>347</v>
      </c>
      <c r="R4054" s="92" t="s">
        <v>1180</v>
      </c>
      <c r="S4054" s="53" t="s">
        <v>384</v>
      </c>
      <c r="T4054" s="60">
        <v>1</v>
      </c>
      <c r="U4054" s="53">
        <v>4</v>
      </c>
      <c r="V4054" s="53" t="s">
        <v>389</v>
      </c>
      <c r="W4054" s="53"/>
      <c r="X4054" s="71"/>
      <c r="Y4054" s="63"/>
      <c r="Z4054" s="53"/>
      <c r="AA4054" s="53"/>
      <c r="AB4054" s="72"/>
      <c r="AC4054" s="57"/>
      <c r="AD4054" s="53"/>
      <c r="AE4054" s="53"/>
      <c r="AF4054" s="53"/>
      <c r="AG4054" s="63"/>
      <c r="AH4054" s="53"/>
      <c r="AI4054" s="53"/>
      <c r="AJ4054" s="149">
        <v>1</v>
      </c>
      <c r="AK4054" s="374">
        <v>4</v>
      </c>
    </row>
    <row r="4055" spans="1:37" s="149" customFormat="1" ht="180" customHeight="1">
      <c r="A4055" s="53" t="s">
        <v>1084</v>
      </c>
      <c r="B4055" s="60">
        <v>4127</v>
      </c>
      <c r="C4055" s="119" t="s">
        <v>1177</v>
      </c>
      <c r="D4055" s="52" t="s">
        <v>1178</v>
      </c>
      <c r="E4055" s="53" t="s">
        <v>59</v>
      </c>
      <c r="F4055" s="55">
        <v>41227</v>
      </c>
      <c r="G4055" s="55">
        <v>41257</v>
      </c>
      <c r="H4055" s="53" t="s">
        <v>100</v>
      </c>
      <c r="I4055" s="57">
        <v>50.84</v>
      </c>
      <c r="J4055" s="56">
        <v>54.410435402400005</v>
      </c>
      <c r="K4055" s="56">
        <v>50.84</v>
      </c>
      <c r="L4055" s="59">
        <v>41294</v>
      </c>
      <c r="M4055" s="60">
        <v>2013</v>
      </c>
      <c r="N4055" s="61">
        <v>41294</v>
      </c>
      <c r="O4055" s="60">
        <v>2013</v>
      </c>
      <c r="P4055" s="61">
        <v>41639</v>
      </c>
      <c r="Q4055" s="53" t="s">
        <v>347</v>
      </c>
      <c r="R4055" s="92" t="s">
        <v>1181</v>
      </c>
      <c r="S4055" s="53" t="s">
        <v>384</v>
      </c>
      <c r="T4055" s="60">
        <v>1</v>
      </c>
      <c r="U4055" s="53">
        <v>4</v>
      </c>
      <c r="V4055" s="53" t="s">
        <v>389</v>
      </c>
      <c r="W4055" s="53"/>
      <c r="X4055" s="71"/>
      <c r="Y4055" s="63"/>
      <c r="Z4055" s="53"/>
      <c r="AA4055" s="53"/>
      <c r="AB4055" s="72"/>
      <c r="AC4055" s="57"/>
      <c r="AD4055" s="53"/>
      <c r="AE4055" s="53"/>
      <c r="AF4055" s="53"/>
      <c r="AG4055" s="63"/>
      <c r="AH4055" s="53"/>
      <c r="AI4055" s="53"/>
      <c r="AJ4055" s="149">
        <v>1</v>
      </c>
      <c r="AK4055" s="374">
        <v>4</v>
      </c>
    </row>
    <row r="4056" spans="1:37" s="149" customFormat="1" ht="180" customHeight="1">
      <c r="A4056" s="53" t="s">
        <v>1084</v>
      </c>
      <c r="B4056" s="60">
        <v>4128</v>
      </c>
      <c r="C4056" s="119" t="s">
        <v>1177</v>
      </c>
      <c r="D4056" s="52" t="s">
        <v>1178</v>
      </c>
      <c r="E4056" s="53" t="s">
        <v>59</v>
      </c>
      <c r="F4056" s="55">
        <v>41227</v>
      </c>
      <c r="G4056" s="55">
        <v>41257</v>
      </c>
      <c r="H4056" s="53" t="s">
        <v>100</v>
      </c>
      <c r="I4056" s="57">
        <v>26.28</v>
      </c>
      <c r="J4056" s="56">
        <v>28.689138666720002</v>
      </c>
      <c r="K4056" s="56">
        <v>26.28</v>
      </c>
      <c r="L4056" s="59">
        <v>41294</v>
      </c>
      <c r="M4056" s="60">
        <v>2013</v>
      </c>
      <c r="N4056" s="61">
        <v>41294</v>
      </c>
      <c r="O4056" s="60">
        <v>2013</v>
      </c>
      <c r="P4056" s="61">
        <v>41639</v>
      </c>
      <c r="Q4056" s="53" t="s">
        <v>347</v>
      </c>
      <c r="R4056" s="92" t="s">
        <v>1181</v>
      </c>
      <c r="S4056" s="53" t="s">
        <v>384</v>
      </c>
      <c r="T4056" s="60">
        <v>1</v>
      </c>
      <c r="U4056" s="53">
        <v>4</v>
      </c>
      <c r="V4056" s="53" t="s">
        <v>389</v>
      </c>
      <c r="W4056" s="53"/>
      <c r="X4056" s="71"/>
      <c r="Y4056" s="63"/>
      <c r="Z4056" s="53"/>
      <c r="AA4056" s="53"/>
      <c r="AB4056" s="72"/>
      <c r="AC4056" s="57"/>
      <c r="AD4056" s="53"/>
      <c r="AE4056" s="53"/>
      <c r="AF4056" s="53"/>
      <c r="AG4056" s="63"/>
      <c r="AH4056" s="53"/>
      <c r="AI4056" s="53"/>
      <c r="AJ4056" s="149">
        <v>1</v>
      </c>
      <c r="AK4056" s="374">
        <v>4</v>
      </c>
    </row>
    <row r="4057" spans="1:37" s="149" customFormat="1" ht="180" customHeight="1">
      <c r="A4057" s="53" t="s">
        <v>1084</v>
      </c>
      <c r="B4057" s="60">
        <v>4129</v>
      </c>
      <c r="C4057" s="119" t="s">
        <v>1177</v>
      </c>
      <c r="D4057" s="52" t="s">
        <v>1178</v>
      </c>
      <c r="E4057" s="53" t="s">
        <v>59</v>
      </c>
      <c r="F4057" s="55">
        <v>41227</v>
      </c>
      <c r="G4057" s="55">
        <v>41257</v>
      </c>
      <c r="H4057" s="53" t="s">
        <v>100</v>
      </c>
      <c r="I4057" s="57">
        <v>16.940000000000001</v>
      </c>
      <c r="J4057" s="56">
        <v>17.697131514720002</v>
      </c>
      <c r="K4057" s="56">
        <v>16.940000000000001</v>
      </c>
      <c r="L4057" s="59">
        <v>41294</v>
      </c>
      <c r="M4057" s="60">
        <v>2013</v>
      </c>
      <c r="N4057" s="61">
        <v>41294</v>
      </c>
      <c r="O4057" s="60">
        <v>2013</v>
      </c>
      <c r="P4057" s="61">
        <v>41639</v>
      </c>
      <c r="Q4057" s="53" t="s">
        <v>347</v>
      </c>
      <c r="R4057" s="92" t="s">
        <v>1182</v>
      </c>
      <c r="S4057" s="53" t="s">
        <v>384</v>
      </c>
      <c r="T4057" s="60">
        <v>1</v>
      </c>
      <c r="U4057" s="53">
        <v>4</v>
      </c>
      <c r="V4057" s="53" t="s">
        <v>389</v>
      </c>
      <c r="W4057" s="53"/>
      <c r="X4057" s="71"/>
      <c r="Y4057" s="63"/>
      <c r="Z4057" s="53"/>
      <c r="AA4057" s="53"/>
      <c r="AB4057" s="72"/>
      <c r="AC4057" s="57"/>
      <c r="AD4057" s="53"/>
      <c r="AE4057" s="53"/>
      <c r="AF4057" s="53"/>
      <c r="AG4057" s="63"/>
      <c r="AH4057" s="53"/>
      <c r="AI4057" s="53"/>
      <c r="AJ4057" s="149">
        <v>1</v>
      </c>
      <c r="AK4057" s="374">
        <v>4</v>
      </c>
    </row>
    <row r="4058" spans="1:37" s="149" customFormat="1" ht="180" customHeight="1">
      <c r="A4058" s="53" t="s">
        <v>1084</v>
      </c>
      <c r="B4058" s="60">
        <v>4130</v>
      </c>
      <c r="C4058" s="119" t="s">
        <v>1177</v>
      </c>
      <c r="D4058" s="52" t="s">
        <v>1178</v>
      </c>
      <c r="E4058" s="53" t="s">
        <v>59</v>
      </c>
      <c r="F4058" s="55">
        <v>41227</v>
      </c>
      <c r="G4058" s="55">
        <v>41257</v>
      </c>
      <c r="H4058" s="53" t="s">
        <v>100</v>
      </c>
      <c r="I4058" s="57">
        <v>26.24</v>
      </c>
      <c r="J4058" s="56">
        <v>28.744098702479999</v>
      </c>
      <c r="K4058" s="56">
        <v>26.24</v>
      </c>
      <c r="L4058" s="59">
        <v>41294</v>
      </c>
      <c r="M4058" s="60">
        <v>2013</v>
      </c>
      <c r="N4058" s="61">
        <v>41294</v>
      </c>
      <c r="O4058" s="60">
        <v>2013</v>
      </c>
      <c r="P4058" s="61">
        <v>41639</v>
      </c>
      <c r="Q4058" s="53" t="s">
        <v>347</v>
      </c>
      <c r="R4058" s="92" t="s">
        <v>1183</v>
      </c>
      <c r="S4058" s="53" t="s">
        <v>384</v>
      </c>
      <c r="T4058" s="60">
        <v>1</v>
      </c>
      <c r="U4058" s="53">
        <v>4</v>
      </c>
      <c r="V4058" s="53" t="s">
        <v>389</v>
      </c>
      <c r="W4058" s="53"/>
      <c r="X4058" s="71"/>
      <c r="Y4058" s="63"/>
      <c r="Z4058" s="53"/>
      <c r="AA4058" s="53"/>
      <c r="AB4058" s="72"/>
      <c r="AC4058" s="57"/>
      <c r="AD4058" s="53"/>
      <c r="AE4058" s="53"/>
      <c r="AF4058" s="53"/>
      <c r="AG4058" s="63"/>
      <c r="AH4058" s="53"/>
      <c r="AI4058" s="53"/>
      <c r="AJ4058" s="149">
        <v>1</v>
      </c>
      <c r="AK4058" s="374">
        <v>4</v>
      </c>
    </row>
    <row r="4059" spans="1:37" s="149" customFormat="1" ht="180" customHeight="1">
      <c r="A4059" s="53" t="s">
        <v>1084</v>
      </c>
      <c r="B4059" s="60">
        <v>4131</v>
      </c>
      <c r="C4059" s="119" t="s">
        <v>1177</v>
      </c>
      <c r="D4059" s="52" t="s">
        <v>1178</v>
      </c>
      <c r="E4059" s="53" t="s">
        <v>59</v>
      </c>
      <c r="F4059" s="55">
        <v>41227</v>
      </c>
      <c r="G4059" s="55">
        <v>41257</v>
      </c>
      <c r="H4059" s="53" t="s">
        <v>100</v>
      </c>
      <c r="I4059" s="57">
        <v>8.4</v>
      </c>
      <c r="J4059" s="56">
        <v>9.0134458646399995</v>
      </c>
      <c r="K4059" s="56">
        <v>8.4</v>
      </c>
      <c r="L4059" s="59">
        <v>41294</v>
      </c>
      <c r="M4059" s="60">
        <v>2013</v>
      </c>
      <c r="N4059" s="61">
        <v>41294</v>
      </c>
      <c r="O4059" s="60">
        <v>2013</v>
      </c>
      <c r="P4059" s="61">
        <v>41639</v>
      </c>
      <c r="Q4059" s="53" t="s">
        <v>347</v>
      </c>
      <c r="R4059" s="92" t="s">
        <v>1184</v>
      </c>
      <c r="S4059" s="53" t="s">
        <v>384</v>
      </c>
      <c r="T4059" s="60">
        <v>1</v>
      </c>
      <c r="U4059" s="53">
        <v>4</v>
      </c>
      <c r="V4059" s="53" t="s">
        <v>389</v>
      </c>
      <c r="W4059" s="53"/>
      <c r="X4059" s="71"/>
      <c r="Y4059" s="53"/>
      <c r="Z4059" s="53"/>
      <c r="AA4059" s="53"/>
      <c r="AB4059" s="72"/>
      <c r="AC4059" s="57"/>
      <c r="AD4059" s="53"/>
      <c r="AE4059" s="53"/>
      <c r="AF4059" s="53"/>
      <c r="AG4059" s="63"/>
      <c r="AH4059" s="53"/>
      <c r="AI4059" s="53"/>
      <c r="AJ4059" s="149">
        <v>1</v>
      </c>
      <c r="AK4059" s="374">
        <v>4</v>
      </c>
    </row>
    <row r="4060" spans="1:37" s="149" customFormat="1" ht="180" customHeight="1">
      <c r="A4060" s="53" t="s">
        <v>1084</v>
      </c>
      <c r="B4060" s="60">
        <v>4132</v>
      </c>
      <c r="C4060" s="119" t="s">
        <v>1177</v>
      </c>
      <c r="D4060" s="52" t="s">
        <v>1178</v>
      </c>
      <c r="E4060" s="53" t="s">
        <v>59</v>
      </c>
      <c r="F4060" s="55">
        <v>41227</v>
      </c>
      <c r="G4060" s="55">
        <v>41257</v>
      </c>
      <c r="H4060" s="53" t="s">
        <v>100</v>
      </c>
      <c r="I4060" s="57">
        <v>120</v>
      </c>
      <c r="J4060" s="56">
        <v>129.15608403600001</v>
      </c>
      <c r="K4060" s="56">
        <v>120</v>
      </c>
      <c r="L4060" s="59">
        <v>41294</v>
      </c>
      <c r="M4060" s="60">
        <v>2013</v>
      </c>
      <c r="N4060" s="61">
        <v>41294</v>
      </c>
      <c r="O4060" s="60">
        <v>2013</v>
      </c>
      <c r="P4060" s="61">
        <v>41639</v>
      </c>
      <c r="Q4060" s="53" t="s">
        <v>347</v>
      </c>
      <c r="R4060" s="92" t="s">
        <v>1185</v>
      </c>
      <c r="S4060" s="53" t="s">
        <v>384</v>
      </c>
      <c r="T4060" s="60">
        <v>1</v>
      </c>
      <c r="U4060" s="53">
        <v>4</v>
      </c>
      <c r="V4060" s="53" t="s">
        <v>389</v>
      </c>
      <c r="W4060" s="53"/>
      <c r="X4060" s="71"/>
      <c r="Y4060" s="63"/>
      <c r="Z4060" s="53"/>
      <c r="AA4060" s="53"/>
      <c r="AB4060" s="72"/>
      <c r="AC4060" s="57"/>
      <c r="AD4060" s="53"/>
      <c r="AE4060" s="53"/>
      <c r="AF4060" s="53"/>
      <c r="AG4060" s="63"/>
      <c r="AH4060" s="53"/>
      <c r="AI4060" s="53"/>
      <c r="AJ4060" s="149">
        <v>1</v>
      </c>
      <c r="AK4060" s="374">
        <v>4</v>
      </c>
    </row>
    <row r="4061" spans="1:37" s="149" customFormat="1" ht="180" customHeight="1">
      <c r="A4061" s="53" t="s">
        <v>1084</v>
      </c>
      <c r="B4061" s="60">
        <v>4133</v>
      </c>
      <c r="C4061" s="92" t="s">
        <v>1186</v>
      </c>
      <c r="D4061" s="52" t="s">
        <v>1187</v>
      </c>
      <c r="E4061" s="53" t="s">
        <v>59</v>
      </c>
      <c r="F4061" s="55">
        <v>41227</v>
      </c>
      <c r="G4061" s="55">
        <v>41257</v>
      </c>
      <c r="H4061" s="53" t="s">
        <v>100</v>
      </c>
      <c r="I4061" s="57">
        <v>573.24</v>
      </c>
      <c r="J4061" s="56">
        <v>621.59800444560005</v>
      </c>
      <c r="K4061" s="56">
        <v>573.24</v>
      </c>
      <c r="L4061" s="59">
        <v>41294</v>
      </c>
      <c r="M4061" s="60">
        <v>2013</v>
      </c>
      <c r="N4061" s="61">
        <v>41294</v>
      </c>
      <c r="O4061" s="60">
        <v>2013</v>
      </c>
      <c r="P4061" s="61">
        <v>41639</v>
      </c>
      <c r="Q4061" s="53" t="s">
        <v>347</v>
      </c>
      <c r="R4061" s="92" t="s">
        <v>1188</v>
      </c>
      <c r="S4061" s="53" t="s">
        <v>384</v>
      </c>
      <c r="T4061" s="60">
        <v>1</v>
      </c>
      <c r="U4061" s="53">
        <v>4</v>
      </c>
      <c r="V4061" s="53" t="s">
        <v>389</v>
      </c>
      <c r="W4061" s="53"/>
      <c r="X4061" s="71"/>
      <c r="Y4061" s="63"/>
      <c r="Z4061" s="53"/>
      <c r="AA4061" s="53"/>
      <c r="AB4061" s="72"/>
      <c r="AC4061" s="57"/>
      <c r="AD4061" s="53"/>
      <c r="AE4061" s="53"/>
      <c r="AF4061" s="53"/>
      <c r="AG4061" s="63"/>
      <c r="AH4061" s="53"/>
      <c r="AI4061" s="53"/>
      <c r="AJ4061" s="149">
        <v>1</v>
      </c>
      <c r="AK4061" s="374">
        <v>4</v>
      </c>
    </row>
    <row r="4062" spans="1:37" s="149" customFormat="1" ht="60" customHeight="1">
      <c r="A4062" s="53" t="s">
        <v>1704</v>
      </c>
      <c r="B4062" s="60">
        <v>4134</v>
      </c>
      <c r="C4062" s="60">
        <v>3000541</v>
      </c>
      <c r="D4062" s="52" t="s">
        <v>997</v>
      </c>
      <c r="E4062" s="53" t="s">
        <v>59</v>
      </c>
      <c r="F4062" s="55">
        <v>41435</v>
      </c>
      <c r="G4062" s="55">
        <v>41496</v>
      </c>
      <c r="H4062" s="53" t="s">
        <v>100</v>
      </c>
      <c r="I4062" s="57">
        <v>850</v>
      </c>
      <c r="J4062" s="56">
        <v>850</v>
      </c>
      <c r="K4062" s="56">
        <v>850</v>
      </c>
      <c r="L4062" s="59">
        <v>41517</v>
      </c>
      <c r="M4062" s="60">
        <v>2013</v>
      </c>
      <c r="N4062" s="61">
        <v>41518</v>
      </c>
      <c r="O4062" s="60">
        <v>2014</v>
      </c>
      <c r="P4062" s="61">
        <v>41882</v>
      </c>
      <c r="Q4062" s="53" t="s">
        <v>337</v>
      </c>
      <c r="R4062" s="53" t="s">
        <v>1727</v>
      </c>
      <c r="S4062" s="53" t="s">
        <v>384</v>
      </c>
      <c r="T4062" s="60">
        <v>1</v>
      </c>
      <c r="U4062" s="53">
        <v>4</v>
      </c>
      <c r="V4062" s="53" t="s">
        <v>385</v>
      </c>
      <c r="W4062" s="53"/>
      <c r="X4062" s="63"/>
      <c r="Y4062" s="63"/>
      <c r="Z4062" s="53"/>
      <c r="AA4062" s="53"/>
      <c r="AB4062" s="72"/>
      <c r="AC4062" s="57"/>
      <c r="AD4062" s="53"/>
      <c r="AE4062" s="53"/>
      <c r="AF4062" s="53"/>
      <c r="AG4062" s="63"/>
      <c r="AH4062" s="53"/>
      <c r="AI4062" s="53"/>
      <c r="AJ4062" s="149">
        <v>3</v>
      </c>
      <c r="AK4062" s="374">
        <v>4</v>
      </c>
    </row>
    <row r="4063" spans="1:37" s="149" customFormat="1" ht="180" customHeight="1">
      <c r="A4063" s="53" t="s">
        <v>1704</v>
      </c>
      <c r="B4063" s="60">
        <v>4135</v>
      </c>
      <c r="C4063" s="60">
        <v>3000476</v>
      </c>
      <c r="D4063" s="52" t="s">
        <v>1973</v>
      </c>
      <c r="E4063" s="53" t="s">
        <v>59</v>
      </c>
      <c r="F4063" s="55">
        <v>41557</v>
      </c>
      <c r="G4063" s="55">
        <v>41618</v>
      </c>
      <c r="H4063" s="53" t="s">
        <v>100</v>
      </c>
      <c r="I4063" s="57">
        <v>3000</v>
      </c>
      <c r="J4063" s="56">
        <v>3145.9124469024</v>
      </c>
      <c r="K4063" s="56">
        <v>3000</v>
      </c>
      <c r="L4063" s="59">
        <v>41639</v>
      </c>
      <c r="M4063" s="60">
        <v>2014</v>
      </c>
      <c r="N4063" s="61">
        <v>41640</v>
      </c>
      <c r="O4063" s="60">
        <v>2014</v>
      </c>
      <c r="P4063" s="61">
        <v>42004</v>
      </c>
      <c r="Q4063" s="53" t="s">
        <v>337</v>
      </c>
      <c r="R4063" s="53" t="s">
        <v>1728</v>
      </c>
      <c r="S4063" s="53" t="s">
        <v>384</v>
      </c>
      <c r="T4063" s="60">
        <v>1</v>
      </c>
      <c r="U4063" s="53">
        <v>4</v>
      </c>
      <c r="V4063" s="53" t="s">
        <v>385</v>
      </c>
      <c r="W4063" s="53"/>
      <c r="X4063" s="63"/>
      <c r="Y4063" s="63"/>
      <c r="Z4063" s="53"/>
      <c r="AA4063" s="53"/>
      <c r="AB4063" s="72"/>
      <c r="AC4063" s="57"/>
      <c r="AD4063" s="53"/>
      <c r="AE4063" s="53"/>
      <c r="AF4063" s="53"/>
      <c r="AG4063" s="63"/>
      <c r="AH4063" s="53"/>
      <c r="AI4063" s="53"/>
      <c r="AJ4063" s="149">
        <v>4</v>
      </c>
      <c r="AK4063" s="374">
        <v>4</v>
      </c>
    </row>
    <row r="4064" spans="1:37" s="149" customFormat="1" ht="180" customHeight="1">
      <c r="A4064" s="53" t="s">
        <v>1704</v>
      </c>
      <c r="B4064" s="60">
        <v>4136</v>
      </c>
      <c r="C4064" s="60">
        <v>3000471</v>
      </c>
      <c r="D4064" s="52" t="s">
        <v>1729</v>
      </c>
      <c r="E4064" s="53" t="s">
        <v>59</v>
      </c>
      <c r="F4064" s="55">
        <v>41284</v>
      </c>
      <c r="G4064" s="55">
        <v>41343</v>
      </c>
      <c r="H4064" s="53" t="s">
        <v>100</v>
      </c>
      <c r="I4064" s="57">
        <v>300</v>
      </c>
      <c r="J4064" s="56">
        <v>314.37140454720003</v>
      </c>
      <c r="K4064" s="56">
        <v>300</v>
      </c>
      <c r="L4064" s="59">
        <v>41364</v>
      </c>
      <c r="M4064" s="60">
        <v>2013</v>
      </c>
      <c r="N4064" s="61">
        <v>41365</v>
      </c>
      <c r="O4064" s="60">
        <v>2014</v>
      </c>
      <c r="P4064" s="61">
        <v>41729</v>
      </c>
      <c r="Q4064" s="53" t="s">
        <v>337</v>
      </c>
      <c r="R4064" s="53" t="s">
        <v>1730</v>
      </c>
      <c r="S4064" s="53" t="s">
        <v>384</v>
      </c>
      <c r="T4064" s="60">
        <v>1</v>
      </c>
      <c r="U4064" s="53">
        <v>4</v>
      </c>
      <c r="V4064" s="53" t="s">
        <v>385</v>
      </c>
      <c r="W4064" s="53"/>
      <c r="X4064" s="63"/>
      <c r="Y4064" s="63"/>
      <c r="Z4064" s="53"/>
      <c r="AA4064" s="53"/>
      <c r="AB4064" s="72"/>
      <c r="AC4064" s="57"/>
      <c r="AD4064" s="53"/>
      <c r="AE4064" s="53"/>
      <c r="AF4064" s="53"/>
      <c r="AG4064" s="63"/>
      <c r="AH4064" s="53"/>
      <c r="AI4064" s="53"/>
      <c r="AJ4064" s="149">
        <v>1</v>
      </c>
      <c r="AK4064" s="374">
        <v>4</v>
      </c>
    </row>
    <row r="4065" spans="1:37" s="149" customFormat="1" ht="180" customHeight="1">
      <c r="A4065" s="53" t="s">
        <v>1704</v>
      </c>
      <c r="B4065" s="60">
        <v>4137</v>
      </c>
      <c r="C4065" s="60">
        <v>3000569</v>
      </c>
      <c r="D4065" s="52" t="s">
        <v>409</v>
      </c>
      <c r="E4065" s="53" t="s">
        <v>59</v>
      </c>
      <c r="F4065" s="55">
        <v>41284</v>
      </c>
      <c r="G4065" s="55">
        <v>41343</v>
      </c>
      <c r="H4065" s="53" t="s">
        <v>100</v>
      </c>
      <c r="I4065" s="57">
        <v>480</v>
      </c>
      <c r="J4065" s="56">
        <v>480</v>
      </c>
      <c r="K4065" s="56">
        <v>480</v>
      </c>
      <c r="L4065" s="59">
        <v>41364</v>
      </c>
      <c r="M4065" s="60">
        <v>2013</v>
      </c>
      <c r="N4065" s="61">
        <v>41365</v>
      </c>
      <c r="O4065" s="60">
        <v>2014</v>
      </c>
      <c r="P4065" s="61">
        <v>41729</v>
      </c>
      <c r="Q4065" s="53" t="s">
        <v>348</v>
      </c>
      <c r="R4065" s="53" t="s">
        <v>1731</v>
      </c>
      <c r="S4065" s="53" t="s">
        <v>384</v>
      </c>
      <c r="T4065" s="60">
        <v>1</v>
      </c>
      <c r="U4065" s="53">
        <v>4</v>
      </c>
      <c r="V4065" s="53" t="s">
        <v>385</v>
      </c>
      <c r="W4065" s="53"/>
      <c r="X4065" s="63"/>
      <c r="Y4065" s="63"/>
      <c r="Z4065" s="53"/>
      <c r="AA4065" s="53"/>
      <c r="AB4065" s="72"/>
      <c r="AC4065" s="57"/>
      <c r="AD4065" s="53"/>
      <c r="AE4065" s="53"/>
      <c r="AF4065" s="53"/>
      <c r="AG4065" s="63"/>
      <c r="AH4065" s="53"/>
      <c r="AI4065" s="53"/>
      <c r="AJ4065" s="149">
        <v>1</v>
      </c>
      <c r="AK4065" s="374">
        <v>4</v>
      </c>
    </row>
    <row r="4066" spans="1:37" s="149" customFormat="1" ht="180" customHeight="1">
      <c r="A4066" s="53" t="s">
        <v>1704</v>
      </c>
      <c r="B4066" s="60">
        <v>4138</v>
      </c>
      <c r="C4066" s="53" t="s">
        <v>1126</v>
      </c>
      <c r="D4066" s="52" t="s">
        <v>1380</v>
      </c>
      <c r="E4066" s="53" t="s">
        <v>59</v>
      </c>
      <c r="F4066" s="55">
        <v>41284</v>
      </c>
      <c r="G4066" s="55">
        <v>41343</v>
      </c>
      <c r="H4066" s="53" t="s">
        <v>100</v>
      </c>
      <c r="I4066" s="57">
        <v>350</v>
      </c>
      <c r="J4066" s="56">
        <v>364.93463744640002</v>
      </c>
      <c r="K4066" s="56">
        <v>350</v>
      </c>
      <c r="L4066" s="59">
        <v>41364</v>
      </c>
      <c r="M4066" s="60">
        <v>2013</v>
      </c>
      <c r="N4066" s="61">
        <v>41365</v>
      </c>
      <c r="O4066" s="60">
        <v>2014</v>
      </c>
      <c r="P4066" s="61">
        <v>41729</v>
      </c>
      <c r="Q4066" s="53" t="s">
        <v>337</v>
      </c>
      <c r="R4066" s="53" t="s">
        <v>1732</v>
      </c>
      <c r="S4066" s="53" t="s">
        <v>384</v>
      </c>
      <c r="T4066" s="60">
        <v>1</v>
      </c>
      <c r="U4066" s="53">
        <v>4</v>
      </c>
      <c r="V4066" s="53" t="s">
        <v>385</v>
      </c>
      <c r="W4066" s="53"/>
      <c r="X4066" s="63"/>
      <c r="Y4066" s="63"/>
      <c r="Z4066" s="53"/>
      <c r="AA4066" s="53"/>
      <c r="AB4066" s="72"/>
      <c r="AC4066" s="57"/>
      <c r="AD4066" s="53"/>
      <c r="AE4066" s="53"/>
      <c r="AF4066" s="53"/>
      <c r="AG4066" s="63"/>
      <c r="AH4066" s="53"/>
      <c r="AI4066" s="53"/>
      <c r="AJ4066" s="149">
        <v>1</v>
      </c>
      <c r="AK4066" s="374">
        <v>4</v>
      </c>
    </row>
    <row r="4067" spans="1:37" s="149" customFormat="1" ht="180" customHeight="1">
      <c r="A4067" s="53" t="s">
        <v>1704</v>
      </c>
      <c r="B4067" s="60">
        <v>4139</v>
      </c>
      <c r="C4067" s="53" t="s">
        <v>445</v>
      </c>
      <c r="D4067" s="52" t="s">
        <v>720</v>
      </c>
      <c r="E4067" s="53" t="s">
        <v>59</v>
      </c>
      <c r="F4067" s="55">
        <v>41374</v>
      </c>
      <c r="G4067" s="55">
        <v>41435</v>
      </c>
      <c r="H4067" s="53" t="s">
        <v>100</v>
      </c>
      <c r="I4067" s="57">
        <v>2000</v>
      </c>
      <c r="J4067" s="56">
        <v>2196.2030289695999</v>
      </c>
      <c r="K4067" s="56">
        <v>2000</v>
      </c>
      <c r="L4067" s="59">
        <v>41455</v>
      </c>
      <c r="M4067" s="60">
        <v>2013</v>
      </c>
      <c r="N4067" s="61">
        <v>41456</v>
      </c>
      <c r="O4067" s="60">
        <v>2014</v>
      </c>
      <c r="P4067" s="61">
        <v>41820</v>
      </c>
      <c r="Q4067" s="53" t="s">
        <v>337</v>
      </c>
      <c r="R4067" s="53" t="s">
        <v>1733</v>
      </c>
      <c r="S4067" s="53" t="s">
        <v>419</v>
      </c>
      <c r="T4067" s="60">
        <v>1</v>
      </c>
      <c r="U4067" s="53">
        <v>4</v>
      </c>
      <c r="V4067" s="53" t="s">
        <v>385</v>
      </c>
      <c r="W4067" s="53"/>
      <c r="X4067" s="63"/>
      <c r="Y4067" s="63"/>
      <c r="Z4067" s="53"/>
      <c r="AA4067" s="53"/>
      <c r="AB4067" s="72"/>
      <c r="AC4067" s="57"/>
      <c r="AD4067" s="53"/>
      <c r="AE4067" s="53"/>
      <c r="AF4067" s="53"/>
      <c r="AG4067" s="63"/>
      <c r="AH4067" s="53"/>
      <c r="AI4067" s="53"/>
      <c r="AJ4067" s="149">
        <v>2</v>
      </c>
      <c r="AK4067" s="374">
        <v>4</v>
      </c>
    </row>
    <row r="4068" spans="1:37" s="149" customFormat="1" ht="180" customHeight="1">
      <c r="A4068" s="53" t="s">
        <v>1704</v>
      </c>
      <c r="B4068" s="60">
        <v>4140</v>
      </c>
      <c r="C4068" s="53" t="s">
        <v>445</v>
      </c>
      <c r="D4068" s="52" t="s">
        <v>720</v>
      </c>
      <c r="E4068" s="53" t="s">
        <v>59</v>
      </c>
      <c r="F4068" s="55">
        <v>41315</v>
      </c>
      <c r="G4068" s="55">
        <v>41374</v>
      </c>
      <c r="H4068" s="53" t="s">
        <v>100</v>
      </c>
      <c r="I4068" s="57">
        <v>684</v>
      </c>
      <c r="J4068" s="56">
        <v>729.86927489280004</v>
      </c>
      <c r="K4068" s="56">
        <v>684</v>
      </c>
      <c r="L4068" s="59">
        <v>41394</v>
      </c>
      <c r="M4068" s="60">
        <v>2013</v>
      </c>
      <c r="N4068" s="61">
        <v>41395</v>
      </c>
      <c r="O4068" s="60">
        <v>2013</v>
      </c>
      <c r="P4068" s="61">
        <v>41547</v>
      </c>
      <c r="Q4068" s="53" t="s">
        <v>337</v>
      </c>
      <c r="R4068" s="53" t="s">
        <v>1734</v>
      </c>
      <c r="S4068" s="53" t="s">
        <v>419</v>
      </c>
      <c r="T4068" s="60">
        <v>1</v>
      </c>
      <c r="U4068" s="53">
        <v>4</v>
      </c>
      <c r="V4068" s="53" t="s">
        <v>385</v>
      </c>
      <c r="W4068" s="53"/>
      <c r="X4068" s="63"/>
      <c r="Y4068" s="63"/>
      <c r="Z4068" s="53"/>
      <c r="AA4068" s="53"/>
      <c r="AB4068" s="72"/>
      <c r="AC4068" s="57"/>
      <c r="AD4068" s="53"/>
      <c r="AE4068" s="53"/>
      <c r="AF4068" s="53"/>
      <c r="AG4068" s="63"/>
      <c r="AH4068" s="53"/>
      <c r="AI4068" s="53"/>
      <c r="AJ4068" s="149">
        <v>2</v>
      </c>
      <c r="AK4068" s="374">
        <v>4</v>
      </c>
    </row>
    <row r="4069" spans="1:37" s="149" customFormat="1" ht="180" customHeight="1">
      <c r="A4069" s="53" t="s">
        <v>1704</v>
      </c>
      <c r="B4069" s="60">
        <v>4141</v>
      </c>
      <c r="C4069" s="53" t="s">
        <v>445</v>
      </c>
      <c r="D4069" s="52" t="s">
        <v>720</v>
      </c>
      <c r="E4069" s="53" t="s">
        <v>59</v>
      </c>
      <c r="F4069" s="55">
        <v>41315</v>
      </c>
      <c r="G4069" s="55">
        <v>41374</v>
      </c>
      <c r="H4069" s="53" t="s">
        <v>100</v>
      </c>
      <c r="I4069" s="57">
        <v>700</v>
      </c>
      <c r="J4069" s="56">
        <v>703.48845772800007</v>
      </c>
      <c r="K4069" s="56">
        <v>700</v>
      </c>
      <c r="L4069" s="59">
        <v>41394</v>
      </c>
      <c r="M4069" s="60">
        <v>2013</v>
      </c>
      <c r="N4069" s="61">
        <v>41395</v>
      </c>
      <c r="O4069" s="60">
        <v>2013</v>
      </c>
      <c r="P4069" s="61">
        <v>41547</v>
      </c>
      <c r="Q4069" s="53" t="s">
        <v>337</v>
      </c>
      <c r="R4069" s="53" t="s">
        <v>1735</v>
      </c>
      <c r="S4069" s="53" t="s">
        <v>419</v>
      </c>
      <c r="T4069" s="60">
        <v>1</v>
      </c>
      <c r="U4069" s="53">
        <v>4</v>
      </c>
      <c r="V4069" s="53" t="s">
        <v>385</v>
      </c>
      <c r="W4069" s="53"/>
      <c r="X4069" s="63"/>
      <c r="Y4069" s="63"/>
      <c r="Z4069" s="53"/>
      <c r="AA4069" s="53"/>
      <c r="AB4069" s="72"/>
      <c r="AC4069" s="57"/>
      <c r="AD4069" s="53"/>
      <c r="AE4069" s="53"/>
      <c r="AF4069" s="53"/>
      <c r="AG4069" s="63"/>
      <c r="AH4069" s="53"/>
      <c r="AI4069" s="53"/>
      <c r="AJ4069" s="149">
        <v>2</v>
      </c>
      <c r="AK4069" s="374">
        <v>4</v>
      </c>
    </row>
    <row r="4070" spans="1:37" s="149" customFormat="1" ht="180" customHeight="1">
      <c r="A4070" s="53" t="s">
        <v>1704</v>
      </c>
      <c r="B4070" s="60">
        <v>4142</v>
      </c>
      <c r="C4070" s="60">
        <v>3000189</v>
      </c>
      <c r="D4070" s="52" t="s">
        <v>567</v>
      </c>
      <c r="E4070" s="53" t="s">
        <v>63</v>
      </c>
      <c r="F4070" s="55">
        <v>41364</v>
      </c>
      <c r="G4070" s="55">
        <v>41364</v>
      </c>
      <c r="H4070" s="53" t="s">
        <v>100</v>
      </c>
      <c r="I4070" s="57">
        <v>100</v>
      </c>
      <c r="J4070" s="56">
        <v>104.424067944</v>
      </c>
      <c r="K4070" s="56">
        <v>100</v>
      </c>
      <c r="L4070" s="59">
        <v>41364</v>
      </c>
      <c r="M4070" s="60">
        <v>2013</v>
      </c>
      <c r="N4070" s="61">
        <v>41365</v>
      </c>
      <c r="O4070" s="60">
        <v>2014</v>
      </c>
      <c r="P4070" s="61">
        <v>41729</v>
      </c>
      <c r="Q4070" s="53" t="s">
        <v>348</v>
      </c>
      <c r="R4070" s="53" t="s">
        <v>1736</v>
      </c>
      <c r="S4070" s="53" t="s">
        <v>419</v>
      </c>
      <c r="T4070" s="60">
        <v>1</v>
      </c>
      <c r="U4070" s="53">
        <v>4</v>
      </c>
      <c r="V4070" s="53" t="s">
        <v>389</v>
      </c>
      <c r="W4070" s="53"/>
      <c r="X4070" s="63"/>
      <c r="Y4070" s="63"/>
      <c r="Z4070" s="53"/>
      <c r="AA4070" s="53"/>
      <c r="AB4070" s="72"/>
      <c r="AC4070" s="57"/>
      <c r="AD4070" s="53"/>
      <c r="AE4070" s="53"/>
      <c r="AF4070" s="53"/>
      <c r="AG4070" s="63"/>
      <c r="AH4070" s="53"/>
      <c r="AI4070" s="53"/>
      <c r="AJ4070" s="149">
        <v>1</v>
      </c>
      <c r="AK4070" s="374">
        <v>4</v>
      </c>
    </row>
    <row r="4071" spans="1:37" s="149" customFormat="1" ht="180" customHeight="1">
      <c r="A4071" s="53" t="s">
        <v>1704</v>
      </c>
      <c r="B4071" s="60">
        <v>4143</v>
      </c>
      <c r="C4071" s="60">
        <v>3000189</v>
      </c>
      <c r="D4071" s="52" t="s">
        <v>567</v>
      </c>
      <c r="E4071" s="53" t="s">
        <v>59</v>
      </c>
      <c r="F4071" s="55">
        <v>41374</v>
      </c>
      <c r="G4071" s="55">
        <v>41435</v>
      </c>
      <c r="H4071" s="53" t="s">
        <v>100</v>
      </c>
      <c r="I4071" s="57">
        <v>100</v>
      </c>
      <c r="J4071" s="56">
        <v>104.424067944</v>
      </c>
      <c r="K4071" s="56">
        <v>100</v>
      </c>
      <c r="L4071" s="59">
        <v>41455</v>
      </c>
      <c r="M4071" s="60">
        <v>2013</v>
      </c>
      <c r="N4071" s="61">
        <v>41456</v>
      </c>
      <c r="O4071" s="60">
        <v>2014</v>
      </c>
      <c r="P4071" s="61">
        <v>41851</v>
      </c>
      <c r="Q4071" s="53" t="s">
        <v>337</v>
      </c>
      <c r="R4071" s="53" t="s">
        <v>1737</v>
      </c>
      <c r="S4071" s="53" t="s">
        <v>419</v>
      </c>
      <c r="T4071" s="60">
        <v>1</v>
      </c>
      <c r="U4071" s="53">
        <v>4</v>
      </c>
      <c r="V4071" s="53" t="s">
        <v>385</v>
      </c>
      <c r="W4071" s="53"/>
      <c r="X4071" s="63"/>
      <c r="Y4071" s="63"/>
      <c r="Z4071" s="53"/>
      <c r="AA4071" s="53"/>
      <c r="AB4071" s="72"/>
      <c r="AC4071" s="57"/>
      <c r="AD4071" s="53"/>
      <c r="AE4071" s="53"/>
      <c r="AF4071" s="53"/>
      <c r="AG4071" s="63"/>
      <c r="AH4071" s="53"/>
      <c r="AI4071" s="53"/>
      <c r="AJ4071" s="149">
        <v>2</v>
      </c>
      <c r="AK4071" s="374">
        <v>4</v>
      </c>
    </row>
    <row r="4072" spans="1:37" s="149" customFormat="1" ht="180" customHeight="1">
      <c r="A4072" s="53" t="s">
        <v>1704</v>
      </c>
      <c r="B4072" s="60">
        <v>4144</v>
      </c>
      <c r="C4072" s="60">
        <v>3000189</v>
      </c>
      <c r="D4072" s="52" t="s">
        <v>567</v>
      </c>
      <c r="E4072" s="53" t="s">
        <v>59</v>
      </c>
      <c r="F4072" s="55">
        <v>41465</v>
      </c>
      <c r="G4072" s="55">
        <v>41527</v>
      </c>
      <c r="H4072" s="53" t="s">
        <v>100</v>
      </c>
      <c r="I4072" s="57">
        <v>300</v>
      </c>
      <c r="J4072" s="56">
        <v>312.17300311680003</v>
      </c>
      <c r="K4072" s="56">
        <v>300</v>
      </c>
      <c r="L4072" s="59">
        <v>41547</v>
      </c>
      <c r="M4072" s="60">
        <v>2013</v>
      </c>
      <c r="N4072" s="61">
        <v>41548</v>
      </c>
      <c r="O4072" s="60">
        <v>2014</v>
      </c>
      <c r="P4072" s="61">
        <v>41912</v>
      </c>
      <c r="Q4072" s="53" t="s">
        <v>348</v>
      </c>
      <c r="R4072" s="53" t="s">
        <v>1738</v>
      </c>
      <c r="S4072" s="53" t="s">
        <v>419</v>
      </c>
      <c r="T4072" s="60">
        <v>1</v>
      </c>
      <c r="U4072" s="53">
        <v>4</v>
      </c>
      <c r="V4072" s="53" t="s">
        <v>389</v>
      </c>
      <c r="W4072" s="53"/>
      <c r="X4072" s="63"/>
      <c r="Y4072" s="63"/>
      <c r="Z4072" s="53"/>
      <c r="AA4072" s="53"/>
      <c r="AB4072" s="72"/>
      <c r="AC4072" s="57"/>
      <c r="AD4072" s="53"/>
      <c r="AE4072" s="53"/>
      <c r="AF4072" s="53"/>
      <c r="AG4072" s="63"/>
      <c r="AH4072" s="53"/>
      <c r="AI4072" s="53"/>
      <c r="AJ4072" s="149">
        <v>3</v>
      </c>
      <c r="AK4072" s="374">
        <v>4</v>
      </c>
    </row>
    <row r="4073" spans="1:37" s="149" customFormat="1" ht="180" customHeight="1">
      <c r="A4073" s="53" t="s">
        <v>1704</v>
      </c>
      <c r="B4073" s="60">
        <v>4145</v>
      </c>
      <c r="C4073" s="60">
        <v>3000189</v>
      </c>
      <c r="D4073" s="52" t="s">
        <v>567</v>
      </c>
      <c r="E4073" s="53" t="s">
        <v>63</v>
      </c>
      <c r="F4073" s="55">
        <v>41518</v>
      </c>
      <c r="G4073" s="55">
        <v>41518</v>
      </c>
      <c r="H4073" s="53" t="s">
        <v>100</v>
      </c>
      <c r="I4073" s="57">
        <v>100</v>
      </c>
      <c r="J4073" s="56">
        <v>104.424067944</v>
      </c>
      <c r="K4073" s="56">
        <v>100</v>
      </c>
      <c r="L4073" s="59">
        <v>41518</v>
      </c>
      <c r="M4073" s="60">
        <v>2013</v>
      </c>
      <c r="N4073" s="61">
        <v>41518</v>
      </c>
      <c r="O4073" s="60">
        <v>2013</v>
      </c>
      <c r="P4073" s="61">
        <v>41547</v>
      </c>
      <c r="Q4073" s="53" t="s">
        <v>348</v>
      </c>
      <c r="R4073" s="53" t="s">
        <v>1739</v>
      </c>
      <c r="S4073" s="53" t="s">
        <v>419</v>
      </c>
      <c r="T4073" s="60">
        <v>1</v>
      </c>
      <c r="U4073" s="53">
        <v>4</v>
      </c>
      <c r="V4073" s="53" t="s">
        <v>389</v>
      </c>
      <c r="W4073" s="53"/>
      <c r="X4073" s="63"/>
      <c r="Y4073" s="63"/>
      <c r="Z4073" s="53"/>
      <c r="AA4073" s="53"/>
      <c r="AB4073" s="72"/>
      <c r="AC4073" s="57"/>
      <c r="AD4073" s="53"/>
      <c r="AE4073" s="53"/>
      <c r="AF4073" s="53"/>
      <c r="AG4073" s="63"/>
      <c r="AH4073" s="53"/>
      <c r="AI4073" s="53"/>
      <c r="AJ4073" s="149">
        <v>3</v>
      </c>
      <c r="AK4073" s="374">
        <v>4</v>
      </c>
    </row>
    <row r="4074" spans="1:37" s="149" customFormat="1" ht="180" customHeight="1">
      <c r="A4074" s="53" t="s">
        <v>1704</v>
      </c>
      <c r="B4074" s="60">
        <v>4146</v>
      </c>
      <c r="C4074" s="60">
        <v>3000189</v>
      </c>
      <c r="D4074" s="52" t="s">
        <v>567</v>
      </c>
      <c r="E4074" s="53" t="s">
        <v>63</v>
      </c>
      <c r="F4074" s="55">
        <v>41305</v>
      </c>
      <c r="G4074" s="55">
        <v>41305</v>
      </c>
      <c r="H4074" s="53" t="s">
        <v>100</v>
      </c>
      <c r="I4074" s="57">
        <v>340</v>
      </c>
      <c r="J4074" s="56">
        <v>371.52984173760001</v>
      </c>
      <c r="K4074" s="56">
        <v>340</v>
      </c>
      <c r="L4074" s="59">
        <v>41305</v>
      </c>
      <c r="M4074" s="60">
        <v>2013</v>
      </c>
      <c r="N4074" s="61">
        <v>41306</v>
      </c>
      <c r="O4074" s="60">
        <v>2014</v>
      </c>
      <c r="P4074" s="61">
        <v>41670</v>
      </c>
      <c r="Q4074" s="53" t="s">
        <v>348</v>
      </c>
      <c r="R4074" s="53" t="s">
        <v>1740</v>
      </c>
      <c r="S4074" s="53" t="s">
        <v>419</v>
      </c>
      <c r="T4074" s="60">
        <v>1</v>
      </c>
      <c r="U4074" s="53">
        <v>4</v>
      </c>
      <c r="V4074" s="53" t="s">
        <v>389</v>
      </c>
      <c r="W4074" s="53"/>
      <c r="X4074" s="63"/>
      <c r="Y4074" s="63"/>
      <c r="Z4074" s="53"/>
      <c r="AA4074" s="53"/>
      <c r="AB4074" s="72"/>
      <c r="AC4074" s="57"/>
      <c r="AD4074" s="53"/>
      <c r="AE4074" s="53"/>
      <c r="AF4074" s="53"/>
      <c r="AG4074" s="63"/>
      <c r="AH4074" s="53"/>
      <c r="AI4074" s="53"/>
      <c r="AJ4074" s="149">
        <v>1</v>
      </c>
      <c r="AK4074" s="374">
        <v>4</v>
      </c>
    </row>
    <row r="4075" spans="1:37" s="149" customFormat="1" ht="180" customHeight="1">
      <c r="A4075" s="53" t="s">
        <v>1832</v>
      </c>
      <c r="B4075" s="60">
        <v>4147</v>
      </c>
      <c r="C4075" s="60" t="s">
        <v>1833</v>
      </c>
      <c r="D4075" s="52" t="s">
        <v>1835</v>
      </c>
      <c r="E4075" s="53" t="s">
        <v>81</v>
      </c>
      <c r="F4075" s="55">
        <v>41394</v>
      </c>
      <c r="G4075" s="55">
        <v>41455</v>
      </c>
      <c r="H4075" s="53" t="s">
        <v>104</v>
      </c>
      <c r="I4075" s="57">
        <v>109830.5</v>
      </c>
      <c r="J4075" s="56">
        <v>132805.430410464</v>
      </c>
      <c r="K4075" s="56">
        <v>109830.5</v>
      </c>
      <c r="L4075" s="59">
        <v>41455</v>
      </c>
      <c r="M4075" s="60">
        <v>2013</v>
      </c>
      <c r="N4075" s="61">
        <v>41456</v>
      </c>
      <c r="O4075" s="60">
        <v>2015</v>
      </c>
      <c r="P4075" s="61">
        <v>42185</v>
      </c>
      <c r="Q4075" s="53" t="s">
        <v>337</v>
      </c>
      <c r="R4075" s="53" t="s">
        <v>1834</v>
      </c>
      <c r="S4075" s="53" t="s">
        <v>384</v>
      </c>
      <c r="T4075" s="60">
        <v>1</v>
      </c>
      <c r="U4075" s="53">
        <v>4</v>
      </c>
      <c r="V4075" s="53" t="s">
        <v>385</v>
      </c>
      <c r="W4075" s="53"/>
      <c r="X4075" s="63"/>
      <c r="Y4075" s="63"/>
      <c r="Z4075" s="53"/>
      <c r="AA4075" s="53"/>
      <c r="AB4075" s="72"/>
      <c r="AC4075" s="57"/>
      <c r="AD4075" s="53"/>
      <c r="AE4075" s="53"/>
      <c r="AF4075" s="53"/>
      <c r="AG4075" s="63"/>
      <c r="AH4075" s="53"/>
      <c r="AI4075" s="53"/>
      <c r="AJ4075" s="149">
        <v>2</v>
      </c>
      <c r="AK4075" s="374">
        <v>4</v>
      </c>
    </row>
    <row r="4076" spans="1:37" s="149" customFormat="1" ht="180" customHeight="1">
      <c r="A4076" s="53" t="s">
        <v>1832</v>
      </c>
      <c r="B4076" s="60">
        <v>4148</v>
      </c>
      <c r="C4076" s="60" t="s">
        <v>1833</v>
      </c>
      <c r="D4076" s="52" t="s">
        <v>1836</v>
      </c>
      <c r="E4076" s="53" t="s">
        <v>81</v>
      </c>
      <c r="F4076" s="55">
        <v>41365</v>
      </c>
      <c r="G4076" s="55">
        <v>41426</v>
      </c>
      <c r="H4076" s="53" t="s">
        <v>104</v>
      </c>
      <c r="I4076" s="57">
        <v>8237.2800000000007</v>
      </c>
      <c r="J4076" s="56">
        <v>10002.72650832</v>
      </c>
      <c r="K4076" s="56">
        <v>8237.2800000000007</v>
      </c>
      <c r="L4076" s="59">
        <v>41456</v>
      </c>
      <c r="M4076" s="60">
        <v>2013</v>
      </c>
      <c r="N4076" s="61">
        <v>41456</v>
      </c>
      <c r="O4076" s="60">
        <v>2013</v>
      </c>
      <c r="P4076" s="61">
        <v>41578</v>
      </c>
      <c r="Q4076" s="53" t="s">
        <v>337</v>
      </c>
      <c r="R4076" s="53" t="s">
        <v>1834</v>
      </c>
      <c r="S4076" s="53" t="s">
        <v>384</v>
      </c>
      <c r="T4076" s="60">
        <v>1</v>
      </c>
      <c r="U4076" s="53">
        <v>4</v>
      </c>
      <c r="V4076" s="53" t="s">
        <v>385</v>
      </c>
      <c r="W4076" s="53"/>
      <c r="X4076" s="63"/>
      <c r="Y4076" s="63"/>
      <c r="Z4076" s="53"/>
      <c r="AA4076" s="53"/>
      <c r="AB4076" s="72"/>
      <c r="AC4076" s="57"/>
      <c r="AD4076" s="53"/>
      <c r="AE4076" s="53"/>
      <c r="AF4076" s="53"/>
      <c r="AG4076" s="63"/>
      <c r="AH4076" s="53"/>
      <c r="AI4076" s="53"/>
      <c r="AJ4076" s="149">
        <v>3</v>
      </c>
      <c r="AK4076" s="374">
        <v>4</v>
      </c>
    </row>
    <row r="4077" spans="1:37" s="149" customFormat="1" ht="180" customHeight="1">
      <c r="A4077" s="53" t="s">
        <v>1832</v>
      </c>
      <c r="B4077" s="60">
        <v>4149</v>
      </c>
      <c r="C4077" s="60" t="s">
        <v>1837</v>
      </c>
      <c r="D4077" s="52" t="s">
        <v>2444</v>
      </c>
      <c r="E4077" s="53" t="s">
        <v>63</v>
      </c>
      <c r="F4077" s="55">
        <v>41275</v>
      </c>
      <c r="G4077" s="55">
        <v>41275</v>
      </c>
      <c r="H4077" s="53" t="s">
        <v>104</v>
      </c>
      <c r="I4077" s="57">
        <v>12630.84</v>
      </c>
      <c r="J4077" s="56">
        <v>15278.88994128</v>
      </c>
      <c r="K4077" s="56">
        <v>12630.84</v>
      </c>
      <c r="L4077" s="59">
        <v>41275</v>
      </c>
      <c r="M4077" s="60">
        <v>2013</v>
      </c>
      <c r="N4077" s="61">
        <v>41275</v>
      </c>
      <c r="O4077" s="60">
        <v>2013</v>
      </c>
      <c r="P4077" s="61">
        <v>41639</v>
      </c>
      <c r="Q4077" s="53" t="s">
        <v>337</v>
      </c>
      <c r="R4077" s="53" t="s">
        <v>2466</v>
      </c>
      <c r="S4077" s="53" t="s">
        <v>384</v>
      </c>
      <c r="T4077" s="60">
        <v>1</v>
      </c>
      <c r="U4077" s="53">
        <v>4</v>
      </c>
      <c r="V4077" s="53" t="s">
        <v>389</v>
      </c>
      <c r="W4077" s="53"/>
      <c r="X4077" s="63"/>
      <c r="Y4077" s="63"/>
      <c r="Z4077" s="53" t="s">
        <v>1838</v>
      </c>
      <c r="AA4077" s="53"/>
      <c r="AB4077" s="72"/>
      <c r="AC4077" s="57"/>
      <c r="AD4077" s="53"/>
      <c r="AE4077" s="53"/>
      <c r="AF4077" s="53"/>
      <c r="AG4077" s="63"/>
      <c r="AH4077" s="53"/>
      <c r="AI4077" s="53"/>
      <c r="AJ4077" s="149">
        <v>1</v>
      </c>
      <c r="AK4077" s="374">
        <v>4</v>
      </c>
    </row>
    <row r="4078" spans="1:37" s="149" customFormat="1" ht="180" customHeight="1">
      <c r="A4078" s="53" t="s">
        <v>1832</v>
      </c>
      <c r="B4078" s="60">
        <v>4150</v>
      </c>
      <c r="C4078" s="60" t="s">
        <v>1839</v>
      </c>
      <c r="D4078" s="52" t="s">
        <v>2445</v>
      </c>
      <c r="E4078" s="53" t="s">
        <v>59</v>
      </c>
      <c r="F4078" s="55">
        <v>41306</v>
      </c>
      <c r="G4078" s="55">
        <v>41327</v>
      </c>
      <c r="H4078" s="53" t="s">
        <v>104</v>
      </c>
      <c r="I4078" s="57">
        <v>122.03</v>
      </c>
      <c r="J4078" s="56">
        <v>223.68734554320002</v>
      </c>
      <c r="K4078" s="56">
        <v>122.03</v>
      </c>
      <c r="L4078" s="59">
        <v>41334</v>
      </c>
      <c r="M4078" s="60">
        <v>2013</v>
      </c>
      <c r="N4078" s="61">
        <v>41334</v>
      </c>
      <c r="O4078" s="60">
        <v>2014</v>
      </c>
      <c r="P4078" s="61">
        <v>41698</v>
      </c>
      <c r="Q4078" s="53" t="s">
        <v>337</v>
      </c>
      <c r="R4078" s="53" t="s">
        <v>2861</v>
      </c>
      <c r="S4078" s="53" t="s">
        <v>384</v>
      </c>
      <c r="T4078" s="60">
        <v>1</v>
      </c>
      <c r="U4078" s="53">
        <v>4</v>
      </c>
      <c r="V4078" s="53" t="s">
        <v>385</v>
      </c>
      <c r="W4078" s="53"/>
      <c r="X4078" s="63"/>
      <c r="Y4078" s="63"/>
      <c r="Z4078" s="53"/>
      <c r="AA4078" s="53"/>
      <c r="AB4078" s="72"/>
      <c r="AC4078" s="57"/>
      <c r="AD4078" s="53"/>
      <c r="AE4078" s="53"/>
      <c r="AF4078" s="53"/>
      <c r="AG4078" s="63"/>
      <c r="AH4078" s="53"/>
      <c r="AI4078" s="53"/>
      <c r="AJ4078" s="149">
        <v>1</v>
      </c>
      <c r="AK4078" s="374">
        <v>4</v>
      </c>
    </row>
    <row r="4079" spans="1:37" s="149" customFormat="1" ht="180" customHeight="1">
      <c r="A4079" s="53" t="s">
        <v>1832</v>
      </c>
      <c r="B4079" s="60">
        <v>4151</v>
      </c>
      <c r="C4079" s="60" t="s">
        <v>1840</v>
      </c>
      <c r="D4079" s="52" t="s">
        <v>2446</v>
      </c>
      <c r="E4079" s="53" t="s">
        <v>59</v>
      </c>
      <c r="F4079" s="55">
        <v>41306</v>
      </c>
      <c r="G4079" s="55">
        <v>41327</v>
      </c>
      <c r="H4079" s="53" t="s">
        <v>104</v>
      </c>
      <c r="I4079" s="57">
        <v>83.05</v>
      </c>
      <c r="J4079" s="56">
        <v>274.80017880000003</v>
      </c>
      <c r="K4079" s="56">
        <v>83.05</v>
      </c>
      <c r="L4079" s="59">
        <v>41334</v>
      </c>
      <c r="M4079" s="60">
        <v>2013</v>
      </c>
      <c r="N4079" s="61">
        <v>41334</v>
      </c>
      <c r="O4079" s="60">
        <v>2014</v>
      </c>
      <c r="P4079" s="61">
        <v>41698</v>
      </c>
      <c r="Q4079" s="53" t="s">
        <v>337</v>
      </c>
      <c r="R4079" s="53" t="s">
        <v>2862</v>
      </c>
      <c r="S4079" s="53" t="s">
        <v>384</v>
      </c>
      <c r="T4079" s="60">
        <v>1</v>
      </c>
      <c r="U4079" s="53">
        <v>4</v>
      </c>
      <c r="V4079" s="53" t="s">
        <v>385</v>
      </c>
      <c r="W4079" s="53"/>
      <c r="X4079" s="63"/>
      <c r="Y4079" s="63"/>
      <c r="Z4079" s="53"/>
      <c r="AA4079" s="53"/>
      <c r="AB4079" s="72"/>
      <c r="AC4079" s="57"/>
      <c r="AD4079" s="53"/>
      <c r="AE4079" s="53"/>
      <c r="AF4079" s="53"/>
      <c r="AG4079" s="63"/>
      <c r="AH4079" s="53"/>
      <c r="AI4079" s="53"/>
      <c r="AJ4079" s="149">
        <v>1</v>
      </c>
      <c r="AK4079" s="374">
        <v>4</v>
      </c>
    </row>
    <row r="4080" spans="1:37" s="149" customFormat="1" ht="180" customHeight="1">
      <c r="A4080" s="53" t="s">
        <v>1832</v>
      </c>
      <c r="B4080" s="60">
        <v>4152</v>
      </c>
      <c r="C4080" s="60" t="s">
        <v>1841</v>
      </c>
      <c r="D4080" s="52" t="s">
        <v>2447</v>
      </c>
      <c r="E4080" s="53" t="s">
        <v>63</v>
      </c>
      <c r="F4080" s="55">
        <v>41275</v>
      </c>
      <c r="G4080" s="55">
        <v>41275</v>
      </c>
      <c r="H4080" s="53" t="s">
        <v>104</v>
      </c>
      <c r="I4080" s="57">
        <v>60</v>
      </c>
      <c r="J4080" s="56">
        <v>72.547247203200001</v>
      </c>
      <c r="K4080" s="56">
        <v>60</v>
      </c>
      <c r="L4080" s="59">
        <v>41275</v>
      </c>
      <c r="M4080" s="60">
        <v>2013</v>
      </c>
      <c r="N4080" s="61">
        <v>41275</v>
      </c>
      <c r="O4080" s="60">
        <v>2013</v>
      </c>
      <c r="P4080" s="61">
        <v>41333</v>
      </c>
      <c r="Q4080" s="53" t="s">
        <v>337</v>
      </c>
      <c r="R4080" s="53" t="s">
        <v>2467</v>
      </c>
      <c r="S4080" s="53" t="s">
        <v>384</v>
      </c>
      <c r="T4080" s="60">
        <v>1</v>
      </c>
      <c r="U4080" s="53">
        <v>4</v>
      </c>
      <c r="V4080" s="53" t="s">
        <v>389</v>
      </c>
      <c r="W4080" s="53"/>
      <c r="X4080" s="63"/>
      <c r="Y4080" s="63"/>
      <c r="Z4080" s="53" t="s">
        <v>1838</v>
      </c>
      <c r="AA4080" s="53"/>
      <c r="AB4080" s="72"/>
      <c r="AC4080" s="57"/>
      <c r="AD4080" s="53"/>
      <c r="AE4080" s="53"/>
      <c r="AF4080" s="53"/>
      <c r="AG4080" s="63"/>
      <c r="AH4080" s="53"/>
      <c r="AI4080" s="53"/>
      <c r="AJ4080" s="149">
        <v>1</v>
      </c>
      <c r="AK4080" s="374">
        <v>4</v>
      </c>
    </row>
    <row r="4081" spans="1:37" s="152" customFormat="1" ht="180" customHeight="1">
      <c r="A4081" s="53" t="s">
        <v>1832</v>
      </c>
      <c r="B4081" s="60">
        <v>4153</v>
      </c>
      <c r="C4081" s="60" t="s">
        <v>1842</v>
      </c>
      <c r="D4081" s="52" t="s">
        <v>2042</v>
      </c>
      <c r="E4081" s="53" t="s">
        <v>59</v>
      </c>
      <c r="F4081" s="55">
        <v>41214</v>
      </c>
      <c r="G4081" s="55">
        <v>41244</v>
      </c>
      <c r="H4081" s="53" t="s">
        <v>104</v>
      </c>
      <c r="I4081" s="57">
        <v>1449.9659999999999</v>
      </c>
      <c r="J4081" s="56">
        <v>1449.9659999999999</v>
      </c>
      <c r="K4081" s="56">
        <v>1449.9659999999999</v>
      </c>
      <c r="L4081" s="59">
        <v>41275</v>
      </c>
      <c r="M4081" s="60">
        <v>2013</v>
      </c>
      <c r="N4081" s="61">
        <v>41275</v>
      </c>
      <c r="O4081" s="60">
        <v>2013</v>
      </c>
      <c r="P4081" s="61">
        <v>41639</v>
      </c>
      <c r="Q4081" s="53" t="s">
        <v>337</v>
      </c>
      <c r="R4081" s="53" t="s">
        <v>565</v>
      </c>
      <c r="S4081" s="53" t="s">
        <v>384</v>
      </c>
      <c r="T4081" s="60">
        <v>1</v>
      </c>
      <c r="U4081" s="53">
        <v>4</v>
      </c>
      <c r="V4081" s="53" t="s">
        <v>385</v>
      </c>
      <c r="W4081" s="53"/>
      <c r="X4081" s="63"/>
      <c r="Y4081" s="120"/>
      <c r="Z4081" s="121"/>
      <c r="AA4081" s="121"/>
      <c r="AB4081" s="122"/>
      <c r="AC4081" s="123"/>
      <c r="AD4081" s="121"/>
      <c r="AE4081" s="121"/>
      <c r="AF4081" s="121"/>
      <c r="AG4081" s="120"/>
      <c r="AH4081" s="121"/>
      <c r="AI4081" s="121"/>
      <c r="AJ4081" s="149">
        <v>1</v>
      </c>
      <c r="AK4081" s="374">
        <v>4</v>
      </c>
    </row>
    <row r="4082" spans="1:37" s="149" customFormat="1" ht="60" customHeight="1">
      <c r="A4082" s="53" t="s">
        <v>1832</v>
      </c>
      <c r="B4082" s="60">
        <v>4154</v>
      </c>
      <c r="C4082" s="60" t="s">
        <v>445</v>
      </c>
      <c r="D4082" s="52" t="s">
        <v>1844</v>
      </c>
      <c r="E4082" s="53" t="s">
        <v>64</v>
      </c>
      <c r="F4082" s="55">
        <v>41384</v>
      </c>
      <c r="G4082" s="55">
        <v>41426</v>
      </c>
      <c r="H4082" s="53" t="s">
        <v>104</v>
      </c>
      <c r="I4082" s="57">
        <v>6220.34</v>
      </c>
      <c r="J4082" s="56">
        <v>8637.5192200416004</v>
      </c>
      <c r="K4082" s="56">
        <v>6220.34</v>
      </c>
      <c r="L4082" s="59">
        <v>41456</v>
      </c>
      <c r="M4082" s="60">
        <v>2013</v>
      </c>
      <c r="N4082" s="61">
        <v>41456</v>
      </c>
      <c r="O4082" s="60">
        <v>2013</v>
      </c>
      <c r="P4082" s="61">
        <v>41639</v>
      </c>
      <c r="Q4082" s="53" t="s">
        <v>337</v>
      </c>
      <c r="R4082" s="53" t="s">
        <v>720</v>
      </c>
      <c r="S4082" s="53" t="s">
        <v>866</v>
      </c>
      <c r="T4082" s="60">
        <v>1</v>
      </c>
      <c r="U4082" s="53">
        <v>4</v>
      </c>
      <c r="V4082" s="53" t="s">
        <v>385</v>
      </c>
      <c r="W4082" s="53"/>
      <c r="X4082" s="63"/>
      <c r="Y4082" s="63"/>
      <c r="Z4082" s="53"/>
      <c r="AA4082" s="53"/>
      <c r="AB4082" s="72"/>
      <c r="AC4082" s="57"/>
      <c r="AD4082" s="53"/>
      <c r="AE4082" s="53"/>
      <c r="AF4082" s="53"/>
      <c r="AG4082" s="63"/>
      <c r="AH4082" s="53"/>
      <c r="AI4082" s="53"/>
      <c r="AJ4082" s="149">
        <v>3</v>
      </c>
      <c r="AK4082" s="374">
        <v>4</v>
      </c>
    </row>
    <row r="4083" spans="1:37" s="149" customFormat="1" ht="180" customHeight="1">
      <c r="A4083" s="53" t="s">
        <v>1832</v>
      </c>
      <c r="B4083" s="60">
        <v>4155</v>
      </c>
      <c r="C4083" s="60" t="s">
        <v>1845</v>
      </c>
      <c r="D4083" s="52" t="s">
        <v>2448</v>
      </c>
      <c r="E4083" s="53" t="s">
        <v>81</v>
      </c>
      <c r="F4083" s="55">
        <v>41487</v>
      </c>
      <c r="G4083" s="55">
        <v>41532</v>
      </c>
      <c r="H4083" s="53" t="s">
        <v>104</v>
      </c>
      <c r="I4083" s="57">
        <v>187500</v>
      </c>
      <c r="J4083" s="56">
        <v>187500</v>
      </c>
      <c r="K4083" s="56">
        <v>187500</v>
      </c>
      <c r="L4083" s="59">
        <v>41548</v>
      </c>
      <c r="M4083" s="60">
        <v>2013</v>
      </c>
      <c r="N4083" s="61">
        <v>41548</v>
      </c>
      <c r="O4083" s="60">
        <v>2016</v>
      </c>
      <c r="P4083" s="61">
        <v>42643</v>
      </c>
      <c r="Q4083" s="53" t="s">
        <v>349</v>
      </c>
      <c r="R4083" s="53" t="s">
        <v>2468</v>
      </c>
      <c r="S4083" s="53" t="s">
        <v>866</v>
      </c>
      <c r="T4083" s="60" t="s">
        <v>9</v>
      </c>
      <c r="U4083" s="53">
        <v>4</v>
      </c>
      <c r="V4083" s="53" t="s">
        <v>385</v>
      </c>
      <c r="W4083" s="53"/>
      <c r="X4083" s="63"/>
      <c r="Y4083" s="63"/>
      <c r="Z4083" s="53"/>
      <c r="AA4083" s="53"/>
      <c r="AB4083" s="72"/>
      <c r="AC4083" s="57"/>
      <c r="AD4083" s="53"/>
      <c r="AE4083" s="53"/>
      <c r="AF4083" s="53"/>
      <c r="AG4083" s="63"/>
      <c r="AH4083" s="53"/>
      <c r="AI4083" s="53"/>
      <c r="AJ4083" s="149">
        <v>4</v>
      </c>
      <c r="AK4083" s="374">
        <v>4</v>
      </c>
    </row>
    <row r="4084" spans="1:37" s="149" customFormat="1" ht="180" customHeight="1">
      <c r="A4084" s="53" t="s">
        <v>1832</v>
      </c>
      <c r="B4084" s="60">
        <v>4156</v>
      </c>
      <c r="C4084" s="60" t="s">
        <v>1846</v>
      </c>
      <c r="D4084" s="52" t="s">
        <v>2449</v>
      </c>
      <c r="E4084" s="53" t="s">
        <v>81</v>
      </c>
      <c r="F4084" s="55">
        <v>41518</v>
      </c>
      <c r="G4084" s="55">
        <v>41579</v>
      </c>
      <c r="H4084" s="53" t="s">
        <v>104</v>
      </c>
      <c r="I4084" s="57">
        <v>10057.799999999999</v>
      </c>
      <c r="J4084" s="56">
        <v>10318.197113582401</v>
      </c>
      <c r="K4084" s="56">
        <v>10057.799999999999</v>
      </c>
      <c r="L4084" s="59">
        <v>41609</v>
      </c>
      <c r="M4084" s="60">
        <v>2013</v>
      </c>
      <c r="N4084" s="61">
        <v>41609</v>
      </c>
      <c r="O4084" s="60">
        <v>2013</v>
      </c>
      <c r="P4084" s="61">
        <v>41639</v>
      </c>
      <c r="Q4084" s="53" t="s">
        <v>337</v>
      </c>
      <c r="R4084" s="53" t="s">
        <v>2469</v>
      </c>
      <c r="S4084" s="53" t="s">
        <v>430</v>
      </c>
      <c r="T4084" s="60" t="s">
        <v>1847</v>
      </c>
      <c r="U4084" s="53">
        <v>4</v>
      </c>
      <c r="V4084" s="53" t="s">
        <v>385</v>
      </c>
      <c r="W4084" s="53"/>
      <c r="X4084" s="63"/>
      <c r="Y4084" s="63"/>
      <c r="Z4084" s="53"/>
      <c r="AA4084" s="53"/>
      <c r="AB4084" s="72"/>
      <c r="AC4084" s="57"/>
      <c r="AD4084" s="53"/>
      <c r="AE4084" s="53"/>
      <c r="AF4084" s="53"/>
      <c r="AG4084" s="63"/>
      <c r="AH4084" s="53"/>
      <c r="AI4084" s="53"/>
      <c r="AJ4084" s="149">
        <v>4</v>
      </c>
      <c r="AK4084" s="374">
        <v>4</v>
      </c>
    </row>
    <row r="4085" spans="1:37" s="149" customFormat="1" ht="180" customHeight="1">
      <c r="A4085" s="53" t="s">
        <v>1832</v>
      </c>
      <c r="B4085" s="60">
        <v>4157</v>
      </c>
      <c r="C4085" s="60" t="s">
        <v>1841</v>
      </c>
      <c r="D4085" s="52" t="s">
        <v>1848</v>
      </c>
      <c r="E4085" s="53" t="s">
        <v>59</v>
      </c>
      <c r="F4085" s="55">
        <v>41275</v>
      </c>
      <c r="G4085" s="55">
        <v>41320</v>
      </c>
      <c r="H4085" s="53" t="s">
        <v>104</v>
      </c>
      <c r="I4085" s="57">
        <v>3085.2</v>
      </c>
      <c r="J4085" s="56">
        <v>3391.2540465350398</v>
      </c>
      <c r="K4085" s="56">
        <v>3085.2</v>
      </c>
      <c r="L4085" s="59">
        <v>41348</v>
      </c>
      <c r="M4085" s="60">
        <v>2013</v>
      </c>
      <c r="N4085" s="61">
        <v>41365</v>
      </c>
      <c r="O4085" s="60">
        <v>2013</v>
      </c>
      <c r="P4085" s="61">
        <v>41639</v>
      </c>
      <c r="Q4085" s="53" t="s">
        <v>337</v>
      </c>
      <c r="R4085" s="53" t="s">
        <v>567</v>
      </c>
      <c r="S4085" s="53" t="s">
        <v>866</v>
      </c>
      <c r="T4085" s="60" t="s">
        <v>9</v>
      </c>
      <c r="U4085" s="53">
        <v>4</v>
      </c>
      <c r="V4085" s="53" t="s">
        <v>385</v>
      </c>
      <c r="W4085" s="53"/>
      <c r="X4085" s="63"/>
      <c r="Y4085" s="63"/>
      <c r="Z4085" s="53"/>
      <c r="AA4085" s="53"/>
      <c r="AB4085" s="72"/>
      <c r="AC4085" s="57"/>
      <c r="AD4085" s="53"/>
      <c r="AE4085" s="53"/>
      <c r="AF4085" s="53"/>
      <c r="AG4085" s="63"/>
      <c r="AH4085" s="53"/>
      <c r="AI4085" s="53"/>
      <c r="AJ4085" s="149">
        <v>1</v>
      </c>
      <c r="AK4085" s="374">
        <v>4</v>
      </c>
    </row>
    <row r="4086" spans="1:37" s="149" customFormat="1" ht="60" customHeight="1">
      <c r="A4086" s="53" t="s">
        <v>1832</v>
      </c>
      <c r="B4086" s="60">
        <v>4158</v>
      </c>
      <c r="C4086" s="60" t="s">
        <v>445</v>
      </c>
      <c r="D4086" s="52" t="s">
        <v>1849</v>
      </c>
      <c r="E4086" s="53" t="s">
        <v>59</v>
      </c>
      <c r="F4086" s="55">
        <v>41275</v>
      </c>
      <c r="G4086" s="55">
        <v>41320</v>
      </c>
      <c r="H4086" s="53" t="s">
        <v>104</v>
      </c>
      <c r="I4086" s="57">
        <v>254.24</v>
      </c>
      <c r="J4086" s="56">
        <v>254.24</v>
      </c>
      <c r="K4086" s="56">
        <v>254.24</v>
      </c>
      <c r="L4086" s="59">
        <v>41348</v>
      </c>
      <c r="M4086" s="60">
        <v>2013</v>
      </c>
      <c r="N4086" s="61">
        <v>41348</v>
      </c>
      <c r="O4086" s="60">
        <v>2013</v>
      </c>
      <c r="P4086" s="61">
        <v>41364</v>
      </c>
      <c r="Q4086" s="53" t="s">
        <v>337</v>
      </c>
      <c r="R4086" s="53" t="s">
        <v>720</v>
      </c>
      <c r="S4086" s="53" t="s">
        <v>430</v>
      </c>
      <c r="T4086" s="60">
        <v>100</v>
      </c>
      <c r="U4086" s="53">
        <v>4</v>
      </c>
      <c r="V4086" s="53" t="s">
        <v>385</v>
      </c>
      <c r="W4086" s="53"/>
      <c r="X4086" s="63"/>
      <c r="Y4086" s="63"/>
      <c r="Z4086" s="53"/>
      <c r="AA4086" s="53"/>
      <c r="AB4086" s="72"/>
      <c r="AC4086" s="57"/>
      <c r="AD4086" s="53"/>
      <c r="AE4086" s="53"/>
      <c r="AF4086" s="53"/>
      <c r="AG4086" s="63"/>
      <c r="AH4086" s="53"/>
      <c r="AI4086" s="53"/>
      <c r="AJ4086" s="149">
        <v>1</v>
      </c>
      <c r="AK4086" s="374">
        <v>4</v>
      </c>
    </row>
    <row r="4087" spans="1:37" s="149" customFormat="1" ht="180" customHeight="1">
      <c r="A4087" s="53" t="s">
        <v>1832</v>
      </c>
      <c r="B4087" s="60">
        <v>4159</v>
      </c>
      <c r="C4087" s="60" t="s">
        <v>1850</v>
      </c>
      <c r="D4087" s="52" t="s">
        <v>1851</v>
      </c>
      <c r="E4087" s="53" t="s">
        <v>64</v>
      </c>
      <c r="F4087" s="55">
        <v>41548</v>
      </c>
      <c r="G4087" s="55">
        <v>41593</v>
      </c>
      <c r="H4087" s="53" t="s">
        <v>104</v>
      </c>
      <c r="I4087" s="57">
        <v>5966.1016900000004</v>
      </c>
      <c r="J4087" s="56">
        <v>7213.7375690643221</v>
      </c>
      <c r="K4087" s="56">
        <v>5966.1009999999997</v>
      </c>
      <c r="L4087" s="59">
        <v>41623</v>
      </c>
      <c r="M4087" s="60">
        <v>2014</v>
      </c>
      <c r="N4087" s="61">
        <v>41640</v>
      </c>
      <c r="O4087" s="60">
        <v>2015</v>
      </c>
      <c r="P4087" s="61">
        <v>42369</v>
      </c>
      <c r="Q4087" s="53" t="s">
        <v>337</v>
      </c>
      <c r="R4087" s="53" t="s">
        <v>2470</v>
      </c>
      <c r="S4087" s="53" t="s">
        <v>384</v>
      </c>
      <c r="T4087" s="60">
        <v>1</v>
      </c>
      <c r="U4087" s="53">
        <v>4</v>
      </c>
      <c r="V4087" s="53" t="s">
        <v>385</v>
      </c>
      <c r="W4087" s="53"/>
      <c r="X4087" s="63"/>
      <c r="Y4087" s="63"/>
      <c r="Z4087" s="53"/>
      <c r="AA4087" s="53"/>
      <c r="AB4087" s="72"/>
      <c r="AC4087" s="57"/>
      <c r="AD4087" s="53"/>
      <c r="AE4087" s="53"/>
      <c r="AF4087" s="53"/>
      <c r="AG4087" s="63"/>
      <c r="AH4087" s="53"/>
      <c r="AI4087" s="53"/>
      <c r="AJ4087" s="149">
        <v>4</v>
      </c>
      <c r="AK4087" s="374">
        <v>4</v>
      </c>
    </row>
    <row r="4088" spans="1:37" s="149" customFormat="1" ht="180" customHeight="1">
      <c r="A4088" s="53" t="s">
        <v>1832</v>
      </c>
      <c r="B4088" s="60">
        <v>4160</v>
      </c>
      <c r="C4088" s="60" t="s">
        <v>1852</v>
      </c>
      <c r="D4088" s="52" t="s">
        <v>2450</v>
      </c>
      <c r="E4088" s="53" t="s">
        <v>64</v>
      </c>
      <c r="F4088" s="55">
        <v>41395</v>
      </c>
      <c r="G4088" s="55">
        <v>41440</v>
      </c>
      <c r="H4088" s="53" t="s">
        <v>104</v>
      </c>
      <c r="I4088" s="57">
        <v>8694.8799999999992</v>
      </c>
      <c r="J4088" s="56">
        <v>9557.4183145781753</v>
      </c>
      <c r="K4088" s="56">
        <v>8694.8799999999992</v>
      </c>
      <c r="L4088" s="59">
        <v>41470</v>
      </c>
      <c r="M4088" s="60">
        <v>2013</v>
      </c>
      <c r="N4088" s="61">
        <v>41487</v>
      </c>
      <c r="O4088" s="60">
        <v>2014</v>
      </c>
      <c r="P4088" s="61">
        <v>42004</v>
      </c>
      <c r="Q4088" s="53" t="s">
        <v>337</v>
      </c>
      <c r="R4088" s="53" t="s">
        <v>2471</v>
      </c>
      <c r="S4088" s="53" t="s">
        <v>384</v>
      </c>
      <c r="T4088" s="60">
        <v>1</v>
      </c>
      <c r="U4088" s="53">
        <v>4</v>
      </c>
      <c r="V4088" s="53" t="s">
        <v>385</v>
      </c>
      <c r="W4088" s="53"/>
      <c r="X4088" s="63"/>
      <c r="Y4088" s="63"/>
      <c r="Z4088" s="53"/>
      <c r="AA4088" s="53"/>
      <c r="AB4088" s="72"/>
      <c r="AC4088" s="57"/>
      <c r="AD4088" s="53"/>
      <c r="AE4088" s="53"/>
      <c r="AF4088" s="53"/>
      <c r="AG4088" s="63"/>
      <c r="AH4088" s="53"/>
      <c r="AI4088" s="53"/>
      <c r="AJ4088" s="149">
        <v>3</v>
      </c>
      <c r="AK4088" s="374">
        <v>4</v>
      </c>
    </row>
    <row r="4089" spans="1:37" s="149" customFormat="1" ht="180" customHeight="1">
      <c r="A4089" s="53" t="s">
        <v>1832</v>
      </c>
      <c r="B4089" s="60">
        <v>4161</v>
      </c>
      <c r="C4089" s="60" t="s">
        <v>1852</v>
      </c>
      <c r="D4089" s="52" t="s">
        <v>2451</v>
      </c>
      <c r="E4089" s="53" t="s">
        <v>59</v>
      </c>
      <c r="F4089" s="55">
        <v>41456</v>
      </c>
      <c r="G4089" s="55">
        <v>41517</v>
      </c>
      <c r="H4089" s="53" t="s">
        <v>104</v>
      </c>
      <c r="I4089" s="57">
        <v>925.01</v>
      </c>
      <c r="J4089" s="56">
        <v>1016.771653567152</v>
      </c>
      <c r="K4089" s="56">
        <v>925.01</v>
      </c>
      <c r="L4089" s="59">
        <v>41547</v>
      </c>
      <c r="M4089" s="60">
        <v>2013</v>
      </c>
      <c r="N4089" s="61">
        <v>41579</v>
      </c>
      <c r="O4089" s="60">
        <v>2014</v>
      </c>
      <c r="P4089" s="61">
        <v>42004</v>
      </c>
      <c r="Q4089" s="53" t="s">
        <v>337</v>
      </c>
      <c r="R4089" s="53" t="s">
        <v>2471</v>
      </c>
      <c r="S4089" s="53" t="s">
        <v>384</v>
      </c>
      <c r="T4089" s="60">
        <v>1</v>
      </c>
      <c r="U4089" s="53">
        <v>4</v>
      </c>
      <c r="V4089" s="53" t="s">
        <v>385</v>
      </c>
      <c r="W4089" s="53"/>
      <c r="X4089" s="63"/>
      <c r="Y4089" s="63"/>
      <c r="Z4089" s="53"/>
      <c r="AA4089" s="53"/>
      <c r="AB4089" s="72"/>
      <c r="AC4089" s="57"/>
      <c r="AD4089" s="53"/>
      <c r="AE4089" s="53"/>
      <c r="AF4089" s="53"/>
      <c r="AG4089" s="63"/>
      <c r="AH4089" s="53"/>
      <c r="AI4089" s="53"/>
      <c r="AJ4089" s="149">
        <v>3</v>
      </c>
      <c r="AK4089" s="374">
        <v>4</v>
      </c>
    </row>
    <row r="4090" spans="1:37" s="149" customFormat="1" ht="180" customHeight="1">
      <c r="A4090" s="53" t="s">
        <v>1832</v>
      </c>
      <c r="B4090" s="60">
        <v>4162</v>
      </c>
      <c r="C4090" s="60" t="s">
        <v>1853</v>
      </c>
      <c r="D4090" s="52" t="s">
        <v>2452</v>
      </c>
      <c r="E4090" s="53" t="s">
        <v>81</v>
      </c>
      <c r="F4090" s="55">
        <v>41395</v>
      </c>
      <c r="G4090" s="55">
        <v>41457</v>
      </c>
      <c r="H4090" s="53" t="s">
        <v>104</v>
      </c>
      <c r="I4090" s="57">
        <v>134991.51999999999</v>
      </c>
      <c r="J4090" s="56">
        <v>163221.06165653435</v>
      </c>
      <c r="K4090" s="56">
        <v>134991.51999999999</v>
      </c>
      <c r="L4090" s="59">
        <v>41487</v>
      </c>
      <c r="M4090" s="60">
        <v>2013</v>
      </c>
      <c r="N4090" s="61">
        <v>41487</v>
      </c>
      <c r="O4090" s="60">
        <v>2014</v>
      </c>
      <c r="P4090" s="61">
        <v>42004</v>
      </c>
      <c r="Q4090" s="53" t="s">
        <v>337</v>
      </c>
      <c r="R4090" s="53" t="s">
        <v>2472</v>
      </c>
      <c r="S4090" s="53" t="s">
        <v>384</v>
      </c>
      <c r="T4090" s="60">
        <v>1</v>
      </c>
      <c r="U4090" s="53">
        <v>4</v>
      </c>
      <c r="V4090" s="53" t="s">
        <v>385</v>
      </c>
      <c r="W4090" s="53"/>
      <c r="X4090" s="63"/>
      <c r="Y4090" s="63"/>
      <c r="Z4090" s="53"/>
      <c r="AA4090" s="53"/>
      <c r="AB4090" s="72"/>
      <c r="AC4090" s="57"/>
      <c r="AD4090" s="53"/>
      <c r="AE4090" s="53"/>
      <c r="AF4090" s="53"/>
      <c r="AG4090" s="63"/>
      <c r="AH4090" s="53"/>
      <c r="AI4090" s="53"/>
      <c r="AJ4090" s="149">
        <v>3</v>
      </c>
      <c r="AK4090" s="374">
        <v>4</v>
      </c>
    </row>
    <row r="4091" spans="1:37" s="149" customFormat="1" ht="180" customHeight="1">
      <c r="A4091" s="53" t="s">
        <v>1832</v>
      </c>
      <c r="B4091" s="60">
        <v>4163</v>
      </c>
      <c r="C4091" s="60" t="s">
        <v>1853</v>
      </c>
      <c r="D4091" s="52" t="s">
        <v>2453</v>
      </c>
      <c r="E4091" s="53" t="s">
        <v>81</v>
      </c>
      <c r="F4091" s="55">
        <v>41214</v>
      </c>
      <c r="G4091" s="55">
        <v>41274</v>
      </c>
      <c r="H4091" s="53" t="s">
        <v>104</v>
      </c>
      <c r="I4091" s="57">
        <v>12563.603999999999</v>
      </c>
      <c r="J4091" s="56">
        <v>16571.92371059837</v>
      </c>
      <c r="K4091" s="56">
        <v>12563.603999999999</v>
      </c>
      <c r="L4091" s="59">
        <v>41275</v>
      </c>
      <c r="M4091" s="60">
        <v>2013</v>
      </c>
      <c r="N4091" s="61">
        <v>41275</v>
      </c>
      <c r="O4091" s="60">
        <v>2014</v>
      </c>
      <c r="P4091" s="61">
        <v>42004</v>
      </c>
      <c r="Q4091" s="53" t="s">
        <v>337</v>
      </c>
      <c r="R4091" s="53" t="s">
        <v>2472</v>
      </c>
      <c r="S4091" s="53" t="s">
        <v>384</v>
      </c>
      <c r="T4091" s="60">
        <v>1</v>
      </c>
      <c r="U4091" s="53">
        <v>4</v>
      </c>
      <c r="V4091" s="53" t="s">
        <v>385</v>
      </c>
      <c r="W4091" s="53"/>
      <c r="X4091" s="63"/>
      <c r="Y4091" s="63"/>
      <c r="Z4091" s="53"/>
      <c r="AA4091" s="53"/>
      <c r="AB4091" s="72"/>
      <c r="AC4091" s="57"/>
      <c r="AD4091" s="53"/>
      <c r="AE4091" s="53"/>
      <c r="AF4091" s="53"/>
      <c r="AG4091" s="63"/>
      <c r="AH4091" s="53"/>
      <c r="AI4091" s="53"/>
      <c r="AJ4091" s="149">
        <v>1</v>
      </c>
      <c r="AK4091" s="374">
        <v>4</v>
      </c>
    </row>
    <row r="4092" spans="1:37" s="149" customFormat="1" ht="180" customHeight="1">
      <c r="A4092" s="53" t="s">
        <v>1832</v>
      </c>
      <c r="B4092" s="60">
        <v>4164</v>
      </c>
      <c r="C4092" s="60" t="s">
        <v>1854</v>
      </c>
      <c r="D4092" s="52" t="s">
        <v>2454</v>
      </c>
      <c r="E4092" s="53" t="s">
        <v>63</v>
      </c>
      <c r="F4092" s="55">
        <v>41456</v>
      </c>
      <c r="G4092" s="55">
        <v>41456</v>
      </c>
      <c r="H4092" s="53" t="s">
        <v>104</v>
      </c>
      <c r="I4092" s="57">
        <v>712.8</v>
      </c>
      <c r="J4092" s="56">
        <v>712.8</v>
      </c>
      <c r="K4092" s="56">
        <v>712.8</v>
      </c>
      <c r="L4092" s="59">
        <v>41456</v>
      </c>
      <c r="M4092" s="60">
        <v>2013</v>
      </c>
      <c r="N4092" s="61">
        <v>41456</v>
      </c>
      <c r="O4092" s="60">
        <v>2016</v>
      </c>
      <c r="P4092" s="61">
        <v>42551</v>
      </c>
      <c r="Q4092" s="53" t="s">
        <v>337</v>
      </c>
      <c r="R4092" s="53" t="s">
        <v>2473</v>
      </c>
      <c r="S4092" s="53" t="s">
        <v>384</v>
      </c>
      <c r="T4092" s="60">
        <v>1</v>
      </c>
      <c r="U4092" s="53">
        <v>4</v>
      </c>
      <c r="V4092" s="53" t="s">
        <v>389</v>
      </c>
      <c r="W4092" s="53"/>
      <c r="X4092" s="63"/>
      <c r="Y4092" s="63"/>
      <c r="Z4092" s="53" t="s">
        <v>1855</v>
      </c>
      <c r="AA4092" s="53"/>
      <c r="AB4092" s="72"/>
      <c r="AC4092" s="57"/>
      <c r="AD4092" s="53"/>
      <c r="AE4092" s="53"/>
      <c r="AF4092" s="53"/>
      <c r="AG4092" s="63"/>
      <c r="AH4092" s="53"/>
      <c r="AI4092" s="53"/>
      <c r="AJ4092" s="149">
        <v>3</v>
      </c>
      <c r="AK4092" s="374">
        <v>4</v>
      </c>
    </row>
    <row r="4093" spans="1:37" s="149" customFormat="1" ht="180" customHeight="1">
      <c r="A4093" s="53" t="s">
        <v>1832</v>
      </c>
      <c r="B4093" s="60">
        <v>4165</v>
      </c>
      <c r="C4093" s="60" t="s">
        <v>1856</v>
      </c>
      <c r="D4093" s="52" t="s">
        <v>2455</v>
      </c>
      <c r="E4093" s="53" t="s">
        <v>63</v>
      </c>
      <c r="F4093" s="55">
        <v>41487</v>
      </c>
      <c r="G4093" s="55">
        <v>41487</v>
      </c>
      <c r="H4093" s="53" t="s">
        <v>104</v>
      </c>
      <c r="I4093" s="57">
        <v>540</v>
      </c>
      <c r="J4093" s="56">
        <v>540</v>
      </c>
      <c r="K4093" s="56">
        <v>540</v>
      </c>
      <c r="L4093" s="59">
        <v>41487</v>
      </c>
      <c r="M4093" s="60">
        <v>2013</v>
      </c>
      <c r="N4093" s="61">
        <v>41487</v>
      </c>
      <c r="O4093" s="60">
        <v>2016</v>
      </c>
      <c r="P4093" s="61">
        <v>42582</v>
      </c>
      <c r="Q4093" s="53" t="s">
        <v>337</v>
      </c>
      <c r="R4093" s="53" t="s">
        <v>2474</v>
      </c>
      <c r="S4093" s="53" t="s">
        <v>384</v>
      </c>
      <c r="T4093" s="60">
        <v>1</v>
      </c>
      <c r="U4093" s="53">
        <v>4</v>
      </c>
      <c r="V4093" s="53" t="s">
        <v>389</v>
      </c>
      <c r="W4093" s="53"/>
      <c r="X4093" s="63"/>
      <c r="Y4093" s="63"/>
      <c r="Z4093" s="53" t="s">
        <v>1857</v>
      </c>
      <c r="AA4093" s="53"/>
      <c r="AB4093" s="72"/>
      <c r="AC4093" s="57"/>
      <c r="AD4093" s="53"/>
      <c r="AE4093" s="53"/>
      <c r="AF4093" s="53"/>
      <c r="AG4093" s="63"/>
      <c r="AH4093" s="53"/>
      <c r="AI4093" s="53"/>
      <c r="AJ4093" s="149">
        <v>3</v>
      </c>
      <c r="AK4093" s="374">
        <v>4</v>
      </c>
    </row>
    <row r="4094" spans="1:37" s="149" customFormat="1" ht="75" customHeight="1">
      <c r="A4094" s="53" t="s">
        <v>1832</v>
      </c>
      <c r="B4094" s="60">
        <v>4166</v>
      </c>
      <c r="C4094" s="60" t="s">
        <v>445</v>
      </c>
      <c r="D4094" s="52" t="s">
        <v>1858</v>
      </c>
      <c r="E4094" s="53" t="s">
        <v>59</v>
      </c>
      <c r="F4094" s="55">
        <v>41310</v>
      </c>
      <c r="G4094" s="55">
        <v>41365</v>
      </c>
      <c r="H4094" s="53" t="s">
        <v>104</v>
      </c>
      <c r="I4094" s="57">
        <v>2835.924</v>
      </c>
      <c r="J4094" s="56">
        <v>3117.4101723572644</v>
      </c>
      <c r="K4094" s="56">
        <v>2835.924</v>
      </c>
      <c r="L4094" s="59">
        <v>41365</v>
      </c>
      <c r="M4094" s="60">
        <v>2013</v>
      </c>
      <c r="N4094" s="61">
        <v>41365</v>
      </c>
      <c r="O4094" s="60">
        <v>2013</v>
      </c>
      <c r="P4094" s="61">
        <v>41394</v>
      </c>
      <c r="Q4094" s="53" t="s">
        <v>337</v>
      </c>
      <c r="R4094" s="53" t="s">
        <v>2475</v>
      </c>
      <c r="S4094" s="53" t="s">
        <v>430</v>
      </c>
      <c r="T4094" s="60">
        <v>90</v>
      </c>
      <c r="U4094" s="53">
        <v>4</v>
      </c>
      <c r="V4094" s="53" t="s">
        <v>385</v>
      </c>
      <c r="W4094" s="53"/>
      <c r="X4094" s="63"/>
      <c r="Y4094" s="63"/>
      <c r="Z4094" s="53"/>
      <c r="AA4094" s="53"/>
      <c r="AB4094" s="72"/>
      <c r="AC4094" s="57"/>
      <c r="AD4094" s="53"/>
      <c r="AE4094" s="53"/>
      <c r="AF4094" s="53"/>
      <c r="AG4094" s="63"/>
      <c r="AH4094" s="53"/>
      <c r="AI4094" s="53"/>
      <c r="AJ4094" s="149">
        <v>2</v>
      </c>
      <c r="AK4094" s="374">
        <v>4</v>
      </c>
    </row>
    <row r="4095" spans="1:37" s="149" customFormat="1" ht="180" customHeight="1">
      <c r="A4095" s="53" t="s">
        <v>1832</v>
      </c>
      <c r="B4095" s="60">
        <v>4167</v>
      </c>
      <c r="C4095" s="60" t="s">
        <v>1859</v>
      </c>
      <c r="D4095" s="52" t="s">
        <v>1860</v>
      </c>
      <c r="E4095" s="53" t="s">
        <v>59</v>
      </c>
      <c r="F4095" s="55">
        <v>41407</v>
      </c>
      <c r="G4095" s="55">
        <v>41456</v>
      </c>
      <c r="H4095" s="53" t="s">
        <v>104</v>
      </c>
      <c r="I4095" s="57">
        <v>5685.12</v>
      </c>
      <c r="J4095" s="56">
        <v>5685.12</v>
      </c>
      <c r="K4095" s="56">
        <v>5685.12</v>
      </c>
      <c r="L4095" s="59">
        <v>41456</v>
      </c>
      <c r="M4095" s="60">
        <v>2013</v>
      </c>
      <c r="N4095" s="61">
        <v>41456</v>
      </c>
      <c r="O4095" s="60">
        <v>2016</v>
      </c>
      <c r="P4095" s="61">
        <v>42551</v>
      </c>
      <c r="Q4095" s="53" t="s">
        <v>337</v>
      </c>
      <c r="R4095" s="53" t="s">
        <v>2476</v>
      </c>
      <c r="S4095" s="53" t="s">
        <v>384</v>
      </c>
      <c r="T4095" s="60">
        <v>1</v>
      </c>
      <c r="U4095" s="53">
        <v>4</v>
      </c>
      <c r="V4095" s="53" t="s">
        <v>385</v>
      </c>
      <c r="W4095" s="53"/>
      <c r="X4095" s="63"/>
      <c r="Y4095" s="63"/>
      <c r="Z4095" s="53"/>
      <c r="AA4095" s="53"/>
      <c r="AB4095" s="72"/>
      <c r="AC4095" s="57"/>
      <c r="AD4095" s="53"/>
      <c r="AE4095" s="53"/>
      <c r="AF4095" s="53"/>
      <c r="AG4095" s="63"/>
      <c r="AH4095" s="53"/>
      <c r="AI4095" s="53"/>
      <c r="AJ4095" s="149">
        <v>3</v>
      </c>
      <c r="AK4095" s="374">
        <v>4</v>
      </c>
    </row>
    <row r="4096" spans="1:37" s="149" customFormat="1" ht="180" customHeight="1">
      <c r="A4096" s="53" t="s">
        <v>1832</v>
      </c>
      <c r="B4096" s="60">
        <v>4168</v>
      </c>
      <c r="C4096" s="60" t="s">
        <v>1854</v>
      </c>
      <c r="D4096" s="52" t="s">
        <v>2456</v>
      </c>
      <c r="E4096" s="53" t="s">
        <v>63</v>
      </c>
      <c r="F4096" s="55">
        <v>41306</v>
      </c>
      <c r="G4096" s="55">
        <v>41306</v>
      </c>
      <c r="H4096" s="53" t="s">
        <v>104</v>
      </c>
      <c r="I4096" s="57">
        <v>2828.59</v>
      </c>
      <c r="J4096" s="56">
        <v>2828.59</v>
      </c>
      <c r="K4096" s="56">
        <v>2828.59</v>
      </c>
      <c r="L4096" s="59">
        <v>41306</v>
      </c>
      <c r="M4096" s="60">
        <v>2013</v>
      </c>
      <c r="N4096" s="61">
        <v>41306</v>
      </c>
      <c r="O4096" s="60">
        <v>2016</v>
      </c>
      <c r="P4096" s="61">
        <v>42400</v>
      </c>
      <c r="Q4096" s="53" t="s">
        <v>337</v>
      </c>
      <c r="R4096" s="53" t="s">
        <v>2477</v>
      </c>
      <c r="S4096" s="53" t="s">
        <v>384</v>
      </c>
      <c r="T4096" s="60">
        <v>1</v>
      </c>
      <c r="U4096" s="53">
        <v>4</v>
      </c>
      <c r="V4096" s="53" t="s">
        <v>389</v>
      </c>
      <c r="W4096" s="53"/>
      <c r="X4096" s="63"/>
      <c r="Y4096" s="63"/>
      <c r="Z4096" s="53" t="s">
        <v>1857</v>
      </c>
      <c r="AA4096" s="53"/>
      <c r="AB4096" s="72"/>
      <c r="AC4096" s="57"/>
      <c r="AD4096" s="53"/>
      <c r="AE4096" s="53"/>
      <c r="AF4096" s="53"/>
      <c r="AG4096" s="63"/>
      <c r="AH4096" s="53"/>
      <c r="AI4096" s="53"/>
      <c r="AJ4096" s="149">
        <v>1</v>
      </c>
      <c r="AK4096" s="374">
        <v>4</v>
      </c>
    </row>
    <row r="4097" spans="1:37" s="149" customFormat="1" ht="180" customHeight="1">
      <c r="A4097" s="53" t="s">
        <v>1832</v>
      </c>
      <c r="B4097" s="60">
        <v>4169</v>
      </c>
      <c r="C4097" s="60" t="s">
        <v>1854</v>
      </c>
      <c r="D4097" s="52" t="s">
        <v>2457</v>
      </c>
      <c r="E4097" s="53" t="s">
        <v>63</v>
      </c>
      <c r="F4097" s="55">
        <v>41306</v>
      </c>
      <c r="G4097" s="55">
        <v>41306</v>
      </c>
      <c r="H4097" s="53" t="s">
        <v>104</v>
      </c>
      <c r="I4097" s="57">
        <v>1620</v>
      </c>
      <c r="J4097" s="56">
        <v>1620</v>
      </c>
      <c r="K4097" s="56">
        <v>1620</v>
      </c>
      <c r="L4097" s="59">
        <v>41306</v>
      </c>
      <c r="M4097" s="60">
        <v>2013</v>
      </c>
      <c r="N4097" s="61">
        <v>41306</v>
      </c>
      <c r="O4097" s="60">
        <v>2016</v>
      </c>
      <c r="P4097" s="61">
        <v>42400</v>
      </c>
      <c r="Q4097" s="53" t="s">
        <v>337</v>
      </c>
      <c r="R4097" s="53" t="s">
        <v>2478</v>
      </c>
      <c r="S4097" s="53" t="s">
        <v>384</v>
      </c>
      <c r="T4097" s="60">
        <v>1</v>
      </c>
      <c r="U4097" s="53">
        <v>4</v>
      </c>
      <c r="V4097" s="53" t="s">
        <v>389</v>
      </c>
      <c r="W4097" s="53"/>
      <c r="X4097" s="63"/>
      <c r="Y4097" s="63"/>
      <c r="Z4097" s="53" t="s">
        <v>1861</v>
      </c>
      <c r="AA4097" s="53"/>
      <c r="AB4097" s="72"/>
      <c r="AC4097" s="57"/>
      <c r="AD4097" s="53"/>
      <c r="AE4097" s="53"/>
      <c r="AF4097" s="53"/>
      <c r="AG4097" s="63"/>
      <c r="AH4097" s="53"/>
      <c r="AI4097" s="53"/>
      <c r="AJ4097" s="149">
        <v>1</v>
      </c>
      <c r="AK4097" s="374">
        <v>4</v>
      </c>
    </row>
    <row r="4098" spans="1:37" s="149" customFormat="1" ht="180" customHeight="1">
      <c r="A4098" s="53" t="s">
        <v>1832</v>
      </c>
      <c r="B4098" s="60">
        <v>4171</v>
      </c>
      <c r="C4098" s="60" t="s">
        <v>1856</v>
      </c>
      <c r="D4098" s="52" t="s">
        <v>2458</v>
      </c>
      <c r="E4098" s="53" t="s">
        <v>63</v>
      </c>
      <c r="F4098" s="55">
        <v>41275</v>
      </c>
      <c r="G4098" s="55">
        <v>41275</v>
      </c>
      <c r="H4098" s="53" t="s">
        <v>104</v>
      </c>
      <c r="I4098" s="57">
        <v>23820.23</v>
      </c>
      <c r="J4098" s="56">
        <v>23820.23</v>
      </c>
      <c r="K4098" s="56">
        <v>23820.23</v>
      </c>
      <c r="L4098" s="59">
        <v>41275</v>
      </c>
      <c r="M4098" s="60">
        <v>2013</v>
      </c>
      <c r="N4098" s="61">
        <v>41275</v>
      </c>
      <c r="O4098" s="60">
        <v>2015</v>
      </c>
      <c r="P4098" s="61">
        <v>42369</v>
      </c>
      <c r="Q4098" s="53" t="s">
        <v>337</v>
      </c>
      <c r="R4098" s="53" t="s">
        <v>2479</v>
      </c>
      <c r="S4098" s="53" t="s">
        <v>384</v>
      </c>
      <c r="T4098" s="60">
        <v>1</v>
      </c>
      <c r="U4098" s="53">
        <v>4</v>
      </c>
      <c r="V4098" s="53" t="s">
        <v>389</v>
      </c>
      <c r="W4098" s="53"/>
      <c r="X4098" s="63"/>
      <c r="Y4098" s="63"/>
      <c r="Z4098" s="53" t="s">
        <v>1862</v>
      </c>
      <c r="AA4098" s="53"/>
      <c r="AB4098" s="72"/>
      <c r="AC4098" s="57"/>
      <c r="AD4098" s="53"/>
      <c r="AE4098" s="53"/>
      <c r="AF4098" s="53"/>
      <c r="AG4098" s="63"/>
      <c r="AH4098" s="53"/>
      <c r="AI4098" s="53"/>
      <c r="AJ4098" s="149">
        <v>1</v>
      </c>
      <c r="AK4098" s="374">
        <v>4</v>
      </c>
    </row>
    <row r="4099" spans="1:37" s="149" customFormat="1" ht="180" customHeight="1">
      <c r="A4099" s="53" t="s">
        <v>1832</v>
      </c>
      <c r="B4099" s="60">
        <v>4172</v>
      </c>
      <c r="C4099" s="60" t="s">
        <v>1863</v>
      </c>
      <c r="D4099" s="52" t="s">
        <v>2459</v>
      </c>
      <c r="E4099" s="53" t="s">
        <v>59</v>
      </c>
      <c r="F4099" s="55">
        <v>41310</v>
      </c>
      <c r="G4099" s="55">
        <v>41364</v>
      </c>
      <c r="H4099" s="53" t="s">
        <v>104</v>
      </c>
      <c r="I4099" s="57">
        <v>3389.83</v>
      </c>
      <c r="J4099" s="56">
        <v>3353.493204365775</v>
      </c>
      <c r="K4099" s="56">
        <v>3353.4929999999999</v>
      </c>
      <c r="L4099" s="59">
        <v>41394</v>
      </c>
      <c r="M4099" s="60">
        <v>2013</v>
      </c>
      <c r="N4099" s="61">
        <v>41395</v>
      </c>
      <c r="O4099" s="60">
        <v>2014</v>
      </c>
      <c r="P4099" s="61">
        <v>41759</v>
      </c>
      <c r="Q4099" s="53" t="s">
        <v>337</v>
      </c>
      <c r="R4099" s="53" t="s">
        <v>2480</v>
      </c>
      <c r="S4099" s="53" t="s">
        <v>384</v>
      </c>
      <c r="T4099" s="60">
        <v>1</v>
      </c>
      <c r="U4099" s="53">
        <v>4</v>
      </c>
      <c r="V4099" s="53" t="s">
        <v>385</v>
      </c>
      <c r="W4099" s="53"/>
      <c r="X4099" s="63"/>
      <c r="Y4099" s="63"/>
      <c r="Z4099" s="53"/>
      <c r="AA4099" s="53"/>
      <c r="AB4099" s="72"/>
      <c r="AC4099" s="57"/>
      <c r="AD4099" s="53"/>
      <c r="AE4099" s="53"/>
      <c r="AF4099" s="53"/>
      <c r="AG4099" s="63"/>
      <c r="AH4099" s="53"/>
      <c r="AI4099" s="53"/>
      <c r="AJ4099" s="149">
        <v>2</v>
      </c>
      <c r="AK4099" s="374">
        <v>4</v>
      </c>
    </row>
    <row r="4100" spans="1:37" s="149" customFormat="1" ht="180" customHeight="1">
      <c r="A4100" s="53" t="s">
        <v>1832</v>
      </c>
      <c r="B4100" s="60">
        <v>4173</v>
      </c>
      <c r="C4100" s="60" t="s">
        <v>1842</v>
      </c>
      <c r="D4100" s="52" t="s">
        <v>1843</v>
      </c>
      <c r="E4100" s="53" t="s">
        <v>59</v>
      </c>
      <c r="F4100" s="55">
        <v>41214</v>
      </c>
      <c r="G4100" s="55">
        <v>41245</v>
      </c>
      <c r="H4100" s="53" t="s">
        <v>104</v>
      </c>
      <c r="I4100" s="57">
        <v>5084.75</v>
      </c>
      <c r="J4100" s="56">
        <v>6155.5240051200008</v>
      </c>
      <c r="K4100" s="56">
        <v>5084.75</v>
      </c>
      <c r="L4100" s="59">
        <v>41275</v>
      </c>
      <c r="M4100" s="60">
        <v>2013</v>
      </c>
      <c r="N4100" s="61">
        <v>41275</v>
      </c>
      <c r="O4100" s="60">
        <v>2013</v>
      </c>
      <c r="P4100" s="61">
        <v>41455</v>
      </c>
      <c r="Q4100" s="53" t="s">
        <v>337</v>
      </c>
      <c r="R4100" s="53" t="s">
        <v>565</v>
      </c>
      <c r="S4100" s="53" t="s">
        <v>384</v>
      </c>
      <c r="T4100" s="60">
        <v>1</v>
      </c>
      <c r="U4100" s="53">
        <v>4</v>
      </c>
      <c r="V4100" s="53" t="s">
        <v>385</v>
      </c>
      <c r="W4100" s="53"/>
      <c r="X4100" s="63"/>
      <c r="Y4100" s="63"/>
      <c r="Z4100" s="53"/>
      <c r="AA4100" s="53"/>
      <c r="AB4100" s="72"/>
      <c r="AC4100" s="57"/>
      <c r="AD4100" s="53"/>
      <c r="AE4100" s="53"/>
      <c r="AF4100" s="53"/>
      <c r="AG4100" s="63"/>
      <c r="AH4100" s="53"/>
      <c r="AI4100" s="53"/>
      <c r="AJ4100" s="149">
        <v>1</v>
      </c>
      <c r="AK4100" s="374">
        <v>4</v>
      </c>
    </row>
    <row r="4101" spans="1:37" s="149" customFormat="1" ht="180" customHeight="1">
      <c r="A4101" s="53" t="s">
        <v>1832</v>
      </c>
      <c r="B4101" s="60">
        <v>4174</v>
      </c>
      <c r="C4101" s="60" t="s">
        <v>1842</v>
      </c>
      <c r="D4101" s="52" t="s">
        <v>1864</v>
      </c>
      <c r="E4101" s="53" t="s">
        <v>59</v>
      </c>
      <c r="F4101" s="55">
        <v>41548</v>
      </c>
      <c r="G4101" s="55">
        <v>41593</v>
      </c>
      <c r="H4101" s="53" t="s">
        <v>104</v>
      </c>
      <c r="I4101" s="57">
        <v>4661.0200000000004</v>
      </c>
      <c r="J4101" s="56">
        <v>4661.0200000000004</v>
      </c>
      <c r="K4101" s="56">
        <v>4661.0200000000004</v>
      </c>
      <c r="L4101" s="59">
        <v>41623</v>
      </c>
      <c r="M4101" s="60">
        <v>2014</v>
      </c>
      <c r="N4101" s="61">
        <v>41640</v>
      </c>
      <c r="O4101" s="60">
        <v>2014</v>
      </c>
      <c r="P4101" s="61">
        <v>42004</v>
      </c>
      <c r="Q4101" s="53" t="s">
        <v>337</v>
      </c>
      <c r="R4101" s="53" t="s">
        <v>565</v>
      </c>
      <c r="S4101" s="53" t="s">
        <v>384</v>
      </c>
      <c r="T4101" s="60">
        <v>1</v>
      </c>
      <c r="U4101" s="53">
        <v>4</v>
      </c>
      <c r="V4101" s="53" t="s">
        <v>385</v>
      </c>
      <c r="W4101" s="53"/>
      <c r="X4101" s="63"/>
      <c r="Y4101" s="63"/>
      <c r="Z4101" s="53"/>
      <c r="AA4101" s="53"/>
      <c r="AB4101" s="72"/>
      <c r="AC4101" s="57"/>
      <c r="AD4101" s="53"/>
      <c r="AE4101" s="53"/>
      <c r="AF4101" s="53"/>
      <c r="AG4101" s="63"/>
      <c r="AH4101" s="53"/>
      <c r="AI4101" s="53"/>
      <c r="AJ4101" s="149">
        <v>4</v>
      </c>
      <c r="AK4101" s="374">
        <v>4</v>
      </c>
    </row>
    <row r="4102" spans="1:37" s="149" customFormat="1" ht="60" customHeight="1">
      <c r="A4102" s="53" t="s">
        <v>1832</v>
      </c>
      <c r="B4102" s="60">
        <v>4175</v>
      </c>
      <c r="C4102" s="60" t="s">
        <v>1852</v>
      </c>
      <c r="D4102" s="52" t="s">
        <v>1865</v>
      </c>
      <c r="E4102" s="53" t="s">
        <v>59</v>
      </c>
      <c r="F4102" s="55">
        <v>41557</v>
      </c>
      <c r="G4102" s="55">
        <v>41593</v>
      </c>
      <c r="H4102" s="53" t="s">
        <v>104</v>
      </c>
      <c r="I4102" s="57">
        <v>254.24</v>
      </c>
      <c r="J4102" s="56">
        <v>279.46078983244803</v>
      </c>
      <c r="K4102" s="56">
        <v>254.24</v>
      </c>
      <c r="L4102" s="59">
        <v>41623</v>
      </c>
      <c r="M4102" s="60">
        <v>2014</v>
      </c>
      <c r="N4102" s="61">
        <v>41640</v>
      </c>
      <c r="O4102" s="60">
        <v>2014</v>
      </c>
      <c r="P4102" s="61">
        <v>42004</v>
      </c>
      <c r="Q4102" s="53" t="s">
        <v>337</v>
      </c>
      <c r="R4102" s="53" t="s">
        <v>462</v>
      </c>
      <c r="S4102" s="53" t="s">
        <v>384</v>
      </c>
      <c r="T4102" s="60">
        <v>1</v>
      </c>
      <c r="U4102" s="53">
        <v>4</v>
      </c>
      <c r="V4102" s="53" t="s">
        <v>385</v>
      </c>
      <c r="W4102" s="53"/>
      <c r="X4102" s="63"/>
      <c r="Y4102" s="63"/>
      <c r="Z4102" s="53"/>
      <c r="AA4102" s="53"/>
      <c r="AB4102" s="72"/>
      <c r="AC4102" s="57"/>
      <c r="AD4102" s="53"/>
      <c r="AE4102" s="53"/>
      <c r="AF4102" s="53"/>
      <c r="AG4102" s="63"/>
      <c r="AH4102" s="53"/>
      <c r="AI4102" s="53"/>
      <c r="AJ4102" s="149">
        <v>4</v>
      </c>
      <c r="AK4102" s="374">
        <v>4</v>
      </c>
    </row>
    <row r="4103" spans="1:37" s="149" customFormat="1" ht="180" customHeight="1">
      <c r="A4103" s="53" t="s">
        <v>1832</v>
      </c>
      <c r="B4103" s="60">
        <v>4176</v>
      </c>
      <c r="C4103" s="60" t="s">
        <v>1841</v>
      </c>
      <c r="D4103" s="52" t="s">
        <v>2460</v>
      </c>
      <c r="E4103" s="53" t="s">
        <v>81</v>
      </c>
      <c r="F4103" s="55">
        <v>41365</v>
      </c>
      <c r="G4103" s="55">
        <v>41427</v>
      </c>
      <c r="H4103" s="53" t="s">
        <v>104</v>
      </c>
      <c r="I4103" s="57">
        <v>89580</v>
      </c>
      <c r="J4103" s="56">
        <v>108313.04007437761</v>
      </c>
      <c r="K4103" s="56">
        <v>89580</v>
      </c>
      <c r="L4103" s="59">
        <v>41456</v>
      </c>
      <c r="M4103" s="60">
        <v>2013</v>
      </c>
      <c r="N4103" s="61">
        <v>41456</v>
      </c>
      <c r="O4103" s="60">
        <v>2013</v>
      </c>
      <c r="P4103" s="61">
        <v>41486</v>
      </c>
      <c r="Q4103" s="53" t="s">
        <v>337</v>
      </c>
      <c r="R4103" s="53" t="s">
        <v>2481</v>
      </c>
      <c r="S4103" s="53" t="s">
        <v>430</v>
      </c>
      <c r="T4103" s="60">
        <v>6000</v>
      </c>
      <c r="U4103" s="53">
        <v>4</v>
      </c>
      <c r="V4103" s="53" t="s">
        <v>385</v>
      </c>
      <c r="W4103" s="53"/>
      <c r="X4103" s="63"/>
      <c r="Y4103" s="63"/>
      <c r="Z4103" s="53"/>
      <c r="AA4103" s="53"/>
      <c r="AB4103" s="72"/>
      <c r="AC4103" s="57"/>
      <c r="AD4103" s="53"/>
      <c r="AE4103" s="53"/>
      <c r="AF4103" s="53"/>
      <c r="AG4103" s="63"/>
      <c r="AH4103" s="53"/>
      <c r="AI4103" s="53"/>
      <c r="AJ4103" s="149">
        <v>3</v>
      </c>
      <c r="AK4103" s="374">
        <v>4</v>
      </c>
    </row>
    <row r="4104" spans="1:37" s="149" customFormat="1" ht="180" customHeight="1">
      <c r="A4104" s="53" t="s">
        <v>1832</v>
      </c>
      <c r="B4104" s="60">
        <v>4177</v>
      </c>
      <c r="C4104" s="60" t="s">
        <v>1841</v>
      </c>
      <c r="D4104" s="52" t="s">
        <v>2461</v>
      </c>
      <c r="E4104" s="53" t="s">
        <v>59</v>
      </c>
      <c r="F4104" s="55">
        <v>41475</v>
      </c>
      <c r="G4104" s="55">
        <v>41518</v>
      </c>
      <c r="H4104" s="53" t="s">
        <v>104</v>
      </c>
      <c r="I4104" s="57">
        <v>85.88</v>
      </c>
      <c r="J4104" s="56">
        <v>103.84149156494401</v>
      </c>
      <c r="K4104" s="56">
        <v>85.88</v>
      </c>
      <c r="L4104" s="59">
        <v>41548</v>
      </c>
      <c r="M4104" s="60">
        <v>2013</v>
      </c>
      <c r="N4104" s="61">
        <v>41548</v>
      </c>
      <c r="O4104" s="60">
        <v>2013</v>
      </c>
      <c r="P4104" s="61">
        <v>41577</v>
      </c>
      <c r="Q4104" s="53" t="s">
        <v>337</v>
      </c>
      <c r="R4104" s="53" t="s">
        <v>2482</v>
      </c>
      <c r="S4104" s="53" t="s">
        <v>430</v>
      </c>
      <c r="T4104" s="60">
        <v>70</v>
      </c>
      <c r="U4104" s="53">
        <v>4</v>
      </c>
      <c r="V4104" s="53" t="s">
        <v>385</v>
      </c>
      <c r="W4104" s="53"/>
      <c r="X4104" s="63"/>
      <c r="Y4104" s="63"/>
      <c r="Z4104" s="53"/>
      <c r="AA4104" s="53"/>
      <c r="AB4104" s="72"/>
      <c r="AC4104" s="57"/>
      <c r="AD4104" s="53"/>
      <c r="AE4104" s="53"/>
      <c r="AF4104" s="53"/>
      <c r="AG4104" s="63"/>
      <c r="AH4104" s="53"/>
      <c r="AI4104" s="53"/>
      <c r="AJ4104" s="149">
        <v>4</v>
      </c>
      <c r="AK4104" s="374">
        <v>4</v>
      </c>
    </row>
    <row r="4105" spans="1:37" s="149" customFormat="1" ht="180" customHeight="1">
      <c r="A4105" s="53" t="s">
        <v>1832</v>
      </c>
      <c r="B4105" s="60">
        <v>4178</v>
      </c>
      <c r="C4105" s="60" t="s">
        <v>1853</v>
      </c>
      <c r="D4105" s="52" t="s">
        <v>1866</v>
      </c>
      <c r="E4105" s="53" t="s">
        <v>81</v>
      </c>
      <c r="F4105" s="55">
        <v>41255</v>
      </c>
      <c r="G4105" s="55">
        <v>41320</v>
      </c>
      <c r="H4105" s="53" t="s">
        <v>104</v>
      </c>
      <c r="I4105" s="57">
        <v>91525.47</v>
      </c>
      <c r="J4105" s="56">
        <v>91525.47</v>
      </c>
      <c r="K4105" s="56">
        <v>91525.47</v>
      </c>
      <c r="L4105" s="59">
        <v>41346</v>
      </c>
      <c r="M4105" s="60">
        <v>2013</v>
      </c>
      <c r="N4105" s="61">
        <v>41348</v>
      </c>
      <c r="O4105" s="60">
        <v>2016</v>
      </c>
      <c r="P4105" s="61">
        <v>42400</v>
      </c>
      <c r="Q4105" s="53" t="s">
        <v>349</v>
      </c>
      <c r="R4105" s="53" t="s">
        <v>2483</v>
      </c>
      <c r="S4105" s="53" t="s">
        <v>384</v>
      </c>
      <c r="T4105" s="60">
        <v>1</v>
      </c>
      <c r="U4105" s="53">
        <v>4</v>
      </c>
      <c r="V4105" s="53" t="s">
        <v>385</v>
      </c>
      <c r="W4105" s="53"/>
      <c r="X4105" s="63"/>
      <c r="Y4105" s="63"/>
      <c r="Z4105" s="53"/>
      <c r="AA4105" s="53"/>
      <c r="AB4105" s="72"/>
      <c r="AC4105" s="57"/>
      <c r="AD4105" s="53"/>
      <c r="AE4105" s="53"/>
      <c r="AF4105" s="53"/>
      <c r="AG4105" s="63"/>
      <c r="AH4105" s="53"/>
      <c r="AI4105" s="53"/>
      <c r="AJ4105" s="149">
        <v>1</v>
      </c>
      <c r="AK4105" s="374">
        <v>4</v>
      </c>
    </row>
    <row r="4106" spans="1:37" s="149" customFormat="1" ht="180" customHeight="1">
      <c r="A4106" s="53" t="s">
        <v>1832</v>
      </c>
      <c r="B4106" s="60">
        <v>4179</v>
      </c>
      <c r="C4106" s="60" t="s">
        <v>1853</v>
      </c>
      <c r="D4106" s="52" t="s">
        <v>1867</v>
      </c>
      <c r="E4106" s="53" t="s">
        <v>81</v>
      </c>
      <c r="F4106" s="55">
        <v>41255</v>
      </c>
      <c r="G4106" s="55">
        <v>41320</v>
      </c>
      <c r="H4106" s="53" t="s">
        <v>104</v>
      </c>
      <c r="I4106" s="57">
        <v>6355.9322000000002</v>
      </c>
      <c r="J4106" s="56">
        <v>6355.9322000000002</v>
      </c>
      <c r="K4106" s="56">
        <v>6355.9319999999998</v>
      </c>
      <c r="L4106" s="59">
        <v>41346</v>
      </c>
      <c r="M4106" s="60">
        <v>2013</v>
      </c>
      <c r="N4106" s="61">
        <v>41348</v>
      </c>
      <c r="O4106" s="60">
        <v>2016</v>
      </c>
      <c r="P4106" s="61">
        <v>42400</v>
      </c>
      <c r="Q4106" s="53" t="s">
        <v>349</v>
      </c>
      <c r="R4106" s="53" t="s">
        <v>2484</v>
      </c>
      <c r="S4106" s="53" t="s">
        <v>384</v>
      </c>
      <c r="T4106" s="60">
        <v>1</v>
      </c>
      <c r="U4106" s="53">
        <v>4</v>
      </c>
      <c r="V4106" s="53" t="s">
        <v>385</v>
      </c>
      <c r="W4106" s="53"/>
      <c r="X4106" s="63"/>
      <c r="Y4106" s="63"/>
      <c r="Z4106" s="53"/>
      <c r="AA4106" s="53"/>
      <c r="AB4106" s="72"/>
      <c r="AC4106" s="57"/>
      <c r="AD4106" s="53"/>
      <c r="AE4106" s="53"/>
      <c r="AF4106" s="53"/>
      <c r="AG4106" s="63"/>
      <c r="AH4106" s="53"/>
      <c r="AI4106" s="53"/>
      <c r="AJ4106" s="149">
        <v>1</v>
      </c>
      <c r="AK4106" s="374">
        <v>4</v>
      </c>
    </row>
    <row r="4107" spans="1:37" s="149" customFormat="1" ht="180" customHeight="1">
      <c r="A4107" s="53" t="s">
        <v>1832</v>
      </c>
      <c r="B4107" s="60">
        <v>4180</v>
      </c>
      <c r="C4107" s="60" t="s">
        <v>1868</v>
      </c>
      <c r="D4107" s="52" t="s">
        <v>2462</v>
      </c>
      <c r="E4107" s="53" t="s">
        <v>63</v>
      </c>
      <c r="F4107" s="55">
        <v>41456</v>
      </c>
      <c r="G4107" s="55">
        <v>41456</v>
      </c>
      <c r="H4107" s="53" t="s">
        <v>104</v>
      </c>
      <c r="I4107" s="57">
        <v>12113.558999999999</v>
      </c>
      <c r="J4107" s="56">
        <v>12113.558999999999</v>
      </c>
      <c r="K4107" s="56">
        <v>12113.558999999999</v>
      </c>
      <c r="L4107" s="59">
        <v>41456</v>
      </c>
      <c r="M4107" s="60">
        <v>2013</v>
      </c>
      <c r="N4107" s="61">
        <v>41487</v>
      </c>
      <c r="O4107" s="60">
        <v>2016</v>
      </c>
      <c r="P4107" s="61">
        <v>42582</v>
      </c>
      <c r="Q4107" s="53" t="s">
        <v>349</v>
      </c>
      <c r="R4107" s="53" t="s">
        <v>2485</v>
      </c>
      <c r="S4107" s="53" t="s">
        <v>866</v>
      </c>
      <c r="T4107" s="60">
        <v>1</v>
      </c>
      <c r="U4107" s="53">
        <v>4</v>
      </c>
      <c r="V4107" s="53" t="s">
        <v>389</v>
      </c>
      <c r="W4107" s="53"/>
      <c r="X4107" s="63"/>
      <c r="Y4107" s="63"/>
      <c r="Z4107" s="53" t="s">
        <v>1869</v>
      </c>
      <c r="AA4107" s="53"/>
      <c r="AB4107" s="72"/>
      <c r="AC4107" s="57"/>
      <c r="AD4107" s="53"/>
      <c r="AE4107" s="53"/>
      <c r="AF4107" s="53"/>
      <c r="AG4107" s="63"/>
      <c r="AH4107" s="53"/>
      <c r="AI4107" s="53"/>
      <c r="AJ4107" s="149">
        <v>3</v>
      </c>
      <c r="AK4107" s="374">
        <v>4</v>
      </c>
    </row>
    <row r="4108" spans="1:37" s="149" customFormat="1" ht="180" customHeight="1">
      <c r="A4108" s="53" t="s">
        <v>1832</v>
      </c>
      <c r="B4108" s="60">
        <v>4181</v>
      </c>
      <c r="C4108" s="60" t="s">
        <v>1852</v>
      </c>
      <c r="D4108" s="52" t="s">
        <v>1870</v>
      </c>
      <c r="E4108" s="53" t="s">
        <v>59</v>
      </c>
      <c r="F4108" s="55">
        <v>41426</v>
      </c>
      <c r="G4108" s="55">
        <v>41470</v>
      </c>
      <c r="H4108" s="53" t="s">
        <v>104</v>
      </c>
      <c r="I4108" s="57">
        <v>13728.81</v>
      </c>
      <c r="J4108" s="56">
        <v>13728.81</v>
      </c>
      <c r="K4108" s="56">
        <v>13728.81</v>
      </c>
      <c r="L4108" s="59">
        <v>41487</v>
      </c>
      <c r="M4108" s="60">
        <v>2013</v>
      </c>
      <c r="N4108" s="61">
        <v>41487</v>
      </c>
      <c r="O4108" s="60">
        <v>2016</v>
      </c>
      <c r="P4108" s="61">
        <v>42582</v>
      </c>
      <c r="Q4108" s="53" t="s">
        <v>349</v>
      </c>
      <c r="R4108" s="53" t="s">
        <v>462</v>
      </c>
      <c r="S4108" s="53" t="s">
        <v>384</v>
      </c>
      <c r="T4108" s="60">
        <v>1</v>
      </c>
      <c r="U4108" s="53">
        <v>4</v>
      </c>
      <c r="V4108" s="53" t="s">
        <v>385</v>
      </c>
      <c r="W4108" s="53"/>
      <c r="X4108" s="63"/>
      <c r="Y4108" s="63"/>
      <c r="Z4108" s="53"/>
      <c r="AA4108" s="53"/>
      <c r="AB4108" s="72"/>
      <c r="AC4108" s="57"/>
      <c r="AD4108" s="53"/>
      <c r="AE4108" s="53"/>
      <c r="AF4108" s="53"/>
      <c r="AG4108" s="63"/>
      <c r="AH4108" s="53"/>
      <c r="AI4108" s="53"/>
      <c r="AJ4108" s="149">
        <v>3</v>
      </c>
      <c r="AK4108" s="374">
        <v>4</v>
      </c>
    </row>
    <row r="4109" spans="1:37" s="149" customFormat="1" ht="204" customHeight="1">
      <c r="A4109" s="53" t="s">
        <v>1832</v>
      </c>
      <c r="B4109" s="60">
        <v>4182</v>
      </c>
      <c r="C4109" s="60">
        <v>3000189</v>
      </c>
      <c r="D4109" s="52" t="s">
        <v>2433</v>
      </c>
      <c r="E4109" s="53" t="s">
        <v>64</v>
      </c>
      <c r="F4109" s="55">
        <v>41240</v>
      </c>
      <c r="G4109" s="55">
        <v>41274</v>
      </c>
      <c r="H4109" s="53" t="s">
        <v>104</v>
      </c>
      <c r="I4109" s="57">
        <v>5084.7457599999998</v>
      </c>
      <c r="J4109" s="56">
        <v>5589.1561760021677</v>
      </c>
      <c r="K4109" s="56">
        <v>5084.7449999999999</v>
      </c>
      <c r="L4109" s="59">
        <v>41275</v>
      </c>
      <c r="M4109" s="60">
        <v>2013</v>
      </c>
      <c r="N4109" s="61">
        <v>41275</v>
      </c>
      <c r="O4109" s="60">
        <v>2013</v>
      </c>
      <c r="P4109" s="61">
        <v>41333</v>
      </c>
      <c r="Q4109" s="53" t="s">
        <v>337</v>
      </c>
      <c r="R4109" s="53" t="s">
        <v>567</v>
      </c>
      <c r="S4109" s="53" t="s">
        <v>866</v>
      </c>
      <c r="T4109" s="60">
        <v>1</v>
      </c>
      <c r="U4109" s="53">
        <v>4</v>
      </c>
      <c r="V4109" s="53" t="s">
        <v>385</v>
      </c>
      <c r="W4109" s="53"/>
      <c r="X4109" s="63"/>
      <c r="Y4109" s="63"/>
      <c r="Z4109" s="53"/>
      <c r="AA4109" s="53"/>
      <c r="AB4109" s="72"/>
      <c r="AC4109" s="57"/>
      <c r="AD4109" s="53"/>
      <c r="AE4109" s="53"/>
      <c r="AF4109" s="53"/>
      <c r="AG4109" s="63"/>
      <c r="AH4109" s="53"/>
      <c r="AI4109" s="53"/>
      <c r="AJ4109" s="149">
        <v>1</v>
      </c>
      <c r="AK4109" s="374">
        <v>4</v>
      </c>
    </row>
    <row r="4110" spans="1:37" s="149" customFormat="1" ht="78" customHeight="1">
      <c r="A4110" s="52" t="s">
        <v>1832</v>
      </c>
      <c r="B4110" s="60">
        <v>4183</v>
      </c>
      <c r="C4110" s="53">
        <v>3000472</v>
      </c>
      <c r="D4110" s="52" t="s">
        <v>3567</v>
      </c>
      <c r="E4110" s="53" t="s">
        <v>63</v>
      </c>
      <c r="F4110" s="55">
        <v>41333</v>
      </c>
      <c r="G4110" s="55">
        <v>41333</v>
      </c>
      <c r="H4110" s="53" t="s">
        <v>1878</v>
      </c>
      <c r="I4110" s="57">
        <v>1016.94915</v>
      </c>
      <c r="J4110" s="56">
        <v>1016.94915</v>
      </c>
      <c r="K4110" s="56">
        <v>1016.949</v>
      </c>
      <c r="L4110" s="59">
        <v>41333</v>
      </c>
      <c r="M4110" s="60">
        <v>2013</v>
      </c>
      <c r="N4110" s="61">
        <v>41334</v>
      </c>
      <c r="O4110" s="60">
        <v>2014</v>
      </c>
      <c r="P4110" s="61">
        <v>41698</v>
      </c>
      <c r="Q4110" s="53" t="s">
        <v>337</v>
      </c>
      <c r="R4110" s="62"/>
      <c r="S4110" s="53" t="s">
        <v>384</v>
      </c>
      <c r="T4110" s="129">
        <v>1</v>
      </c>
      <c r="U4110" s="53">
        <v>4</v>
      </c>
      <c r="V4110" s="53" t="s">
        <v>389</v>
      </c>
      <c r="W4110" s="53"/>
      <c r="X4110" s="58"/>
      <c r="Y4110" s="58"/>
      <c r="Z4110" s="53"/>
      <c r="AA4110" s="53"/>
      <c r="AB4110" s="53"/>
      <c r="AC4110" s="57"/>
      <c r="AD4110" s="63"/>
      <c r="AE4110" s="63"/>
      <c r="AF4110" s="63"/>
      <c r="AG4110" s="63"/>
      <c r="AH4110" s="53"/>
      <c r="AI4110" s="53"/>
      <c r="AJ4110" s="149">
        <v>1</v>
      </c>
      <c r="AK4110" s="374">
        <v>4</v>
      </c>
    </row>
    <row r="4111" spans="1:37" s="149" customFormat="1" ht="78" customHeight="1">
      <c r="A4111" s="52" t="s">
        <v>1832</v>
      </c>
      <c r="B4111" s="60">
        <v>4184</v>
      </c>
      <c r="C4111" s="53">
        <v>3000461</v>
      </c>
      <c r="D4111" s="52" t="s">
        <v>7029</v>
      </c>
      <c r="E4111" s="53" t="s">
        <v>59</v>
      </c>
      <c r="F4111" s="55">
        <v>41414</v>
      </c>
      <c r="G4111" s="55">
        <v>41429</v>
      </c>
      <c r="H4111" s="53" t="s">
        <v>104</v>
      </c>
      <c r="I4111" s="57">
        <v>1285.9308900000001</v>
      </c>
      <c r="J4111" s="56">
        <v>1285.9308900000001</v>
      </c>
      <c r="K4111" s="56">
        <v>1285.93</v>
      </c>
      <c r="L4111" s="59">
        <v>41457</v>
      </c>
      <c r="M4111" s="60">
        <v>2013</v>
      </c>
      <c r="N4111" s="61">
        <v>41457</v>
      </c>
      <c r="O4111" s="60">
        <v>2013</v>
      </c>
      <c r="P4111" s="61">
        <v>41464</v>
      </c>
      <c r="Q4111" s="53" t="s">
        <v>337</v>
      </c>
      <c r="R4111" s="62"/>
      <c r="S4111" s="53" t="s">
        <v>384</v>
      </c>
      <c r="T4111" s="129">
        <v>1</v>
      </c>
      <c r="U4111" s="53">
        <v>4</v>
      </c>
      <c r="V4111" s="53" t="s">
        <v>389</v>
      </c>
      <c r="W4111" s="53"/>
      <c r="X4111" s="58"/>
      <c r="Y4111" s="58"/>
      <c r="Z4111" s="53"/>
      <c r="AA4111" s="53"/>
      <c r="AB4111" s="53"/>
      <c r="AC4111" s="57"/>
      <c r="AD4111" s="63"/>
      <c r="AE4111" s="63"/>
      <c r="AF4111" s="63"/>
      <c r="AG4111" s="63"/>
      <c r="AH4111" s="53"/>
      <c r="AI4111" s="53"/>
      <c r="AJ4111" s="149">
        <v>3</v>
      </c>
      <c r="AK4111" s="374">
        <v>4</v>
      </c>
    </row>
    <row r="4112" spans="1:37" s="149" customFormat="1" ht="15.75" customHeight="1">
      <c r="A4112" s="45" t="s">
        <v>15</v>
      </c>
      <c r="B4112" s="93" t="s">
        <v>10</v>
      </c>
      <c r="C4112" s="51"/>
      <c r="D4112" s="46"/>
      <c r="E4112" s="51"/>
      <c r="F4112" s="94" t="s">
        <v>10</v>
      </c>
      <c r="G4112" s="94" t="s">
        <v>10</v>
      </c>
      <c r="H4112" s="51"/>
      <c r="I4112" s="95">
        <v>898092.56578338984</v>
      </c>
      <c r="J4112" s="95">
        <v>982409.33193451189</v>
      </c>
      <c r="K4112" s="95">
        <v>894813.33200000017</v>
      </c>
      <c r="L4112" s="95"/>
      <c r="M4112" s="96" t="s">
        <v>10</v>
      </c>
      <c r="N4112" s="96" t="s">
        <v>10</v>
      </c>
      <c r="O4112" s="96" t="s">
        <v>10</v>
      </c>
      <c r="P4112" s="96" t="s">
        <v>10</v>
      </c>
      <c r="Q4112" s="96" t="s">
        <v>10</v>
      </c>
      <c r="R4112" s="97"/>
      <c r="S4112" s="124"/>
      <c r="T4112" s="125"/>
      <c r="U4112" s="126"/>
      <c r="V4112" s="97"/>
      <c r="W4112" s="97"/>
      <c r="X4112" s="49"/>
      <c r="Y4112" s="49"/>
      <c r="Z4112" s="97"/>
      <c r="AA4112" s="97"/>
      <c r="AB4112" s="99"/>
      <c r="AC4112" s="95"/>
      <c r="AD4112" s="100"/>
      <c r="AE4112" s="100"/>
      <c r="AF4112" s="49"/>
      <c r="AG4112" s="49"/>
      <c r="AH4112" s="97"/>
      <c r="AI4112" s="97"/>
      <c r="AK4112" s="374"/>
    </row>
    <row r="4113" spans="1:37" s="148" customFormat="1" ht="15.75" customHeight="1">
      <c r="A4113" s="45" t="s">
        <v>24</v>
      </c>
      <c r="B4113" s="93" t="s">
        <v>10</v>
      </c>
      <c r="C4113" s="46"/>
      <c r="D4113" s="46"/>
      <c r="E4113" s="46"/>
      <c r="F4113" s="47" t="s">
        <v>10</v>
      </c>
      <c r="G4113" s="47" t="s">
        <v>10</v>
      </c>
      <c r="H4113" s="46"/>
      <c r="I4113" s="101"/>
      <c r="J4113" s="101"/>
      <c r="K4113" s="101"/>
      <c r="L4113" s="101"/>
      <c r="M4113" s="50" t="s">
        <v>10</v>
      </c>
      <c r="N4113" s="50" t="s">
        <v>10</v>
      </c>
      <c r="O4113" s="50" t="s">
        <v>10</v>
      </c>
      <c r="P4113" s="50" t="s">
        <v>10</v>
      </c>
      <c r="Q4113" s="50" t="s">
        <v>10</v>
      </c>
      <c r="R4113" s="46"/>
      <c r="S4113" s="46"/>
      <c r="T4113" s="48"/>
      <c r="U4113" s="46"/>
      <c r="V4113" s="46"/>
      <c r="W4113" s="51"/>
      <c r="X4113" s="48"/>
      <c r="Y4113" s="48"/>
      <c r="Z4113" s="127"/>
      <c r="AA4113" s="127"/>
      <c r="AB4113" s="102"/>
      <c r="AC4113" s="101"/>
      <c r="AD4113" s="127"/>
      <c r="AE4113" s="127"/>
      <c r="AF4113" s="48"/>
      <c r="AG4113" s="48"/>
      <c r="AH4113" s="127"/>
      <c r="AI4113" s="127"/>
      <c r="AK4113" s="374"/>
    </row>
    <row r="4114" spans="1:37" s="149" customFormat="1" ht="180" customHeight="1">
      <c r="A4114" s="53" t="s">
        <v>1871</v>
      </c>
      <c r="B4114" s="60">
        <v>51</v>
      </c>
      <c r="C4114" s="70" t="s">
        <v>1872</v>
      </c>
      <c r="D4114" s="52" t="s">
        <v>2027</v>
      </c>
      <c r="E4114" s="53" t="s">
        <v>64</v>
      </c>
      <c r="F4114" s="55">
        <v>41334</v>
      </c>
      <c r="G4114" s="55">
        <v>41374</v>
      </c>
      <c r="H4114" s="53" t="s">
        <v>100</v>
      </c>
      <c r="I4114" s="57">
        <v>9876</v>
      </c>
      <c r="J4114" s="56">
        <v>9876</v>
      </c>
      <c r="K4114" s="56">
        <v>9876</v>
      </c>
      <c r="L4114" s="59">
        <v>41404</v>
      </c>
      <c r="M4114" s="60">
        <v>2013</v>
      </c>
      <c r="N4114" s="61">
        <v>41404</v>
      </c>
      <c r="O4114" s="60">
        <v>2013</v>
      </c>
      <c r="P4114" s="61">
        <v>41639</v>
      </c>
      <c r="Q4114" s="53" t="s">
        <v>337</v>
      </c>
      <c r="R4114" s="71" t="s">
        <v>2089</v>
      </c>
      <c r="S4114" s="53" t="s">
        <v>317</v>
      </c>
      <c r="T4114" s="53" t="s">
        <v>9</v>
      </c>
      <c r="U4114" s="53" t="s">
        <v>679</v>
      </c>
      <c r="V4114" s="53" t="s">
        <v>389</v>
      </c>
      <c r="W4114" s="53"/>
      <c r="X4114" s="63"/>
      <c r="Y4114" s="63"/>
      <c r="Z4114" s="53"/>
      <c r="AA4114" s="53"/>
      <c r="AB4114" s="72"/>
      <c r="AC4114" s="57"/>
      <c r="AD4114" s="53"/>
      <c r="AE4114" s="53"/>
      <c r="AF4114" s="53"/>
      <c r="AG4114" s="63"/>
      <c r="AH4114" s="53"/>
      <c r="AI4114" s="53"/>
      <c r="AJ4114" s="149">
        <v>2</v>
      </c>
      <c r="AK4114" s="374" t="s">
        <v>679</v>
      </c>
    </row>
    <row r="4115" spans="1:37" s="149" customFormat="1" ht="15.75" customHeight="1">
      <c r="A4115" s="45" t="s">
        <v>25</v>
      </c>
      <c r="B4115" s="93" t="s">
        <v>10</v>
      </c>
      <c r="C4115" s="51"/>
      <c r="D4115" s="46"/>
      <c r="E4115" s="51"/>
      <c r="F4115" s="94" t="s">
        <v>10</v>
      </c>
      <c r="G4115" s="94" t="s">
        <v>10</v>
      </c>
      <c r="H4115" s="51"/>
      <c r="I4115" s="95">
        <v>9876</v>
      </c>
      <c r="J4115" s="95">
        <v>9876</v>
      </c>
      <c r="K4115" s="95">
        <v>9876</v>
      </c>
      <c r="L4115" s="95"/>
      <c r="M4115" s="96" t="s">
        <v>10</v>
      </c>
      <c r="N4115" s="96" t="s">
        <v>10</v>
      </c>
      <c r="O4115" s="96" t="s">
        <v>10</v>
      </c>
      <c r="P4115" s="96" t="s">
        <v>10</v>
      </c>
      <c r="Q4115" s="96" t="s">
        <v>10</v>
      </c>
      <c r="R4115" s="51"/>
      <c r="S4115" s="51"/>
      <c r="T4115" s="49"/>
      <c r="U4115" s="51"/>
      <c r="V4115" s="51"/>
      <c r="W4115" s="51"/>
      <c r="X4115" s="49"/>
      <c r="Y4115" s="49"/>
      <c r="Z4115" s="97"/>
      <c r="AA4115" s="51"/>
      <c r="AB4115" s="99"/>
      <c r="AC4115" s="95"/>
      <c r="AD4115" s="100"/>
      <c r="AE4115" s="100"/>
      <c r="AF4115" s="49"/>
      <c r="AG4115" s="49"/>
      <c r="AH4115" s="97"/>
      <c r="AI4115" s="97"/>
      <c r="AK4115" s="374"/>
    </row>
    <row r="4116" spans="1:37" s="148" customFormat="1" ht="15.75" customHeight="1">
      <c r="A4116" s="45" t="s">
        <v>16</v>
      </c>
      <c r="B4116" s="93" t="s">
        <v>10</v>
      </c>
      <c r="C4116" s="46"/>
      <c r="D4116" s="46"/>
      <c r="E4116" s="46"/>
      <c r="F4116" s="47" t="s">
        <v>10</v>
      </c>
      <c r="G4116" s="47" t="s">
        <v>10</v>
      </c>
      <c r="H4116" s="46"/>
      <c r="I4116" s="101"/>
      <c r="J4116" s="101"/>
      <c r="K4116" s="101"/>
      <c r="L4116" s="101"/>
      <c r="M4116" s="50" t="s">
        <v>10</v>
      </c>
      <c r="N4116" s="50" t="s">
        <v>10</v>
      </c>
      <c r="O4116" s="50" t="s">
        <v>10</v>
      </c>
      <c r="P4116" s="50" t="s">
        <v>10</v>
      </c>
      <c r="Q4116" s="50" t="s">
        <v>10</v>
      </c>
      <c r="R4116" s="127"/>
      <c r="S4116" s="127"/>
      <c r="T4116" s="48"/>
      <c r="U4116" s="127"/>
      <c r="V4116" s="127"/>
      <c r="W4116" s="97"/>
      <c r="X4116" s="48"/>
      <c r="Y4116" s="48"/>
      <c r="Z4116" s="127"/>
      <c r="AA4116" s="127"/>
      <c r="AB4116" s="102"/>
      <c r="AC4116" s="101"/>
      <c r="AD4116" s="127"/>
      <c r="AE4116" s="127"/>
      <c r="AF4116" s="48"/>
      <c r="AG4116" s="48"/>
      <c r="AH4116" s="127"/>
      <c r="AI4116" s="127"/>
      <c r="AK4116" s="374"/>
    </row>
    <row r="4117" spans="1:37" s="149" customFormat="1" ht="60" customHeight="1">
      <c r="A4117" s="53" t="s">
        <v>1084</v>
      </c>
      <c r="B4117" s="60">
        <v>61</v>
      </c>
      <c r="C4117" s="53">
        <v>3000567</v>
      </c>
      <c r="D4117" s="52" t="s">
        <v>16</v>
      </c>
      <c r="E4117" s="53" t="s">
        <v>59</v>
      </c>
      <c r="F4117" s="55">
        <v>41228</v>
      </c>
      <c r="G4117" s="55">
        <v>41263</v>
      </c>
      <c r="H4117" s="53" t="s">
        <v>1189</v>
      </c>
      <c r="I4117" s="57">
        <v>90</v>
      </c>
      <c r="J4117" s="56">
        <v>90</v>
      </c>
      <c r="K4117" s="56">
        <v>90</v>
      </c>
      <c r="L4117" s="59">
        <v>41275</v>
      </c>
      <c r="M4117" s="60">
        <v>2013</v>
      </c>
      <c r="N4117" s="61">
        <v>41275</v>
      </c>
      <c r="O4117" s="60">
        <v>2013</v>
      </c>
      <c r="P4117" s="61">
        <v>41639</v>
      </c>
      <c r="Q4117" s="53" t="s">
        <v>347</v>
      </c>
      <c r="R4117" s="53" t="s">
        <v>1190</v>
      </c>
      <c r="S4117" s="53" t="s">
        <v>384</v>
      </c>
      <c r="T4117" s="60">
        <v>1</v>
      </c>
      <c r="U4117" s="53">
        <v>6</v>
      </c>
      <c r="V4117" s="53" t="s">
        <v>389</v>
      </c>
      <c r="W4117" s="53"/>
      <c r="X4117" s="71"/>
      <c r="Y4117" s="63"/>
      <c r="Z4117" s="53"/>
      <c r="AA4117" s="53"/>
      <c r="AB4117" s="72"/>
      <c r="AC4117" s="57"/>
      <c r="AD4117" s="53"/>
      <c r="AE4117" s="53"/>
      <c r="AF4117" s="53"/>
      <c r="AG4117" s="63"/>
      <c r="AH4117" s="53"/>
      <c r="AI4117" s="53"/>
      <c r="AJ4117" s="149">
        <v>1</v>
      </c>
      <c r="AK4117" s="374">
        <v>6</v>
      </c>
    </row>
    <row r="4118" spans="1:37" s="149" customFormat="1" ht="60" customHeight="1">
      <c r="A4118" s="53" t="s">
        <v>1084</v>
      </c>
      <c r="B4118" s="60">
        <v>62</v>
      </c>
      <c r="C4118" s="60">
        <v>3000567</v>
      </c>
      <c r="D4118" s="52" t="s">
        <v>16</v>
      </c>
      <c r="E4118" s="53" t="s">
        <v>59</v>
      </c>
      <c r="F4118" s="55">
        <v>41333</v>
      </c>
      <c r="G4118" s="55">
        <v>41361</v>
      </c>
      <c r="H4118" s="53" t="s">
        <v>100</v>
      </c>
      <c r="I4118" s="57">
        <v>2966.1</v>
      </c>
      <c r="J4118" s="56">
        <v>3260.3392413547199</v>
      </c>
      <c r="K4118" s="56">
        <v>2966.1</v>
      </c>
      <c r="L4118" s="59">
        <v>41388</v>
      </c>
      <c r="M4118" s="60">
        <v>2013</v>
      </c>
      <c r="N4118" s="61">
        <v>41388</v>
      </c>
      <c r="O4118" s="60">
        <v>2013</v>
      </c>
      <c r="P4118" s="61">
        <v>41609</v>
      </c>
      <c r="Q4118" s="53" t="s">
        <v>337</v>
      </c>
      <c r="R4118" s="53" t="s">
        <v>1191</v>
      </c>
      <c r="S4118" s="53" t="s">
        <v>384</v>
      </c>
      <c r="T4118" s="60">
        <v>1</v>
      </c>
      <c r="U4118" s="53">
        <v>6</v>
      </c>
      <c r="V4118" s="53" t="s">
        <v>385</v>
      </c>
      <c r="W4118" s="53"/>
      <c r="X4118" s="71"/>
      <c r="Y4118" s="63"/>
      <c r="Z4118" s="53"/>
      <c r="AA4118" s="53"/>
      <c r="AB4118" s="72"/>
      <c r="AC4118" s="57"/>
      <c r="AD4118" s="53"/>
      <c r="AE4118" s="53"/>
      <c r="AF4118" s="53"/>
      <c r="AG4118" s="63"/>
      <c r="AH4118" s="53"/>
      <c r="AI4118" s="53"/>
      <c r="AJ4118" s="149">
        <v>2</v>
      </c>
      <c r="AK4118" s="374">
        <v>6</v>
      </c>
    </row>
    <row r="4119" spans="1:37" s="149" customFormat="1" ht="150" customHeight="1">
      <c r="A4119" s="53" t="s">
        <v>1873</v>
      </c>
      <c r="B4119" s="60">
        <v>63</v>
      </c>
      <c r="C4119" s="60">
        <v>64</v>
      </c>
      <c r="D4119" s="52" t="s">
        <v>1874</v>
      </c>
      <c r="E4119" s="53" t="s">
        <v>64</v>
      </c>
      <c r="F4119" s="55">
        <v>41395</v>
      </c>
      <c r="G4119" s="55">
        <v>41426</v>
      </c>
      <c r="H4119" s="53" t="s">
        <v>100</v>
      </c>
      <c r="I4119" s="57">
        <v>615</v>
      </c>
      <c r="J4119" s="56">
        <v>615</v>
      </c>
      <c r="K4119" s="56">
        <v>615</v>
      </c>
      <c r="L4119" s="59">
        <v>41486</v>
      </c>
      <c r="M4119" s="60">
        <v>2013</v>
      </c>
      <c r="N4119" s="61">
        <v>41486</v>
      </c>
      <c r="O4119" s="60">
        <v>2014</v>
      </c>
      <c r="P4119" s="61">
        <v>41759</v>
      </c>
      <c r="Q4119" s="53" t="s">
        <v>349</v>
      </c>
      <c r="R4119" s="53"/>
      <c r="S4119" s="53" t="s">
        <v>384</v>
      </c>
      <c r="T4119" s="60">
        <v>1</v>
      </c>
      <c r="U4119" s="53">
        <v>6</v>
      </c>
      <c r="V4119" s="53" t="s">
        <v>389</v>
      </c>
      <c r="W4119" s="53"/>
      <c r="X4119" s="71"/>
      <c r="Y4119" s="63"/>
      <c r="Z4119" s="53"/>
      <c r="AA4119" s="53"/>
      <c r="AB4119" s="72"/>
      <c r="AC4119" s="57"/>
      <c r="AD4119" s="53"/>
      <c r="AE4119" s="53"/>
      <c r="AF4119" s="53"/>
      <c r="AG4119" s="63"/>
      <c r="AH4119" s="53"/>
      <c r="AI4119" s="53"/>
      <c r="AJ4119" s="149">
        <v>3</v>
      </c>
      <c r="AK4119" s="374">
        <v>6</v>
      </c>
    </row>
    <row r="4120" spans="1:37" s="149" customFormat="1" ht="60" customHeight="1">
      <c r="A4120" s="53" t="s">
        <v>1873</v>
      </c>
      <c r="B4120" s="60">
        <v>64</v>
      </c>
      <c r="C4120" s="60">
        <v>89</v>
      </c>
      <c r="D4120" s="52" t="s">
        <v>1875</v>
      </c>
      <c r="E4120" s="53" t="s">
        <v>59</v>
      </c>
      <c r="F4120" s="55">
        <v>41284</v>
      </c>
      <c r="G4120" s="55">
        <v>41315</v>
      </c>
      <c r="H4120" s="53" t="s">
        <v>100</v>
      </c>
      <c r="I4120" s="57">
        <v>1167.8</v>
      </c>
      <c r="J4120" s="56">
        <v>1167.8</v>
      </c>
      <c r="K4120" s="56">
        <v>1167.8</v>
      </c>
      <c r="L4120" s="59">
        <v>41333</v>
      </c>
      <c r="M4120" s="60">
        <v>2013</v>
      </c>
      <c r="N4120" s="61">
        <v>41333</v>
      </c>
      <c r="O4120" s="60">
        <v>2013</v>
      </c>
      <c r="P4120" s="61">
        <v>41394</v>
      </c>
      <c r="Q4120" s="53" t="s">
        <v>337</v>
      </c>
      <c r="R4120" s="53"/>
      <c r="S4120" s="53" t="s">
        <v>384</v>
      </c>
      <c r="T4120" s="60" t="s">
        <v>9</v>
      </c>
      <c r="U4120" s="53">
        <v>6</v>
      </c>
      <c r="V4120" s="53" t="s">
        <v>389</v>
      </c>
      <c r="W4120" s="53"/>
      <c r="X4120" s="71"/>
      <c r="Y4120" s="63"/>
      <c r="Z4120" s="53"/>
      <c r="AA4120" s="53"/>
      <c r="AB4120" s="72"/>
      <c r="AC4120" s="57"/>
      <c r="AD4120" s="53"/>
      <c r="AE4120" s="53"/>
      <c r="AF4120" s="53"/>
      <c r="AG4120" s="63"/>
      <c r="AH4120" s="53"/>
      <c r="AI4120" s="53"/>
      <c r="AJ4120" s="149">
        <v>1</v>
      </c>
      <c r="AK4120" s="374">
        <v>6</v>
      </c>
    </row>
    <row r="4121" spans="1:37" s="149" customFormat="1" ht="60" customHeight="1">
      <c r="A4121" s="53" t="s">
        <v>1876</v>
      </c>
      <c r="B4121" s="60">
        <v>65</v>
      </c>
      <c r="C4121" s="60">
        <v>40</v>
      </c>
      <c r="D4121" s="52" t="s">
        <v>1877</v>
      </c>
      <c r="E4121" s="53" t="s">
        <v>81</v>
      </c>
      <c r="F4121" s="55">
        <v>41426</v>
      </c>
      <c r="G4121" s="55">
        <v>41486</v>
      </c>
      <c r="H4121" s="53" t="s">
        <v>1878</v>
      </c>
      <c r="I4121" s="57">
        <v>1695</v>
      </c>
      <c r="J4121" s="56">
        <v>1695</v>
      </c>
      <c r="K4121" s="56">
        <v>1695</v>
      </c>
      <c r="L4121" s="59">
        <v>41506</v>
      </c>
      <c r="M4121" s="60">
        <v>2013</v>
      </c>
      <c r="N4121" s="61">
        <v>41518</v>
      </c>
      <c r="O4121" s="60">
        <v>2013</v>
      </c>
      <c r="P4121" s="61">
        <v>41547</v>
      </c>
      <c r="Q4121" s="53" t="s">
        <v>337</v>
      </c>
      <c r="R4121" s="53"/>
      <c r="S4121" s="53" t="s">
        <v>384</v>
      </c>
      <c r="T4121" s="60">
        <v>1</v>
      </c>
      <c r="U4121" s="53">
        <v>6</v>
      </c>
      <c r="V4121" s="53" t="s">
        <v>385</v>
      </c>
      <c r="W4121" s="53"/>
      <c r="X4121" s="71"/>
      <c r="Y4121" s="63"/>
      <c r="Z4121" s="53"/>
      <c r="AA4121" s="53"/>
      <c r="AB4121" s="72"/>
      <c r="AC4121" s="57"/>
      <c r="AD4121" s="53"/>
      <c r="AE4121" s="53"/>
      <c r="AF4121" s="53"/>
      <c r="AG4121" s="63"/>
      <c r="AH4121" s="53"/>
      <c r="AI4121" s="53"/>
      <c r="AJ4121" s="149">
        <v>3</v>
      </c>
      <c r="AK4121" s="374">
        <v>6</v>
      </c>
    </row>
    <row r="4122" spans="1:37" s="149" customFormat="1" ht="195" customHeight="1">
      <c r="A4122" s="53" t="s">
        <v>1832</v>
      </c>
      <c r="B4122" s="60">
        <v>66</v>
      </c>
      <c r="C4122" s="60" t="s">
        <v>1879</v>
      </c>
      <c r="D4122" s="52" t="s">
        <v>2463</v>
      </c>
      <c r="E4122" s="53" t="s">
        <v>59</v>
      </c>
      <c r="F4122" s="55">
        <v>41365</v>
      </c>
      <c r="G4122" s="55">
        <v>41395</v>
      </c>
      <c r="H4122" s="53" t="s">
        <v>104</v>
      </c>
      <c r="I4122" s="57">
        <v>677.97</v>
      </c>
      <c r="J4122" s="56">
        <v>851.88055428000007</v>
      </c>
      <c r="K4122" s="56">
        <v>677.97</v>
      </c>
      <c r="L4122" s="59">
        <v>41414</v>
      </c>
      <c r="M4122" s="60">
        <v>2013</v>
      </c>
      <c r="N4122" s="61">
        <v>41414</v>
      </c>
      <c r="O4122" s="60">
        <v>2013</v>
      </c>
      <c r="P4122" s="61">
        <v>41425</v>
      </c>
      <c r="Q4122" s="53" t="s">
        <v>337</v>
      </c>
      <c r="R4122" s="53" t="s">
        <v>2486</v>
      </c>
      <c r="S4122" s="53" t="s">
        <v>384</v>
      </c>
      <c r="T4122" s="60">
        <v>1</v>
      </c>
      <c r="U4122" s="53">
        <v>6</v>
      </c>
      <c r="V4122" s="53" t="s">
        <v>385</v>
      </c>
      <c r="W4122" s="53"/>
      <c r="X4122" s="71"/>
      <c r="Y4122" s="63"/>
      <c r="Z4122" s="53"/>
      <c r="AA4122" s="53"/>
      <c r="AB4122" s="72"/>
      <c r="AC4122" s="57"/>
      <c r="AD4122" s="53"/>
      <c r="AE4122" s="53"/>
      <c r="AF4122" s="53"/>
      <c r="AG4122" s="63"/>
      <c r="AH4122" s="53"/>
      <c r="AI4122" s="53"/>
      <c r="AJ4122" s="149">
        <v>2</v>
      </c>
      <c r="AK4122" s="374">
        <v>6</v>
      </c>
    </row>
    <row r="4123" spans="1:37" s="149" customFormat="1" ht="180" customHeight="1">
      <c r="A4123" s="53" t="s">
        <v>1832</v>
      </c>
      <c r="B4123" s="60">
        <v>67</v>
      </c>
      <c r="C4123" s="60">
        <v>1</v>
      </c>
      <c r="D4123" s="52" t="s">
        <v>5653</v>
      </c>
      <c r="E4123" s="53" t="s">
        <v>64</v>
      </c>
      <c r="F4123" s="55">
        <v>41379</v>
      </c>
      <c r="G4123" s="55">
        <v>41426</v>
      </c>
      <c r="H4123" s="53" t="s">
        <v>104</v>
      </c>
      <c r="I4123" s="57">
        <v>18644.076000000001</v>
      </c>
      <c r="J4123" s="56">
        <v>19277.859087227665</v>
      </c>
      <c r="K4123" s="56">
        <v>18644.076000000001</v>
      </c>
      <c r="L4123" s="59">
        <v>41456</v>
      </c>
      <c r="M4123" s="60">
        <v>2013</v>
      </c>
      <c r="N4123" s="61">
        <v>41456</v>
      </c>
      <c r="O4123" s="60">
        <v>2013</v>
      </c>
      <c r="P4123" s="61">
        <v>41624</v>
      </c>
      <c r="Q4123" s="53" t="s">
        <v>337</v>
      </c>
      <c r="R4123" s="53" t="s">
        <v>16</v>
      </c>
      <c r="S4123" s="53" t="s">
        <v>384</v>
      </c>
      <c r="T4123" s="60">
        <v>1</v>
      </c>
      <c r="U4123" s="53">
        <v>6</v>
      </c>
      <c r="V4123" s="53" t="s">
        <v>385</v>
      </c>
      <c r="W4123" s="53"/>
      <c r="X4123" s="71"/>
      <c r="Y4123" s="63"/>
      <c r="Z4123" s="53"/>
      <c r="AA4123" s="53"/>
      <c r="AB4123" s="72"/>
      <c r="AC4123" s="57"/>
      <c r="AD4123" s="53"/>
      <c r="AE4123" s="53"/>
      <c r="AF4123" s="53"/>
      <c r="AG4123" s="63"/>
      <c r="AH4123" s="53"/>
      <c r="AI4123" s="53"/>
      <c r="AJ4123" s="149">
        <v>3</v>
      </c>
      <c r="AK4123" s="374">
        <v>6</v>
      </c>
    </row>
    <row r="4124" spans="1:37" s="149" customFormat="1" ht="180" customHeight="1">
      <c r="A4124" s="53" t="s">
        <v>1832</v>
      </c>
      <c r="B4124" s="60" t="s">
        <v>5651</v>
      </c>
      <c r="C4124" s="60">
        <v>2</v>
      </c>
      <c r="D4124" s="52" t="s">
        <v>5654</v>
      </c>
      <c r="E4124" s="53" t="s">
        <v>64</v>
      </c>
      <c r="F4124" s="55">
        <v>41379</v>
      </c>
      <c r="G4124" s="55">
        <v>41426</v>
      </c>
      <c r="H4124" s="53" t="s">
        <v>104</v>
      </c>
      <c r="I4124" s="57">
        <v>6779.6629999999996</v>
      </c>
      <c r="J4124" s="56">
        <v>7010.1195851665443</v>
      </c>
      <c r="K4124" s="56">
        <v>6779.6629999999996</v>
      </c>
      <c r="L4124" s="59">
        <v>41456</v>
      </c>
      <c r="M4124" s="60">
        <v>2013</v>
      </c>
      <c r="N4124" s="61">
        <v>41456</v>
      </c>
      <c r="O4124" s="60">
        <v>2013</v>
      </c>
      <c r="P4124" s="61">
        <v>41568</v>
      </c>
      <c r="Q4124" s="53" t="s">
        <v>337</v>
      </c>
      <c r="R4124" s="53" t="s">
        <v>16</v>
      </c>
      <c r="S4124" s="53" t="s">
        <v>384</v>
      </c>
      <c r="T4124" s="60">
        <v>1</v>
      </c>
      <c r="U4124" s="53">
        <v>6</v>
      </c>
      <c r="V4124" s="53" t="s">
        <v>385</v>
      </c>
      <c r="W4124" s="53"/>
      <c r="X4124" s="71"/>
      <c r="Y4124" s="63"/>
      <c r="Z4124" s="53"/>
      <c r="AA4124" s="53"/>
      <c r="AB4124" s="72"/>
      <c r="AC4124" s="57"/>
      <c r="AD4124" s="53"/>
      <c r="AE4124" s="53"/>
      <c r="AF4124" s="53"/>
      <c r="AG4124" s="63"/>
      <c r="AH4124" s="53"/>
      <c r="AI4124" s="53"/>
      <c r="AJ4124" s="149">
        <v>3</v>
      </c>
      <c r="AK4124" s="374">
        <v>6</v>
      </c>
    </row>
    <row r="4125" spans="1:37" s="149" customFormat="1" ht="180" customHeight="1">
      <c r="A4125" s="53" t="s">
        <v>1832</v>
      </c>
      <c r="B4125" s="60" t="s">
        <v>5652</v>
      </c>
      <c r="C4125" s="60">
        <v>3</v>
      </c>
      <c r="D4125" s="52" t="s">
        <v>5655</v>
      </c>
      <c r="E4125" s="53" t="s">
        <v>59</v>
      </c>
      <c r="F4125" s="55">
        <v>41379</v>
      </c>
      <c r="G4125" s="55">
        <v>41426</v>
      </c>
      <c r="H4125" s="53" t="s">
        <v>104</v>
      </c>
      <c r="I4125" s="57">
        <v>3389.837</v>
      </c>
      <c r="J4125" s="56">
        <v>3505.0652885868481</v>
      </c>
      <c r="K4125" s="56">
        <v>3389.837</v>
      </c>
      <c r="L4125" s="59">
        <v>41456</v>
      </c>
      <c r="M4125" s="60">
        <v>2013</v>
      </c>
      <c r="N4125" s="61">
        <v>41456</v>
      </c>
      <c r="O4125" s="60">
        <v>2014</v>
      </c>
      <c r="P4125" s="61">
        <v>41680</v>
      </c>
      <c r="Q4125" s="53" t="s">
        <v>337</v>
      </c>
      <c r="R4125" s="53" t="s">
        <v>16</v>
      </c>
      <c r="S4125" s="53" t="s">
        <v>384</v>
      </c>
      <c r="T4125" s="60">
        <v>1</v>
      </c>
      <c r="U4125" s="53">
        <v>6</v>
      </c>
      <c r="V4125" s="53" t="s">
        <v>385</v>
      </c>
      <c r="W4125" s="53"/>
      <c r="X4125" s="71"/>
      <c r="Y4125" s="63"/>
      <c r="Z4125" s="53"/>
      <c r="AA4125" s="53"/>
      <c r="AB4125" s="72"/>
      <c r="AC4125" s="57"/>
      <c r="AD4125" s="53"/>
      <c r="AE4125" s="53"/>
      <c r="AF4125" s="53"/>
      <c r="AG4125" s="63"/>
      <c r="AH4125" s="53"/>
      <c r="AI4125" s="53"/>
      <c r="AJ4125" s="149">
        <v>3</v>
      </c>
      <c r="AK4125" s="374">
        <v>6</v>
      </c>
    </row>
    <row r="4126" spans="1:37" s="149" customFormat="1" ht="180" customHeight="1">
      <c r="A4126" s="53" t="s">
        <v>1832</v>
      </c>
      <c r="B4126" s="60">
        <v>68</v>
      </c>
      <c r="C4126" s="60" t="s">
        <v>1880</v>
      </c>
      <c r="D4126" s="52" t="s">
        <v>1881</v>
      </c>
      <c r="E4126" s="53" t="s">
        <v>81</v>
      </c>
      <c r="F4126" s="55">
        <v>41244</v>
      </c>
      <c r="G4126" s="55">
        <v>41309</v>
      </c>
      <c r="H4126" s="53" t="s">
        <v>104</v>
      </c>
      <c r="I4126" s="57">
        <v>66376.98</v>
      </c>
      <c r="J4126" s="56">
        <v>80987.402516585862</v>
      </c>
      <c r="K4126" s="56">
        <v>66376.98</v>
      </c>
      <c r="L4126" s="59">
        <v>41335</v>
      </c>
      <c r="M4126" s="60">
        <v>2013</v>
      </c>
      <c r="N4126" s="61">
        <v>41338</v>
      </c>
      <c r="O4126" s="60">
        <v>2013</v>
      </c>
      <c r="P4126" s="61">
        <v>41639</v>
      </c>
      <c r="Q4126" s="53" t="s">
        <v>337</v>
      </c>
      <c r="R4126" s="53" t="s">
        <v>16</v>
      </c>
      <c r="S4126" s="53" t="s">
        <v>384</v>
      </c>
      <c r="T4126" s="60">
        <v>1</v>
      </c>
      <c r="U4126" s="53">
        <v>6</v>
      </c>
      <c r="V4126" s="53" t="s">
        <v>385</v>
      </c>
      <c r="W4126" s="53"/>
      <c r="X4126" s="71"/>
      <c r="Y4126" s="63"/>
      <c r="Z4126" s="53"/>
      <c r="AA4126" s="53"/>
      <c r="AB4126" s="72"/>
      <c r="AC4126" s="57"/>
      <c r="AD4126" s="53"/>
      <c r="AE4126" s="53"/>
      <c r="AF4126" s="53"/>
      <c r="AG4126" s="63"/>
      <c r="AH4126" s="53"/>
      <c r="AI4126" s="53"/>
      <c r="AJ4126" s="149">
        <v>1</v>
      </c>
      <c r="AK4126" s="374">
        <v>6</v>
      </c>
    </row>
    <row r="4127" spans="1:37" s="149" customFormat="1" ht="180" customHeight="1">
      <c r="A4127" s="53" t="s">
        <v>1832</v>
      </c>
      <c r="B4127" s="60">
        <v>69</v>
      </c>
      <c r="C4127" s="60" t="s">
        <v>1880</v>
      </c>
      <c r="D4127" s="52" t="s">
        <v>1882</v>
      </c>
      <c r="E4127" s="53" t="s">
        <v>81</v>
      </c>
      <c r="F4127" s="55">
        <v>41275</v>
      </c>
      <c r="G4127" s="55">
        <v>41334</v>
      </c>
      <c r="H4127" s="53" t="s">
        <v>104</v>
      </c>
      <c r="I4127" s="57">
        <v>8474.58</v>
      </c>
      <c r="J4127" s="56">
        <v>10339.943480691774</v>
      </c>
      <c r="K4127" s="56">
        <v>8474.58</v>
      </c>
      <c r="L4127" s="59">
        <v>41364</v>
      </c>
      <c r="M4127" s="60">
        <v>2013</v>
      </c>
      <c r="N4127" s="61">
        <v>41365</v>
      </c>
      <c r="O4127" s="60">
        <v>2013</v>
      </c>
      <c r="P4127" s="61">
        <v>41639</v>
      </c>
      <c r="Q4127" s="53" t="s">
        <v>337</v>
      </c>
      <c r="R4127" s="53" t="s">
        <v>16</v>
      </c>
      <c r="S4127" s="53" t="s">
        <v>384</v>
      </c>
      <c r="T4127" s="60">
        <v>1</v>
      </c>
      <c r="U4127" s="53">
        <v>6</v>
      </c>
      <c r="V4127" s="53" t="s">
        <v>385</v>
      </c>
      <c r="W4127" s="53"/>
      <c r="X4127" s="71"/>
      <c r="Y4127" s="63"/>
      <c r="Z4127" s="53"/>
      <c r="AA4127" s="53"/>
      <c r="AB4127" s="72"/>
      <c r="AC4127" s="57"/>
      <c r="AD4127" s="53"/>
      <c r="AE4127" s="53"/>
      <c r="AF4127" s="53"/>
      <c r="AG4127" s="63"/>
      <c r="AH4127" s="53"/>
      <c r="AI4127" s="53"/>
      <c r="AJ4127" s="149">
        <v>1</v>
      </c>
      <c r="AK4127" s="374">
        <v>6</v>
      </c>
    </row>
    <row r="4128" spans="1:37" s="149" customFormat="1" ht="180" customHeight="1">
      <c r="A4128" s="53" t="s">
        <v>1832</v>
      </c>
      <c r="B4128" s="60">
        <v>610</v>
      </c>
      <c r="C4128" s="60" t="s">
        <v>1880</v>
      </c>
      <c r="D4128" s="52" t="s">
        <v>1883</v>
      </c>
      <c r="E4128" s="53" t="s">
        <v>81</v>
      </c>
      <c r="F4128" s="55">
        <v>41228</v>
      </c>
      <c r="G4128" s="55">
        <v>41289</v>
      </c>
      <c r="H4128" s="53" t="s">
        <v>104</v>
      </c>
      <c r="I4128" s="57">
        <v>23050.8474576271</v>
      </c>
      <c r="J4128" s="56">
        <v>27480.017880000003</v>
      </c>
      <c r="K4128" s="56">
        <v>23050.847000000002</v>
      </c>
      <c r="L4128" s="59">
        <v>41306</v>
      </c>
      <c r="M4128" s="60">
        <v>2013</v>
      </c>
      <c r="N4128" s="61">
        <v>41306</v>
      </c>
      <c r="O4128" s="60">
        <v>2013</v>
      </c>
      <c r="P4128" s="61">
        <v>41639</v>
      </c>
      <c r="Q4128" s="53" t="s">
        <v>337</v>
      </c>
      <c r="R4128" s="53" t="s">
        <v>16</v>
      </c>
      <c r="S4128" s="53" t="s">
        <v>384</v>
      </c>
      <c r="T4128" s="60">
        <v>1</v>
      </c>
      <c r="U4128" s="53">
        <v>6</v>
      </c>
      <c r="V4128" s="53" t="s">
        <v>385</v>
      </c>
      <c r="W4128" s="53"/>
      <c r="X4128" s="71"/>
      <c r="Y4128" s="63"/>
      <c r="Z4128" s="53"/>
      <c r="AA4128" s="53"/>
      <c r="AB4128" s="72"/>
      <c r="AC4128" s="57"/>
      <c r="AD4128" s="53"/>
      <c r="AE4128" s="53"/>
      <c r="AF4128" s="53"/>
      <c r="AG4128" s="63"/>
      <c r="AH4128" s="53"/>
      <c r="AI4128" s="53"/>
      <c r="AJ4128" s="149">
        <v>1</v>
      </c>
      <c r="AK4128" s="374">
        <v>6</v>
      </c>
    </row>
    <row r="4129" spans="1:37" s="149" customFormat="1" ht="180" customHeight="1">
      <c r="A4129" s="53" t="s">
        <v>1832</v>
      </c>
      <c r="B4129" s="60">
        <v>611</v>
      </c>
      <c r="C4129" s="60" t="s">
        <v>1880</v>
      </c>
      <c r="D4129" s="52" t="s">
        <v>1884</v>
      </c>
      <c r="E4129" s="53" t="s">
        <v>81</v>
      </c>
      <c r="F4129" s="55">
        <v>41395</v>
      </c>
      <c r="G4129" s="55">
        <v>41456</v>
      </c>
      <c r="H4129" s="53" t="s">
        <v>104</v>
      </c>
      <c r="I4129" s="57">
        <v>6949.15</v>
      </c>
      <c r="J4129" s="56">
        <v>8478.7468215356093</v>
      </c>
      <c r="K4129" s="56">
        <v>6949.15</v>
      </c>
      <c r="L4129" s="59">
        <v>41485</v>
      </c>
      <c r="M4129" s="60">
        <v>2013</v>
      </c>
      <c r="N4129" s="61">
        <v>41487</v>
      </c>
      <c r="O4129" s="60">
        <v>2013</v>
      </c>
      <c r="P4129" s="61">
        <v>41639</v>
      </c>
      <c r="Q4129" s="53" t="s">
        <v>337</v>
      </c>
      <c r="R4129" s="53" t="s">
        <v>16</v>
      </c>
      <c r="S4129" s="53" t="s">
        <v>384</v>
      </c>
      <c r="T4129" s="60">
        <v>1</v>
      </c>
      <c r="U4129" s="53">
        <v>6</v>
      </c>
      <c r="V4129" s="53" t="s">
        <v>385</v>
      </c>
      <c r="W4129" s="53"/>
      <c r="X4129" s="71"/>
      <c r="Y4129" s="63"/>
      <c r="Z4129" s="53"/>
      <c r="AA4129" s="53"/>
      <c r="AB4129" s="72"/>
      <c r="AC4129" s="57"/>
      <c r="AD4129" s="53"/>
      <c r="AE4129" s="53"/>
      <c r="AF4129" s="53"/>
      <c r="AG4129" s="63"/>
      <c r="AH4129" s="53"/>
      <c r="AI4129" s="53"/>
      <c r="AJ4129" s="149">
        <v>3</v>
      </c>
      <c r="AK4129" s="374">
        <v>6</v>
      </c>
    </row>
    <row r="4130" spans="1:37" s="149" customFormat="1" ht="180" customHeight="1">
      <c r="A4130" s="53" t="s">
        <v>1832</v>
      </c>
      <c r="B4130" s="60">
        <v>612</v>
      </c>
      <c r="C4130" s="60" t="s">
        <v>1880</v>
      </c>
      <c r="D4130" s="52" t="s">
        <v>1885</v>
      </c>
      <c r="E4130" s="53" t="s">
        <v>81</v>
      </c>
      <c r="F4130" s="55">
        <v>41244</v>
      </c>
      <c r="G4130" s="55">
        <v>41309</v>
      </c>
      <c r="H4130" s="53" t="s">
        <v>104</v>
      </c>
      <c r="I4130" s="57">
        <v>11271.19</v>
      </c>
      <c r="J4130" s="56">
        <v>13752.123121162149</v>
      </c>
      <c r="K4130" s="56">
        <v>11271.19</v>
      </c>
      <c r="L4130" s="59">
        <v>41335</v>
      </c>
      <c r="M4130" s="60">
        <v>2013</v>
      </c>
      <c r="N4130" s="61">
        <v>41338</v>
      </c>
      <c r="O4130" s="60">
        <v>2013</v>
      </c>
      <c r="P4130" s="61">
        <v>41639</v>
      </c>
      <c r="Q4130" s="53" t="s">
        <v>337</v>
      </c>
      <c r="R4130" s="53" t="s">
        <v>2487</v>
      </c>
      <c r="S4130" s="53" t="s">
        <v>384</v>
      </c>
      <c r="T4130" s="60">
        <v>1</v>
      </c>
      <c r="U4130" s="53">
        <v>6</v>
      </c>
      <c r="V4130" s="53" t="s">
        <v>385</v>
      </c>
      <c r="W4130" s="53"/>
      <c r="X4130" s="71"/>
      <c r="Y4130" s="63"/>
      <c r="Z4130" s="53"/>
      <c r="AA4130" s="53"/>
      <c r="AB4130" s="72"/>
      <c r="AC4130" s="57"/>
      <c r="AD4130" s="53"/>
      <c r="AE4130" s="53"/>
      <c r="AF4130" s="53"/>
      <c r="AG4130" s="63"/>
      <c r="AH4130" s="53"/>
      <c r="AI4130" s="53"/>
      <c r="AJ4130" s="149">
        <v>1</v>
      </c>
      <c r="AK4130" s="374">
        <v>6</v>
      </c>
    </row>
    <row r="4131" spans="1:37" s="149" customFormat="1" ht="180" customHeight="1">
      <c r="A4131" s="53" t="s">
        <v>1832</v>
      </c>
      <c r="B4131" s="60">
        <v>613</v>
      </c>
      <c r="C4131" s="60" t="s">
        <v>1880</v>
      </c>
      <c r="D4131" s="52" t="s">
        <v>1886</v>
      </c>
      <c r="E4131" s="53" t="s">
        <v>81</v>
      </c>
      <c r="F4131" s="55">
        <v>41275</v>
      </c>
      <c r="G4131" s="55">
        <v>41334</v>
      </c>
      <c r="H4131" s="53" t="s">
        <v>104</v>
      </c>
      <c r="I4131" s="57">
        <v>6000</v>
      </c>
      <c r="J4131" s="56">
        <v>7320.6767632320007</v>
      </c>
      <c r="K4131" s="56">
        <v>6000</v>
      </c>
      <c r="L4131" s="59">
        <v>41362</v>
      </c>
      <c r="M4131" s="60">
        <v>2013</v>
      </c>
      <c r="N4131" s="61">
        <v>41365</v>
      </c>
      <c r="O4131" s="60">
        <v>2013</v>
      </c>
      <c r="P4131" s="61">
        <v>41517</v>
      </c>
      <c r="Q4131" s="53" t="s">
        <v>337</v>
      </c>
      <c r="R4131" s="53" t="s">
        <v>16</v>
      </c>
      <c r="S4131" s="53" t="s">
        <v>384</v>
      </c>
      <c r="T4131" s="60">
        <v>1</v>
      </c>
      <c r="U4131" s="53">
        <v>6</v>
      </c>
      <c r="V4131" s="53" t="s">
        <v>385</v>
      </c>
      <c r="W4131" s="53"/>
      <c r="X4131" s="71"/>
      <c r="Y4131" s="63"/>
      <c r="Z4131" s="53"/>
      <c r="AA4131" s="53"/>
      <c r="AB4131" s="72"/>
      <c r="AC4131" s="57"/>
      <c r="AD4131" s="53"/>
      <c r="AE4131" s="53"/>
      <c r="AF4131" s="53"/>
      <c r="AG4131" s="63"/>
      <c r="AH4131" s="53"/>
      <c r="AI4131" s="53"/>
      <c r="AJ4131" s="149">
        <v>1</v>
      </c>
      <c r="AK4131" s="374">
        <v>6</v>
      </c>
    </row>
    <row r="4132" spans="1:37" s="149" customFormat="1" ht="180" customHeight="1">
      <c r="A4132" s="53" t="s">
        <v>1832</v>
      </c>
      <c r="B4132" s="60">
        <v>614</v>
      </c>
      <c r="C4132" s="60" t="s">
        <v>1880</v>
      </c>
      <c r="D4132" s="52" t="s">
        <v>1887</v>
      </c>
      <c r="E4132" s="53" t="s">
        <v>81</v>
      </c>
      <c r="F4132" s="55">
        <v>41244</v>
      </c>
      <c r="G4132" s="55">
        <v>41309</v>
      </c>
      <c r="H4132" s="53" t="s">
        <v>104</v>
      </c>
      <c r="I4132" s="57">
        <v>15000</v>
      </c>
      <c r="J4132" s="56">
        <v>18301.69190808</v>
      </c>
      <c r="K4132" s="56">
        <v>15000</v>
      </c>
      <c r="L4132" s="59">
        <v>41335</v>
      </c>
      <c r="M4132" s="60">
        <v>2013</v>
      </c>
      <c r="N4132" s="61">
        <v>41338</v>
      </c>
      <c r="O4132" s="60">
        <v>2013</v>
      </c>
      <c r="P4132" s="61">
        <v>41639</v>
      </c>
      <c r="Q4132" s="53" t="s">
        <v>337</v>
      </c>
      <c r="R4132" s="53" t="s">
        <v>16</v>
      </c>
      <c r="S4132" s="53" t="s">
        <v>384</v>
      </c>
      <c r="T4132" s="60">
        <v>1</v>
      </c>
      <c r="U4132" s="53">
        <v>6</v>
      </c>
      <c r="V4132" s="53" t="s">
        <v>385</v>
      </c>
      <c r="W4132" s="53"/>
      <c r="X4132" s="71"/>
      <c r="Y4132" s="63"/>
      <c r="Z4132" s="53"/>
      <c r="AA4132" s="53"/>
      <c r="AB4132" s="72"/>
      <c r="AC4132" s="57"/>
      <c r="AD4132" s="53"/>
      <c r="AE4132" s="53"/>
      <c r="AF4132" s="53"/>
      <c r="AG4132" s="63"/>
      <c r="AH4132" s="53"/>
      <c r="AI4132" s="53"/>
      <c r="AJ4132" s="149">
        <v>1</v>
      </c>
      <c r="AK4132" s="374">
        <v>6</v>
      </c>
    </row>
    <row r="4133" spans="1:37" s="149" customFormat="1" ht="180" customHeight="1">
      <c r="A4133" s="53" t="s">
        <v>1832</v>
      </c>
      <c r="B4133" s="60">
        <v>615</v>
      </c>
      <c r="C4133" s="60" t="s">
        <v>1880</v>
      </c>
      <c r="D4133" s="52" t="s">
        <v>1888</v>
      </c>
      <c r="E4133" s="53" t="s">
        <v>81</v>
      </c>
      <c r="F4133" s="55">
        <v>41244</v>
      </c>
      <c r="G4133" s="55">
        <v>41309</v>
      </c>
      <c r="H4133" s="53" t="s">
        <v>104</v>
      </c>
      <c r="I4133" s="57">
        <v>23600</v>
      </c>
      <c r="J4133" s="56">
        <v>28794.661935379201</v>
      </c>
      <c r="K4133" s="56">
        <v>23600</v>
      </c>
      <c r="L4133" s="59">
        <v>41335</v>
      </c>
      <c r="M4133" s="60">
        <v>2013</v>
      </c>
      <c r="N4133" s="61">
        <v>41338</v>
      </c>
      <c r="O4133" s="60">
        <v>2013</v>
      </c>
      <c r="P4133" s="61">
        <v>41639</v>
      </c>
      <c r="Q4133" s="53" t="s">
        <v>337</v>
      </c>
      <c r="R4133" s="53" t="s">
        <v>16</v>
      </c>
      <c r="S4133" s="53" t="s">
        <v>384</v>
      </c>
      <c r="T4133" s="60">
        <v>1</v>
      </c>
      <c r="U4133" s="53">
        <v>6</v>
      </c>
      <c r="V4133" s="53" t="s">
        <v>385</v>
      </c>
      <c r="W4133" s="53"/>
      <c r="X4133" s="71"/>
      <c r="Y4133" s="63"/>
      <c r="Z4133" s="53"/>
      <c r="AA4133" s="53"/>
      <c r="AB4133" s="72"/>
      <c r="AC4133" s="57"/>
      <c r="AD4133" s="53"/>
      <c r="AE4133" s="53"/>
      <c r="AF4133" s="53"/>
      <c r="AG4133" s="63"/>
      <c r="AH4133" s="53"/>
      <c r="AI4133" s="53"/>
      <c r="AJ4133" s="149">
        <v>1</v>
      </c>
      <c r="AK4133" s="374">
        <v>6</v>
      </c>
    </row>
    <row r="4134" spans="1:37" s="149" customFormat="1" ht="180" customHeight="1">
      <c r="A4134" s="53" t="s">
        <v>1832</v>
      </c>
      <c r="B4134" s="60">
        <v>616</v>
      </c>
      <c r="C4134" s="60" t="s">
        <v>1880</v>
      </c>
      <c r="D4134" s="52" t="s">
        <v>1889</v>
      </c>
      <c r="E4134" s="53" t="s">
        <v>81</v>
      </c>
      <c r="F4134" s="55">
        <v>41214</v>
      </c>
      <c r="G4134" s="55">
        <v>41274</v>
      </c>
      <c r="H4134" s="53" t="s">
        <v>104</v>
      </c>
      <c r="I4134" s="57">
        <v>23728.81</v>
      </c>
      <c r="J4134" s="56">
        <v>23728.81</v>
      </c>
      <c r="K4134" s="56">
        <v>23728.81</v>
      </c>
      <c r="L4134" s="59">
        <v>41275</v>
      </c>
      <c r="M4134" s="60">
        <v>2013</v>
      </c>
      <c r="N4134" s="61">
        <v>41275</v>
      </c>
      <c r="O4134" s="60">
        <v>2014</v>
      </c>
      <c r="P4134" s="61">
        <v>41759</v>
      </c>
      <c r="Q4134" s="53" t="s">
        <v>349</v>
      </c>
      <c r="R4134" s="53" t="s">
        <v>16</v>
      </c>
      <c r="S4134" s="53" t="s">
        <v>384</v>
      </c>
      <c r="T4134" s="60">
        <v>1</v>
      </c>
      <c r="U4134" s="53">
        <v>6</v>
      </c>
      <c r="V4134" s="53" t="s">
        <v>385</v>
      </c>
      <c r="W4134" s="53"/>
      <c r="X4134" s="71"/>
      <c r="Y4134" s="63"/>
      <c r="Z4134" s="53"/>
      <c r="AA4134" s="53"/>
      <c r="AB4134" s="72"/>
      <c r="AC4134" s="57"/>
      <c r="AD4134" s="53"/>
      <c r="AE4134" s="53"/>
      <c r="AF4134" s="53"/>
      <c r="AG4134" s="63"/>
      <c r="AH4134" s="53"/>
      <c r="AI4134" s="53"/>
      <c r="AJ4134" s="149">
        <v>1</v>
      </c>
      <c r="AK4134" s="374">
        <v>6</v>
      </c>
    </row>
    <row r="4135" spans="1:37" s="149" customFormat="1" ht="180" customHeight="1">
      <c r="A4135" s="53" t="s">
        <v>1832</v>
      </c>
      <c r="B4135" s="60">
        <v>617</v>
      </c>
      <c r="C4135" s="60" t="s">
        <v>1880</v>
      </c>
      <c r="D4135" s="52" t="s">
        <v>2464</v>
      </c>
      <c r="E4135" s="53" t="s">
        <v>64</v>
      </c>
      <c r="F4135" s="55">
        <v>41275</v>
      </c>
      <c r="G4135" s="55">
        <v>41325</v>
      </c>
      <c r="H4135" s="53" t="s">
        <v>104</v>
      </c>
      <c r="I4135" s="57">
        <v>12711.86</v>
      </c>
      <c r="J4135" s="56">
        <v>12711.86</v>
      </c>
      <c r="K4135" s="56">
        <v>12711.86</v>
      </c>
      <c r="L4135" s="59">
        <v>41333</v>
      </c>
      <c r="M4135" s="60">
        <v>2013</v>
      </c>
      <c r="N4135" s="61">
        <v>41333</v>
      </c>
      <c r="O4135" s="60">
        <v>2014</v>
      </c>
      <c r="P4135" s="61">
        <v>41759</v>
      </c>
      <c r="Q4135" s="53" t="s">
        <v>337</v>
      </c>
      <c r="R4135" s="53" t="s">
        <v>2488</v>
      </c>
      <c r="S4135" s="53" t="s">
        <v>384</v>
      </c>
      <c r="T4135" s="60">
        <v>1</v>
      </c>
      <c r="U4135" s="53">
        <v>6</v>
      </c>
      <c r="V4135" s="53" t="s">
        <v>385</v>
      </c>
      <c r="W4135" s="53"/>
      <c r="X4135" s="71"/>
      <c r="Y4135" s="63"/>
      <c r="Z4135" s="53"/>
      <c r="AA4135" s="53"/>
      <c r="AB4135" s="72"/>
      <c r="AC4135" s="57"/>
      <c r="AD4135" s="53"/>
      <c r="AE4135" s="53"/>
      <c r="AF4135" s="53"/>
      <c r="AG4135" s="63"/>
      <c r="AH4135" s="53"/>
      <c r="AI4135" s="53"/>
      <c r="AJ4135" s="149">
        <v>1</v>
      </c>
      <c r="AK4135" s="374">
        <v>6</v>
      </c>
    </row>
    <row r="4136" spans="1:37" s="149" customFormat="1" ht="180" customHeight="1">
      <c r="A4136" s="53" t="s">
        <v>1832</v>
      </c>
      <c r="B4136" s="60">
        <v>618</v>
      </c>
      <c r="C4136" s="60" t="s">
        <v>1880</v>
      </c>
      <c r="D4136" s="52" t="s">
        <v>2465</v>
      </c>
      <c r="E4136" s="53" t="s">
        <v>64</v>
      </c>
      <c r="F4136" s="55">
        <v>41395</v>
      </c>
      <c r="G4136" s="55">
        <v>41445</v>
      </c>
      <c r="H4136" s="53" t="s">
        <v>104</v>
      </c>
      <c r="I4136" s="57">
        <v>8474.58</v>
      </c>
      <c r="J4136" s="56">
        <v>10339.943480691774</v>
      </c>
      <c r="K4136" s="56">
        <v>8474.58</v>
      </c>
      <c r="L4136" s="59">
        <v>41456</v>
      </c>
      <c r="M4136" s="60">
        <v>2013</v>
      </c>
      <c r="N4136" s="61">
        <v>41456</v>
      </c>
      <c r="O4136" s="60">
        <v>2014</v>
      </c>
      <c r="P4136" s="61">
        <v>41729</v>
      </c>
      <c r="Q4136" s="53" t="s">
        <v>337</v>
      </c>
      <c r="R4136" s="53" t="s">
        <v>2488</v>
      </c>
      <c r="S4136" s="53" t="s">
        <v>384</v>
      </c>
      <c r="T4136" s="60">
        <v>1</v>
      </c>
      <c r="U4136" s="53">
        <v>6</v>
      </c>
      <c r="V4136" s="53" t="s">
        <v>385</v>
      </c>
      <c r="W4136" s="53"/>
      <c r="X4136" s="71"/>
      <c r="Y4136" s="63"/>
      <c r="Z4136" s="53"/>
      <c r="AA4136" s="53"/>
      <c r="AB4136" s="72"/>
      <c r="AC4136" s="57"/>
      <c r="AD4136" s="53"/>
      <c r="AE4136" s="53"/>
      <c r="AF4136" s="53"/>
      <c r="AG4136" s="63"/>
      <c r="AH4136" s="53"/>
      <c r="AI4136" s="53"/>
      <c r="AJ4136" s="149">
        <v>3</v>
      </c>
      <c r="AK4136" s="374">
        <v>6</v>
      </c>
    </row>
    <row r="4137" spans="1:37" s="149" customFormat="1" ht="75" customHeight="1">
      <c r="A4137" s="53" t="s">
        <v>1890</v>
      </c>
      <c r="B4137" s="60">
        <v>619</v>
      </c>
      <c r="C4137" s="60">
        <v>24</v>
      </c>
      <c r="D4137" s="52" t="s">
        <v>1891</v>
      </c>
      <c r="E4137" s="53" t="s">
        <v>64</v>
      </c>
      <c r="F4137" s="55">
        <v>41364</v>
      </c>
      <c r="G4137" s="55">
        <v>41394</v>
      </c>
      <c r="H4137" s="53" t="s">
        <v>104</v>
      </c>
      <c r="I4137" s="57">
        <v>8150</v>
      </c>
      <c r="J4137" s="56">
        <v>8150</v>
      </c>
      <c r="K4137" s="56">
        <v>8150</v>
      </c>
      <c r="L4137" s="59">
        <v>41425</v>
      </c>
      <c r="M4137" s="60">
        <v>2013</v>
      </c>
      <c r="N4137" s="61">
        <v>41425</v>
      </c>
      <c r="O4137" s="60">
        <v>2013</v>
      </c>
      <c r="P4137" s="61">
        <v>41517</v>
      </c>
      <c r="Q4137" s="53" t="s">
        <v>337</v>
      </c>
      <c r="R4137" s="53" t="s">
        <v>1892</v>
      </c>
      <c r="S4137" s="53" t="s">
        <v>384</v>
      </c>
      <c r="T4137" s="60" t="s">
        <v>9</v>
      </c>
      <c r="U4137" s="53">
        <v>6</v>
      </c>
      <c r="V4137" s="53" t="s">
        <v>385</v>
      </c>
      <c r="W4137" s="53"/>
      <c r="X4137" s="71"/>
      <c r="Y4137" s="63"/>
      <c r="Z4137" s="53" t="s">
        <v>1893</v>
      </c>
      <c r="AA4137" s="53"/>
      <c r="AB4137" s="72"/>
      <c r="AC4137" s="57"/>
      <c r="AD4137" s="53"/>
      <c r="AE4137" s="53"/>
      <c r="AF4137" s="53"/>
      <c r="AG4137" s="63"/>
      <c r="AH4137" s="53"/>
      <c r="AI4137" s="53"/>
      <c r="AJ4137" s="149">
        <v>2</v>
      </c>
      <c r="AK4137" s="374">
        <v>6</v>
      </c>
    </row>
    <row r="4138" spans="1:37" s="149" customFormat="1" ht="75" customHeight="1">
      <c r="A4138" s="53" t="s">
        <v>1890</v>
      </c>
      <c r="B4138" s="60">
        <v>620</v>
      </c>
      <c r="C4138" s="60">
        <v>68</v>
      </c>
      <c r="D4138" s="52" t="s">
        <v>1894</v>
      </c>
      <c r="E4138" s="53" t="s">
        <v>59</v>
      </c>
      <c r="F4138" s="55">
        <v>41364</v>
      </c>
      <c r="G4138" s="55">
        <v>41394</v>
      </c>
      <c r="H4138" s="53" t="s">
        <v>104</v>
      </c>
      <c r="I4138" s="57">
        <v>470.33699999999999</v>
      </c>
      <c r="J4138" s="56">
        <v>470.33699999999999</v>
      </c>
      <c r="K4138" s="56">
        <v>470.33699999999999</v>
      </c>
      <c r="L4138" s="59">
        <v>41425</v>
      </c>
      <c r="M4138" s="60">
        <v>2013</v>
      </c>
      <c r="N4138" s="61">
        <v>41425</v>
      </c>
      <c r="O4138" s="60">
        <v>2013</v>
      </c>
      <c r="P4138" s="61">
        <v>41639</v>
      </c>
      <c r="Q4138" s="53" t="s">
        <v>337</v>
      </c>
      <c r="R4138" s="53" t="s">
        <v>1895</v>
      </c>
      <c r="S4138" s="53" t="s">
        <v>384</v>
      </c>
      <c r="T4138" s="60" t="s">
        <v>9</v>
      </c>
      <c r="U4138" s="53">
        <v>6</v>
      </c>
      <c r="V4138" s="53" t="s">
        <v>385</v>
      </c>
      <c r="W4138" s="53"/>
      <c r="X4138" s="71"/>
      <c r="Y4138" s="63"/>
      <c r="Z4138" s="53" t="s">
        <v>1896</v>
      </c>
      <c r="AA4138" s="53"/>
      <c r="AB4138" s="72"/>
      <c r="AC4138" s="57"/>
      <c r="AD4138" s="53"/>
      <c r="AE4138" s="53"/>
      <c r="AF4138" s="53"/>
      <c r="AG4138" s="63"/>
      <c r="AH4138" s="53"/>
      <c r="AI4138" s="53"/>
      <c r="AJ4138" s="149">
        <v>2</v>
      </c>
      <c r="AK4138" s="374">
        <v>6</v>
      </c>
    </row>
    <row r="4139" spans="1:37" s="149" customFormat="1" ht="120" customHeight="1">
      <c r="A4139" s="53" t="s">
        <v>1890</v>
      </c>
      <c r="B4139" s="60">
        <v>621</v>
      </c>
      <c r="C4139" s="60">
        <v>49</v>
      </c>
      <c r="D4139" s="52" t="s">
        <v>2069</v>
      </c>
      <c r="E4139" s="53" t="s">
        <v>59</v>
      </c>
      <c r="F4139" s="55">
        <v>41364</v>
      </c>
      <c r="G4139" s="55">
        <v>41394</v>
      </c>
      <c r="H4139" s="53" t="s">
        <v>104</v>
      </c>
      <c r="I4139" s="57">
        <v>1240.4000000000001</v>
      </c>
      <c r="J4139" s="56">
        <v>1347.8531073868226</v>
      </c>
      <c r="K4139" s="56">
        <v>1240.4000000000001</v>
      </c>
      <c r="L4139" s="59">
        <v>41425</v>
      </c>
      <c r="M4139" s="60">
        <v>2013</v>
      </c>
      <c r="N4139" s="61">
        <v>41425</v>
      </c>
      <c r="O4139" s="60">
        <v>2014</v>
      </c>
      <c r="P4139" s="61">
        <v>41790</v>
      </c>
      <c r="Q4139" s="53" t="s">
        <v>337</v>
      </c>
      <c r="R4139" s="53" t="s">
        <v>1897</v>
      </c>
      <c r="S4139" s="53" t="s">
        <v>384</v>
      </c>
      <c r="T4139" s="60" t="s">
        <v>9</v>
      </c>
      <c r="U4139" s="53">
        <v>6</v>
      </c>
      <c r="V4139" s="53" t="s">
        <v>385</v>
      </c>
      <c r="W4139" s="53"/>
      <c r="X4139" s="71"/>
      <c r="Y4139" s="63"/>
      <c r="Z4139" s="53" t="s">
        <v>1898</v>
      </c>
      <c r="AA4139" s="53"/>
      <c r="AB4139" s="72"/>
      <c r="AC4139" s="57"/>
      <c r="AD4139" s="53"/>
      <c r="AE4139" s="53"/>
      <c r="AF4139" s="53"/>
      <c r="AG4139" s="63"/>
      <c r="AH4139" s="53"/>
      <c r="AI4139" s="53"/>
      <c r="AJ4139" s="149">
        <v>2</v>
      </c>
      <c r="AK4139" s="374">
        <v>6</v>
      </c>
    </row>
    <row r="4140" spans="1:37" s="149" customFormat="1" ht="105" customHeight="1">
      <c r="A4140" s="53" t="s">
        <v>1890</v>
      </c>
      <c r="B4140" s="60">
        <v>622</v>
      </c>
      <c r="C4140" s="60">
        <v>44</v>
      </c>
      <c r="D4140" s="52" t="s">
        <v>2036</v>
      </c>
      <c r="E4140" s="53" t="s">
        <v>63</v>
      </c>
      <c r="F4140" s="55">
        <v>41394</v>
      </c>
      <c r="G4140" s="55">
        <v>41394</v>
      </c>
      <c r="H4140" s="53" t="s">
        <v>104</v>
      </c>
      <c r="I4140" s="57">
        <v>1388.29</v>
      </c>
      <c r="J4140" s="56">
        <v>1449.8325529402177</v>
      </c>
      <c r="K4140" s="56">
        <v>1388.29</v>
      </c>
      <c r="L4140" s="59">
        <v>41425</v>
      </c>
      <c r="M4140" s="60">
        <v>2013</v>
      </c>
      <c r="N4140" s="61">
        <v>41425</v>
      </c>
      <c r="O4140" s="60">
        <v>2013</v>
      </c>
      <c r="P4140" s="61">
        <v>41486</v>
      </c>
      <c r="Q4140" s="53" t="s">
        <v>337</v>
      </c>
      <c r="R4140" s="53" t="s">
        <v>1899</v>
      </c>
      <c r="S4140" s="53" t="s">
        <v>384</v>
      </c>
      <c r="T4140" s="60" t="s">
        <v>9</v>
      </c>
      <c r="U4140" s="53">
        <v>6</v>
      </c>
      <c r="V4140" s="53" t="s">
        <v>389</v>
      </c>
      <c r="W4140" s="53"/>
      <c r="X4140" s="71"/>
      <c r="Y4140" s="63"/>
      <c r="Z4140" s="53"/>
      <c r="AA4140" s="53"/>
      <c r="AB4140" s="72"/>
      <c r="AC4140" s="57"/>
      <c r="AD4140" s="53"/>
      <c r="AE4140" s="53"/>
      <c r="AF4140" s="53"/>
      <c r="AG4140" s="63"/>
      <c r="AH4140" s="53"/>
      <c r="AI4140" s="53"/>
      <c r="AJ4140" s="149">
        <v>2</v>
      </c>
      <c r="AK4140" s="374">
        <v>6</v>
      </c>
    </row>
    <row r="4141" spans="1:37" s="149" customFormat="1" ht="90" customHeight="1">
      <c r="A4141" s="53" t="s">
        <v>1890</v>
      </c>
      <c r="B4141" s="60">
        <v>623</v>
      </c>
      <c r="C4141" s="60">
        <v>39</v>
      </c>
      <c r="D4141" s="52" t="s">
        <v>2067</v>
      </c>
      <c r="E4141" s="53" t="s">
        <v>59</v>
      </c>
      <c r="F4141" s="55">
        <v>41394</v>
      </c>
      <c r="G4141" s="55">
        <v>41425</v>
      </c>
      <c r="H4141" s="53" t="s">
        <v>104</v>
      </c>
      <c r="I4141" s="57">
        <v>1942.03</v>
      </c>
      <c r="J4141" s="56">
        <v>1942.03</v>
      </c>
      <c r="K4141" s="56">
        <v>1942.03</v>
      </c>
      <c r="L4141" s="59">
        <v>41455</v>
      </c>
      <c r="M4141" s="60">
        <v>2013</v>
      </c>
      <c r="N4141" s="61">
        <v>41455</v>
      </c>
      <c r="O4141" s="60">
        <v>2014</v>
      </c>
      <c r="P4141" s="61">
        <v>41729</v>
      </c>
      <c r="Q4141" s="53" t="s">
        <v>337</v>
      </c>
      <c r="R4141" s="53" t="s">
        <v>1900</v>
      </c>
      <c r="S4141" s="53" t="s">
        <v>384</v>
      </c>
      <c r="T4141" s="60" t="s">
        <v>9</v>
      </c>
      <c r="U4141" s="53">
        <v>6</v>
      </c>
      <c r="V4141" s="53" t="s">
        <v>385</v>
      </c>
      <c r="W4141" s="53"/>
      <c r="X4141" s="71"/>
      <c r="Y4141" s="63"/>
      <c r="Z4141" s="53" t="s">
        <v>1901</v>
      </c>
      <c r="AA4141" s="53"/>
      <c r="AB4141" s="72"/>
      <c r="AC4141" s="57"/>
      <c r="AD4141" s="53"/>
      <c r="AE4141" s="53"/>
      <c r="AF4141" s="53"/>
      <c r="AG4141" s="63"/>
      <c r="AH4141" s="53"/>
      <c r="AI4141" s="53"/>
      <c r="AJ4141" s="149">
        <v>2</v>
      </c>
      <c r="AK4141" s="374">
        <v>6</v>
      </c>
    </row>
    <row r="4142" spans="1:37" s="149" customFormat="1" ht="75" customHeight="1">
      <c r="A4142" s="53" t="s">
        <v>1890</v>
      </c>
      <c r="B4142" s="60">
        <v>624</v>
      </c>
      <c r="C4142" s="60">
        <v>71</v>
      </c>
      <c r="D4142" s="52" t="s">
        <v>1902</v>
      </c>
      <c r="E4142" s="53" t="s">
        <v>59</v>
      </c>
      <c r="F4142" s="55">
        <v>41486</v>
      </c>
      <c r="G4142" s="55">
        <v>41517</v>
      </c>
      <c r="H4142" s="53" t="s">
        <v>104</v>
      </c>
      <c r="I4142" s="57">
        <v>299.69</v>
      </c>
      <c r="J4142" s="56">
        <v>299.69</v>
      </c>
      <c r="K4142" s="56">
        <v>299.69</v>
      </c>
      <c r="L4142" s="59">
        <v>41547</v>
      </c>
      <c r="M4142" s="60">
        <v>2013</v>
      </c>
      <c r="N4142" s="61">
        <v>41547</v>
      </c>
      <c r="O4142" s="60">
        <v>2013</v>
      </c>
      <c r="P4142" s="61">
        <v>41639</v>
      </c>
      <c r="Q4142" s="53" t="s">
        <v>337</v>
      </c>
      <c r="R4142" s="53" t="s">
        <v>1903</v>
      </c>
      <c r="S4142" s="53" t="s">
        <v>384</v>
      </c>
      <c r="T4142" s="60" t="s">
        <v>9</v>
      </c>
      <c r="U4142" s="53">
        <v>6</v>
      </c>
      <c r="V4142" s="53" t="s">
        <v>385</v>
      </c>
      <c r="W4142" s="53"/>
      <c r="X4142" s="71"/>
      <c r="Y4142" s="63"/>
      <c r="Z4142" s="53" t="s">
        <v>1904</v>
      </c>
      <c r="AA4142" s="53"/>
      <c r="AB4142" s="72"/>
      <c r="AC4142" s="57"/>
      <c r="AD4142" s="53"/>
      <c r="AE4142" s="53"/>
      <c r="AF4142" s="53"/>
      <c r="AG4142" s="63"/>
      <c r="AH4142" s="53"/>
      <c r="AI4142" s="53"/>
      <c r="AJ4142" s="149">
        <v>3</v>
      </c>
      <c r="AK4142" s="374">
        <v>6</v>
      </c>
    </row>
    <row r="4143" spans="1:37" s="149" customFormat="1" ht="90" customHeight="1">
      <c r="A4143" s="53" t="s">
        <v>1890</v>
      </c>
      <c r="B4143" s="60">
        <v>625</v>
      </c>
      <c r="C4143" s="60">
        <v>50</v>
      </c>
      <c r="D4143" s="52" t="s">
        <v>2070</v>
      </c>
      <c r="E4143" s="53" t="s">
        <v>59</v>
      </c>
      <c r="F4143" s="55">
        <v>41578</v>
      </c>
      <c r="G4143" s="55">
        <v>41608</v>
      </c>
      <c r="H4143" s="53" t="s">
        <v>104</v>
      </c>
      <c r="I4143" s="57">
        <v>1240.4000000000001</v>
      </c>
      <c r="J4143" s="56">
        <v>1347.8531073868226</v>
      </c>
      <c r="K4143" s="56">
        <v>1240.4000000000001</v>
      </c>
      <c r="L4143" s="59">
        <v>41639</v>
      </c>
      <c r="M4143" s="60">
        <v>2013</v>
      </c>
      <c r="N4143" s="61">
        <v>41639</v>
      </c>
      <c r="O4143" s="60">
        <v>2014</v>
      </c>
      <c r="P4143" s="61">
        <v>42004</v>
      </c>
      <c r="Q4143" s="53" t="s">
        <v>337</v>
      </c>
      <c r="R4143" s="53" t="s">
        <v>1905</v>
      </c>
      <c r="S4143" s="53" t="s">
        <v>384</v>
      </c>
      <c r="T4143" s="60" t="s">
        <v>9</v>
      </c>
      <c r="U4143" s="53">
        <v>6</v>
      </c>
      <c r="V4143" s="53" t="s">
        <v>385</v>
      </c>
      <c r="W4143" s="53"/>
      <c r="X4143" s="71"/>
      <c r="Y4143" s="63"/>
      <c r="Z4143" s="53"/>
      <c r="AA4143" s="53"/>
      <c r="AB4143" s="72"/>
      <c r="AC4143" s="57"/>
      <c r="AD4143" s="53"/>
      <c r="AE4143" s="53"/>
      <c r="AF4143" s="53"/>
      <c r="AG4143" s="63"/>
      <c r="AH4143" s="53"/>
      <c r="AI4143" s="53"/>
      <c r="AJ4143" s="149">
        <v>4</v>
      </c>
      <c r="AK4143" s="374">
        <v>6</v>
      </c>
    </row>
    <row r="4144" spans="1:37" s="149" customFormat="1" ht="15.75" customHeight="1">
      <c r="A4144" s="45" t="s">
        <v>17</v>
      </c>
      <c r="B4144" s="93" t="s">
        <v>10</v>
      </c>
      <c r="C4144" s="51"/>
      <c r="D4144" s="46"/>
      <c r="E4144" s="51"/>
      <c r="F4144" s="94" t="s">
        <v>10</v>
      </c>
      <c r="G4144" s="94" t="s">
        <v>10</v>
      </c>
      <c r="H4144" s="51"/>
      <c r="I4144" s="95">
        <v>256394.59045762711</v>
      </c>
      <c r="J4144" s="95">
        <v>294716.53743168811</v>
      </c>
      <c r="K4144" s="95">
        <v>256394.59</v>
      </c>
      <c r="L4144" s="95"/>
      <c r="M4144" s="96" t="s">
        <v>10</v>
      </c>
      <c r="N4144" s="96" t="s">
        <v>10</v>
      </c>
      <c r="O4144" s="96" t="s">
        <v>10</v>
      </c>
      <c r="P4144" s="96" t="s">
        <v>10</v>
      </c>
      <c r="Q4144" s="96" t="s">
        <v>10</v>
      </c>
      <c r="R4144" s="51"/>
      <c r="S4144" s="51"/>
      <c r="T4144" s="49"/>
      <c r="U4144" s="51"/>
      <c r="V4144" s="51"/>
      <c r="W4144" s="51"/>
      <c r="X4144" s="49"/>
      <c r="Y4144" s="49"/>
      <c r="Z4144" s="97"/>
      <c r="AA4144" s="51"/>
      <c r="AB4144" s="99"/>
      <c r="AC4144" s="95"/>
      <c r="AD4144" s="100"/>
      <c r="AE4144" s="100"/>
      <c r="AF4144" s="49"/>
      <c r="AG4144" s="49"/>
      <c r="AH4144" s="97"/>
      <c r="AI4144" s="97"/>
      <c r="AK4144" s="374"/>
    </row>
    <row r="4145" spans="1:37" s="148" customFormat="1" ht="15.75" customHeight="1">
      <c r="A4145" s="45" t="s">
        <v>18</v>
      </c>
      <c r="B4145" s="93" t="s">
        <v>10</v>
      </c>
      <c r="C4145" s="46"/>
      <c r="D4145" s="46"/>
      <c r="E4145" s="46"/>
      <c r="F4145" s="47" t="s">
        <v>10</v>
      </c>
      <c r="G4145" s="47" t="s">
        <v>10</v>
      </c>
      <c r="H4145" s="46"/>
      <c r="I4145" s="101"/>
      <c r="J4145" s="101"/>
      <c r="K4145" s="101"/>
      <c r="L4145" s="101"/>
      <c r="M4145" s="50" t="s">
        <v>10</v>
      </c>
      <c r="N4145" s="50" t="s">
        <v>10</v>
      </c>
      <c r="O4145" s="50" t="s">
        <v>10</v>
      </c>
      <c r="P4145" s="50" t="s">
        <v>10</v>
      </c>
      <c r="Q4145" s="50" t="s">
        <v>10</v>
      </c>
      <c r="R4145" s="127"/>
      <c r="S4145" s="127"/>
      <c r="T4145" s="48"/>
      <c r="U4145" s="127"/>
      <c r="V4145" s="127"/>
      <c r="W4145" s="97"/>
      <c r="X4145" s="48"/>
      <c r="Y4145" s="48"/>
      <c r="Z4145" s="127"/>
      <c r="AA4145" s="127"/>
      <c r="AB4145" s="102"/>
      <c r="AC4145" s="101"/>
      <c r="AD4145" s="127"/>
      <c r="AE4145" s="127"/>
      <c r="AF4145" s="48"/>
      <c r="AG4145" s="48"/>
      <c r="AH4145" s="127"/>
      <c r="AI4145" s="127"/>
      <c r="AK4145" s="374"/>
    </row>
    <row r="4146" spans="1:37" s="149" customFormat="1" ht="60" customHeight="1">
      <c r="A4146" s="52" t="s">
        <v>377</v>
      </c>
      <c r="B4146" s="60">
        <v>71</v>
      </c>
      <c r="C4146" s="54">
        <v>3000572</v>
      </c>
      <c r="D4146" s="52" t="s">
        <v>387</v>
      </c>
      <c r="E4146" s="53" t="s">
        <v>59</v>
      </c>
      <c r="F4146" s="76">
        <v>41244</v>
      </c>
      <c r="G4146" s="55">
        <v>41284</v>
      </c>
      <c r="H4146" s="53" t="s">
        <v>104</v>
      </c>
      <c r="I4146" s="56">
        <v>15</v>
      </c>
      <c r="J4146" s="56">
        <v>15</v>
      </c>
      <c r="K4146" s="56">
        <v>15</v>
      </c>
      <c r="L4146" s="59">
        <v>41304</v>
      </c>
      <c r="M4146" s="60">
        <v>2013</v>
      </c>
      <c r="N4146" s="61">
        <v>41306</v>
      </c>
      <c r="O4146" s="54">
        <v>2013</v>
      </c>
      <c r="P4146" s="61">
        <v>41395</v>
      </c>
      <c r="Q4146" s="53" t="s">
        <v>337</v>
      </c>
      <c r="R4146" s="53" t="s">
        <v>2798</v>
      </c>
      <c r="S4146" s="53" t="s">
        <v>384</v>
      </c>
      <c r="T4146" s="63">
        <v>1</v>
      </c>
      <c r="U4146" s="53">
        <v>7</v>
      </c>
      <c r="V4146" s="53" t="s">
        <v>385</v>
      </c>
      <c r="W4146" s="53"/>
      <c r="X4146" s="53"/>
      <c r="Y4146" s="63"/>
      <c r="Z4146" s="53"/>
      <c r="AA4146" s="53"/>
      <c r="AB4146" s="72"/>
      <c r="AC4146" s="57"/>
      <c r="AD4146" s="53"/>
      <c r="AE4146" s="53"/>
      <c r="AF4146" s="63"/>
      <c r="AG4146" s="63"/>
      <c r="AH4146" s="62"/>
      <c r="AI4146" s="53"/>
      <c r="AJ4146" s="149">
        <v>1</v>
      </c>
      <c r="AK4146" s="374">
        <v>7</v>
      </c>
    </row>
    <row r="4147" spans="1:37" s="149" customFormat="1" ht="60" customHeight="1">
      <c r="A4147" s="52" t="s">
        <v>377</v>
      </c>
      <c r="B4147" s="160" t="s">
        <v>2796</v>
      </c>
      <c r="C4147" s="54">
        <v>3000572</v>
      </c>
      <c r="D4147" s="52" t="s">
        <v>387</v>
      </c>
      <c r="E4147" s="53" t="s">
        <v>59</v>
      </c>
      <c r="F4147" s="76">
        <v>41244</v>
      </c>
      <c r="G4147" s="55">
        <v>41284</v>
      </c>
      <c r="H4147" s="53" t="s">
        <v>104</v>
      </c>
      <c r="I4147" s="56">
        <v>300</v>
      </c>
      <c r="J4147" s="56">
        <v>300</v>
      </c>
      <c r="K4147" s="56">
        <v>300</v>
      </c>
      <c r="L4147" s="59">
        <v>41304</v>
      </c>
      <c r="M4147" s="60">
        <v>2013</v>
      </c>
      <c r="N4147" s="61">
        <v>41306</v>
      </c>
      <c r="O4147" s="54">
        <v>2013</v>
      </c>
      <c r="P4147" s="61">
        <v>41395</v>
      </c>
      <c r="Q4147" s="53" t="s">
        <v>337</v>
      </c>
      <c r="R4147" s="53" t="s">
        <v>2799</v>
      </c>
      <c r="S4147" s="53" t="s">
        <v>384</v>
      </c>
      <c r="T4147" s="63">
        <v>1</v>
      </c>
      <c r="U4147" s="53">
        <v>7</v>
      </c>
      <c r="V4147" s="53" t="s">
        <v>385</v>
      </c>
      <c r="W4147" s="53"/>
      <c r="X4147" s="53"/>
      <c r="Y4147" s="63"/>
      <c r="Z4147" s="53"/>
      <c r="AA4147" s="53"/>
      <c r="AB4147" s="72"/>
      <c r="AC4147" s="57"/>
      <c r="AD4147" s="53"/>
      <c r="AE4147" s="53"/>
      <c r="AF4147" s="63"/>
      <c r="AG4147" s="63"/>
      <c r="AH4147" s="62"/>
      <c r="AI4147" s="53"/>
      <c r="AJ4147" s="149">
        <v>1</v>
      </c>
      <c r="AK4147" s="374">
        <v>7</v>
      </c>
    </row>
    <row r="4148" spans="1:37" s="149" customFormat="1" ht="60" customHeight="1">
      <c r="A4148" s="52" t="s">
        <v>377</v>
      </c>
      <c r="B4148" s="160" t="s">
        <v>2797</v>
      </c>
      <c r="C4148" s="54">
        <v>3000572</v>
      </c>
      <c r="D4148" s="52" t="s">
        <v>387</v>
      </c>
      <c r="E4148" s="53" t="s">
        <v>59</v>
      </c>
      <c r="F4148" s="76">
        <v>41244</v>
      </c>
      <c r="G4148" s="55">
        <v>41284</v>
      </c>
      <c r="H4148" s="53" t="s">
        <v>104</v>
      </c>
      <c r="I4148" s="56">
        <v>105</v>
      </c>
      <c r="J4148" s="56">
        <v>105</v>
      </c>
      <c r="K4148" s="56">
        <v>105</v>
      </c>
      <c r="L4148" s="59">
        <v>41304</v>
      </c>
      <c r="M4148" s="60">
        <v>2013</v>
      </c>
      <c r="N4148" s="61">
        <v>41306</v>
      </c>
      <c r="O4148" s="54">
        <v>2013</v>
      </c>
      <c r="P4148" s="61">
        <v>41395</v>
      </c>
      <c r="Q4148" s="53" t="s">
        <v>337</v>
      </c>
      <c r="R4148" s="53"/>
      <c r="S4148" s="53" t="s">
        <v>384</v>
      </c>
      <c r="T4148" s="63">
        <v>1</v>
      </c>
      <c r="U4148" s="53">
        <v>7</v>
      </c>
      <c r="V4148" s="53" t="s">
        <v>385</v>
      </c>
      <c r="W4148" s="53"/>
      <c r="X4148" s="53"/>
      <c r="Y4148" s="63"/>
      <c r="Z4148" s="53"/>
      <c r="AA4148" s="53"/>
      <c r="AB4148" s="72"/>
      <c r="AC4148" s="57"/>
      <c r="AD4148" s="53"/>
      <c r="AE4148" s="53"/>
      <c r="AF4148" s="63"/>
      <c r="AG4148" s="63"/>
      <c r="AH4148" s="62"/>
      <c r="AI4148" s="53"/>
      <c r="AJ4148" s="149">
        <v>1</v>
      </c>
      <c r="AK4148" s="374">
        <v>7</v>
      </c>
    </row>
    <row r="4149" spans="1:37" s="149" customFormat="1" ht="60" customHeight="1">
      <c r="A4149" s="52" t="s">
        <v>377</v>
      </c>
      <c r="B4149" s="60">
        <v>72</v>
      </c>
      <c r="C4149" s="54">
        <v>3000572</v>
      </c>
      <c r="D4149" s="52" t="s">
        <v>387</v>
      </c>
      <c r="E4149" s="53" t="s">
        <v>59</v>
      </c>
      <c r="F4149" s="76">
        <v>41518</v>
      </c>
      <c r="G4149" s="55">
        <v>41558</v>
      </c>
      <c r="H4149" s="53" t="s">
        <v>104</v>
      </c>
      <c r="I4149" s="56">
        <v>420</v>
      </c>
      <c r="J4149" s="56">
        <v>420</v>
      </c>
      <c r="K4149" s="56">
        <v>420</v>
      </c>
      <c r="L4149" s="59">
        <v>41578</v>
      </c>
      <c r="M4149" s="60">
        <v>2013</v>
      </c>
      <c r="N4149" s="61">
        <v>41580</v>
      </c>
      <c r="O4149" s="60">
        <v>2013</v>
      </c>
      <c r="P4149" s="61">
        <v>41639</v>
      </c>
      <c r="Q4149" s="53" t="s">
        <v>337</v>
      </c>
      <c r="R4149" s="53"/>
      <c r="S4149" s="53" t="s">
        <v>384</v>
      </c>
      <c r="T4149" s="63">
        <v>1</v>
      </c>
      <c r="U4149" s="53">
        <v>7</v>
      </c>
      <c r="V4149" s="53" t="s">
        <v>385</v>
      </c>
      <c r="W4149" s="53"/>
      <c r="X4149" s="53"/>
      <c r="Y4149" s="63"/>
      <c r="Z4149" s="53"/>
      <c r="AA4149" s="53"/>
      <c r="AB4149" s="72"/>
      <c r="AC4149" s="57"/>
      <c r="AD4149" s="53"/>
      <c r="AE4149" s="53"/>
      <c r="AF4149" s="63"/>
      <c r="AG4149" s="63"/>
      <c r="AH4149" s="62"/>
      <c r="AI4149" s="53"/>
      <c r="AJ4149" s="149">
        <v>4</v>
      </c>
      <c r="AK4149" s="374">
        <v>7</v>
      </c>
    </row>
    <row r="4150" spans="1:37" s="149" customFormat="1" ht="60" customHeight="1">
      <c r="A4150" s="52" t="s">
        <v>377</v>
      </c>
      <c r="B4150" s="60">
        <v>73</v>
      </c>
      <c r="C4150" s="54">
        <v>3000572</v>
      </c>
      <c r="D4150" s="52" t="s">
        <v>387</v>
      </c>
      <c r="E4150" s="53" t="s">
        <v>59</v>
      </c>
      <c r="F4150" s="76">
        <v>41548</v>
      </c>
      <c r="G4150" s="55">
        <v>41588</v>
      </c>
      <c r="H4150" s="53" t="s">
        <v>104</v>
      </c>
      <c r="I4150" s="56">
        <v>420</v>
      </c>
      <c r="J4150" s="56">
        <v>420</v>
      </c>
      <c r="K4150" s="56">
        <v>420</v>
      </c>
      <c r="L4150" s="59">
        <v>41608</v>
      </c>
      <c r="M4150" s="60">
        <v>2013</v>
      </c>
      <c r="N4150" s="61">
        <v>41610</v>
      </c>
      <c r="O4150" s="60">
        <v>2014</v>
      </c>
      <c r="P4150" s="61">
        <v>41670</v>
      </c>
      <c r="Q4150" s="53" t="s">
        <v>337</v>
      </c>
      <c r="R4150" s="53"/>
      <c r="S4150" s="53" t="s">
        <v>384</v>
      </c>
      <c r="T4150" s="63">
        <v>1</v>
      </c>
      <c r="U4150" s="53">
        <v>7</v>
      </c>
      <c r="V4150" s="53" t="s">
        <v>385</v>
      </c>
      <c r="W4150" s="53"/>
      <c r="X4150" s="53"/>
      <c r="Y4150" s="63"/>
      <c r="Z4150" s="53"/>
      <c r="AA4150" s="53"/>
      <c r="AB4150" s="72"/>
      <c r="AC4150" s="57"/>
      <c r="AD4150" s="53"/>
      <c r="AE4150" s="53"/>
      <c r="AF4150" s="63"/>
      <c r="AG4150" s="63"/>
      <c r="AH4150" s="62"/>
      <c r="AI4150" s="53"/>
      <c r="AJ4150" s="149">
        <v>4</v>
      </c>
      <c r="AK4150" s="374">
        <v>7</v>
      </c>
    </row>
    <row r="4151" spans="1:37" s="149" customFormat="1" ht="60" customHeight="1">
      <c r="A4151" s="53" t="s">
        <v>1827</v>
      </c>
      <c r="B4151" s="60">
        <v>74</v>
      </c>
      <c r="C4151" s="54">
        <v>3000572</v>
      </c>
      <c r="D4151" s="52" t="s">
        <v>387</v>
      </c>
      <c r="E4151" s="53" t="s">
        <v>59</v>
      </c>
      <c r="F4151" s="55">
        <v>41373</v>
      </c>
      <c r="G4151" s="55">
        <v>41433</v>
      </c>
      <c r="H4151" s="53" t="s">
        <v>102</v>
      </c>
      <c r="I4151" s="57">
        <v>206</v>
      </c>
      <c r="J4151" s="56">
        <v>206</v>
      </c>
      <c r="K4151" s="56">
        <v>206</v>
      </c>
      <c r="L4151" s="59">
        <v>41453</v>
      </c>
      <c r="M4151" s="60">
        <v>2013</v>
      </c>
      <c r="N4151" s="61">
        <v>41458</v>
      </c>
      <c r="O4151" s="60">
        <v>2013</v>
      </c>
      <c r="P4151" s="61">
        <v>41639</v>
      </c>
      <c r="Q4151" s="53" t="s">
        <v>337</v>
      </c>
      <c r="R4151" s="71" t="s">
        <v>787</v>
      </c>
      <c r="S4151" s="53" t="s">
        <v>384</v>
      </c>
      <c r="T4151" s="53" t="s">
        <v>9</v>
      </c>
      <c r="U4151" s="53">
        <v>7</v>
      </c>
      <c r="V4151" s="53" t="s">
        <v>385</v>
      </c>
      <c r="W4151" s="53"/>
      <c r="X4151" s="63"/>
      <c r="Y4151" s="63"/>
      <c r="Z4151" s="53"/>
      <c r="AA4151" s="53"/>
      <c r="AB4151" s="72"/>
      <c r="AC4151" s="57"/>
      <c r="AD4151" s="53"/>
      <c r="AE4151" s="53"/>
      <c r="AF4151" s="53"/>
      <c r="AG4151" s="63"/>
      <c r="AH4151" s="53"/>
      <c r="AI4151" s="53"/>
      <c r="AJ4151" s="149">
        <v>2</v>
      </c>
      <c r="AK4151" s="374">
        <v>7</v>
      </c>
    </row>
    <row r="4152" spans="1:37" s="149" customFormat="1" ht="60" customHeight="1">
      <c r="A4152" s="53" t="s">
        <v>1827</v>
      </c>
      <c r="B4152" s="160" t="s">
        <v>2982</v>
      </c>
      <c r="C4152" s="54">
        <v>3000572</v>
      </c>
      <c r="D4152" s="52" t="s">
        <v>387</v>
      </c>
      <c r="E4152" s="53" t="s">
        <v>59</v>
      </c>
      <c r="F4152" s="55">
        <v>41283</v>
      </c>
      <c r="G4152" s="55">
        <v>41345</v>
      </c>
      <c r="H4152" s="53" t="s">
        <v>102</v>
      </c>
      <c r="I4152" s="57">
        <v>34</v>
      </c>
      <c r="J4152" s="56">
        <v>34</v>
      </c>
      <c r="K4152" s="56">
        <v>34</v>
      </c>
      <c r="L4152" s="59">
        <v>41365</v>
      </c>
      <c r="M4152" s="60">
        <v>2013</v>
      </c>
      <c r="N4152" s="61">
        <v>41372</v>
      </c>
      <c r="O4152" s="60">
        <v>2013</v>
      </c>
      <c r="P4152" s="61">
        <v>41639</v>
      </c>
      <c r="Q4152" s="53" t="s">
        <v>337</v>
      </c>
      <c r="R4152" s="71" t="s">
        <v>787</v>
      </c>
      <c r="S4152" s="53" t="s">
        <v>384</v>
      </c>
      <c r="T4152" s="53" t="s">
        <v>9</v>
      </c>
      <c r="U4152" s="53">
        <v>7</v>
      </c>
      <c r="V4152" s="53" t="s">
        <v>385</v>
      </c>
      <c r="W4152" s="53"/>
      <c r="X4152" s="63"/>
      <c r="Y4152" s="63"/>
      <c r="Z4152" s="53"/>
      <c r="AA4152" s="53"/>
      <c r="AB4152" s="72"/>
      <c r="AC4152" s="57"/>
      <c r="AD4152" s="53"/>
      <c r="AE4152" s="53"/>
      <c r="AF4152" s="53"/>
      <c r="AG4152" s="63"/>
      <c r="AH4152" s="53"/>
      <c r="AI4152" s="53"/>
      <c r="AJ4152" s="149">
        <v>2</v>
      </c>
      <c r="AK4152" s="374">
        <v>7</v>
      </c>
    </row>
    <row r="4153" spans="1:37" s="149" customFormat="1" ht="60" customHeight="1">
      <c r="A4153" s="52" t="s">
        <v>827</v>
      </c>
      <c r="B4153" s="60">
        <v>75</v>
      </c>
      <c r="C4153" s="69">
        <v>3000577</v>
      </c>
      <c r="D4153" s="52" t="s">
        <v>411</v>
      </c>
      <c r="E4153" s="53" t="s">
        <v>59</v>
      </c>
      <c r="F4153" s="55">
        <v>41334</v>
      </c>
      <c r="G4153" s="55">
        <v>41365</v>
      </c>
      <c r="H4153" s="53" t="s">
        <v>102</v>
      </c>
      <c r="I4153" s="57">
        <v>134</v>
      </c>
      <c r="J4153" s="56">
        <v>134</v>
      </c>
      <c r="K4153" s="56">
        <v>134</v>
      </c>
      <c r="L4153" s="59">
        <v>41374</v>
      </c>
      <c r="M4153" s="60">
        <v>2013</v>
      </c>
      <c r="N4153" s="61">
        <v>41384</v>
      </c>
      <c r="O4153" s="60">
        <v>2013</v>
      </c>
      <c r="P4153" s="61">
        <v>41633</v>
      </c>
      <c r="Q4153" s="53" t="s">
        <v>337</v>
      </c>
      <c r="R4153" s="52" t="s">
        <v>971</v>
      </c>
      <c r="S4153" s="53" t="s">
        <v>384</v>
      </c>
      <c r="T4153" s="53" t="s">
        <v>9</v>
      </c>
      <c r="U4153" s="53">
        <v>7</v>
      </c>
      <c r="V4153" s="53" t="s">
        <v>385</v>
      </c>
      <c r="W4153" s="53"/>
      <c r="X4153" s="53"/>
      <c r="Y4153" s="63"/>
      <c r="Z4153" s="53"/>
      <c r="AA4153" s="53"/>
      <c r="AB4153" s="72"/>
      <c r="AC4153" s="57"/>
      <c r="AD4153" s="53"/>
      <c r="AE4153" s="53"/>
      <c r="AF4153" s="53"/>
      <c r="AG4153" s="63"/>
      <c r="AH4153" s="53"/>
      <c r="AI4153" s="53"/>
      <c r="AJ4153" s="149">
        <v>2</v>
      </c>
      <c r="AK4153" s="374">
        <v>7</v>
      </c>
    </row>
    <row r="4154" spans="1:37" s="149" customFormat="1" ht="60" customHeight="1">
      <c r="A4154" s="52" t="s">
        <v>827</v>
      </c>
      <c r="B4154" s="160" t="s">
        <v>2879</v>
      </c>
      <c r="C4154" s="69">
        <v>3000577</v>
      </c>
      <c r="D4154" s="52" t="s">
        <v>411</v>
      </c>
      <c r="E4154" s="53" t="s">
        <v>59</v>
      </c>
      <c r="F4154" s="55">
        <v>41334</v>
      </c>
      <c r="G4154" s="55">
        <v>41365</v>
      </c>
      <c r="H4154" s="53" t="s">
        <v>102</v>
      </c>
      <c r="I4154" s="57">
        <v>90</v>
      </c>
      <c r="J4154" s="56">
        <v>90</v>
      </c>
      <c r="K4154" s="56">
        <v>90</v>
      </c>
      <c r="L4154" s="59">
        <v>41374</v>
      </c>
      <c r="M4154" s="60">
        <v>2013</v>
      </c>
      <c r="N4154" s="61">
        <v>41384</v>
      </c>
      <c r="O4154" s="60">
        <v>2013</v>
      </c>
      <c r="P4154" s="61">
        <v>41633</v>
      </c>
      <c r="Q4154" s="53" t="s">
        <v>337</v>
      </c>
      <c r="R4154" s="52" t="s">
        <v>971</v>
      </c>
      <c r="S4154" s="53" t="s">
        <v>384</v>
      </c>
      <c r="T4154" s="53" t="s">
        <v>9</v>
      </c>
      <c r="U4154" s="53">
        <v>7</v>
      </c>
      <c r="V4154" s="53" t="s">
        <v>385</v>
      </c>
      <c r="W4154" s="53"/>
      <c r="X4154" s="53"/>
      <c r="Y4154" s="63"/>
      <c r="Z4154" s="53"/>
      <c r="AA4154" s="53"/>
      <c r="AB4154" s="72"/>
      <c r="AC4154" s="57"/>
      <c r="AD4154" s="53"/>
      <c r="AE4154" s="53"/>
      <c r="AF4154" s="53"/>
      <c r="AG4154" s="63"/>
      <c r="AH4154" s="53"/>
      <c r="AI4154" s="53"/>
      <c r="AJ4154" s="149">
        <v>2</v>
      </c>
      <c r="AK4154" s="374">
        <v>7</v>
      </c>
    </row>
    <row r="4155" spans="1:37" s="149" customFormat="1" ht="60" customHeight="1">
      <c r="A4155" s="52" t="s">
        <v>827</v>
      </c>
      <c r="B4155" s="60" t="s">
        <v>3649</v>
      </c>
      <c r="C4155" s="69">
        <v>3000577</v>
      </c>
      <c r="D4155" s="52" t="s">
        <v>411</v>
      </c>
      <c r="E4155" s="53" t="s">
        <v>59</v>
      </c>
      <c r="F4155" s="55">
        <v>41334</v>
      </c>
      <c r="G4155" s="55">
        <v>41365</v>
      </c>
      <c r="H4155" s="53" t="s">
        <v>102</v>
      </c>
      <c r="I4155" s="57">
        <v>26</v>
      </c>
      <c r="J4155" s="56">
        <v>26</v>
      </c>
      <c r="K4155" s="56">
        <v>26</v>
      </c>
      <c r="L4155" s="59">
        <v>41374</v>
      </c>
      <c r="M4155" s="60">
        <v>2013</v>
      </c>
      <c r="N4155" s="61">
        <v>41384</v>
      </c>
      <c r="O4155" s="60">
        <v>2013</v>
      </c>
      <c r="P4155" s="61">
        <v>41633</v>
      </c>
      <c r="Q4155" s="53" t="s">
        <v>337</v>
      </c>
      <c r="R4155" s="52" t="s">
        <v>971</v>
      </c>
      <c r="S4155" s="53" t="s">
        <v>384</v>
      </c>
      <c r="T4155" s="53" t="s">
        <v>9</v>
      </c>
      <c r="U4155" s="53">
        <v>7</v>
      </c>
      <c r="V4155" s="53" t="s">
        <v>385</v>
      </c>
      <c r="W4155" s="53"/>
      <c r="X4155" s="53"/>
      <c r="Y4155" s="63"/>
      <c r="Z4155" s="53"/>
      <c r="AA4155" s="53"/>
      <c r="AB4155" s="72"/>
      <c r="AC4155" s="57"/>
      <c r="AD4155" s="53"/>
      <c r="AE4155" s="53"/>
      <c r="AF4155" s="53"/>
      <c r="AG4155" s="63"/>
      <c r="AH4155" s="53"/>
      <c r="AI4155" s="53"/>
      <c r="AJ4155" s="149">
        <v>2</v>
      </c>
      <c r="AK4155" s="374">
        <v>7</v>
      </c>
    </row>
    <row r="4156" spans="1:37" s="149" customFormat="1" ht="60" customHeight="1">
      <c r="A4156" s="52" t="s">
        <v>827</v>
      </c>
      <c r="B4156" s="60">
        <v>76</v>
      </c>
      <c r="C4156" s="69">
        <v>3000577</v>
      </c>
      <c r="D4156" s="52" t="s">
        <v>411</v>
      </c>
      <c r="E4156" s="53" t="s">
        <v>59</v>
      </c>
      <c r="F4156" s="55">
        <v>41397</v>
      </c>
      <c r="G4156" s="55">
        <v>41427</v>
      </c>
      <c r="H4156" s="53" t="s">
        <v>102</v>
      </c>
      <c r="I4156" s="57">
        <v>200</v>
      </c>
      <c r="J4156" s="56">
        <v>200</v>
      </c>
      <c r="K4156" s="56">
        <v>200</v>
      </c>
      <c r="L4156" s="59">
        <v>41445</v>
      </c>
      <c r="M4156" s="60">
        <v>2013</v>
      </c>
      <c r="N4156" s="61">
        <v>41445</v>
      </c>
      <c r="O4156" s="60">
        <v>2013</v>
      </c>
      <c r="P4156" s="61">
        <v>41633</v>
      </c>
      <c r="Q4156" s="53" t="s">
        <v>337</v>
      </c>
      <c r="R4156" s="52" t="s">
        <v>971</v>
      </c>
      <c r="S4156" s="53" t="s">
        <v>384</v>
      </c>
      <c r="T4156" s="53" t="s">
        <v>9</v>
      </c>
      <c r="U4156" s="53">
        <v>7</v>
      </c>
      <c r="V4156" s="53" t="s">
        <v>385</v>
      </c>
      <c r="W4156" s="53"/>
      <c r="X4156" s="53"/>
      <c r="Y4156" s="63"/>
      <c r="Z4156" s="53"/>
      <c r="AA4156" s="53"/>
      <c r="AB4156" s="72"/>
      <c r="AC4156" s="57"/>
      <c r="AD4156" s="53"/>
      <c r="AE4156" s="53"/>
      <c r="AF4156" s="53"/>
      <c r="AG4156" s="63"/>
      <c r="AH4156" s="53"/>
      <c r="AI4156" s="53"/>
      <c r="AJ4156" s="149">
        <v>2</v>
      </c>
      <c r="AK4156" s="374">
        <v>7</v>
      </c>
    </row>
    <row r="4157" spans="1:37" s="149" customFormat="1" ht="60" customHeight="1">
      <c r="A4157" s="52" t="s">
        <v>827</v>
      </c>
      <c r="B4157" s="60">
        <v>77</v>
      </c>
      <c r="C4157" s="69">
        <v>3000577</v>
      </c>
      <c r="D4157" s="52" t="s">
        <v>411</v>
      </c>
      <c r="E4157" s="53" t="s">
        <v>59</v>
      </c>
      <c r="F4157" s="55">
        <v>41426</v>
      </c>
      <c r="G4157" s="55">
        <v>41456</v>
      </c>
      <c r="H4157" s="53" t="s">
        <v>102</v>
      </c>
      <c r="I4157" s="57">
        <v>350</v>
      </c>
      <c r="J4157" s="56">
        <v>350</v>
      </c>
      <c r="K4157" s="56">
        <v>350</v>
      </c>
      <c r="L4157" s="59">
        <v>41470</v>
      </c>
      <c r="M4157" s="60">
        <v>2013</v>
      </c>
      <c r="N4157" s="61">
        <v>41475</v>
      </c>
      <c r="O4157" s="60">
        <v>2013</v>
      </c>
      <c r="P4157" s="61">
        <v>41633</v>
      </c>
      <c r="Q4157" s="53" t="s">
        <v>337</v>
      </c>
      <c r="R4157" s="52" t="s">
        <v>971</v>
      </c>
      <c r="S4157" s="53" t="s">
        <v>384</v>
      </c>
      <c r="T4157" s="53" t="s">
        <v>9</v>
      </c>
      <c r="U4157" s="53">
        <v>7</v>
      </c>
      <c r="V4157" s="53" t="s">
        <v>385</v>
      </c>
      <c r="W4157" s="53"/>
      <c r="X4157" s="53"/>
      <c r="Y4157" s="63"/>
      <c r="Z4157" s="53"/>
      <c r="AA4157" s="53"/>
      <c r="AB4157" s="72"/>
      <c r="AC4157" s="57"/>
      <c r="AD4157" s="53"/>
      <c r="AE4157" s="53"/>
      <c r="AF4157" s="53"/>
      <c r="AG4157" s="63"/>
      <c r="AH4157" s="53"/>
      <c r="AI4157" s="53"/>
      <c r="AJ4157" s="149">
        <v>3</v>
      </c>
      <c r="AK4157" s="374">
        <v>7</v>
      </c>
    </row>
    <row r="4158" spans="1:37" s="149" customFormat="1" ht="60" customHeight="1">
      <c r="A4158" s="52" t="s">
        <v>827</v>
      </c>
      <c r="B4158" s="60">
        <v>78</v>
      </c>
      <c r="C4158" s="69">
        <v>3000577</v>
      </c>
      <c r="D4158" s="52" t="s">
        <v>411</v>
      </c>
      <c r="E4158" s="53" t="s">
        <v>59</v>
      </c>
      <c r="F4158" s="55">
        <v>41487</v>
      </c>
      <c r="G4158" s="55">
        <v>41518</v>
      </c>
      <c r="H4158" s="53" t="s">
        <v>102</v>
      </c>
      <c r="I4158" s="57">
        <v>400</v>
      </c>
      <c r="J4158" s="56">
        <v>400</v>
      </c>
      <c r="K4158" s="56">
        <v>400</v>
      </c>
      <c r="L4158" s="59">
        <v>41532</v>
      </c>
      <c r="M4158" s="60">
        <v>2013</v>
      </c>
      <c r="N4158" s="61">
        <v>41537</v>
      </c>
      <c r="O4158" s="60">
        <v>2013</v>
      </c>
      <c r="P4158" s="61">
        <v>41633</v>
      </c>
      <c r="Q4158" s="53" t="s">
        <v>337</v>
      </c>
      <c r="R4158" s="52" t="s">
        <v>972</v>
      </c>
      <c r="S4158" s="53" t="s">
        <v>384</v>
      </c>
      <c r="T4158" s="53" t="s">
        <v>9</v>
      </c>
      <c r="U4158" s="53">
        <v>7</v>
      </c>
      <c r="V4158" s="53" t="s">
        <v>385</v>
      </c>
      <c r="W4158" s="53"/>
      <c r="X4158" s="53"/>
      <c r="Y4158" s="63"/>
      <c r="Z4158" s="53"/>
      <c r="AA4158" s="53"/>
      <c r="AB4158" s="72"/>
      <c r="AC4158" s="57"/>
      <c r="AD4158" s="53"/>
      <c r="AE4158" s="53"/>
      <c r="AF4158" s="53"/>
      <c r="AG4158" s="63"/>
      <c r="AH4158" s="53"/>
      <c r="AI4158" s="53"/>
      <c r="AJ4158" s="149">
        <v>3</v>
      </c>
      <c r="AK4158" s="374">
        <v>7</v>
      </c>
    </row>
    <row r="4159" spans="1:37" s="149" customFormat="1" ht="60" customHeight="1">
      <c r="A4159" s="52" t="s">
        <v>827</v>
      </c>
      <c r="B4159" s="60">
        <v>79</v>
      </c>
      <c r="C4159" s="69">
        <v>3000577</v>
      </c>
      <c r="D4159" s="52" t="s">
        <v>411</v>
      </c>
      <c r="E4159" s="53" t="s">
        <v>59</v>
      </c>
      <c r="F4159" s="55">
        <v>41548</v>
      </c>
      <c r="G4159" s="55">
        <v>41579</v>
      </c>
      <c r="H4159" s="53" t="s">
        <v>102</v>
      </c>
      <c r="I4159" s="57">
        <v>600</v>
      </c>
      <c r="J4159" s="56">
        <v>600</v>
      </c>
      <c r="K4159" s="56">
        <v>600</v>
      </c>
      <c r="L4159" s="59">
        <v>41593</v>
      </c>
      <c r="M4159" s="60">
        <v>2013</v>
      </c>
      <c r="N4159" s="61">
        <v>41598</v>
      </c>
      <c r="O4159" s="60">
        <v>2013</v>
      </c>
      <c r="P4159" s="61">
        <v>41633</v>
      </c>
      <c r="Q4159" s="53" t="s">
        <v>337</v>
      </c>
      <c r="R4159" s="52" t="s">
        <v>972</v>
      </c>
      <c r="S4159" s="53" t="s">
        <v>384</v>
      </c>
      <c r="T4159" s="53" t="s">
        <v>9</v>
      </c>
      <c r="U4159" s="53">
        <v>7</v>
      </c>
      <c r="V4159" s="53" t="s">
        <v>385</v>
      </c>
      <c r="W4159" s="53"/>
      <c r="X4159" s="53"/>
      <c r="Y4159" s="63"/>
      <c r="Z4159" s="53"/>
      <c r="AA4159" s="53"/>
      <c r="AB4159" s="72"/>
      <c r="AC4159" s="57"/>
      <c r="AD4159" s="53"/>
      <c r="AE4159" s="53"/>
      <c r="AF4159" s="53"/>
      <c r="AG4159" s="63"/>
      <c r="AH4159" s="53"/>
      <c r="AI4159" s="53"/>
      <c r="AJ4159" s="149">
        <v>4</v>
      </c>
      <c r="AK4159" s="374">
        <v>7</v>
      </c>
    </row>
    <row r="4160" spans="1:37" s="149" customFormat="1" ht="60" customHeight="1">
      <c r="A4160" s="53" t="s">
        <v>1240</v>
      </c>
      <c r="B4160" s="60">
        <v>710</v>
      </c>
      <c r="C4160" s="54">
        <v>3000572</v>
      </c>
      <c r="D4160" s="52" t="s">
        <v>387</v>
      </c>
      <c r="E4160" s="53" t="s">
        <v>59</v>
      </c>
      <c r="F4160" s="55">
        <v>41315</v>
      </c>
      <c r="G4160" s="55">
        <v>41353</v>
      </c>
      <c r="H4160" s="53" t="s">
        <v>104</v>
      </c>
      <c r="I4160" s="57">
        <v>100</v>
      </c>
      <c r="J4160" s="56">
        <v>100</v>
      </c>
      <c r="K4160" s="56">
        <v>100</v>
      </c>
      <c r="L4160" s="59">
        <v>41358</v>
      </c>
      <c r="M4160" s="60">
        <v>2013</v>
      </c>
      <c r="N4160" s="61">
        <v>41365</v>
      </c>
      <c r="O4160" s="60">
        <v>2013</v>
      </c>
      <c r="P4160" s="61">
        <v>41638</v>
      </c>
      <c r="Q4160" s="53" t="s">
        <v>337</v>
      </c>
      <c r="R4160" s="53" t="s">
        <v>1309</v>
      </c>
      <c r="S4160" s="53" t="s">
        <v>384</v>
      </c>
      <c r="T4160" s="63">
        <v>1</v>
      </c>
      <c r="U4160" s="53">
        <v>7</v>
      </c>
      <c r="V4160" s="53" t="s">
        <v>389</v>
      </c>
      <c r="W4160" s="53"/>
      <c r="X4160" s="63"/>
      <c r="Y4160" s="63"/>
      <c r="Z4160" s="53"/>
      <c r="AA4160" s="53"/>
      <c r="AB4160" s="53"/>
      <c r="AC4160" s="57"/>
      <c r="AD4160" s="53"/>
      <c r="AE4160" s="53"/>
      <c r="AF4160" s="53"/>
      <c r="AG4160" s="63"/>
      <c r="AH4160" s="53"/>
      <c r="AI4160" s="53"/>
      <c r="AJ4160" s="149">
        <v>1</v>
      </c>
      <c r="AK4160" s="374">
        <v>7</v>
      </c>
    </row>
    <row r="4161" spans="1:37" s="149" customFormat="1" ht="60" customHeight="1">
      <c r="A4161" s="52" t="s">
        <v>1349</v>
      </c>
      <c r="B4161" s="60">
        <v>711</v>
      </c>
      <c r="C4161" s="54">
        <v>3000572</v>
      </c>
      <c r="D4161" s="52" t="s">
        <v>387</v>
      </c>
      <c r="E4161" s="53" t="s">
        <v>59</v>
      </c>
      <c r="F4161" s="76">
        <v>41447</v>
      </c>
      <c r="G4161" s="76">
        <v>41507</v>
      </c>
      <c r="H4161" s="53" t="s">
        <v>102</v>
      </c>
      <c r="I4161" s="57">
        <v>180</v>
      </c>
      <c r="J4161" s="56">
        <v>180</v>
      </c>
      <c r="K4161" s="56">
        <v>180</v>
      </c>
      <c r="L4161" s="77">
        <v>41527</v>
      </c>
      <c r="M4161" s="60">
        <v>2013</v>
      </c>
      <c r="N4161" s="78">
        <v>41527</v>
      </c>
      <c r="O4161" s="60">
        <v>2013</v>
      </c>
      <c r="P4161" s="61">
        <v>41547</v>
      </c>
      <c r="Q4161" s="52" t="s">
        <v>337</v>
      </c>
      <c r="R4161" s="54" t="s">
        <v>1419</v>
      </c>
      <c r="S4161" s="53" t="s">
        <v>384</v>
      </c>
      <c r="T4161" s="53" t="s">
        <v>9</v>
      </c>
      <c r="U4161" s="53">
        <v>7</v>
      </c>
      <c r="V4161" s="53" t="s">
        <v>385</v>
      </c>
      <c r="W4161" s="53"/>
      <c r="X4161" s="53"/>
      <c r="Y4161" s="63"/>
      <c r="Z4161" s="53"/>
      <c r="AA4161" s="53"/>
      <c r="AB4161" s="72"/>
      <c r="AC4161" s="57"/>
      <c r="AD4161" s="53"/>
      <c r="AE4161" s="53"/>
      <c r="AF4161" s="53"/>
      <c r="AG4161" s="63"/>
      <c r="AH4161" s="53"/>
      <c r="AI4161" s="53"/>
      <c r="AJ4161" s="149">
        <v>3</v>
      </c>
      <c r="AK4161" s="374">
        <v>7</v>
      </c>
    </row>
    <row r="4162" spans="1:37" s="149" customFormat="1" ht="60" customHeight="1">
      <c r="A4162" s="52" t="s">
        <v>1349</v>
      </c>
      <c r="B4162" s="60">
        <v>712</v>
      </c>
      <c r="C4162" s="54">
        <v>3000572</v>
      </c>
      <c r="D4162" s="52" t="s">
        <v>387</v>
      </c>
      <c r="E4162" s="53" t="s">
        <v>59</v>
      </c>
      <c r="F4162" s="76">
        <v>41447</v>
      </c>
      <c r="G4162" s="76">
        <v>41507</v>
      </c>
      <c r="H4162" s="53" t="s">
        <v>102</v>
      </c>
      <c r="I4162" s="57">
        <v>80</v>
      </c>
      <c r="J4162" s="56">
        <v>80</v>
      </c>
      <c r="K4162" s="56">
        <v>80</v>
      </c>
      <c r="L4162" s="77">
        <v>41527</v>
      </c>
      <c r="M4162" s="60">
        <v>2013</v>
      </c>
      <c r="N4162" s="78">
        <v>41528</v>
      </c>
      <c r="O4162" s="60">
        <v>2013</v>
      </c>
      <c r="P4162" s="61">
        <v>41547</v>
      </c>
      <c r="Q4162" s="52" t="s">
        <v>337</v>
      </c>
      <c r="R4162" s="54" t="s">
        <v>1420</v>
      </c>
      <c r="S4162" s="53" t="s">
        <v>384</v>
      </c>
      <c r="T4162" s="53" t="s">
        <v>9</v>
      </c>
      <c r="U4162" s="53">
        <v>7</v>
      </c>
      <c r="V4162" s="53" t="s">
        <v>385</v>
      </c>
      <c r="W4162" s="53"/>
      <c r="X4162" s="53"/>
      <c r="Y4162" s="63"/>
      <c r="Z4162" s="53"/>
      <c r="AA4162" s="53"/>
      <c r="AB4162" s="72"/>
      <c r="AC4162" s="57"/>
      <c r="AD4162" s="53"/>
      <c r="AE4162" s="53"/>
      <c r="AF4162" s="53"/>
      <c r="AG4162" s="63"/>
      <c r="AH4162" s="53"/>
      <c r="AI4162" s="53"/>
      <c r="AJ4162" s="149">
        <v>3</v>
      </c>
      <c r="AK4162" s="374">
        <v>7</v>
      </c>
    </row>
    <row r="4163" spans="1:37" s="149" customFormat="1" ht="60" customHeight="1">
      <c r="A4163" s="52" t="s">
        <v>1349</v>
      </c>
      <c r="B4163" s="60">
        <v>713</v>
      </c>
      <c r="C4163" s="54">
        <v>3000572</v>
      </c>
      <c r="D4163" s="52" t="s">
        <v>387</v>
      </c>
      <c r="E4163" s="53" t="s">
        <v>59</v>
      </c>
      <c r="F4163" s="76">
        <v>41447</v>
      </c>
      <c r="G4163" s="76">
        <v>41507</v>
      </c>
      <c r="H4163" s="53" t="s">
        <v>102</v>
      </c>
      <c r="I4163" s="57">
        <v>70</v>
      </c>
      <c r="J4163" s="56">
        <v>70</v>
      </c>
      <c r="K4163" s="56">
        <v>70</v>
      </c>
      <c r="L4163" s="77">
        <v>41527</v>
      </c>
      <c r="M4163" s="60">
        <v>2013</v>
      </c>
      <c r="N4163" s="78">
        <v>41529</v>
      </c>
      <c r="O4163" s="60">
        <v>2013</v>
      </c>
      <c r="P4163" s="61">
        <v>41547</v>
      </c>
      <c r="Q4163" s="52" t="s">
        <v>337</v>
      </c>
      <c r="R4163" s="54" t="s">
        <v>1421</v>
      </c>
      <c r="S4163" s="53" t="s">
        <v>384</v>
      </c>
      <c r="T4163" s="53" t="s">
        <v>9</v>
      </c>
      <c r="U4163" s="53">
        <v>7</v>
      </c>
      <c r="V4163" s="53" t="s">
        <v>385</v>
      </c>
      <c r="W4163" s="53"/>
      <c r="X4163" s="53"/>
      <c r="Y4163" s="63"/>
      <c r="Z4163" s="53"/>
      <c r="AA4163" s="53"/>
      <c r="AB4163" s="72"/>
      <c r="AC4163" s="57"/>
      <c r="AD4163" s="53"/>
      <c r="AE4163" s="53"/>
      <c r="AF4163" s="53"/>
      <c r="AG4163" s="63"/>
      <c r="AH4163" s="53"/>
      <c r="AI4163" s="53"/>
      <c r="AJ4163" s="149">
        <v>3</v>
      </c>
      <c r="AK4163" s="374">
        <v>7</v>
      </c>
    </row>
    <row r="4164" spans="1:37" s="149" customFormat="1" ht="60" customHeight="1">
      <c r="A4164" s="52" t="s">
        <v>1349</v>
      </c>
      <c r="B4164" s="60">
        <v>714</v>
      </c>
      <c r="C4164" s="54">
        <v>3000572</v>
      </c>
      <c r="D4164" s="52" t="s">
        <v>387</v>
      </c>
      <c r="E4164" s="53" t="s">
        <v>59</v>
      </c>
      <c r="F4164" s="76">
        <v>41263</v>
      </c>
      <c r="G4164" s="76">
        <v>41323</v>
      </c>
      <c r="H4164" s="53" t="s">
        <v>102</v>
      </c>
      <c r="I4164" s="57">
        <v>100</v>
      </c>
      <c r="J4164" s="56">
        <v>100</v>
      </c>
      <c r="K4164" s="56">
        <v>100</v>
      </c>
      <c r="L4164" s="77">
        <v>41343</v>
      </c>
      <c r="M4164" s="60">
        <v>2013</v>
      </c>
      <c r="N4164" s="78">
        <v>41343</v>
      </c>
      <c r="O4164" s="60">
        <v>2013</v>
      </c>
      <c r="P4164" s="61">
        <v>41364</v>
      </c>
      <c r="Q4164" s="52" t="s">
        <v>337</v>
      </c>
      <c r="R4164" s="54" t="s">
        <v>1422</v>
      </c>
      <c r="S4164" s="53" t="s">
        <v>384</v>
      </c>
      <c r="T4164" s="53" t="s">
        <v>9</v>
      </c>
      <c r="U4164" s="53">
        <v>7</v>
      </c>
      <c r="V4164" s="53" t="s">
        <v>385</v>
      </c>
      <c r="W4164" s="53"/>
      <c r="X4164" s="53"/>
      <c r="Y4164" s="63"/>
      <c r="Z4164" s="53"/>
      <c r="AA4164" s="53"/>
      <c r="AB4164" s="72"/>
      <c r="AC4164" s="57"/>
      <c r="AD4164" s="53"/>
      <c r="AE4164" s="53"/>
      <c r="AF4164" s="53"/>
      <c r="AG4164" s="63"/>
      <c r="AH4164" s="53"/>
      <c r="AI4164" s="53"/>
      <c r="AJ4164" s="149">
        <v>1</v>
      </c>
      <c r="AK4164" s="374">
        <v>7</v>
      </c>
    </row>
    <row r="4165" spans="1:37" s="149" customFormat="1" ht="60" customHeight="1">
      <c r="A4165" s="52" t="s">
        <v>1349</v>
      </c>
      <c r="B4165" s="60" t="s">
        <v>3650</v>
      </c>
      <c r="C4165" s="54">
        <v>3000572</v>
      </c>
      <c r="D4165" s="52" t="s">
        <v>387</v>
      </c>
      <c r="E4165" s="53" t="s">
        <v>59</v>
      </c>
      <c r="F4165" s="76">
        <v>41263</v>
      </c>
      <c r="G4165" s="76">
        <v>41323</v>
      </c>
      <c r="H4165" s="53" t="s">
        <v>102</v>
      </c>
      <c r="I4165" s="57">
        <v>250</v>
      </c>
      <c r="J4165" s="56">
        <v>250</v>
      </c>
      <c r="K4165" s="56">
        <v>250</v>
      </c>
      <c r="L4165" s="77">
        <v>41343</v>
      </c>
      <c r="M4165" s="60">
        <v>2013</v>
      </c>
      <c r="N4165" s="78">
        <v>41343</v>
      </c>
      <c r="O4165" s="60">
        <v>2013</v>
      </c>
      <c r="P4165" s="61">
        <v>41364</v>
      </c>
      <c r="Q4165" s="52" t="s">
        <v>337</v>
      </c>
      <c r="R4165" s="54" t="s">
        <v>1422</v>
      </c>
      <c r="S4165" s="53" t="s">
        <v>384</v>
      </c>
      <c r="T4165" s="53" t="s">
        <v>9</v>
      </c>
      <c r="U4165" s="53">
        <v>7</v>
      </c>
      <c r="V4165" s="53" t="s">
        <v>385</v>
      </c>
      <c r="W4165" s="53"/>
      <c r="X4165" s="53"/>
      <c r="Y4165" s="63"/>
      <c r="Z4165" s="53"/>
      <c r="AA4165" s="53"/>
      <c r="AB4165" s="72"/>
      <c r="AC4165" s="57"/>
      <c r="AD4165" s="53"/>
      <c r="AE4165" s="53"/>
      <c r="AF4165" s="53"/>
      <c r="AG4165" s="63"/>
      <c r="AH4165" s="53"/>
      <c r="AI4165" s="53"/>
      <c r="AJ4165" s="149">
        <v>1</v>
      </c>
      <c r="AK4165" s="374">
        <v>7</v>
      </c>
    </row>
    <row r="4166" spans="1:37" s="149" customFormat="1" ht="90" customHeight="1">
      <c r="A4166" s="53" t="s">
        <v>1450</v>
      </c>
      <c r="B4166" s="60">
        <v>715</v>
      </c>
      <c r="C4166" s="54">
        <v>3000572</v>
      </c>
      <c r="D4166" s="52" t="s">
        <v>387</v>
      </c>
      <c r="E4166" s="53" t="s">
        <v>59</v>
      </c>
      <c r="F4166" s="55">
        <v>41363</v>
      </c>
      <c r="G4166" s="55">
        <v>41393</v>
      </c>
      <c r="H4166" s="53" t="s">
        <v>102</v>
      </c>
      <c r="I4166" s="57">
        <v>700</v>
      </c>
      <c r="J4166" s="56">
        <v>700</v>
      </c>
      <c r="K4166" s="56">
        <v>700</v>
      </c>
      <c r="L4166" s="59">
        <v>41423</v>
      </c>
      <c r="M4166" s="60">
        <v>2013</v>
      </c>
      <c r="N4166" s="61">
        <v>41423</v>
      </c>
      <c r="O4166" s="60">
        <v>2013</v>
      </c>
      <c r="P4166" s="61">
        <v>41638</v>
      </c>
      <c r="Q4166" s="53" t="s">
        <v>337</v>
      </c>
      <c r="R4166" s="53" t="s">
        <v>1466</v>
      </c>
      <c r="S4166" s="53" t="s">
        <v>384</v>
      </c>
      <c r="T4166" s="60">
        <v>1</v>
      </c>
      <c r="U4166" s="53">
        <v>7</v>
      </c>
      <c r="V4166" s="53" t="s">
        <v>385</v>
      </c>
      <c r="W4166" s="53"/>
      <c r="X4166" s="53"/>
      <c r="Y4166" s="63"/>
      <c r="Z4166" s="53"/>
      <c r="AA4166" s="53"/>
      <c r="AB4166" s="72"/>
      <c r="AC4166" s="57"/>
      <c r="AD4166" s="53"/>
      <c r="AE4166" s="53"/>
      <c r="AF4166" s="53"/>
      <c r="AG4166" s="63"/>
      <c r="AH4166" s="53"/>
      <c r="AI4166" s="53"/>
      <c r="AJ4166" s="149">
        <v>2</v>
      </c>
      <c r="AK4166" s="374">
        <v>7</v>
      </c>
    </row>
    <row r="4167" spans="1:37" s="149" customFormat="1" ht="60" customHeight="1">
      <c r="A4167" s="53" t="s">
        <v>1450</v>
      </c>
      <c r="B4167" s="60">
        <v>716</v>
      </c>
      <c r="C4167" s="54">
        <v>3000572</v>
      </c>
      <c r="D4167" s="52" t="s">
        <v>387</v>
      </c>
      <c r="E4167" s="53" t="s">
        <v>59</v>
      </c>
      <c r="F4167" s="55">
        <v>41475</v>
      </c>
      <c r="G4167" s="55">
        <v>41506</v>
      </c>
      <c r="H4167" s="53" t="s">
        <v>100</v>
      </c>
      <c r="I4167" s="57">
        <v>600</v>
      </c>
      <c r="J4167" s="56">
        <v>600</v>
      </c>
      <c r="K4167" s="56">
        <v>600</v>
      </c>
      <c r="L4167" s="59">
        <v>41535</v>
      </c>
      <c r="M4167" s="60">
        <v>2013</v>
      </c>
      <c r="N4167" s="61">
        <v>41535</v>
      </c>
      <c r="O4167" s="60">
        <v>2013</v>
      </c>
      <c r="P4167" s="61">
        <v>41638</v>
      </c>
      <c r="Q4167" s="53" t="s">
        <v>337</v>
      </c>
      <c r="R4167" s="53" t="s">
        <v>1467</v>
      </c>
      <c r="S4167" s="53" t="s">
        <v>384</v>
      </c>
      <c r="T4167" s="60">
        <v>1</v>
      </c>
      <c r="U4167" s="53">
        <v>7</v>
      </c>
      <c r="V4167" s="53" t="s">
        <v>385</v>
      </c>
      <c r="W4167" s="53"/>
      <c r="X4167" s="53"/>
      <c r="Y4167" s="63"/>
      <c r="Z4167" s="53"/>
      <c r="AA4167" s="53"/>
      <c r="AB4167" s="72"/>
      <c r="AC4167" s="57"/>
      <c r="AD4167" s="53"/>
      <c r="AE4167" s="53"/>
      <c r="AF4167" s="53"/>
      <c r="AG4167" s="63"/>
      <c r="AH4167" s="53"/>
      <c r="AI4167" s="53"/>
      <c r="AJ4167" s="149">
        <v>3</v>
      </c>
      <c r="AK4167" s="374">
        <v>7</v>
      </c>
    </row>
    <row r="4168" spans="1:37" s="149" customFormat="1" ht="180" customHeight="1">
      <c r="A4168" s="53" t="s">
        <v>1522</v>
      </c>
      <c r="B4168" s="60">
        <v>717</v>
      </c>
      <c r="C4168" s="54">
        <v>3000572</v>
      </c>
      <c r="D4168" s="52" t="s">
        <v>387</v>
      </c>
      <c r="E4168" s="53" t="s">
        <v>59</v>
      </c>
      <c r="F4168" s="55">
        <v>41425</v>
      </c>
      <c r="G4168" s="55">
        <v>41455</v>
      </c>
      <c r="H4168" s="53" t="s">
        <v>102</v>
      </c>
      <c r="I4168" s="57">
        <v>1015.88136</v>
      </c>
      <c r="J4168" s="56">
        <v>1015.88136</v>
      </c>
      <c r="K4168" s="56">
        <v>1015.881</v>
      </c>
      <c r="L4168" s="59">
        <v>41481</v>
      </c>
      <c r="M4168" s="60">
        <v>2013</v>
      </c>
      <c r="N4168" s="61">
        <v>41487</v>
      </c>
      <c r="O4168" s="60">
        <v>2013</v>
      </c>
      <c r="P4168" s="61">
        <v>41639</v>
      </c>
      <c r="Q4168" s="53" t="s">
        <v>337</v>
      </c>
      <c r="R4168" s="53"/>
      <c r="S4168" s="53" t="s">
        <v>384</v>
      </c>
      <c r="T4168" s="60">
        <v>1</v>
      </c>
      <c r="U4168" s="53">
        <v>7</v>
      </c>
      <c r="V4168" s="53" t="s">
        <v>385</v>
      </c>
      <c r="W4168" s="53"/>
      <c r="X4168" s="53"/>
      <c r="Y4168" s="63"/>
      <c r="Z4168" s="53"/>
      <c r="AA4168" s="53"/>
      <c r="AB4168" s="72"/>
      <c r="AC4168" s="57"/>
      <c r="AD4168" s="53"/>
      <c r="AE4168" s="53"/>
      <c r="AF4168" s="53"/>
      <c r="AG4168" s="63"/>
      <c r="AH4168" s="53"/>
      <c r="AI4168" s="53"/>
      <c r="AJ4168" s="149">
        <v>3</v>
      </c>
      <c r="AK4168" s="374">
        <v>7</v>
      </c>
    </row>
    <row r="4169" spans="1:37" s="149" customFormat="1" ht="180" customHeight="1">
      <c r="A4169" s="53" t="s">
        <v>1522</v>
      </c>
      <c r="B4169" s="160" t="s">
        <v>2770</v>
      </c>
      <c r="C4169" s="54">
        <v>3000572</v>
      </c>
      <c r="D4169" s="52" t="s">
        <v>387</v>
      </c>
      <c r="E4169" s="53" t="s">
        <v>59</v>
      </c>
      <c r="F4169" s="55">
        <v>41260</v>
      </c>
      <c r="G4169" s="55">
        <v>41305</v>
      </c>
      <c r="H4169" s="53" t="s">
        <v>102</v>
      </c>
      <c r="I4169" s="57">
        <v>127.11864</v>
      </c>
      <c r="J4169" s="56">
        <v>127.11864</v>
      </c>
      <c r="K4169" s="56">
        <v>127.11799999999999</v>
      </c>
      <c r="L4169" s="59">
        <v>41333</v>
      </c>
      <c r="M4169" s="60">
        <v>2013</v>
      </c>
      <c r="N4169" s="61">
        <v>41334</v>
      </c>
      <c r="O4169" s="60">
        <v>2013</v>
      </c>
      <c r="P4169" s="61">
        <v>41639</v>
      </c>
      <c r="Q4169" s="53" t="s">
        <v>337</v>
      </c>
      <c r="R4169" s="53"/>
      <c r="S4169" s="53" t="s">
        <v>384</v>
      </c>
      <c r="T4169" s="60">
        <v>1</v>
      </c>
      <c r="U4169" s="53">
        <v>7</v>
      </c>
      <c r="V4169" s="53" t="s">
        <v>385</v>
      </c>
      <c r="W4169" s="53"/>
      <c r="X4169" s="53"/>
      <c r="Y4169" s="63"/>
      <c r="Z4169" s="53"/>
      <c r="AA4169" s="53"/>
      <c r="AB4169" s="72"/>
      <c r="AC4169" s="57"/>
      <c r="AD4169" s="53"/>
      <c r="AE4169" s="53"/>
      <c r="AF4169" s="53"/>
      <c r="AG4169" s="63"/>
      <c r="AH4169" s="53"/>
      <c r="AI4169" s="53"/>
      <c r="AJ4169" s="149">
        <v>1</v>
      </c>
      <c r="AK4169" s="374">
        <v>7</v>
      </c>
    </row>
    <row r="4170" spans="1:37" s="149" customFormat="1" ht="75" customHeight="1">
      <c r="A4170" s="53" t="s">
        <v>1568</v>
      </c>
      <c r="B4170" s="60">
        <v>718</v>
      </c>
      <c r="C4170" s="54">
        <v>3000572</v>
      </c>
      <c r="D4170" s="52" t="s">
        <v>387</v>
      </c>
      <c r="E4170" s="53" t="s">
        <v>59</v>
      </c>
      <c r="F4170" s="55">
        <v>41246</v>
      </c>
      <c r="G4170" s="55">
        <v>41308</v>
      </c>
      <c r="H4170" s="53" t="s">
        <v>102</v>
      </c>
      <c r="I4170" s="57">
        <v>544.91525000000001</v>
      </c>
      <c r="J4170" s="56">
        <v>544.91525000000001</v>
      </c>
      <c r="K4170" s="56">
        <v>544.91499999999996</v>
      </c>
      <c r="L4170" s="59">
        <v>41333</v>
      </c>
      <c r="M4170" s="60">
        <v>2013</v>
      </c>
      <c r="N4170" s="61">
        <v>41333</v>
      </c>
      <c r="O4170" s="60">
        <v>2013</v>
      </c>
      <c r="P4170" s="61">
        <v>41639</v>
      </c>
      <c r="Q4170" s="53" t="s">
        <v>337</v>
      </c>
      <c r="R4170" s="53" t="s">
        <v>1604</v>
      </c>
      <c r="S4170" s="53" t="s">
        <v>384</v>
      </c>
      <c r="T4170" s="53">
        <v>1</v>
      </c>
      <c r="U4170" s="53">
        <v>7</v>
      </c>
      <c r="V4170" s="53" t="s">
        <v>385</v>
      </c>
      <c r="W4170" s="53"/>
      <c r="X4170" s="53"/>
      <c r="Y4170" s="63"/>
      <c r="Z4170" s="53"/>
      <c r="AA4170" s="53"/>
      <c r="AB4170" s="72"/>
      <c r="AC4170" s="57"/>
      <c r="AD4170" s="53"/>
      <c r="AE4170" s="53"/>
      <c r="AF4170" s="53"/>
      <c r="AG4170" s="63"/>
      <c r="AH4170" s="53"/>
      <c r="AI4170" s="53"/>
      <c r="AJ4170" s="149">
        <v>1</v>
      </c>
      <c r="AK4170" s="374">
        <v>7</v>
      </c>
    </row>
    <row r="4171" spans="1:37" s="149" customFormat="1" ht="75" customHeight="1">
      <c r="A4171" s="53" t="s">
        <v>1568</v>
      </c>
      <c r="B4171" s="160" t="s">
        <v>2800</v>
      </c>
      <c r="C4171" s="54">
        <v>3000572</v>
      </c>
      <c r="D4171" s="52" t="s">
        <v>387</v>
      </c>
      <c r="E4171" s="53" t="s">
        <v>59</v>
      </c>
      <c r="F4171" s="55">
        <v>41246</v>
      </c>
      <c r="G4171" s="55">
        <v>41308</v>
      </c>
      <c r="H4171" s="53" t="s">
        <v>102</v>
      </c>
      <c r="I4171" s="57">
        <v>55.08475</v>
      </c>
      <c r="J4171" s="56">
        <v>55.08475</v>
      </c>
      <c r="K4171" s="56">
        <v>55.084000000000003</v>
      </c>
      <c r="L4171" s="59">
        <v>41333</v>
      </c>
      <c r="M4171" s="60">
        <v>2013</v>
      </c>
      <c r="N4171" s="61">
        <v>41333</v>
      </c>
      <c r="O4171" s="60">
        <v>2013</v>
      </c>
      <c r="P4171" s="61">
        <v>41639</v>
      </c>
      <c r="Q4171" s="53" t="s">
        <v>337</v>
      </c>
      <c r="R4171" s="53" t="s">
        <v>1604</v>
      </c>
      <c r="S4171" s="53" t="s">
        <v>384</v>
      </c>
      <c r="T4171" s="53">
        <v>1</v>
      </c>
      <c r="U4171" s="53">
        <v>7</v>
      </c>
      <c r="V4171" s="53" t="s">
        <v>385</v>
      </c>
      <c r="W4171" s="53"/>
      <c r="X4171" s="53"/>
      <c r="Y4171" s="63"/>
      <c r="Z4171" s="53"/>
      <c r="AA4171" s="53"/>
      <c r="AB4171" s="72"/>
      <c r="AC4171" s="57"/>
      <c r="AD4171" s="53"/>
      <c r="AE4171" s="53"/>
      <c r="AF4171" s="53"/>
      <c r="AG4171" s="63"/>
      <c r="AH4171" s="53"/>
      <c r="AI4171" s="53"/>
      <c r="AJ4171" s="149">
        <v>1</v>
      </c>
      <c r="AK4171" s="374">
        <v>7</v>
      </c>
    </row>
    <row r="4172" spans="1:37" s="149" customFormat="1" ht="60" customHeight="1">
      <c r="A4172" s="53" t="s">
        <v>1828</v>
      </c>
      <c r="B4172" s="60">
        <v>719</v>
      </c>
      <c r="C4172" s="54">
        <v>3000572</v>
      </c>
      <c r="D4172" s="52" t="s">
        <v>387</v>
      </c>
      <c r="E4172" s="53" t="s">
        <v>59</v>
      </c>
      <c r="F4172" s="55">
        <v>41351</v>
      </c>
      <c r="G4172" s="55">
        <v>41386</v>
      </c>
      <c r="H4172" s="53" t="s">
        <v>104</v>
      </c>
      <c r="I4172" s="57">
        <v>1432.2</v>
      </c>
      <c r="J4172" s="56">
        <v>1432.2</v>
      </c>
      <c r="K4172" s="56">
        <v>1432.2</v>
      </c>
      <c r="L4172" s="59">
        <v>41414</v>
      </c>
      <c r="M4172" s="60">
        <v>2013</v>
      </c>
      <c r="N4172" s="61">
        <v>41428</v>
      </c>
      <c r="O4172" s="60">
        <v>2013</v>
      </c>
      <c r="P4172" s="61">
        <v>41639</v>
      </c>
      <c r="Q4172" s="53" t="s">
        <v>337</v>
      </c>
      <c r="R4172" s="70" t="s">
        <v>1650</v>
      </c>
      <c r="S4172" s="53" t="s">
        <v>384</v>
      </c>
      <c r="T4172" s="83">
        <v>1</v>
      </c>
      <c r="U4172" s="83">
        <v>7</v>
      </c>
      <c r="V4172" s="53" t="s">
        <v>385</v>
      </c>
      <c r="W4172" s="53"/>
      <c r="X4172" s="53"/>
      <c r="Y4172" s="63"/>
      <c r="Z4172" s="53"/>
      <c r="AA4172" s="53"/>
      <c r="AB4172" s="72"/>
      <c r="AC4172" s="57"/>
      <c r="AD4172" s="53"/>
      <c r="AE4172" s="53"/>
      <c r="AF4172" s="53"/>
      <c r="AG4172" s="63"/>
      <c r="AH4172" s="53"/>
      <c r="AI4172" s="53"/>
      <c r="AJ4172" s="149">
        <v>2</v>
      </c>
      <c r="AK4172" s="374">
        <v>7</v>
      </c>
    </row>
    <row r="4173" spans="1:37" s="149" customFormat="1" ht="60" customHeight="1">
      <c r="A4173" s="53" t="s">
        <v>1828</v>
      </c>
      <c r="B4173" s="60" t="s">
        <v>3651</v>
      </c>
      <c r="C4173" s="54">
        <v>3000572</v>
      </c>
      <c r="D4173" s="52" t="s">
        <v>387</v>
      </c>
      <c r="E4173" s="53" t="s">
        <v>59</v>
      </c>
      <c r="F4173" s="55">
        <v>41351</v>
      </c>
      <c r="G4173" s="55">
        <v>41386</v>
      </c>
      <c r="H4173" s="53" t="s">
        <v>104</v>
      </c>
      <c r="I4173" s="57">
        <v>67.8</v>
      </c>
      <c r="J4173" s="56">
        <v>67.8</v>
      </c>
      <c r="K4173" s="56">
        <v>67.8</v>
      </c>
      <c r="L4173" s="59">
        <v>41414</v>
      </c>
      <c r="M4173" s="60">
        <v>2013</v>
      </c>
      <c r="N4173" s="61">
        <v>41428</v>
      </c>
      <c r="O4173" s="60">
        <v>2013</v>
      </c>
      <c r="P4173" s="61">
        <v>41639</v>
      </c>
      <c r="Q4173" s="53" t="s">
        <v>337</v>
      </c>
      <c r="R4173" s="70" t="s">
        <v>3652</v>
      </c>
      <c r="S4173" s="53" t="s">
        <v>384</v>
      </c>
      <c r="T4173" s="83">
        <v>1</v>
      </c>
      <c r="U4173" s="83">
        <v>7</v>
      </c>
      <c r="V4173" s="53" t="s">
        <v>385</v>
      </c>
      <c r="W4173" s="53"/>
      <c r="X4173" s="53"/>
      <c r="Y4173" s="63"/>
      <c r="Z4173" s="53"/>
      <c r="AA4173" s="53"/>
      <c r="AB4173" s="72"/>
      <c r="AC4173" s="57"/>
      <c r="AD4173" s="53"/>
      <c r="AE4173" s="53"/>
      <c r="AF4173" s="53"/>
      <c r="AG4173" s="63"/>
      <c r="AH4173" s="53"/>
      <c r="AI4173" s="53"/>
      <c r="AJ4173" s="149">
        <v>2</v>
      </c>
      <c r="AK4173" s="374">
        <v>7</v>
      </c>
    </row>
    <row r="4174" spans="1:37" s="149" customFormat="1" ht="60" customHeight="1">
      <c r="A4174" s="53" t="s">
        <v>1084</v>
      </c>
      <c r="B4174" s="60">
        <v>720</v>
      </c>
      <c r="C4174" s="54">
        <v>3000572</v>
      </c>
      <c r="D4174" s="52" t="s">
        <v>387</v>
      </c>
      <c r="E4174" s="53" t="s">
        <v>59</v>
      </c>
      <c r="F4174" s="55">
        <v>41236</v>
      </c>
      <c r="G4174" s="55">
        <v>41267</v>
      </c>
      <c r="H4174" s="53" t="s">
        <v>835</v>
      </c>
      <c r="I4174" s="57">
        <v>460</v>
      </c>
      <c r="J4174" s="56">
        <v>460</v>
      </c>
      <c r="K4174" s="56">
        <v>460</v>
      </c>
      <c r="L4174" s="59">
        <v>41306</v>
      </c>
      <c r="M4174" s="60">
        <v>2013</v>
      </c>
      <c r="N4174" s="61">
        <v>41306</v>
      </c>
      <c r="O4174" s="60">
        <v>2013</v>
      </c>
      <c r="P4174" s="61">
        <v>41639</v>
      </c>
      <c r="Q4174" s="53" t="s">
        <v>337</v>
      </c>
      <c r="R4174" s="53" t="s">
        <v>1192</v>
      </c>
      <c r="S4174" s="53" t="s">
        <v>384</v>
      </c>
      <c r="T4174" s="60">
        <v>1</v>
      </c>
      <c r="U4174" s="60">
        <v>7</v>
      </c>
      <c r="V4174" s="53" t="s">
        <v>385</v>
      </c>
      <c r="W4174" s="53"/>
      <c r="X4174" s="71"/>
      <c r="Y4174" s="63"/>
      <c r="Z4174" s="53"/>
      <c r="AA4174" s="53"/>
      <c r="AB4174" s="72"/>
      <c r="AC4174" s="57"/>
      <c r="AD4174" s="53"/>
      <c r="AE4174" s="53"/>
      <c r="AF4174" s="53"/>
      <c r="AG4174" s="63"/>
      <c r="AH4174" s="53"/>
      <c r="AI4174" s="53"/>
      <c r="AJ4174" s="149">
        <v>1</v>
      </c>
      <c r="AK4174" s="374">
        <v>7</v>
      </c>
    </row>
    <row r="4175" spans="1:37" s="149" customFormat="1" ht="60" customHeight="1">
      <c r="A4175" s="53" t="s">
        <v>1704</v>
      </c>
      <c r="B4175" s="60">
        <v>721</v>
      </c>
      <c r="C4175" s="60">
        <v>3000577</v>
      </c>
      <c r="D4175" s="52" t="s">
        <v>411</v>
      </c>
      <c r="E4175" s="53" t="s">
        <v>59</v>
      </c>
      <c r="F4175" s="55">
        <v>41398</v>
      </c>
      <c r="G4175" s="55">
        <v>41429</v>
      </c>
      <c r="H4175" s="53" t="s">
        <v>102</v>
      </c>
      <c r="I4175" s="57">
        <v>600</v>
      </c>
      <c r="J4175" s="56">
        <v>600</v>
      </c>
      <c r="K4175" s="56">
        <v>600</v>
      </c>
      <c r="L4175" s="59">
        <v>41455</v>
      </c>
      <c r="M4175" s="60">
        <v>2013</v>
      </c>
      <c r="N4175" s="61">
        <v>41455</v>
      </c>
      <c r="O4175" s="60">
        <v>2013</v>
      </c>
      <c r="P4175" s="61">
        <v>41639</v>
      </c>
      <c r="Q4175" s="53" t="s">
        <v>337</v>
      </c>
      <c r="R4175" s="53" t="s">
        <v>387</v>
      </c>
      <c r="S4175" s="53" t="s">
        <v>384</v>
      </c>
      <c r="T4175" s="60">
        <v>1</v>
      </c>
      <c r="U4175" s="53">
        <v>7</v>
      </c>
      <c r="V4175" s="53" t="s">
        <v>385</v>
      </c>
      <c r="W4175" s="53"/>
      <c r="X4175" s="63"/>
      <c r="Y4175" s="63"/>
      <c r="Z4175" s="53"/>
      <c r="AA4175" s="53"/>
      <c r="AB4175" s="72"/>
      <c r="AC4175" s="57"/>
      <c r="AD4175" s="53"/>
      <c r="AE4175" s="53"/>
      <c r="AF4175" s="53"/>
      <c r="AG4175" s="63"/>
      <c r="AH4175" s="53"/>
      <c r="AI4175" s="53"/>
      <c r="AJ4175" s="149">
        <v>2</v>
      </c>
      <c r="AK4175" s="374">
        <v>7</v>
      </c>
    </row>
    <row r="4176" spans="1:37" s="149" customFormat="1" ht="90" customHeight="1">
      <c r="A4176" s="53" t="s">
        <v>1906</v>
      </c>
      <c r="B4176" s="60">
        <v>722</v>
      </c>
      <c r="C4176" s="54">
        <v>3000572</v>
      </c>
      <c r="D4176" s="52" t="s">
        <v>387</v>
      </c>
      <c r="E4176" s="53" t="s">
        <v>59</v>
      </c>
      <c r="F4176" s="55">
        <v>41306</v>
      </c>
      <c r="G4176" s="55">
        <v>41334</v>
      </c>
      <c r="H4176" s="53" t="s">
        <v>104</v>
      </c>
      <c r="I4176" s="57">
        <v>525.0000038497501</v>
      </c>
      <c r="J4176" s="56">
        <v>525.0000038497501</v>
      </c>
      <c r="K4176" s="56">
        <v>525</v>
      </c>
      <c r="L4176" s="59">
        <v>41364</v>
      </c>
      <c r="M4176" s="60">
        <v>2013</v>
      </c>
      <c r="N4176" s="61">
        <v>41365</v>
      </c>
      <c r="O4176" s="60">
        <v>2013</v>
      </c>
      <c r="P4176" s="61">
        <v>41609</v>
      </c>
      <c r="Q4176" s="53" t="s">
        <v>337</v>
      </c>
      <c r="R4176" s="53" t="s">
        <v>1907</v>
      </c>
      <c r="S4176" s="53" t="s">
        <v>384</v>
      </c>
      <c r="T4176" s="60" t="s">
        <v>9</v>
      </c>
      <c r="U4176" s="53">
        <v>7</v>
      </c>
      <c r="V4176" s="53" t="s">
        <v>385</v>
      </c>
      <c r="W4176" s="53"/>
      <c r="X4176" s="63"/>
      <c r="Y4176" s="63"/>
      <c r="Z4176" s="53"/>
      <c r="AA4176" s="53"/>
      <c r="AB4176" s="72"/>
      <c r="AC4176" s="57"/>
      <c r="AD4176" s="53"/>
      <c r="AE4176" s="53"/>
      <c r="AF4176" s="53"/>
      <c r="AG4176" s="63"/>
      <c r="AH4176" s="53"/>
      <c r="AI4176" s="53"/>
      <c r="AJ4176" s="149">
        <v>1</v>
      </c>
      <c r="AK4176" s="374">
        <v>7</v>
      </c>
    </row>
    <row r="4177" spans="1:37" s="149" customFormat="1" ht="90" customHeight="1">
      <c r="A4177" s="53" t="s">
        <v>1906</v>
      </c>
      <c r="B4177" s="60">
        <v>723</v>
      </c>
      <c r="C4177" s="54">
        <v>3000572</v>
      </c>
      <c r="D4177" s="52" t="s">
        <v>387</v>
      </c>
      <c r="E4177" s="53" t="s">
        <v>59</v>
      </c>
      <c r="F4177" s="55">
        <v>41365</v>
      </c>
      <c r="G4177" s="55">
        <v>41395</v>
      </c>
      <c r="H4177" s="53" t="s">
        <v>104</v>
      </c>
      <c r="I4177" s="57">
        <v>824.99999871675004</v>
      </c>
      <c r="J4177" s="56">
        <v>824.99999871675004</v>
      </c>
      <c r="K4177" s="56">
        <v>824.99900000000002</v>
      </c>
      <c r="L4177" s="59">
        <v>41425</v>
      </c>
      <c r="M4177" s="60">
        <v>2013</v>
      </c>
      <c r="N4177" s="61">
        <v>41426</v>
      </c>
      <c r="O4177" s="60">
        <v>2013</v>
      </c>
      <c r="P4177" s="61">
        <v>41609</v>
      </c>
      <c r="Q4177" s="53" t="s">
        <v>337</v>
      </c>
      <c r="R4177" s="53" t="s">
        <v>1907</v>
      </c>
      <c r="S4177" s="53" t="s">
        <v>384</v>
      </c>
      <c r="T4177" s="60" t="s">
        <v>9</v>
      </c>
      <c r="U4177" s="53">
        <v>7</v>
      </c>
      <c r="V4177" s="53" t="s">
        <v>385</v>
      </c>
      <c r="W4177" s="53"/>
      <c r="X4177" s="63"/>
      <c r="Y4177" s="63"/>
      <c r="Z4177" s="53"/>
      <c r="AA4177" s="53"/>
      <c r="AB4177" s="72"/>
      <c r="AC4177" s="57"/>
      <c r="AD4177" s="53"/>
      <c r="AE4177" s="53"/>
      <c r="AF4177" s="53"/>
      <c r="AG4177" s="63"/>
      <c r="AH4177" s="53"/>
      <c r="AI4177" s="53"/>
      <c r="AJ4177" s="149">
        <v>2</v>
      </c>
      <c r="AK4177" s="374">
        <v>7</v>
      </c>
    </row>
    <row r="4178" spans="1:37" s="149" customFormat="1" ht="90" customHeight="1">
      <c r="A4178" s="53" t="s">
        <v>1906</v>
      </c>
      <c r="B4178" s="60">
        <v>724</v>
      </c>
      <c r="C4178" s="54">
        <v>3000572</v>
      </c>
      <c r="D4178" s="52" t="s">
        <v>387</v>
      </c>
      <c r="E4178" s="53" t="s">
        <v>59</v>
      </c>
      <c r="F4178" s="55">
        <v>41426</v>
      </c>
      <c r="G4178" s="55">
        <v>41456</v>
      </c>
      <c r="H4178" s="53" t="s">
        <v>104</v>
      </c>
      <c r="I4178" s="57">
        <v>824.99999871675004</v>
      </c>
      <c r="J4178" s="56">
        <v>824.99999871675004</v>
      </c>
      <c r="K4178" s="56">
        <v>824.99900000000002</v>
      </c>
      <c r="L4178" s="59">
        <v>41486</v>
      </c>
      <c r="M4178" s="60">
        <v>2013</v>
      </c>
      <c r="N4178" s="61">
        <v>41487</v>
      </c>
      <c r="O4178" s="60">
        <v>2013</v>
      </c>
      <c r="P4178" s="61">
        <v>41609</v>
      </c>
      <c r="Q4178" s="53" t="s">
        <v>337</v>
      </c>
      <c r="R4178" s="53" t="s">
        <v>1907</v>
      </c>
      <c r="S4178" s="53" t="s">
        <v>384</v>
      </c>
      <c r="T4178" s="60" t="s">
        <v>9</v>
      </c>
      <c r="U4178" s="53">
        <v>7</v>
      </c>
      <c r="V4178" s="53" t="s">
        <v>385</v>
      </c>
      <c r="W4178" s="53"/>
      <c r="X4178" s="63"/>
      <c r="Y4178" s="63"/>
      <c r="Z4178" s="53"/>
      <c r="AA4178" s="53"/>
      <c r="AB4178" s="72"/>
      <c r="AC4178" s="57"/>
      <c r="AD4178" s="53"/>
      <c r="AE4178" s="53"/>
      <c r="AF4178" s="53"/>
      <c r="AG4178" s="63"/>
      <c r="AH4178" s="53"/>
      <c r="AI4178" s="53"/>
      <c r="AJ4178" s="149">
        <v>3</v>
      </c>
      <c r="AK4178" s="374">
        <v>7</v>
      </c>
    </row>
    <row r="4179" spans="1:37" s="149" customFormat="1" ht="90" customHeight="1">
      <c r="A4179" s="53" t="s">
        <v>1906</v>
      </c>
      <c r="B4179" s="60">
        <v>725</v>
      </c>
      <c r="C4179" s="54">
        <v>3000572</v>
      </c>
      <c r="D4179" s="52" t="s">
        <v>387</v>
      </c>
      <c r="E4179" s="53" t="s">
        <v>59</v>
      </c>
      <c r="F4179" s="55">
        <v>41518</v>
      </c>
      <c r="G4179" s="55">
        <v>41548</v>
      </c>
      <c r="H4179" s="53" t="s">
        <v>104</v>
      </c>
      <c r="I4179" s="57">
        <v>824.99999871675004</v>
      </c>
      <c r="J4179" s="56">
        <v>824.99999871675004</v>
      </c>
      <c r="K4179" s="56">
        <v>824.99900000000002</v>
      </c>
      <c r="L4179" s="59">
        <v>41578</v>
      </c>
      <c r="M4179" s="60">
        <v>2013</v>
      </c>
      <c r="N4179" s="61">
        <v>41579</v>
      </c>
      <c r="O4179" s="60">
        <v>2013</v>
      </c>
      <c r="P4179" s="61">
        <v>41609</v>
      </c>
      <c r="Q4179" s="53" t="s">
        <v>337</v>
      </c>
      <c r="R4179" s="53" t="s">
        <v>1907</v>
      </c>
      <c r="S4179" s="53" t="s">
        <v>384</v>
      </c>
      <c r="T4179" s="60" t="s">
        <v>9</v>
      </c>
      <c r="U4179" s="53">
        <v>7</v>
      </c>
      <c r="V4179" s="53" t="s">
        <v>385</v>
      </c>
      <c r="W4179" s="53"/>
      <c r="X4179" s="63"/>
      <c r="Y4179" s="63"/>
      <c r="Z4179" s="53"/>
      <c r="AA4179" s="53"/>
      <c r="AB4179" s="72"/>
      <c r="AC4179" s="57"/>
      <c r="AD4179" s="53"/>
      <c r="AE4179" s="53"/>
      <c r="AF4179" s="53"/>
      <c r="AG4179" s="63"/>
      <c r="AH4179" s="53"/>
      <c r="AI4179" s="53"/>
      <c r="AJ4179" s="149">
        <v>4</v>
      </c>
      <c r="AK4179" s="374">
        <v>7</v>
      </c>
    </row>
    <row r="4180" spans="1:37" s="149" customFormat="1" ht="15.75" customHeight="1">
      <c r="A4180" s="45" t="s">
        <v>19</v>
      </c>
      <c r="B4180" s="93" t="s">
        <v>10</v>
      </c>
      <c r="C4180" s="51"/>
      <c r="D4180" s="46"/>
      <c r="E4180" s="51"/>
      <c r="F4180" s="94" t="s">
        <v>10</v>
      </c>
      <c r="G4180" s="94" t="s">
        <v>10</v>
      </c>
      <c r="H4180" s="51"/>
      <c r="I4180" s="95">
        <v>12683</v>
      </c>
      <c r="J4180" s="95">
        <v>12683</v>
      </c>
      <c r="K4180" s="95">
        <v>12682.994999999999</v>
      </c>
      <c r="L4180" s="95"/>
      <c r="M4180" s="96" t="s">
        <v>10</v>
      </c>
      <c r="N4180" s="96" t="s">
        <v>10</v>
      </c>
      <c r="O4180" s="96" t="s">
        <v>10</v>
      </c>
      <c r="P4180" s="96" t="s">
        <v>10</v>
      </c>
      <c r="Q4180" s="96" t="s">
        <v>10</v>
      </c>
      <c r="R4180" s="51"/>
      <c r="S4180" s="51"/>
      <c r="T4180" s="49"/>
      <c r="U4180" s="51"/>
      <c r="V4180" s="51"/>
      <c r="W4180" s="51"/>
      <c r="X4180" s="49"/>
      <c r="Y4180" s="49"/>
      <c r="Z4180" s="51"/>
      <c r="AA4180" s="51"/>
      <c r="AB4180" s="99"/>
      <c r="AC4180" s="95"/>
      <c r="AD4180" s="100"/>
      <c r="AE4180" s="100"/>
      <c r="AF4180" s="49"/>
      <c r="AG4180" s="49"/>
      <c r="AH4180" s="51"/>
      <c r="AI4180" s="51"/>
      <c r="AK4180" s="374"/>
    </row>
    <row r="4181" spans="1:37" s="148" customFormat="1" ht="15.75" customHeight="1">
      <c r="A4181" s="45" t="s">
        <v>20</v>
      </c>
      <c r="B4181" s="93" t="s">
        <v>10</v>
      </c>
      <c r="C4181" s="46"/>
      <c r="D4181" s="46"/>
      <c r="E4181" s="46"/>
      <c r="F4181" s="47" t="s">
        <v>10</v>
      </c>
      <c r="G4181" s="47" t="s">
        <v>10</v>
      </c>
      <c r="H4181" s="46"/>
      <c r="I4181" s="101"/>
      <c r="J4181" s="101"/>
      <c r="K4181" s="101"/>
      <c r="L4181" s="101"/>
      <c r="M4181" s="50" t="s">
        <v>10</v>
      </c>
      <c r="N4181" s="50" t="s">
        <v>10</v>
      </c>
      <c r="O4181" s="50" t="s">
        <v>10</v>
      </c>
      <c r="P4181" s="50" t="s">
        <v>10</v>
      </c>
      <c r="Q4181" s="50" t="s">
        <v>10</v>
      </c>
      <c r="R4181" s="46"/>
      <c r="S4181" s="46"/>
      <c r="T4181" s="48"/>
      <c r="U4181" s="46"/>
      <c r="V4181" s="46"/>
      <c r="W4181" s="51"/>
      <c r="X4181" s="48"/>
      <c r="Y4181" s="48"/>
      <c r="Z4181" s="46"/>
      <c r="AA4181" s="46"/>
      <c r="AB4181" s="102"/>
      <c r="AC4181" s="101"/>
      <c r="AD4181" s="46"/>
      <c r="AE4181" s="46"/>
      <c r="AF4181" s="48"/>
      <c r="AG4181" s="48"/>
      <c r="AH4181" s="46"/>
      <c r="AI4181" s="128"/>
      <c r="AK4181" s="374"/>
    </row>
    <row r="4182" spans="1:37" s="149" customFormat="1" ht="60" customHeight="1">
      <c r="A4182" s="52" t="s">
        <v>377</v>
      </c>
      <c r="B4182" s="60">
        <v>81</v>
      </c>
      <c r="C4182" s="54">
        <v>3000522</v>
      </c>
      <c r="D4182" s="52" t="s">
        <v>403</v>
      </c>
      <c r="E4182" s="53" t="s">
        <v>59</v>
      </c>
      <c r="F4182" s="76">
        <v>41289</v>
      </c>
      <c r="G4182" s="55">
        <v>41329</v>
      </c>
      <c r="H4182" s="53" t="s">
        <v>104</v>
      </c>
      <c r="I4182" s="56">
        <v>1265</v>
      </c>
      <c r="J4182" s="56">
        <v>1264.0808224800001</v>
      </c>
      <c r="K4182" s="56">
        <v>1264.08</v>
      </c>
      <c r="L4182" s="59">
        <v>41349</v>
      </c>
      <c r="M4182" s="60">
        <v>2013</v>
      </c>
      <c r="N4182" s="61">
        <v>41364</v>
      </c>
      <c r="O4182" s="54">
        <v>2013</v>
      </c>
      <c r="P4182" s="61">
        <v>41638</v>
      </c>
      <c r="Q4182" s="53" t="s">
        <v>338</v>
      </c>
      <c r="R4182" s="62" t="s">
        <v>390</v>
      </c>
      <c r="S4182" s="53" t="s">
        <v>384</v>
      </c>
      <c r="T4182" s="63">
        <v>1</v>
      </c>
      <c r="U4182" s="53">
        <v>8</v>
      </c>
      <c r="V4182" s="53" t="s">
        <v>389</v>
      </c>
      <c r="W4182" s="53"/>
      <c r="X4182" s="53"/>
      <c r="Y4182" s="63"/>
      <c r="Z4182" s="53"/>
      <c r="AA4182" s="53"/>
      <c r="AB4182" s="72"/>
      <c r="AC4182" s="57"/>
      <c r="AD4182" s="53"/>
      <c r="AE4182" s="53"/>
      <c r="AF4182" s="63"/>
      <c r="AG4182" s="63"/>
      <c r="AH4182" s="62"/>
      <c r="AI4182" s="53"/>
      <c r="AJ4182" s="149">
        <v>1</v>
      </c>
      <c r="AK4182" s="374">
        <v>8</v>
      </c>
    </row>
    <row r="4183" spans="1:37" s="149" customFormat="1" ht="90" customHeight="1">
      <c r="A4183" s="52" t="s">
        <v>377</v>
      </c>
      <c r="B4183" s="60">
        <v>82</v>
      </c>
      <c r="C4183" s="54">
        <v>3000517</v>
      </c>
      <c r="D4183" s="52" t="s">
        <v>374</v>
      </c>
      <c r="E4183" s="53" t="s">
        <v>81</v>
      </c>
      <c r="F4183" s="76">
        <v>41374</v>
      </c>
      <c r="G4183" s="55">
        <v>41454</v>
      </c>
      <c r="H4183" s="53" t="s">
        <v>104</v>
      </c>
      <c r="I4183" s="56">
        <v>9310.3539999999994</v>
      </c>
      <c r="J4183" s="56">
        <v>9310.3539999999994</v>
      </c>
      <c r="K4183" s="56">
        <v>9310.3539999999994</v>
      </c>
      <c r="L4183" s="59">
        <v>41456</v>
      </c>
      <c r="M4183" s="60">
        <v>2013</v>
      </c>
      <c r="N4183" s="61">
        <v>41456</v>
      </c>
      <c r="O4183" s="54">
        <v>2014</v>
      </c>
      <c r="P4183" s="61">
        <v>41820</v>
      </c>
      <c r="Q4183" s="53" t="s">
        <v>338</v>
      </c>
      <c r="R4183" s="53"/>
      <c r="S4183" s="53" t="s">
        <v>384</v>
      </c>
      <c r="T4183" s="63">
        <v>1</v>
      </c>
      <c r="U4183" s="53">
        <v>8</v>
      </c>
      <c r="V4183" s="53" t="s">
        <v>385</v>
      </c>
      <c r="W4183" s="53"/>
      <c r="X4183" s="53"/>
      <c r="Y4183" s="63"/>
      <c r="Z4183" s="53"/>
      <c r="AA4183" s="53"/>
      <c r="AB4183" s="72"/>
      <c r="AC4183" s="57"/>
      <c r="AD4183" s="53"/>
      <c r="AE4183" s="53"/>
      <c r="AF4183" s="63"/>
      <c r="AG4183" s="63"/>
      <c r="AH4183" s="62"/>
      <c r="AI4183" s="53"/>
      <c r="AJ4183" s="149">
        <v>3</v>
      </c>
      <c r="AK4183" s="374">
        <v>8</v>
      </c>
    </row>
    <row r="4184" spans="1:37" s="149" customFormat="1" ht="60" customHeight="1">
      <c r="A4184" s="52" t="s">
        <v>377</v>
      </c>
      <c r="B4184" s="60">
        <v>83</v>
      </c>
      <c r="C4184" s="54">
        <v>35</v>
      </c>
      <c r="D4184" s="52" t="s">
        <v>391</v>
      </c>
      <c r="E4184" s="53" t="s">
        <v>59</v>
      </c>
      <c r="F4184" s="76">
        <v>41310</v>
      </c>
      <c r="G4184" s="55">
        <v>41350</v>
      </c>
      <c r="H4184" s="53" t="s">
        <v>104</v>
      </c>
      <c r="I4184" s="56">
        <v>971.55504600000006</v>
      </c>
      <c r="J4184" s="56">
        <v>970.84909219942631</v>
      </c>
      <c r="K4184" s="56">
        <v>970.84900000000005</v>
      </c>
      <c r="L4184" s="59">
        <v>41370</v>
      </c>
      <c r="M4184" s="60">
        <v>2013</v>
      </c>
      <c r="N4184" s="61">
        <v>41380</v>
      </c>
      <c r="O4184" s="54">
        <v>2014</v>
      </c>
      <c r="P4184" s="61">
        <v>41759</v>
      </c>
      <c r="Q4184" s="53" t="s">
        <v>338</v>
      </c>
      <c r="R4184" s="53" t="s">
        <v>391</v>
      </c>
      <c r="S4184" s="53" t="s">
        <v>419</v>
      </c>
      <c r="T4184" s="63">
        <v>12262</v>
      </c>
      <c r="U4184" s="53">
        <v>8</v>
      </c>
      <c r="V4184" s="53" t="s">
        <v>385</v>
      </c>
      <c r="W4184" s="53"/>
      <c r="X4184" s="53"/>
      <c r="Y4184" s="63"/>
      <c r="Z4184" s="53"/>
      <c r="AA4184" s="53"/>
      <c r="AB4184" s="72"/>
      <c r="AC4184" s="57"/>
      <c r="AD4184" s="53"/>
      <c r="AE4184" s="53"/>
      <c r="AF4184" s="63"/>
      <c r="AG4184" s="63"/>
      <c r="AH4184" s="62"/>
      <c r="AI4184" s="53"/>
      <c r="AJ4184" s="149">
        <v>2</v>
      </c>
      <c r="AK4184" s="374">
        <v>8</v>
      </c>
    </row>
    <row r="4185" spans="1:37" s="149" customFormat="1" ht="135" customHeight="1">
      <c r="A4185" s="52" t="s">
        <v>377</v>
      </c>
      <c r="B4185" s="60">
        <v>84</v>
      </c>
      <c r="C4185" s="54">
        <v>3000521</v>
      </c>
      <c r="D4185" s="52" t="s">
        <v>415</v>
      </c>
      <c r="E4185" s="53" t="s">
        <v>59</v>
      </c>
      <c r="F4185" s="76">
        <v>41343</v>
      </c>
      <c r="G4185" s="55">
        <v>41383</v>
      </c>
      <c r="H4185" s="53" t="s">
        <v>104</v>
      </c>
      <c r="I4185" s="56">
        <v>3220.34</v>
      </c>
      <c r="J4185" s="56">
        <v>3220.34</v>
      </c>
      <c r="K4185" s="56">
        <v>3220.34</v>
      </c>
      <c r="L4185" s="59">
        <v>41403</v>
      </c>
      <c r="M4185" s="60">
        <v>2013</v>
      </c>
      <c r="N4185" s="61">
        <v>41426</v>
      </c>
      <c r="O4185" s="54">
        <v>2014</v>
      </c>
      <c r="P4185" s="61">
        <v>41790</v>
      </c>
      <c r="Q4185" s="53" t="s">
        <v>338</v>
      </c>
      <c r="R4185" s="53"/>
      <c r="S4185" s="53" t="s">
        <v>384</v>
      </c>
      <c r="T4185" s="63">
        <v>1</v>
      </c>
      <c r="U4185" s="53">
        <v>8</v>
      </c>
      <c r="V4185" s="53" t="s">
        <v>385</v>
      </c>
      <c r="W4185" s="53"/>
      <c r="X4185" s="53"/>
      <c r="Y4185" s="63"/>
      <c r="Z4185" s="53"/>
      <c r="AA4185" s="53"/>
      <c r="AB4185" s="72"/>
      <c r="AC4185" s="57"/>
      <c r="AD4185" s="53"/>
      <c r="AE4185" s="53"/>
      <c r="AF4185" s="63"/>
      <c r="AG4185" s="63"/>
      <c r="AH4185" s="62"/>
      <c r="AI4185" s="53"/>
      <c r="AJ4185" s="149">
        <v>2</v>
      </c>
      <c r="AK4185" s="374">
        <v>8</v>
      </c>
    </row>
    <row r="4186" spans="1:37" s="149" customFormat="1" ht="60" customHeight="1">
      <c r="A4186" s="52" t="s">
        <v>377</v>
      </c>
      <c r="B4186" s="60">
        <v>85</v>
      </c>
      <c r="C4186" s="69" t="s">
        <v>427</v>
      </c>
      <c r="D4186" s="52" t="s">
        <v>406</v>
      </c>
      <c r="E4186" s="53" t="s">
        <v>59</v>
      </c>
      <c r="F4186" s="76">
        <v>41374</v>
      </c>
      <c r="G4186" s="55">
        <v>41414</v>
      </c>
      <c r="H4186" s="53" t="s">
        <v>104</v>
      </c>
      <c r="I4186" s="56">
        <v>999.63419999999996</v>
      </c>
      <c r="J4186" s="56">
        <v>999.63419999999996</v>
      </c>
      <c r="K4186" s="56">
        <v>999.63400000000001</v>
      </c>
      <c r="L4186" s="59">
        <v>41434</v>
      </c>
      <c r="M4186" s="60">
        <v>2013</v>
      </c>
      <c r="N4186" s="61">
        <v>41456</v>
      </c>
      <c r="O4186" s="54">
        <v>2013</v>
      </c>
      <c r="P4186" s="61">
        <v>41456</v>
      </c>
      <c r="Q4186" s="53" t="s">
        <v>338</v>
      </c>
      <c r="R4186" s="53"/>
      <c r="S4186" s="53" t="s">
        <v>430</v>
      </c>
      <c r="T4186" s="63">
        <v>400</v>
      </c>
      <c r="U4186" s="53">
        <v>8</v>
      </c>
      <c r="V4186" s="53" t="s">
        <v>389</v>
      </c>
      <c r="W4186" s="53"/>
      <c r="X4186" s="53"/>
      <c r="Y4186" s="63"/>
      <c r="Z4186" s="53"/>
      <c r="AA4186" s="53"/>
      <c r="AB4186" s="72"/>
      <c r="AC4186" s="57"/>
      <c r="AD4186" s="53"/>
      <c r="AE4186" s="53"/>
      <c r="AF4186" s="63"/>
      <c r="AG4186" s="63"/>
      <c r="AH4186" s="62"/>
      <c r="AI4186" s="53"/>
      <c r="AJ4186" s="149">
        <v>2</v>
      </c>
      <c r="AK4186" s="374">
        <v>8</v>
      </c>
    </row>
    <row r="4187" spans="1:37" s="149" customFormat="1" ht="60" customHeight="1">
      <c r="A4187" s="52" t="s">
        <v>377</v>
      </c>
      <c r="B4187" s="60">
        <v>86</v>
      </c>
      <c r="C4187" s="60">
        <v>3000525</v>
      </c>
      <c r="D4187" s="52" t="s">
        <v>407</v>
      </c>
      <c r="E4187" s="53" t="s">
        <v>59</v>
      </c>
      <c r="F4187" s="76">
        <v>41244</v>
      </c>
      <c r="G4187" s="55">
        <v>41284</v>
      </c>
      <c r="H4187" s="53" t="s">
        <v>104</v>
      </c>
      <c r="I4187" s="57">
        <v>55.762</v>
      </c>
      <c r="J4187" s="56">
        <v>55.762</v>
      </c>
      <c r="K4187" s="56">
        <v>55.762</v>
      </c>
      <c r="L4187" s="59">
        <v>41289</v>
      </c>
      <c r="M4187" s="60">
        <v>2013</v>
      </c>
      <c r="N4187" s="61">
        <v>41289</v>
      </c>
      <c r="O4187" s="60">
        <v>2013</v>
      </c>
      <c r="P4187" s="61">
        <v>41639</v>
      </c>
      <c r="Q4187" s="53" t="s">
        <v>337</v>
      </c>
      <c r="R4187" s="52" t="s">
        <v>392</v>
      </c>
      <c r="S4187" s="53" t="s">
        <v>384</v>
      </c>
      <c r="T4187" s="63">
        <v>1</v>
      </c>
      <c r="U4187" s="53">
        <v>8</v>
      </c>
      <c r="V4187" s="53" t="s">
        <v>385</v>
      </c>
      <c r="W4187" s="53"/>
      <c r="X4187" s="53"/>
      <c r="Y4187" s="63"/>
      <c r="Z4187" s="53"/>
      <c r="AA4187" s="53"/>
      <c r="AB4187" s="72"/>
      <c r="AC4187" s="57"/>
      <c r="AD4187" s="53"/>
      <c r="AE4187" s="53"/>
      <c r="AF4187" s="63"/>
      <c r="AG4187" s="63"/>
      <c r="AH4187" s="62"/>
      <c r="AI4187" s="53"/>
      <c r="AJ4187" s="149">
        <v>1</v>
      </c>
      <c r="AK4187" s="374">
        <v>8</v>
      </c>
    </row>
    <row r="4188" spans="1:37" s="149" customFormat="1" ht="60" customHeight="1">
      <c r="A4188" s="52" t="s">
        <v>377</v>
      </c>
      <c r="B4188" s="60" t="s">
        <v>6978</v>
      </c>
      <c r="C4188" s="60">
        <v>3000525</v>
      </c>
      <c r="D4188" s="52" t="s">
        <v>407</v>
      </c>
      <c r="E4188" s="53" t="s">
        <v>59</v>
      </c>
      <c r="F4188" s="76">
        <v>41244</v>
      </c>
      <c r="G4188" s="55">
        <v>41284</v>
      </c>
      <c r="H4188" s="53" t="s">
        <v>104</v>
      </c>
      <c r="I4188" s="57">
        <v>600.03800000000001</v>
      </c>
      <c r="J4188" s="56">
        <v>600.03800000000001</v>
      </c>
      <c r="K4188" s="56">
        <v>600.03800000000001</v>
      </c>
      <c r="L4188" s="59">
        <v>41289</v>
      </c>
      <c r="M4188" s="60">
        <v>2013</v>
      </c>
      <c r="N4188" s="61">
        <v>41289</v>
      </c>
      <c r="O4188" s="60">
        <v>2013</v>
      </c>
      <c r="P4188" s="61">
        <v>41639</v>
      </c>
      <c r="Q4188" s="53" t="s">
        <v>337</v>
      </c>
      <c r="R4188" s="52" t="s">
        <v>392</v>
      </c>
      <c r="S4188" s="53" t="s">
        <v>384</v>
      </c>
      <c r="T4188" s="63">
        <v>1</v>
      </c>
      <c r="U4188" s="53">
        <v>8</v>
      </c>
      <c r="V4188" s="53" t="s">
        <v>385</v>
      </c>
      <c r="W4188" s="53"/>
      <c r="X4188" s="53"/>
      <c r="Y4188" s="63"/>
      <c r="Z4188" s="53"/>
      <c r="AA4188" s="53"/>
      <c r="AB4188" s="72"/>
      <c r="AC4188" s="57"/>
      <c r="AD4188" s="53"/>
      <c r="AE4188" s="53"/>
      <c r="AF4188" s="63"/>
      <c r="AG4188" s="63"/>
      <c r="AH4188" s="62"/>
      <c r="AI4188" s="53"/>
      <c r="AJ4188" s="149">
        <v>1</v>
      </c>
      <c r="AK4188" s="374">
        <v>8</v>
      </c>
    </row>
    <row r="4189" spans="1:37" s="149" customFormat="1" ht="60" customHeight="1">
      <c r="A4189" s="52" t="s">
        <v>377</v>
      </c>
      <c r="B4189" s="60">
        <v>87</v>
      </c>
      <c r="C4189" s="54">
        <v>3000621</v>
      </c>
      <c r="D4189" s="52" t="s">
        <v>408</v>
      </c>
      <c r="E4189" s="53" t="s">
        <v>59</v>
      </c>
      <c r="F4189" s="55">
        <v>41426</v>
      </c>
      <c r="G4189" s="55">
        <v>41466</v>
      </c>
      <c r="H4189" s="53" t="s">
        <v>104</v>
      </c>
      <c r="I4189" s="56">
        <v>2200</v>
      </c>
      <c r="J4189" s="56">
        <v>2198.4014304000002</v>
      </c>
      <c r="K4189" s="56">
        <v>2198.4009999999998</v>
      </c>
      <c r="L4189" s="59">
        <v>41486</v>
      </c>
      <c r="M4189" s="60">
        <v>2013</v>
      </c>
      <c r="N4189" s="61">
        <v>41487</v>
      </c>
      <c r="O4189" s="60">
        <v>2013</v>
      </c>
      <c r="P4189" s="61">
        <v>41639</v>
      </c>
      <c r="Q4189" s="53" t="s">
        <v>337</v>
      </c>
      <c r="R4189" s="52" t="s">
        <v>393</v>
      </c>
      <c r="S4189" s="53" t="s">
        <v>384</v>
      </c>
      <c r="T4189" s="63">
        <v>1</v>
      </c>
      <c r="U4189" s="53">
        <v>8</v>
      </c>
      <c r="V4189" s="53" t="s">
        <v>385</v>
      </c>
      <c r="W4189" s="53"/>
      <c r="X4189" s="53"/>
      <c r="Y4189" s="63"/>
      <c r="Z4189" s="53"/>
      <c r="AA4189" s="53"/>
      <c r="AB4189" s="72"/>
      <c r="AC4189" s="57"/>
      <c r="AD4189" s="53"/>
      <c r="AE4189" s="53"/>
      <c r="AF4189" s="63"/>
      <c r="AG4189" s="63"/>
      <c r="AH4189" s="62"/>
      <c r="AI4189" s="53"/>
      <c r="AJ4189" s="149">
        <v>3</v>
      </c>
      <c r="AK4189" s="374">
        <v>8</v>
      </c>
    </row>
    <row r="4190" spans="1:37" s="149" customFormat="1" ht="60" customHeight="1">
      <c r="A4190" s="52" t="s">
        <v>377</v>
      </c>
      <c r="B4190" s="60">
        <v>88</v>
      </c>
      <c r="C4190" s="60">
        <v>3000569</v>
      </c>
      <c r="D4190" s="52" t="s">
        <v>409</v>
      </c>
      <c r="E4190" s="53" t="s">
        <v>59</v>
      </c>
      <c r="F4190" s="76">
        <v>41244</v>
      </c>
      <c r="G4190" s="55">
        <v>41284</v>
      </c>
      <c r="H4190" s="53" t="s">
        <v>104</v>
      </c>
      <c r="I4190" s="56">
        <v>1540.0000000000002</v>
      </c>
      <c r="J4190" s="56">
        <v>1538.8810012800002</v>
      </c>
      <c r="K4190" s="56">
        <v>1538.8810000000001</v>
      </c>
      <c r="L4190" s="59">
        <v>41289</v>
      </c>
      <c r="M4190" s="60">
        <v>2013</v>
      </c>
      <c r="N4190" s="61">
        <v>41304</v>
      </c>
      <c r="O4190" s="60">
        <v>2013</v>
      </c>
      <c r="P4190" s="61">
        <v>41639</v>
      </c>
      <c r="Q4190" s="53" t="s">
        <v>338</v>
      </c>
      <c r="R4190" s="53" t="s">
        <v>394</v>
      </c>
      <c r="S4190" s="53" t="s">
        <v>384</v>
      </c>
      <c r="T4190" s="63">
        <v>1</v>
      </c>
      <c r="U4190" s="53">
        <v>8</v>
      </c>
      <c r="V4190" s="53" t="s">
        <v>389</v>
      </c>
      <c r="W4190" s="53"/>
      <c r="X4190" s="53"/>
      <c r="Y4190" s="63"/>
      <c r="Z4190" s="53"/>
      <c r="AA4190" s="53"/>
      <c r="AB4190" s="72"/>
      <c r="AC4190" s="57"/>
      <c r="AD4190" s="53"/>
      <c r="AE4190" s="53"/>
      <c r="AF4190" s="63"/>
      <c r="AG4190" s="63"/>
      <c r="AH4190" s="62"/>
      <c r="AI4190" s="53"/>
      <c r="AJ4190" s="149">
        <v>1</v>
      </c>
      <c r="AK4190" s="374">
        <v>8</v>
      </c>
    </row>
    <row r="4191" spans="1:37" s="149" customFormat="1" ht="60" customHeight="1">
      <c r="A4191" s="52" t="s">
        <v>377</v>
      </c>
      <c r="B4191" s="60">
        <v>89</v>
      </c>
      <c r="C4191" s="60">
        <v>3000564</v>
      </c>
      <c r="D4191" s="52" t="s">
        <v>410</v>
      </c>
      <c r="E4191" s="53" t="s">
        <v>59</v>
      </c>
      <c r="F4191" s="76">
        <v>41244</v>
      </c>
      <c r="G4191" s="55">
        <v>41284</v>
      </c>
      <c r="H4191" s="53" t="s">
        <v>104</v>
      </c>
      <c r="I4191" s="56">
        <v>1320</v>
      </c>
      <c r="J4191" s="56">
        <v>1319.04085824</v>
      </c>
      <c r="K4191" s="56">
        <v>1319.04</v>
      </c>
      <c r="L4191" s="59">
        <v>41289</v>
      </c>
      <c r="M4191" s="60">
        <v>2013</v>
      </c>
      <c r="N4191" s="61">
        <v>41304</v>
      </c>
      <c r="O4191" s="60">
        <v>2013</v>
      </c>
      <c r="P4191" s="61">
        <v>41639</v>
      </c>
      <c r="Q4191" s="53" t="s">
        <v>338</v>
      </c>
      <c r="R4191" s="52" t="s">
        <v>395</v>
      </c>
      <c r="S4191" s="53" t="s">
        <v>384</v>
      </c>
      <c r="T4191" s="63">
        <v>1</v>
      </c>
      <c r="U4191" s="53">
        <v>8</v>
      </c>
      <c r="V4191" s="53" t="s">
        <v>389</v>
      </c>
      <c r="W4191" s="53"/>
      <c r="X4191" s="53"/>
      <c r="Y4191" s="63"/>
      <c r="Z4191" s="53"/>
      <c r="AA4191" s="53"/>
      <c r="AB4191" s="72"/>
      <c r="AC4191" s="57"/>
      <c r="AD4191" s="53"/>
      <c r="AE4191" s="53"/>
      <c r="AF4191" s="63"/>
      <c r="AG4191" s="63"/>
      <c r="AH4191" s="62"/>
      <c r="AI4191" s="53"/>
      <c r="AJ4191" s="149">
        <v>1</v>
      </c>
      <c r="AK4191" s="374">
        <v>8</v>
      </c>
    </row>
    <row r="4192" spans="1:37" s="149" customFormat="1" ht="60" customHeight="1">
      <c r="A4192" s="52" t="s">
        <v>377</v>
      </c>
      <c r="B4192" s="60">
        <v>810</v>
      </c>
      <c r="C4192" s="60">
        <v>3000577</v>
      </c>
      <c r="D4192" s="52" t="s">
        <v>411</v>
      </c>
      <c r="E4192" s="53" t="s">
        <v>81</v>
      </c>
      <c r="F4192" s="76">
        <v>41244</v>
      </c>
      <c r="G4192" s="55">
        <v>41324</v>
      </c>
      <c r="H4192" s="53" t="s">
        <v>104</v>
      </c>
      <c r="I4192" s="56">
        <v>2201.5997299999999</v>
      </c>
      <c r="J4192" s="56">
        <v>2200</v>
      </c>
      <c r="K4192" s="56">
        <v>2200</v>
      </c>
      <c r="L4192" s="59">
        <v>41344</v>
      </c>
      <c r="M4192" s="60">
        <v>2013</v>
      </c>
      <c r="N4192" s="61">
        <v>41361</v>
      </c>
      <c r="O4192" s="60">
        <v>2013</v>
      </c>
      <c r="P4192" s="61">
        <v>41608</v>
      </c>
      <c r="Q4192" s="53" t="s">
        <v>338</v>
      </c>
      <c r="R4192" s="53" t="s">
        <v>2837</v>
      </c>
      <c r="S4192" s="53" t="s">
        <v>384</v>
      </c>
      <c r="T4192" s="63">
        <v>1</v>
      </c>
      <c r="U4192" s="53">
        <v>8</v>
      </c>
      <c r="V4192" s="53" t="s">
        <v>389</v>
      </c>
      <c r="W4192" s="53"/>
      <c r="X4192" s="53"/>
      <c r="Y4192" s="63"/>
      <c r="Z4192" s="53"/>
      <c r="AA4192" s="53"/>
      <c r="AB4192" s="72"/>
      <c r="AC4192" s="57"/>
      <c r="AD4192" s="53"/>
      <c r="AE4192" s="53"/>
      <c r="AF4192" s="63"/>
      <c r="AG4192" s="63"/>
      <c r="AH4192" s="62"/>
      <c r="AI4192" s="53"/>
      <c r="AJ4192" s="149">
        <v>1</v>
      </c>
      <c r="AK4192" s="374">
        <v>8</v>
      </c>
    </row>
    <row r="4193" spans="1:37" s="149" customFormat="1" ht="60" customHeight="1">
      <c r="A4193" s="52" t="s">
        <v>377</v>
      </c>
      <c r="B4193" s="160" t="s">
        <v>2834</v>
      </c>
      <c r="C4193" s="60">
        <v>3000577</v>
      </c>
      <c r="D4193" s="52" t="s">
        <v>411</v>
      </c>
      <c r="E4193" s="53" t="s">
        <v>81</v>
      </c>
      <c r="F4193" s="76">
        <v>41244</v>
      </c>
      <c r="G4193" s="55">
        <v>41324</v>
      </c>
      <c r="H4193" s="53" t="s">
        <v>104</v>
      </c>
      <c r="I4193" s="56">
        <v>750.54535999999996</v>
      </c>
      <c r="J4193" s="56">
        <v>750</v>
      </c>
      <c r="K4193" s="56">
        <v>750</v>
      </c>
      <c r="L4193" s="59">
        <v>41344</v>
      </c>
      <c r="M4193" s="60">
        <v>2013</v>
      </c>
      <c r="N4193" s="61">
        <v>41361</v>
      </c>
      <c r="O4193" s="60">
        <v>2013</v>
      </c>
      <c r="P4193" s="61">
        <v>41608</v>
      </c>
      <c r="Q4193" s="53" t="s">
        <v>338</v>
      </c>
      <c r="R4193" s="53" t="s">
        <v>2838</v>
      </c>
      <c r="S4193" s="53" t="s">
        <v>384</v>
      </c>
      <c r="T4193" s="63">
        <v>1</v>
      </c>
      <c r="U4193" s="53">
        <v>8</v>
      </c>
      <c r="V4193" s="53" t="s">
        <v>389</v>
      </c>
      <c r="W4193" s="53"/>
      <c r="X4193" s="53"/>
      <c r="Y4193" s="63"/>
      <c r="Z4193" s="53"/>
      <c r="AA4193" s="53"/>
      <c r="AB4193" s="72"/>
      <c r="AC4193" s="57"/>
      <c r="AD4193" s="53"/>
      <c r="AE4193" s="53"/>
      <c r="AF4193" s="63"/>
      <c r="AG4193" s="63"/>
      <c r="AH4193" s="62"/>
      <c r="AI4193" s="53"/>
      <c r="AJ4193" s="149">
        <v>1</v>
      </c>
      <c r="AK4193" s="374">
        <v>8</v>
      </c>
    </row>
    <row r="4194" spans="1:37" s="149" customFormat="1" ht="60" customHeight="1">
      <c r="A4194" s="52" t="s">
        <v>377</v>
      </c>
      <c r="B4194" s="160" t="s">
        <v>2835</v>
      </c>
      <c r="C4194" s="60">
        <v>3000577</v>
      </c>
      <c r="D4194" s="52" t="s">
        <v>411</v>
      </c>
      <c r="E4194" s="53" t="s">
        <v>81</v>
      </c>
      <c r="F4194" s="76">
        <v>41244</v>
      </c>
      <c r="G4194" s="55">
        <v>41324</v>
      </c>
      <c r="H4194" s="53" t="s">
        <v>104</v>
      </c>
      <c r="I4194" s="56">
        <v>1721.2506900000001</v>
      </c>
      <c r="J4194" s="56">
        <v>1720</v>
      </c>
      <c r="K4194" s="56">
        <v>1720</v>
      </c>
      <c r="L4194" s="59">
        <v>41344</v>
      </c>
      <c r="M4194" s="60">
        <v>2013</v>
      </c>
      <c r="N4194" s="61">
        <v>41361</v>
      </c>
      <c r="O4194" s="60">
        <v>2013</v>
      </c>
      <c r="P4194" s="61">
        <v>41608</v>
      </c>
      <c r="Q4194" s="53" t="s">
        <v>338</v>
      </c>
      <c r="R4194" s="53" t="s">
        <v>2839</v>
      </c>
      <c r="S4194" s="53" t="s">
        <v>384</v>
      </c>
      <c r="T4194" s="63">
        <v>1</v>
      </c>
      <c r="U4194" s="53">
        <v>8</v>
      </c>
      <c r="V4194" s="53" t="s">
        <v>389</v>
      </c>
      <c r="W4194" s="53"/>
      <c r="X4194" s="53"/>
      <c r="Y4194" s="63"/>
      <c r="Z4194" s="53"/>
      <c r="AA4194" s="53"/>
      <c r="AB4194" s="72"/>
      <c r="AC4194" s="57"/>
      <c r="AD4194" s="53"/>
      <c r="AE4194" s="53"/>
      <c r="AF4194" s="63"/>
      <c r="AG4194" s="63"/>
      <c r="AH4194" s="62"/>
      <c r="AI4194" s="53"/>
      <c r="AJ4194" s="149">
        <v>1</v>
      </c>
      <c r="AK4194" s="374">
        <v>8</v>
      </c>
    </row>
    <row r="4195" spans="1:37" s="149" customFormat="1" ht="60" customHeight="1">
      <c r="A4195" s="52" t="s">
        <v>377</v>
      </c>
      <c r="B4195" s="160" t="s">
        <v>2836</v>
      </c>
      <c r="C4195" s="60">
        <v>3000577</v>
      </c>
      <c r="D4195" s="52" t="s">
        <v>411</v>
      </c>
      <c r="E4195" s="53" t="s">
        <v>81</v>
      </c>
      <c r="F4195" s="76">
        <v>41244</v>
      </c>
      <c r="G4195" s="55">
        <v>41324</v>
      </c>
      <c r="H4195" s="53" t="s">
        <v>104</v>
      </c>
      <c r="I4195" s="56">
        <v>1360.1042</v>
      </c>
      <c r="J4195" s="56">
        <v>1359.1159246190264</v>
      </c>
      <c r="K4195" s="56">
        <v>1359.115</v>
      </c>
      <c r="L4195" s="59">
        <v>41344</v>
      </c>
      <c r="M4195" s="60">
        <v>2013</v>
      </c>
      <c r="N4195" s="61">
        <v>41361</v>
      </c>
      <c r="O4195" s="60">
        <v>2013</v>
      </c>
      <c r="P4195" s="61">
        <v>41608</v>
      </c>
      <c r="Q4195" s="53" t="s">
        <v>338</v>
      </c>
      <c r="R4195" s="53" t="s">
        <v>396</v>
      </c>
      <c r="S4195" s="53" t="s">
        <v>384</v>
      </c>
      <c r="T4195" s="63">
        <v>1</v>
      </c>
      <c r="U4195" s="53">
        <v>8</v>
      </c>
      <c r="V4195" s="53" t="s">
        <v>389</v>
      </c>
      <c r="W4195" s="53"/>
      <c r="X4195" s="53"/>
      <c r="Y4195" s="63"/>
      <c r="Z4195" s="53"/>
      <c r="AA4195" s="53"/>
      <c r="AB4195" s="72"/>
      <c r="AC4195" s="57"/>
      <c r="AD4195" s="53"/>
      <c r="AE4195" s="53"/>
      <c r="AF4195" s="63"/>
      <c r="AG4195" s="63"/>
      <c r="AH4195" s="62"/>
      <c r="AI4195" s="53"/>
      <c r="AJ4195" s="149">
        <v>1</v>
      </c>
      <c r="AK4195" s="374">
        <v>8</v>
      </c>
    </row>
    <row r="4196" spans="1:37" s="149" customFormat="1" ht="90" customHeight="1">
      <c r="A4196" s="52" t="s">
        <v>377</v>
      </c>
      <c r="B4196" s="60">
        <v>811</v>
      </c>
      <c r="C4196" s="60">
        <v>3000577</v>
      </c>
      <c r="D4196" s="52" t="s">
        <v>411</v>
      </c>
      <c r="E4196" s="53" t="s">
        <v>59</v>
      </c>
      <c r="F4196" s="55">
        <v>41518</v>
      </c>
      <c r="G4196" s="55">
        <v>41558</v>
      </c>
      <c r="H4196" s="53" t="s">
        <v>104</v>
      </c>
      <c r="I4196" s="57">
        <v>1694.0000000000002</v>
      </c>
      <c r="J4196" s="56">
        <v>1692.7691014080001</v>
      </c>
      <c r="K4196" s="56">
        <v>1692.769</v>
      </c>
      <c r="L4196" s="59">
        <v>41578</v>
      </c>
      <c r="M4196" s="60">
        <v>2013</v>
      </c>
      <c r="N4196" s="61">
        <v>41580</v>
      </c>
      <c r="O4196" s="60">
        <v>2013</v>
      </c>
      <c r="P4196" s="61">
        <v>41623</v>
      </c>
      <c r="Q4196" s="53" t="s">
        <v>338</v>
      </c>
      <c r="R4196" s="53" t="s">
        <v>397</v>
      </c>
      <c r="S4196" s="53" t="s">
        <v>384</v>
      </c>
      <c r="T4196" s="63">
        <v>1</v>
      </c>
      <c r="U4196" s="53">
        <v>8</v>
      </c>
      <c r="V4196" s="53" t="s">
        <v>389</v>
      </c>
      <c r="W4196" s="53"/>
      <c r="X4196" s="53"/>
      <c r="Y4196" s="63"/>
      <c r="Z4196" s="53"/>
      <c r="AA4196" s="53"/>
      <c r="AB4196" s="72"/>
      <c r="AC4196" s="57"/>
      <c r="AD4196" s="53"/>
      <c r="AE4196" s="53"/>
      <c r="AF4196" s="63"/>
      <c r="AG4196" s="63"/>
      <c r="AH4196" s="62"/>
      <c r="AI4196" s="53"/>
      <c r="AJ4196" s="149">
        <v>4</v>
      </c>
      <c r="AK4196" s="374">
        <v>8</v>
      </c>
    </row>
    <row r="4197" spans="1:37" s="149" customFormat="1" ht="75" customHeight="1">
      <c r="A4197" s="52" t="s">
        <v>377</v>
      </c>
      <c r="B4197" s="60">
        <v>812</v>
      </c>
      <c r="C4197" s="60">
        <v>3000530</v>
      </c>
      <c r="D4197" s="52" t="s">
        <v>412</v>
      </c>
      <c r="E4197" s="53" t="s">
        <v>63</v>
      </c>
      <c r="F4197" s="55">
        <v>41326</v>
      </c>
      <c r="G4197" s="55">
        <v>41326</v>
      </c>
      <c r="H4197" s="53" t="s">
        <v>104</v>
      </c>
      <c r="I4197" s="57">
        <v>319.55</v>
      </c>
      <c r="J4197" s="56">
        <v>319.55</v>
      </c>
      <c r="K4197" s="56">
        <v>319.55</v>
      </c>
      <c r="L4197" s="59">
        <v>41326</v>
      </c>
      <c r="M4197" s="60">
        <v>2013</v>
      </c>
      <c r="N4197" s="61">
        <v>41334</v>
      </c>
      <c r="O4197" s="60">
        <v>2013</v>
      </c>
      <c r="P4197" s="61">
        <v>41623</v>
      </c>
      <c r="Q4197" s="53" t="s">
        <v>338</v>
      </c>
      <c r="R4197" s="52" t="s">
        <v>398</v>
      </c>
      <c r="S4197" s="53" t="s">
        <v>384</v>
      </c>
      <c r="T4197" s="63">
        <v>1</v>
      </c>
      <c r="U4197" s="53">
        <v>8</v>
      </c>
      <c r="V4197" s="53" t="s">
        <v>389</v>
      </c>
      <c r="W4197" s="53"/>
      <c r="X4197" s="53"/>
      <c r="Y4197" s="63"/>
      <c r="Z4197" s="53"/>
      <c r="AA4197" s="53"/>
      <c r="AB4197" s="72"/>
      <c r="AC4197" s="57"/>
      <c r="AD4197" s="53"/>
      <c r="AE4197" s="53"/>
      <c r="AF4197" s="63"/>
      <c r="AG4197" s="63"/>
      <c r="AH4197" s="62"/>
      <c r="AI4197" s="53"/>
      <c r="AJ4197" s="149">
        <v>1</v>
      </c>
      <c r="AK4197" s="374">
        <v>8</v>
      </c>
    </row>
    <row r="4198" spans="1:37" s="149" customFormat="1" ht="75" customHeight="1">
      <c r="A4198" s="52" t="s">
        <v>377</v>
      </c>
      <c r="B4198" s="60">
        <v>813</v>
      </c>
      <c r="C4198" s="60">
        <v>3000530</v>
      </c>
      <c r="D4198" s="52" t="s">
        <v>412</v>
      </c>
      <c r="E4198" s="53" t="s">
        <v>63</v>
      </c>
      <c r="F4198" s="55">
        <v>41326</v>
      </c>
      <c r="G4198" s="55">
        <v>41326</v>
      </c>
      <c r="H4198" s="53" t="s">
        <v>104</v>
      </c>
      <c r="I4198" s="57">
        <v>273.89999999999998</v>
      </c>
      <c r="J4198" s="56">
        <v>273.89999999999998</v>
      </c>
      <c r="K4198" s="56">
        <v>273.89999999999998</v>
      </c>
      <c r="L4198" s="59">
        <v>41326</v>
      </c>
      <c r="M4198" s="60">
        <v>2013</v>
      </c>
      <c r="N4198" s="61">
        <v>41334</v>
      </c>
      <c r="O4198" s="60">
        <v>2013</v>
      </c>
      <c r="P4198" s="61">
        <v>41623</v>
      </c>
      <c r="Q4198" s="53" t="s">
        <v>338</v>
      </c>
      <c r="R4198" s="52" t="s">
        <v>399</v>
      </c>
      <c r="S4198" s="53" t="s">
        <v>384</v>
      </c>
      <c r="T4198" s="63">
        <v>1</v>
      </c>
      <c r="U4198" s="53">
        <v>8</v>
      </c>
      <c r="V4198" s="53" t="s">
        <v>389</v>
      </c>
      <c r="W4198" s="53"/>
      <c r="X4198" s="53"/>
      <c r="Y4198" s="63"/>
      <c r="Z4198" s="53"/>
      <c r="AA4198" s="53"/>
      <c r="AB4198" s="72"/>
      <c r="AC4198" s="57"/>
      <c r="AD4198" s="53"/>
      <c r="AE4198" s="53"/>
      <c r="AF4198" s="63"/>
      <c r="AG4198" s="63"/>
      <c r="AH4198" s="62"/>
      <c r="AI4198" s="53"/>
      <c r="AJ4198" s="149">
        <v>1</v>
      </c>
      <c r="AK4198" s="374">
        <v>8</v>
      </c>
    </row>
    <row r="4199" spans="1:37" s="149" customFormat="1" ht="75" customHeight="1">
      <c r="A4199" s="52" t="s">
        <v>377</v>
      </c>
      <c r="B4199" s="60">
        <v>814</v>
      </c>
      <c r="C4199" s="60">
        <v>3000530</v>
      </c>
      <c r="D4199" s="52" t="s">
        <v>412</v>
      </c>
      <c r="E4199" s="53" t="s">
        <v>63</v>
      </c>
      <c r="F4199" s="55">
        <v>41326</v>
      </c>
      <c r="G4199" s="55">
        <v>41326</v>
      </c>
      <c r="H4199" s="53" t="s">
        <v>104</v>
      </c>
      <c r="I4199" s="57">
        <v>2765.88</v>
      </c>
      <c r="J4199" s="56">
        <v>2765.88</v>
      </c>
      <c r="K4199" s="56">
        <v>2765.88</v>
      </c>
      <c r="L4199" s="59">
        <v>41326</v>
      </c>
      <c r="M4199" s="60">
        <v>2013</v>
      </c>
      <c r="N4199" s="61">
        <v>41334</v>
      </c>
      <c r="O4199" s="60">
        <v>2013</v>
      </c>
      <c r="P4199" s="61">
        <v>41623</v>
      </c>
      <c r="Q4199" s="53" t="s">
        <v>338</v>
      </c>
      <c r="R4199" s="52" t="s">
        <v>400</v>
      </c>
      <c r="S4199" s="53" t="s">
        <v>384</v>
      </c>
      <c r="T4199" s="63">
        <v>1</v>
      </c>
      <c r="U4199" s="53">
        <v>8</v>
      </c>
      <c r="V4199" s="53" t="s">
        <v>389</v>
      </c>
      <c r="W4199" s="53"/>
      <c r="X4199" s="53"/>
      <c r="Y4199" s="63"/>
      <c r="Z4199" s="53"/>
      <c r="AA4199" s="53"/>
      <c r="AB4199" s="72"/>
      <c r="AC4199" s="57"/>
      <c r="AD4199" s="53"/>
      <c r="AE4199" s="53"/>
      <c r="AF4199" s="63"/>
      <c r="AG4199" s="63"/>
      <c r="AH4199" s="62"/>
      <c r="AI4199" s="53"/>
      <c r="AJ4199" s="149">
        <v>1</v>
      </c>
      <c r="AK4199" s="374">
        <v>8</v>
      </c>
    </row>
    <row r="4200" spans="1:37" s="149" customFormat="1" ht="75" customHeight="1">
      <c r="A4200" s="52" t="s">
        <v>377</v>
      </c>
      <c r="B4200" s="60">
        <v>815</v>
      </c>
      <c r="C4200" s="60">
        <v>3000530</v>
      </c>
      <c r="D4200" s="52" t="s">
        <v>412</v>
      </c>
      <c r="E4200" s="53" t="s">
        <v>59</v>
      </c>
      <c r="F4200" s="55">
        <v>41289</v>
      </c>
      <c r="G4200" s="55">
        <v>41329</v>
      </c>
      <c r="H4200" s="53" t="s">
        <v>104</v>
      </c>
      <c r="I4200" s="57">
        <v>1360.8</v>
      </c>
      <c r="J4200" s="56">
        <v>1360.8</v>
      </c>
      <c r="K4200" s="56">
        <v>1360.8</v>
      </c>
      <c r="L4200" s="59">
        <v>41349</v>
      </c>
      <c r="M4200" s="60">
        <v>2013</v>
      </c>
      <c r="N4200" s="61">
        <v>41353</v>
      </c>
      <c r="O4200" s="60">
        <v>2013</v>
      </c>
      <c r="P4200" s="61">
        <v>41623</v>
      </c>
      <c r="Q4200" s="53" t="s">
        <v>338</v>
      </c>
      <c r="R4200" s="52" t="s">
        <v>401</v>
      </c>
      <c r="S4200" s="53" t="s">
        <v>384</v>
      </c>
      <c r="T4200" s="63">
        <v>1</v>
      </c>
      <c r="U4200" s="53">
        <v>8</v>
      </c>
      <c r="V4200" s="53" t="s">
        <v>389</v>
      </c>
      <c r="W4200" s="53"/>
      <c r="X4200" s="53"/>
      <c r="Y4200" s="63"/>
      <c r="Z4200" s="53"/>
      <c r="AA4200" s="53"/>
      <c r="AB4200" s="72"/>
      <c r="AC4200" s="57"/>
      <c r="AD4200" s="53"/>
      <c r="AE4200" s="53"/>
      <c r="AF4200" s="63"/>
      <c r="AG4200" s="63"/>
      <c r="AH4200" s="62"/>
      <c r="AI4200" s="53"/>
      <c r="AJ4200" s="149">
        <v>1</v>
      </c>
      <c r="AK4200" s="374">
        <v>8</v>
      </c>
    </row>
    <row r="4201" spans="1:37" s="149" customFormat="1" ht="105" customHeight="1">
      <c r="A4201" s="52" t="s">
        <v>377</v>
      </c>
      <c r="B4201" s="60">
        <v>816</v>
      </c>
      <c r="C4201" s="60">
        <v>3000557</v>
      </c>
      <c r="D4201" s="52" t="s">
        <v>413</v>
      </c>
      <c r="E4201" s="53" t="s">
        <v>81</v>
      </c>
      <c r="F4201" s="55">
        <v>41244</v>
      </c>
      <c r="G4201" s="55">
        <v>41324</v>
      </c>
      <c r="H4201" s="53" t="s">
        <v>104</v>
      </c>
      <c r="I4201" s="57">
        <v>25485.072</v>
      </c>
      <c r="J4201" s="56">
        <v>25485.072</v>
      </c>
      <c r="K4201" s="56">
        <v>25485.072</v>
      </c>
      <c r="L4201" s="59">
        <v>41334</v>
      </c>
      <c r="M4201" s="60">
        <v>2013</v>
      </c>
      <c r="N4201" s="61">
        <v>41336</v>
      </c>
      <c r="O4201" s="60">
        <v>2013</v>
      </c>
      <c r="P4201" s="61">
        <v>41639</v>
      </c>
      <c r="Q4201" s="53" t="s">
        <v>337</v>
      </c>
      <c r="R4201" s="53"/>
      <c r="S4201" s="53" t="s">
        <v>384</v>
      </c>
      <c r="T4201" s="63">
        <v>1</v>
      </c>
      <c r="U4201" s="53">
        <v>8</v>
      </c>
      <c r="V4201" s="53" t="s">
        <v>385</v>
      </c>
      <c r="W4201" s="53"/>
      <c r="X4201" s="53"/>
      <c r="Y4201" s="63"/>
      <c r="Z4201" s="53"/>
      <c r="AA4201" s="53"/>
      <c r="AB4201" s="72"/>
      <c r="AC4201" s="57"/>
      <c r="AD4201" s="53"/>
      <c r="AE4201" s="53"/>
      <c r="AF4201" s="63"/>
      <c r="AG4201" s="63"/>
      <c r="AH4201" s="62"/>
      <c r="AI4201" s="53"/>
      <c r="AJ4201" s="149">
        <v>1</v>
      </c>
      <c r="AK4201" s="374">
        <v>8</v>
      </c>
    </row>
    <row r="4202" spans="1:37" s="149" customFormat="1" ht="135" customHeight="1">
      <c r="A4202" s="52" t="s">
        <v>377</v>
      </c>
      <c r="B4202" s="160" t="s">
        <v>2660</v>
      </c>
      <c r="C4202" s="60">
        <v>3000557</v>
      </c>
      <c r="D4202" s="52" t="s">
        <v>413</v>
      </c>
      <c r="E4202" s="53" t="s">
        <v>81</v>
      </c>
      <c r="F4202" s="55">
        <v>41244</v>
      </c>
      <c r="G4202" s="55">
        <v>41324</v>
      </c>
      <c r="H4202" s="53" t="s">
        <v>104</v>
      </c>
      <c r="I4202" s="57">
        <v>11679.727999999999</v>
      </c>
      <c r="J4202" s="56">
        <v>11679.727999999999</v>
      </c>
      <c r="K4202" s="56">
        <v>11679.727999999999</v>
      </c>
      <c r="L4202" s="59">
        <v>41334</v>
      </c>
      <c r="M4202" s="60">
        <v>2013</v>
      </c>
      <c r="N4202" s="61">
        <v>41336</v>
      </c>
      <c r="O4202" s="60">
        <v>2013</v>
      </c>
      <c r="P4202" s="61">
        <v>41639</v>
      </c>
      <c r="Q4202" s="53" t="s">
        <v>337</v>
      </c>
      <c r="R4202" s="53" t="s">
        <v>2663</v>
      </c>
      <c r="S4202" s="53" t="s">
        <v>384</v>
      </c>
      <c r="T4202" s="63">
        <v>1</v>
      </c>
      <c r="U4202" s="53">
        <v>8</v>
      </c>
      <c r="V4202" s="53" t="s">
        <v>385</v>
      </c>
      <c r="W4202" s="53"/>
      <c r="X4202" s="53"/>
      <c r="Y4202" s="63"/>
      <c r="Z4202" s="53"/>
      <c r="AA4202" s="53"/>
      <c r="AB4202" s="72"/>
      <c r="AC4202" s="57"/>
      <c r="AD4202" s="53"/>
      <c r="AE4202" s="53"/>
      <c r="AF4202" s="63"/>
      <c r="AG4202" s="63"/>
      <c r="AH4202" s="62"/>
      <c r="AI4202" s="53"/>
      <c r="AJ4202" s="149">
        <v>1</v>
      </c>
      <c r="AK4202" s="374">
        <v>8</v>
      </c>
    </row>
    <row r="4203" spans="1:37" s="149" customFormat="1" ht="135" customHeight="1">
      <c r="A4203" s="52" t="s">
        <v>377</v>
      </c>
      <c r="B4203" s="160" t="s">
        <v>2661</v>
      </c>
      <c r="C4203" s="60">
        <v>3000557</v>
      </c>
      <c r="D4203" s="52" t="s">
        <v>413</v>
      </c>
      <c r="E4203" s="53" t="s">
        <v>81</v>
      </c>
      <c r="F4203" s="55">
        <v>41244</v>
      </c>
      <c r="G4203" s="55">
        <v>41324</v>
      </c>
      <c r="H4203" s="53" t="s">
        <v>104</v>
      </c>
      <c r="I4203" s="57">
        <v>9774.4159999999993</v>
      </c>
      <c r="J4203" s="56">
        <v>9774.4159999999993</v>
      </c>
      <c r="K4203" s="56">
        <v>9774.4159999999993</v>
      </c>
      <c r="L4203" s="59">
        <v>41334</v>
      </c>
      <c r="M4203" s="60">
        <v>2013</v>
      </c>
      <c r="N4203" s="61">
        <v>41336</v>
      </c>
      <c r="O4203" s="60">
        <v>2013</v>
      </c>
      <c r="P4203" s="61">
        <v>41639</v>
      </c>
      <c r="Q4203" s="53" t="s">
        <v>337</v>
      </c>
      <c r="R4203" s="53" t="s">
        <v>2664</v>
      </c>
      <c r="S4203" s="53" t="s">
        <v>384</v>
      </c>
      <c r="T4203" s="63">
        <v>1</v>
      </c>
      <c r="U4203" s="53">
        <v>8</v>
      </c>
      <c r="V4203" s="53" t="s">
        <v>385</v>
      </c>
      <c r="W4203" s="53"/>
      <c r="X4203" s="53"/>
      <c r="Y4203" s="63"/>
      <c r="Z4203" s="53"/>
      <c r="AA4203" s="53"/>
      <c r="AB4203" s="72"/>
      <c r="AC4203" s="57"/>
      <c r="AD4203" s="53"/>
      <c r="AE4203" s="53"/>
      <c r="AF4203" s="63"/>
      <c r="AG4203" s="63"/>
      <c r="AH4203" s="62"/>
      <c r="AI4203" s="53"/>
      <c r="AJ4203" s="149">
        <v>1</v>
      </c>
      <c r="AK4203" s="374">
        <v>8</v>
      </c>
    </row>
    <row r="4204" spans="1:37" s="149" customFormat="1" ht="150" customHeight="1">
      <c r="A4204" s="52" t="s">
        <v>377</v>
      </c>
      <c r="B4204" s="160" t="s">
        <v>2662</v>
      </c>
      <c r="C4204" s="60">
        <v>3000557</v>
      </c>
      <c r="D4204" s="52" t="s">
        <v>413</v>
      </c>
      <c r="E4204" s="53" t="s">
        <v>81</v>
      </c>
      <c r="F4204" s="55">
        <v>41244</v>
      </c>
      <c r="G4204" s="55">
        <v>41324</v>
      </c>
      <c r="H4204" s="53" t="s">
        <v>104</v>
      </c>
      <c r="I4204" s="57">
        <v>12060.784</v>
      </c>
      <c r="J4204" s="56">
        <v>12060.784</v>
      </c>
      <c r="K4204" s="56">
        <v>12060.784</v>
      </c>
      <c r="L4204" s="59">
        <v>41334</v>
      </c>
      <c r="M4204" s="60">
        <v>2013</v>
      </c>
      <c r="N4204" s="61">
        <v>41336</v>
      </c>
      <c r="O4204" s="60">
        <v>2013</v>
      </c>
      <c r="P4204" s="61">
        <v>41639</v>
      </c>
      <c r="Q4204" s="53" t="s">
        <v>337</v>
      </c>
      <c r="R4204" s="53" t="s">
        <v>2665</v>
      </c>
      <c r="S4204" s="53" t="s">
        <v>384</v>
      </c>
      <c r="T4204" s="63">
        <v>1</v>
      </c>
      <c r="U4204" s="53">
        <v>8</v>
      </c>
      <c r="V4204" s="53" t="s">
        <v>385</v>
      </c>
      <c r="W4204" s="53"/>
      <c r="X4204" s="53"/>
      <c r="Y4204" s="63"/>
      <c r="Z4204" s="53"/>
      <c r="AA4204" s="53"/>
      <c r="AB4204" s="72"/>
      <c r="AC4204" s="57"/>
      <c r="AD4204" s="53"/>
      <c r="AE4204" s="53"/>
      <c r="AF4204" s="63"/>
      <c r="AG4204" s="63"/>
      <c r="AH4204" s="62"/>
      <c r="AI4204" s="53"/>
      <c r="AJ4204" s="149">
        <v>1</v>
      </c>
      <c r="AK4204" s="374">
        <v>8</v>
      </c>
    </row>
    <row r="4205" spans="1:37" s="149" customFormat="1" ht="84.75" customHeight="1">
      <c r="A4205" s="52" t="s">
        <v>377</v>
      </c>
      <c r="B4205" s="60">
        <v>817</v>
      </c>
      <c r="C4205" s="60">
        <v>3000544</v>
      </c>
      <c r="D4205" s="52" t="s">
        <v>381</v>
      </c>
      <c r="E4205" s="53" t="s">
        <v>64</v>
      </c>
      <c r="F4205" s="55">
        <v>41333</v>
      </c>
      <c r="G4205" s="55">
        <v>41353</v>
      </c>
      <c r="H4205" s="53" t="s">
        <v>100</v>
      </c>
      <c r="I4205" s="57">
        <v>66549.72034</v>
      </c>
      <c r="J4205" s="56">
        <v>66549.72034</v>
      </c>
      <c r="K4205" s="56">
        <v>66549.72</v>
      </c>
      <c r="L4205" s="59">
        <v>41358</v>
      </c>
      <c r="M4205" s="60">
        <v>2013</v>
      </c>
      <c r="N4205" s="61">
        <v>41365</v>
      </c>
      <c r="O4205" s="60">
        <v>2015</v>
      </c>
      <c r="P4205" s="61">
        <v>42094</v>
      </c>
      <c r="Q4205" s="53" t="s">
        <v>337</v>
      </c>
      <c r="R4205" s="71" t="s">
        <v>2082</v>
      </c>
      <c r="S4205" s="53" t="s">
        <v>384</v>
      </c>
      <c r="T4205" s="129">
        <v>1</v>
      </c>
      <c r="U4205" s="53">
        <v>8</v>
      </c>
      <c r="V4205" s="53" t="s">
        <v>385</v>
      </c>
      <c r="W4205" s="53"/>
      <c r="X4205" s="53"/>
      <c r="Y4205" s="63"/>
      <c r="Z4205" s="53"/>
      <c r="AA4205" s="53"/>
      <c r="AB4205" s="72"/>
      <c r="AC4205" s="57"/>
      <c r="AD4205" s="53"/>
      <c r="AE4205" s="53"/>
      <c r="AF4205" s="63"/>
      <c r="AG4205" s="63"/>
      <c r="AH4205" s="62"/>
      <c r="AI4205" s="53"/>
      <c r="AJ4205" s="149">
        <v>1</v>
      </c>
      <c r="AK4205" s="374">
        <v>8</v>
      </c>
    </row>
    <row r="4206" spans="1:37" s="149" customFormat="1" ht="60" customHeight="1">
      <c r="A4206" s="52" t="s">
        <v>377</v>
      </c>
      <c r="B4206" s="60">
        <v>818</v>
      </c>
      <c r="C4206" s="53">
        <v>3000545</v>
      </c>
      <c r="D4206" s="52" t="s">
        <v>414</v>
      </c>
      <c r="E4206" s="53" t="s">
        <v>59</v>
      </c>
      <c r="F4206" s="55">
        <v>41487</v>
      </c>
      <c r="G4206" s="55">
        <v>41527</v>
      </c>
      <c r="H4206" s="53" t="s">
        <v>104</v>
      </c>
      <c r="I4206" s="57">
        <v>4700.0039999999999</v>
      </c>
      <c r="J4206" s="56">
        <v>4700.0039999999999</v>
      </c>
      <c r="K4206" s="56">
        <v>4700.0039999999999</v>
      </c>
      <c r="L4206" s="59">
        <v>41545</v>
      </c>
      <c r="M4206" s="60">
        <v>2013</v>
      </c>
      <c r="N4206" s="61">
        <v>41567</v>
      </c>
      <c r="O4206" s="60">
        <v>2014</v>
      </c>
      <c r="P4206" s="61">
        <v>41912</v>
      </c>
      <c r="Q4206" s="53" t="s">
        <v>337</v>
      </c>
      <c r="R4206" s="52" t="s">
        <v>402</v>
      </c>
      <c r="S4206" s="53" t="s">
        <v>384</v>
      </c>
      <c r="T4206" s="63">
        <v>1</v>
      </c>
      <c r="U4206" s="53">
        <v>8</v>
      </c>
      <c r="V4206" s="53" t="s">
        <v>385</v>
      </c>
      <c r="W4206" s="53"/>
      <c r="X4206" s="53"/>
      <c r="Y4206" s="63"/>
      <c r="Z4206" s="53"/>
      <c r="AA4206" s="53"/>
      <c r="AB4206" s="72"/>
      <c r="AC4206" s="57"/>
      <c r="AD4206" s="53"/>
      <c r="AE4206" s="53"/>
      <c r="AF4206" s="63"/>
      <c r="AG4206" s="63"/>
      <c r="AH4206" s="62"/>
      <c r="AI4206" s="53"/>
      <c r="AJ4206" s="149">
        <v>3</v>
      </c>
      <c r="AK4206" s="374">
        <v>8</v>
      </c>
    </row>
    <row r="4207" spans="1:37" s="149" customFormat="1" ht="60" customHeight="1">
      <c r="A4207" s="52" t="s">
        <v>377</v>
      </c>
      <c r="B4207" s="60">
        <v>819</v>
      </c>
      <c r="C4207" s="60">
        <v>3000430</v>
      </c>
      <c r="D4207" s="52" t="s">
        <v>416</v>
      </c>
      <c r="E4207" s="53" t="s">
        <v>59</v>
      </c>
      <c r="F4207" s="55">
        <v>41244</v>
      </c>
      <c r="G4207" s="55">
        <v>41284</v>
      </c>
      <c r="H4207" s="53" t="s">
        <v>104</v>
      </c>
      <c r="I4207" s="57">
        <v>2802.0360169999999</v>
      </c>
      <c r="J4207" s="56">
        <v>2799.9999944568722</v>
      </c>
      <c r="K4207" s="56">
        <v>2799.9989999999998</v>
      </c>
      <c r="L4207" s="59">
        <v>41304</v>
      </c>
      <c r="M4207" s="60">
        <v>2013</v>
      </c>
      <c r="N4207" s="61">
        <v>41325</v>
      </c>
      <c r="O4207" s="60">
        <v>2013</v>
      </c>
      <c r="P4207" s="61">
        <v>41639</v>
      </c>
      <c r="Q4207" s="53" t="s">
        <v>338</v>
      </c>
      <c r="R4207" s="53"/>
      <c r="S4207" s="53" t="s">
        <v>384</v>
      </c>
      <c r="T4207" s="63">
        <v>1</v>
      </c>
      <c r="U4207" s="53">
        <v>8</v>
      </c>
      <c r="V4207" s="53" t="s">
        <v>389</v>
      </c>
      <c r="W4207" s="53"/>
      <c r="X4207" s="53"/>
      <c r="Y4207" s="63"/>
      <c r="Z4207" s="53"/>
      <c r="AA4207" s="53"/>
      <c r="AB4207" s="72"/>
      <c r="AC4207" s="57"/>
      <c r="AD4207" s="53"/>
      <c r="AE4207" s="53"/>
      <c r="AF4207" s="63"/>
      <c r="AG4207" s="63"/>
      <c r="AH4207" s="62"/>
      <c r="AI4207" s="53"/>
      <c r="AJ4207" s="149">
        <v>1</v>
      </c>
      <c r="AK4207" s="374">
        <v>8</v>
      </c>
    </row>
    <row r="4208" spans="1:37" s="149" customFormat="1" ht="60" customHeight="1">
      <c r="A4208" s="52" t="s">
        <v>377</v>
      </c>
      <c r="B4208" s="60">
        <v>820</v>
      </c>
      <c r="C4208" s="60">
        <v>3000453</v>
      </c>
      <c r="D4208" s="52" t="s">
        <v>623</v>
      </c>
      <c r="E4208" s="53" t="s">
        <v>64</v>
      </c>
      <c r="F4208" s="55">
        <v>41234</v>
      </c>
      <c r="G4208" s="55">
        <v>41264</v>
      </c>
      <c r="H4208" s="53" t="s">
        <v>104</v>
      </c>
      <c r="I4208" s="57">
        <v>21647.74</v>
      </c>
      <c r="J4208" s="56">
        <v>21632.009564566499</v>
      </c>
      <c r="K4208" s="56">
        <v>21632.008999999998</v>
      </c>
      <c r="L4208" s="59">
        <v>41284</v>
      </c>
      <c r="M4208" s="60">
        <v>2013</v>
      </c>
      <c r="N4208" s="61">
        <v>41275</v>
      </c>
      <c r="O4208" s="60">
        <v>2013</v>
      </c>
      <c r="P4208" s="61">
        <v>41455</v>
      </c>
      <c r="Q4208" s="53" t="s">
        <v>337</v>
      </c>
      <c r="R4208" s="52"/>
      <c r="S4208" s="53" t="s">
        <v>384</v>
      </c>
      <c r="T4208" s="63">
        <v>1</v>
      </c>
      <c r="U4208" s="53">
        <v>8</v>
      </c>
      <c r="V4208" s="53" t="s">
        <v>385</v>
      </c>
      <c r="W4208" s="53"/>
      <c r="X4208" s="53"/>
      <c r="Y4208" s="63"/>
      <c r="Z4208" s="53"/>
      <c r="AA4208" s="53"/>
      <c r="AB4208" s="72"/>
      <c r="AC4208" s="57"/>
      <c r="AD4208" s="53"/>
      <c r="AE4208" s="53"/>
      <c r="AF4208" s="63"/>
      <c r="AG4208" s="63"/>
      <c r="AH4208" s="62"/>
      <c r="AI4208" s="53"/>
      <c r="AJ4208" s="149">
        <v>1</v>
      </c>
      <c r="AK4208" s="374">
        <v>8</v>
      </c>
    </row>
    <row r="4209" spans="1:37" s="149" customFormat="1" ht="60" customHeight="1">
      <c r="A4209" s="52" t="s">
        <v>377</v>
      </c>
      <c r="B4209" s="60">
        <v>821</v>
      </c>
      <c r="C4209" s="60">
        <v>3000453</v>
      </c>
      <c r="D4209" s="52" t="s">
        <v>623</v>
      </c>
      <c r="E4209" s="53" t="s">
        <v>64</v>
      </c>
      <c r="F4209" s="55">
        <v>41234</v>
      </c>
      <c r="G4209" s="55">
        <v>41269</v>
      </c>
      <c r="H4209" s="53" t="s">
        <v>104</v>
      </c>
      <c r="I4209" s="57">
        <v>935.43772999999999</v>
      </c>
      <c r="J4209" s="56">
        <v>1028.2338218410646</v>
      </c>
      <c r="K4209" s="56">
        <v>935.43700000000001</v>
      </c>
      <c r="L4209" s="59">
        <v>41289</v>
      </c>
      <c r="M4209" s="60">
        <v>2013</v>
      </c>
      <c r="N4209" s="61">
        <v>41289</v>
      </c>
      <c r="O4209" s="60">
        <v>2013</v>
      </c>
      <c r="P4209" s="61">
        <v>41639</v>
      </c>
      <c r="Q4209" s="53" t="s">
        <v>337</v>
      </c>
      <c r="R4209" s="52"/>
      <c r="S4209" s="53" t="s">
        <v>384</v>
      </c>
      <c r="T4209" s="63">
        <v>1</v>
      </c>
      <c r="U4209" s="53">
        <v>8</v>
      </c>
      <c r="V4209" s="53" t="s">
        <v>385</v>
      </c>
      <c r="W4209" s="53"/>
      <c r="X4209" s="53"/>
      <c r="Y4209" s="63"/>
      <c r="Z4209" s="53"/>
      <c r="AA4209" s="53"/>
      <c r="AB4209" s="72"/>
      <c r="AC4209" s="57"/>
      <c r="AD4209" s="53"/>
      <c r="AE4209" s="53"/>
      <c r="AF4209" s="63"/>
      <c r="AG4209" s="63"/>
      <c r="AH4209" s="62"/>
      <c r="AI4209" s="53"/>
      <c r="AJ4209" s="149">
        <v>1</v>
      </c>
      <c r="AK4209" s="374">
        <v>8</v>
      </c>
    </row>
    <row r="4210" spans="1:37" s="149" customFormat="1" ht="105" customHeight="1">
      <c r="A4210" s="52" t="s">
        <v>377</v>
      </c>
      <c r="B4210" s="60">
        <v>822</v>
      </c>
      <c r="C4210" s="60">
        <v>3000438</v>
      </c>
      <c r="D4210" s="52" t="s">
        <v>624</v>
      </c>
      <c r="E4210" s="53" t="s">
        <v>59</v>
      </c>
      <c r="F4210" s="55">
        <v>41365</v>
      </c>
      <c r="G4210" s="55">
        <v>41405</v>
      </c>
      <c r="H4210" s="53" t="s">
        <v>104</v>
      </c>
      <c r="I4210" s="57">
        <v>1609.25254</v>
      </c>
      <c r="J4210" s="56">
        <v>1768.8915429054166</v>
      </c>
      <c r="K4210" s="56">
        <v>1609.252</v>
      </c>
      <c r="L4210" s="59">
        <v>41425</v>
      </c>
      <c r="M4210" s="60">
        <v>2013</v>
      </c>
      <c r="N4210" s="61">
        <v>41427</v>
      </c>
      <c r="O4210" s="60">
        <v>2013</v>
      </c>
      <c r="P4210" s="61">
        <v>41547</v>
      </c>
      <c r="Q4210" s="53" t="s">
        <v>337</v>
      </c>
      <c r="R4210" s="52" t="s">
        <v>625</v>
      </c>
      <c r="S4210" s="53" t="s">
        <v>384</v>
      </c>
      <c r="T4210" s="63">
        <v>1</v>
      </c>
      <c r="U4210" s="53">
        <v>8</v>
      </c>
      <c r="V4210" s="53" t="s">
        <v>385</v>
      </c>
      <c r="W4210" s="53"/>
      <c r="X4210" s="53"/>
      <c r="Y4210" s="63"/>
      <c r="Z4210" s="53"/>
      <c r="AA4210" s="53"/>
      <c r="AB4210" s="72"/>
      <c r="AC4210" s="57"/>
      <c r="AD4210" s="53"/>
      <c r="AE4210" s="53"/>
      <c r="AF4210" s="63"/>
      <c r="AG4210" s="63"/>
      <c r="AH4210" s="62"/>
      <c r="AI4210" s="53"/>
      <c r="AJ4210" s="149">
        <v>2</v>
      </c>
      <c r="AK4210" s="374">
        <v>8</v>
      </c>
    </row>
    <row r="4211" spans="1:37" s="149" customFormat="1" ht="60" customHeight="1">
      <c r="A4211" s="52" t="s">
        <v>377</v>
      </c>
      <c r="B4211" s="60">
        <v>823</v>
      </c>
      <c r="C4211" s="60">
        <v>3000452</v>
      </c>
      <c r="D4211" s="52" t="s">
        <v>424</v>
      </c>
      <c r="E4211" s="53" t="s">
        <v>59</v>
      </c>
      <c r="F4211" s="55">
        <v>41244</v>
      </c>
      <c r="G4211" s="55">
        <v>41284</v>
      </c>
      <c r="H4211" s="53" t="s">
        <v>104</v>
      </c>
      <c r="I4211" s="57">
        <v>2325.4550000000004</v>
      </c>
      <c r="J4211" s="56">
        <v>2323.7652719685602</v>
      </c>
      <c r="K4211" s="56">
        <v>2323.7649999999999</v>
      </c>
      <c r="L4211" s="59">
        <v>41304</v>
      </c>
      <c r="M4211" s="60">
        <v>2013</v>
      </c>
      <c r="N4211" s="61">
        <v>41306</v>
      </c>
      <c r="O4211" s="60">
        <v>2013</v>
      </c>
      <c r="P4211" s="61">
        <v>41623</v>
      </c>
      <c r="Q4211" s="53" t="s">
        <v>337</v>
      </c>
      <c r="R4211" s="52" t="s">
        <v>659</v>
      </c>
      <c r="S4211" s="53" t="s">
        <v>384</v>
      </c>
      <c r="T4211" s="63">
        <v>1</v>
      </c>
      <c r="U4211" s="53">
        <v>8</v>
      </c>
      <c r="V4211" s="53" t="s">
        <v>385</v>
      </c>
      <c r="W4211" s="53"/>
      <c r="X4211" s="53"/>
      <c r="Y4211" s="63"/>
      <c r="Z4211" s="53"/>
      <c r="AA4211" s="53"/>
      <c r="AB4211" s="72"/>
      <c r="AC4211" s="57"/>
      <c r="AD4211" s="53"/>
      <c r="AE4211" s="53"/>
      <c r="AF4211" s="63"/>
      <c r="AG4211" s="63"/>
      <c r="AH4211" s="62"/>
      <c r="AI4211" s="53"/>
      <c r="AJ4211" s="149">
        <v>1</v>
      </c>
      <c r="AK4211" s="374">
        <v>8</v>
      </c>
    </row>
    <row r="4212" spans="1:37" s="149" customFormat="1" ht="60" customHeight="1">
      <c r="A4212" s="52" t="s">
        <v>377</v>
      </c>
      <c r="B4212" s="60">
        <v>824</v>
      </c>
      <c r="C4212" s="60">
        <v>3000507</v>
      </c>
      <c r="D4212" s="52" t="s">
        <v>813</v>
      </c>
      <c r="E4212" s="53" t="s">
        <v>59</v>
      </c>
      <c r="F4212" s="55">
        <v>41579</v>
      </c>
      <c r="G4212" s="55">
        <v>41619</v>
      </c>
      <c r="H4212" s="53" t="s">
        <v>104</v>
      </c>
      <c r="I4212" s="57">
        <v>1650</v>
      </c>
      <c r="J4212" s="56">
        <v>1650</v>
      </c>
      <c r="K4212" s="56">
        <v>1650</v>
      </c>
      <c r="L4212" s="59">
        <v>41639</v>
      </c>
      <c r="M4212" s="60">
        <v>2014</v>
      </c>
      <c r="N4212" s="61">
        <v>41640</v>
      </c>
      <c r="O4212" s="60">
        <v>2014</v>
      </c>
      <c r="P4212" s="61">
        <v>42004</v>
      </c>
      <c r="Q4212" s="53" t="s">
        <v>337</v>
      </c>
      <c r="R4212" s="52" t="s">
        <v>657</v>
      </c>
      <c r="S4212" s="53" t="s">
        <v>384</v>
      </c>
      <c r="T4212" s="63">
        <v>1</v>
      </c>
      <c r="U4212" s="53">
        <v>8</v>
      </c>
      <c r="V4212" s="53" t="s">
        <v>385</v>
      </c>
      <c r="W4212" s="53"/>
      <c r="X4212" s="53"/>
      <c r="Y4212" s="63"/>
      <c r="Z4212" s="53"/>
      <c r="AA4212" s="53"/>
      <c r="AB4212" s="72"/>
      <c r="AC4212" s="57"/>
      <c r="AD4212" s="53"/>
      <c r="AE4212" s="53"/>
      <c r="AF4212" s="63"/>
      <c r="AG4212" s="63"/>
      <c r="AH4212" s="62"/>
      <c r="AI4212" s="53"/>
      <c r="AJ4212" s="149">
        <v>4</v>
      </c>
      <c r="AK4212" s="374">
        <v>8</v>
      </c>
    </row>
    <row r="4213" spans="1:37" s="149" customFormat="1" ht="165" customHeight="1">
      <c r="A4213" s="52" t="s">
        <v>377</v>
      </c>
      <c r="B4213" s="60">
        <v>825</v>
      </c>
      <c r="C4213" s="60">
        <v>3000562</v>
      </c>
      <c r="D4213" s="52" t="s">
        <v>656</v>
      </c>
      <c r="E4213" s="53" t="s">
        <v>59</v>
      </c>
      <c r="F4213" s="55">
        <v>41579</v>
      </c>
      <c r="G4213" s="55">
        <v>41619</v>
      </c>
      <c r="H4213" s="53" t="s">
        <v>104</v>
      </c>
      <c r="I4213" s="57">
        <v>2700</v>
      </c>
      <c r="J4213" s="56">
        <v>2700</v>
      </c>
      <c r="K4213" s="56">
        <v>2700</v>
      </c>
      <c r="L4213" s="59">
        <v>41639</v>
      </c>
      <c r="M4213" s="60">
        <v>2014</v>
      </c>
      <c r="N4213" s="61">
        <v>41640</v>
      </c>
      <c r="O4213" s="60">
        <v>2014</v>
      </c>
      <c r="P4213" s="61">
        <v>42004</v>
      </c>
      <c r="Q4213" s="53" t="s">
        <v>337</v>
      </c>
      <c r="R4213" s="71" t="s">
        <v>816</v>
      </c>
      <c r="S4213" s="53" t="s">
        <v>384</v>
      </c>
      <c r="T4213" s="53" t="s">
        <v>9</v>
      </c>
      <c r="U4213" s="53">
        <v>8</v>
      </c>
      <c r="V4213" s="53" t="s">
        <v>385</v>
      </c>
      <c r="W4213" s="53"/>
      <c r="X4213" s="53"/>
      <c r="Y4213" s="63"/>
      <c r="Z4213" s="53" t="s">
        <v>1152</v>
      </c>
      <c r="AA4213" s="53"/>
      <c r="AB4213" s="72"/>
      <c r="AC4213" s="57"/>
      <c r="AD4213" s="53"/>
      <c r="AE4213" s="53"/>
      <c r="AF4213" s="63"/>
      <c r="AG4213" s="63"/>
      <c r="AH4213" s="62"/>
      <c r="AI4213" s="53"/>
      <c r="AJ4213" s="149">
        <v>4</v>
      </c>
      <c r="AK4213" s="374">
        <v>8</v>
      </c>
    </row>
    <row r="4214" spans="1:37" s="149" customFormat="1" ht="225" customHeight="1">
      <c r="A4214" s="52" t="s">
        <v>377</v>
      </c>
      <c r="B4214" s="60">
        <v>826</v>
      </c>
      <c r="C4214" s="70" t="s">
        <v>809</v>
      </c>
      <c r="D4214" s="52" t="s">
        <v>810</v>
      </c>
      <c r="E4214" s="53" t="s">
        <v>59</v>
      </c>
      <c r="F4214" s="55">
        <v>41579</v>
      </c>
      <c r="G4214" s="55">
        <v>41619</v>
      </c>
      <c r="H4214" s="53" t="s">
        <v>104</v>
      </c>
      <c r="I4214" s="57">
        <v>715</v>
      </c>
      <c r="J4214" s="56">
        <v>715</v>
      </c>
      <c r="K4214" s="56">
        <v>715</v>
      </c>
      <c r="L4214" s="59">
        <v>41639</v>
      </c>
      <c r="M4214" s="60">
        <v>2014</v>
      </c>
      <c r="N4214" s="61">
        <v>41640</v>
      </c>
      <c r="O4214" s="60">
        <v>2014</v>
      </c>
      <c r="P4214" s="61">
        <v>42004</v>
      </c>
      <c r="Q4214" s="53" t="s">
        <v>337</v>
      </c>
      <c r="R4214" s="52" t="s">
        <v>658</v>
      </c>
      <c r="S4214" s="53" t="s">
        <v>384</v>
      </c>
      <c r="T4214" s="63">
        <v>1</v>
      </c>
      <c r="U4214" s="53">
        <v>8</v>
      </c>
      <c r="V4214" s="53" t="s">
        <v>385</v>
      </c>
      <c r="W4214" s="53"/>
      <c r="X4214" s="53"/>
      <c r="Y4214" s="63"/>
      <c r="Z4214" s="53"/>
      <c r="AA4214" s="53"/>
      <c r="AB4214" s="72"/>
      <c r="AC4214" s="57"/>
      <c r="AD4214" s="53"/>
      <c r="AE4214" s="53"/>
      <c r="AF4214" s="63"/>
      <c r="AG4214" s="63"/>
      <c r="AH4214" s="62"/>
      <c r="AI4214" s="53"/>
      <c r="AJ4214" s="149">
        <v>4</v>
      </c>
      <c r="AK4214" s="374">
        <v>8</v>
      </c>
    </row>
    <row r="4215" spans="1:37" s="149" customFormat="1" ht="60" customHeight="1">
      <c r="A4215" s="52" t="s">
        <v>377</v>
      </c>
      <c r="B4215" s="60">
        <v>827</v>
      </c>
      <c r="C4215" s="60">
        <v>3000452</v>
      </c>
      <c r="D4215" s="52" t="s">
        <v>424</v>
      </c>
      <c r="E4215" s="53" t="s">
        <v>59</v>
      </c>
      <c r="F4215" s="55">
        <v>41258</v>
      </c>
      <c r="G4215" s="55">
        <v>41298</v>
      </c>
      <c r="H4215" s="53" t="s">
        <v>104</v>
      </c>
      <c r="I4215" s="57">
        <v>1692</v>
      </c>
      <c r="J4215" s="56">
        <v>1690.770864427838</v>
      </c>
      <c r="K4215" s="56">
        <v>1690.77</v>
      </c>
      <c r="L4215" s="59">
        <v>41328</v>
      </c>
      <c r="M4215" s="60">
        <v>2013</v>
      </c>
      <c r="N4215" s="61">
        <v>41333</v>
      </c>
      <c r="O4215" s="60">
        <v>2013</v>
      </c>
      <c r="P4215" s="61">
        <v>41639</v>
      </c>
      <c r="Q4215" s="53" t="s">
        <v>338</v>
      </c>
      <c r="R4215" s="52" t="s">
        <v>672</v>
      </c>
      <c r="S4215" s="53" t="s">
        <v>384</v>
      </c>
      <c r="T4215" s="63">
        <v>1</v>
      </c>
      <c r="U4215" s="53" t="s">
        <v>673</v>
      </c>
      <c r="V4215" s="53" t="s">
        <v>389</v>
      </c>
      <c r="W4215" s="53"/>
      <c r="X4215" s="53"/>
      <c r="Y4215" s="63"/>
      <c r="Z4215" s="53"/>
      <c r="AA4215" s="53"/>
      <c r="AB4215" s="72"/>
      <c r="AC4215" s="57"/>
      <c r="AD4215" s="53"/>
      <c r="AE4215" s="53"/>
      <c r="AF4215" s="63"/>
      <c r="AG4215" s="63"/>
      <c r="AH4215" s="62"/>
      <c r="AI4215" s="53"/>
      <c r="AJ4215" s="149">
        <v>1</v>
      </c>
      <c r="AK4215" s="374" t="s">
        <v>673</v>
      </c>
    </row>
    <row r="4216" spans="1:37" s="149" customFormat="1" ht="121.5" customHeight="1">
      <c r="A4216" s="52" t="s">
        <v>377</v>
      </c>
      <c r="B4216" s="60">
        <v>828</v>
      </c>
      <c r="C4216" s="53" t="s">
        <v>480</v>
      </c>
      <c r="D4216" s="52" t="s">
        <v>429</v>
      </c>
      <c r="E4216" s="53" t="s">
        <v>80</v>
      </c>
      <c r="F4216" s="55">
        <v>41226</v>
      </c>
      <c r="G4216" s="55">
        <v>41276</v>
      </c>
      <c r="H4216" s="53" t="s">
        <v>104</v>
      </c>
      <c r="I4216" s="57">
        <v>93.728800000000007</v>
      </c>
      <c r="J4216" s="56">
        <v>93.660694540761611</v>
      </c>
      <c r="K4216" s="56">
        <v>93.66</v>
      </c>
      <c r="L4216" s="59">
        <v>41296</v>
      </c>
      <c r="M4216" s="60">
        <v>2013</v>
      </c>
      <c r="N4216" s="61">
        <v>41326</v>
      </c>
      <c r="O4216" s="60">
        <v>2013</v>
      </c>
      <c r="P4216" s="61">
        <v>41486</v>
      </c>
      <c r="Q4216" s="53" t="s">
        <v>337</v>
      </c>
      <c r="R4216" s="52"/>
      <c r="S4216" s="53" t="s">
        <v>430</v>
      </c>
      <c r="T4216" s="63">
        <v>1350</v>
      </c>
      <c r="U4216" s="53">
        <v>8</v>
      </c>
      <c r="V4216" s="53" t="s">
        <v>385</v>
      </c>
      <c r="W4216" s="53"/>
      <c r="X4216" s="53"/>
      <c r="Y4216" s="63"/>
      <c r="Z4216" s="69" t="s">
        <v>644</v>
      </c>
      <c r="AA4216" s="53"/>
      <c r="AB4216" s="72"/>
      <c r="AC4216" s="57"/>
      <c r="AD4216" s="53"/>
      <c r="AE4216" s="53"/>
      <c r="AF4216" s="63"/>
      <c r="AG4216" s="63"/>
      <c r="AH4216" s="62"/>
      <c r="AI4216" s="53"/>
      <c r="AJ4216" s="149">
        <v>1</v>
      </c>
      <c r="AK4216" s="374">
        <v>8</v>
      </c>
    </row>
    <row r="4217" spans="1:37" s="149" customFormat="1" ht="60" customHeight="1">
      <c r="A4217" s="52" t="s">
        <v>377</v>
      </c>
      <c r="B4217" s="60">
        <v>829</v>
      </c>
      <c r="C4217" s="53" t="s">
        <v>433</v>
      </c>
      <c r="D4217" s="52" t="s">
        <v>431</v>
      </c>
      <c r="E4217" s="53" t="s">
        <v>59</v>
      </c>
      <c r="F4217" s="55">
        <v>41233</v>
      </c>
      <c r="G4217" s="55">
        <v>41273</v>
      </c>
      <c r="H4217" s="53" t="s">
        <v>104</v>
      </c>
      <c r="I4217" s="57">
        <v>13.453253000000002</v>
      </c>
      <c r="J4217" s="56">
        <v>13.443477563060497</v>
      </c>
      <c r="K4217" s="56">
        <v>13.443</v>
      </c>
      <c r="L4217" s="59">
        <v>41293</v>
      </c>
      <c r="M4217" s="60">
        <v>2013</v>
      </c>
      <c r="N4217" s="61">
        <v>41323</v>
      </c>
      <c r="O4217" s="60">
        <v>2013</v>
      </c>
      <c r="P4217" s="61">
        <v>41639</v>
      </c>
      <c r="Q4217" s="53" t="s">
        <v>338</v>
      </c>
      <c r="R4217" s="52"/>
      <c r="S4217" s="53" t="s">
        <v>430</v>
      </c>
      <c r="T4217" s="63">
        <v>3873</v>
      </c>
      <c r="U4217" s="53">
        <v>8</v>
      </c>
      <c r="V4217" s="53" t="s">
        <v>389</v>
      </c>
      <c r="W4217" s="53"/>
      <c r="X4217" s="53"/>
      <c r="Y4217" s="63"/>
      <c r="Z4217" s="53"/>
      <c r="AA4217" s="53"/>
      <c r="AB4217" s="72"/>
      <c r="AC4217" s="57"/>
      <c r="AD4217" s="53"/>
      <c r="AE4217" s="53"/>
      <c r="AF4217" s="63"/>
      <c r="AG4217" s="63"/>
      <c r="AH4217" s="62"/>
      <c r="AI4217" s="53"/>
      <c r="AJ4217" s="149">
        <v>1</v>
      </c>
      <c r="AK4217" s="374">
        <v>8</v>
      </c>
    </row>
    <row r="4218" spans="1:37" s="149" customFormat="1" ht="97.5" customHeight="1">
      <c r="A4218" s="52" t="s">
        <v>377</v>
      </c>
      <c r="B4218" s="60">
        <v>830</v>
      </c>
      <c r="C4218" s="52" t="s">
        <v>432</v>
      </c>
      <c r="D4218" s="52" t="s">
        <v>434</v>
      </c>
      <c r="E4218" s="53" t="s">
        <v>80</v>
      </c>
      <c r="F4218" s="55">
        <v>41227</v>
      </c>
      <c r="G4218" s="55">
        <v>41277</v>
      </c>
      <c r="H4218" s="53" t="s">
        <v>104</v>
      </c>
      <c r="I4218" s="57">
        <v>7.9255000000000004</v>
      </c>
      <c r="J4218" s="56">
        <v>7.9197411530160009</v>
      </c>
      <c r="K4218" s="56">
        <v>7.9189999999999996</v>
      </c>
      <c r="L4218" s="59">
        <v>41297</v>
      </c>
      <c r="M4218" s="60">
        <v>2013</v>
      </c>
      <c r="N4218" s="61">
        <v>41327</v>
      </c>
      <c r="O4218" s="60">
        <v>2013</v>
      </c>
      <c r="P4218" s="61">
        <v>41486</v>
      </c>
      <c r="Q4218" s="53" t="s">
        <v>337</v>
      </c>
      <c r="R4218" s="53"/>
      <c r="S4218" s="53" t="s">
        <v>425</v>
      </c>
      <c r="T4218" s="63">
        <v>500</v>
      </c>
      <c r="U4218" s="53">
        <v>8</v>
      </c>
      <c r="V4218" s="53" t="s">
        <v>385</v>
      </c>
      <c r="W4218" s="53"/>
      <c r="X4218" s="53"/>
      <c r="Y4218" s="63"/>
      <c r="Z4218" s="69" t="s">
        <v>646</v>
      </c>
      <c r="AA4218" s="53"/>
      <c r="AB4218" s="72"/>
      <c r="AC4218" s="57"/>
      <c r="AD4218" s="53"/>
      <c r="AE4218" s="53"/>
      <c r="AF4218" s="63"/>
      <c r="AG4218" s="63"/>
      <c r="AH4218" s="62"/>
      <c r="AI4218" s="53"/>
      <c r="AJ4218" s="149">
        <v>1</v>
      </c>
      <c r="AK4218" s="374">
        <v>8</v>
      </c>
    </row>
    <row r="4219" spans="1:37" s="149" customFormat="1" ht="84.75" customHeight="1">
      <c r="A4219" s="52" t="s">
        <v>377</v>
      </c>
      <c r="B4219" s="60">
        <v>831</v>
      </c>
      <c r="C4219" s="53" t="s">
        <v>487</v>
      </c>
      <c r="D4219" s="52" t="s">
        <v>435</v>
      </c>
      <c r="E4219" s="53" t="s">
        <v>59</v>
      </c>
      <c r="F4219" s="55">
        <v>41333</v>
      </c>
      <c r="G4219" s="55">
        <v>41373</v>
      </c>
      <c r="H4219" s="53" t="s">
        <v>104</v>
      </c>
      <c r="I4219" s="57">
        <v>22.543400000000002</v>
      </c>
      <c r="J4219" s="56">
        <v>22.5270194573088</v>
      </c>
      <c r="K4219" s="56">
        <v>22.527000000000001</v>
      </c>
      <c r="L4219" s="59">
        <v>41393</v>
      </c>
      <c r="M4219" s="60">
        <v>2013</v>
      </c>
      <c r="N4219" s="61">
        <v>41395</v>
      </c>
      <c r="O4219" s="60">
        <v>2013</v>
      </c>
      <c r="P4219" s="61">
        <v>41438</v>
      </c>
      <c r="Q4219" s="53" t="s">
        <v>337</v>
      </c>
      <c r="R4219" s="53"/>
      <c r="S4219" s="53" t="s">
        <v>425</v>
      </c>
      <c r="T4219" s="63">
        <v>1700</v>
      </c>
      <c r="U4219" s="53">
        <v>8</v>
      </c>
      <c r="V4219" s="53" t="s">
        <v>385</v>
      </c>
      <c r="W4219" s="53"/>
      <c r="X4219" s="53"/>
      <c r="Y4219" s="63"/>
      <c r="Z4219" s="53" t="s">
        <v>647</v>
      </c>
      <c r="AA4219" s="53"/>
      <c r="AB4219" s="72"/>
      <c r="AC4219" s="57"/>
      <c r="AD4219" s="53"/>
      <c r="AE4219" s="53"/>
      <c r="AF4219" s="63"/>
      <c r="AG4219" s="63"/>
      <c r="AH4219" s="62"/>
      <c r="AI4219" s="53"/>
      <c r="AJ4219" s="149">
        <v>2</v>
      </c>
      <c r="AK4219" s="374">
        <v>8</v>
      </c>
    </row>
    <row r="4220" spans="1:37" s="149" customFormat="1" ht="144.75" customHeight="1">
      <c r="A4220" s="52" t="s">
        <v>377</v>
      </c>
      <c r="B4220" s="60">
        <v>832</v>
      </c>
      <c r="C4220" s="53" t="s">
        <v>437</v>
      </c>
      <c r="D4220" s="52" t="s">
        <v>436</v>
      </c>
      <c r="E4220" s="53" t="s">
        <v>80</v>
      </c>
      <c r="F4220" s="55">
        <v>41226</v>
      </c>
      <c r="G4220" s="55">
        <v>41276</v>
      </c>
      <c r="H4220" s="53" t="s">
        <v>104</v>
      </c>
      <c r="I4220" s="57">
        <v>201.12400000000002</v>
      </c>
      <c r="J4220" s="56">
        <v>200.97785876716802</v>
      </c>
      <c r="K4220" s="56">
        <v>200.977</v>
      </c>
      <c r="L4220" s="59">
        <v>41296</v>
      </c>
      <c r="M4220" s="60">
        <v>2013</v>
      </c>
      <c r="N4220" s="61">
        <v>41326</v>
      </c>
      <c r="O4220" s="60">
        <v>2013</v>
      </c>
      <c r="P4220" s="61">
        <v>41486</v>
      </c>
      <c r="Q4220" s="53" t="s">
        <v>337</v>
      </c>
      <c r="R4220" s="52"/>
      <c r="S4220" s="53" t="s">
        <v>425</v>
      </c>
      <c r="T4220" s="63">
        <v>8000</v>
      </c>
      <c r="U4220" s="53">
        <v>8</v>
      </c>
      <c r="V4220" s="53" t="s">
        <v>385</v>
      </c>
      <c r="W4220" s="53"/>
      <c r="X4220" s="53"/>
      <c r="Y4220" s="63"/>
      <c r="Z4220" s="69" t="s">
        <v>648</v>
      </c>
      <c r="AA4220" s="53"/>
      <c r="AB4220" s="72"/>
      <c r="AC4220" s="57"/>
      <c r="AD4220" s="53"/>
      <c r="AE4220" s="53"/>
      <c r="AF4220" s="63"/>
      <c r="AG4220" s="63"/>
      <c r="AH4220" s="62"/>
      <c r="AI4220" s="53"/>
      <c r="AJ4220" s="149">
        <v>1</v>
      </c>
      <c r="AK4220" s="374">
        <v>8</v>
      </c>
    </row>
    <row r="4221" spans="1:37" s="149" customFormat="1" ht="60" customHeight="1">
      <c r="A4221" s="52" t="s">
        <v>377</v>
      </c>
      <c r="B4221" s="60">
        <v>833</v>
      </c>
      <c r="C4221" s="52" t="s">
        <v>438</v>
      </c>
      <c r="D4221" s="52" t="s">
        <v>439</v>
      </c>
      <c r="E4221" s="53" t="s">
        <v>81</v>
      </c>
      <c r="F4221" s="55">
        <v>41233</v>
      </c>
      <c r="G4221" s="55">
        <v>41313</v>
      </c>
      <c r="H4221" s="53" t="s">
        <v>104</v>
      </c>
      <c r="I4221" s="57">
        <v>1.9613</v>
      </c>
      <c r="J4221" s="56">
        <v>1.9598748752016</v>
      </c>
      <c r="K4221" s="56">
        <v>1.9590000000000001</v>
      </c>
      <c r="L4221" s="59">
        <v>41333</v>
      </c>
      <c r="M4221" s="60">
        <v>2013</v>
      </c>
      <c r="N4221" s="61">
        <v>41373</v>
      </c>
      <c r="O4221" s="60">
        <v>2013</v>
      </c>
      <c r="P4221" s="61">
        <v>41455</v>
      </c>
      <c r="Q4221" s="53" t="s">
        <v>337</v>
      </c>
      <c r="R4221" s="52"/>
      <c r="S4221" s="53" t="s">
        <v>430</v>
      </c>
      <c r="T4221" s="63">
        <v>75</v>
      </c>
      <c r="U4221" s="53">
        <v>8</v>
      </c>
      <c r="V4221" s="53" t="s">
        <v>385</v>
      </c>
      <c r="W4221" s="53"/>
      <c r="X4221" s="53"/>
      <c r="Y4221" s="63"/>
      <c r="Z4221" s="53"/>
      <c r="AA4221" s="53"/>
      <c r="AB4221" s="72"/>
      <c r="AC4221" s="57"/>
      <c r="AD4221" s="53"/>
      <c r="AE4221" s="53"/>
      <c r="AF4221" s="63"/>
      <c r="AG4221" s="63"/>
      <c r="AH4221" s="62"/>
      <c r="AI4221" s="53"/>
      <c r="AJ4221" s="149">
        <v>1</v>
      </c>
      <c r="AK4221" s="374">
        <v>8</v>
      </c>
    </row>
    <row r="4222" spans="1:37" s="149" customFormat="1" ht="60" customHeight="1">
      <c r="A4222" s="52" t="s">
        <v>377</v>
      </c>
      <c r="B4222" s="60">
        <v>834</v>
      </c>
      <c r="C4222" s="53" t="s">
        <v>441</v>
      </c>
      <c r="D4222" s="52" t="s">
        <v>440</v>
      </c>
      <c r="E4222" s="53" t="s">
        <v>64</v>
      </c>
      <c r="F4222" s="55">
        <v>41233</v>
      </c>
      <c r="G4222" s="55">
        <v>41313</v>
      </c>
      <c r="H4222" s="53" t="s">
        <v>104</v>
      </c>
      <c r="I4222" s="57">
        <v>4343.1408199999996</v>
      </c>
      <c r="J4222" s="56">
        <v>4339.9849999591979</v>
      </c>
      <c r="K4222" s="56">
        <v>4339.9840000000004</v>
      </c>
      <c r="L4222" s="59">
        <v>41333</v>
      </c>
      <c r="M4222" s="60">
        <v>2013</v>
      </c>
      <c r="N4222" s="61">
        <v>41363</v>
      </c>
      <c r="O4222" s="60">
        <v>2013</v>
      </c>
      <c r="P4222" s="61">
        <v>41486</v>
      </c>
      <c r="Q4222" s="53" t="s">
        <v>337</v>
      </c>
      <c r="R4222" s="52" t="s">
        <v>671</v>
      </c>
      <c r="S4222" s="53" t="s">
        <v>430</v>
      </c>
      <c r="T4222" s="63">
        <v>3100</v>
      </c>
      <c r="U4222" s="53">
        <v>8</v>
      </c>
      <c r="V4222" s="53" t="s">
        <v>385</v>
      </c>
      <c r="W4222" s="53"/>
      <c r="X4222" s="53"/>
      <c r="Y4222" s="63"/>
      <c r="Z4222" s="53"/>
      <c r="AA4222" s="53"/>
      <c r="AB4222" s="72"/>
      <c r="AC4222" s="57"/>
      <c r="AD4222" s="53"/>
      <c r="AE4222" s="53"/>
      <c r="AF4222" s="63"/>
      <c r="AG4222" s="63"/>
      <c r="AH4222" s="62"/>
      <c r="AI4222" s="53"/>
      <c r="AJ4222" s="149">
        <v>1</v>
      </c>
      <c r="AK4222" s="374">
        <v>8</v>
      </c>
    </row>
    <row r="4223" spans="1:37" s="149" customFormat="1" ht="60" customHeight="1">
      <c r="A4223" s="52" t="s">
        <v>377</v>
      </c>
      <c r="B4223" s="160" t="s">
        <v>2587</v>
      </c>
      <c r="C4223" s="53" t="s">
        <v>441</v>
      </c>
      <c r="D4223" s="52" t="s">
        <v>440</v>
      </c>
      <c r="E4223" s="53" t="s">
        <v>64</v>
      </c>
      <c r="F4223" s="55">
        <v>41233</v>
      </c>
      <c r="G4223" s="55">
        <v>41313</v>
      </c>
      <c r="H4223" s="53" t="s">
        <v>104</v>
      </c>
      <c r="I4223" s="57">
        <v>56.25788</v>
      </c>
      <c r="J4223" s="56">
        <v>56.217000357049798</v>
      </c>
      <c r="K4223" s="56">
        <v>56.216999999999999</v>
      </c>
      <c r="L4223" s="59">
        <v>41333</v>
      </c>
      <c r="M4223" s="60">
        <v>2013</v>
      </c>
      <c r="N4223" s="61">
        <v>41363</v>
      </c>
      <c r="O4223" s="60">
        <v>2013</v>
      </c>
      <c r="P4223" s="61">
        <v>41486</v>
      </c>
      <c r="Q4223" s="53" t="s">
        <v>337</v>
      </c>
      <c r="R4223" s="52" t="s">
        <v>671</v>
      </c>
      <c r="S4223" s="53" t="s">
        <v>430</v>
      </c>
      <c r="T4223" s="63">
        <v>180</v>
      </c>
      <c r="U4223" s="53">
        <v>8</v>
      </c>
      <c r="V4223" s="53" t="s">
        <v>385</v>
      </c>
      <c r="W4223" s="53"/>
      <c r="X4223" s="53"/>
      <c r="Y4223" s="63"/>
      <c r="Z4223" s="53"/>
      <c r="AA4223" s="53"/>
      <c r="AB4223" s="72"/>
      <c r="AC4223" s="57"/>
      <c r="AD4223" s="53"/>
      <c r="AE4223" s="53"/>
      <c r="AF4223" s="63"/>
      <c r="AG4223" s="63"/>
      <c r="AH4223" s="62"/>
      <c r="AI4223" s="53"/>
      <c r="AJ4223" s="149">
        <v>1</v>
      </c>
      <c r="AK4223" s="374">
        <v>8</v>
      </c>
    </row>
    <row r="4224" spans="1:37" s="149" customFormat="1" ht="60" customHeight="1">
      <c r="A4224" s="52" t="s">
        <v>377</v>
      </c>
      <c r="B4224" s="60">
        <v>835</v>
      </c>
      <c r="C4224" s="53" t="s">
        <v>441</v>
      </c>
      <c r="D4224" s="52" t="s">
        <v>440</v>
      </c>
      <c r="E4224" s="53" t="s">
        <v>64</v>
      </c>
      <c r="F4224" s="55">
        <v>41233</v>
      </c>
      <c r="G4224" s="55">
        <v>41313</v>
      </c>
      <c r="H4224" s="53" t="s">
        <v>104</v>
      </c>
      <c r="I4224" s="57">
        <v>2057.0640200000003</v>
      </c>
      <c r="J4224" s="56">
        <v>2055.5693109056247</v>
      </c>
      <c r="K4224" s="56">
        <v>2055.569</v>
      </c>
      <c r="L4224" s="59">
        <v>41333</v>
      </c>
      <c r="M4224" s="60">
        <v>2013</v>
      </c>
      <c r="N4224" s="61">
        <v>41363</v>
      </c>
      <c r="O4224" s="60">
        <v>2013</v>
      </c>
      <c r="P4224" s="61">
        <v>41486</v>
      </c>
      <c r="Q4224" s="53" t="s">
        <v>337</v>
      </c>
      <c r="R4224" s="52" t="s">
        <v>670</v>
      </c>
      <c r="S4224" s="53" t="s">
        <v>430</v>
      </c>
      <c r="T4224" s="63">
        <v>1970</v>
      </c>
      <c r="U4224" s="53">
        <v>8</v>
      </c>
      <c r="V4224" s="53" t="s">
        <v>385</v>
      </c>
      <c r="W4224" s="53"/>
      <c r="X4224" s="53"/>
      <c r="Y4224" s="63"/>
      <c r="Z4224" s="53"/>
      <c r="AA4224" s="53"/>
      <c r="AB4224" s="72"/>
      <c r="AC4224" s="57"/>
      <c r="AD4224" s="53"/>
      <c r="AE4224" s="53"/>
      <c r="AF4224" s="63"/>
      <c r="AG4224" s="63"/>
      <c r="AH4224" s="62"/>
      <c r="AI4224" s="53"/>
      <c r="AJ4224" s="149">
        <v>1</v>
      </c>
      <c r="AK4224" s="374">
        <v>8</v>
      </c>
    </row>
    <row r="4225" spans="1:37" s="149" customFormat="1" ht="60" customHeight="1">
      <c r="A4225" s="52" t="s">
        <v>377</v>
      </c>
      <c r="B4225" s="60">
        <v>836</v>
      </c>
      <c r="C4225" s="52" t="s">
        <v>442</v>
      </c>
      <c r="D4225" s="52" t="s">
        <v>443</v>
      </c>
      <c r="E4225" s="53" t="s">
        <v>81</v>
      </c>
      <c r="F4225" s="55">
        <v>41235</v>
      </c>
      <c r="G4225" s="55">
        <v>41315</v>
      </c>
      <c r="H4225" s="53" t="s">
        <v>104</v>
      </c>
      <c r="I4225" s="57">
        <v>5737.1877699999995</v>
      </c>
      <c r="J4225" s="56">
        <v>5733.0190050151796</v>
      </c>
      <c r="K4225" s="56">
        <v>5733.0190000000002</v>
      </c>
      <c r="L4225" s="59">
        <v>41335</v>
      </c>
      <c r="M4225" s="60">
        <v>2013</v>
      </c>
      <c r="N4225" s="61">
        <v>41375</v>
      </c>
      <c r="O4225" s="60">
        <v>2013</v>
      </c>
      <c r="P4225" s="61">
        <v>41562</v>
      </c>
      <c r="Q4225" s="53" t="s">
        <v>337</v>
      </c>
      <c r="R4225" s="52" t="s">
        <v>671</v>
      </c>
      <c r="S4225" s="53" t="s">
        <v>430</v>
      </c>
      <c r="T4225" s="63">
        <v>12500</v>
      </c>
      <c r="U4225" s="53">
        <v>8</v>
      </c>
      <c r="V4225" s="53" t="s">
        <v>385</v>
      </c>
      <c r="W4225" s="53"/>
      <c r="X4225" s="53"/>
      <c r="Y4225" s="63"/>
      <c r="Z4225" s="53"/>
      <c r="AA4225" s="53"/>
      <c r="AB4225" s="72"/>
      <c r="AC4225" s="57"/>
      <c r="AD4225" s="53"/>
      <c r="AE4225" s="53"/>
      <c r="AF4225" s="63"/>
      <c r="AG4225" s="63"/>
      <c r="AH4225" s="62"/>
      <c r="AI4225" s="53"/>
      <c r="AJ4225" s="149">
        <v>1</v>
      </c>
      <c r="AK4225" s="374">
        <v>8</v>
      </c>
    </row>
    <row r="4226" spans="1:37" s="149" customFormat="1" ht="60" customHeight="1">
      <c r="A4226" s="52" t="s">
        <v>377</v>
      </c>
      <c r="B4226" s="160" t="s">
        <v>2588</v>
      </c>
      <c r="C4226" s="52" t="s">
        <v>442</v>
      </c>
      <c r="D4226" s="52" t="s">
        <v>443</v>
      </c>
      <c r="E4226" s="53" t="s">
        <v>81</v>
      </c>
      <c r="F4226" s="55">
        <v>41235</v>
      </c>
      <c r="G4226" s="55">
        <v>41315</v>
      </c>
      <c r="H4226" s="53" t="s">
        <v>104</v>
      </c>
      <c r="I4226" s="57">
        <v>920.60893999999996</v>
      </c>
      <c r="J4226" s="56">
        <v>919.93999469598793</v>
      </c>
      <c r="K4226" s="56">
        <v>919.93899999999996</v>
      </c>
      <c r="L4226" s="59">
        <v>41335</v>
      </c>
      <c r="M4226" s="60">
        <v>2013</v>
      </c>
      <c r="N4226" s="61">
        <v>41375</v>
      </c>
      <c r="O4226" s="60">
        <v>2013</v>
      </c>
      <c r="P4226" s="61">
        <v>41562</v>
      </c>
      <c r="Q4226" s="53" t="s">
        <v>337</v>
      </c>
      <c r="R4226" s="52" t="s">
        <v>671</v>
      </c>
      <c r="S4226" s="53" t="s">
        <v>430</v>
      </c>
      <c r="T4226" s="63">
        <v>750</v>
      </c>
      <c r="U4226" s="53">
        <v>8</v>
      </c>
      <c r="V4226" s="53" t="s">
        <v>385</v>
      </c>
      <c r="W4226" s="53"/>
      <c r="X4226" s="53"/>
      <c r="Y4226" s="63"/>
      <c r="Z4226" s="53"/>
      <c r="AA4226" s="53"/>
      <c r="AB4226" s="72"/>
      <c r="AC4226" s="57"/>
      <c r="AD4226" s="53"/>
      <c r="AE4226" s="53"/>
      <c r="AF4226" s="63"/>
      <c r="AG4226" s="63"/>
      <c r="AH4226" s="62"/>
      <c r="AI4226" s="53"/>
      <c r="AJ4226" s="149">
        <v>1</v>
      </c>
      <c r="AK4226" s="374">
        <v>8</v>
      </c>
    </row>
    <row r="4227" spans="1:37" s="149" customFormat="1" ht="60" customHeight="1">
      <c r="A4227" s="52" t="s">
        <v>377</v>
      </c>
      <c r="B4227" s="60">
        <v>837</v>
      </c>
      <c r="C4227" s="52" t="s">
        <v>442</v>
      </c>
      <c r="D4227" s="52" t="s">
        <v>443</v>
      </c>
      <c r="E4227" s="53" t="s">
        <v>81</v>
      </c>
      <c r="F4227" s="55">
        <v>41235</v>
      </c>
      <c r="G4227" s="55">
        <v>41315</v>
      </c>
      <c r="H4227" s="53" t="s">
        <v>104</v>
      </c>
      <c r="I4227" s="57">
        <v>12002.749561000001</v>
      </c>
      <c r="J4227" s="56">
        <v>11994.028092561533</v>
      </c>
      <c r="K4227" s="56">
        <v>11994.028</v>
      </c>
      <c r="L4227" s="59">
        <v>41335</v>
      </c>
      <c r="M4227" s="60">
        <v>2013</v>
      </c>
      <c r="N4227" s="61">
        <v>41375</v>
      </c>
      <c r="O4227" s="60">
        <v>2013</v>
      </c>
      <c r="P4227" s="61">
        <v>41562</v>
      </c>
      <c r="Q4227" s="53" t="s">
        <v>337</v>
      </c>
      <c r="R4227" s="52" t="s">
        <v>670</v>
      </c>
      <c r="S4227" s="53" t="s">
        <v>430</v>
      </c>
      <c r="T4227" s="63">
        <v>2717</v>
      </c>
      <c r="U4227" s="53">
        <v>8</v>
      </c>
      <c r="V4227" s="53" t="s">
        <v>385</v>
      </c>
      <c r="W4227" s="53"/>
      <c r="X4227" s="53"/>
      <c r="Y4227" s="63"/>
      <c r="Z4227" s="53"/>
      <c r="AA4227" s="53"/>
      <c r="AB4227" s="72"/>
      <c r="AC4227" s="57"/>
      <c r="AD4227" s="53"/>
      <c r="AE4227" s="53"/>
      <c r="AF4227" s="63"/>
      <c r="AG4227" s="63"/>
      <c r="AH4227" s="62"/>
      <c r="AI4227" s="53"/>
      <c r="AJ4227" s="149">
        <v>1</v>
      </c>
      <c r="AK4227" s="374">
        <v>8</v>
      </c>
    </row>
    <row r="4228" spans="1:37" s="149" customFormat="1" ht="60" customHeight="1">
      <c r="A4228" s="52" t="s">
        <v>377</v>
      </c>
      <c r="B4228" s="60">
        <v>838</v>
      </c>
      <c r="C4228" s="53" t="s">
        <v>428</v>
      </c>
      <c r="D4228" s="52" t="s">
        <v>426</v>
      </c>
      <c r="E4228" s="53" t="s">
        <v>81</v>
      </c>
      <c r="F4228" s="55">
        <v>41233</v>
      </c>
      <c r="G4228" s="55">
        <v>41313</v>
      </c>
      <c r="H4228" s="53" t="s">
        <v>104</v>
      </c>
      <c r="I4228" s="57">
        <v>17.214560000000002</v>
      </c>
      <c r="J4228" s="56">
        <v>17.202051512593922</v>
      </c>
      <c r="K4228" s="56">
        <v>17.202000000000002</v>
      </c>
      <c r="L4228" s="59">
        <v>41333</v>
      </c>
      <c r="M4228" s="60">
        <v>2013</v>
      </c>
      <c r="N4228" s="61">
        <v>41373</v>
      </c>
      <c r="O4228" s="60">
        <v>2013</v>
      </c>
      <c r="P4228" s="61">
        <v>41425</v>
      </c>
      <c r="Q4228" s="53" t="s">
        <v>337</v>
      </c>
      <c r="R4228" s="53"/>
      <c r="S4228" s="53" t="s">
        <v>430</v>
      </c>
      <c r="T4228" s="63">
        <v>59</v>
      </c>
      <c r="U4228" s="53">
        <v>8</v>
      </c>
      <c r="V4228" s="53" t="s">
        <v>385</v>
      </c>
      <c r="W4228" s="53"/>
      <c r="X4228" s="53"/>
      <c r="Y4228" s="63"/>
      <c r="Z4228" s="53"/>
      <c r="AA4228" s="53"/>
      <c r="AB4228" s="72"/>
      <c r="AC4228" s="57"/>
      <c r="AD4228" s="53"/>
      <c r="AE4228" s="53"/>
      <c r="AF4228" s="63"/>
      <c r="AG4228" s="63"/>
      <c r="AH4228" s="62"/>
      <c r="AI4228" s="53"/>
      <c r="AJ4228" s="149">
        <v>1</v>
      </c>
      <c r="AK4228" s="374">
        <v>8</v>
      </c>
    </row>
    <row r="4229" spans="1:37" s="149" customFormat="1" ht="60" customHeight="1">
      <c r="A4229" s="52" t="s">
        <v>377</v>
      </c>
      <c r="B4229" s="60">
        <v>839</v>
      </c>
      <c r="C4229" s="53" t="s">
        <v>444</v>
      </c>
      <c r="D4229" s="52" t="s">
        <v>418</v>
      </c>
      <c r="E4229" s="53" t="s">
        <v>81</v>
      </c>
      <c r="F4229" s="55">
        <v>41258</v>
      </c>
      <c r="G4229" s="55">
        <v>41338</v>
      </c>
      <c r="H4229" s="53" t="s">
        <v>104</v>
      </c>
      <c r="I4229" s="57">
        <v>1949.0130000000001</v>
      </c>
      <c r="J4229" s="56">
        <v>1947.596803212816</v>
      </c>
      <c r="K4229" s="56">
        <v>1947.596</v>
      </c>
      <c r="L4229" s="59">
        <v>41358</v>
      </c>
      <c r="M4229" s="60">
        <v>2013</v>
      </c>
      <c r="N4229" s="61">
        <v>41388</v>
      </c>
      <c r="O4229" s="60">
        <v>2013</v>
      </c>
      <c r="P4229" s="61">
        <v>41455</v>
      </c>
      <c r="Q4229" s="53" t="s">
        <v>337</v>
      </c>
      <c r="R4229" s="53"/>
      <c r="S4229" s="53" t="s">
        <v>430</v>
      </c>
      <c r="T4229" s="63">
        <v>150</v>
      </c>
      <c r="U4229" s="53">
        <v>8</v>
      </c>
      <c r="V4229" s="53" t="s">
        <v>385</v>
      </c>
      <c r="W4229" s="53"/>
      <c r="X4229" s="53"/>
      <c r="Y4229" s="63"/>
      <c r="Z4229" s="53"/>
      <c r="AA4229" s="53"/>
      <c r="AB4229" s="72"/>
      <c r="AC4229" s="57"/>
      <c r="AD4229" s="53"/>
      <c r="AE4229" s="53"/>
      <c r="AF4229" s="63"/>
      <c r="AG4229" s="63"/>
      <c r="AH4229" s="62"/>
      <c r="AI4229" s="53"/>
      <c r="AJ4229" s="149">
        <v>1</v>
      </c>
      <c r="AK4229" s="374">
        <v>8</v>
      </c>
    </row>
    <row r="4230" spans="1:37" s="149" customFormat="1" ht="60" customHeight="1">
      <c r="A4230" s="52" t="s">
        <v>377</v>
      </c>
      <c r="B4230" s="60">
        <v>840</v>
      </c>
      <c r="C4230" s="52" t="s">
        <v>445</v>
      </c>
      <c r="D4230" s="52" t="s">
        <v>720</v>
      </c>
      <c r="E4230" s="53" t="s">
        <v>59</v>
      </c>
      <c r="F4230" s="55">
        <v>41289</v>
      </c>
      <c r="G4230" s="55">
        <v>41329</v>
      </c>
      <c r="H4230" s="53" t="s">
        <v>104</v>
      </c>
      <c r="I4230" s="57">
        <v>310.73123400000003</v>
      </c>
      <c r="J4230" s="56">
        <v>310.50544967979869</v>
      </c>
      <c r="K4230" s="56">
        <v>310.505</v>
      </c>
      <c r="L4230" s="59">
        <v>41349</v>
      </c>
      <c r="M4230" s="60">
        <v>2013</v>
      </c>
      <c r="N4230" s="61">
        <v>41379</v>
      </c>
      <c r="O4230" s="60">
        <v>2013</v>
      </c>
      <c r="P4230" s="61">
        <v>41425</v>
      </c>
      <c r="Q4230" s="53" t="s">
        <v>337</v>
      </c>
      <c r="R4230" s="52"/>
      <c r="S4230" s="53" t="s">
        <v>1988</v>
      </c>
      <c r="T4230" s="63">
        <v>1676</v>
      </c>
      <c r="U4230" s="53">
        <v>8</v>
      </c>
      <c r="V4230" s="53" t="s">
        <v>385</v>
      </c>
      <c r="W4230" s="53"/>
      <c r="X4230" s="53"/>
      <c r="Y4230" s="63"/>
      <c r="Z4230" s="53"/>
      <c r="AA4230" s="53"/>
      <c r="AB4230" s="72"/>
      <c r="AC4230" s="57"/>
      <c r="AD4230" s="53"/>
      <c r="AE4230" s="53"/>
      <c r="AF4230" s="63"/>
      <c r="AG4230" s="63"/>
      <c r="AH4230" s="62"/>
      <c r="AI4230" s="53"/>
      <c r="AJ4230" s="149">
        <v>1</v>
      </c>
      <c r="AK4230" s="374">
        <v>8</v>
      </c>
    </row>
    <row r="4231" spans="1:37" s="149" customFormat="1" ht="60" customHeight="1">
      <c r="A4231" s="52" t="s">
        <v>377</v>
      </c>
      <c r="B4231" s="60">
        <v>841</v>
      </c>
      <c r="C4231" s="53" t="s">
        <v>446</v>
      </c>
      <c r="D4231" s="52" t="s">
        <v>447</v>
      </c>
      <c r="E4231" s="53" t="s">
        <v>59</v>
      </c>
      <c r="F4231" s="55">
        <v>41244</v>
      </c>
      <c r="G4231" s="55">
        <v>41284</v>
      </c>
      <c r="H4231" s="53" t="s">
        <v>104</v>
      </c>
      <c r="I4231" s="57">
        <v>267.830288</v>
      </c>
      <c r="J4231" s="56">
        <v>267.63567647438362</v>
      </c>
      <c r="K4231" s="56">
        <v>267.63499999999999</v>
      </c>
      <c r="L4231" s="59">
        <v>41304</v>
      </c>
      <c r="M4231" s="60">
        <v>2013</v>
      </c>
      <c r="N4231" s="61">
        <v>41365</v>
      </c>
      <c r="O4231" s="60">
        <v>2013</v>
      </c>
      <c r="P4231" s="61">
        <v>41425</v>
      </c>
      <c r="Q4231" s="53" t="s">
        <v>338</v>
      </c>
      <c r="R4231" s="53"/>
      <c r="S4231" s="53" t="s">
        <v>430</v>
      </c>
      <c r="T4231" s="63">
        <v>176</v>
      </c>
      <c r="U4231" s="53">
        <v>8</v>
      </c>
      <c r="V4231" s="53" t="s">
        <v>385</v>
      </c>
      <c r="W4231" s="53"/>
      <c r="X4231" s="53"/>
      <c r="Y4231" s="63"/>
      <c r="Z4231" s="53"/>
      <c r="AA4231" s="53"/>
      <c r="AB4231" s="72"/>
      <c r="AC4231" s="57"/>
      <c r="AD4231" s="53"/>
      <c r="AE4231" s="53"/>
      <c r="AF4231" s="63"/>
      <c r="AG4231" s="63"/>
      <c r="AH4231" s="62"/>
      <c r="AI4231" s="53"/>
      <c r="AJ4231" s="149">
        <v>1</v>
      </c>
      <c r="AK4231" s="374">
        <v>8</v>
      </c>
    </row>
    <row r="4232" spans="1:37" s="149" customFormat="1" ht="60" customHeight="1">
      <c r="A4232" s="52" t="s">
        <v>377</v>
      </c>
      <c r="B4232" s="60">
        <v>842</v>
      </c>
      <c r="C4232" s="53" t="s">
        <v>404</v>
      </c>
      <c r="D4232" s="52" t="s">
        <v>405</v>
      </c>
      <c r="E4232" s="53" t="s">
        <v>81</v>
      </c>
      <c r="F4232" s="55">
        <v>41289</v>
      </c>
      <c r="G4232" s="55">
        <v>41369</v>
      </c>
      <c r="H4232" s="53" t="s">
        <v>104</v>
      </c>
      <c r="I4232" s="57">
        <v>347.2414</v>
      </c>
      <c r="J4232" s="56">
        <v>346.98908657004478</v>
      </c>
      <c r="K4232" s="56">
        <v>346.98899999999998</v>
      </c>
      <c r="L4232" s="59">
        <v>41389</v>
      </c>
      <c r="M4232" s="60">
        <v>2013</v>
      </c>
      <c r="N4232" s="61">
        <v>41419</v>
      </c>
      <c r="O4232" s="60">
        <v>2013</v>
      </c>
      <c r="P4232" s="61">
        <v>41639</v>
      </c>
      <c r="Q4232" s="53" t="s">
        <v>338</v>
      </c>
      <c r="R4232" s="52"/>
      <c r="S4232" s="53" t="s">
        <v>430</v>
      </c>
      <c r="T4232" s="63">
        <v>3522</v>
      </c>
      <c r="U4232" s="53">
        <v>8</v>
      </c>
      <c r="V4232" s="53" t="s">
        <v>385</v>
      </c>
      <c r="W4232" s="53"/>
      <c r="X4232" s="53"/>
      <c r="Y4232" s="63"/>
      <c r="Z4232" s="53"/>
      <c r="AA4232" s="53"/>
      <c r="AB4232" s="72"/>
      <c r="AC4232" s="57"/>
      <c r="AD4232" s="53"/>
      <c r="AE4232" s="53"/>
      <c r="AF4232" s="63"/>
      <c r="AG4232" s="63"/>
      <c r="AH4232" s="62"/>
      <c r="AI4232" s="53"/>
      <c r="AJ4232" s="149">
        <v>2</v>
      </c>
      <c r="AK4232" s="374">
        <v>8</v>
      </c>
    </row>
    <row r="4233" spans="1:37" s="149" customFormat="1" ht="60" customHeight="1">
      <c r="A4233" s="52" t="s">
        <v>377</v>
      </c>
      <c r="B4233" s="60">
        <v>843</v>
      </c>
      <c r="C4233" s="53" t="s">
        <v>453</v>
      </c>
      <c r="D4233" s="52" t="s">
        <v>454</v>
      </c>
      <c r="E4233" s="53" t="s">
        <v>59</v>
      </c>
      <c r="F4233" s="55">
        <v>41289</v>
      </c>
      <c r="G4233" s="55">
        <v>41329</v>
      </c>
      <c r="H4233" s="53" t="s">
        <v>104</v>
      </c>
      <c r="I4233" s="57">
        <v>1382.94028</v>
      </c>
      <c r="J4233" s="56">
        <v>1382.94028</v>
      </c>
      <c r="K4233" s="56">
        <v>1382.94</v>
      </c>
      <c r="L4233" s="59">
        <v>41349</v>
      </c>
      <c r="M4233" s="60">
        <v>2013</v>
      </c>
      <c r="N4233" s="61">
        <v>41379</v>
      </c>
      <c r="O4233" s="60">
        <v>2013</v>
      </c>
      <c r="P4233" s="61">
        <v>41517</v>
      </c>
      <c r="Q4233" s="53" t="s">
        <v>338</v>
      </c>
      <c r="R4233" s="52" t="s">
        <v>6974</v>
      </c>
      <c r="S4233" s="53" t="s">
        <v>419</v>
      </c>
      <c r="T4233" s="63">
        <v>532785</v>
      </c>
      <c r="U4233" s="53">
        <v>8</v>
      </c>
      <c r="V4233" s="53" t="s">
        <v>385</v>
      </c>
      <c r="W4233" s="53"/>
      <c r="X4233" s="53"/>
      <c r="Y4233" s="63"/>
      <c r="Z4233" s="53"/>
      <c r="AA4233" s="53"/>
      <c r="AB4233" s="72"/>
      <c r="AC4233" s="57"/>
      <c r="AD4233" s="53"/>
      <c r="AE4233" s="53"/>
      <c r="AF4233" s="63"/>
      <c r="AG4233" s="63"/>
      <c r="AH4233" s="62"/>
      <c r="AI4233" s="53"/>
      <c r="AJ4233" s="149">
        <v>1</v>
      </c>
      <c r="AK4233" s="374">
        <v>8</v>
      </c>
    </row>
    <row r="4234" spans="1:37" s="149" customFormat="1" ht="60" customHeight="1">
      <c r="A4234" s="52" t="s">
        <v>377</v>
      </c>
      <c r="B4234" s="60" t="s">
        <v>6979</v>
      </c>
      <c r="C4234" s="53" t="s">
        <v>453</v>
      </c>
      <c r="D4234" s="52" t="s">
        <v>454</v>
      </c>
      <c r="E4234" s="53" t="s">
        <v>59</v>
      </c>
      <c r="F4234" s="55">
        <v>41289</v>
      </c>
      <c r="G4234" s="55">
        <v>41329</v>
      </c>
      <c r="H4234" s="53" t="s">
        <v>104</v>
      </c>
      <c r="I4234" s="57">
        <v>350.40000000000003</v>
      </c>
      <c r="J4234" s="56">
        <v>350.40000000000003</v>
      </c>
      <c r="K4234" s="56">
        <v>350.4</v>
      </c>
      <c r="L4234" s="59">
        <v>41349</v>
      </c>
      <c r="M4234" s="60">
        <v>2013</v>
      </c>
      <c r="N4234" s="61">
        <v>41379</v>
      </c>
      <c r="O4234" s="60">
        <v>2013</v>
      </c>
      <c r="P4234" s="61">
        <v>41517</v>
      </c>
      <c r="Q4234" s="53" t="s">
        <v>338</v>
      </c>
      <c r="R4234" s="52" t="s">
        <v>6980</v>
      </c>
      <c r="S4234" s="53" t="s">
        <v>419</v>
      </c>
      <c r="T4234" s="63">
        <v>120000</v>
      </c>
      <c r="U4234" s="53">
        <v>8</v>
      </c>
      <c r="V4234" s="53" t="s">
        <v>385</v>
      </c>
      <c r="W4234" s="53"/>
      <c r="X4234" s="53"/>
      <c r="Y4234" s="63"/>
      <c r="Z4234" s="53"/>
      <c r="AA4234" s="53"/>
      <c r="AB4234" s="72"/>
      <c r="AC4234" s="57"/>
      <c r="AD4234" s="53"/>
      <c r="AE4234" s="53"/>
      <c r="AF4234" s="63"/>
      <c r="AG4234" s="63"/>
      <c r="AH4234" s="62"/>
      <c r="AI4234" s="53"/>
      <c r="AJ4234" s="149">
        <v>1</v>
      </c>
      <c r="AK4234" s="374">
        <v>8</v>
      </c>
    </row>
    <row r="4235" spans="1:37" s="149" customFormat="1" ht="60" customHeight="1">
      <c r="A4235" s="52" t="s">
        <v>377</v>
      </c>
      <c r="B4235" s="60" t="s">
        <v>6981</v>
      </c>
      <c r="C4235" s="53" t="s">
        <v>453</v>
      </c>
      <c r="D4235" s="52" t="s">
        <v>454</v>
      </c>
      <c r="E4235" s="53" t="s">
        <v>59</v>
      </c>
      <c r="F4235" s="55">
        <v>41289</v>
      </c>
      <c r="G4235" s="55">
        <v>41329</v>
      </c>
      <c r="H4235" s="53" t="s">
        <v>104</v>
      </c>
      <c r="I4235" s="57">
        <v>296.61016999999998</v>
      </c>
      <c r="J4235" s="56">
        <v>296.61016999999998</v>
      </c>
      <c r="K4235" s="56">
        <v>296.61</v>
      </c>
      <c r="L4235" s="59">
        <v>41349</v>
      </c>
      <c r="M4235" s="60">
        <v>2013</v>
      </c>
      <c r="N4235" s="61">
        <v>41379</v>
      </c>
      <c r="O4235" s="60">
        <v>2013</v>
      </c>
      <c r="P4235" s="61">
        <v>41517</v>
      </c>
      <c r="Q4235" s="53" t="s">
        <v>338</v>
      </c>
      <c r="R4235" s="52" t="s">
        <v>6982</v>
      </c>
      <c r="S4235" s="53" t="s">
        <v>419</v>
      </c>
      <c r="T4235" s="63">
        <v>11600</v>
      </c>
      <c r="U4235" s="53">
        <v>8</v>
      </c>
      <c r="V4235" s="53" t="s">
        <v>385</v>
      </c>
      <c r="W4235" s="53"/>
      <c r="X4235" s="53"/>
      <c r="Y4235" s="63"/>
      <c r="Z4235" s="53"/>
      <c r="AA4235" s="53"/>
      <c r="AB4235" s="72"/>
      <c r="AC4235" s="57"/>
      <c r="AD4235" s="53"/>
      <c r="AE4235" s="53"/>
      <c r="AF4235" s="63"/>
      <c r="AG4235" s="63"/>
      <c r="AH4235" s="62"/>
      <c r="AI4235" s="53"/>
      <c r="AJ4235" s="149">
        <v>1</v>
      </c>
      <c r="AK4235" s="374">
        <v>8</v>
      </c>
    </row>
    <row r="4236" spans="1:37" s="149" customFormat="1" ht="60" customHeight="1">
      <c r="A4236" s="52" t="s">
        <v>377</v>
      </c>
      <c r="B4236" s="60">
        <v>844</v>
      </c>
      <c r="C4236" s="53" t="s">
        <v>455</v>
      </c>
      <c r="D4236" s="52" t="s">
        <v>456</v>
      </c>
      <c r="E4236" s="53" t="s">
        <v>59</v>
      </c>
      <c r="F4236" s="55">
        <v>41233</v>
      </c>
      <c r="G4236" s="55">
        <v>41273</v>
      </c>
      <c r="H4236" s="53" t="s">
        <v>104</v>
      </c>
      <c r="I4236" s="57">
        <v>28.653570000000002</v>
      </c>
      <c r="J4236" s="56">
        <v>28.632749670030243</v>
      </c>
      <c r="K4236" s="56">
        <v>28.632000000000001</v>
      </c>
      <c r="L4236" s="59">
        <v>41293</v>
      </c>
      <c r="M4236" s="60">
        <v>2013</v>
      </c>
      <c r="N4236" s="61">
        <v>41333</v>
      </c>
      <c r="O4236" s="60">
        <v>2013</v>
      </c>
      <c r="P4236" s="61">
        <v>41394</v>
      </c>
      <c r="Q4236" s="53" t="s">
        <v>337</v>
      </c>
      <c r="R4236" s="52"/>
      <c r="S4236" s="53" t="s">
        <v>430</v>
      </c>
      <c r="T4236" s="63">
        <v>120</v>
      </c>
      <c r="U4236" s="53">
        <v>8</v>
      </c>
      <c r="V4236" s="53" t="s">
        <v>385</v>
      </c>
      <c r="W4236" s="53"/>
      <c r="X4236" s="53"/>
      <c r="Y4236" s="63"/>
      <c r="Z4236" s="53"/>
      <c r="AA4236" s="53"/>
      <c r="AB4236" s="72"/>
      <c r="AC4236" s="57"/>
      <c r="AD4236" s="53"/>
      <c r="AE4236" s="53"/>
      <c r="AF4236" s="63"/>
      <c r="AG4236" s="63"/>
      <c r="AH4236" s="62"/>
      <c r="AI4236" s="53"/>
      <c r="AJ4236" s="149">
        <v>1</v>
      </c>
      <c r="AK4236" s="374">
        <v>8</v>
      </c>
    </row>
    <row r="4237" spans="1:37" s="149" customFormat="1" ht="60" customHeight="1">
      <c r="A4237" s="52" t="s">
        <v>377</v>
      </c>
      <c r="B4237" s="60">
        <v>845</v>
      </c>
      <c r="C4237" s="53" t="s">
        <v>457</v>
      </c>
      <c r="D4237" s="52" t="s">
        <v>458</v>
      </c>
      <c r="E4237" s="53" t="s">
        <v>64</v>
      </c>
      <c r="F4237" s="55">
        <v>41220</v>
      </c>
      <c r="G4237" s="55">
        <v>41280</v>
      </c>
      <c r="H4237" s="53" t="s">
        <v>104</v>
      </c>
      <c r="I4237" s="57">
        <v>85.982600000000005</v>
      </c>
      <c r="J4237" s="56">
        <v>85.920123104323196</v>
      </c>
      <c r="K4237" s="56">
        <v>85.92</v>
      </c>
      <c r="L4237" s="59">
        <v>41300</v>
      </c>
      <c r="M4237" s="60">
        <v>2013</v>
      </c>
      <c r="N4237" s="61">
        <v>41340</v>
      </c>
      <c r="O4237" s="60">
        <v>2013</v>
      </c>
      <c r="P4237" s="61">
        <v>41486</v>
      </c>
      <c r="Q4237" s="53" t="s">
        <v>337</v>
      </c>
      <c r="R4237" s="52"/>
      <c r="S4237" s="53" t="s">
        <v>430</v>
      </c>
      <c r="T4237" s="63">
        <v>840</v>
      </c>
      <c r="U4237" s="53">
        <v>8</v>
      </c>
      <c r="V4237" s="53" t="s">
        <v>385</v>
      </c>
      <c r="W4237" s="53"/>
      <c r="X4237" s="53"/>
      <c r="Y4237" s="63"/>
      <c r="Z4237" s="53"/>
      <c r="AA4237" s="53"/>
      <c r="AB4237" s="72"/>
      <c r="AC4237" s="57"/>
      <c r="AD4237" s="53"/>
      <c r="AE4237" s="53"/>
      <c r="AF4237" s="63"/>
      <c r="AG4237" s="63"/>
      <c r="AH4237" s="62"/>
      <c r="AI4237" s="53"/>
      <c r="AJ4237" s="149">
        <v>1</v>
      </c>
      <c r="AK4237" s="374">
        <v>8</v>
      </c>
    </row>
    <row r="4238" spans="1:37" s="149" customFormat="1" ht="60" customHeight="1">
      <c r="A4238" s="52" t="s">
        <v>377</v>
      </c>
      <c r="B4238" s="60">
        <v>846</v>
      </c>
      <c r="C4238" s="52" t="s">
        <v>459</v>
      </c>
      <c r="D4238" s="52" t="s">
        <v>460</v>
      </c>
      <c r="E4238" s="53" t="s">
        <v>59</v>
      </c>
      <c r="F4238" s="55">
        <v>41244</v>
      </c>
      <c r="G4238" s="55">
        <v>41284</v>
      </c>
      <c r="H4238" s="53" t="s">
        <v>104</v>
      </c>
      <c r="I4238" s="57">
        <v>114.3494</v>
      </c>
      <c r="J4238" s="56">
        <v>114.26631114790079</v>
      </c>
      <c r="K4238" s="56">
        <v>114.26600000000001</v>
      </c>
      <c r="L4238" s="59">
        <v>41304</v>
      </c>
      <c r="M4238" s="60">
        <v>2013</v>
      </c>
      <c r="N4238" s="61">
        <v>41344</v>
      </c>
      <c r="O4238" s="60">
        <v>2013</v>
      </c>
      <c r="P4238" s="61">
        <v>41486</v>
      </c>
      <c r="Q4238" s="53" t="s">
        <v>337</v>
      </c>
      <c r="R4238" s="52"/>
      <c r="S4238" s="53" t="s">
        <v>430</v>
      </c>
      <c r="T4238" s="63">
        <v>610</v>
      </c>
      <c r="U4238" s="53">
        <v>8</v>
      </c>
      <c r="V4238" s="53" t="s">
        <v>385</v>
      </c>
      <c r="W4238" s="53"/>
      <c r="X4238" s="53"/>
      <c r="Y4238" s="63"/>
      <c r="Z4238" s="53"/>
      <c r="AA4238" s="53"/>
      <c r="AB4238" s="72"/>
      <c r="AC4238" s="57"/>
      <c r="AD4238" s="53"/>
      <c r="AE4238" s="53"/>
      <c r="AF4238" s="63"/>
      <c r="AG4238" s="63"/>
      <c r="AH4238" s="62"/>
      <c r="AI4238" s="53"/>
      <c r="AJ4238" s="149">
        <v>1</v>
      </c>
      <c r="AK4238" s="374">
        <v>8</v>
      </c>
    </row>
    <row r="4239" spans="1:37" s="149" customFormat="1" ht="75" customHeight="1">
      <c r="A4239" s="52" t="s">
        <v>377</v>
      </c>
      <c r="B4239" s="60">
        <v>847</v>
      </c>
      <c r="C4239" s="53" t="s">
        <v>536</v>
      </c>
      <c r="D4239" s="52" t="s">
        <v>1830</v>
      </c>
      <c r="E4239" s="53" t="s">
        <v>59</v>
      </c>
      <c r="F4239" s="55">
        <v>41395</v>
      </c>
      <c r="G4239" s="55">
        <v>41435</v>
      </c>
      <c r="H4239" s="53" t="s">
        <v>104</v>
      </c>
      <c r="I4239" s="57">
        <v>740.39851999999996</v>
      </c>
      <c r="J4239" s="56">
        <v>740.39851999999996</v>
      </c>
      <c r="K4239" s="56">
        <v>740.39800000000002</v>
      </c>
      <c r="L4239" s="59">
        <v>41455</v>
      </c>
      <c r="M4239" s="60">
        <v>2013</v>
      </c>
      <c r="N4239" s="61">
        <v>41456</v>
      </c>
      <c r="O4239" s="60">
        <v>2013</v>
      </c>
      <c r="P4239" s="61">
        <v>41547</v>
      </c>
      <c r="Q4239" s="53" t="s">
        <v>337</v>
      </c>
      <c r="R4239" s="52" t="s">
        <v>450</v>
      </c>
      <c r="S4239" s="53" t="s">
        <v>430</v>
      </c>
      <c r="T4239" s="63">
        <v>567</v>
      </c>
      <c r="U4239" s="53">
        <v>8</v>
      </c>
      <c r="V4239" s="53" t="s">
        <v>389</v>
      </c>
      <c r="W4239" s="53"/>
      <c r="X4239" s="53"/>
      <c r="Y4239" s="63"/>
      <c r="Z4239" s="53"/>
      <c r="AA4239" s="53"/>
      <c r="AB4239" s="72"/>
      <c r="AC4239" s="57"/>
      <c r="AD4239" s="53"/>
      <c r="AE4239" s="53"/>
      <c r="AF4239" s="63"/>
      <c r="AG4239" s="63"/>
      <c r="AH4239" s="62"/>
      <c r="AI4239" s="53"/>
      <c r="AJ4239" s="149">
        <v>2</v>
      </c>
      <c r="AK4239" s="374">
        <v>8</v>
      </c>
    </row>
    <row r="4240" spans="1:37" s="149" customFormat="1" ht="60" customHeight="1">
      <c r="A4240" s="53" t="s">
        <v>1827</v>
      </c>
      <c r="B4240" s="60">
        <v>848</v>
      </c>
      <c r="C4240" s="70" t="s">
        <v>478</v>
      </c>
      <c r="D4240" s="52" t="s">
        <v>479</v>
      </c>
      <c r="E4240" s="53" t="s">
        <v>64</v>
      </c>
      <c r="F4240" s="55">
        <v>41221</v>
      </c>
      <c r="G4240" s="55">
        <v>41282</v>
      </c>
      <c r="H4240" s="53" t="s">
        <v>104</v>
      </c>
      <c r="I4240" s="57">
        <v>31.855932203389834</v>
      </c>
      <c r="J4240" s="56">
        <v>32.976021456000005</v>
      </c>
      <c r="K4240" s="56">
        <v>31.855</v>
      </c>
      <c r="L4240" s="59">
        <v>41302</v>
      </c>
      <c r="M4240" s="60">
        <v>2013</v>
      </c>
      <c r="N4240" s="61">
        <v>41309</v>
      </c>
      <c r="O4240" s="60">
        <v>2013</v>
      </c>
      <c r="P4240" s="61">
        <v>41639</v>
      </c>
      <c r="Q4240" s="53" t="s">
        <v>337</v>
      </c>
      <c r="R4240" s="71" t="s">
        <v>789</v>
      </c>
      <c r="S4240" s="53" t="s">
        <v>419</v>
      </c>
      <c r="T4240" s="53" t="s">
        <v>790</v>
      </c>
      <c r="U4240" s="53">
        <v>8</v>
      </c>
      <c r="V4240" s="53" t="s">
        <v>385</v>
      </c>
      <c r="W4240" s="53"/>
      <c r="X4240" s="63"/>
      <c r="Y4240" s="63"/>
      <c r="Z4240" s="53"/>
      <c r="AA4240" s="53"/>
      <c r="AB4240" s="72"/>
      <c r="AC4240" s="57"/>
      <c r="AD4240" s="53"/>
      <c r="AE4240" s="53"/>
      <c r="AF4240" s="53"/>
      <c r="AG4240" s="63"/>
      <c r="AH4240" s="53"/>
      <c r="AI4240" s="53"/>
      <c r="AJ4240" s="149">
        <v>1</v>
      </c>
      <c r="AK4240" s="374">
        <v>8</v>
      </c>
    </row>
    <row r="4241" spans="1:37" s="149" customFormat="1" ht="90" customHeight="1">
      <c r="A4241" s="53" t="s">
        <v>1827</v>
      </c>
      <c r="B4241" s="60">
        <v>849</v>
      </c>
      <c r="C4241" s="70" t="s">
        <v>480</v>
      </c>
      <c r="D4241" s="52" t="s">
        <v>429</v>
      </c>
      <c r="E4241" s="53" t="s">
        <v>80</v>
      </c>
      <c r="F4241" s="55">
        <v>41226</v>
      </c>
      <c r="G4241" s="55">
        <v>41256</v>
      </c>
      <c r="H4241" s="53" t="s">
        <v>104</v>
      </c>
      <c r="I4241" s="57">
        <v>262.84745762711867</v>
      </c>
      <c r="J4241" s="56">
        <v>285.79218595200001</v>
      </c>
      <c r="K4241" s="56">
        <v>262.84699999999998</v>
      </c>
      <c r="L4241" s="59">
        <v>41283</v>
      </c>
      <c r="M4241" s="60">
        <v>2013</v>
      </c>
      <c r="N4241" s="61">
        <v>41295</v>
      </c>
      <c r="O4241" s="60">
        <v>2013</v>
      </c>
      <c r="P4241" s="61">
        <v>41639</v>
      </c>
      <c r="Q4241" s="53" t="s">
        <v>337</v>
      </c>
      <c r="R4241" s="71" t="s">
        <v>789</v>
      </c>
      <c r="S4241" s="53" t="s">
        <v>419</v>
      </c>
      <c r="T4241" s="53" t="s">
        <v>791</v>
      </c>
      <c r="U4241" s="53">
        <v>8</v>
      </c>
      <c r="V4241" s="53" t="s">
        <v>385</v>
      </c>
      <c r="W4241" s="53"/>
      <c r="X4241" s="63"/>
      <c r="Y4241" s="63"/>
      <c r="Z4241" s="53" t="s">
        <v>704</v>
      </c>
      <c r="AA4241" s="53"/>
      <c r="AB4241" s="72"/>
      <c r="AC4241" s="57"/>
      <c r="AD4241" s="53"/>
      <c r="AE4241" s="53"/>
      <c r="AF4241" s="53"/>
      <c r="AG4241" s="63"/>
      <c r="AH4241" s="53"/>
      <c r="AI4241" s="53"/>
      <c r="AJ4241" s="149">
        <v>1</v>
      </c>
      <c r="AK4241" s="374">
        <v>8</v>
      </c>
    </row>
    <row r="4242" spans="1:37" s="149" customFormat="1" ht="60" customHeight="1">
      <c r="A4242" s="53" t="s">
        <v>1827</v>
      </c>
      <c r="B4242" s="60">
        <v>850</v>
      </c>
      <c r="C4242" s="70" t="s">
        <v>433</v>
      </c>
      <c r="D4242" s="52" t="s">
        <v>431</v>
      </c>
      <c r="E4242" s="53" t="s">
        <v>59</v>
      </c>
      <c r="F4242" s="55">
        <v>41241</v>
      </c>
      <c r="G4242" s="55">
        <v>41301</v>
      </c>
      <c r="H4242" s="53" t="s">
        <v>104</v>
      </c>
      <c r="I4242" s="57">
        <v>12.830508474576272</v>
      </c>
      <c r="J4242" s="56">
        <v>10.992007152000001</v>
      </c>
      <c r="K4242" s="56">
        <v>10.992000000000001</v>
      </c>
      <c r="L4242" s="59">
        <v>41322</v>
      </c>
      <c r="M4242" s="60">
        <v>2013</v>
      </c>
      <c r="N4242" s="61">
        <v>41329</v>
      </c>
      <c r="O4242" s="60">
        <v>2013</v>
      </c>
      <c r="P4242" s="61">
        <v>41639</v>
      </c>
      <c r="Q4242" s="53" t="s">
        <v>337</v>
      </c>
      <c r="R4242" s="71" t="s">
        <v>789</v>
      </c>
      <c r="S4242" s="53" t="s">
        <v>322</v>
      </c>
      <c r="T4242" s="53" t="s">
        <v>684</v>
      </c>
      <c r="U4242" s="53">
        <v>8</v>
      </c>
      <c r="V4242" s="53" t="s">
        <v>385</v>
      </c>
      <c r="W4242" s="53"/>
      <c r="X4242" s="63"/>
      <c r="Y4242" s="63"/>
      <c r="Z4242" s="53"/>
      <c r="AA4242" s="53"/>
      <c r="AB4242" s="72"/>
      <c r="AC4242" s="57"/>
      <c r="AD4242" s="53"/>
      <c r="AE4242" s="53"/>
      <c r="AF4242" s="53"/>
      <c r="AG4242" s="63"/>
      <c r="AH4242" s="53"/>
      <c r="AI4242" s="53"/>
      <c r="AJ4242" s="149">
        <v>1</v>
      </c>
      <c r="AK4242" s="374">
        <v>8</v>
      </c>
    </row>
    <row r="4243" spans="1:37" s="149" customFormat="1" ht="60" customHeight="1">
      <c r="A4243" s="53" t="s">
        <v>1827</v>
      </c>
      <c r="B4243" s="60">
        <v>851</v>
      </c>
      <c r="C4243" s="70" t="s">
        <v>483</v>
      </c>
      <c r="D4243" s="52" t="s">
        <v>484</v>
      </c>
      <c r="E4243" s="53" t="s">
        <v>64</v>
      </c>
      <c r="F4243" s="55">
        <v>41226</v>
      </c>
      <c r="G4243" s="55">
        <v>41286</v>
      </c>
      <c r="H4243" s="53" t="s">
        <v>104</v>
      </c>
      <c r="I4243" s="57">
        <v>14.084745762711867</v>
      </c>
      <c r="J4243" s="56">
        <v>13.1904085824</v>
      </c>
      <c r="K4243" s="56">
        <v>13.19</v>
      </c>
      <c r="L4243" s="59">
        <v>41306</v>
      </c>
      <c r="M4243" s="60">
        <v>2013</v>
      </c>
      <c r="N4243" s="61">
        <v>41344</v>
      </c>
      <c r="O4243" s="60">
        <v>2013</v>
      </c>
      <c r="P4243" s="61">
        <v>41639</v>
      </c>
      <c r="Q4243" s="53" t="s">
        <v>337</v>
      </c>
      <c r="R4243" s="71" t="s">
        <v>789</v>
      </c>
      <c r="S4243" s="53" t="s">
        <v>419</v>
      </c>
      <c r="T4243" s="53" t="s">
        <v>792</v>
      </c>
      <c r="U4243" s="53">
        <v>8</v>
      </c>
      <c r="V4243" s="53" t="s">
        <v>385</v>
      </c>
      <c r="W4243" s="53"/>
      <c r="X4243" s="63"/>
      <c r="Y4243" s="63"/>
      <c r="Z4243" s="53"/>
      <c r="AA4243" s="53"/>
      <c r="AB4243" s="72"/>
      <c r="AC4243" s="57"/>
      <c r="AD4243" s="53"/>
      <c r="AE4243" s="53"/>
      <c r="AF4243" s="53"/>
      <c r="AG4243" s="63"/>
      <c r="AH4243" s="53"/>
      <c r="AI4243" s="53"/>
      <c r="AJ4243" s="149">
        <v>1</v>
      </c>
      <c r="AK4243" s="374">
        <v>8</v>
      </c>
    </row>
    <row r="4244" spans="1:37" s="149" customFormat="1" ht="151.5" customHeight="1">
      <c r="A4244" s="53" t="s">
        <v>1827</v>
      </c>
      <c r="B4244" s="60">
        <v>852</v>
      </c>
      <c r="C4244" s="70" t="s">
        <v>487</v>
      </c>
      <c r="D4244" s="52" t="s">
        <v>435</v>
      </c>
      <c r="E4244" s="53" t="s">
        <v>80</v>
      </c>
      <c r="F4244" s="55">
        <v>41225</v>
      </c>
      <c r="G4244" s="55">
        <v>41283</v>
      </c>
      <c r="H4244" s="53" t="s">
        <v>104</v>
      </c>
      <c r="I4244" s="57">
        <v>28.720338983050848</v>
      </c>
      <c r="J4244" s="56">
        <v>27.480017880000002</v>
      </c>
      <c r="K4244" s="56">
        <v>27.48</v>
      </c>
      <c r="L4244" s="59">
        <v>41303</v>
      </c>
      <c r="M4244" s="60">
        <v>2013</v>
      </c>
      <c r="N4244" s="61">
        <v>41305</v>
      </c>
      <c r="O4244" s="60">
        <v>2013</v>
      </c>
      <c r="P4244" s="61">
        <v>41639</v>
      </c>
      <c r="Q4244" s="53" t="s">
        <v>337</v>
      </c>
      <c r="R4244" s="71" t="s">
        <v>789</v>
      </c>
      <c r="S4244" s="53" t="s">
        <v>308</v>
      </c>
      <c r="T4244" s="53" t="s">
        <v>793</v>
      </c>
      <c r="U4244" s="53">
        <v>8</v>
      </c>
      <c r="V4244" s="53" t="s">
        <v>385</v>
      </c>
      <c r="W4244" s="53"/>
      <c r="X4244" s="63"/>
      <c r="Y4244" s="63"/>
      <c r="Z4244" s="53" t="s">
        <v>2599</v>
      </c>
      <c r="AA4244" s="53"/>
      <c r="AB4244" s="72"/>
      <c r="AC4244" s="57"/>
      <c r="AD4244" s="53"/>
      <c r="AE4244" s="53"/>
      <c r="AF4244" s="53"/>
      <c r="AG4244" s="63"/>
      <c r="AH4244" s="53"/>
      <c r="AI4244" s="53"/>
      <c r="AJ4244" s="149">
        <v>1</v>
      </c>
      <c r="AK4244" s="374">
        <v>8</v>
      </c>
    </row>
    <row r="4245" spans="1:37" s="154" customFormat="1" ht="72.75" customHeight="1">
      <c r="A4245" s="53" t="s">
        <v>1827</v>
      </c>
      <c r="B4245" s="60">
        <v>853</v>
      </c>
      <c r="C4245" s="70" t="s">
        <v>437</v>
      </c>
      <c r="D4245" s="52" t="s">
        <v>436</v>
      </c>
      <c r="E4245" s="53" t="s">
        <v>59</v>
      </c>
      <c r="F4245" s="55">
        <v>41333</v>
      </c>
      <c r="G4245" s="55">
        <v>41361</v>
      </c>
      <c r="H4245" s="53" t="s">
        <v>104</v>
      </c>
      <c r="I4245" s="57">
        <v>432.10169491525426</v>
      </c>
      <c r="J4245" s="56">
        <v>470.45790610560005</v>
      </c>
      <c r="K4245" s="56">
        <v>432.101</v>
      </c>
      <c r="L4245" s="59">
        <v>41381</v>
      </c>
      <c r="M4245" s="60">
        <v>2013</v>
      </c>
      <c r="N4245" s="61">
        <v>41383</v>
      </c>
      <c r="O4245" s="60">
        <v>2013</v>
      </c>
      <c r="P4245" s="61">
        <v>41426</v>
      </c>
      <c r="Q4245" s="53" t="s">
        <v>337</v>
      </c>
      <c r="R4245" s="71" t="s">
        <v>789</v>
      </c>
      <c r="S4245" s="53" t="s">
        <v>308</v>
      </c>
      <c r="T4245" s="60">
        <v>15801</v>
      </c>
      <c r="U4245" s="53">
        <v>8</v>
      </c>
      <c r="V4245" s="53" t="s">
        <v>385</v>
      </c>
      <c r="W4245" s="53"/>
      <c r="X4245" s="63"/>
      <c r="Y4245" s="63"/>
      <c r="Z4245" s="53"/>
      <c r="AA4245" s="53"/>
      <c r="AB4245" s="72"/>
      <c r="AC4245" s="57"/>
      <c r="AD4245" s="53"/>
      <c r="AE4245" s="53"/>
      <c r="AF4245" s="53"/>
      <c r="AG4245" s="63"/>
      <c r="AH4245" s="53"/>
      <c r="AI4245" s="53"/>
      <c r="AJ4245" s="149">
        <v>2</v>
      </c>
      <c r="AK4245" s="374">
        <v>8</v>
      </c>
    </row>
    <row r="4246" spans="1:37" s="149" customFormat="1" ht="60" customHeight="1">
      <c r="A4246" s="53" t="s">
        <v>1827</v>
      </c>
      <c r="B4246" s="60">
        <v>854</v>
      </c>
      <c r="C4246" s="70" t="s">
        <v>490</v>
      </c>
      <c r="D4246" s="52" t="s">
        <v>491</v>
      </c>
      <c r="E4246" s="53" t="s">
        <v>64</v>
      </c>
      <c r="F4246" s="55">
        <v>41226</v>
      </c>
      <c r="G4246" s="55">
        <v>41316</v>
      </c>
      <c r="H4246" s="53" t="s">
        <v>104</v>
      </c>
      <c r="I4246" s="57">
        <v>908.67796610169501</v>
      </c>
      <c r="J4246" s="56">
        <v>989.28064368000003</v>
      </c>
      <c r="K4246" s="56">
        <v>908.67700000000002</v>
      </c>
      <c r="L4246" s="59">
        <v>41338</v>
      </c>
      <c r="M4246" s="60">
        <v>2013</v>
      </c>
      <c r="N4246" s="61">
        <v>41345</v>
      </c>
      <c r="O4246" s="60">
        <v>2013</v>
      </c>
      <c r="P4246" s="61">
        <v>41639</v>
      </c>
      <c r="Q4246" s="53" t="s">
        <v>337</v>
      </c>
      <c r="R4246" s="71" t="s">
        <v>789</v>
      </c>
      <c r="S4246" s="53" t="s">
        <v>419</v>
      </c>
      <c r="T4246" s="53" t="s">
        <v>794</v>
      </c>
      <c r="U4246" s="53">
        <v>8</v>
      </c>
      <c r="V4246" s="53" t="s">
        <v>385</v>
      </c>
      <c r="W4246" s="53"/>
      <c r="X4246" s="63"/>
      <c r="Y4246" s="63"/>
      <c r="Z4246" s="53"/>
      <c r="AA4246" s="53"/>
      <c r="AB4246" s="72"/>
      <c r="AC4246" s="57"/>
      <c r="AD4246" s="53"/>
      <c r="AE4246" s="53"/>
      <c r="AF4246" s="53"/>
      <c r="AG4246" s="63"/>
      <c r="AH4246" s="53"/>
      <c r="AI4246" s="53"/>
      <c r="AJ4246" s="149">
        <v>1</v>
      </c>
      <c r="AK4246" s="374">
        <v>8</v>
      </c>
    </row>
    <row r="4247" spans="1:37" s="149" customFormat="1" ht="60" customHeight="1">
      <c r="A4247" s="53" t="s">
        <v>1827</v>
      </c>
      <c r="B4247" s="60">
        <v>855</v>
      </c>
      <c r="C4247" s="70" t="s">
        <v>494</v>
      </c>
      <c r="D4247" s="52" t="s">
        <v>495</v>
      </c>
      <c r="E4247" s="53" t="s">
        <v>59</v>
      </c>
      <c r="F4247" s="55">
        <v>41242</v>
      </c>
      <c r="G4247" s="55">
        <v>41302</v>
      </c>
      <c r="H4247" s="53" t="s">
        <v>104</v>
      </c>
      <c r="I4247" s="57">
        <v>1.9491525423728813</v>
      </c>
      <c r="J4247" s="56">
        <v>2.0884813588800002</v>
      </c>
      <c r="K4247" s="56">
        <v>1.9490000000000001</v>
      </c>
      <c r="L4247" s="59">
        <v>41322</v>
      </c>
      <c r="M4247" s="60">
        <v>2013</v>
      </c>
      <c r="N4247" s="61">
        <v>41329</v>
      </c>
      <c r="O4247" s="60">
        <v>2013</v>
      </c>
      <c r="P4247" s="61">
        <v>41639</v>
      </c>
      <c r="Q4247" s="53" t="s">
        <v>337</v>
      </c>
      <c r="R4247" s="71" t="s">
        <v>789</v>
      </c>
      <c r="S4247" s="53" t="s">
        <v>419</v>
      </c>
      <c r="T4247" s="53" t="s">
        <v>795</v>
      </c>
      <c r="U4247" s="53">
        <v>8</v>
      </c>
      <c r="V4247" s="53" t="s">
        <v>385</v>
      </c>
      <c r="W4247" s="53"/>
      <c r="X4247" s="63"/>
      <c r="Y4247" s="63"/>
      <c r="Z4247" s="53"/>
      <c r="AA4247" s="53"/>
      <c r="AB4247" s="72"/>
      <c r="AC4247" s="57"/>
      <c r="AD4247" s="53"/>
      <c r="AE4247" s="53"/>
      <c r="AF4247" s="53"/>
      <c r="AG4247" s="63"/>
      <c r="AH4247" s="53"/>
      <c r="AI4247" s="53"/>
      <c r="AJ4247" s="149">
        <v>1</v>
      </c>
      <c r="AK4247" s="374">
        <v>8</v>
      </c>
    </row>
    <row r="4248" spans="1:37" s="149" customFormat="1" ht="60" customHeight="1">
      <c r="A4248" s="53" t="s">
        <v>1827</v>
      </c>
      <c r="B4248" s="60">
        <v>856</v>
      </c>
      <c r="C4248" s="70" t="s">
        <v>438</v>
      </c>
      <c r="D4248" s="52" t="s">
        <v>439</v>
      </c>
      <c r="E4248" s="53" t="s">
        <v>59</v>
      </c>
      <c r="F4248" s="55">
        <v>41242</v>
      </c>
      <c r="G4248" s="55">
        <v>41302</v>
      </c>
      <c r="H4248" s="53" t="s">
        <v>104</v>
      </c>
      <c r="I4248" s="57">
        <v>16.64406779661017</v>
      </c>
      <c r="J4248" s="56">
        <v>17.587211443200001</v>
      </c>
      <c r="K4248" s="56">
        <v>16.643999999999998</v>
      </c>
      <c r="L4248" s="59">
        <v>41322</v>
      </c>
      <c r="M4248" s="60">
        <v>2013</v>
      </c>
      <c r="N4248" s="61">
        <v>41329</v>
      </c>
      <c r="O4248" s="60">
        <v>2013</v>
      </c>
      <c r="P4248" s="61">
        <v>41639</v>
      </c>
      <c r="Q4248" s="53" t="s">
        <v>337</v>
      </c>
      <c r="R4248" s="71" t="s">
        <v>789</v>
      </c>
      <c r="S4248" s="53" t="s">
        <v>419</v>
      </c>
      <c r="T4248" s="53" t="s">
        <v>796</v>
      </c>
      <c r="U4248" s="53">
        <v>8</v>
      </c>
      <c r="V4248" s="53" t="s">
        <v>385</v>
      </c>
      <c r="W4248" s="53"/>
      <c r="X4248" s="63"/>
      <c r="Y4248" s="63"/>
      <c r="Z4248" s="53"/>
      <c r="AA4248" s="53"/>
      <c r="AB4248" s="72"/>
      <c r="AC4248" s="57"/>
      <c r="AD4248" s="53"/>
      <c r="AE4248" s="53"/>
      <c r="AF4248" s="53"/>
      <c r="AG4248" s="63"/>
      <c r="AH4248" s="53"/>
      <c r="AI4248" s="53"/>
      <c r="AJ4248" s="149">
        <v>1</v>
      </c>
      <c r="AK4248" s="374">
        <v>8</v>
      </c>
    </row>
    <row r="4249" spans="1:37" s="149" customFormat="1" ht="60" customHeight="1">
      <c r="A4249" s="53" t="s">
        <v>1827</v>
      </c>
      <c r="B4249" s="60">
        <v>857</v>
      </c>
      <c r="C4249" s="70" t="s">
        <v>441</v>
      </c>
      <c r="D4249" s="52" t="s">
        <v>440</v>
      </c>
      <c r="E4249" s="53" t="s">
        <v>64</v>
      </c>
      <c r="F4249" s="55">
        <v>41227</v>
      </c>
      <c r="G4249" s="55">
        <v>41317</v>
      </c>
      <c r="H4249" s="53" t="s">
        <v>104</v>
      </c>
      <c r="I4249" s="57">
        <v>43.906999999999996</v>
      </c>
      <c r="J4249" s="56">
        <v>48.144991325760003</v>
      </c>
      <c r="K4249" s="56">
        <v>43.906999999999996</v>
      </c>
      <c r="L4249" s="59">
        <v>41337</v>
      </c>
      <c r="M4249" s="60">
        <v>2013</v>
      </c>
      <c r="N4249" s="61">
        <v>41344</v>
      </c>
      <c r="O4249" s="60">
        <v>2013</v>
      </c>
      <c r="P4249" s="61">
        <v>41639</v>
      </c>
      <c r="Q4249" s="53" t="s">
        <v>337</v>
      </c>
      <c r="R4249" s="71" t="s">
        <v>789</v>
      </c>
      <c r="S4249" s="53" t="s">
        <v>419</v>
      </c>
      <c r="T4249" s="53">
        <v>15</v>
      </c>
      <c r="U4249" s="53">
        <v>8</v>
      </c>
      <c r="V4249" s="53" t="s">
        <v>385</v>
      </c>
      <c r="W4249" s="53"/>
      <c r="X4249" s="63"/>
      <c r="Y4249" s="63"/>
      <c r="Z4249" s="53"/>
      <c r="AA4249" s="53"/>
      <c r="AB4249" s="72"/>
      <c r="AC4249" s="57"/>
      <c r="AD4249" s="53"/>
      <c r="AE4249" s="53"/>
      <c r="AF4249" s="53"/>
      <c r="AG4249" s="63"/>
      <c r="AH4249" s="53"/>
      <c r="AI4249" s="53"/>
      <c r="AJ4249" s="149">
        <v>1</v>
      </c>
      <c r="AK4249" s="374">
        <v>8</v>
      </c>
    </row>
    <row r="4250" spans="1:37" s="149" customFormat="1" ht="60" customHeight="1">
      <c r="A4250" s="53" t="s">
        <v>1827</v>
      </c>
      <c r="B4250" s="160" t="s">
        <v>2573</v>
      </c>
      <c r="C4250" s="70" t="s">
        <v>441</v>
      </c>
      <c r="D4250" s="52" t="s">
        <v>440</v>
      </c>
      <c r="E4250" s="53" t="s">
        <v>64</v>
      </c>
      <c r="F4250" s="55">
        <v>41227</v>
      </c>
      <c r="G4250" s="55">
        <v>41317</v>
      </c>
      <c r="H4250" s="53" t="s">
        <v>104</v>
      </c>
      <c r="I4250" s="57">
        <v>39.253999999999998</v>
      </c>
      <c r="J4250" s="56">
        <v>43.088668035840008</v>
      </c>
      <c r="K4250" s="56">
        <v>39.253999999999998</v>
      </c>
      <c r="L4250" s="59">
        <v>41337</v>
      </c>
      <c r="M4250" s="60">
        <v>2013</v>
      </c>
      <c r="N4250" s="61">
        <v>41344</v>
      </c>
      <c r="O4250" s="60">
        <v>2013</v>
      </c>
      <c r="P4250" s="61">
        <v>41639</v>
      </c>
      <c r="Q4250" s="53" t="s">
        <v>337</v>
      </c>
      <c r="R4250" s="71" t="s">
        <v>789</v>
      </c>
      <c r="S4250" s="53" t="s">
        <v>419</v>
      </c>
      <c r="T4250" s="53">
        <v>20</v>
      </c>
      <c r="U4250" s="53">
        <v>8</v>
      </c>
      <c r="V4250" s="53" t="s">
        <v>385</v>
      </c>
      <c r="W4250" s="53"/>
      <c r="X4250" s="63"/>
      <c r="Y4250" s="63"/>
      <c r="Z4250" s="53"/>
      <c r="AA4250" s="53"/>
      <c r="AB4250" s="72"/>
      <c r="AC4250" s="57"/>
      <c r="AD4250" s="53"/>
      <c r="AE4250" s="53"/>
      <c r="AF4250" s="53"/>
      <c r="AG4250" s="63"/>
      <c r="AH4250" s="53"/>
      <c r="AI4250" s="53"/>
      <c r="AJ4250" s="149">
        <v>1</v>
      </c>
      <c r="AK4250" s="374">
        <v>8</v>
      </c>
    </row>
    <row r="4251" spans="1:37" s="149" customFormat="1" ht="60" customHeight="1">
      <c r="A4251" s="53" t="s">
        <v>1827</v>
      </c>
      <c r="B4251" s="60">
        <v>858</v>
      </c>
      <c r="C4251" s="70" t="s">
        <v>442</v>
      </c>
      <c r="D4251" s="52" t="s">
        <v>443</v>
      </c>
      <c r="E4251" s="53" t="s">
        <v>81</v>
      </c>
      <c r="F4251" s="55">
        <v>41227</v>
      </c>
      <c r="G4251" s="55">
        <v>41287</v>
      </c>
      <c r="H4251" s="53" t="s">
        <v>104</v>
      </c>
      <c r="I4251" s="57">
        <v>1879.8420000000001</v>
      </c>
      <c r="J4251" s="56">
        <v>2033.52132312</v>
      </c>
      <c r="K4251" s="56">
        <v>1879.8420000000001</v>
      </c>
      <c r="L4251" s="59">
        <v>41308</v>
      </c>
      <c r="M4251" s="60">
        <v>2013</v>
      </c>
      <c r="N4251" s="61">
        <v>41315</v>
      </c>
      <c r="O4251" s="60">
        <v>2013</v>
      </c>
      <c r="P4251" s="61">
        <v>41639</v>
      </c>
      <c r="Q4251" s="53" t="s">
        <v>337</v>
      </c>
      <c r="R4251" s="71" t="s">
        <v>789</v>
      </c>
      <c r="S4251" s="53" t="s">
        <v>419</v>
      </c>
      <c r="T4251" s="53">
        <v>4740</v>
      </c>
      <c r="U4251" s="53">
        <v>8</v>
      </c>
      <c r="V4251" s="53" t="s">
        <v>385</v>
      </c>
      <c r="W4251" s="53"/>
      <c r="X4251" s="63"/>
      <c r="Y4251" s="63"/>
      <c r="Z4251" s="53"/>
      <c r="AA4251" s="53"/>
      <c r="AB4251" s="72"/>
      <c r="AC4251" s="57"/>
      <c r="AD4251" s="53"/>
      <c r="AE4251" s="53"/>
      <c r="AF4251" s="53"/>
      <c r="AG4251" s="63"/>
      <c r="AH4251" s="53"/>
      <c r="AI4251" s="53"/>
      <c r="AJ4251" s="149">
        <v>1</v>
      </c>
      <c r="AK4251" s="374">
        <v>8</v>
      </c>
    </row>
    <row r="4252" spans="1:37" s="149" customFormat="1" ht="60" customHeight="1">
      <c r="A4252" s="53" t="s">
        <v>1827</v>
      </c>
      <c r="B4252" s="160" t="s">
        <v>2574</v>
      </c>
      <c r="C4252" s="70" t="s">
        <v>442</v>
      </c>
      <c r="D4252" s="52" t="s">
        <v>443</v>
      </c>
      <c r="E4252" s="53" t="s">
        <v>81</v>
      </c>
      <c r="F4252" s="55">
        <v>41227</v>
      </c>
      <c r="G4252" s="55">
        <v>41287</v>
      </c>
      <c r="H4252" s="53" t="s">
        <v>104</v>
      </c>
      <c r="I4252" s="57">
        <v>872.34400000000005</v>
      </c>
      <c r="J4252" s="56">
        <v>934.32060792000004</v>
      </c>
      <c r="K4252" s="56">
        <v>872.34400000000005</v>
      </c>
      <c r="L4252" s="59">
        <v>41308</v>
      </c>
      <c r="M4252" s="60">
        <v>2013</v>
      </c>
      <c r="N4252" s="61">
        <v>41315</v>
      </c>
      <c r="O4252" s="60">
        <v>2013</v>
      </c>
      <c r="P4252" s="61">
        <v>41639</v>
      </c>
      <c r="Q4252" s="53" t="s">
        <v>337</v>
      </c>
      <c r="R4252" s="71" t="s">
        <v>789</v>
      </c>
      <c r="S4252" s="53" t="s">
        <v>419</v>
      </c>
      <c r="T4252" s="53">
        <v>901</v>
      </c>
      <c r="U4252" s="53">
        <v>8</v>
      </c>
      <c r="V4252" s="53" t="s">
        <v>385</v>
      </c>
      <c r="W4252" s="53"/>
      <c r="X4252" s="63"/>
      <c r="Y4252" s="63"/>
      <c r="Z4252" s="53"/>
      <c r="AA4252" s="53"/>
      <c r="AB4252" s="72"/>
      <c r="AC4252" s="57"/>
      <c r="AD4252" s="53"/>
      <c r="AE4252" s="53"/>
      <c r="AF4252" s="53"/>
      <c r="AG4252" s="63"/>
      <c r="AH4252" s="53"/>
      <c r="AI4252" s="53"/>
      <c r="AJ4252" s="149">
        <v>1</v>
      </c>
      <c r="AK4252" s="374">
        <v>8</v>
      </c>
    </row>
    <row r="4253" spans="1:37" s="149" customFormat="1" ht="60" customHeight="1">
      <c r="A4253" s="53" t="s">
        <v>1827</v>
      </c>
      <c r="B4253" s="60">
        <v>859</v>
      </c>
      <c r="C4253" s="70" t="s">
        <v>1250</v>
      </c>
      <c r="D4253" s="52" t="s">
        <v>584</v>
      </c>
      <c r="E4253" s="53" t="s">
        <v>59</v>
      </c>
      <c r="F4253" s="55">
        <v>41344</v>
      </c>
      <c r="G4253" s="55">
        <v>41404</v>
      </c>
      <c r="H4253" s="53" t="s">
        <v>100</v>
      </c>
      <c r="I4253" s="57">
        <v>189.00000000000003</v>
      </c>
      <c r="J4253" s="56">
        <v>189.00000000000003</v>
      </c>
      <c r="K4253" s="56">
        <v>189</v>
      </c>
      <c r="L4253" s="59">
        <v>41425</v>
      </c>
      <c r="M4253" s="60">
        <v>2013</v>
      </c>
      <c r="N4253" s="61">
        <v>41432</v>
      </c>
      <c r="O4253" s="60">
        <v>2013</v>
      </c>
      <c r="P4253" s="61">
        <v>41639</v>
      </c>
      <c r="Q4253" s="53" t="s">
        <v>337</v>
      </c>
      <c r="R4253" s="71" t="s">
        <v>797</v>
      </c>
      <c r="S4253" s="53" t="s">
        <v>384</v>
      </c>
      <c r="T4253" s="53" t="s">
        <v>709</v>
      </c>
      <c r="U4253" s="53">
        <v>8</v>
      </c>
      <c r="V4253" s="53" t="s">
        <v>385</v>
      </c>
      <c r="W4253" s="53"/>
      <c r="X4253" s="63"/>
      <c r="Y4253" s="63"/>
      <c r="Z4253" s="53"/>
      <c r="AA4253" s="53"/>
      <c r="AB4253" s="72"/>
      <c r="AC4253" s="57"/>
      <c r="AD4253" s="53"/>
      <c r="AE4253" s="53"/>
      <c r="AF4253" s="53"/>
      <c r="AG4253" s="63"/>
      <c r="AH4253" s="53"/>
      <c r="AI4253" s="53"/>
      <c r="AJ4253" s="149">
        <v>2</v>
      </c>
      <c r="AK4253" s="374">
        <v>8</v>
      </c>
    </row>
    <row r="4254" spans="1:37" s="149" customFormat="1" ht="60" customHeight="1">
      <c r="A4254" s="53" t="s">
        <v>1827</v>
      </c>
      <c r="B4254" s="60">
        <v>860</v>
      </c>
      <c r="C4254" s="70" t="s">
        <v>1316</v>
      </c>
      <c r="D4254" s="52" t="s">
        <v>624</v>
      </c>
      <c r="E4254" s="53" t="s">
        <v>59</v>
      </c>
      <c r="F4254" s="55">
        <v>41344</v>
      </c>
      <c r="G4254" s="55">
        <v>41404</v>
      </c>
      <c r="H4254" s="53" t="s">
        <v>100</v>
      </c>
      <c r="I4254" s="57">
        <v>812.16101694915255</v>
      </c>
      <c r="J4254" s="56">
        <v>879.36057216000006</v>
      </c>
      <c r="K4254" s="56">
        <v>812.16099999999994</v>
      </c>
      <c r="L4254" s="59">
        <v>41425</v>
      </c>
      <c r="M4254" s="60">
        <v>2013</v>
      </c>
      <c r="N4254" s="61">
        <v>41432</v>
      </c>
      <c r="O4254" s="60">
        <v>2013</v>
      </c>
      <c r="P4254" s="61">
        <v>41639</v>
      </c>
      <c r="Q4254" s="53" t="s">
        <v>337</v>
      </c>
      <c r="R4254" s="71" t="s">
        <v>798</v>
      </c>
      <c r="S4254" s="53" t="s">
        <v>384</v>
      </c>
      <c r="T4254" s="53" t="s">
        <v>709</v>
      </c>
      <c r="U4254" s="53">
        <v>8</v>
      </c>
      <c r="V4254" s="53" t="s">
        <v>385</v>
      </c>
      <c r="W4254" s="53"/>
      <c r="X4254" s="63"/>
      <c r="Y4254" s="63"/>
      <c r="Z4254" s="53"/>
      <c r="AA4254" s="53"/>
      <c r="AB4254" s="72"/>
      <c r="AC4254" s="57"/>
      <c r="AD4254" s="53"/>
      <c r="AE4254" s="53"/>
      <c r="AF4254" s="53"/>
      <c r="AG4254" s="63"/>
      <c r="AH4254" s="53"/>
      <c r="AI4254" s="53"/>
      <c r="AJ4254" s="149">
        <v>2</v>
      </c>
      <c r="AK4254" s="374">
        <v>8</v>
      </c>
    </row>
    <row r="4255" spans="1:37" s="149" customFormat="1" ht="60" customHeight="1">
      <c r="A4255" s="53" t="s">
        <v>1827</v>
      </c>
      <c r="B4255" s="60">
        <v>861</v>
      </c>
      <c r="C4255" s="70" t="s">
        <v>799</v>
      </c>
      <c r="D4255" s="52" t="s">
        <v>800</v>
      </c>
      <c r="E4255" s="53" t="s">
        <v>59</v>
      </c>
      <c r="F4255" s="55">
        <v>41295</v>
      </c>
      <c r="G4255" s="55">
        <v>41355</v>
      </c>
      <c r="H4255" s="53" t="s">
        <v>104</v>
      </c>
      <c r="I4255" s="57">
        <v>4205</v>
      </c>
      <c r="J4255" s="56">
        <v>4616.6430038400003</v>
      </c>
      <c r="K4255" s="56">
        <v>4205</v>
      </c>
      <c r="L4255" s="59">
        <v>41376</v>
      </c>
      <c r="M4255" s="60">
        <v>2013</v>
      </c>
      <c r="N4255" s="61">
        <v>41383</v>
      </c>
      <c r="O4255" s="60">
        <v>2013</v>
      </c>
      <c r="P4255" s="61">
        <v>41639</v>
      </c>
      <c r="Q4255" s="53" t="s">
        <v>337</v>
      </c>
      <c r="R4255" s="71" t="s">
        <v>801</v>
      </c>
      <c r="S4255" s="53" t="s">
        <v>384</v>
      </c>
      <c r="T4255" s="53" t="s">
        <v>709</v>
      </c>
      <c r="U4255" s="53">
        <v>8</v>
      </c>
      <c r="V4255" s="53" t="s">
        <v>385</v>
      </c>
      <c r="W4255" s="53" t="s">
        <v>802</v>
      </c>
      <c r="X4255" s="63"/>
      <c r="Y4255" s="63"/>
      <c r="Z4255" s="53"/>
      <c r="AA4255" s="53"/>
      <c r="AB4255" s="72"/>
      <c r="AC4255" s="57"/>
      <c r="AD4255" s="53"/>
      <c r="AE4255" s="53"/>
      <c r="AF4255" s="53"/>
      <c r="AG4255" s="63"/>
      <c r="AH4255" s="53"/>
      <c r="AI4255" s="53"/>
      <c r="AJ4255" s="149">
        <v>2</v>
      </c>
      <c r="AK4255" s="374">
        <v>8</v>
      </c>
    </row>
    <row r="4256" spans="1:37" s="149" customFormat="1" ht="60" customHeight="1">
      <c r="A4256" s="53" t="s">
        <v>1827</v>
      </c>
      <c r="B4256" s="60">
        <v>862</v>
      </c>
      <c r="C4256" s="70" t="s">
        <v>803</v>
      </c>
      <c r="D4256" s="52" t="s">
        <v>804</v>
      </c>
      <c r="E4256" s="53" t="s">
        <v>59</v>
      </c>
      <c r="F4256" s="55">
        <v>41246</v>
      </c>
      <c r="G4256" s="55">
        <v>41306</v>
      </c>
      <c r="H4256" s="53" t="s">
        <v>104</v>
      </c>
      <c r="I4256" s="57">
        <v>3484</v>
      </c>
      <c r="J4256" s="56">
        <v>3484</v>
      </c>
      <c r="K4256" s="56">
        <v>3484</v>
      </c>
      <c r="L4256" s="59">
        <v>41327</v>
      </c>
      <c r="M4256" s="60">
        <v>2013</v>
      </c>
      <c r="N4256" s="61">
        <v>41334</v>
      </c>
      <c r="O4256" s="60">
        <v>2013</v>
      </c>
      <c r="P4256" s="61">
        <v>41639</v>
      </c>
      <c r="Q4256" s="53" t="s">
        <v>337</v>
      </c>
      <c r="R4256" s="71" t="s">
        <v>805</v>
      </c>
      <c r="S4256" s="53" t="s">
        <v>384</v>
      </c>
      <c r="T4256" s="53" t="s">
        <v>709</v>
      </c>
      <c r="U4256" s="53">
        <v>8</v>
      </c>
      <c r="V4256" s="53" t="s">
        <v>385</v>
      </c>
      <c r="W4256" s="53"/>
      <c r="X4256" s="63"/>
      <c r="Y4256" s="63"/>
      <c r="Z4256" s="53"/>
      <c r="AA4256" s="53"/>
      <c r="AB4256" s="72"/>
      <c r="AC4256" s="57"/>
      <c r="AD4256" s="53"/>
      <c r="AE4256" s="53"/>
      <c r="AF4256" s="53"/>
      <c r="AG4256" s="63"/>
      <c r="AH4256" s="53"/>
      <c r="AI4256" s="53"/>
      <c r="AJ4256" s="149">
        <v>1</v>
      </c>
      <c r="AK4256" s="374">
        <v>8</v>
      </c>
    </row>
    <row r="4257" spans="1:37" s="149" customFormat="1" ht="60" customHeight="1">
      <c r="A4257" s="53" t="s">
        <v>1827</v>
      </c>
      <c r="B4257" s="60">
        <v>863</v>
      </c>
      <c r="C4257" s="70" t="s">
        <v>1979</v>
      </c>
      <c r="D4257" s="52" t="s">
        <v>806</v>
      </c>
      <c r="E4257" s="53" t="s">
        <v>59</v>
      </c>
      <c r="F4257" s="55">
        <v>41289</v>
      </c>
      <c r="G4257" s="55">
        <v>41351</v>
      </c>
      <c r="H4257" s="53" t="s">
        <v>100</v>
      </c>
      <c r="I4257" s="57">
        <v>550.84745762711873</v>
      </c>
      <c r="J4257" s="56">
        <v>550.84745762711873</v>
      </c>
      <c r="K4257" s="56">
        <v>550.84699999999998</v>
      </c>
      <c r="L4257" s="59">
        <v>41372</v>
      </c>
      <c r="M4257" s="60">
        <v>2013</v>
      </c>
      <c r="N4257" s="61">
        <v>41379</v>
      </c>
      <c r="O4257" s="60">
        <v>2013</v>
      </c>
      <c r="P4257" s="61">
        <v>41639</v>
      </c>
      <c r="Q4257" s="53" t="s">
        <v>337</v>
      </c>
      <c r="R4257" s="71" t="s">
        <v>807</v>
      </c>
      <c r="S4257" s="53" t="s">
        <v>384</v>
      </c>
      <c r="T4257" s="53" t="s">
        <v>709</v>
      </c>
      <c r="U4257" s="53">
        <v>8</v>
      </c>
      <c r="V4257" s="53" t="s">
        <v>385</v>
      </c>
      <c r="W4257" s="53"/>
      <c r="X4257" s="63"/>
      <c r="Y4257" s="63"/>
      <c r="Z4257" s="53"/>
      <c r="AA4257" s="53"/>
      <c r="AB4257" s="72"/>
      <c r="AC4257" s="57"/>
      <c r="AD4257" s="53"/>
      <c r="AE4257" s="53"/>
      <c r="AF4257" s="53"/>
      <c r="AG4257" s="63"/>
      <c r="AH4257" s="53"/>
      <c r="AI4257" s="53"/>
      <c r="AJ4257" s="149">
        <v>2</v>
      </c>
      <c r="AK4257" s="374">
        <v>8</v>
      </c>
    </row>
    <row r="4258" spans="1:37" s="149" customFormat="1" ht="60" customHeight="1">
      <c r="A4258" s="53" t="s">
        <v>1827</v>
      </c>
      <c r="B4258" s="60">
        <v>864</v>
      </c>
      <c r="C4258" s="70" t="s">
        <v>1979</v>
      </c>
      <c r="D4258" s="52" t="s">
        <v>806</v>
      </c>
      <c r="E4258" s="53" t="s">
        <v>59</v>
      </c>
      <c r="F4258" s="55">
        <v>41289</v>
      </c>
      <c r="G4258" s="55">
        <v>41351</v>
      </c>
      <c r="H4258" s="53" t="s">
        <v>100</v>
      </c>
      <c r="I4258" s="57">
        <v>2127.9661016949153</v>
      </c>
      <c r="J4258" s="56">
        <v>2127.9661016949153</v>
      </c>
      <c r="K4258" s="56">
        <v>2127.9659999999999</v>
      </c>
      <c r="L4258" s="59">
        <v>41372</v>
      </c>
      <c r="M4258" s="60">
        <v>2013</v>
      </c>
      <c r="N4258" s="61">
        <v>41379</v>
      </c>
      <c r="O4258" s="60">
        <v>2013</v>
      </c>
      <c r="P4258" s="61">
        <v>41639</v>
      </c>
      <c r="Q4258" s="53" t="s">
        <v>337</v>
      </c>
      <c r="R4258" s="71" t="s">
        <v>808</v>
      </c>
      <c r="S4258" s="53" t="s">
        <v>384</v>
      </c>
      <c r="T4258" s="53" t="s">
        <v>709</v>
      </c>
      <c r="U4258" s="53">
        <v>8</v>
      </c>
      <c r="V4258" s="53" t="s">
        <v>385</v>
      </c>
      <c r="W4258" s="53"/>
      <c r="X4258" s="63"/>
      <c r="Y4258" s="63"/>
      <c r="Z4258" s="53"/>
      <c r="AA4258" s="53"/>
      <c r="AB4258" s="72"/>
      <c r="AC4258" s="57"/>
      <c r="AD4258" s="53"/>
      <c r="AE4258" s="53"/>
      <c r="AF4258" s="53"/>
      <c r="AG4258" s="63"/>
      <c r="AH4258" s="53"/>
      <c r="AI4258" s="53"/>
      <c r="AJ4258" s="149">
        <v>2</v>
      </c>
      <c r="AK4258" s="374">
        <v>8</v>
      </c>
    </row>
    <row r="4259" spans="1:37" s="149" customFormat="1" ht="225" customHeight="1">
      <c r="A4259" s="53" t="s">
        <v>1827</v>
      </c>
      <c r="B4259" s="60">
        <v>865</v>
      </c>
      <c r="C4259" s="70" t="s">
        <v>809</v>
      </c>
      <c r="D4259" s="52" t="s">
        <v>810</v>
      </c>
      <c r="E4259" s="53" t="s">
        <v>81</v>
      </c>
      <c r="F4259" s="55">
        <v>41548</v>
      </c>
      <c r="G4259" s="55">
        <v>41628</v>
      </c>
      <c r="H4259" s="53" t="s">
        <v>100</v>
      </c>
      <c r="I4259" s="57">
        <v>605</v>
      </c>
      <c r="J4259" s="56">
        <v>605</v>
      </c>
      <c r="K4259" s="56">
        <v>605</v>
      </c>
      <c r="L4259" s="59">
        <v>41633</v>
      </c>
      <c r="M4259" s="60">
        <v>2014</v>
      </c>
      <c r="N4259" s="61">
        <v>41660</v>
      </c>
      <c r="O4259" s="60">
        <v>2014</v>
      </c>
      <c r="P4259" s="61">
        <v>42004</v>
      </c>
      <c r="Q4259" s="53" t="s">
        <v>337</v>
      </c>
      <c r="R4259" s="71" t="s">
        <v>811</v>
      </c>
      <c r="S4259" s="53" t="s">
        <v>384</v>
      </c>
      <c r="T4259" s="53" t="s">
        <v>709</v>
      </c>
      <c r="U4259" s="53">
        <v>8</v>
      </c>
      <c r="V4259" s="53" t="s">
        <v>385</v>
      </c>
      <c r="W4259" s="53"/>
      <c r="X4259" s="63"/>
      <c r="Y4259" s="63"/>
      <c r="Z4259" s="53"/>
      <c r="AA4259" s="53"/>
      <c r="AB4259" s="72"/>
      <c r="AC4259" s="57"/>
      <c r="AD4259" s="53"/>
      <c r="AE4259" s="53"/>
      <c r="AF4259" s="53"/>
      <c r="AG4259" s="63"/>
      <c r="AH4259" s="53"/>
      <c r="AI4259" s="53"/>
      <c r="AJ4259" s="149">
        <v>4</v>
      </c>
      <c r="AK4259" s="374">
        <v>8</v>
      </c>
    </row>
    <row r="4260" spans="1:37" s="149" customFormat="1" ht="60" customHeight="1">
      <c r="A4260" s="53" t="s">
        <v>1827</v>
      </c>
      <c r="B4260" s="60">
        <v>866</v>
      </c>
      <c r="C4260" s="70" t="s">
        <v>812</v>
      </c>
      <c r="D4260" s="52" t="s">
        <v>813</v>
      </c>
      <c r="E4260" s="53" t="s">
        <v>81</v>
      </c>
      <c r="F4260" s="55">
        <v>41548</v>
      </c>
      <c r="G4260" s="55">
        <v>41628</v>
      </c>
      <c r="H4260" s="53" t="s">
        <v>100</v>
      </c>
      <c r="I4260" s="57">
        <v>440</v>
      </c>
      <c r="J4260" s="56">
        <v>440</v>
      </c>
      <c r="K4260" s="56">
        <v>440</v>
      </c>
      <c r="L4260" s="59">
        <v>41633</v>
      </c>
      <c r="M4260" s="60">
        <v>2014</v>
      </c>
      <c r="N4260" s="61">
        <v>41660</v>
      </c>
      <c r="O4260" s="60">
        <v>2014</v>
      </c>
      <c r="P4260" s="61">
        <v>42004</v>
      </c>
      <c r="Q4260" s="53" t="s">
        <v>337</v>
      </c>
      <c r="R4260" s="71" t="s">
        <v>814</v>
      </c>
      <c r="S4260" s="53" t="s">
        <v>384</v>
      </c>
      <c r="T4260" s="53" t="s">
        <v>709</v>
      </c>
      <c r="U4260" s="53">
        <v>8</v>
      </c>
      <c r="V4260" s="53" t="s">
        <v>385</v>
      </c>
      <c r="W4260" s="53"/>
      <c r="X4260" s="63"/>
      <c r="Y4260" s="63"/>
      <c r="Z4260" s="53"/>
      <c r="AA4260" s="53"/>
      <c r="AB4260" s="72"/>
      <c r="AC4260" s="57"/>
      <c r="AD4260" s="53"/>
      <c r="AE4260" s="53"/>
      <c r="AF4260" s="53"/>
      <c r="AG4260" s="63"/>
      <c r="AH4260" s="53"/>
      <c r="AI4260" s="53"/>
      <c r="AJ4260" s="149">
        <v>4</v>
      </c>
      <c r="AK4260" s="374">
        <v>8</v>
      </c>
    </row>
    <row r="4261" spans="1:37" s="149" customFormat="1" ht="165" customHeight="1">
      <c r="A4261" s="53" t="s">
        <v>1827</v>
      </c>
      <c r="B4261" s="60">
        <v>867</v>
      </c>
      <c r="C4261" s="70" t="s">
        <v>815</v>
      </c>
      <c r="D4261" s="52" t="s">
        <v>656</v>
      </c>
      <c r="E4261" s="53" t="s">
        <v>81</v>
      </c>
      <c r="F4261" s="55">
        <v>41548</v>
      </c>
      <c r="G4261" s="55">
        <v>41628</v>
      </c>
      <c r="H4261" s="53" t="s">
        <v>100</v>
      </c>
      <c r="I4261" s="57">
        <v>2750</v>
      </c>
      <c r="J4261" s="56">
        <v>2750</v>
      </c>
      <c r="K4261" s="56">
        <v>2750</v>
      </c>
      <c r="L4261" s="59">
        <v>41633</v>
      </c>
      <c r="M4261" s="60">
        <v>2014</v>
      </c>
      <c r="N4261" s="61">
        <v>41716</v>
      </c>
      <c r="O4261" s="60">
        <v>2015</v>
      </c>
      <c r="P4261" s="61">
        <v>42081</v>
      </c>
      <c r="Q4261" s="53" t="s">
        <v>337</v>
      </c>
      <c r="R4261" s="71" t="s">
        <v>816</v>
      </c>
      <c r="S4261" s="53" t="s">
        <v>384</v>
      </c>
      <c r="T4261" s="53" t="s">
        <v>9</v>
      </c>
      <c r="U4261" s="53">
        <v>8</v>
      </c>
      <c r="V4261" s="53" t="s">
        <v>385</v>
      </c>
      <c r="W4261" s="53"/>
      <c r="X4261" s="63"/>
      <c r="Y4261" s="63"/>
      <c r="Z4261" s="53" t="s">
        <v>1152</v>
      </c>
      <c r="AA4261" s="53"/>
      <c r="AB4261" s="72"/>
      <c r="AC4261" s="57"/>
      <c r="AD4261" s="53"/>
      <c r="AE4261" s="53"/>
      <c r="AF4261" s="53"/>
      <c r="AG4261" s="63"/>
      <c r="AH4261" s="53"/>
      <c r="AI4261" s="53"/>
      <c r="AJ4261" s="149">
        <v>4</v>
      </c>
      <c r="AK4261" s="374">
        <v>8</v>
      </c>
    </row>
    <row r="4262" spans="1:37" s="149" customFormat="1" ht="60" customHeight="1">
      <c r="A4262" s="53" t="s">
        <v>1827</v>
      </c>
      <c r="B4262" s="60">
        <v>868</v>
      </c>
      <c r="C4262" s="70" t="s">
        <v>1319</v>
      </c>
      <c r="D4262" s="52" t="s">
        <v>374</v>
      </c>
      <c r="E4262" s="53" t="s">
        <v>81</v>
      </c>
      <c r="F4262" s="55">
        <v>41270</v>
      </c>
      <c r="G4262" s="55">
        <v>41350</v>
      </c>
      <c r="H4262" s="53" t="s">
        <v>100</v>
      </c>
      <c r="I4262" s="57">
        <v>6543</v>
      </c>
      <c r="J4262" s="56">
        <v>6543</v>
      </c>
      <c r="K4262" s="56">
        <v>6543</v>
      </c>
      <c r="L4262" s="59">
        <v>41371</v>
      </c>
      <c r="M4262" s="60">
        <v>2013</v>
      </c>
      <c r="N4262" s="61">
        <v>41378</v>
      </c>
      <c r="O4262" s="60">
        <v>2013</v>
      </c>
      <c r="P4262" s="61">
        <v>41639</v>
      </c>
      <c r="Q4262" s="53" t="s">
        <v>337</v>
      </c>
      <c r="R4262" s="71" t="s">
        <v>817</v>
      </c>
      <c r="S4262" s="53" t="s">
        <v>384</v>
      </c>
      <c r="T4262" s="53" t="s">
        <v>709</v>
      </c>
      <c r="U4262" s="53">
        <v>8</v>
      </c>
      <c r="V4262" s="53" t="s">
        <v>385</v>
      </c>
      <c r="W4262" s="53"/>
      <c r="X4262" s="63"/>
      <c r="Y4262" s="63"/>
      <c r="Z4262" s="53"/>
      <c r="AA4262" s="53"/>
      <c r="AB4262" s="72"/>
      <c r="AC4262" s="57"/>
      <c r="AD4262" s="53"/>
      <c r="AE4262" s="53"/>
      <c r="AF4262" s="53"/>
      <c r="AG4262" s="63"/>
      <c r="AH4262" s="53"/>
      <c r="AI4262" s="53"/>
      <c r="AJ4262" s="149">
        <v>2</v>
      </c>
      <c r="AK4262" s="374">
        <v>8</v>
      </c>
    </row>
    <row r="4263" spans="1:37" s="149" customFormat="1" ht="60" customHeight="1">
      <c r="A4263" s="53" t="s">
        <v>1827</v>
      </c>
      <c r="B4263" s="60">
        <v>869</v>
      </c>
      <c r="C4263" s="70" t="s">
        <v>1984</v>
      </c>
      <c r="D4263" s="52" t="s">
        <v>818</v>
      </c>
      <c r="E4263" s="53" t="s">
        <v>59</v>
      </c>
      <c r="F4263" s="55">
        <v>41305</v>
      </c>
      <c r="G4263" s="55">
        <v>41365</v>
      </c>
      <c r="H4263" s="53" t="s">
        <v>100</v>
      </c>
      <c r="I4263" s="57">
        <v>300</v>
      </c>
      <c r="J4263" s="56">
        <v>300</v>
      </c>
      <c r="K4263" s="56">
        <v>300</v>
      </c>
      <c r="L4263" s="59">
        <v>41386</v>
      </c>
      <c r="M4263" s="60">
        <v>2013</v>
      </c>
      <c r="N4263" s="61">
        <v>41393</v>
      </c>
      <c r="O4263" s="60">
        <v>2013</v>
      </c>
      <c r="P4263" s="61">
        <v>41639</v>
      </c>
      <c r="Q4263" s="53" t="s">
        <v>337</v>
      </c>
      <c r="R4263" s="71" t="s">
        <v>819</v>
      </c>
      <c r="S4263" s="53" t="s">
        <v>384</v>
      </c>
      <c r="T4263" s="53" t="s">
        <v>709</v>
      </c>
      <c r="U4263" s="53">
        <v>8</v>
      </c>
      <c r="V4263" s="53" t="s">
        <v>389</v>
      </c>
      <c r="W4263" s="53"/>
      <c r="X4263" s="63"/>
      <c r="Y4263" s="63"/>
      <c r="Z4263" s="53"/>
      <c r="AA4263" s="53"/>
      <c r="AB4263" s="72"/>
      <c r="AC4263" s="57"/>
      <c r="AD4263" s="53"/>
      <c r="AE4263" s="53"/>
      <c r="AF4263" s="53"/>
      <c r="AG4263" s="63"/>
      <c r="AH4263" s="53"/>
      <c r="AI4263" s="53"/>
      <c r="AJ4263" s="149">
        <v>2</v>
      </c>
      <c r="AK4263" s="374">
        <v>8</v>
      </c>
    </row>
    <row r="4264" spans="1:37" s="149" customFormat="1" ht="60" customHeight="1">
      <c r="A4264" s="53" t="s">
        <v>1827</v>
      </c>
      <c r="B4264" s="60">
        <v>870</v>
      </c>
      <c r="C4264" s="70" t="s">
        <v>976</v>
      </c>
      <c r="D4264" s="52" t="s">
        <v>407</v>
      </c>
      <c r="E4264" s="53" t="s">
        <v>59</v>
      </c>
      <c r="F4264" s="55">
        <v>41346</v>
      </c>
      <c r="G4264" s="55">
        <v>41407</v>
      </c>
      <c r="H4264" s="53" t="s">
        <v>100</v>
      </c>
      <c r="I4264" s="57">
        <v>294.00000000000006</v>
      </c>
      <c r="J4264" s="56">
        <v>294.00000000000006</v>
      </c>
      <c r="K4264" s="56">
        <v>294</v>
      </c>
      <c r="L4264" s="59">
        <v>41428</v>
      </c>
      <c r="M4264" s="60">
        <v>2013</v>
      </c>
      <c r="N4264" s="61">
        <v>41435</v>
      </c>
      <c r="O4264" s="60">
        <v>2013</v>
      </c>
      <c r="P4264" s="61">
        <v>41639</v>
      </c>
      <c r="Q4264" s="53" t="s">
        <v>337</v>
      </c>
      <c r="R4264" s="71" t="s">
        <v>820</v>
      </c>
      <c r="S4264" s="53" t="s">
        <v>384</v>
      </c>
      <c r="T4264" s="53" t="s">
        <v>709</v>
      </c>
      <c r="U4264" s="53">
        <v>8</v>
      </c>
      <c r="V4264" s="53" t="s">
        <v>385</v>
      </c>
      <c r="W4264" s="53"/>
      <c r="X4264" s="63"/>
      <c r="Y4264" s="63"/>
      <c r="Z4264" s="53"/>
      <c r="AA4264" s="53"/>
      <c r="AB4264" s="72"/>
      <c r="AC4264" s="57"/>
      <c r="AD4264" s="53"/>
      <c r="AE4264" s="53"/>
      <c r="AF4264" s="53"/>
      <c r="AG4264" s="63"/>
      <c r="AH4264" s="53"/>
      <c r="AI4264" s="53"/>
      <c r="AJ4264" s="149">
        <v>2</v>
      </c>
      <c r="AK4264" s="374">
        <v>8</v>
      </c>
    </row>
    <row r="4265" spans="1:37" s="154" customFormat="1" ht="60" customHeight="1">
      <c r="A4265" s="53" t="s">
        <v>1827</v>
      </c>
      <c r="B4265" s="60">
        <v>871</v>
      </c>
      <c r="C4265" s="83">
        <v>3000544</v>
      </c>
      <c r="D4265" s="52" t="s">
        <v>381</v>
      </c>
      <c r="E4265" s="53" t="s">
        <v>64</v>
      </c>
      <c r="F4265" s="55">
        <v>41333</v>
      </c>
      <c r="G4265" s="55">
        <v>41353</v>
      </c>
      <c r="H4265" s="53" t="s">
        <v>100</v>
      </c>
      <c r="I4265" s="57">
        <v>19505.118640000001</v>
      </c>
      <c r="J4265" s="56">
        <v>19505.118640000001</v>
      </c>
      <c r="K4265" s="56">
        <v>19505.117999999999</v>
      </c>
      <c r="L4265" s="59">
        <v>41358</v>
      </c>
      <c r="M4265" s="60">
        <v>2013</v>
      </c>
      <c r="N4265" s="61">
        <v>41365</v>
      </c>
      <c r="O4265" s="60">
        <v>2015</v>
      </c>
      <c r="P4265" s="61">
        <v>42094</v>
      </c>
      <c r="Q4265" s="53" t="s">
        <v>337</v>
      </c>
      <c r="R4265" s="71" t="s">
        <v>2082</v>
      </c>
      <c r="S4265" s="53" t="s">
        <v>384</v>
      </c>
      <c r="T4265" s="60">
        <v>1</v>
      </c>
      <c r="U4265" s="53">
        <v>8</v>
      </c>
      <c r="V4265" s="53" t="s">
        <v>385</v>
      </c>
      <c r="W4265" s="53"/>
      <c r="X4265" s="63"/>
      <c r="Y4265" s="63"/>
      <c r="Z4265" s="53"/>
      <c r="AA4265" s="53"/>
      <c r="AB4265" s="72"/>
      <c r="AC4265" s="57"/>
      <c r="AD4265" s="53"/>
      <c r="AE4265" s="53"/>
      <c r="AF4265" s="53"/>
      <c r="AG4265" s="63"/>
      <c r="AH4265" s="53"/>
      <c r="AI4265" s="53"/>
      <c r="AJ4265" s="149">
        <v>1</v>
      </c>
      <c r="AK4265" s="374">
        <v>8</v>
      </c>
    </row>
    <row r="4266" spans="1:37" s="149" customFormat="1" ht="60" customHeight="1">
      <c r="A4266" s="53" t="s">
        <v>1827</v>
      </c>
      <c r="B4266" s="60">
        <v>872</v>
      </c>
      <c r="C4266" s="70" t="s">
        <v>821</v>
      </c>
      <c r="D4266" s="52" t="s">
        <v>414</v>
      </c>
      <c r="E4266" s="53" t="s">
        <v>59</v>
      </c>
      <c r="F4266" s="55">
        <v>41215</v>
      </c>
      <c r="G4266" s="55">
        <v>41275</v>
      </c>
      <c r="H4266" s="53" t="s">
        <v>100</v>
      </c>
      <c r="I4266" s="57">
        <v>1198</v>
      </c>
      <c r="J4266" s="56">
        <v>1198</v>
      </c>
      <c r="K4266" s="56">
        <v>1198</v>
      </c>
      <c r="L4266" s="59">
        <v>41295</v>
      </c>
      <c r="M4266" s="60">
        <v>2013</v>
      </c>
      <c r="N4266" s="61">
        <v>41300</v>
      </c>
      <c r="O4266" s="60">
        <v>2013</v>
      </c>
      <c r="P4266" s="61">
        <v>41639</v>
      </c>
      <c r="Q4266" s="53" t="s">
        <v>337</v>
      </c>
      <c r="R4266" s="71" t="s">
        <v>822</v>
      </c>
      <c r="S4266" s="53" t="s">
        <v>384</v>
      </c>
      <c r="T4266" s="53" t="s">
        <v>9</v>
      </c>
      <c r="U4266" s="53">
        <v>8</v>
      </c>
      <c r="V4266" s="53" t="s">
        <v>385</v>
      </c>
      <c r="W4266" s="53"/>
      <c r="X4266" s="63"/>
      <c r="Y4266" s="63"/>
      <c r="Z4266" s="53"/>
      <c r="AA4266" s="53"/>
      <c r="AB4266" s="72"/>
      <c r="AC4266" s="57"/>
      <c r="AD4266" s="53"/>
      <c r="AE4266" s="53"/>
      <c r="AF4266" s="53"/>
      <c r="AG4266" s="63"/>
      <c r="AH4266" s="53"/>
      <c r="AI4266" s="53"/>
      <c r="AJ4266" s="149">
        <v>1</v>
      </c>
      <c r="AK4266" s="374">
        <v>8</v>
      </c>
    </row>
    <row r="4267" spans="1:37" s="149" customFormat="1" ht="60" customHeight="1">
      <c r="A4267" s="53" t="s">
        <v>1827</v>
      </c>
      <c r="B4267" s="60">
        <v>873</v>
      </c>
      <c r="C4267" s="130">
        <v>3000543</v>
      </c>
      <c r="D4267" s="52" t="s">
        <v>823</v>
      </c>
      <c r="E4267" s="53" t="s">
        <v>59</v>
      </c>
      <c r="F4267" s="55">
        <v>41305</v>
      </c>
      <c r="G4267" s="55">
        <v>41365</v>
      </c>
      <c r="H4267" s="53" t="s">
        <v>100</v>
      </c>
      <c r="I4267" s="57">
        <v>407</v>
      </c>
      <c r="J4267" s="56">
        <v>407</v>
      </c>
      <c r="K4267" s="56">
        <v>407</v>
      </c>
      <c r="L4267" s="59">
        <v>41386</v>
      </c>
      <c r="M4267" s="60">
        <v>2013</v>
      </c>
      <c r="N4267" s="61">
        <v>41393</v>
      </c>
      <c r="O4267" s="60">
        <v>2013</v>
      </c>
      <c r="P4267" s="61">
        <v>41639</v>
      </c>
      <c r="Q4267" s="53" t="s">
        <v>337</v>
      </c>
      <c r="R4267" s="71" t="s">
        <v>824</v>
      </c>
      <c r="S4267" s="53" t="s">
        <v>384</v>
      </c>
      <c r="T4267" s="53" t="s">
        <v>709</v>
      </c>
      <c r="U4267" s="53">
        <v>8</v>
      </c>
      <c r="V4267" s="53" t="s">
        <v>389</v>
      </c>
      <c r="W4267" s="53"/>
      <c r="X4267" s="63"/>
      <c r="Y4267" s="63"/>
      <c r="Z4267" s="53"/>
      <c r="AA4267" s="53"/>
      <c r="AB4267" s="72"/>
      <c r="AC4267" s="57"/>
      <c r="AD4267" s="53"/>
      <c r="AE4267" s="53"/>
      <c r="AF4267" s="53"/>
      <c r="AG4267" s="63"/>
      <c r="AH4267" s="53"/>
      <c r="AI4267" s="53"/>
      <c r="AJ4267" s="149">
        <v>2</v>
      </c>
      <c r="AK4267" s="374">
        <v>8</v>
      </c>
    </row>
    <row r="4268" spans="1:37" s="149" customFormat="1" ht="60" customHeight="1">
      <c r="A4268" s="53" t="s">
        <v>1827</v>
      </c>
      <c r="B4268" s="60">
        <v>874</v>
      </c>
      <c r="C4268" s="70" t="s">
        <v>1345</v>
      </c>
      <c r="D4268" s="52" t="s">
        <v>413</v>
      </c>
      <c r="E4268" s="53" t="s">
        <v>81</v>
      </c>
      <c r="F4268" s="55">
        <v>41332</v>
      </c>
      <c r="G4268" s="55">
        <v>41412</v>
      </c>
      <c r="H4268" s="53" t="s">
        <v>100</v>
      </c>
      <c r="I4268" s="57">
        <v>5640.6109999999999</v>
      </c>
      <c r="J4268" s="56">
        <v>5640.6109999999999</v>
      </c>
      <c r="K4268" s="56">
        <v>5640.6109999999999</v>
      </c>
      <c r="L4268" s="59">
        <v>41432</v>
      </c>
      <c r="M4268" s="60">
        <v>2013</v>
      </c>
      <c r="N4268" s="61">
        <v>41432</v>
      </c>
      <c r="O4268" s="60">
        <v>2013</v>
      </c>
      <c r="P4268" s="61">
        <v>41639</v>
      </c>
      <c r="Q4268" s="53" t="s">
        <v>337</v>
      </c>
      <c r="R4268" s="71" t="s">
        <v>2970</v>
      </c>
      <c r="S4268" s="53" t="s">
        <v>384</v>
      </c>
      <c r="T4268" s="53" t="s">
        <v>709</v>
      </c>
      <c r="U4268" s="53">
        <v>8</v>
      </c>
      <c r="V4268" s="53" t="s">
        <v>385</v>
      </c>
      <c r="W4268" s="53"/>
      <c r="X4268" s="63"/>
      <c r="Y4268" s="63"/>
      <c r="Z4268" s="53"/>
      <c r="AA4268" s="53"/>
      <c r="AB4268" s="72"/>
      <c r="AC4268" s="57"/>
      <c r="AD4268" s="53"/>
      <c r="AE4268" s="53"/>
      <c r="AF4268" s="53"/>
      <c r="AG4268" s="63"/>
      <c r="AH4268" s="53"/>
      <c r="AI4268" s="53"/>
      <c r="AJ4268" s="149">
        <v>2</v>
      </c>
      <c r="AK4268" s="374">
        <v>8</v>
      </c>
    </row>
    <row r="4269" spans="1:37" s="149" customFormat="1" ht="60" customHeight="1">
      <c r="A4269" s="53" t="s">
        <v>1827</v>
      </c>
      <c r="B4269" s="160" t="s">
        <v>2753</v>
      </c>
      <c r="C4269" s="70" t="s">
        <v>1345</v>
      </c>
      <c r="D4269" s="52" t="s">
        <v>413</v>
      </c>
      <c r="E4269" s="53" t="s">
        <v>81</v>
      </c>
      <c r="F4269" s="55">
        <v>41270</v>
      </c>
      <c r="G4269" s="55">
        <v>41351</v>
      </c>
      <c r="H4269" s="53" t="s">
        <v>100</v>
      </c>
      <c r="I4269" s="57">
        <v>2284.41</v>
      </c>
      <c r="J4269" s="56">
        <v>2284.41</v>
      </c>
      <c r="K4269" s="56">
        <v>2284.41</v>
      </c>
      <c r="L4269" s="59">
        <v>41372</v>
      </c>
      <c r="M4269" s="60">
        <v>2013</v>
      </c>
      <c r="N4269" s="61">
        <v>41379</v>
      </c>
      <c r="O4269" s="60">
        <v>2013</v>
      </c>
      <c r="P4269" s="61">
        <v>41639</v>
      </c>
      <c r="Q4269" s="53" t="s">
        <v>337</v>
      </c>
      <c r="R4269" s="71" t="s">
        <v>2754</v>
      </c>
      <c r="S4269" s="53" t="s">
        <v>384</v>
      </c>
      <c r="T4269" s="53" t="s">
        <v>709</v>
      </c>
      <c r="U4269" s="53">
        <v>8</v>
      </c>
      <c r="V4269" s="53" t="s">
        <v>385</v>
      </c>
      <c r="W4269" s="53"/>
      <c r="X4269" s="63"/>
      <c r="Y4269" s="63"/>
      <c r="Z4269" s="53"/>
      <c r="AA4269" s="53"/>
      <c r="AB4269" s="72"/>
      <c r="AC4269" s="57"/>
      <c r="AD4269" s="53"/>
      <c r="AE4269" s="53"/>
      <c r="AF4269" s="53"/>
      <c r="AG4269" s="63"/>
      <c r="AH4269" s="53"/>
      <c r="AI4269" s="53"/>
      <c r="AJ4269" s="149">
        <v>2</v>
      </c>
      <c r="AK4269" s="374">
        <v>8</v>
      </c>
    </row>
    <row r="4270" spans="1:37" s="149" customFormat="1" ht="60" customHeight="1">
      <c r="A4270" s="53" t="s">
        <v>1827</v>
      </c>
      <c r="B4270" s="160" t="s">
        <v>2967</v>
      </c>
      <c r="C4270" s="70" t="s">
        <v>1345</v>
      </c>
      <c r="D4270" s="52" t="s">
        <v>413</v>
      </c>
      <c r="E4270" s="53" t="s">
        <v>81</v>
      </c>
      <c r="F4270" s="55">
        <v>41332</v>
      </c>
      <c r="G4270" s="55">
        <v>41412</v>
      </c>
      <c r="H4270" s="53" t="s">
        <v>100</v>
      </c>
      <c r="I4270" s="57">
        <v>4746.9589999999998</v>
      </c>
      <c r="J4270" s="56">
        <v>4746.9589999999998</v>
      </c>
      <c r="K4270" s="56">
        <v>4746.9589999999998</v>
      </c>
      <c r="L4270" s="59">
        <v>41432</v>
      </c>
      <c r="M4270" s="60">
        <v>2013</v>
      </c>
      <c r="N4270" s="61">
        <v>41432</v>
      </c>
      <c r="O4270" s="60">
        <v>2013</v>
      </c>
      <c r="P4270" s="61">
        <v>41639</v>
      </c>
      <c r="Q4270" s="53" t="s">
        <v>337</v>
      </c>
      <c r="R4270" s="71" t="s">
        <v>2971</v>
      </c>
      <c r="S4270" s="53" t="s">
        <v>384</v>
      </c>
      <c r="T4270" s="53" t="s">
        <v>709</v>
      </c>
      <c r="U4270" s="53">
        <v>8</v>
      </c>
      <c r="V4270" s="53" t="s">
        <v>385</v>
      </c>
      <c r="W4270" s="53"/>
      <c r="X4270" s="63"/>
      <c r="Y4270" s="63"/>
      <c r="Z4270" s="53"/>
      <c r="AA4270" s="53"/>
      <c r="AB4270" s="72"/>
      <c r="AC4270" s="57"/>
      <c r="AD4270" s="53"/>
      <c r="AE4270" s="53"/>
      <c r="AF4270" s="53"/>
      <c r="AG4270" s="63"/>
      <c r="AH4270" s="53"/>
      <c r="AI4270" s="53"/>
      <c r="AJ4270" s="149">
        <v>2</v>
      </c>
      <c r="AK4270" s="374">
        <v>8</v>
      </c>
    </row>
    <row r="4271" spans="1:37" s="149" customFormat="1" ht="60" customHeight="1">
      <c r="A4271" s="53" t="s">
        <v>1827</v>
      </c>
      <c r="B4271" s="160" t="s">
        <v>2968</v>
      </c>
      <c r="C4271" s="70" t="s">
        <v>1345</v>
      </c>
      <c r="D4271" s="52" t="s">
        <v>413</v>
      </c>
      <c r="E4271" s="53" t="s">
        <v>81</v>
      </c>
      <c r="F4271" s="55">
        <v>41332</v>
      </c>
      <c r="G4271" s="55">
        <v>41412</v>
      </c>
      <c r="H4271" s="53" t="s">
        <v>100</v>
      </c>
      <c r="I4271" s="57">
        <v>5050.027</v>
      </c>
      <c r="J4271" s="56">
        <v>5050.027</v>
      </c>
      <c r="K4271" s="56">
        <v>5050.027</v>
      </c>
      <c r="L4271" s="59">
        <v>41432</v>
      </c>
      <c r="M4271" s="60">
        <v>2013</v>
      </c>
      <c r="N4271" s="61">
        <v>41432</v>
      </c>
      <c r="O4271" s="60">
        <v>2013</v>
      </c>
      <c r="P4271" s="61">
        <v>41639</v>
      </c>
      <c r="Q4271" s="53" t="s">
        <v>337</v>
      </c>
      <c r="R4271" s="71" t="s">
        <v>2972</v>
      </c>
      <c r="S4271" s="53" t="s">
        <v>384</v>
      </c>
      <c r="T4271" s="53" t="s">
        <v>709</v>
      </c>
      <c r="U4271" s="53">
        <v>8</v>
      </c>
      <c r="V4271" s="53" t="s">
        <v>385</v>
      </c>
      <c r="W4271" s="53"/>
      <c r="X4271" s="63"/>
      <c r="Y4271" s="63"/>
      <c r="Z4271" s="53"/>
      <c r="AA4271" s="53"/>
      <c r="AB4271" s="72"/>
      <c r="AC4271" s="57"/>
      <c r="AD4271" s="53"/>
      <c r="AE4271" s="53"/>
      <c r="AF4271" s="53"/>
      <c r="AG4271" s="63"/>
      <c r="AH4271" s="53"/>
      <c r="AI4271" s="53"/>
      <c r="AJ4271" s="149">
        <v>2</v>
      </c>
      <c r="AK4271" s="374">
        <v>8</v>
      </c>
    </row>
    <row r="4272" spans="1:37" s="149" customFormat="1" ht="60" customHeight="1">
      <c r="A4272" s="53" t="s">
        <v>1827</v>
      </c>
      <c r="B4272" s="160" t="s">
        <v>2969</v>
      </c>
      <c r="C4272" s="70" t="s">
        <v>1345</v>
      </c>
      <c r="D4272" s="52" t="s">
        <v>413</v>
      </c>
      <c r="E4272" s="53" t="s">
        <v>81</v>
      </c>
      <c r="F4272" s="55">
        <v>41332</v>
      </c>
      <c r="G4272" s="55">
        <v>41412</v>
      </c>
      <c r="H4272" s="53" t="s">
        <v>100</v>
      </c>
      <c r="I4272" s="57">
        <v>9252.9930000000004</v>
      </c>
      <c r="J4272" s="56">
        <v>9252.9930000000004</v>
      </c>
      <c r="K4272" s="56">
        <v>9252.9930000000004</v>
      </c>
      <c r="L4272" s="59">
        <v>41432</v>
      </c>
      <c r="M4272" s="60">
        <v>2013</v>
      </c>
      <c r="N4272" s="61">
        <v>41432</v>
      </c>
      <c r="O4272" s="60">
        <v>2013</v>
      </c>
      <c r="P4272" s="61">
        <v>41639</v>
      </c>
      <c r="Q4272" s="53" t="s">
        <v>337</v>
      </c>
      <c r="R4272" s="71" t="s">
        <v>2973</v>
      </c>
      <c r="S4272" s="53" t="s">
        <v>384</v>
      </c>
      <c r="T4272" s="53" t="s">
        <v>709</v>
      </c>
      <c r="U4272" s="53">
        <v>8</v>
      </c>
      <c r="V4272" s="53" t="s">
        <v>385</v>
      </c>
      <c r="W4272" s="53"/>
      <c r="X4272" s="63"/>
      <c r="Y4272" s="63"/>
      <c r="Z4272" s="53"/>
      <c r="AA4272" s="53"/>
      <c r="AB4272" s="72"/>
      <c r="AC4272" s="57"/>
      <c r="AD4272" s="53"/>
      <c r="AE4272" s="53"/>
      <c r="AF4272" s="53"/>
      <c r="AG4272" s="63"/>
      <c r="AH4272" s="53"/>
      <c r="AI4272" s="53"/>
      <c r="AJ4272" s="149">
        <v>2</v>
      </c>
      <c r="AK4272" s="374">
        <v>8</v>
      </c>
    </row>
    <row r="4273" spans="1:37" s="149" customFormat="1" ht="60" customHeight="1">
      <c r="A4273" s="53" t="s">
        <v>1827</v>
      </c>
      <c r="B4273" s="60">
        <v>875</v>
      </c>
      <c r="C4273" s="130">
        <v>3000577</v>
      </c>
      <c r="D4273" s="52" t="s">
        <v>411</v>
      </c>
      <c r="E4273" s="53" t="s">
        <v>59</v>
      </c>
      <c r="F4273" s="55">
        <v>41346</v>
      </c>
      <c r="G4273" s="55">
        <v>41407</v>
      </c>
      <c r="H4273" s="53" t="s">
        <v>102</v>
      </c>
      <c r="I4273" s="57">
        <v>480</v>
      </c>
      <c r="J4273" s="56">
        <v>480</v>
      </c>
      <c r="K4273" s="56">
        <v>480</v>
      </c>
      <c r="L4273" s="59">
        <v>41428</v>
      </c>
      <c r="M4273" s="60">
        <v>2013</v>
      </c>
      <c r="N4273" s="61">
        <v>41435</v>
      </c>
      <c r="O4273" s="60">
        <v>2013</v>
      </c>
      <c r="P4273" s="61">
        <v>41639</v>
      </c>
      <c r="Q4273" s="53" t="s">
        <v>337</v>
      </c>
      <c r="R4273" s="71" t="s">
        <v>825</v>
      </c>
      <c r="S4273" s="53" t="s">
        <v>384</v>
      </c>
      <c r="T4273" s="53" t="s">
        <v>709</v>
      </c>
      <c r="U4273" s="53">
        <v>8</v>
      </c>
      <c r="V4273" s="53" t="s">
        <v>385</v>
      </c>
      <c r="W4273" s="53"/>
      <c r="X4273" s="63"/>
      <c r="Y4273" s="63"/>
      <c r="Z4273" s="53"/>
      <c r="AA4273" s="53"/>
      <c r="AB4273" s="72"/>
      <c r="AC4273" s="57"/>
      <c r="AD4273" s="53"/>
      <c r="AE4273" s="53"/>
      <c r="AF4273" s="53"/>
      <c r="AG4273" s="63"/>
      <c r="AH4273" s="53"/>
      <c r="AI4273" s="53"/>
      <c r="AJ4273" s="149">
        <v>2</v>
      </c>
      <c r="AK4273" s="374">
        <v>8</v>
      </c>
    </row>
    <row r="4274" spans="1:37" s="149" customFormat="1" ht="135" customHeight="1">
      <c r="A4274" s="53" t="s">
        <v>1827</v>
      </c>
      <c r="B4274" s="60">
        <v>876</v>
      </c>
      <c r="C4274" s="70" t="s">
        <v>630</v>
      </c>
      <c r="D4274" s="52" t="s">
        <v>631</v>
      </c>
      <c r="E4274" s="53" t="s">
        <v>80</v>
      </c>
      <c r="F4274" s="55">
        <v>41220</v>
      </c>
      <c r="G4274" s="55">
        <v>41260</v>
      </c>
      <c r="H4274" s="53" t="s">
        <v>104</v>
      </c>
      <c r="I4274" s="57">
        <v>78.313559322033896</v>
      </c>
      <c r="J4274" s="56">
        <v>79.142451494400007</v>
      </c>
      <c r="K4274" s="56">
        <v>78.313000000000002</v>
      </c>
      <c r="L4274" s="59">
        <v>41280</v>
      </c>
      <c r="M4274" s="60" t="s">
        <v>702</v>
      </c>
      <c r="N4274" s="61">
        <v>41280</v>
      </c>
      <c r="O4274" s="60">
        <v>2013</v>
      </c>
      <c r="P4274" s="61">
        <v>41639</v>
      </c>
      <c r="Q4274" s="53" t="s">
        <v>337</v>
      </c>
      <c r="R4274" s="71" t="s">
        <v>789</v>
      </c>
      <c r="S4274" s="53" t="s">
        <v>419</v>
      </c>
      <c r="T4274" s="53" t="s">
        <v>826</v>
      </c>
      <c r="U4274" s="53">
        <v>8</v>
      </c>
      <c r="V4274" s="53" t="s">
        <v>385</v>
      </c>
      <c r="W4274" s="53"/>
      <c r="X4274" s="63"/>
      <c r="Y4274" s="63"/>
      <c r="Z4274" s="53" t="s">
        <v>761</v>
      </c>
      <c r="AA4274" s="53"/>
      <c r="AB4274" s="72"/>
      <c r="AC4274" s="57"/>
      <c r="AD4274" s="53"/>
      <c r="AE4274" s="53"/>
      <c r="AF4274" s="53"/>
      <c r="AG4274" s="63"/>
      <c r="AH4274" s="53"/>
      <c r="AI4274" s="53"/>
      <c r="AJ4274" s="149">
        <v>1</v>
      </c>
      <c r="AK4274" s="374">
        <v>8</v>
      </c>
    </row>
    <row r="4275" spans="1:37" s="149" customFormat="1" ht="60" customHeight="1">
      <c r="A4275" s="53" t="s">
        <v>1827</v>
      </c>
      <c r="B4275" s="60">
        <v>877</v>
      </c>
      <c r="C4275" s="70" t="s">
        <v>597</v>
      </c>
      <c r="D4275" s="52" t="s">
        <v>643</v>
      </c>
      <c r="E4275" s="53" t="s">
        <v>59</v>
      </c>
      <c r="F4275" s="55">
        <v>41228</v>
      </c>
      <c r="G4275" s="55">
        <v>41288</v>
      </c>
      <c r="H4275" s="53" t="s">
        <v>104</v>
      </c>
      <c r="I4275" s="57">
        <v>42.83050847457627</v>
      </c>
      <c r="J4275" s="56">
        <v>43.968028608000004</v>
      </c>
      <c r="K4275" s="56">
        <v>42.83</v>
      </c>
      <c r="L4275" s="59">
        <v>41309</v>
      </c>
      <c r="M4275" s="60">
        <v>2013</v>
      </c>
      <c r="N4275" s="61">
        <v>41316</v>
      </c>
      <c r="O4275" s="60">
        <v>2013</v>
      </c>
      <c r="P4275" s="61">
        <v>41639</v>
      </c>
      <c r="Q4275" s="53" t="s">
        <v>337</v>
      </c>
      <c r="R4275" s="71" t="s">
        <v>789</v>
      </c>
      <c r="S4275" s="53" t="s">
        <v>419</v>
      </c>
      <c r="T4275" s="53" t="s">
        <v>762</v>
      </c>
      <c r="U4275" s="53">
        <v>8</v>
      </c>
      <c r="V4275" s="53" t="s">
        <v>385</v>
      </c>
      <c r="W4275" s="53"/>
      <c r="X4275" s="63"/>
      <c r="Y4275" s="63"/>
      <c r="Z4275" s="53"/>
      <c r="AA4275" s="53"/>
      <c r="AB4275" s="72"/>
      <c r="AC4275" s="57"/>
      <c r="AD4275" s="53"/>
      <c r="AE4275" s="53"/>
      <c r="AF4275" s="53"/>
      <c r="AG4275" s="63"/>
      <c r="AH4275" s="53"/>
      <c r="AI4275" s="53"/>
      <c r="AJ4275" s="149">
        <v>1</v>
      </c>
      <c r="AK4275" s="374">
        <v>8</v>
      </c>
    </row>
    <row r="4276" spans="1:37" s="149" customFormat="1" ht="60" customHeight="1">
      <c r="A4276" s="53" t="s">
        <v>1827</v>
      </c>
      <c r="B4276" s="60">
        <v>878</v>
      </c>
      <c r="C4276" s="70" t="s">
        <v>446</v>
      </c>
      <c r="D4276" s="52" t="s">
        <v>447</v>
      </c>
      <c r="E4276" s="53" t="s">
        <v>59</v>
      </c>
      <c r="F4276" s="55">
        <v>41242</v>
      </c>
      <c r="G4276" s="55">
        <v>41302</v>
      </c>
      <c r="H4276" s="53" t="s">
        <v>104</v>
      </c>
      <c r="I4276" s="57">
        <v>7.1440677966101696</v>
      </c>
      <c r="J4276" s="56">
        <v>7.6944050064000002</v>
      </c>
      <c r="K4276" s="56">
        <v>7.1440000000000001</v>
      </c>
      <c r="L4276" s="59">
        <v>41323</v>
      </c>
      <c r="M4276" s="60">
        <v>2013</v>
      </c>
      <c r="N4276" s="61">
        <v>41330</v>
      </c>
      <c r="O4276" s="60">
        <v>2013</v>
      </c>
      <c r="P4276" s="61">
        <v>41639</v>
      </c>
      <c r="Q4276" s="53" t="s">
        <v>337</v>
      </c>
      <c r="R4276" s="71" t="s">
        <v>789</v>
      </c>
      <c r="S4276" s="53" t="s">
        <v>430</v>
      </c>
      <c r="T4276" s="53" t="s">
        <v>679</v>
      </c>
      <c r="U4276" s="53">
        <v>8</v>
      </c>
      <c r="V4276" s="53" t="s">
        <v>385</v>
      </c>
      <c r="W4276" s="53"/>
      <c r="X4276" s="63"/>
      <c r="Y4276" s="63"/>
      <c r="Z4276" s="53"/>
      <c r="AA4276" s="53"/>
      <c r="AB4276" s="72"/>
      <c r="AC4276" s="57"/>
      <c r="AD4276" s="53"/>
      <c r="AE4276" s="53"/>
      <c r="AF4276" s="53"/>
      <c r="AG4276" s="63"/>
      <c r="AH4276" s="53"/>
      <c r="AI4276" s="53"/>
      <c r="AJ4276" s="149">
        <v>1</v>
      </c>
      <c r="AK4276" s="374">
        <v>8</v>
      </c>
    </row>
    <row r="4277" spans="1:37" s="149" customFormat="1" ht="60" customHeight="1">
      <c r="A4277" s="53" t="s">
        <v>1827</v>
      </c>
      <c r="B4277" s="60">
        <v>879</v>
      </c>
      <c r="C4277" s="70" t="s">
        <v>404</v>
      </c>
      <c r="D4277" s="52" t="s">
        <v>405</v>
      </c>
      <c r="E4277" s="53" t="s">
        <v>59</v>
      </c>
      <c r="F4277" s="55">
        <v>41243</v>
      </c>
      <c r="G4277" s="55">
        <v>41303</v>
      </c>
      <c r="H4277" s="53" t="s">
        <v>100</v>
      </c>
      <c r="I4277" s="57">
        <v>580.33898305084745</v>
      </c>
      <c r="J4277" s="56">
        <v>637.53641481600005</v>
      </c>
      <c r="K4277" s="56">
        <v>580.33799999999997</v>
      </c>
      <c r="L4277" s="59">
        <v>41324</v>
      </c>
      <c r="M4277" s="60">
        <v>2013</v>
      </c>
      <c r="N4277" s="61">
        <v>41331</v>
      </c>
      <c r="O4277" s="60">
        <v>2013</v>
      </c>
      <c r="P4277" s="61">
        <v>41639</v>
      </c>
      <c r="Q4277" s="53" t="s">
        <v>337</v>
      </c>
      <c r="R4277" s="71"/>
      <c r="S4277" s="53" t="s">
        <v>430</v>
      </c>
      <c r="T4277" s="53" t="s">
        <v>765</v>
      </c>
      <c r="U4277" s="53">
        <v>8</v>
      </c>
      <c r="V4277" s="53" t="s">
        <v>385</v>
      </c>
      <c r="W4277" s="53"/>
      <c r="X4277" s="63"/>
      <c r="Y4277" s="63"/>
      <c r="Z4277" s="53"/>
      <c r="AA4277" s="53"/>
      <c r="AB4277" s="72"/>
      <c r="AC4277" s="57"/>
      <c r="AD4277" s="53"/>
      <c r="AE4277" s="53"/>
      <c r="AF4277" s="53"/>
      <c r="AG4277" s="63"/>
      <c r="AH4277" s="53"/>
      <c r="AI4277" s="53"/>
      <c r="AJ4277" s="149">
        <v>1</v>
      </c>
      <c r="AK4277" s="374">
        <v>8</v>
      </c>
    </row>
    <row r="4278" spans="1:37" s="149" customFormat="1" ht="60" customHeight="1">
      <c r="A4278" s="53" t="s">
        <v>1827</v>
      </c>
      <c r="B4278" s="60">
        <v>880</v>
      </c>
      <c r="C4278" s="70" t="s">
        <v>524</v>
      </c>
      <c r="D4278" s="52" t="s">
        <v>525</v>
      </c>
      <c r="E4278" s="53" t="s">
        <v>59</v>
      </c>
      <c r="F4278" s="55">
        <v>41234</v>
      </c>
      <c r="G4278" s="55">
        <v>41294</v>
      </c>
      <c r="H4278" s="53" t="s">
        <v>100</v>
      </c>
      <c r="I4278" s="57">
        <v>1478.144</v>
      </c>
      <c r="J4278" s="56">
        <v>1478.144</v>
      </c>
      <c r="K4278" s="56">
        <v>1478.144</v>
      </c>
      <c r="L4278" s="59">
        <v>41315</v>
      </c>
      <c r="M4278" s="60">
        <v>2013</v>
      </c>
      <c r="N4278" s="61">
        <v>41322</v>
      </c>
      <c r="O4278" s="60">
        <v>2013</v>
      </c>
      <c r="P4278" s="61">
        <v>41639</v>
      </c>
      <c r="Q4278" s="53" t="s">
        <v>337</v>
      </c>
      <c r="R4278" s="71"/>
      <c r="S4278" s="53" t="s">
        <v>419</v>
      </c>
      <c r="T4278" s="53" t="s">
        <v>709</v>
      </c>
      <c r="U4278" s="53">
        <v>8</v>
      </c>
      <c r="V4278" s="53" t="s">
        <v>385</v>
      </c>
      <c r="W4278" s="53"/>
      <c r="X4278" s="63"/>
      <c r="Y4278" s="63"/>
      <c r="Z4278" s="53"/>
      <c r="AA4278" s="53"/>
      <c r="AB4278" s="72"/>
      <c r="AC4278" s="57"/>
      <c r="AD4278" s="53"/>
      <c r="AE4278" s="53"/>
      <c r="AF4278" s="53"/>
      <c r="AG4278" s="63"/>
      <c r="AH4278" s="53"/>
      <c r="AI4278" s="53"/>
      <c r="AJ4278" s="149">
        <v>1</v>
      </c>
      <c r="AK4278" s="374">
        <v>8</v>
      </c>
    </row>
    <row r="4279" spans="1:37" s="149" customFormat="1" ht="60" customHeight="1">
      <c r="A4279" s="53" t="s">
        <v>1827</v>
      </c>
      <c r="B4279" s="60">
        <v>881</v>
      </c>
      <c r="C4279" s="69" t="s">
        <v>427</v>
      </c>
      <c r="D4279" s="52" t="s">
        <v>406</v>
      </c>
      <c r="E4279" s="53" t="s">
        <v>59</v>
      </c>
      <c r="F4279" s="55">
        <v>41221</v>
      </c>
      <c r="G4279" s="55">
        <v>41281</v>
      </c>
      <c r="H4279" s="53" t="s">
        <v>100</v>
      </c>
      <c r="I4279" s="57">
        <v>41.703389830508478</v>
      </c>
      <c r="J4279" s="56">
        <v>41.703389830508478</v>
      </c>
      <c r="K4279" s="56">
        <v>41.703000000000003</v>
      </c>
      <c r="L4279" s="59">
        <v>41301</v>
      </c>
      <c r="M4279" s="60">
        <v>2013</v>
      </c>
      <c r="N4279" s="61">
        <v>41308</v>
      </c>
      <c r="O4279" s="60">
        <v>2013</v>
      </c>
      <c r="P4279" s="61">
        <v>41639</v>
      </c>
      <c r="Q4279" s="53" t="s">
        <v>337</v>
      </c>
      <c r="R4279" s="71"/>
      <c r="S4279" s="53" t="s">
        <v>419</v>
      </c>
      <c r="T4279" s="53" t="s">
        <v>711</v>
      </c>
      <c r="U4279" s="53">
        <v>8</v>
      </c>
      <c r="V4279" s="53" t="s">
        <v>385</v>
      </c>
      <c r="W4279" s="53"/>
      <c r="X4279" s="63"/>
      <c r="Y4279" s="63"/>
      <c r="Z4279" s="53"/>
      <c r="AA4279" s="53"/>
      <c r="AB4279" s="72"/>
      <c r="AC4279" s="57"/>
      <c r="AD4279" s="53"/>
      <c r="AE4279" s="53"/>
      <c r="AF4279" s="53"/>
      <c r="AG4279" s="63"/>
      <c r="AH4279" s="53"/>
      <c r="AI4279" s="53"/>
      <c r="AJ4279" s="149">
        <v>1</v>
      </c>
      <c r="AK4279" s="374">
        <v>8</v>
      </c>
    </row>
    <row r="4280" spans="1:37" s="149" customFormat="1" ht="60" customHeight="1">
      <c r="A4280" s="53" t="s">
        <v>1827</v>
      </c>
      <c r="B4280" s="60">
        <v>882</v>
      </c>
      <c r="C4280" s="70" t="s">
        <v>457</v>
      </c>
      <c r="D4280" s="52" t="s">
        <v>458</v>
      </c>
      <c r="E4280" s="53" t="s">
        <v>64</v>
      </c>
      <c r="F4280" s="55">
        <v>41220</v>
      </c>
      <c r="G4280" s="55">
        <v>41282</v>
      </c>
      <c r="H4280" s="53" t="s">
        <v>104</v>
      </c>
      <c r="I4280" s="57">
        <v>1.2457627118644068</v>
      </c>
      <c r="J4280" s="56">
        <v>1.0992007152000001</v>
      </c>
      <c r="K4280" s="56">
        <v>1.099</v>
      </c>
      <c r="L4280" s="59">
        <v>41302</v>
      </c>
      <c r="M4280" s="60">
        <v>2013</v>
      </c>
      <c r="N4280" s="61">
        <v>41309</v>
      </c>
      <c r="O4280" s="60">
        <v>2013</v>
      </c>
      <c r="P4280" s="61">
        <v>41639</v>
      </c>
      <c r="Q4280" s="53" t="s">
        <v>337</v>
      </c>
      <c r="R4280" s="71" t="s">
        <v>789</v>
      </c>
      <c r="S4280" s="53" t="s">
        <v>419</v>
      </c>
      <c r="T4280" s="53" t="s">
        <v>796</v>
      </c>
      <c r="U4280" s="53">
        <v>8</v>
      </c>
      <c r="V4280" s="53" t="s">
        <v>385</v>
      </c>
      <c r="W4280" s="53"/>
      <c r="X4280" s="63"/>
      <c r="Y4280" s="63"/>
      <c r="Z4280" s="53"/>
      <c r="AA4280" s="53"/>
      <c r="AB4280" s="72"/>
      <c r="AC4280" s="57"/>
      <c r="AD4280" s="53"/>
      <c r="AE4280" s="53"/>
      <c r="AF4280" s="53"/>
      <c r="AG4280" s="63"/>
      <c r="AH4280" s="53"/>
      <c r="AI4280" s="53"/>
      <c r="AJ4280" s="149">
        <v>1</v>
      </c>
      <c r="AK4280" s="374">
        <v>8</v>
      </c>
    </row>
    <row r="4281" spans="1:37" s="149" customFormat="1" ht="60" customHeight="1">
      <c r="A4281" s="52" t="s">
        <v>827</v>
      </c>
      <c r="B4281" s="60">
        <v>883</v>
      </c>
      <c r="C4281" s="69">
        <v>3000523</v>
      </c>
      <c r="D4281" s="52" t="s">
        <v>621</v>
      </c>
      <c r="E4281" s="53" t="s">
        <v>63</v>
      </c>
      <c r="F4281" s="55">
        <v>41275</v>
      </c>
      <c r="G4281" s="55">
        <v>41275</v>
      </c>
      <c r="H4281" s="53" t="s">
        <v>101</v>
      </c>
      <c r="I4281" s="57">
        <v>240</v>
      </c>
      <c r="J4281" s="56">
        <v>240</v>
      </c>
      <c r="K4281" s="56">
        <v>240</v>
      </c>
      <c r="L4281" s="59">
        <v>41275</v>
      </c>
      <c r="M4281" s="60">
        <v>2013</v>
      </c>
      <c r="N4281" s="61">
        <v>41275</v>
      </c>
      <c r="O4281" s="60">
        <v>2013</v>
      </c>
      <c r="P4281" s="61">
        <v>41639</v>
      </c>
      <c r="Q4281" s="53" t="s">
        <v>340</v>
      </c>
      <c r="R4281" s="52" t="s">
        <v>973</v>
      </c>
      <c r="S4281" s="53" t="s">
        <v>384</v>
      </c>
      <c r="T4281" s="53" t="s">
        <v>9</v>
      </c>
      <c r="U4281" s="53">
        <v>8</v>
      </c>
      <c r="V4281" s="52" t="s">
        <v>389</v>
      </c>
      <c r="W4281" s="53"/>
      <c r="X4281" s="53"/>
      <c r="Y4281" s="63"/>
      <c r="Z4281" s="53"/>
      <c r="AA4281" s="53"/>
      <c r="AB4281" s="72"/>
      <c r="AC4281" s="57"/>
      <c r="AD4281" s="53"/>
      <c r="AE4281" s="53"/>
      <c r="AF4281" s="53"/>
      <c r="AG4281" s="63"/>
      <c r="AH4281" s="53"/>
      <c r="AI4281" s="53"/>
      <c r="AJ4281" s="149">
        <v>1</v>
      </c>
      <c r="AK4281" s="374">
        <v>8</v>
      </c>
    </row>
    <row r="4282" spans="1:37" s="149" customFormat="1" ht="60" customHeight="1">
      <c r="A4282" s="52" t="s">
        <v>827</v>
      </c>
      <c r="B4282" s="60">
        <v>884</v>
      </c>
      <c r="C4282" s="69">
        <v>3000523</v>
      </c>
      <c r="D4282" s="52" t="s">
        <v>621</v>
      </c>
      <c r="E4282" s="53" t="s">
        <v>63</v>
      </c>
      <c r="F4282" s="55">
        <v>41275</v>
      </c>
      <c r="G4282" s="55">
        <v>41275</v>
      </c>
      <c r="H4282" s="53" t="s">
        <v>101</v>
      </c>
      <c r="I4282" s="57">
        <v>62</v>
      </c>
      <c r="J4282" s="56">
        <v>62</v>
      </c>
      <c r="K4282" s="56">
        <v>62</v>
      </c>
      <c r="L4282" s="59">
        <v>41275</v>
      </c>
      <c r="M4282" s="60">
        <v>2013</v>
      </c>
      <c r="N4282" s="61">
        <v>41275</v>
      </c>
      <c r="O4282" s="60">
        <v>2013</v>
      </c>
      <c r="P4282" s="61">
        <v>41639</v>
      </c>
      <c r="Q4282" s="53" t="s">
        <v>340</v>
      </c>
      <c r="R4282" s="52" t="s">
        <v>974</v>
      </c>
      <c r="S4282" s="53" t="s">
        <v>384</v>
      </c>
      <c r="T4282" s="53" t="s">
        <v>9</v>
      </c>
      <c r="U4282" s="53">
        <v>8</v>
      </c>
      <c r="V4282" s="52" t="s">
        <v>389</v>
      </c>
      <c r="W4282" s="52"/>
      <c r="X4282" s="53"/>
      <c r="Y4282" s="63"/>
      <c r="Z4282" s="53"/>
      <c r="AA4282" s="53"/>
      <c r="AB4282" s="72"/>
      <c r="AC4282" s="57"/>
      <c r="AD4282" s="53"/>
      <c r="AE4282" s="53"/>
      <c r="AF4282" s="53"/>
      <c r="AG4282" s="63"/>
      <c r="AH4282" s="53"/>
      <c r="AI4282" s="53"/>
      <c r="AJ4282" s="149">
        <v>1</v>
      </c>
      <c r="AK4282" s="374">
        <v>8</v>
      </c>
    </row>
    <row r="4283" spans="1:37" s="149" customFormat="1" ht="60" customHeight="1">
      <c r="A4283" s="52" t="s">
        <v>827</v>
      </c>
      <c r="B4283" s="60">
        <v>885</v>
      </c>
      <c r="C4283" s="69">
        <v>3000523</v>
      </c>
      <c r="D4283" s="52" t="s">
        <v>621</v>
      </c>
      <c r="E4283" s="53" t="s">
        <v>63</v>
      </c>
      <c r="F4283" s="55">
        <v>41275</v>
      </c>
      <c r="G4283" s="55">
        <v>41275</v>
      </c>
      <c r="H4283" s="53" t="s">
        <v>101</v>
      </c>
      <c r="I4283" s="57">
        <v>250</v>
      </c>
      <c r="J4283" s="56">
        <v>250</v>
      </c>
      <c r="K4283" s="56">
        <v>250</v>
      </c>
      <c r="L4283" s="59">
        <v>41275</v>
      </c>
      <c r="M4283" s="60">
        <v>2013</v>
      </c>
      <c r="N4283" s="61">
        <v>41275</v>
      </c>
      <c r="O4283" s="60">
        <v>2013</v>
      </c>
      <c r="P4283" s="61">
        <v>41639</v>
      </c>
      <c r="Q4283" s="53" t="s">
        <v>340</v>
      </c>
      <c r="R4283" s="52" t="s">
        <v>2090</v>
      </c>
      <c r="S4283" s="53" t="s">
        <v>866</v>
      </c>
      <c r="T4283" s="53" t="s">
        <v>9</v>
      </c>
      <c r="U4283" s="53">
        <v>8</v>
      </c>
      <c r="V4283" s="52" t="s">
        <v>389</v>
      </c>
      <c r="W4283" s="53"/>
      <c r="X4283" s="53"/>
      <c r="Y4283" s="63"/>
      <c r="Z4283" s="53"/>
      <c r="AA4283" s="53"/>
      <c r="AB4283" s="72"/>
      <c r="AC4283" s="57"/>
      <c r="AD4283" s="53"/>
      <c r="AE4283" s="53"/>
      <c r="AF4283" s="53"/>
      <c r="AG4283" s="63"/>
      <c r="AH4283" s="53"/>
      <c r="AI4283" s="53"/>
      <c r="AJ4283" s="149">
        <v>1</v>
      </c>
      <c r="AK4283" s="374">
        <v>8</v>
      </c>
    </row>
    <row r="4284" spans="1:37" s="149" customFormat="1" ht="60" customHeight="1">
      <c r="A4284" s="52" t="s">
        <v>827</v>
      </c>
      <c r="B4284" s="60">
        <v>886</v>
      </c>
      <c r="C4284" s="69">
        <v>3000523</v>
      </c>
      <c r="D4284" s="52" t="s">
        <v>621</v>
      </c>
      <c r="E4284" s="53" t="s">
        <v>59</v>
      </c>
      <c r="F4284" s="55">
        <v>41228</v>
      </c>
      <c r="G4284" s="55">
        <v>41263</v>
      </c>
      <c r="H4284" s="53" t="s">
        <v>101</v>
      </c>
      <c r="I4284" s="57">
        <v>230</v>
      </c>
      <c r="J4284" s="56">
        <v>230</v>
      </c>
      <c r="K4284" s="56">
        <v>230</v>
      </c>
      <c r="L4284" s="59">
        <v>41275</v>
      </c>
      <c r="M4284" s="60">
        <v>2013</v>
      </c>
      <c r="N4284" s="61">
        <v>41275</v>
      </c>
      <c r="O4284" s="60">
        <v>2013</v>
      </c>
      <c r="P4284" s="61">
        <v>41639</v>
      </c>
      <c r="Q4284" s="53" t="s">
        <v>340</v>
      </c>
      <c r="R4284" s="52" t="s">
        <v>975</v>
      </c>
      <c r="S4284" s="53" t="s">
        <v>384</v>
      </c>
      <c r="T4284" s="53" t="s">
        <v>9</v>
      </c>
      <c r="U4284" s="53">
        <v>8</v>
      </c>
      <c r="V4284" s="52" t="s">
        <v>389</v>
      </c>
      <c r="W4284" s="53"/>
      <c r="X4284" s="53"/>
      <c r="Y4284" s="63"/>
      <c r="Z4284" s="53"/>
      <c r="AA4284" s="53"/>
      <c r="AB4284" s="72"/>
      <c r="AC4284" s="57"/>
      <c r="AD4284" s="53"/>
      <c r="AE4284" s="53"/>
      <c r="AF4284" s="53"/>
      <c r="AG4284" s="63"/>
      <c r="AH4284" s="53"/>
      <c r="AI4284" s="53"/>
      <c r="AJ4284" s="149">
        <v>1</v>
      </c>
      <c r="AK4284" s="374">
        <v>8</v>
      </c>
    </row>
    <row r="4285" spans="1:37" s="149" customFormat="1" ht="60" customHeight="1">
      <c r="A4285" s="52" t="s">
        <v>827</v>
      </c>
      <c r="B4285" s="60">
        <v>887</v>
      </c>
      <c r="C4285" s="69" t="s">
        <v>976</v>
      </c>
      <c r="D4285" s="52" t="s">
        <v>407</v>
      </c>
      <c r="E4285" s="53" t="s">
        <v>59</v>
      </c>
      <c r="F4285" s="55">
        <v>41228</v>
      </c>
      <c r="G4285" s="55">
        <v>41263</v>
      </c>
      <c r="H4285" s="53" t="s">
        <v>101</v>
      </c>
      <c r="I4285" s="57">
        <v>204</v>
      </c>
      <c r="J4285" s="56">
        <v>204</v>
      </c>
      <c r="K4285" s="56">
        <v>204</v>
      </c>
      <c r="L4285" s="59">
        <v>41275</v>
      </c>
      <c r="M4285" s="60">
        <v>2013</v>
      </c>
      <c r="N4285" s="61">
        <v>41275</v>
      </c>
      <c r="O4285" s="60">
        <v>2013</v>
      </c>
      <c r="P4285" s="61">
        <v>41639</v>
      </c>
      <c r="Q4285" s="53" t="s">
        <v>340</v>
      </c>
      <c r="R4285" s="52" t="s">
        <v>375</v>
      </c>
      <c r="S4285" s="53" t="s">
        <v>866</v>
      </c>
      <c r="T4285" s="53" t="s">
        <v>9</v>
      </c>
      <c r="U4285" s="53">
        <v>8</v>
      </c>
      <c r="V4285" s="52" t="s">
        <v>385</v>
      </c>
      <c r="W4285" s="53"/>
      <c r="X4285" s="53"/>
      <c r="Y4285" s="63"/>
      <c r="Z4285" s="53"/>
      <c r="AA4285" s="53"/>
      <c r="AB4285" s="72"/>
      <c r="AC4285" s="57"/>
      <c r="AD4285" s="53"/>
      <c r="AE4285" s="53"/>
      <c r="AF4285" s="53"/>
      <c r="AG4285" s="63"/>
      <c r="AH4285" s="53"/>
      <c r="AI4285" s="53"/>
      <c r="AJ4285" s="149">
        <v>1</v>
      </c>
      <c r="AK4285" s="374">
        <v>8</v>
      </c>
    </row>
    <row r="4286" spans="1:37" s="149" customFormat="1" ht="120" customHeight="1">
      <c r="A4286" s="52" t="s">
        <v>827</v>
      </c>
      <c r="B4286" s="60">
        <v>888</v>
      </c>
      <c r="C4286" s="69">
        <v>3000577</v>
      </c>
      <c r="D4286" s="52" t="s">
        <v>411</v>
      </c>
      <c r="E4286" s="53" t="s">
        <v>81</v>
      </c>
      <c r="F4286" s="55">
        <v>41320</v>
      </c>
      <c r="G4286" s="55">
        <v>41365</v>
      </c>
      <c r="H4286" s="53" t="s">
        <v>101</v>
      </c>
      <c r="I4286" s="57">
        <v>9996.7000000000007</v>
      </c>
      <c r="J4286" s="56">
        <v>9996.7000000000007</v>
      </c>
      <c r="K4286" s="56">
        <v>9996.7000000000007</v>
      </c>
      <c r="L4286" s="59">
        <v>41379</v>
      </c>
      <c r="M4286" s="60">
        <v>2013</v>
      </c>
      <c r="N4286" s="61">
        <v>41389</v>
      </c>
      <c r="O4286" s="60">
        <v>2013</v>
      </c>
      <c r="P4286" s="61">
        <v>41639</v>
      </c>
      <c r="Q4286" s="53" t="s">
        <v>337</v>
      </c>
      <c r="R4286" s="52" t="s">
        <v>977</v>
      </c>
      <c r="S4286" s="53" t="s">
        <v>384</v>
      </c>
      <c r="T4286" s="53" t="s">
        <v>9</v>
      </c>
      <c r="U4286" s="53">
        <v>8</v>
      </c>
      <c r="V4286" s="52" t="s">
        <v>385</v>
      </c>
      <c r="W4286" s="53" t="s">
        <v>3509</v>
      </c>
      <c r="X4286" s="53"/>
      <c r="Y4286" s="63"/>
      <c r="Z4286" s="53"/>
      <c r="AA4286" s="53"/>
      <c r="AB4286" s="72"/>
      <c r="AC4286" s="57"/>
      <c r="AD4286" s="53"/>
      <c r="AE4286" s="53"/>
      <c r="AF4286" s="53"/>
      <c r="AG4286" s="63"/>
      <c r="AH4286" s="53"/>
      <c r="AI4286" s="53"/>
      <c r="AJ4286" s="149">
        <v>2</v>
      </c>
      <c r="AK4286" s="374">
        <v>8</v>
      </c>
    </row>
    <row r="4287" spans="1:37" s="149" customFormat="1" ht="60" customHeight="1">
      <c r="A4287" s="52" t="s">
        <v>827</v>
      </c>
      <c r="B4287" s="160" t="s">
        <v>3501</v>
      </c>
      <c r="C4287" s="69">
        <v>3000577</v>
      </c>
      <c r="D4287" s="52" t="s">
        <v>411</v>
      </c>
      <c r="E4287" s="53" t="s">
        <v>81</v>
      </c>
      <c r="F4287" s="55">
        <v>41320</v>
      </c>
      <c r="G4287" s="55">
        <v>41365</v>
      </c>
      <c r="H4287" s="53" t="s">
        <v>101</v>
      </c>
      <c r="I4287" s="57">
        <v>11576.1</v>
      </c>
      <c r="J4287" s="56">
        <v>11576.1</v>
      </c>
      <c r="K4287" s="56">
        <v>11576.1</v>
      </c>
      <c r="L4287" s="59">
        <v>41379</v>
      </c>
      <c r="M4287" s="60">
        <v>2013</v>
      </c>
      <c r="N4287" s="61">
        <v>41389</v>
      </c>
      <c r="O4287" s="60">
        <v>2013</v>
      </c>
      <c r="P4287" s="61">
        <v>41639</v>
      </c>
      <c r="Q4287" s="53" t="s">
        <v>337</v>
      </c>
      <c r="R4287" s="52" t="s">
        <v>977</v>
      </c>
      <c r="S4287" s="53" t="s">
        <v>384</v>
      </c>
      <c r="T4287" s="53" t="s">
        <v>9</v>
      </c>
      <c r="U4287" s="53">
        <v>8</v>
      </c>
      <c r="V4287" s="52" t="s">
        <v>385</v>
      </c>
      <c r="W4287" s="53" t="s">
        <v>3510</v>
      </c>
      <c r="X4287" s="53"/>
      <c r="Y4287" s="63"/>
      <c r="Z4287" s="53"/>
      <c r="AA4287" s="53"/>
      <c r="AB4287" s="72"/>
      <c r="AC4287" s="57"/>
      <c r="AD4287" s="53"/>
      <c r="AE4287" s="53"/>
      <c r="AF4287" s="53"/>
      <c r="AG4287" s="63"/>
      <c r="AH4287" s="53"/>
      <c r="AI4287" s="53"/>
      <c r="AJ4287" s="149">
        <v>2</v>
      </c>
      <c r="AK4287" s="374">
        <v>8</v>
      </c>
    </row>
    <row r="4288" spans="1:37" s="149" customFormat="1" ht="60" customHeight="1">
      <c r="A4288" s="52" t="s">
        <v>827</v>
      </c>
      <c r="B4288" s="160" t="s">
        <v>3502</v>
      </c>
      <c r="C4288" s="69">
        <v>3000577</v>
      </c>
      <c r="D4288" s="52" t="s">
        <v>411</v>
      </c>
      <c r="E4288" s="53" t="s">
        <v>81</v>
      </c>
      <c r="F4288" s="55">
        <v>41320</v>
      </c>
      <c r="G4288" s="55">
        <v>41365</v>
      </c>
      <c r="H4288" s="53" t="s">
        <v>101</v>
      </c>
      <c r="I4288" s="57">
        <v>9975.7000000000007</v>
      </c>
      <c r="J4288" s="56">
        <v>9975.7000000000007</v>
      </c>
      <c r="K4288" s="56">
        <v>9975.7000000000007</v>
      </c>
      <c r="L4288" s="59">
        <v>41379</v>
      </c>
      <c r="M4288" s="60">
        <v>2013</v>
      </c>
      <c r="N4288" s="61">
        <v>41389</v>
      </c>
      <c r="O4288" s="60">
        <v>2013</v>
      </c>
      <c r="P4288" s="61">
        <v>41639</v>
      </c>
      <c r="Q4288" s="53" t="s">
        <v>337</v>
      </c>
      <c r="R4288" s="52" t="s">
        <v>977</v>
      </c>
      <c r="S4288" s="53" t="s">
        <v>384</v>
      </c>
      <c r="T4288" s="53" t="s">
        <v>9</v>
      </c>
      <c r="U4288" s="53">
        <v>8</v>
      </c>
      <c r="V4288" s="52" t="s">
        <v>385</v>
      </c>
      <c r="W4288" s="53" t="s">
        <v>3511</v>
      </c>
      <c r="X4288" s="53"/>
      <c r="Y4288" s="63"/>
      <c r="Z4288" s="53"/>
      <c r="AA4288" s="53"/>
      <c r="AB4288" s="72"/>
      <c r="AC4288" s="57"/>
      <c r="AD4288" s="53"/>
      <c r="AE4288" s="53"/>
      <c r="AF4288" s="53"/>
      <c r="AG4288" s="63"/>
      <c r="AH4288" s="53"/>
      <c r="AI4288" s="53"/>
      <c r="AJ4288" s="149">
        <v>2</v>
      </c>
      <c r="AK4288" s="374">
        <v>8</v>
      </c>
    </row>
    <row r="4289" spans="1:37" s="149" customFormat="1" ht="60" customHeight="1">
      <c r="A4289" s="52" t="s">
        <v>827</v>
      </c>
      <c r="B4289" s="160" t="s">
        <v>3503</v>
      </c>
      <c r="C4289" s="69">
        <v>3000577</v>
      </c>
      <c r="D4289" s="52" t="s">
        <v>411</v>
      </c>
      <c r="E4289" s="53" t="s">
        <v>81</v>
      </c>
      <c r="F4289" s="55">
        <v>41320</v>
      </c>
      <c r="G4289" s="55">
        <v>41365</v>
      </c>
      <c r="H4289" s="53" t="s">
        <v>101</v>
      </c>
      <c r="I4289" s="57">
        <v>10556.6</v>
      </c>
      <c r="J4289" s="56">
        <v>10556.6</v>
      </c>
      <c r="K4289" s="56">
        <v>10556.6</v>
      </c>
      <c r="L4289" s="59">
        <v>41379</v>
      </c>
      <c r="M4289" s="60">
        <v>2013</v>
      </c>
      <c r="N4289" s="61">
        <v>41389</v>
      </c>
      <c r="O4289" s="60">
        <v>2013</v>
      </c>
      <c r="P4289" s="61">
        <v>41639</v>
      </c>
      <c r="Q4289" s="53" t="s">
        <v>337</v>
      </c>
      <c r="R4289" s="52" t="s">
        <v>977</v>
      </c>
      <c r="S4289" s="53" t="s">
        <v>384</v>
      </c>
      <c r="T4289" s="53" t="s">
        <v>9</v>
      </c>
      <c r="U4289" s="53">
        <v>8</v>
      </c>
      <c r="V4289" s="52" t="s">
        <v>385</v>
      </c>
      <c r="W4289" s="53" t="s">
        <v>3512</v>
      </c>
      <c r="X4289" s="53"/>
      <c r="Y4289" s="63"/>
      <c r="Z4289" s="53"/>
      <c r="AA4289" s="53"/>
      <c r="AB4289" s="72"/>
      <c r="AC4289" s="57"/>
      <c r="AD4289" s="53"/>
      <c r="AE4289" s="53"/>
      <c r="AF4289" s="53"/>
      <c r="AG4289" s="63"/>
      <c r="AH4289" s="53"/>
      <c r="AI4289" s="53"/>
      <c r="AJ4289" s="149">
        <v>2</v>
      </c>
      <c r="AK4289" s="374">
        <v>8</v>
      </c>
    </row>
    <row r="4290" spans="1:37" s="149" customFormat="1" ht="60" customHeight="1">
      <c r="A4290" s="52" t="s">
        <v>827</v>
      </c>
      <c r="B4290" s="160" t="s">
        <v>3504</v>
      </c>
      <c r="C4290" s="69">
        <v>3000577</v>
      </c>
      <c r="D4290" s="52" t="s">
        <v>411</v>
      </c>
      <c r="E4290" s="53" t="s">
        <v>81</v>
      </c>
      <c r="F4290" s="55">
        <v>41320</v>
      </c>
      <c r="G4290" s="55">
        <v>41365</v>
      </c>
      <c r="H4290" s="53" t="s">
        <v>101</v>
      </c>
      <c r="I4290" s="57">
        <v>9922.7999999999993</v>
      </c>
      <c r="J4290" s="56">
        <v>9922.7999999999993</v>
      </c>
      <c r="K4290" s="56">
        <v>9922.7999999999993</v>
      </c>
      <c r="L4290" s="59">
        <v>41379</v>
      </c>
      <c r="M4290" s="60">
        <v>2013</v>
      </c>
      <c r="N4290" s="61">
        <v>41389</v>
      </c>
      <c r="O4290" s="60">
        <v>2013</v>
      </c>
      <c r="P4290" s="61">
        <v>41639</v>
      </c>
      <c r="Q4290" s="53" t="s">
        <v>337</v>
      </c>
      <c r="R4290" s="52" t="s">
        <v>977</v>
      </c>
      <c r="S4290" s="53" t="s">
        <v>384</v>
      </c>
      <c r="T4290" s="53" t="s">
        <v>9</v>
      </c>
      <c r="U4290" s="53">
        <v>8</v>
      </c>
      <c r="V4290" s="52" t="s">
        <v>385</v>
      </c>
      <c r="W4290" s="53" t="s">
        <v>3513</v>
      </c>
      <c r="X4290" s="53"/>
      <c r="Y4290" s="63"/>
      <c r="Z4290" s="53"/>
      <c r="AA4290" s="53"/>
      <c r="AB4290" s="72"/>
      <c r="AC4290" s="57"/>
      <c r="AD4290" s="53"/>
      <c r="AE4290" s="53"/>
      <c r="AF4290" s="53"/>
      <c r="AG4290" s="63"/>
      <c r="AH4290" s="53"/>
      <c r="AI4290" s="53"/>
      <c r="AJ4290" s="149">
        <v>2</v>
      </c>
      <c r="AK4290" s="374">
        <v>8</v>
      </c>
    </row>
    <row r="4291" spans="1:37" s="149" customFormat="1" ht="60" customHeight="1">
      <c r="A4291" s="52" t="s">
        <v>827</v>
      </c>
      <c r="B4291" s="160" t="s">
        <v>3505</v>
      </c>
      <c r="C4291" s="69">
        <v>3000577</v>
      </c>
      <c r="D4291" s="52" t="s">
        <v>411</v>
      </c>
      <c r="E4291" s="53" t="s">
        <v>81</v>
      </c>
      <c r="F4291" s="55">
        <v>41320</v>
      </c>
      <c r="G4291" s="55">
        <v>41365</v>
      </c>
      <c r="H4291" s="53" t="s">
        <v>101</v>
      </c>
      <c r="I4291" s="57">
        <v>8523.4</v>
      </c>
      <c r="J4291" s="56">
        <v>8523.4</v>
      </c>
      <c r="K4291" s="56">
        <v>8523.4</v>
      </c>
      <c r="L4291" s="59">
        <v>41379</v>
      </c>
      <c r="M4291" s="60">
        <v>2013</v>
      </c>
      <c r="N4291" s="61">
        <v>41389</v>
      </c>
      <c r="O4291" s="60">
        <v>2013</v>
      </c>
      <c r="P4291" s="61">
        <v>41639</v>
      </c>
      <c r="Q4291" s="53" t="s">
        <v>337</v>
      </c>
      <c r="R4291" s="52" t="s">
        <v>977</v>
      </c>
      <c r="S4291" s="53" t="s">
        <v>384</v>
      </c>
      <c r="T4291" s="53" t="s">
        <v>9</v>
      </c>
      <c r="U4291" s="53">
        <v>8</v>
      </c>
      <c r="V4291" s="52" t="s">
        <v>385</v>
      </c>
      <c r="W4291" s="53" t="s">
        <v>3514</v>
      </c>
      <c r="X4291" s="53"/>
      <c r="Y4291" s="63"/>
      <c r="Z4291" s="53"/>
      <c r="AA4291" s="53"/>
      <c r="AB4291" s="72"/>
      <c r="AC4291" s="57"/>
      <c r="AD4291" s="53"/>
      <c r="AE4291" s="53"/>
      <c r="AF4291" s="53"/>
      <c r="AG4291" s="63"/>
      <c r="AH4291" s="53"/>
      <c r="AI4291" s="53"/>
      <c r="AJ4291" s="149">
        <v>2</v>
      </c>
      <c r="AK4291" s="374">
        <v>8</v>
      </c>
    </row>
    <row r="4292" spans="1:37" s="149" customFormat="1" ht="60" customHeight="1">
      <c r="A4292" s="52" t="s">
        <v>827</v>
      </c>
      <c r="B4292" s="160" t="s">
        <v>3506</v>
      </c>
      <c r="C4292" s="69">
        <v>3000577</v>
      </c>
      <c r="D4292" s="52" t="s">
        <v>411</v>
      </c>
      <c r="E4292" s="53" t="s">
        <v>81</v>
      </c>
      <c r="F4292" s="55">
        <v>41320</v>
      </c>
      <c r="G4292" s="55">
        <v>41365</v>
      </c>
      <c r="H4292" s="53" t="s">
        <v>101</v>
      </c>
      <c r="I4292" s="57">
        <v>10396.1</v>
      </c>
      <c r="J4292" s="56">
        <v>10396.1</v>
      </c>
      <c r="K4292" s="56">
        <v>10396.1</v>
      </c>
      <c r="L4292" s="59">
        <v>41379</v>
      </c>
      <c r="M4292" s="60">
        <v>2013</v>
      </c>
      <c r="N4292" s="61">
        <v>41389</v>
      </c>
      <c r="O4292" s="60">
        <v>2013</v>
      </c>
      <c r="P4292" s="61">
        <v>41639</v>
      </c>
      <c r="Q4292" s="53" t="s">
        <v>337</v>
      </c>
      <c r="R4292" s="52" t="s">
        <v>977</v>
      </c>
      <c r="S4292" s="53" t="s">
        <v>384</v>
      </c>
      <c r="T4292" s="53" t="s">
        <v>9</v>
      </c>
      <c r="U4292" s="53">
        <v>8</v>
      </c>
      <c r="V4292" s="52" t="s">
        <v>385</v>
      </c>
      <c r="W4292" s="53" t="s">
        <v>3515</v>
      </c>
      <c r="X4292" s="53"/>
      <c r="Y4292" s="63"/>
      <c r="Z4292" s="53"/>
      <c r="AA4292" s="53"/>
      <c r="AB4292" s="72"/>
      <c r="AC4292" s="57"/>
      <c r="AD4292" s="53"/>
      <c r="AE4292" s="53"/>
      <c r="AF4292" s="53"/>
      <c r="AG4292" s="63"/>
      <c r="AH4292" s="53"/>
      <c r="AI4292" s="53"/>
      <c r="AJ4292" s="149">
        <v>2</v>
      </c>
      <c r="AK4292" s="374">
        <v>8</v>
      </c>
    </row>
    <row r="4293" spans="1:37" s="149" customFormat="1" ht="60" customHeight="1">
      <c r="A4293" s="52" t="s">
        <v>827</v>
      </c>
      <c r="B4293" s="160" t="s">
        <v>3507</v>
      </c>
      <c r="C4293" s="69">
        <v>3000577</v>
      </c>
      <c r="D4293" s="52" t="s">
        <v>411</v>
      </c>
      <c r="E4293" s="53" t="s">
        <v>81</v>
      </c>
      <c r="F4293" s="55">
        <v>41320</v>
      </c>
      <c r="G4293" s="55">
        <v>41365</v>
      </c>
      <c r="H4293" s="53" t="s">
        <v>101</v>
      </c>
      <c r="I4293" s="57">
        <v>10157.799999999999</v>
      </c>
      <c r="J4293" s="56">
        <v>10157.799999999999</v>
      </c>
      <c r="K4293" s="56">
        <v>10157.799999999999</v>
      </c>
      <c r="L4293" s="59">
        <v>41379</v>
      </c>
      <c r="M4293" s="60">
        <v>2013</v>
      </c>
      <c r="N4293" s="61">
        <v>41389</v>
      </c>
      <c r="O4293" s="60">
        <v>2013</v>
      </c>
      <c r="P4293" s="61">
        <v>41639</v>
      </c>
      <c r="Q4293" s="53" t="s">
        <v>337</v>
      </c>
      <c r="R4293" s="52" t="s">
        <v>977</v>
      </c>
      <c r="S4293" s="53" t="s">
        <v>384</v>
      </c>
      <c r="T4293" s="53" t="s">
        <v>9</v>
      </c>
      <c r="U4293" s="53">
        <v>8</v>
      </c>
      <c r="V4293" s="52" t="s">
        <v>385</v>
      </c>
      <c r="W4293" s="53" t="s">
        <v>3516</v>
      </c>
      <c r="X4293" s="53"/>
      <c r="Y4293" s="63"/>
      <c r="Z4293" s="53"/>
      <c r="AA4293" s="53"/>
      <c r="AB4293" s="72"/>
      <c r="AC4293" s="57"/>
      <c r="AD4293" s="53"/>
      <c r="AE4293" s="53"/>
      <c r="AF4293" s="53"/>
      <c r="AG4293" s="63"/>
      <c r="AH4293" s="53"/>
      <c r="AI4293" s="53"/>
      <c r="AJ4293" s="149">
        <v>2</v>
      </c>
      <c r="AK4293" s="374">
        <v>8</v>
      </c>
    </row>
    <row r="4294" spans="1:37" s="149" customFormat="1" ht="60" customHeight="1">
      <c r="A4294" s="52" t="s">
        <v>827</v>
      </c>
      <c r="B4294" s="160" t="s">
        <v>3508</v>
      </c>
      <c r="C4294" s="69">
        <v>3000577</v>
      </c>
      <c r="D4294" s="52" t="s">
        <v>411</v>
      </c>
      <c r="E4294" s="53" t="s">
        <v>81</v>
      </c>
      <c r="F4294" s="55">
        <v>41320</v>
      </c>
      <c r="G4294" s="55">
        <v>41365</v>
      </c>
      <c r="H4294" s="53" t="s">
        <v>101</v>
      </c>
      <c r="I4294" s="57">
        <v>8894.7999999999993</v>
      </c>
      <c r="J4294" s="56">
        <v>8894.7999999999993</v>
      </c>
      <c r="K4294" s="56">
        <v>8894.7999999999993</v>
      </c>
      <c r="L4294" s="59">
        <v>41379</v>
      </c>
      <c r="M4294" s="60">
        <v>2013</v>
      </c>
      <c r="N4294" s="61">
        <v>41389</v>
      </c>
      <c r="O4294" s="60">
        <v>2013</v>
      </c>
      <c r="P4294" s="61">
        <v>41639</v>
      </c>
      <c r="Q4294" s="53" t="s">
        <v>337</v>
      </c>
      <c r="R4294" s="52" t="s">
        <v>977</v>
      </c>
      <c r="S4294" s="53" t="s">
        <v>384</v>
      </c>
      <c r="T4294" s="53" t="s">
        <v>9</v>
      </c>
      <c r="U4294" s="53">
        <v>8</v>
      </c>
      <c r="V4294" s="52" t="s">
        <v>385</v>
      </c>
      <c r="W4294" s="53" t="s">
        <v>3517</v>
      </c>
      <c r="X4294" s="53"/>
      <c r="Y4294" s="63"/>
      <c r="Z4294" s="53"/>
      <c r="AA4294" s="53"/>
      <c r="AB4294" s="72"/>
      <c r="AC4294" s="57"/>
      <c r="AD4294" s="53"/>
      <c r="AE4294" s="53"/>
      <c r="AF4294" s="53"/>
      <c r="AG4294" s="63"/>
      <c r="AH4294" s="53"/>
      <c r="AI4294" s="53"/>
      <c r="AJ4294" s="149">
        <v>2</v>
      </c>
      <c r="AK4294" s="374">
        <v>8</v>
      </c>
    </row>
    <row r="4295" spans="1:37" s="149" customFormat="1" ht="60" customHeight="1">
      <c r="A4295" s="52" t="s">
        <v>827</v>
      </c>
      <c r="B4295" s="60">
        <v>889</v>
      </c>
      <c r="C4295" s="69">
        <v>3000556</v>
      </c>
      <c r="D4295" s="52" t="s">
        <v>379</v>
      </c>
      <c r="E4295" s="53" t="s">
        <v>59</v>
      </c>
      <c r="F4295" s="55">
        <v>41501</v>
      </c>
      <c r="G4295" s="55">
        <v>41532</v>
      </c>
      <c r="H4295" s="53" t="s">
        <v>101</v>
      </c>
      <c r="I4295" s="57">
        <v>150</v>
      </c>
      <c r="J4295" s="56">
        <v>149.4912972672</v>
      </c>
      <c r="K4295" s="56">
        <v>149.49100000000001</v>
      </c>
      <c r="L4295" s="59">
        <v>41548</v>
      </c>
      <c r="M4295" s="60">
        <v>2013</v>
      </c>
      <c r="N4295" s="61">
        <v>41562</v>
      </c>
      <c r="O4295" s="60">
        <v>2013</v>
      </c>
      <c r="P4295" s="61">
        <v>41630</v>
      </c>
      <c r="Q4295" s="53" t="s">
        <v>340</v>
      </c>
      <c r="R4295" s="52" t="s">
        <v>978</v>
      </c>
      <c r="S4295" s="53" t="s">
        <v>384</v>
      </c>
      <c r="T4295" s="53" t="s">
        <v>9</v>
      </c>
      <c r="U4295" s="53">
        <v>8</v>
      </c>
      <c r="V4295" s="52" t="s">
        <v>389</v>
      </c>
      <c r="W4295" s="53"/>
      <c r="X4295" s="53"/>
      <c r="Y4295" s="63"/>
      <c r="Z4295" s="53"/>
      <c r="AA4295" s="53"/>
      <c r="AB4295" s="72"/>
      <c r="AC4295" s="57"/>
      <c r="AD4295" s="53"/>
      <c r="AE4295" s="53"/>
      <c r="AF4295" s="53"/>
      <c r="AG4295" s="63"/>
      <c r="AH4295" s="53"/>
      <c r="AI4295" s="53"/>
      <c r="AJ4295" s="149">
        <v>4</v>
      </c>
      <c r="AK4295" s="374">
        <v>8</v>
      </c>
    </row>
    <row r="4296" spans="1:37" s="149" customFormat="1" ht="60" customHeight="1">
      <c r="A4296" s="52" t="s">
        <v>827</v>
      </c>
      <c r="B4296" s="60">
        <v>890</v>
      </c>
      <c r="C4296" s="69">
        <v>3000551</v>
      </c>
      <c r="D4296" s="52" t="s">
        <v>979</v>
      </c>
      <c r="E4296" s="53" t="s">
        <v>59</v>
      </c>
      <c r="F4296" s="55">
        <v>41320</v>
      </c>
      <c r="G4296" s="55">
        <v>41348</v>
      </c>
      <c r="H4296" s="53" t="s">
        <v>101</v>
      </c>
      <c r="I4296" s="57">
        <v>500</v>
      </c>
      <c r="J4296" s="56">
        <v>499.03712470080001</v>
      </c>
      <c r="K4296" s="56">
        <v>499.03699999999998</v>
      </c>
      <c r="L4296" s="59">
        <v>41365</v>
      </c>
      <c r="M4296" s="60">
        <v>2013</v>
      </c>
      <c r="N4296" s="61">
        <v>41379</v>
      </c>
      <c r="O4296" s="60">
        <v>2013</v>
      </c>
      <c r="P4296" s="61">
        <v>41628</v>
      </c>
      <c r="Q4296" s="53" t="s">
        <v>340</v>
      </c>
      <c r="R4296" s="52" t="s">
        <v>980</v>
      </c>
      <c r="S4296" s="53" t="s">
        <v>384</v>
      </c>
      <c r="T4296" s="53" t="s">
        <v>9</v>
      </c>
      <c r="U4296" s="53">
        <v>8</v>
      </c>
      <c r="V4296" s="52" t="s">
        <v>389</v>
      </c>
      <c r="W4296" s="53"/>
      <c r="X4296" s="53"/>
      <c r="Y4296" s="63"/>
      <c r="Z4296" s="53"/>
      <c r="AA4296" s="53"/>
      <c r="AB4296" s="72"/>
      <c r="AC4296" s="57"/>
      <c r="AD4296" s="53"/>
      <c r="AE4296" s="53"/>
      <c r="AF4296" s="53"/>
      <c r="AG4296" s="63"/>
      <c r="AH4296" s="53"/>
      <c r="AI4296" s="53"/>
      <c r="AJ4296" s="149">
        <v>2</v>
      </c>
      <c r="AK4296" s="374">
        <v>8</v>
      </c>
    </row>
    <row r="4297" spans="1:37" s="149" customFormat="1" ht="75" customHeight="1">
      <c r="A4297" s="52" t="s">
        <v>827</v>
      </c>
      <c r="B4297" s="60">
        <v>891</v>
      </c>
      <c r="C4297" s="69">
        <v>3000544</v>
      </c>
      <c r="D4297" s="52" t="s">
        <v>381</v>
      </c>
      <c r="E4297" s="53" t="s">
        <v>64</v>
      </c>
      <c r="F4297" s="55">
        <v>41333</v>
      </c>
      <c r="G4297" s="55">
        <v>41353</v>
      </c>
      <c r="H4297" s="53" t="s">
        <v>100</v>
      </c>
      <c r="I4297" s="56">
        <v>32395.322029999999</v>
      </c>
      <c r="J4297" s="56">
        <v>32395.322029999999</v>
      </c>
      <c r="K4297" s="56">
        <v>32395.322</v>
      </c>
      <c r="L4297" s="59">
        <v>41358</v>
      </c>
      <c r="M4297" s="60">
        <v>2013</v>
      </c>
      <c r="N4297" s="61">
        <v>41365</v>
      </c>
      <c r="O4297" s="60">
        <v>2015</v>
      </c>
      <c r="P4297" s="61">
        <v>42094</v>
      </c>
      <c r="Q4297" s="53" t="s">
        <v>337</v>
      </c>
      <c r="R4297" s="71" t="s">
        <v>2082</v>
      </c>
      <c r="S4297" s="53" t="s">
        <v>384</v>
      </c>
      <c r="T4297" s="60">
        <v>1</v>
      </c>
      <c r="U4297" s="53">
        <v>8</v>
      </c>
      <c r="V4297" s="52" t="s">
        <v>385</v>
      </c>
      <c r="W4297" s="53"/>
      <c r="X4297" s="64"/>
      <c r="Y4297" s="58"/>
      <c r="Z4297" s="53"/>
      <c r="AA4297" s="62"/>
      <c r="AB4297" s="66"/>
      <c r="AC4297" s="67"/>
      <c r="AD4297" s="53"/>
      <c r="AE4297" s="53"/>
      <c r="AF4297" s="58"/>
      <c r="AG4297" s="63"/>
      <c r="AH4297" s="52"/>
      <c r="AI4297" s="52"/>
      <c r="AJ4297" s="149">
        <v>1</v>
      </c>
      <c r="AK4297" s="374">
        <v>8</v>
      </c>
    </row>
    <row r="4298" spans="1:37" s="149" customFormat="1" ht="60" customHeight="1">
      <c r="A4298" s="52" t="s">
        <v>827</v>
      </c>
      <c r="B4298" s="60">
        <v>892</v>
      </c>
      <c r="C4298" s="69">
        <v>3000544</v>
      </c>
      <c r="D4298" s="52" t="s">
        <v>381</v>
      </c>
      <c r="E4298" s="53" t="s">
        <v>59</v>
      </c>
      <c r="F4298" s="55">
        <v>41239</v>
      </c>
      <c r="G4298" s="55">
        <v>41267</v>
      </c>
      <c r="H4298" s="53" t="s">
        <v>101</v>
      </c>
      <c r="I4298" s="57">
        <v>1989</v>
      </c>
      <c r="J4298" s="56">
        <v>1989</v>
      </c>
      <c r="K4298" s="56">
        <v>1989</v>
      </c>
      <c r="L4298" s="59">
        <v>41275</v>
      </c>
      <c r="M4298" s="60">
        <v>2013</v>
      </c>
      <c r="N4298" s="61">
        <v>41275</v>
      </c>
      <c r="O4298" s="60">
        <v>2013</v>
      </c>
      <c r="P4298" s="61">
        <v>41639</v>
      </c>
      <c r="Q4298" s="53" t="s">
        <v>337</v>
      </c>
      <c r="R4298" s="52" t="s">
        <v>981</v>
      </c>
      <c r="S4298" s="53" t="s">
        <v>384</v>
      </c>
      <c r="T4298" s="53" t="s">
        <v>9</v>
      </c>
      <c r="U4298" s="53">
        <v>8</v>
      </c>
      <c r="V4298" s="52" t="s">
        <v>385</v>
      </c>
      <c r="W4298" s="53"/>
      <c r="X4298" s="53"/>
      <c r="Y4298" s="63"/>
      <c r="Z4298" s="53"/>
      <c r="AA4298" s="53"/>
      <c r="AB4298" s="72"/>
      <c r="AC4298" s="57"/>
      <c r="AD4298" s="53"/>
      <c r="AE4298" s="53"/>
      <c r="AF4298" s="53"/>
      <c r="AG4298" s="63"/>
      <c r="AH4298" s="53"/>
      <c r="AI4298" s="53"/>
      <c r="AJ4298" s="149">
        <v>1</v>
      </c>
      <c r="AK4298" s="374">
        <v>8</v>
      </c>
    </row>
    <row r="4299" spans="1:37" s="149" customFormat="1" ht="60" customHeight="1">
      <c r="A4299" s="52" t="s">
        <v>827</v>
      </c>
      <c r="B4299" s="60">
        <v>893</v>
      </c>
      <c r="C4299" s="69" t="s">
        <v>982</v>
      </c>
      <c r="D4299" s="52" t="s">
        <v>983</v>
      </c>
      <c r="E4299" s="53" t="s">
        <v>59</v>
      </c>
      <c r="F4299" s="55">
        <v>41239</v>
      </c>
      <c r="G4299" s="55">
        <v>41267</v>
      </c>
      <c r="H4299" s="53" t="s">
        <v>101</v>
      </c>
      <c r="I4299" s="57">
        <v>365</v>
      </c>
      <c r="J4299" s="56">
        <v>365</v>
      </c>
      <c r="K4299" s="56">
        <v>365</v>
      </c>
      <c r="L4299" s="59">
        <v>41275</v>
      </c>
      <c r="M4299" s="60">
        <v>2013</v>
      </c>
      <c r="N4299" s="61">
        <v>41275</v>
      </c>
      <c r="O4299" s="60">
        <v>2013</v>
      </c>
      <c r="P4299" s="61">
        <v>41639</v>
      </c>
      <c r="Q4299" s="53" t="s">
        <v>337</v>
      </c>
      <c r="R4299" s="52" t="s">
        <v>984</v>
      </c>
      <c r="S4299" s="53" t="s">
        <v>384</v>
      </c>
      <c r="T4299" s="53" t="s">
        <v>9</v>
      </c>
      <c r="U4299" s="53">
        <v>8</v>
      </c>
      <c r="V4299" s="52" t="s">
        <v>385</v>
      </c>
      <c r="W4299" s="53"/>
      <c r="X4299" s="53"/>
      <c r="Y4299" s="63"/>
      <c r="Z4299" s="53"/>
      <c r="AA4299" s="53"/>
      <c r="AB4299" s="72"/>
      <c r="AC4299" s="57"/>
      <c r="AD4299" s="53"/>
      <c r="AE4299" s="53"/>
      <c r="AF4299" s="53"/>
      <c r="AG4299" s="63"/>
      <c r="AH4299" s="53"/>
      <c r="AI4299" s="53"/>
      <c r="AJ4299" s="149">
        <v>1</v>
      </c>
      <c r="AK4299" s="374">
        <v>8</v>
      </c>
    </row>
    <row r="4300" spans="1:37" s="149" customFormat="1" ht="60" customHeight="1">
      <c r="A4300" s="52" t="s">
        <v>827</v>
      </c>
      <c r="B4300" s="60">
        <v>894</v>
      </c>
      <c r="C4300" s="69" t="s">
        <v>982</v>
      </c>
      <c r="D4300" s="52" t="s">
        <v>983</v>
      </c>
      <c r="E4300" s="53" t="s">
        <v>59</v>
      </c>
      <c r="F4300" s="55">
        <v>41223</v>
      </c>
      <c r="G4300" s="55">
        <v>41258</v>
      </c>
      <c r="H4300" s="53" t="s">
        <v>101</v>
      </c>
      <c r="I4300" s="57">
        <v>1599</v>
      </c>
      <c r="J4300" s="56">
        <v>1599</v>
      </c>
      <c r="K4300" s="56">
        <v>1599</v>
      </c>
      <c r="L4300" s="59">
        <v>41275</v>
      </c>
      <c r="M4300" s="60">
        <v>2013</v>
      </c>
      <c r="N4300" s="61">
        <v>41275</v>
      </c>
      <c r="O4300" s="60">
        <v>2013</v>
      </c>
      <c r="P4300" s="61">
        <v>41639</v>
      </c>
      <c r="Q4300" s="53" t="s">
        <v>337</v>
      </c>
      <c r="R4300" s="52" t="s">
        <v>986</v>
      </c>
      <c r="S4300" s="53" t="s">
        <v>384</v>
      </c>
      <c r="T4300" s="53" t="s">
        <v>9</v>
      </c>
      <c r="U4300" s="53">
        <v>8</v>
      </c>
      <c r="V4300" s="52" t="s">
        <v>385</v>
      </c>
      <c r="W4300" s="53"/>
      <c r="X4300" s="53"/>
      <c r="Y4300" s="63"/>
      <c r="Z4300" s="53"/>
      <c r="AA4300" s="53"/>
      <c r="AB4300" s="72"/>
      <c r="AC4300" s="57"/>
      <c r="AD4300" s="53"/>
      <c r="AE4300" s="53"/>
      <c r="AF4300" s="53"/>
      <c r="AG4300" s="63"/>
      <c r="AH4300" s="53"/>
      <c r="AI4300" s="53"/>
      <c r="AJ4300" s="149">
        <v>1</v>
      </c>
      <c r="AK4300" s="374">
        <v>8</v>
      </c>
    </row>
    <row r="4301" spans="1:37" s="149" customFormat="1" ht="60" customHeight="1">
      <c r="A4301" s="52" t="s">
        <v>827</v>
      </c>
      <c r="B4301" s="60">
        <v>895</v>
      </c>
      <c r="C4301" s="69" t="s">
        <v>982</v>
      </c>
      <c r="D4301" s="52" t="s">
        <v>983</v>
      </c>
      <c r="E4301" s="53" t="s">
        <v>59</v>
      </c>
      <c r="F4301" s="55">
        <v>41393</v>
      </c>
      <c r="G4301" s="55">
        <v>41419</v>
      </c>
      <c r="H4301" s="53" t="s">
        <v>101</v>
      </c>
      <c r="I4301" s="57">
        <v>789.83330999999998</v>
      </c>
      <c r="J4301" s="56">
        <v>789.83330999999998</v>
      </c>
      <c r="K4301" s="56">
        <v>789.83299999999997</v>
      </c>
      <c r="L4301" s="59">
        <v>41426</v>
      </c>
      <c r="M4301" s="60">
        <v>2013</v>
      </c>
      <c r="N4301" s="61">
        <v>41426</v>
      </c>
      <c r="O4301" s="60">
        <v>2013</v>
      </c>
      <c r="P4301" s="61">
        <v>41639</v>
      </c>
      <c r="Q4301" s="53" t="s">
        <v>337</v>
      </c>
      <c r="R4301" s="52" t="s">
        <v>987</v>
      </c>
      <c r="S4301" s="53" t="s">
        <v>384</v>
      </c>
      <c r="T4301" s="53" t="s">
        <v>9</v>
      </c>
      <c r="U4301" s="53">
        <v>8</v>
      </c>
      <c r="V4301" s="52" t="s">
        <v>385</v>
      </c>
      <c r="W4301" s="53"/>
      <c r="X4301" s="53"/>
      <c r="Y4301" s="63"/>
      <c r="Z4301" s="53"/>
      <c r="AA4301" s="53"/>
      <c r="AB4301" s="72"/>
      <c r="AC4301" s="57"/>
      <c r="AD4301" s="53"/>
      <c r="AE4301" s="53"/>
      <c r="AF4301" s="53"/>
      <c r="AG4301" s="63"/>
      <c r="AH4301" s="53"/>
      <c r="AI4301" s="53"/>
      <c r="AJ4301" s="149">
        <v>2</v>
      </c>
      <c r="AK4301" s="374">
        <v>8</v>
      </c>
    </row>
    <row r="4302" spans="1:37" s="149" customFormat="1" ht="60" customHeight="1">
      <c r="A4302" s="52" t="s">
        <v>827</v>
      </c>
      <c r="B4302" s="60">
        <v>896</v>
      </c>
      <c r="C4302" s="69" t="s">
        <v>982</v>
      </c>
      <c r="D4302" s="52" t="s">
        <v>983</v>
      </c>
      <c r="E4302" s="53" t="s">
        <v>59</v>
      </c>
      <c r="F4302" s="55">
        <v>41223</v>
      </c>
      <c r="G4302" s="55">
        <v>41258</v>
      </c>
      <c r="H4302" s="53" t="s">
        <v>101</v>
      </c>
      <c r="I4302" s="57">
        <v>582</v>
      </c>
      <c r="J4302" s="56">
        <v>582</v>
      </c>
      <c r="K4302" s="56">
        <v>582</v>
      </c>
      <c r="L4302" s="59">
        <v>41275</v>
      </c>
      <c r="M4302" s="60">
        <v>2013</v>
      </c>
      <c r="N4302" s="61">
        <v>41275</v>
      </c>
      <c r="O4302" s="60">
        <v>2013</v>
      </c>
      <c r="P4302" s="61">
        <v>41639</v>
      </c>
      <c r="Q4302" s="53" t="s">
        <v>340</v>
      </c>
      <c r="R4302" s="52" t="s">
        <v>988</v>
      </c>
      <c r="S4302" s="53" t="s">
        <v>384</v>
      </c>
      <c r="T4302" s="53" t="s">
        <v>9</v>
      </c>
      <c r="U4302" s="53">
        <v>8</v>
      </c>
      <c r="V4302" s="52" t="s">
        <v>385</v>
      </c>
      <c r="W4302" s="53"/>
      <c r="X4302" s="53"/>
      <c r="Y4302" s="63"/>
      <c r="Z4302" s="53"/>
      <c r="AA4302" s="53"/>
      <c r="AB4302" s="72"/>
      <c r="AC4302" s="57"/>
      <c r="AD4302" s="53"/>
      <c r="AE4302" s="53"/>
      <c r="AF4302" s="53"/>
      <c r="AG4302" s="63"/>
      <c r="AH4302" s="53"/>
      <c r="AI4302" s="53"/>
      <c r="AJ4302" s="149">
        <v>1</v>
      </c>
      <c r="AK4302" s="374">
        <v>8</v>
      </c>
    </row>
    <row r="4303" spans="1:37" s="149" customFormat="1" ht="60" customHeight="1">
      <c r="A4303" s="52" t="s">
        <v>827</v>
      </c>
      <c r="B4303" s="60">
        <v>897</v>
      </c>
      <c r="C4303" s="69">
        <v>3000546</v>
      </c>
      <c r="D4303" s="52" t="s">
        <v>983</v>
      </c>
      <c r="E4303" s="53" t="s">
        <v>59</v>
      </c>
      <c r="F4303" s="55">
        <v>41223</v>
      </c>
      <c r="G4303" s="55">
        <v>41258</v>
      </c>
      <c r="H4303" s="53" t="s">
        <v>101</v>
      </c>
      <c r="I4303" s="57">
        <v>1349</v>
      </c>
      <c r="J4303" s="56">
        <v>1349</v>
      </c>
      <c r="K4303" s="56">
        <v>1349</v>
      </c>
      <c r="L4303" s="59">
        <v>41275</v>
      </c>
      <c r="M4303" s="60">
        <v>2013</v>
      </c>
      <c r="N4303" s="61">
        <v>41275</v>
      </c>
      <c r="O4303" s="60">
        <v>2013</v>
      </c>
      <c r="P4303" s="61">
        <v>41639</v>
      </c>
      <c r="Q4303" s="53" t="s">
        <v>337</v>
      </c>
      <c r="R4303" s="52" t="s">
        <v>990</v>
      </c>
      <c r="S4303" s="53" t="s">
        <v>384</v>
      </c>
      <c r="T4303" s="53" t="s">
        <v>9</v>
      </c>
      <c r="U4303" s="53">
        <v>8</v>
      </c>
      <c r="V4303" s="52" t="s">
        <v>385</v>
      </c>
      <c r="W4303" s="53"/>
      <c r="X4303" s="53"/>
      <c r="Y4303" s="63"/>
      <c r="Z4303" s="53"/>
      <c r="AA4303" s="53"/>
      <c r="AB4303" s="72"/>
      <c r="AC4303" s="57"/>
      <c r="AD4303" s="53"/>
      <c r="AE4303" s="53"/>
      <c r="AF4303" s="53"/>
      <c r="AG4303" s="63"/>
      <c r="AH4303" s="53"/>
      <c r="AI4303" s="53"/>
      <c r="AJ4303" s="149">
        <v>1</v>
      </c>
      <c r="AK4303" s="374">
        <v>8</v>
      </c>
    </row>
    <row r="4304" spans="1:37" s="149" customFormat="1" ht="75" customHeight="1">
      <c r="A4304" s="52" t="s">
        <v>827</v>
      </c>
      <c r="B4304" s="60">
        <v>898</v>
      </c>
      <c r="C4304" s="69" t="s">
        <v>536</v>
      </c>
      <c r="D4304" s="52" t="s">
        <v>1830</v>
      </c>
      <c r="E4304" s="53" t="s">
        <v>59</v>
      </c>
      <c r="F4304" s="76">
        <v>41284</v>
      </c>
      <c r="G4304" s="76">
        <v>41315</v>
      </c>
      <c r="H4304" s="53" t="s">
        <v>101</v>
      </c>
      <c r="I4304" s="56">
        <v>1440</v>
      </c>
      <c r="J4304" s="56">
        <v>1519.5350686924801</v>
      </c>
      <c r="K4304" s="56">
        <v>1440</v>
      </c>
      <c r="L4304" s="59">
        <v>41330</v>
      </c>
      <c r="M4304" s="60">
        <v>2013</v>
      </c>
      <c r="N4304" s="61">
        <v>41456</v>
      </c>
      <c r="O4304" s="60">
        <v>2013</v>
      </c>
      <c r="P4304" s="61">
        <v>41532</v>
      </c>
      <c r="Q4304" s="53" t="s">
        <v>340</v>
      </c>
      <c r="R4304" s="52" t="s">
        <v>991</v>
      </c>
      <c r="S4304" s="53" t="s">
        <v>866</v>
      </c>
      <c r="T4304" s="53" t="s">
        <v>851</v>
      </c>
      <c r="U4304" s="53">
        <v>8</v>
      </c>
      <c r="V4304" s="52" t="s">
        <v>385</v>
      </c>
      <c r="W4304" s="53"/>
      <c r="X4304" s="53"/>
      <c r="Y4304" s="63"/>
      <c r="Z4304" s="53"/>
      <c r="AA4304" s="53"/>
      <c r="AB4304" s="72"/>
      <c r="AC4304" s="57"/>
      <c r="AD4304" s="53"/>
      <c r="AE4304" s="53"/>
      <c r="AF4304" s="53"/>
      <c r="AG4304" s="63"/>
      <c r="AH4304" s="53"/>
      <c r="AI4304" s="53"/>
      <c r="AJ4304" s="149">
        <v>1</v>
      </c>
      <c r="AK4304" s="374">
        <v>8</v>
      </c>
    </row>
    <row r="4305" spans="1:37" s="149" customFormat="1" ht="75" customHeight="1">
      <c r="A4305" s="52" t="s">
        <v>827</v>
      </c>
      <c r="B4305" s="60">
        <v>899</v>
      </c>
      <c r="C4305" s="69" t="s">
        <v>536</v>
      </c>
      <c r="D4305" s="52" t="s">
        <v>1830</v>
      </c>
      <c r="E4305" s="53" t="s">
        <v>61</v>
      </c>
      <c r="F4305" s="76">
        <v>41284</v>
      </c>
      <c r="G4305" s="76">
        <v>41315</v>
      </c>
      <c r="H4305" s="53" t="s">
        <v>101</v>
      </c>
      <c r="I4305" s="56">
        <v>42</v>
      </c>
      <c r="J4305" s="56">
        <v>44.319772836864004</v>
      </c>
      <c r="K4305" s="56">
        <v>42</v>
      </c>
      <c r="L4305" s="59">
        <v>41330</v>
      </c>
      <c r="M4305" s="60">
        <v>2013</v>
      </c>
      <c r="N4305" s="61">
        <v>41456</v>
      </c>
      <c r="O4305" s="60">
        <v>2013</v>
      </c>
      <c r="P4305" s="61">
        <v>41532</v>
      </c>
      <c r="Q4305" s="53" t="s">
        <v>340</v>
      </c>
      <c r="R4305" s="52" t="s">
        <v>992</v>
      </c>
      <c r="S4305" s="53" t="s">
        <v>866</v>
      </c>
      <c r="T4305" s="53" t="s">
        <v>710</v>
      </c>
      <c r="U4305" s="53">
        <v>8</v>
      </c>
      <c r="V4305" s="52" t="s">
        <v>389</v>
      </c>
      <c r="W4305" s="53"/>
      <c r="X4305" s="53"/>
      <c r="Y4305" s="63"/>
      <c r="Z4305" s="53"/>
      <c r="AA4305" s="53"/>
      <c r="AB4305" s="72"/>
      <c r="AC4305" s="57"/>
      <c r="AD4305" s="53"/>
      <c r="AE4305" s="53"/>
      <c r="AF4305" s="53"/>
      <c r="AG4305" s="63"/>
      <c r="AH4305" s="53"/>
      <c r="AI4305" s="53"/>
      <c r="AJ4305" s="149">
        <v>1</v>
      </c>
      <c r="AK4305" s="374">
        <v>8</v>
      </c>
    </row>
    <row r="4306" spans="1:37" s="149" customFormat="1" ht="60" customHeight="1">
      <c r="A4306" s="52" t="s">
        <v>827</v>
      </c>
      <c r="B4306" s="60">
        <v>8100</v>
      </c>
      <c r="C4306" s="69" t="s">
        <v>449</v>
      </c>
      <c r="D4306" s="52" t="s">
        <v>993</v>
      </c>
      <c r="E4306" s="53" t="s">
        <v>61</v>
      </c>
      <c r="F4306" s="76">
        <v>41284</v>
      </c>
      <c r="G4306" s="76">
        <v>41315</v>
      </c>
      <c r="H4306" s="53" t="s">
        <v>101</v>
      </c>
      <c r="I4306" s="56">
        <v>84</v>
      </c>
      <c r="J4306" s="56">
        <v>88.639545673728009</v>
      </c>
      <c r="K4306" s="56">
        <v>84</v>
      </c>
      <c r="L4306" s="59">
        <v>41330</v>
      </c>
      <c r="M4306" s="60">
        <v>2013</v>
      </c>
      <c r="N4306" s="61">
        <v>41456</v>
      </c>
      <c r="O4306" s="60">
        <v>2013</v>
      </c>
      <c r="P4306" s="61">
        <v>41532</v>
      </c>
      <c r="Q4306" s="53" t="s">
        <v>340</v>
      </c>
      <c r="R4306" s="52" t="s">
        <v>994</v>
      </c>
      <c r="S4306" s="53" t="s">
        <v>866</v>
      </c>
      <c r="T4306" s="53" t="s">
        <v>995</v>
      </c>
      <c r="U4306" s="53">
        <v>8</v>
      </c>
      <c r="V4306" s="52" t="s">
        <v>389</v>
      </c>
      <c r="W4306" s="53"/>
      <c r="X4306" s="53"/>
      <c r="Y4306" s="63"/>
      <c r="Z4306" s="53"/>
      <c r="AA4306" s="53"/>
      <c r="AB4306" s="72"/>
      <c r="AC4306" s="57"/>
      <c r="AD4306" s="53"/>
      <c r="AE4306" s="53"/>
      <c r="AF4306" s="53"/>
      <c r="AG4306" s="63"/>
      <c r="AH4306" s="53"/>
      <c r="AI4306" s="53"/>
      <c r="AJ4306" s="149">
        <v>1</v>
      </c>
      <c r="AK4306" s="374">
        <v>8</v>
      </c>
    </row>
    <row r="4307" spans="1:37" s="149" customFormat="1" ht="60" customHeight="1">
      <c r="A4307" s="52" t="s">
        <v>827</v>
      </c>
      <c r="B4307" s="60">
        <v>8101</v>
      </c>
      <c r="C4307" s="69">
        <v>3000541</v>
      </c>
      <c r="D4307" s="52" t="s">
        <v>997</v>
      </c>
      <c r="E4307" s="53" t="s">
        <v>59</v>
      </c>
      <c r="F4307" s="55">
        <v>41228</v>
      </c>
      <c r="G4307" s="55">
        <v>41258</v>
      </c>
      <c r="H4307" s="53" t="s">
        <v>101</v>
      </c>
      <c r="I4307" s="56">
        <v>3139</v>
      </c>
      <c r="J4307" s="56">
        <v>3139</v>
      </c>
      <c r="K4307" s="56">
        <v>3139</v>
      </c>
      <c r="L4307" s="59">
        <v>41275</v>
      </c>
      <c r="M4307" s="60">
        <v>2013</v>
      </c>
      <c r="N4307" s="61">
        <v>41275</v>
      </c>
      <c r="O4307" s="60">
        <v>2013</v>
      </c>
      <c r="P4307" s="61">
        <v>41639</v>
      </c>
      <c r="Q4307" s="53" t="s">
        <v>340</v>
      </c>
      <c r="R4307" s="52" t="s">
        <v>998</v>
      </c>
      <c r="S4307" s="53" t="s">
        <v>384</v>
      </c>
      <c r="T4307" s="53" t="s">
        <v>9</v>
      </c>
      <c r="U4307" s="53">
        <v>8</v>
      </c>
      <c r="V4307" s="52" t="s">
        <v>385</v>
      </c>
      <c r="W4307" s="53"/>
      <c r="X4307" s="53"/>
      <c r="Y4307" s="63"/>
      <c r="Z4307" s="53"/>
      <c r="AA4307" s="53"/>
      <c r="AB4307" s="72"/>
      <c r="AC4307" s="57"/>
      <c r="AD4307" s="53"/>
      <c r="AE4307" s="53"/>
      <c r="AF4307" s="53"/>
      <c r="AG4307" s="63"/>
      <c r="AH4307" s="53"/>
      <c r="AI4307" s="53"/>
      <c r="AJ4307" s="149">
        <v>1</v>
      </c>
      <c r="AK4307" s="374">
        <v>8</v>
      </c>
    </row>
    <row r="4308" spans="1:37" s="149" customFormat="1" ht="60" customHeight="1">
      <c r="A4308" s="52" t="s">
        <v>827</v>
      </c>
      <c r="B4308" s="60">
        <v>8102</v>
      </c>
      <c r="C4308" s="69">
        <v>3000541</v>
      </c>
      <c r="D4308" s="52" t="s">
        <v>997</v>
      </c>
      <c r="E4308" s="53" t="s">
        <v>59</v>
      </c>
      <c r="F4308" s="55">
        <v>41228</v>
      </c>
      <c r="G4308" s="55">
        <v>41258</v>
      </c>
      <c r="H4308" s="53" t="s">
        <v>101</v>
      </c>
      <c r="I4308" s="56">
        <v>450.08100000000002</v>
      </c>
      <c r="J4308" s="56">
        <v>450.08100000000002</v>
      </c>
      <c r="K4308" s="56">
        <v>450.08100000000002</v>
      </c>
      <c r="L4308" s="59">
        <v>41275</v>
      </c>
      <c r="M4308" s="60">
        <v>2013</v>
      </c>
      <c r="N4308" s="61">
        <v>41275</v>
      </c>
      <c r="O4308" s="60">
        <v>2013</v>
      </c>
      <c r="P4308" s="61">
        <v>41639</v>
      </c>
      <c r="Q4308" s="53" t="s">
        <v>340</v>
      </c>
      <c r="R4308" s="52" t="s">
        <v>999</v>
      </c>
      <c r="S4308" s="53" t="s">
        <v>384</v>
      </c>
      <c r="T4308" s="53" t="s">
        <v>9</v>
      </c>
      <c r="U4308" s="53">
        <v>8</v>
      </c>
      <c r="V4308" s="52" t="s">
        <v>385</v>
      </c>
      <c r="W4308" s="53"/>
      <c r="X4308" s="53"/>
      <c r="Y4308" s="63"/>
      <c r="Z4308" s="53"/>
      <c r="AA4308" s="53"/>
      <c r="AB4308" s="72"/>
      <c r="AC4308" s="57"/>
      <c r="AD4308" s="53"/>
      <c r="AE4308" s="53"/>
      <c r="AF4308" s="53"/>
      <c r="AG4308" s="63"/>
      <c r="AH4308" s="53"/>
      <c r="AI4308" s="53"/>
      <c r="AJ4308" s="149">
        <v>1</v>
      </c>
      <c r="AK4308" s="374">
        <v>8</v>
      </c>
    </row>
    <row r="4309" spans="1:37" s="149" customFormat="1" ht="60" customHeight="1">
      <c r="A4309" s="52" t="s">
        <v>827</v>
      </c>
      <c r="B4309" s="60">
        <v>8103</v>
      </c>
      <c r="C4309" s="69">
        <v>3000542</v>
      </c>
      <c r="D4309" s="52" t="s">
        <v>1001</v>
      </c>
      <c r="E4309" s="53" t="s">
        <v>59</v>
      </c>
      <c r="F4309" s="55">
        <v>41365</v>
      </c>
      <c r="G4309" s="55">
        <v>41399</v>
      </c>
      <c r="H4309" s="53" t="s">
        <v>101</v>
      </c>
      <c r="I4309" s="56">
        <v>80</v>
      </c>
      <c r="J4309" s="56">
        <v>80</v>
      </c>
      <c r="K4309" s="56">
        <v>80</v>
      </c>
      <c r="L4309" s="59">
        <v>41414</v>
      </c>
      <c r="M4309" s="60">
        <v>2013</v>
      </c>
      <c r="N4309" s="61">
        <v>41440</v>
      </c>
      <c r="O4309" s="60">
        <v>2013</v>
      </c>
      <c r="P4309" s="61">
        <v>41532</v>
      </c>
      <c r="Q4309" s="53" t="s">
        <v>340</v>
      </c>
      <c r="R4309" s="52" t="s">
        <v>1002</v>
      </c>
      <c r="S4309" s="53" t="s">
        <v>384</v>
      </c>
      <c r="T4309" s="53" t="s">
        <v>9</v>
      </c>
      <c r="U4309" s="53">
        <v>8</v>
      </c>
      <c r="V4309" s="52" t="s">
        <v>389</v>
      </c>
      <c r="W4309" s="53"/>
      <c r="X4309" s="53"/>
      <c r="Y4309" s="63"/>
      <c r="Z4309" s="53"/>
      <c r="AA4309" s="53"/>
      <c r="AB4309" s="72"/>
      <c r="AC4309" s="57"/>
      <c r="AD4309" s="53"/>
      <c r="AE4309" s="53"/>
      <c r="AF4309" s="53"/>
      <c r="AG4309" s="63"/>
      <c r="AH4309" s="53"/>
      <c r="AI4309" s="53"/>
      <c r="AJ4309" s="149">
        <v>2</v>
      </c>
      <c r="AK4309" s="374">
        <v>8</v>
      </c>
    </row>
    <row r="4310" spans="1:37" s="149" customFormat="1" ht="60" customHeight="1">
      <c r="A4310" s="52" t="s">
        <v>827</v>
      </c>
      <c r="B4310" s="60">
        <v>8104</v>
      </c>
      <c r="C4310" s="69">
        <v>3000543</v>
      </c>
      <c r="D4310" s="52" t="s">
        <v>823</v>
      </c>
      <c r="E4310" s="53" t="s">
        <v>59</v>
      </c>
      <c r="F4310" s="55">
        <v>41320</v>
      </c>
      <c r="G4310" s="55">
        <v>41348</v>
      </c>
      <c r="H4310" s="53" t="s">
        <v>101</v>
      </c>
      <c r="I4310" s="56">
        <v>380</v>
      </c>
      <c r="J4310" s="56">
        <v>380</v>
      </c>
      <c r="K4310" s="56">
        <v>380</v>
      </c>
      <c r="L4310" s="59">
        <v>41365</v>
      </c>
      <c r="M4310" s="60">
        <v>2013</v>
      </c>
      <c r="N4310" s="61">
        <v>41395</v>
      </c>
      <c r="O4310" s="60">
        <v>2013</v>
      </c>
      <c r="P4310" s="61">
        <v>41639</v>
      </c>
      <c r="Q4310" s="53" t="s">
        <v>340</v>
      </c>
      <c r="R4310" s="52" t="s">
        <v>1003</v>
      </c>
      <c r="S4310" s="53" t="s">
        <v>384</v>
      </c>
      <c r="T4310" s="53" t="s">
        <v>9</v>
      </c>
      <c r="U4310" s="53">
        <v>8</v>
      </c>
      <c r="V4310" s="52" t="s">
        <v>389</v>
      </c>
      <c r="W4310" s="53"/>
      <c r="X4310" s="53"/>
      <c r="Y4310" s="63"/>
      <c r="Z4310" s="53"/>
      <c r="AA4310" s="53"/>
      <c r="AB4310" s="72"/>
      <c r="AC4310" s="57"/>
      <c r="AD4310" s="53"/>
      <c r="AE4310" s="53"/>
      <c r="AF4310" s="53"/>
      <c r="AG4310" s="63"/>
      <c r="AH4310" s="53"/>
      <c r="AI4310" s="53"/>
      <c r="AJ4310" s="149">
        <v>2</v>
      </c>
      <c r="AK4310" s="374">
        <v>8</v>
      </c>
    </row>
    <row r="4311" spans="1:37" s="149" customFormat="1" ht="60" customHeight="1">
      <c r="A4311" s="52" t="s">
        <v>827</v>
      </c>
      <c r="B4311" s="60">
        <v>8105</v>
      </c>
      <c r="C4311" s="69">
        <v>3000540</v>
      </c>
      <c r="D4311" s="52" t="s">
        <v>1004</v>
      </c>
      <c r="E4311" s="53" t="s">
        <v>59</v>
      </c>
      <c r="F4311" s="55">
        <v>41365</v>
      </c>
      <c r="G4311" s="55">
        <v>41399</v>
      </c>
      <c r="H4311" s="53" t="s">
        <v>101</v>
      </c>
      <c r="I4311" s="56">
        <v>240</v>
      </c>
      <c r="J4311" s="56">
        <v>240</v>
      </c>
      <c r="K4311" s="56">
        <v>240</v>
      </c>
      <c r="L4311" s="59">
        <v>41414</v>
      </c>
      <c r="M4311" s="60">
        <v>2013</v>
      </c>
      <c r="N4311" s="61">
        <v>41456</v>
      </c>
      <c r="O4311" s="60">
        <v>2013</v>
      </c>
      <c r="P4311" s="61">
        <v>41608</v>
      </c>
      <c r="Q4311" s="53" t="s">
        <v>340</v>
      </c>
      <c r="R4311" s="52" t="s">
        <v>1005</v>
      </c>
      <c r="S4311" s="53" t="s">
        <v>384</v>
      </c>
      <c r="T4311" s="52" t="s">
        <v>9</v>
      </c>
      <c r="U4311" s="53">
        <v>8</v>
      </c>
      <c r="V4311" s="52" t="s">
        <v>389</v>
      </c>
      <c r="W4311" s="53"/>
      <c r="X4311" s="53"/>
      <c r="Y4311" s="63"/>
      <c r="Z4311" s="53"/>
      <c r="AA4311" s="53"/>
      <c r="AB4311" s="72"/>
      <c r="AC4311" s="57"/>
      <c r="AD4311" s="53"/>
      <c r="AE4311" s="53"/>
      <c r="AF4311" s="53"/>
      <c r="AG4311" s="63"/>
      <c r="AH4311" s="53"/>
      <c r="AI4311" s="53"/>
      <c r="AJ4311" s="149">
        <v>2</v>
      </c>
      <c r="AK4311" s="374">
        <v>8</v>
      </c>
    </row>
    <row r="4312" spans="1:37" s="149" customFormat="1" ht="60" customHeight="1">
      <c r="A4312" s="52" t="s">
        <v>827</v>
      </c>
      <c r="B4312" s="60">
        <v>8106</v>
      </c>
      <c r="C4312" s="69" t="s">
        <v>516</v>
      </c>
      <c r="D4312" s="52" t="s">
        <v>517</v>
      </c>
      <c r="E4312" s="53" t="s">
        <v>61</v>
      </c>
      <c r="F4312" s="55">
        <v>41325</v>
      </c>
      <c r="G4312" s="55">
        <v>41353</v>
      </c>
      <c r="H4312" s="53" t="s">
        <v>101</v>
      </c>
      <c r="I4312" s="56">
        <v>220</v>
      </c>
      <c r="J4312" s="56">
        <v>220</v>
      </c>
      <c r="K4312" s="56">
        <v>220</v>
      </c>
      <c r="L4312" s="59">
        <v>41368</v>
      </c>
      <c r="M4312" s="60">
        <v>2013</v>
      </c>
      <c r="N4312" s="61">
        <v>41399</v>
      </c>
      <c r="O4312" s="60">
        <v>2013</v>
      </c>
      <c r="P4312" s="61">
        <v>41608</v>
      </c>
      <c r="Q4312" s="53" t="s">
        <v>340</v>
      </c>
      <c r="R4312" s="52" t="s">
        <v>1006</v>
      </c>
      <c r="S4312" s="53" t="s">
        <v>419</v>
      </c>
      <c r="T4312" s="52" t="s">
        <v>1007</v>
      </c>
      <c r="U4312" s="53">
        <v>8</v>
      </c>
      <c r="V4312" s="52" t="s">
        <v>385</v>
      </c>
      <c r="W4312" s="53"/>
      <c r="X4312" s="53"/>
      <c r="Y4312" s="63"/>
      <c r="Z4312" s="53"/>
      <c r="AA4312" s="53"/>
      <c r="AB4312" s="72"/>
      <c r="AC4312" s="57"/>
      <c r="AD4312" s="53"/>
      <c r="AE4312" s="53"/>
      <c r="AF4312" s="53"/>
      <c r="AG4312" s="63"/>
      <c r="AH4312" s="53"/>
      <c r="AI4312" s="53"/>
      <c r="AJ4312" s="149">
        <v>2</v>
      </c>
      <c r="AK4312" s="374">
        <v>8</v>
      </c>
    </row>
    <row r="4313" spans="1:37" s="149" customFormat="1" ht="60" customHeight="1">
      <c r="A4313" s="52" t="s">
        <v>827</v>
      </c>
      <c r="B4313" s="60">
        <v>8107</v>
      </c>
      <c r="C4313" s="69" t="s">
        <v>516</v>
      </c>
      <c r="D4313" s="52" t="s">
        <v>517</v>
      </c>
      <c r="E4313" s="53" t="s">
        <v>61</v>
      </c>
      <c r="F4313" s="55">
        <v>41325</v>
      </c>
      <c r="G4313" s="55">
        <v>41353</v>
      </c>
      <c r="H4313" s="53" t="s">
        <v>101</v>
      </c>
      <c r="I4313" s="56">
        <v>75</v>
      </c>
      <c r="J4313" s="56">
        <v>75</v>
      </c>
      <c r="K4313" s="56">
        <v>75</v>
      </c>
      <c r="L4313" s="59">
        <v>41368</v>
      </c>
      <c r="M4313" s="60">
        <v>2013</v>
      </c>
      <c r="N4313" s="61">
        <v>41399</v>
      </c>
      <c r="O4313" s="60">
        <v>2013</v>
      </c>
      <c r="P4313" s="61">
        <v>41608</v>
      </c>
      <c r="Q4313" s="53" t="s">
        <v>340</v>
      </c>
      <c r="R4313" s="52" t="s">
        <v>1008</v>
      </c>
      <c r="S4313" s="53" t="s">
        <v>866</v>
      </c>
      <c r="T4313" s="52" t="s">
        <v>9</v>
      </c>
      <c r="U4313" s="53">
        <v>8</v>
      </c>
      <c r="V4313" s="52" t="s">
        <v>385</v>
      </c>
      <c r="W4313" s="53"/>
      <c r="X4313" s="53"/>
      <c r="Y4313" s="63"/>
      <c r="Z4313" s="53"/>
      <c r="AA4313" s="53"/>
      <c r="AB4313" s="72"/>
      <c r="AC4313" s="57"/>
      <c r="AD4313" s="53"/>
      <c r="AE4313" s="53"/>
      <c r="AF4313" s="53"/>
      <c r="AG4313" s="63"/>
      <c r="AH4313" s="53"/>
      <c r="AI4313" s="53"/>
      <c r="AJ4313" s="149">
        <v>2</v>
      </c>
      <c r="AK4313" s="374">
        <v>8</v>
      </c>
    </row>
    <row r="4314" spans="1:37" s="149" customFormat="1" ht="60" customHeight="1">
      <c r="A4314" s="52" t="s">
        <v>827</v>
      </c>
      <c r="B4314" s="60">
        <v>8108</v>
      </c>
      <c r="C4314" s="69" t="s">
        <v>516</v>
      </c>
      <c r="D4314" s="52" t="s">
        <v>517</v>
      </c>
      <c r="E4314" s="53" t="s">
        <v>61</v>
      </c>
      <c r="F4314" s="55">
        <v>41325</v>
      </c>
      <c r="G4314" s="55">
        <v>41353</v>
      </c>
      <c r="H4314" s="53" t="s">
        <v>101</v>
      </c>
      <c r="I4314" s="56">
        <v>235</v>
      </c>
      <c r="J4314" s="56">
        <v>235</v>
      </c>
      <c r="K4314" s="56">
        <v>235</v>
      </c>
      <c r="L4314" s="59">
        <v>41368</v>
      </c>
      <c r="M4314" s="60">
        <v>2013</v>
      </c>
      <c r="N4314" s="61">
        <v>41456</v>
      </c>
      <c r="O4314" s="60">
        <v>2013</v>
      </c>
      <c r="P4314" s="61">
        <v>41608</v>
      </c>
      <c r="Q4314" s="53" t="s">
        <v>340</v>
      </c>
      <c r="R4314" s="52" t="s">
        <v>1010</v>
      </c>
      <c r="S4314" s="53" t="s">
        <v>419</v>
      </c>
      <c r="T4314" s="52" t="s">
        <v>891</v>
      </c>
      <c r="U4314" s="53">
        <v>8</v>
      </c>
      <c r="V4314" s="52" t="s">
        <v>385</v>
      </c>
      <c r="W4314" s="53"/>
      <c r="X4314" s="53"/>
      <c r="Y4314" s="63"/>
      <c r="Z4314" s="53"/>
      <c r="AA4314" s="53"/>
      <c r="AB4314" s="72"/>
      <c r="AC4314" s="57"/>
      <c r="AD4314" s="53"/>
      <c r="AE4314" s="53"/>
      <c r="AF4314" s="53"/>
      <c r="AG4314" s="63"/>
      <c r="AH4314" s="53"/>
      <c r="AI4314" s="53"/>
      <c r="AJ4314" s="149">
        <v>2</v>
      </c>
      <c r="AK4314" s="374">
        <v>8</v>
      </c>
    </row>
    <row r="4315" spans="1:37" s="149" customFormat="1" ht="60" customHeight="1">
      <c r="A4315" s="52" t="s">
        <v>827</v>
      </c>
      <c r="B4315" s="60">
        <v>8109</v>
      </c>
      <c r="C4315" s="69" t="s">
        <v>516</v>
      </c>
      <c r="D4315" s="52" t="s">
        <v>517</v>
      </c>
      <c r="E4315" s="53" t="s">
        <v>61</v>
      </c>
      <c r="F4315" s="55">
        <v>41325</v>
      </c>
      <c r="G4315" s="55">
        <v>41353</v>
      </c>
      <c r="H4315" s="53" t="s">
        <v>101</v>
      </c>
      <c r="I4315" s="56">
        <v>42</v>
      </c>
      <c r="J4315" s="56">
        <v>42</v>
      </c>
      <c r="K4315" s="56">
        <v>42</v>
      </c>
      <c r="L4315" s="59">
        <v>41368</v>
      </c>
      <c r="M4315" s="60">
        <v>2013</v>
      </c>
      <c r="N4315" s="61">
        <v>41456</v>
      </c>
      <c r="O4315" s="60">
        <v>2013</v>
      </c>
      <c r="P4315" s="61">
        <v>41608</v>
      </c>
      <c r="Q4315" s="53" t="s">
        <v>340</v>
      </c>
      <c r="R4315" s="52" t="s">
        <v>1011</v>
      </c>
      <c r="S4315" s="53" t="s">
        <v>419</v>
      </c>
      <c r="T4315" s="52" t="s">
        <v>693</v>
      </c>
      <c r="U4315" s="53">
        <v>8</v>
      </c>
      <c r="V4315" s="52" t="s">
        <v>389</v>
      </c>
      <c r="W4315" s="53"/>
      <c r="X4315" s="53"/>
      <c r="Y4315" s="63"/>
      <c r="Z4315" s="53"/>
      <c r="AA4315" s="53"/>
      <c r="AB4315" s="72"/>
      <c r="AC4315" s="57"/>
      <c r="AD4315" s="53"/>
      <c r="AE4315" s="53"/>
      <c r="AF4315" s="53"/>
      <c r="AG4315" s="63"/>
      <c r="AH4315" s="53"/>
      <c r="AI4315" s="53"/>
      <c r="AJ4315" s="149">
        <v>2</v>
      </c>
      <c r="AK4315" s="374">
        <v>8</v>
      </c>
    </row>
    <row r="4316" spans="1:37" s="149" customFormat="1" ht="60" customHeight="1">
      <c r="A4316" s="52" t="s">
        <v>827</v>
      </c>
      <c r="B4316" s="60">
        <v>8110</v>
      </c>
      <c r="C4316" s="69" t="s">
        <v>404</v>
      </c>
      <c r="D4316" s="52" t="s">
        <v>405</v>
      </c>
      <c r="E4316" s="53" t="s">
        <v>59</v>
      </c>
      <c r="F4316" s="55">
        <v>41365</v>
      </c>
      <c r="G4316" s="55">
        <v>41399</v>
      </c>
      <c r="H4316" s="53" t="s">
        <v>101</v>
      </c>
      <c r="I4316" s="56">
        <v>205</v>
      </c>
      <c r="J4316" s="56">
        <v>197.37193082095442</v>
      </c>
      <c r="K4316" s="56">
        <v>197.37100000000001</v>
      </c>
      <c r="L4316" s="59">
        <v>41414</v>
      </c>
      <c r="M4316" s="60">
        <v>2013</v>
      </c>
      <c r="N4316" s="61">
        <v>41456</v>
      </c>
      <c r="O4316" s="60">
        <v>2013</v>
      </c>
      <c r="P4316" s="61">
        <v>41562</v>
      </c>
      <c r="Q4316" s="53" t="s">
        <v>340</v>
      </c>
      <c r="R4316" s="52" t="s">
        <v>1012</v>
      </c>
      <c r="S4316" s="53" t="s">
        <v>419</v>
      </c>
      <c r="T4316" s="52" t="s">
        <v>836</v>
      </c>
      <c r="U4316" s="53">
        <v>8</v>
      </c>
      <c r="V4316" s="52" t="s">
        <v>389</v>
      </c>
      <c r="W4316" s="53"/>
      <c r="X4316" s="53"/>
      <c r="Y4316" s="63"/>
      <c r="Z4316" s="53"/>
      <c r="AA4316" s="53"/>
      <c r="AB4316" s="72"/>
      <c r="AC4316" s="57"/>
      <c r="AD4316" s="53"/>
      <c r="AE4316" s="53"/>
      <c r="AF4316" s="53"/>
      <c r="AG4316" s="63"/>
      <c r="AH4316" s="53"/>
      <c r="AI4316" s="53"/>
      <c r="AJ4316" s="149">
        <v>2</v>
      </c>
      <c r="AK4316" s="374">
        <v>8</v>
      </c>
    </row>
    <row r="4317" spans="1:37" s="149" customFormat="1" ht="60" customHeight="1">
      <c r="A4317" s="52" t="s">
        <v>827</v>
      </c>
      <c r="B4317" s="60">
        <v>8111</v>
      </c>
      <c r="C4317" s="69" t="s">
        <v>449</v>
      </c>
      <c r="D4317" s="52" t="s">
        <v>993</v>
      </c>
      <c r="E4317" s="53" t="s">
        <v>59</v>
      </c>
      <c r="F4317" s="55">
        <v>41261</v>
      </c>
      <c r="G4317" s="55">
        <v>41292</v>
      </c>
      <c r="H4317" s="53" t="s">
        <v>101</v>
      </c>
      <c r="I4317" s="56">
        <v>106.39926</v>
      </c>
      <c r="J4317" s="56">
        <v>104.08012804021392</v>
      </c>
      <c r="K4317" s="56">
        <v>104.08</v>
      </c>
      <c r="L4317" s="59">
        <v>41310</v>
      </c>
      <c r="M4317" s="60">
        <v>2013</v>
      </c>
      <c r="N4317" s="61">
        <v>41310</v>
      </c>
      <c r="O4317" s="60">
        <v>2013</v>
      </c>
      <c r="P4317" s="61">
        <v>41339</v>
      </c>
      <c r="Q4317" s="53" t="s">
        <v>340</v>
      </c>
      <c r="R4317" s="69" t="s">
        <v>1013</v>
      </c>
      <c r="S4317" s="53" t="s">
        <v>419</v>
      </c>
      <c r="T4317" s="52" t="s">
        <v>923</v>
      </c>
      <c r="U4317" s="53">
        <v>8</v>
      </c>
      <c r="V4317" s="52" t="s">
        <v>389</v>
      </c>
      <c r="W4317" s="53"/>
      <c r="X4317" s="53"/>
      <c r="Y4317" s="63"/>
      <c r="Z4317" s="53"/>
      <c r="AA4317" s="53"/>
      <c r="AB4317" s="72"/>
      <c r="AC4317" s="57"/>
      <c r="AD4317" s="53"/>
      <c r="AE4317" s="53"/>
      <c r="AF4317" s="53"/>
      <c r="AG4317" s="63"/>
      <c r="AH4317" s="53"/>
      <c r="AI4317" s="53"/>
      <c r="AJ4317" s="149">
        <v>1</v>
      </c>
      <c r="AK4317" s="374">
        <v>8</v>
      </c>
    </row>
    <row r="4318" spans="1:37" s="149" customFormat="1" ht="60" customHeight="1">
      <c r="A4318" s="52" t="s">
        <v>827</v>
      </c>
      <c r="B4318" s="60">
        <v>8112</v>
      </c>
      <c r="C4318" s="69" t="s">
        <v>449</v>
      </c>
      <c r="D4318" s="52" t="s">
        <v>993</v>
      </c>
      <c r="E4318" s="53" t="s">
        <v>59</v>
      </c>
      <c r="F4318" s="55">
        <v>41261</v>
      </c>
      <c r="G4318" s="55">
        <v>41292</v>
      </c>
      <c r="H4318" s="53" t="s">
        <v>101</v>
      </c>
      <c r="I4318" s="56">
        <v>31.384</v>
      </c>
      <c r="J4318" s="56">
        <v>31.392622825754401</v>
      </c>
      <c r="K4318" s="56">
        <v>31.384</v>
      </c>
      <c r="L4318" s="59">
        <v>41310</v>
      </c>
      <c r="M4318" s="60">
        <v>2013</v>
      </c>
      <c r="N4318" s="61">
        <v>41310</v>
      </c>
      <c r="O4318" s="60">
        <v>2013</v>
      </c>
      <c r="P4318" s="61">
        <v>41339</v>
      </c>
      <c r="Q4318" s="53" t="s">
        <v>340</v>
      </c>
      <c r="R4318" s="52" t="s">
        <v>1014</v>
      </c>
      <c r="S4318" s="53" t="s">
        <v>419</v>
      </c>
      <c r="T4318" s="52" t="s">
        <v>927</v>
      </c>
      <c r="U4318" s="53">
        <v>8</v>
      </c>
      <c r="V4318" s="52" t="s">
        <v>389</v>
      </c>
      <c r="W4318" s="53"/>
      <c r="X4318" s="53"/>
      <c r="Y4318" s="63"/>
      <c r="Z4318" s="53"/>
      <c r="AA4318" s="53"/>
      <c r="AB4318" s="72"/>
      <c r="AC4318" s="57"/>
      <c r="AD4318" s="53"/>
      <c r="AE4318" s="53"/>
      <c r="AF4318" s="53"/>
      <c r="AG4318" s="63"/>
      <c r="AH4318" s="53"/>
      <c r="AI4318" s="53"/>
      <c r="AJ4318" s="149">
        <v>1</v>
      </c>
      <c r="AK4318" s="374">
        <v>8</v>
      </c>
    </row>
    <row r="4319" spans="1:37" s="149" customFormat="1" ht="60" customHeight="1">
      <c r="A4319" s="52" t="s">
        <v>827</v>
      </c>
      <c r="B4319" s="60">
        <v>8113</v>
      </c>
      <c r="C4319" s="69" t="s">
        <v>449</v>
      </c>
      <c r="D4319" s="52" t="s">
        <v>993</v>
      </c>
      <c r="E4319" s="53" t="s">
        <v>59</v>
      </c>
      <c r="F4319" s="55">
        <v>41261</v>
      </c>
      <c r="G4319" s="55">
        <v>41292</v>
      </c>
      <c r="H4319" s="53" t="s">
        <v>101</v>
      </c>
      <c r="I4319" s="56">
        <v>34.005000000000003</v>
      </c>
      <c r="J4319" s="56">
        <v>37.378320320376005</v>
      </c>
      <c r="K4319" s="56">
        <v>34.005000000000003</v>
      </c>
      <c r="L4319" s="59">
        <v>41310</v>
      </c>
      <c r="M4319" s="60">
        <v>2013</v>
      </c>
      <c r="N4319" s="61">
        <v>41310</v>
      </c>
      <c r="O4319" s="60">
        <v>2013</v>
      </c>
      <c r="P4319" s="61">
        <v>41339</v>
      </c>
      <c r="Q4319" s="53" t="s">
        <v>340</v>
      </c>
      <c r="R4319" s="52" t="s">
        <v>1015</v>
      </c>
      <c r="S4319" s="53" t="s">
        <v>2003</v>
      </c>
      <c r="T4319" s="52" t="s">
        <v>1016</v>
      </c>
      <c r="U4319" s="53">
        <v>8</v>
      </c>
      <c r="V4319" s="52" t="s">
        <v>389</v>
      </c>
      <c r="W4319" s="53"/>
      <c r="X4319" s="53"/>
      <c r="Y4319" s="63"/>
      <c r="Z4319" s="53"/>
      <c r="AA4319" s="53"/>
      <c r="AB4319" s="72"/>
      <c r="AC4319" s="57"/>
      <c r="AD4319" s="53"/>
      <c r="AE4319" s="53"/>
      <c r="AF4319" s="53"/>
      <c r="AG4319" s="63"/>
      <c r="AH4319" s="53"/>
      <c r="AI4319" s="53"/>
      <c r="AJ4319" s="149">
        <v>1</v>
      </c>
      <c r="AK4319" s="374">
        <v>8</v>
      </c>
    </row>
    <row r="4320" spans="1:37" s="151" customFormat="1" ht="60" customHeight="1">
      <c r="A4320" s="52" t="s">
        <v>827</v>
      </c>
      <c r="B4320" s="60">
        <v>8114</v>
      </c>
      <c r="C4320" s="69">
        <v>3000521</v>
      </c>
      <c r="D4320" s="52" t="s">
        <v>415</v>
      </c>
      <c r="E4320" s="53" t="s">
        <v>59</v>
      </c>
      <c r="F4320" s="55">
        <v>41334</v>
      </c>
      <c r="G4320" s="55">
        <v>41365</v>
      </c>
      <c r="H4320" s="53" t="s">
        <v>101</v>
      </c>
      <c r="I4320" s="56">
        <v>450</v>
      </c>
      <c r="J4320" s="56">
        <v>450</v>
      </c>
      <c r="K4320" s="56">
        <v>450</v>
      </c>
      <c r="L4320" s="59">
        <v>41384</v>
      </c>
      <c r="M4320" s="60">
        <v>2013</v>
      </c>
      <c r="N4320" s="61">
        <v>41395</v>
      </c>
      <c r="O4320" s="60">
        <v>2013</v>
      </c>
      <c r="P4320" s="61">
        <v>41532</v>
      </c>
      <c r="Q4320" s="53" t="s">
        <v>340</v>
      </c>
      <c r="R4320" s="52" t="s">
        <v>1017</v>
      </c>
      <c r="S4320" s="53" t="s">
        <v>384</v>
      </c>
      <c r="T4320" s="53" t="s">
        <v>9</v>
      </c>
      <c r="U4320" s="53">
        <v>8</v>
      </c>
      <c r="V4320" s="52" t="s">
        <v>389</v>
      </c>
      <c r="W4320" s="53"/>
      <c r="X4320" s="53"/>
      <c r="Y4320" s="63"/>
      <c r="Z4320" s="53"/>
      <c r="AA4320" s="53"/>
      <c r="AB4320" s="72"/>
      <c r="AC4320" s="57"/>
      <c r="AD4320" s="53"/>
      <c r="AE4320" s="53"/>
      <c r="AF4320" s="53"/>
      <c r="AG4320" s="63"/>
      <c r="AH4320" s="53"/>
      <c r="AI4320" s="53"/>
      <c r="AJ4320" s="149">
        <v>2</v>
      </c>
      <c r="AK4320" s="374">
        <v>8</v>
      </c>
    </row>
    <row r="4321" spans="1:37" s="149" customFormat="1" ht="60" customHeight="1">
      <c r="A4321" s="52" t="s">
        <v>827</v>
      </c>
      <c r="B4321" s="60">
        <v>8115</v>
      </c>
      <c r="C4321" s="70" t="s">
        <v>1975</v>
      </c>
      <c r="D4321" s="52" t="s">
        <v>461</v>
      </c>
      <c r="E4321" s="53" t="s">
        <v>59</v>
      </c>
      <c r="F4321" s="55">
        <v>41334</v>
      </c>
      <c r="G4321" s="55">
        <v>41364</v>
      </c>
      <c r="H4321" s="53" t="s">
        <v>102</v>
      </c>
      <c r="I4321" s="56">
        <v>160</v>
      </c>
      <c r="J4321" s="56">
        <v>160</v>
      </c>
      <c r="K4321" s="56">
        <v>160</v>
      </c>
      <c r="L4321" s="59">
        <v>41379</v>
      </c>
      <c r="M4321" s="60">
        <v>2013</v>
      </c>
      <c r="N4321" s="61">
        <v>41384</v>
      </c>
      <c r="O4321" s="60">
        <v>2013</v>
      </c>
      <c r="P4321" s="61">
        <v>41547</v>
      </c>
      <c r="Q4321" s="53" t="s">
        <v>340</v>
      </c>
      <c r="R4321" s="52" t="s">
        <v>1018</v>
      </c>
      <c r="S4321" s="53" t="s">
        <v>384</v>
      </c>
      <c r="T4321" s="53" t="s">
        <v>9</v>
      </c>
      <c r="U4321" s="53">
        <v>8</v>
      </c>
      <c r="V4321" s="52" t="s">
        <v>389</v>
      </c>
      <c r="W4321" s="53"/>
      <c r="X4321" s="53"/>
      <c r="Y4321" s="63"/>
      <c r="Z4321" s="53"/>
      <c r="AA4321" s="53"/>
      <c r="AB4321" s="72"/>
      <c r="AC4321" s="57"/>
      <c r="AD4321" s="53"/>
      <c r="AE4321" s="53"/>
      <c r="AF4321" s="53"/>
      <c r="AG4321" s="63"/>
      <c r="AH4321" s="53"/>
      <c r="AI4321" s="53"/>
      <c r="AJ4321" s="149">
        <v>2</v>
      </c>
      <c r="AK4321" s="374">
        <v>8</v>
      </c>
    </row>
    <row r="4322" spans="1:37" s="149" customFormat="1" ht="60" customHeight="1">
      <c r="A4322" s="52" t="s">
        <v>827</v>
      </c>
      <c r="B4322" s="60">
        <v>8116</v>
      </c>
      <c r="C4322" s="69">
        <v>3000525</v>
      </c>
      <c r="D4322" s="52" t="s">
        <v>407</v>
      </c>
      <c r="E4322" s="53" t="s">
        <v>59</v>
      </c>
      <c r="F4322" s="55">
        <v>41214</v>
      </c>
      <c r="G4322" s="55">
        <v>41263</v>
      </c>
      <c r="H4322" s="53" t="s">
        <v>101</v>
      </c>
      <c r="I4322" s="56">
        <v>584.43600000000004</v>
      </c>
      <c r="J4322" s="56">
        <v>584.43600000000004</v>
      </c>
      <c r="K4322" s="56">
        <v>584.43600000000004</v>
      </c>
      <c r="L4322" s="59">
        <v>41275</v>
      </c>
      <c r="M4322" s="60">
        <v>2013</v>
      </c>
      <c r="N4322" s="61">
        <v>41275</v>
      </c>
      <c r="O4322" s="60">
        <v>2013</v>
      </c>
      <c r="P4322" s="61">
        <v>41639</v>
      </c>
      <c r="Q4322" s="53" t="s">
        <v>337</v>
      </c>
      <c r="R4322" s="53" t="s">
        <v>1020</v>
      </c>
      <c r="S4322" s="53" t="s">
        <v>384</v>
      </c>
      <c r="T4322" s="53" t="s">
        <v>9</v>
      </c>
      <c r="U4322" s="53">
        <v>8</v>
      </c>
      <c r="V4322" s="52" t="s">
        <v>385</v>
      </c>
      <c r="W4322" s="53"/>
      <c r="X4322" s="53"/>
      <c r="Y4322" s="63"/>
      <c r="Z4322" s="53"/>
      <c r="AA4322" s="53"/>
      <c r="AB4322" s="72"/>
      <c r="AC4322" s="57"/>
      <c r="AD4322" s="53"/>
      <c r="AE4322" s="53"/>
      <c r="AF4322" s="53"/>
      <c r="AG4322" s="63"/>
      <c r="AH4322" s="53"/>
      <c r="AI4322" s="53"/>
      <c r="AJ4322" s="149">
        <v>1</v>
      </c>
      <c r="AK4322" s="374">
        <v>8</v>
      </c>
    </row>
    <row r="4323" spans="1:37" s="149" customFormat="1" ht="60" customHeight="1">
      <c r="A4323" s="52" t="s">
        <v>827</v>
      </c>
      <c r="B4323" s="60">
        <v>8117</v>
      </c>
      <c r="C4323" s="69">
        <v>95</v>
      </c>
      <c r="D4323" s="52" t="s">
        <v>1021</v>
      </c>
      <c r="E4323" s="53" t="s">
        <v>59</v>
      </c>
      <c r="F4323" s="55">
        <v>41214</v>
      </c>
      <c r="G4323" s="55">
        <v>41263</v>
      </c>
      <c r="H4323" s="53" t="s">
        <v>101</v>
      </c>
      <c r="I4323" s="56">
        <v>150.56399999999999</v>
      </c>
      <c r="J4323" s="56">
        <v>150.56399999999999</v>
      </c>
      <c r="K4323" s="56">
        <v>150.56399999999999</v>
      </c>
      <c r="L4323" s="59">
        <v>41275</v>
      </c>
      <c r="M4323" s="60">
        <v>2013</v>
      </c>
      <c r="N4323" s="61">
        <v>41275</v>
      </c>
      <c r="O4323" s="60">
        <v>2013</v>
      </c>
      <c r="P4323" s="61">
        <v>41639</v>
      </c>
      <c r="Q4323" s="53" t="s">
        <v>340</v>
      </c>
      <c r="R4323" s="53" t="s">
        <v>1022</v>
      </c>
      <c r="S4323" s="53" t="s">
        <v>384</v>
      </c>
      <c r="T4323" s="53" t="s">
        <v>9</v>
      </c>
      <c r="U4323" s="53">
        <v>8</v>
      </c>
      <c r="V4323" s="53" t="s">
        <v>389</v>
      </c>
      <c r="W4323" s="53"/>
      <c r="X4323" s="53"/>
      <c r="Y4323" s="63"/>
      <c r="Z4323" s="53"/>
      <c r="AA4323" s="53"/>
      <c r="AB4323" s="72"/>
      <c r="AC4323" s="57"/>
      <c r="AD4323" s="53"/>
      <c r="AE4323" s="53"/>
      <c r="AF4323" s="53"/>
      <c r="AG4323" s="63"/>
      <c r="AH4323" s="53"/>
      <c r="AI4323" s="53"/>
      <c r="AJ4323" s="149">
        <v>1</v>
      </c>
      <c r="AK4323" s="374">
        <v>8</v>
      </c>
    </row>
    <row r="4324" spans="1:37" s="149" customFormat="1" ht="75" customHeight="1">
      <c r="A4324" s="52" t="s">
        <v>827</v>
      </c>
      <c r="B4324" s="60">
        <v>8118</v>
      </c>
      <c r="C4324" s="69">
        <v>3000528</v>
      </c>
      <c r="D4324" s="52" t="s">
        <v>1224</v>
      </c>
      <c r="E4324" s="53" t="s">
        <v>59</v>
      </c>
      <c r="F4324" s="55">
        <v>41228</v>
      </c>
      <c r="G4324" s="55">
        <v>41258</v>
      </c>
      <c r="H4324" s="53" t="s">
        <v>101</v>
      </c>
      <c r="I4324" s="56">
        <v>5749.98</v>
      </c>
      <c r="J4324" s="56">
        <v>5749.98</v>
      </c>
      <c r="K4324" s="56">
        <v>5749.98</v>
      </c>
      <c r="L4324" s="59">
        <v>41275</v>
      </c>
      <c r="M4324" s="60">
        <v>2013</v>
      </c>
      <c r="N4324" s="78">
        <v>41284</v>
      </c>
      <c r="O4324" s="52" t="s">
        <v>702</v>
      </c>
      <c r="P4324" s="78">
        <v>41639</v>
      </c>
      <c r="Q4324" s="53" t="s">
        <v>340</v>
      </c>
      <c r="R4324" s="52" t="s">
        <v>1023</v>
      </c>
      <c r="S4324" s="53" t="s">
        <v>384</v>
      </c>
      <c r="T4324" s="53" t="s">
        <v>9</v>
      </c>
      <c r="U4324" s="53">
        <v>8</v>
      </c>
      <c r="V4324" s="53" t="s">
        <v>389</v>
      </c>
      <c r="W4324" s="53"/>
      <c r="X4324" s="53"/>
      <c r="Y4324" s="63"/>
      <c r="Z4324" s="53"/>
      <c r="AA4324" s="53"/>
      <c r="AB4324" s="72"/>
      <c r="AC4324" s="57"/>
      <c r="AD4324" s="53"/>
      <c r="AE4324" s="53"/>
      <c r="AF4324" s="53"/>
      <c r="AG4324" s="63"/>
      <c r="AH4324" s="53"/>
      <c r="AI4324" s="53"/>
      <c r="AJ4324" s="149">
        <v>1</v>
      </c>
      <c r="AK4324" s="374">
        <v>8</v>
      </c>
    </row>
    <row r="4325" spans="1:37" s="149" customFormat="1" ht="75" customHeight="1">
      <c r="A4325" s="52" t="s">
        <v>827</v>
      </c>
      <c r="B4325" s="60">
        <v>8119</v>
      </c>
      <c r="C4325" s="69">
        <v>3000127</v>
      </c>
      <c r="D4325" s="52" t="s">
        <v>1024</v>
      </c>
      <c r="E4325" s="53" t="s">
        <v>59</v>
      </c>
      <c r="F4325" s="55">
        <v>41228</v>
      </c>
      <c r="G4325" s="55">
        <v>41258</v>
      </c>
      <c r="H4325" s="53" t="s">
        <v>101</v>
      </c>
      <c r="I4325" s="56">
        <v>2995.5</v>
      </c>
      <c r="J4325" s="56">
        <v>2995.5</v>
      </c>
      <c r="K4325" s="56">
        <v>2995.5</v>
      </c>
      <c r="L4325" s="59">
        <v>41275</v>
      </c>
      <c r="M4325" s="60">
        <v>2013</v>
      </c>
      <c r="N4325" s="78">
        <v>41284</v>
      </c>
      <c r="O4325" s="52" t="s">
        <v>702</v>
      </c>
      <c r="P4325" s="78">
        <v>41639</v>
      </c>
      <c r="Q4325" s="53" t="s">
        <v>340</v>
      </c>
      <c r="R4325" s="52" t="s">
        <v>1025</v>
      </c>
      <c r="S4325" s="53" t="s">
        <v>384</v>
      </c>
      <c r="T4325" s="53" t="s">
        <v>9</v>
      </c>
      <c r="U4325" s="53">
        <v>8</v>
      </c>
      <c r="V4325" s="53" t="s">
        <v>389</v>
      </c>
      <c r="W4325" s="53"/>
      <c r="X4325" s="53"/>
      <c r="Y4325" s="63"/>
      <c r="Z4325" s="53"/>
      <c r="AA4325" s="53"/>
      <c r="AB4325" s="72"/>
      <c r="AC4325" s="57"/>
      <c r="AD4325" s="53"/>
      <c r="AE4325" s="53"/>
      <c r="AF4325" s="53"/>
      <c r="AG4325" s="63"/>
      <c r="AH4325" s="53"/>
      <c r="AI4325" s="53"/>
      <c r="AJ4325" s="149">
        <v>1</v>
      </c>
      <c r="AK4325" s="374">
        <v>8</v>
      </c>
    </row>
    <row r="4326" spans="1:37" s="149" customFormat="1" ht="75" customHeight="1">
      <c r="A4326" s="52" t="s">
        <v>827</v>
      </c>
      <c r="B4326" s="60">
        <v>8120</v>
      </c>
      <c r="C4326" s="69">
        <v>3000528</v>
      </c>
      <c r="D4326" s="52" t="s">
        <v>1224</v>
      </c>
      <c r="E4326" s="53" t="s">
        <v>59</v>
      </c>
      <c r="F4326" s="55">
        <v>41306</v>
      </c>
      <c r="G4326" s="55">
        <v>41334</v>
      </c>
      <c r="H4326" s="53" t="s">
        <v>101</v>
      </c>
      <c r="I4326" s="56">
        <v>120</v>
      </c>
      <c r="J4326" s="56">
        <v>120</v>
      </c>
      <c r="K4326" s="56">
        <v>120</v>
      </c>
      <c r="L4326" s="59">
        <v>41353</v>
      </c>
      <c r="M4326" s="60">
        <v>2013</v>
      </c>
      <c r="N4326" s="78">
        <v>41365</v>
      </c>
      <c r="O4326" s="54">
        <v>2013</v>
      </c>
      <c r="P4326" s="78">
        <v>41547</v>
      </c>
      <c r="Q4326" s="53" t="s">
        <v>340</v>
      </c>
      <c r="R4326" s="52" t="s">
        <v>1026</v>
      </c>
      <c r="S4326" s="53" t="s">
        <v>384</v>
      </c>
      <c r="T4326" s="53" t="s">
        <v>9</v>
      </c>
      <c r="U4326" s="53">
        <v>8</v>
      </c>
      <c r="V4326" s="53" t="s">
        <v>389</v>
      </c>
      <c r="W4326" s="53"/>
      <c r="X4326" s="53"/>
      <c r="Y4326" s="63"/>
      <c r="Z4326" s="53"/>
      <c r="AA4326" s="53"/>
      <c r="AB4326" s="72"/>
      <c r="AC4326" s="57"/>
      <c r="AD4326" s="53"/>
      <c r="AE4326" s="53"/>
      <c r="AF4326" s="53"/>
      <c r="AG4326" s="63"/>
      <c r="AH4326" s="53"/>
      <c r="AI4326" s="53"/>
      <c r="AJ4326" s="149">
        <v>1</v>
      </c>
      <c r="AK4326" s="374">
        <v>8</v>
      </c>
    </row>
    <row r="4327" spans="1:37" s="149" customFormat="1" ht="75" customHeight="1">
      <c r="A4327" s="52" t="s">
        <v>827</v>
      </c>
      <c r="B4327" s="60">
        <v>8121</v>
      </c>
      <c r="C4327" s="69">
        <v>3000528</v>
      </c>
      <c r="D4327" s="52" t="s">
        <v>1224</v>
      </c>
      <c r="E4327" s="53" t="s">
        <v>59</v>
      </c>
      <c r="F4327" s="55">
        <v>41334</v>
      </c>
      <c r="G4327" s="55">
        <v>41365</v>
      </c>
      <c r="H4327" s="53" t="s">
        <v>101</v>
      </c>
      <c r="I4327" s="56">
        <v>88</v>
      </c>
      <c r="J4327" s="56">
        <v>88</v>
      </c>
      <c r="K4327" s="56">
        <v>88</v>
      </c>
      <c r="L4327" s="59">
        <v>41384</v>
      </c>
      <c r="M4327" s="60">
        <v>2013</v>
      </c>
      <c r="N4327" s="78">
        <v>41399</v>
      </c>
      <c r="O4327" s="54">
        <v>2013</v>
      </c>
      <c r="P4327" s="78">
        <v>41639</v>
      </c>
      <c r="Q4327" s="53" t="s">
        <v>340</v>
      </c>
      <c r="R4327" s="52" t="s">
        <v>1027</v>
      </c>
      <c r="S4327" s="53" t="s">
        <v>384</v>
      </c>
      <c r="T4327" s="53" t="s">
        <v>9</v>
      </c>
      <c r="U4327" s="53">
        <v>8</v>
      </c>
      <c r="V4327" s="53" t="s">
        <v>389</v>
      </c>
      <c r="W4327" s="53"/>
      <c r="X4327" s="53"/>
      <c r="Y4327" s="63"/>
      <c r="Z4327" s="53"/>
      <c r="AA4327" s="53"/>
      <c r="AB4327" s="72"/>
      <c r="AC4327" s="57"/>
      <c r="AD4327" s="53"/>
      <c r="AE4327" s="53"/>
      <c r="AF4327" s="53"/>
      <c r="AG4327" s="63"/>
      <c r="AH4327" s="53"/>
      <c r="AI4327" s="53"/>
      <c r="AJ4327" s="149">
        <v>2</v>
      </c>
      <c r="AK4327" s="374">
        <v>8</v>
      </c>
    </row>
    <row r="4328" spans="1:37" s="149" customFormat="1" ht="75" customHeight="1">
      <c r="A4328" s="52" t="s">
        <v>827</v>
      </c>
      <c r="B4328" s="60">
        <v>8122</v>
      </c>
      <c r="C4328" s="69">
        <v>3000528</v>
      </c>
      <c r="D4328" s="52" t="s">
        <v>1224</v>
      </c>
      <c r="E4328" s="53" t="s">
        <v>59</v>
      </c>
      <c r="F4328" s="55">
        <v>41334</v>
      </c>
      <c r="G4328" s="55">
        <v>41365</v>
      </c>
      <c r="H4328" s="53" t="s">
        <v>101</v>
      </c>
      <c r="I4328" s="56">
        <v>76</v>
      </c>
      <c r="J4328" s="56">
        <v>76</v>
      </c>
      <c r="K4328" s="56">
        <v>76</v>
      </c>
      <c r="L4328" s="59">
        <v>41384</v>
      </c>
      <c r="M4328" s="60">
        <v>2013</v>
      </c>
      <c r="N4328" s="78">
        <v>41399</v>
      </c>
      <c r="O4328" s="54">
        <v>2013</v>
      </c>
      <c r="P4328" s="78">
        <v>41639</v>
      </c>
      <c r="Q4328" s="53" t="s">
        <v>340</v>
      </c>
      <c r="R4328" s="52" t="s">
        <v>1029</v>
      </c>
      <c r="S4328" s="53" t="s">
        <v>384</v>
      </c>
      <c r="T4328" s="53" t="s">
        <v>9</v>
      </c>
      <c r="U4328" s="53">
        <v>8</v>
      </c>
      <c r="V4328" s="53" t="s">
        <v>389</v>
      </c>
      <c r="W4328" s="53"/>
      <c r="X4328" s="53"/>
      <c r="Y4328" s="63"/>
      <c r="Z4328" s="53"/>
      <c r="AA4328" s="53"/>
      <c r="AB4328" s="72"/>
      <c r="AC4328" s="57"/>
      <c r="AD4328" s="53"/>
      <c r="AE4328" s="53"/>
      <c r="AF4328" s="53"/>
      <c r="AG4328" s="63"/>
      <c r="AH4328" s="53"/>
      <c r="AI4328" s="53"/>
      <c r="AJ4328" s="149">
        <v>2</v>
      </c>
      <c r="AK4328" s="374">
        <v>8</v>
      </c>
    </row>
    <row r="4329" spans="1:37" s="149" customFormat="1" ht="75" customHeight="1">
      <c r="A4329" s="52" t="s">
        <v>827</v>
      </c>
      <c r="B4329" s="60">
        <v>8123</v>
      </c>
      <c r="C4329" s="69">
        <v>3000528</v>
      </c>
      <c r="D4329" s="52" t="s">
        <v>1224</v>
      </c>
      <c r="E4329" s="53" t="s">
        <v>63</v>
      </c>
      <c r="F4329" s="55">
        <v>41294</v>
      </c>
      <c r="G4329" s="55">
        <v>41294</v>
      </c>
      <c r="H4329" s="53" t="s">
        <v>101</v>
      </c>
      <c r="I4329" s="56">
        <v>120</v>
      </c>
      <c r="J4329" s="56">
        <v>120</v>
      </c>
      <c r="K4329" s="56">
        <v>120</v>
      </c>
      <c r="L4329" s="59">
        <v>41294</v>
      </c>
      <c r="M4329" s="60">
        <v>2013</v>
      </c>
      <c r="N4329" s="61">
        <v>41294</v>
      </c>
      <c r="O4329" s="54">
        <v>2013</v>
      </c>
      <c r="P4329" s="78">
        <v>41455</v>
      </c>
      <c r="Q4329" s="53" t="s">
        <v>340</v>
      </c>
      <c r="R4329" s="52" t="s">
        <v>1030</v>
      </c>
      <c r="S4329" s="53" t="s">
        <v>384</v>
      </c>
      <c r="T4329" s="53" t="s">
        <v>9</v>
      </c>
      <c r="U4329" s="53">
        <v>8</v>
      </c>
      <c r="V4329" s="53" t="s">
        <v>389</v>
      </c>
      <c r="W4329" s="53"/>
      <c r="X4329" s="53"/>
      <c r="Y4329" s="63"/>
      <c r="Z4329" s="53"/>
      <c r="AA4329" s="53"/>
      <c r="AB4329" s="72"/>
      <c r="AC4329" s="57"/>
      <c r="AD4329" s="53"/>
      <c r="AE4329" s="53"/>
      <c r="AF4329" s="53"/>
      <c r="AG4329" s="63"/>
      <c r="AH4329" s="53"/>
      <c r="AI4329" s="53"/>
      <c r="AJ4329" s="149">
        <v>1</v>
      </c>
      <c r="AK4329" s="374">
        <v>8</v>
      </c>
    </row>
    <row r="4330" spans="1:37" s="149" customFormat="1" ht="75" customHeight="1">
      <c r="A4330" s="52" t="s">
        <v>827</v>
      </c>
      <c r="B4330" s="60">
        <v>8124</v>
      </c>
      <c r="C4330" s="69">
        <v>3000528</v>
      </c>
      <c r="D4330" s="52" t="s">
        <v>1224</v>
      </c>
      <c r="E4330" s="53" t="s">
        <v>63</v>
      </c>
      <c r="F4330" s="55">
        <v>41294</v>
      </c>
      <c r="G4330" s="55">
        <v>41294</v>
      </c>
      <c r="H4330" s="53" t="s">
        <v>101</v>
      </c>
      <c r="I4330" s="56">
        <v>500</v>
      </c>
      <c r="J4330" s="56">
        <v>500</v>
      </c>
      <c r="K4330" s="56">
        <v>500</v>
      </c>
      <c r="L4330" s="59">
        <v>41294</v>
      </c>
      <c r="M4330" s="60">
        <v>2013</v>
      </c>
      <c r="N4330" s="61">
        <v>41294</v>
      </c>
      <c r="O4330" s="54">
        <v>2013</v>
      </c>
      <c r="P4330" s="78">
        <v>41639</v>
      </c>
      <c r="Q4330" s="53" t="s">
        <v>340</v>
      </c>
      <c r="R4330" s="52" t="s">
        <v>1031</v>
      </c>
      <c r="S4330" s="53" t="s">
        <v>384</v>
      </c>
      <c r="T4330" s="53" t="s">
        <v>9</v>
      </c>
      <c r="U4330" s="53">
        <v>8</v>
      </c>
      <c r="V4330" s="53" t="s">
        <v>389</v>
      </c>
      <c r="W4330" s="53"/>
      <c r="X4330" s="53"/>
      <c r="Y4330" s="63"/>
      <c r="Z4330" s="53"/>
      <c r="AA4330" s="53"/>
      <c r="AB4330" s="72"/>
      <c r="AC4330" s="57"/>
      <c r="AD4330" s="53"/>
      <c r="AE4330" s="53"/>
      <c r="AF4330" s="53"/>
      <c r="AG4330" s="63"/>
      <c r="AH4330" s="53"/>
      <c r="AI4330" s="53"/>
      <c r="AJ4330" s="149">
        <v>1</v>
      </c>
      <c r="AK4330" s="374">
        <v>8</v>
      </c>
    </row>
    <row r="4331" spans="1:37" s="149" customFormat="1" ht="60" customHeight="1">
      <c r="A4331" s="52" t="s">
        <v>827</v>
      </c>
      <c r="B4331" s="60">
        <v>8125</v>
      </c>
      <c r="C4331" s="69" t="s">
        <v>1032</v>
      </c>
      <c r="D4331" s="52" t="s">
        <v>411</v>
      </c>
      <c r="E4331" s="53" t="s">
        <v>59</v>
      </c>
      <c r="F4331" s="55">
        <v>41365</v>
      </c>
      <c r="G4331" s="55">
        <v>41395</v>
      </c>
      <c r="H4331" s="53" t="s">
        <v>102</v>
      </c>
      <c r="I4331" s="57">
        <v>760</v>
      </c>
      <c r="J4331" s="56">
        <v>769.4405006400001</v>
      </c>
      <c r="K4331" s="56">
        <v>760</v>
      </c>
      <c r="L4331" s="59">
        <v>41414</v>
      </c>
      <c r="M4331" s="60">
        <v>2013</v>
      </c>
      <c r="N4331" s="78">
        <v>41426</v>
      </c>
      <c r="O4331" s="54">
        <v>2013</v>
      </c>
      <c r="P4331" s="78">
        <v>41547</v>
      </c>
      <c r="Q4331" s="53" t="s">
        <v>340</v>
      </c>
      <c r="R4331" s="53" t="s">
        <v>1033</v>
      </c>
      <c r="S4331" s="53" t="s">
        <v>384</v>
      </c>
      <c r="T4331" s="53" t="s">
        <v>9</v>
      </c>
      <c r="U4331" s="53">
        <v>8</v>
      </c>
      <c r="V4331" s="53" t="s">
        <v>389</v>
      </c>
      <c r="W4331" s="53"/>
      <c r="X4331" s="53"/>
      <c r="Y4331" s="63"/>
      <c r="Z4331" s="53"/>
      <c r="AA4331" s="53"/>
      <c r="AB4331" s="72"/>
      <c r="AC4331" s="57"/>
      <c r="AD4331" s="53"/>
      <c r="AE4331" s="53"/>
      <c r="AF4331" s="53"/>
      <c r="AG4331" s="63"/>
      <c r="AH4331" s="53"/>
      <c r="AI4331" s="53"/>
      <c r="AJ4331" s="149">
        <v>2</v>
      </c>
      <c r="AK4331" s="374">
        <v>8</v>
      </c>
    </row>
    <row r="4332" spans="1:37" s="149" customFormat="1" ht="60" customHeight="1">
      <c r="A4332" s="52" t="s">
        <v>827</v>
      </c>
      <c r="B4332" s="60">
        <v>8126</v>
      </c>
      <c r="C4332" s="69" t="s">
        <v>1032</v>
      </c>
      <c r="D4332" s="52" t="s">
        <v>411</v>
      </c>
      <c r="E4332" s="53" t="s">
        <v>59</v>
      </c>
      <c r="F4332" s="55">
        <v>41365</v>
      </c>
      <c r="G4332" s="55">
        <v>41395</v>
      </c>
      <c r="H4332" s="53" t="s">
        <v>102</v>
      </c>
      <c r="I4332" s="57">
        <v>1980</v>
      </c>
      <c r="J4332" s="56">
        <v>1989.5532945120001</v>
      </c>
      <c r="K4332" s="56">
        <v>1980</v>
      </c>
      <c r="L4332" s="59">
        <v>41409</v>
      </c>
      <c r="M4332" s="60">
        <v>2013</v>
      </c>
      <c r="N4332" s="78">
        <v>41426</v>
      </c>
      <c r="O4332" s="54">
        <v>2013</v>
      </c>
      <c r="P4332" s="78">
        <v>41547</v>
      </c>
      <c r="Q4332" s="53" t="s">
        <v>340</v>
      </c>
      <c r="R4332" s="53" t="s">
        <v>1034</v>
      </c>
      <c r="S4332" s="53" t="s">
        <v>384</v>
      </c>
      <c r="T4332" s="53" t="s">
        <v>9</v>
      </c>
      <c r="U4332" s="53">
        <v>8</v>
      </c>
      <c r="V4332" s="53" t="s">
        <v>389</v>
      </c>
      <c r="W4332" s="53"/>
      <c r="X4332" s="53"/>
      <c r="Y4332" s="63"/>
      <c r="Z4332" s="53"/>
      <c r="AA4332" s="53"/>
      <c r="AB4332" s="72"/>
      <c r="AC4332" s="57"/>
      <c r="AD4332" s="53"/>
      <c r="AE4332" s="53"/>
      <c r="AF4332" s="53"/>
      <c r="AG4332" s="63"/>
      <c r="AH4332" s="53"/>
      <c r="AI4332" s="53"/>
      <c r="AJ4332" s="149">
        <v>2</v>
      </c>
      <c r="AK4332" s="374">
        <v>8</v>
      </c>
    </row>
    <row r="4333" spans="1:37" s="149" customFormat="1" ht="60" customHeight="1">
      <c r="A4333" s="52" t="s">
        <v>827</v>
      </c>
      <c r="B4333" s="60">
        <v>8127</v>
      </c>
      <c r="C4333" s="69" t="s">
        <v>1032</v>
      </c>
      <c r="D4333" s="52" t="s">
        <v>411</v>
      </c>
      <c r="E4333" s="53" t="s">
        <v>59</v>
      </c>
      <c r="F4333" s="55">
        <v>41365</v>
      </c>
      <c r="G4333" s="55">
        <v>41395</v>
      </c>
      <c r="H4333" s="53" t="s">
        <v>102</v>
      </c>
      <c r="I4333" s="57">
        <v>936</v>
      </c>
      <c r="J4333" s="56">
        <v>901.34458646400003</v>
      </c>
      <c r="K4333" s="56">
        <v>901.34400000000005</v>
      </c>
      <c r="L4333" s="59">
        <v>41409</v>
      </c>
      <c r="M4333" s="60">
        <v>2013</v>
      </c>
      <c r="N4333" s="78">
        <v>41426</v>
      </c>
      <c r="O4333" s="54">
        <v>2013</v>
      </c>
      <c r="P4333" s="78">
        <v>41547</v>
      </c>
      <c r="Q4333" s="53" t="s">
        <v>340</v>
      </c>
      <c r="R4333" s="53" t="s">
        <v>1035</v>
      </c>
      <c r="S4333" s="53" t="s">
        <v>384</v>
      </c>
      <c r="T4333" s="53" t="s">
        <v>9</v>
      </c>
      <c r="U4333" s="53">
        <v>8</v>
      </c>
      <c r="V4333" s="53" t="s">
        <v>389</v>
      </c>
      <c r="W4333" s="53"/>
      <c r="X4333" s="53"/>
      <c r="Y4333" s="63"/>
      <c r="Z4333" s="53"/>
      <c r="AA4333" s="53"/>
      <c r="AB4333" s="72"/>
      <c r="AC4333" s="57"/>
      <c r="AD4333" s="53"/>
      <c r="AE4333" s="53"/>
      <c r="AF4333" s="53"/>
      <c r="AG4333" s="63"/>
      <c r="AH4333" s="53"/>
      <c r="AI4333" s="53"/>
      <c r="AJ4333" s="149">
        <v>2</v>
      </c>
      <c r="AK4333" s="374">
        <v>8</v>
      </c>
    </row>
    <row r="4334" spans="1:37" s="149" customFormat="1" ht="60" customHeight="1">
      <c r="A4334" s="52" t="s">
        <v>827</v>
      </c>
      <c r="B4334" s="60">
        <v>8128</v>
      </c>
      <c r="C4334" s="69" t="s">
        <v>1032</v>
      </c>
      <c r="D4334" s="52" t="s">
        <v>411</v>
      </c>
      <c r="E4334" s="53" t="s">
        <v>59</v>
      </c>
      <c r="F4334" s="55">
        <v>41306</v>
      </c>
      <c r="G4334" s="55">
        <v>41334</v>
      </c>
      <c r="H4334" s="53" t="s">
        <v>102</v>
      </c>
      <c r="I4334" s="57">
        <v>2184</v>
      </c>
      <c r="J4334" s="56">
        <v>2143.44139464</v>
      </c>
      <c r="K4334" s="56">
        <v>2143.4409999999998</v>
      </c>
      <c r="L4334" s="59">
        <v>41353</v>
      </c>
      <c r="M4334" s="60">
        <v>2013</v>
      </c>
      <c r="N4334" s="78">
        <v>41374</v>
      </c>
      <c r="O4334" s="54">
        <v>2013</v>
      </c>
      <c r="P4334" s="78">
        <v>41639</v>
      </c>
      <c r="Q4334" s="53" t="s">
        <v>340</v>
      </c>
      <c r="R4334" s="53" t="s">
        <v>1036</v>
      </c>
      <c r="S4334" s="53" t="s">
        <v>384</v>
      </c>
      <c r="T4334" s="53" t="s">
        <v>9</v>
      </c>
      <c r="U4334" s="53">
        <v>8</v>
      </c>
      <c r="V4334" s="53" t="s">
        <v>389</v>
      </c>
      <c r="W4334" s="53"/>
      <c r="X4334" s="53"/>
      <c r="Y4334" s="63"/>
      <c r="Z4334" s="53"/>
      <c r="AA4334" s="53"/>
      <c r="AB4334" s="72"/>
      <c r="AC4334" s="57"/>
      <c r="AD4334" s="53"/>
      <c r="AE4334" s="53"/>
      <c r="AF4334" s="53"/>
      <c r="AG4334" s="63"/>
      <c r="AH4334" s="53"/>
      <c r="AI4334" s="53"/>
      <c r="AJ4334" s="149">
        <v>1</v>
      </c>
      <c r="AK4334" s="374">
        <v>8</v>
      </c>
    </row>
    <row r="4335" spans="1:37" s="149" customFormat="1" ht="60" customHeight="1">
      <c r="A4335" s="52" t="s">
        <v>827</v>
      </c>
      <c r="B4335" s="60">
        <v>8129</v>
      </c>
      <c r="C4335" s="69" t="s">
        <v>1032</v>
      </c>
      <c r="D4335" s="52" t="s">
        <v>411</v>
      </c>
      <c r="E4335" s="53" t="s">
        <v>59</v>
      </c>
      <c r="F4335" s="55">
        <v>41548</v>
      </c>
      <c r="G4335" s="55">
        <v>41572</v>
      </c>
      <c r="H4335" s="53" t="s">
        <v>102</v>
      </c>
      <c r="I4335" s="57">
        <v>900</v>
      </c>
      <c r="J4335" s="56">
        <v>900</v>
      </c>
      <c r="K4335" s="56">
        <v>900</v>
      </c>
      <c r="L4335" s="59">
        <v>41581</v>
      </c>
      <c r="M4335" s="60">
        <v>2013</v>
      </c>
      <c r="N4335" s="78">
        <v>41618</v>
      </c>
      <c r="O4335" s="54">
        <v>2013</v>
      </c>
      <c r="P4335" s="78">
        <v>41628</v>
      </c>
      <c r="Q4335" s="53" t="s">
        <v>340</v>
      </c>
      <c r="R4335" s="53" t="s">
        <v>1038</v>
      </c>
      <c r="S4335" s="53" t="s">
        <v>384</v>
      </c>
      <c r="T4335" s="53" t="s">
        <v>9</v>
      </c>
      <c r="U4335" s="53">
        <v>8</v>
      </c>
      <c r="V4335" s="53" t="s">
        <v>389</v>
      </c>
      <c r="W4335" s="53"/>
      <c r="X4335" s="53"/>
      <c r="Y4335" s="63"/>
      <c r="Z4335" s="53"/>
      <c r="AA4335" s="53"/>
      <c r="AB4335" s="72"/>
      <c r="AC4335" s="57"/>
      <c r="AD4335" s="53"/>
      <c r="AE4335" s="53"/>
      <c r="AF4335" s="53"/>
      <c r="AG4335" s="63"/>
      <c r="AH4335" s="53"/>
      <c r="AI4335" s="53"/>
      <c r="AJ4335" s="149">
        <v>4</v>
      </c>
      <c r="AK4335" s="374">
        <v>8</v>
      </c>
    </row>
    <row r="4336" spans="1:37" s="149" customFormat="1" ht="75" customHeight="1">
      <c r="A4336" s="52" t="s">
        <v>827</v>
      </c>
      <c r="B4336" s="60">
        <v>8130</v>
      </c>
      <c r="C4336" s="69" t="s">
        <v>1039</v>
      </c>
      <c r="D4336" s="52" t="s">
        <v>1040</v>
      </c>
      <c r="E4336" s="53" t="s">
        <v>59</v>
      </c>
      <c r="F4336" s="55">
        <v>41548</v>
      </c>
      <c r="G4336" s="55">
        <v>41579</v>
      </c>
      <c r="H4336" s="53" t="s">
        <v>102</v>
      </c>
      <c r="I4336" s="57">
        <v>1860</v>
      </c>
      <c r="J4336" s="56">
        <v>1860</v>
      </c>
      <c r="K4336" s="56">
        <v>1860</v>
      </c>
      <c r="L4336" s="59">
        <v>41593</v>
      </c>
      <c r="M4336" s="60">
        <v>2013</v>
      </c>
      <c r="N4336" s="78">
        <v>41618</v>
      </c>
      <c r="O4336" s="54">
        <v>2013</v>
      </c>
      <c r="P4336" s="78">
        <v>41630</v>
      </c>
      <c r="Q4336" s="53" t="s">
        <v>340</v>
      </c>
      <c r="R4336" s="53" t="s">
        <v>1041</v>
      </c>
      <c r="S4336" s="53" t="s">
        <v>384</v>
      </c>
      <c r="T4336" s="53" t="s">
        <v>9</v>
      </c>
      <c r="U4336" s="53">
        <v>8</v>
      </c>
      <c r="V4336" s="53" t="s">
        <v>389</v>
      </c>
      <c r="W4336" s="53"/>
      <c r="X4336" s="53"/>
      <c r="Y4336" s="63"/>
      <c r="Z4336" s="53"/>
      <c r="AA4336" s="53"/>
      <c r="AB4336" s="72"/>
      <c r="AC4336" s="57"/>
      <c r="AD4336" s="53"/>
      <c r="AE4336" s="53"/>
      <c r="AF4336" s="53"/>
      <c r="AG4336" s="63"/>
      <c r="AH4336" s="53"/>
      <c r="AI4336" s="53"/>
      <c r="AJ4336" s="149">
        <v>4</v>
      </c>
      <c r="AK4336" s="374">
        <v>8</v>
      </c>
    </row>
    <row r="4337" spans="1:37" s="149" customFormat="1" ht="60" customHeight="1">
      <c r="A4337" s="52" t="s">
        <v>827</v>
      </c>
      <c r="B4337" s="60">
        <v>8131</v>
      </c>
      <c r="C4337" s="69">
        <v>3000129</v>
      </c>
      <c r="D4337" s="52" t="s">
        <v>461</v>
      </c>
      <c r="E4337" s="53" t="s">
        <v>59</v>
      </c>
      <c r="F4337" s="55">
        <v>41306</v>
      </c>
      <c r="G4337" s="55">
        <v>41334</v>
      </c>
      <c r="H4337" s="53" t="s">
        <v>102</v>
      </c>
      <c r="I4337" s="57">
        <v>635</v>
      </c>
      <c r="J4337" s="56">
        <v>635</v>
      </c>
      <c r="K4337" s="56">
        <v>635</v>
      </c>
      <c r="L4337" s="59">
        <v>41348</v>
      </c>
      <c r="M4337" s="60">
        <v>2013</v>
      </c>
      <c r="N4337" s="78">
        <v>41353</v>
      </c>
      <c r="O4337" s="54">
        <v>2013</v>
      </c>
      <c r="P4337" s="78">
        <v>41639</v>
      </c>
      <c r="Q4337" s="53" t="s">
        <v>340</v>
      </c>
      <c r="R4337" s="53" t="s">
        <v>1042</v>
      </c>
      <c r="S4337" s="53" t="s">
        <v>384</v>
      </c>
      <c r="T4337" s="53" t="s">
        <v>9</v>
      </c>
      <c r="U4337" s="53">
        <v>8</v>
      </c>
      <c r="V4337" s="53" t="s">
        <v>389</v>
      </c>
      <c r="W4337" s="53"/>
      <c r="X4337" s="53"/>
      <c r="Y4337" s="63"/>
      <c r="Z4337" s="53"/>
      <c r="AA4337" s="53"/>
      <c r="AB4337" s="72"/>
      <c r="AC4337" s="57"/>
      <c r="AD4337" s="53"/>
      <c r="AE4337" s="53"/>
      <c r="AF4337" s="53"/>
      <c r="AG4337" s="63"/>
      <c r="AH4337" s="53"/>
      <c r="AI4337" s="53"/>
      <c r="AJ4337" s="149">
        <v>1</v>
      </c>
      <c r="AK4337" s="374">
        <v>8</v>
      </c>
    </row>
    <row r="4338" spans="1:37" s="149" customFormat="1" ht="60" customHeight="1">
      <c r="A4338" s="52" t="s">
        <v>827</v>
      </c>
      <c r="B4338" s="60">
        <v>8132</v>
      </c>
      <c r="C4338" s="69">
        <v>3000430</v>
      </c>
      <c r="D4338" s="52" t="s">
        <v>416</v>
      </c>
      <c r="E4338" s="53" t="s">
        <v>59</v>
      </c>
      <c r="F4338" s="55">
        <v>41306</v>
      </c>
      <c r="G4338" s="55">
        <v>41325</v>
      </c>
      <c r="H4338" s="53" t="s">
        <v>102</v>
      </c>
      <c r="I4338" s="57">
        <v>250</v>
      </c>
      <c r="J4338" s="56">
        <v>247.32016092000001</v>
      </c>
      <c r="K4338" s="56">
        <v>247.32</v>
      </c>
      <c r="L4338" s="59">
        <v>41334</v>
      </c>
      <c r="M4338" s="60">
        <v>2013</v>
      </c>
      <c r="N4338" s="78">
        <v>41338</v>
      </c>
      <c r="O4338" s="54">
        <v>2013</v>
      </c>
      <c r="P4338" s="78">
        <v>41639</v>
      </c>
      <c r="Q4338" s="53" t="s">
        <v>340</v>
      </c>
      <c r="R4338" s="53" t="s">
        <v>1043</v>
      </c>
      <c r="S4338" s="53" t="s">
        <v>384</v>
      </c>
      <c r="T4338" s="53" t="s">
        <v>9</v>
      </c>
      <c r="U4338" s="53">
        <v>8</v>
      </c>
      <c r="V4338" s="53" t="s">
        <v>389</v>
      </c>
      <c r="W4338" s="53"/>
      <c r="X4338" s="53"/>
      <c r="Y4338" s="63"/>
      <c r="Z4338" s="53"/>
      <c r="AA4338" s="53"/>
      <c r="AB4338" s="72"/>
      <c r="AC4338" s="57"/>
      <c r="AD4338" s="53"/>
      <c r="AE4338" s="53"/>
      <c r="AF4338" s="53"/>
      <c r="AG4338" s="63"/>
      <c r="AH4338" s="53"/>
      <c r="AI4338" s="53"/>
      <c r="AJ4338" s="149">
        <v>1</v>
      </c>
      <c r="AK4338" s="374">
        <v>8</v>
      </c>
    </row>
    <row r="4339" spans="1:37" s="149" customFormat="1" ht="60" customHeight="1">
      <c r="A4339" s="52" t="s">
        <v>827</v>
      </c>
      <c r="B4339" s="60">
        <v>8133</v>
      </c>
      <c r="C4339" s="69" t="s">
        <v>1044</v>
      </c>
      <c r="D4339" s="52" t="s">
        <v>1045</v>
      </c>
      <c r="E4339" s="53" t="s">
        <v>59</v>
      </c>
      <c r="F4339" s="55">
        <v>41306</v>
      </c>
      <c r="G4339" s="55">
        <v>41325</v>
      </c>
      <c r="H4339" s="53" t="s">
        <v>102</v>
      </c>
      <c r="I4339" s="57">
        <v>470</v>
      </c>
      <c r="J4339" s="56">
        <v>470</v>
      </c>
      <c r="K4339" s="56">
        <v>470</v>
      </c>
      <c r="L4339" s="59">
        <v>41334</v>
      </c>
      <c r="M4339" s="60">
        <v>2013</v>
      </c>
      <c r="N4339" s="78">
        <v>41338</v>
      </c>
      <c r="O4339" s="54">
        <v>2013</v>
      </c>
      <c r="P4339" s="78">
        <v>41639</v>
      </c>
      <c r="Q4339" s="53" t="s">
        <v>340</v>
      </c>
      <c r="R4339" s="53" t="s">
        <v>1046</v>
      </c>
      <c r="S4339" s="53" t="s">
        <v>384</v>
      </c>
      <c r="T4339" s="53" t="s">
        <v>9</v>
      </c>
      <c r="U4339" s="53">
        <v>8</v>
      </c>
      <c r="V4339" s="53" t="s">
        <v>389</v>
      </c>
      <c r="W4339" s="53"/>
      <c r="X4339" s="53"/>
      <c r="Y4339" s="63"/>
      <c r="Z4339" s="53"/>
      <c r="AA4339" s="53"/>
      <c r="AB4339" s="72"/>
      <c r="AC4339" s="57"/>
      <c r="AD4339" s="53"/>
      <c r="AE4339" s="53"/>
      <c r="AF4339" s="53"/>
      <c r="AG4339" s="63"/>
      <c r="AH4339" s="53"/>
      <c r="AI4339" s="53"/>
      <c r="AJ4339" s="149">
        <v>1</v>
      </c>
      <c r="AK4339" s="374">
        <v>8</v>
      </c>
    </row>
    <row r="4340" spans="1:37" s="149" customFormat="1" ht="60" customHeight="1">
      <c r="A4340" s="52" t="s">
        <v>827</v>
      </c>
      <c r="B4340" s="60">
        <v>8134</v>
      </c>
      <c r="C4340" s="69">
        <v>101</v>
      </c>
      <c r="D4340" s="52" t="s">
        <v>1047</v>
      </c>
      <c r="E4340" s="53" t="s">
        <v>59</v>
      </c>
      <c r="F4340" s="55">
        <v>41365</v>
      </c>
      <c r="G4340" s="55">
        <v>41384</v>
      </c>
      <c r="H4340" s="53" t="s">
        <v>102</v>
      </c>
      <c r="I4340" s="57">
        <v>320</v>
      </c>
      <c r="J4340" s="56">
        <v>320</v>
      </c>
      <c r="K4340" s="56">
        <v>320</v>
      </c>
      <c r="L4340" s="59">
        <v>41395</v>
      </c>
      <c r="M4340" s="60">
        <v>2013</v>
      </c>
      <c r="N4340" s="78">
        <v>41399</v>
      </c>
      <c r="O4340" s="54">
        <v>2013</v>
      </c>
      <c r="P4340" s="78">
        <v>41455</v>
      </c>
      <c r="Q4340" s="53" t="s">
        <v>340</v>
      </c>
      <c r="R4340" s="53" t="s">
        <v>1047</v>
      </c>
      <c r="S4340" s="53" t="s">
        <v>384</v>
      </c>
      <c r="T4340" s="53" t="s">
        <v>9</v>
      </c>
      <c r="U4340" s="53">
        <v>8</v>
      </c>
      <c r="V4340" s="53" t="s">
        <v>389</v>
      </c>
      <c r="W4340" s="53"/>
      <c r="X4340" s="53"/>
      <c r="Y4340" s="63"/>
      <c r="Z4340" s="53"/>
      <c r="AA4340" s="53"/>
      <c r="AB4340" s="72"/>
      <c r="AC4340" s="57"/>
      <c r="AD4340" s="53"/>
      <c r="AE4340" s="53"/>
      <c r="AF4340" s="53"/>
      <c r="AG4340" s="63"/>
      <c r="AH4340" s="53"/>
      <c r="AI4340" s="53"/>
      <c r="AJ4340" s="149">
        <v>2</v>
      </c>
      <c r="AK4340" s="374">
        <v>8</v>
      </c>
    </row>
    <row r="4341" spans="1:37" s="149" customFormat="1" ht="60" customHeight="1">
      <c r="A4341" s="52" t="s">
        <v>827</v>
      </c>
      <c r="B4341" s="60">
        <v>8135</v>
      </c>
      <c r="C4341" s="69">
        <v>3000452</v>
      </c>
      <c r="D4341" s="52" t="s">
        <v>424</v>
      </c>
      <c r="E4341" s="53" t="s">
        <v>59</v>
      </c>
      <c r="F4341" s="55">
        <v>41399</v>
      </c>
      <c r="G4341" s="55">
        <v>41426</v>
      </c>
      <c r="H4341" s="53" t="s">
        <v>101</v>
      </c>
      <c r="I4341" s="57">
        <v>1648.78729</v>
      </c>
      <c r="J4341" s="56">
        <v>1631.1130646512163</v>
      </c>
      <c r="K4341" s="56">
        <v>1631.1130000000001</v>
      </c>
      <c r="L4341" s="59">
        <v>41445</v>
      </c>
      <c r="M4341" s="60">
        <v>2013</v>
      </c>
      <c r="N4341" s="78">
        <v>41456</v>
      </c>
      <c r="O4341" s="54">
        <v>2013</v>
      </c>
      <c r="P4341" s="78">
        <v>41547</v>
      </c>
      <c r="Q4341" s="53" t="s">
        <v>337</v>
      </c>
      <c r="R4341" s="53" t="s">
        <v>1048</v>
      </c>
      <c r="S4341" s="53" t="s">
        <v>384</v>
      </c>
      <c r="T4341" s="53" t="s">
        <v>9</v>
      </c>
      <c r="U4341" s="53">
        <v>8</v>
      </c>
      <c r="V4341" s="53" t="s">
        <v>389</v>
      </c>
      <c r="W4341" s="53"/>
      <c r="X4341" s="53"/>
      <c r="Y4341" s="63"/>
      <c r="Z4341" s="53"/>
      <c r="AA4341" s="53"/>
      <c r="AB4341" s="72"/>
      <c r="AC4341" s="57"/>
      <c r="AD4341" s="53"/>
      <c r="AE4341" s="53"/>
      <c r="AF4341" s="53"/>
      <c r="AG4341" s="63"/>
      <c r="AH4341" s="53"/>
      <c r="AI4341" s="53"/>
      <c r="AJ4341" s="149">
        <v>2</v>
      </c>
      <c r="AK4341" s="374">
        <v>8</v>
      </c>
    </row>
    <row r="4342" spans="1:37" s="149" customFormat="1" ht="60" customHeight="1">
      <c r="A4342" s="52" t="s">
        <v>827</v>
      </c>
      <c r="B4342" s="60">
        <v>8136</v>
      </c>
      <c r="C4342" s="69" t="s">
        <v>441</v>
      </c>
      <c r="D4342" s="52" t="s">
        <v>440</v>
      </c>
      <c r="E4342" s="53" t="s">
        <v>64</v>
      </c>
      <c r="F4342" s="55">
        <v>41243</v>
      </c>
      <c r="G4342" s="55">
        <v>41304</v>
      </c>
      <c r="H4342" s="53" t="s">
        <v>388</v>
      </c>
      <c r="I4342" s="57">
        <v>2837.163</v>
      </c>
      <c r="J4342" s="56">
        <v>3095.6280812246468</v>
      </c>
      <c r="K4342" s="56">
        <v>2837.163</v>
      </c>
      <c r="L4342" s="59">
        <v>41315</v>
      </c>
      <c r="M4342" s="60">
        <v>2013</v>
      </c>
      <c r="N4342" s="78">
        <v>41365</v>
      </c>
      <c r="O4342" s="54">
        <v>2013</v>
      </c>
      <c r="P4342" s="78">
        <v>41394</v>
      </c>
      <c r="Q4342" s="53" t="s">
        <v>337</v>
      </c>
      <c r="R4342" s="53" t="s">
        <v>789</v>
      </c>
      <c r="S4342" s="53" t="s">
        <v>419</v>
      </c>
      <c r="T4342" s="53">
        <v>2860</v>
      </c>
      <c r="U4342" s="53">
        <v>8</v>
      </c>
      <c r="V4342" s="53" t="s">
        <v>385</v>
      </c>
      <c r="W4342" s="53"/>
      <c r="X4342" s="53"/>
      <c r="Y4342" s="63"/>
      <c r="Z4342" s="53"/>
      <c r="AA4342" s="53"/>
      <c r="AB4342" s="72"/>
      <c r="AC4342" s="57"/>
      <c r="AD4342" s="53"/>
      <c r="AE4342" s="53"/>
      <c r="AF4342" s="53"/>
      <c r="AG4342" s="63"/>
      <c r="AH4342" s="53"/>
      <c r="AI4342" s="53"/>
      <c r="AJ4342" s="149">
        <v>1</v>
      </c>
      <c r="AK4342" s="374">
        <v>8</v>
      </c>
    </row>
    <row r="4343" spans="1:37" s="149" customFormat="1" ht="60" customHeight="1">
      <c r="A4343" s="52" t="s">
        <v>827</v>
      </c>
      <c r="B4343" s="160" t="s">
        <v>2623</v>
      </c>
      <c r="C4343" s="69" t="s">
        <v>441</v>
      </c>
      <c r="D4343" s="52" t="s">
        <v>440</v>
      </c>
      <c r="E4343" s="53" t="s">
        <v>64</v>
      </c>
      <c r="F4343" s="55">
        <v>41243</v>
      </c>
      <c r="G4343" s="55">
        <v>41304</v>
      </c>
      <c r="H4343" s="53" t="s">
        <v>388</v>
      </c>
      <c r="I4343" s="57">
        <v>440</v>
      </c>
      <c r="J4343" s="56">
        <v>480.08392553681387</v>
      </c>
      <c r="K4343" s="56">
        <v>440</v>
      </c>
      <c r="L4343" s="59">
        <v>41315</v>
      </c>
      <c r="M4343" s="60">
        <v>2013</v>
      </c>
      <c r="N4343" s="78">
        <v>41365</v>
      </c>
      <c r="O4343" s="54">
        <v>2013</v>
      </c>
      <c r="P4343" s="78">
        <v>41394</v>
      </c>
      <c r="Q4343" s="53" t="s">
        <v>337</v>
      </c>
      <c r="R4343" s="53" t="s">
        <v>789</v>
      </c>
      <c r="S4343" s="53" t="s">
        <v>419</v>
      </c>
      <c r="T4343" s="53">
        <v>500</v>
      </c>
      <c r="U4343" s="53">
        <v>8</v>
      </c>
      <c r="V4343" s="53" t="s">
        <v>385</v>
      </c>
      <c r="W4343" s="53"/>
      <c r="X4343" s="53"/>
      <c r="Y4343" s="63"/>
      <c r="Z4343" s="53"/>
      <c r="AA4343" s="53"/>
      <c r="AB4343" s="72"/>
      <c r="AC4343" s="57"/>
      <c r="AD4343" s="53"/>
      <c r="AE4343" s="53"/>
      <c r="AF4343" s="53"/>
      <c r="AG4343" s="63"/>
      <c r="AH4343" s="53"/>
      <c r="AI4343" s="53"/>
      <c r="AJ4343" s="149">
        <v>1</v>
      </c>
      <c r="AK4343" s="374">
        <v>8</v>
      </c>
    </row>
    <row r="4344" spans="1:37" s="149" customFormat="1" ht="60" customHeight="1">
      <c r="A4344" s="52" t="s">
        <v>827</v>
      </c>
      <c r="B4344" s="60">
        <v>8137</v>
      </c>
      <c r="C4344" s="69" t="s">
        <v>480</v>
      </c>
      <c r="D4344" s="52" t="s">
        <v>429</v>
      </c>
      <c r="E4344" s="53" t="s">
        <v>80</v>
      </c>
      <c r="F4344" s="55">
        <v>41226</v>
      </c>
      <c r="G4344" s="55">
        <v>41294</v>
      </c>
      <c r="H4344" s="53" t="s">
        <v>388</v>
      </c>
      <c r="I4344" s="57">
        <v>1893.21</v>
      </c>
      <c r="J4344" s="56">
        <v>4228.9098443596367</v>
      </c>
      <c r="K4344" s="56">
        <v>1893.21</v>
      </c>
      <c r="L4344" s="59">
        <v>41308</v>
      </c>
      <c r="M4344" s="60">
        <v>2013</v>
      </c>
      <c r="N4344" s="78">
        <v>41330</v>
      </c>
      <c r="O4344" s="54">
        <v>2013</v>
      </c>
      <c r="P4344" s="78">
        <v>41364</v>
      </c>
      <c r="Q4344" s="53" t="s">
        <v>337</v>
      </c>
      <c r="R4344" s="53" t="s">
        <v>789</v>
      </c>
      <c r="S4344" s="53" t="s">
        <v>419</v>
      </c>
      <c r="T4344" s="53" t="s">
        <v>1049</v>
      </c>
      <c r="U4344" s="53">
        <v>8</v>
      </c>
      <c r="V4344" s="53" t="s">
        <v>385</v>
      </c>
      <c r="W4344" s="53"/>
      <c r="X4344" s="53"/>
      <c r="Y4344" s="63"/>
      <c r="Z4344" s="53"/>
      <c r="AA4344" s="53"/>
      <c r="AB4344" s="72"/>
      <c r="AC4344" s="57"/>
      <c r="AD4344" s="53"/>
      <c r="AE4344" s="53"/>
      <c r="AF4344" s="53"/>
      <c r="AG4344" s="63"/>
      <c r="AH4344" s="53"/>
      <c r="AI4344" s="53"/>
      <c r="AJ4344" s="149">
        <v>1</v>
      </c>
      <c r="AK4344" s="374">
        <v>8</v>
      </c>
    </row>
    <row r="4345" spans="1:37" s="149" customFormat="1" ht="60" customHeight="1">
      <c r="A4345" s="52" t="s">
        <v>827</v>
      </c>
      <c r="B4345" s="60">
        <v>8138</v>
      </c>
      <c r="C4345" s="69" t="s">
        <v>480</v>
      </c>
      <c r="D4345" s="52" t="s">
        <v>429</v>
      </c>
      <c r="E4345" s="53" t="s">
        <v>80</v>
      </c>
      <c r="F4345" s="55">
        <v>41226</v>
      </c>
      <c r="G4345" s="55">
        <v>41294</v>
      </c>
      <c r="H4345" s="53" t="s">
        <v>388</v>
      </c>
      <c r="I4345" s="57">
        <v>175.56</v>
      </c>
      <c r="J4345" s="56">
        <v>386.56515209799386</v>
      </c>
      <c r="K4345" s="56">
        <v>175.56</v>
      </c>
      <c r="L4345" s="59">
        <v>41308</v>
      </c>
      <c r="M4345" s="60">
        <v>2013</v>
      </c>
      <c r="N4345" s="78">
        <v>41330</v>
      </c>
      <c r="O4345" s="54">
        <v>2013</v>
      </c>
      <c r="P4345" s="78">
        <v>41364</v>
      </c>
      <c r="Q4345" s="53" t="s">
        <v>337</v>
      </c>
      <c r="R4345" s="53" t="s">
        <v>789</v>
      </c>
      <c r="S4345" s="52" t="s">
        <v>308</v>
      </c>
      <c r="T4345" s="53" t="s">
        <v>1050</v>
      </c>
      <c r="U4345" s="53">
        <v>8</v>
      </c>
      <c r="V4345" s="53" t="s">
        <v>385</v>
      </c>
      <c r="W4345" s="53"/>
      <c r="X4345" s="53"/>
      <c r="Y4345" s="63"/>
      <c r="Z4345" s="53"/>
      <c r="AA4345" s="53"/>
      <c r="AB4345" s="72"/>
      <c r="AC4345" s="57"/>
      <c r="AD4345" s="53"/>
      <c r="AE4345" s="53"/>
      <c r="AF4345" s="53"/>
      <c r="AG4345" s="63"/>
      <c r="AH4345" s="53"/>
      <c r="AI4345" s="53"/>
      <c r="AJ4345" s="149">
        <v>1</v>
      </c>
      <c r="AK4345" s="374">
        <v>8</v>
      </c>
    </row>
    <row r="4346" spans="1:37" s="149" customFormat="1" ht="60" customHeight="1">
      <c r="A4346" s="52" t="s">
        <v>827</v>
      </c>
      <c r="B4346" s="60">
        <v>8139</v>
      </c>
      <c r="C4346" s="69" t="s">
        <v>433</v>
      </c>
      <c r="D4346" s="52" t="s">
        <v>431</v>
      </c>
      <c r="E4346" s="53" t="s">
        <v>59</v>
      </c>
      <c r="F4346" s="55">
        <v>41246</v>
      </c>
      <c r="G4346" s="55">
        <v>41289</v>
      </c>
      <c r="H4346" s="53" t="s">
        <v>388</v>
      </c>
      <c r="I4346" s="57">
        <v>345.20639</v>
      </c>
      <c r="J4346" s="56">
        <v>396.70079744895651</v>
      </c>
      <c r="K4346" s="56">
        <v>345.20600000000002</v>
      </c>
      <c r="L4346" s="59">
        <v>41305</v>
      </c>
      <c r="M4346" s="60">
        <v>2013</v>
      </c>
      <c r="N4346" s="61">
        <v>41320</v>
      </c>
      <c r="O4346" s="54">
        <v>2013</v>
      </c>
      <c r="P4346" s="78">
        <v>41364</v>
      </c>
      <c r="Q4346" s="53" t="s">
        <v>340</v>
      </c>
      <c r="R4346" s="53" t="s">
        <v>789</v>
      </c>
      <c r="S4346" s="53" t="s">
        <v>419</v>
      </c>
      <c r="T4346" s="53" t="s">
        <v>2832</v>
      </c>
      <c r="U4346" s="53">
        <v>8</v>
      </c>
      <c r="V4346" s="53" t="s">
        <v>389</v>
      </c>
      <c r="W4346" s="53"/>
      <c r="X4346" s="53"/>
      <c r="Y4346" s="63"/>
      <c r="Z4346" s="53"/>
      <c r="AA4346" s="53"/>
      <c r="AB4346" s="72"/>
      <c r="AC4346" s="57"/>
      <c r="AD4346" s="53"/>
      <c r="AE4346" s="53"/>
      <c r="AF4346" s="53"/>
      <c r="AG4346" s="63"/>
      <c r="AH4346" s="53"/>
      <c r="AI4346" s="53"/>
      <c r="AJ4346" s="149">
        <v>1</v>
      </c>
      <c r="AK4346" s="374">
        <v>8</v>
      </c>
    </row>
    <row r="4347" spans="1:37" s="149" customFormat="1" ht="60" customHeight="1">
      <c r="A4347" s="52" t="s">
        <v>827</v>
      </c>
      <c r="B4347" s="160" t="s">
        <v>2831</v>
      </c>
      <c r="C4347" s="69" t="s">
        <v>433</v>
      </c>
      <c r="D4347" s="52" t="s">
        <v>431</v>
      </c>
      <c r="E4347" s="53" t="s">
        <v>59</v>
      </c>
      <c r="F4347" s="55">
        <v>41246</v>
      </c>
      <c r="G4347" s="55">
        <v>41289</v>
      </c>
      <c r="H4347" s="53" t="s">
        <v>388</v>
      </c>
      <c r="I4347" s="57">
        <v>66.214510000000004</v>
      </c>
      <c r="J4347" s="56">
        <v>76.091837551104021</v>
      </c>
      <c r="K4347" s="56">
        <v>66.213999999999999</v>
      </c>
      <c r="L4347" s="59">
        <v>41305</v>
      </c>
      <c r="M4347" s="60">
        <v>2013</v>
      </c>
      <c r="N4347" s="61">
        <v>41320</v>
      </c>
      <c r="O4347" s="54">
        <v>2013</v>
      </c>
      <c r="P4347" s="78">
        <v>41364</v>
      </c>
      <c r="Q4347" s="53" t="s">
        <v>340</v>
      </c>
      <c r="R4347" s="53" t="s">
        <v>789</v>
      </c>
      <c r="S4347" s="53" t="s">
        <v>419</v>
      </c>
      <c r="T4347" s="53" t="s">
        <v>2833</v>
      </c>
      <c r="U4347" s="53">
        <v>8</v>
      </c>
      <c r="V4347" s="53" t="s">
        <v>389</v>
      </c>
      <c r="W4347" s="53"/>
      <c r="X4347" s="53"/>
      <c r="Y4347" s="63"/>
      <c r="Z4347" s="53"/>
      <c r="AA4347" s="53"/>
      <c r="AB4347" s="72"/>
      <c r="AC4347" s="57"/>
      <c r="AD4347" s="53"/>
      <c r="AE4347" s="53"/>
      <c r="AF4347" s="53"/>
      <c r="AG4347" s="63"/>
      <c r="AH4347" s="53"/>
      <c r="AI4347" s="53"/>
      <c r="AJ4347" s="149">
        <v>1</v>
      </c>
      <c r="AK4347" s="374">
        <v>8</v>
      </c>
    </row>
    <row r="4348" spans="1:37" s="149" customFormat="1" ht="60" customHeight="1">
      <c r="A4348" s="52" t="s">
        <v>827</v>
      </c>
      <c r="B4348" s="60">
        <v>8140</v>
      </c>
      <c r="C4348" s="69" t="s">
        <v>432</v>
      </c>
      <c r="D4348" s="52" t="s">
        <v>434</v>
      </c>
      <c r="E4348" s="53" t="s">
        <v>80</v>
      </c>
      <c r="F4348" s="55">
        <v>41227</v>
      </c>
      <c r="G4348" s="55">
        <v>41284</v>
      </c>
      <c r="H4348" s="53" t="s">
        <v>388</v>
      </c>
      <c r="I4348" s="57">
        <v>358.488</v>
      </c>
      <c r="J4348" s="56">
        <v>357.36993812439363</v>
      </c>
      <c r="K4348" s="56">
        <v>357.36900000000003</v>
      </c>
      <c r="L4348" s="59">
        <v>41298</v>
      </c>
      <c r="M4348" s="60">
        <v>2013</v>
      </c>
      <c r="N4348" s="78">
        <v>41330</v>
      </c>
      <c r="O4348" s="54">
        <v>2013</v>
      </c>
      <c r="P4348" s="78">
        <v>41364</v>
      </c>
      <c r="Q4348" s="53" t="s">
        <v>337</v>
      </c>
      <c r="R4348" s="53" t="s">
        <v>789</v>
      </c>
      <c r="S4348" s="52" t="s">
        <v>308</v>
      </c>
      <c r="T4348" s="53" t="s">
        <v>1051</v>
      </c>
      <c r="U4348" s="53">
        <v>8</v>
      </c>
      <c r="V4348" s="53" t="s">
        <v>385</v>
      </c>
      <c r="W4348" s="53"/>
      <c r="X4348" s="53"/>
      <c r="Y4348" s="63"/>
      <c r="Z4348" s="53"/>
      <c r="AA4348" s="53"/>
      <c r="AB4348" s="72"/>
      <c r="AC4348" s="57"/>
      <c r="AD4348" s="53"/>
      <c r="AE4348" s="53"/>
      <c r="AF4348" s="53"/>
      <c r="AG4348" s="63"/>
      <c r="AH4348" s="53"/>
      <c r="AI4348" s="53"/>
      <c r="AJ4348" s="149">
        <v>1</v>
      </c>
      <c r="AK4348" s="374">
        <v>8</v>
      </c>
    </row>
    <row r="4349" spans="1:37" s="149" customFormat="1" ht="60" customHeight="1">
      <c r="A4349" s="52" t="s">
        <v>827</v>
      </c>
      <c r="B4349" s="60">
        <v>8141</v>
      </c>
      <c r="C4349" s="69" t="s">
        <v>437</v>
      </c>
      <c r="D4349" s="52" t="s">
        <v>436</v>
      </c>
      <c r="E4349" s="53" t="s">
        <v>59</v>
      </c>
      <c r="F4349" s="55">
        <v>41333</v>
      </c>
      <c r="G4349" s="55">
        <v>41361</v>
      </c>
      <c r="H4349" s="53" t="s">
        <v>388</v>
      </c>
      <c r="I4349" s="57">
        <v>2796.75</v>
      </c>
      <c r="J4349" s="56">
        <v>3188.3063284861778</v>
      </c>
      <c r="K4349" s="56">
        <v>2796.75</v>
      </c>
      <c r="L4349" s="59">
        <v>41381</v>
      </c>
      <c r="M4349" s="60">
        <v>2013</v>
      </c>
      <c r="N4349" s="61">
        <v>41383</v>
      </c>
      <c r="O4349" s="54">
        <v>2013</v>
      </c>
      <c r="P4349" s="61">
        <v>41426</v>
      </c>
      <c r="Q4349" s="53" t="s">
        <v>337</v>
      </c>
      <c r="R4349" s="53" t="s">
        <v>789</v>
      </c>
      <c r="S4349" s="52" t="s">
        <v>308</v>
      </c>
      <c r="T4349" s="60">
        <v>74500</v>
      </c>
      <c r="U4349" s="53">
        <v>8</v>
      </c>
      <c r="V4349" s="53" t="s">
        <v>385</v>
      </c>
      <c r="W4349" s="53"/>
      <c r="X4349" s="53"/>
      <c r="Y4349" s="63"/>
      <c r="Z4349" s="53"/>
      <c r="AA4349" s="53"/>
      <c r="AB4349" s="72"/>
      <c r="AC4349" s="57"/>
      <c r="AD4349" s="53"/>
      <c r="AE4349" s="53"/>
      <c r="AF4349" s="53"/>
      <c r="AG4349" s="63"/>
      <c r="AH4349" s="53"/>
      <c r="AI4349" s="53"/>
      <c r="AJ4349" s="149">
        <v>2</v>
      </c>
      <c r="AK4349" s="374">
        <v>8</v>
      </c>
    </row>
    <row r="4350" spans="1:37" s="149" customFormat="1" ht="60" customHeight="1">
      <c r="A4350" s="52" t="s">
        <v>827</v>
      </c>
      <c r="B4350" s="60">
        <v>8142</v>
      </c>
      <c r="C4350" s="69" t="s">
        <v>494</v>
      </c>
      <c r="D4350" s="52" t="s">
        <v>495</v>
      </c>
      <c r="E4350" s="53" t="s">
        <v>59</v>
      </c>
      <c r="F4350" s="55">
        <v>41242</v>
      </c>
      <c r="G4350" s="55">
        <v>41272</v>
      </c>
      <c r="H4350" s="53" t="s">
        <v>388</v>
      </c>
      <c r="I4350" s="57">
        <v>147.97003000000001</v>
      </c>
      <c r="J4350" s="56">
        <v>132.22118324632092</v>
      </c>
      <c r="K4350" s="56">
        <v>132.221</v>
      </c>
      <c r="L4350" s="59">
        <v>41283</v>
      </c>
      <c r="M4350" s="60">
        <v>2013</v>
      </c>
      <c r="N4350" s="78">
        <v>41330</v>
      </c>
      <c r="O4350" s="54">
        <v>2013</v>
      </c>
      <c r="P4350" s="78">
        <v>41364</v>
      </c>
      <c r="Q4350" s="53" t="s">
        <v>337</v>
      </c>
      <c r="R4350" s="53" t="s">
        <v>789</v>
      </c>
      <c r="S4350" s="53" t="s">
        <v>419</v>
      </c>
      <c r="T4350" s="53" t="s">
        <v>1052</v>
      </c>
      <c r="U4350" s="53">
        <v>8</v>
      </c>
      <c r="V4350" s="53" t="s">
        <v>385</v>
      </c>
      <c r="W4350" s="53"/>
      <c r="X4350" s="53"/>
      <c r="Y4350" s="63"/>
      <c r="Z4350" s="53"/>
      <c r="AA4350" s="53"/>
      <c r="AB4350" s="72"/>
      <c r="AC4350" s="57"/>
      <c r="AD4350" s="53"/>
      <c r="AE4350" s="53"/>
      <c r="AF4350" s="53"/>
      <c r="AG4350" s="63"/>
      <c r="AH4350" s="53"/>
      <c r="AI4350" s="53"/>
      <c r="AJ4350" s="149">
        <v>1</v>
      </c>
      <c r="AK4350" s="374">
        <v>8</v>
      </c>
    </row>
    <row r="4351" spans="1:37" s="149" customFormat="1" ht="60" customHeight="1">
      <c r="A4351" s="52" t="s">
        <v>827</v>
      </c>
      <c r="B4351" s="60">
        <v>8143</v>
      </c>
      <c r="C4351" s="69" t="s">
        <v>438</v>
      </c>
      <c r="D4351" s="52" t="s">
        <v>439</v>
      </c>
      <c r="E4351" s="53" t="s">
        <v>59</v>
      </c>
      <c r="F4351" s="55">
        <v>41242</v>
      </c>
      <c r="G4351" s="55">
        <v>41272</v>
      </c>
      <c r="H4351" s="53" t="s">
        <v>388</v>
      </c>
      <c r="I4351" s="57">
        <v>126.8</v>
      </c>
      <c r="J4351" s="56">
        <v>126.53998633382402</v>
      </c>
      <c r="K4351" s="56">
        <v>126.539</v>
      </c>
      <c r="L4351" s="59">
        <v>41283</v>
      </c>
      <c r="M4351" s="60">
        <v>2013</v>
      </c>
      <c r="N4351" s="78">
        <v>41330</v>
      </c>
      <c r="O4351" s="54">
        <v>2013</v>
      </c>
      <c r="P4351" s="78">
        <v>41364</v>
      </c>
      <c r="Q4351" s="53" t="s">
        <v>337</v>
      </c>
      <c r="R4351" s="53" t="s">
        <v>789</v>
      </c>
      <c r="S4351" s="53" t="s">
        <v>419</v>
      </c>
      <c r="T4351" s="53" t="s">
        <v>920</v>
      </c>
      <c r="U4351" s="53">
        <v>8</v>
      </c>
      <c r="V4351" s="53" t="s">
        <v>385</v>
      </c>
      <c r="W4351" s="53"/>
      <c r="X4351" s="53"/>
      <c r="Y4351" s="63"/>
      <c r="Z4351" s="53"/>
      <c r="AA4351" s="53"/>
      <c r="AB4351" s="72"/>
      <c r="AC4351" s="57"/>
      <c r="AD4351" s="53"/>
      <c r="AE4351" s="53"/>
      <c r="AF4351" s="53"/>
      <c r="AG4351" s="63"/>
      <c r="AH4351" s="53"/>
      <c r="AI4351" s="53"/>
      <c r="AJ4351" s="149">
        <v>1</v>
      </c>
      <c r="AK4351" s="374">
        <v>8</v>
      </c>
    </row>
    <row r="4352" spans="1:37" s="149" customFormat="1" ht="60" customHeight="1">
      <c r="A4352" s="52" t="s">
        <v>827</v>
      </c>
      <c r="B4352" s="60">
        <v>8144</v>
      </c>
      <c r="C4352" s="69" t="s">
        <v>428</v>
      </c>
      <c r="D4352" s="52" t="s">
        <v>426</v>
      </c>
      <c r="E4352" s="53" t="s">
        <v>59</v>
      </c>
      <c r="F4352" s="55">
        <v>41240</v>
      </c>
      <c r="G4352" s="55">
        <v>41270</v>
      </c>
      <c r="H4352" s="53" t="s">
        <v>388</v>
      </c>
      <c r="I4352" s="57">
        <v>73.557000000000002</v>
      </c>
      <c r="J4352" s="56">
        <v>387.26489997568802</v>
      </c>
      <c r="K4352" s="56">
        <v>73.557000000000002</v>
      </c>
      <c r="L4352" s="59">
        <v>41283</v>
      </c>
      <c r="M4352" s="60">
        <v>2013</v>
      </c>
      <c r="N4352" s="78">
        <v>41330</v>
      </c>
      <c r="O4352" s="54">
        <v>2013</v>
      </c>
      <c r="P4352" s="78">
        <v>41364</v>
      </c>
      <c r="Q4352" s="53" t="s">
        <v>337</v>
      </c>
      <c r="R4352" s="53" t="s">
        <v>789</v>
      </c>
      <c r="S4352" s="53" t="s">
        <v>419</v>
      </c>
      <c r="T4352" s="53" t="s">
        <v>1053</v>
      </c>
      <c r="U4352" s="53">
        <v>8</v>
      </c>
      <c r="V4352" s="53" t="s">
        <v>385</v>
      </c>
      <c r="W4352" s="53"/>
      <c r="X4352" s="53"/>
      <c r="Y4352" s="63"/>
      <c r="Z4352" s="53"/>
      <c r="AA4352" s="53"/>
      <c r="AB4352" s="72"/>
      <c r="AC4352" s="57"/>
      <c r="AD4352" s="53"/>
      <c r="AE4352" s="53"/>
      <c r="AF4352" s="53"/>
      <c r="AG4352" s="63"/>
      <c r="AH4352" s="53"/>
      <c r="AI4352" s="53"/>
      <c r="AJ4352" s="149">
        <v>1</v>
      </c>
      <c r="AK4352" s="374">
        <v>8</v>
      </c>
    </row>
    <row r="4353" spans="1:37" s="149" customFormat="1" ht="60" customHeight="1">
      <c r="A4353" s="52" t="s">
        <v>827</v>
      </c>
      <c r="B4353" s="60">
        <v>8145</v>
      </c>
      <c r="C4353" s="69" t="s">
        <v>446</v>
      </c>
      <c r="D4353" s="52" t="s">
        <v>447</v>
      </c>
      <c r="E4353" s="53" t="s">
        <v>59</v>
      </c>
      <c r="F4353" s="55">
        <v>41262</v>
      </c>
      <c r="G4353" s="55">
        <v>41297</v>
      </c>
      <c r="H4353" s="53" t="s">
        <v>388</v>
      </c>
      <c r="I4353" s="57">
        <v>516.46199999999999</v>
      </c>
      <c r="J4353" s="56">
        <v>518.12144751810251</v>
      </c>
      <c r="K4353" s="56">
        <v>516.46199999999999</v>
      </c>
      <c r="L4353" s="59">
        <v>41317</v>
      </c>
      <c r="M4353" s="60">
        <v>2013</v>
      </c>
      <c r="N4353" s="61">
        <v>41317</v>
      </c>
      <c r="O4353" s="60">
        <v>2013</v>
      </c>
      <c r="P4353" s="78">
        <v>41364</v>
      </c>
      <c r="Q4353" s="53" t="s">
        <v>340</v>
      </c>
      <c r="R4353" s="53" t="s">
        <v>789</v>
      </c>
      <c r="S4353" s="53" t="s">
        <v>866</v>
      </c>
      <c r="T4353" s="53" t="s">
        <v>1054</v>
      </c>
      <c r="U4353" s="53">
        <v>8</v>
      </c>
      <c r="V4353" s="53" t="s">
        <v>385</v>
      </c>
      <c r="W4353" s="53"/>
      <c r="X4353" s="53"/>
      <c r="Y4353" s="63"/>
      <c r="Z4353" s="53"/>
      <c r="AA4353" s="53"/>
      <c r="AB4353" s="72"/>
      <c r="AC4353" s="57"/>
      <c r="AD4353" s="53"/>
      <c r="AE4353" s="53"/>
      <c r="AF4353" s="53"/>
      <c r="AG4353" s="63"/>
      <c r="AH4353" s="53"/>
      <c r="AI4353" s="53"/>
      <c r="AJ4353" s="149">
        <v>1</v>
      </c>
      <c r="AK4353" s="374">
        <v>8</v>
      </c>
    </row>
    <row r="4354" spans="1:37" s="149" customFormat="1" ht="60" customHeight="1">
      <c r="A4354" s="52" t="s">
        <v>827</v>
      </c>
      <c r="B4354" s="60">
        <v>8146</v>
      </c>
      <c r="C4354" s="69" t="s">
        <v>404</v>
      </c>
      <c r="D4354" s="52" t="s">
        <v>405</v>
      </c>
      <c r="E4354" s="53" t="s">
        <v>59</v>
      </c>
      <c r="F4354" s="55">
        <v>41243</v>
      </c>
      <c r="G4354" s="55">
        <v>41289</v>
      </c>
      <c r="H4354" s="53" t="s">
        <v>388</v>
      </c>
      <c r="I4354" s="57">
        <v>93.101399999999998</v>
      </c>
      <c r="J4354" s="56">
        <v>105.99889942585536</v>
      </c>
      <c r="K4354" s="56">
        <v>93.100999999999999</v>
      </c>
      <c r="L4354" s="59">
        <v>41306</v>
      </c>
      <c r="M4354" s="60">
        <v>2013</v>
      </c>
      <c r="N4354" s="78">
        <v>41330</v>
      </c>
      <c r="O4354" s="54">
        <v>2013</v>
      </c>
      <c r="P4354" s="78">
        <v>41364</v>
      </c>
      <c r="Q4354" s="53" t="s">
        <v>340</v>
      </c>
      <c r="R4354" s="53" t="s">
        <v>1055</v>
      </c>
      <c r="S4354" s="53" t="s">
        <v>419</v>
      </c>
      <c r="T4354" s="53" t="s">
        <v>1056</v>
      </c>
      <c r="U4354" s="53">
        <v>8</v>
      </c>
      <c r="V4354" s="53" t="s">
        <v>385</v>
      </c>
      <c r="W4354" s="53"/>
      <c r="X4354" s="53"/>
      <c r="Y4354" s="63"/>
      <c r="Z4354" s="53"/>
      <c r="AA4354" s="53"/>
      <c r="AB4354" s="72"/>
      <c r="AC4354" s="57"/>
      <c r="AD4354" s="53"/>
      <c r="AE4354" s="53"/>
      <c r="AF4354" s="53"/>
      <c r="AG4354" s="63"/>
      <c r="AH4354" s="53"/>
      <c r="AI4354" s="53"/>
      <c r="AJ4354" s="149">
        <v>1</v>
      </c>
      <c r="AK4354" s="374">
        <v>8</v>
      </c>
    </row>
    <row r="4355" spans="1:37" s="149" customFormat="1" ht="60" customHeight="1">
      <c r="A4355" s="52" t="s">
        <v>827</v>
      </c>
      <c r="B4355" s="60">
        <v>8147</v>
      </c>
      <c r="C4355" s="69" t="s">
        <v>404</v>
      </c>
      <c r="D4355" s="52" t="s">
        <v>405</v>
      </c>
      <c r="E4355" s="53" t="s">
        <v>59</v>
      </c>
      <c r="F4355" s="55">
        <v>41243</v>
      </c>
      <c r="G4355" s="55">
        <v>41284</v>
      </c>
      <c r="H4355" s="53" t="s">
        <v>388</v>
      </c>
      <c r="I4355" s="57">
        <v>125.994</v>
      </c>
      <c r="J4355" s="56">
        <v>124.30860888196801</v>
      </c>
      <c r="K4355" s="56">
        <v>124.30800000000001</v>
      </c>
      <c r="L4355" s="59">
        <v>41303</v>
      </c>
      <c r="M4355" s="60">
        <v>2013</v>
      </c>
      <c r="N4355" s="78">
        <v>41330</v>
      </c>
      <c r="O4355" s="54">
        <v>2013</v>
      </c>
      <c r="P4355" s="78">
        <v>41364</v>
      </c>
      <c r="Q4355" s="53" t="s">
        <v>340</v>
      </c>
      <c r="R4355" s="53" t="s">
        <v>1057</v>
      </c>
      <c r="S4355" s="53" t="s">
        <v>419</v>
      </c>
      <c r="T4355" s="53" t="s">
        <v>1058</v>
      </c>
      <c r="U4355" s="53">
        <v>8</v>
      </c>
      <c r="V4355" s="53" t="s">
        <v>385</v>
      </c>
      <c r="W4355" s="53"/>
      <c r="X4355" s="53"/>
      <c r="Y4355" s="63"/>
      <c r="Z4355" s="53"/>
      <c r="AA4355" s="53"/>
      <c r="AB4355" s="72"/>
      <c r="AC4355" s="57"/>
      <c r="AD4355" s="53"/>
      <c r="AE4355" s="53"/>
      <c r="AF4355" s="53"/>
      <c r="AG4355" s="63"/>
      <c r="AH4355" s="53"/>
      <c r="AI4355" s="53"/>
      <c r="AJ4355" s="149">
        <v>1</v>
      </c>
      <c r="AK4355" s="374">
        <v>8</v>
      </c>
    </row>
    <row r="4356" spans="1:37" s="149" customFormat="1" ht="60" customHeight="1">
      <c r="A4356" s="52" t="s">
        <v>827</v>
      </c>
      <c r="B4356" s="60">
        <v>8148</v>
      </c>
      <c r="C4356" s="69" t="s">
        <v>459</v>
      </c>
      <c r="D4356" s="52" t="s">
        <v>460</v>
      </c>
      <c r="E4356" s="53" t="s">
        <v>59</v>
      </c>
      <c r="F4356" s="55">
        <v>41243</v>
      </c>
      <c r="G4356" s="55">
        <v>41284</v>
      </c>
      <c r="H4356" s="53" t="s">
        <v>388</v>
      </c>
      <c r="I4356" s="57">
        <v>222.726</v>
      </c>
      <c r="J4356" s="56">
        <v>220.19910992000666</v>
      </c>
      <c r="K4356" s="56">
        <v>220.19900000000001</v>
      </c>
      <c r="L4356" s="59">
        <v>41303</v>
      </c>
      <c r="M4356" s="60">
        <v>2013</v>
      </c>
      <c r="N4356" s="78">
        <v>41334</v>
      </c>
      <c r="O4356" s="54">
        <v>2013</v>
      </c>
      <c r="P4356" s="78">
        <v>41628</v>
      </c>
      <c r="Q4356" s="53" t="s">
        <v>340</v>
      </c>
      <c r="R4356" s="53" t="s">
        <v>789</v>
      </c>
      <c r="S4356" s="53" t="s">
        <v>1987</v>
      </c>
      <c r="T4356" s="53" t="s">
        <v>1059</v>
      </c>
      <c r="U4356" s="53">
        <v>8</v>
      </c>
      <c r="V4356" s="53" t="s">
        <v>389</v>
      </c>
      <c r="W4356" s="53"/>
      <c r="X4356" s="53"/>
      <c r="Y4356" s="63"/>
      <c r="Z4356" s="53"/>
      <c r="AA4356" s="53"/>
      <c r="AB4356" s="72"/>
      <c r="AC4356" s="57"/>
      <c r="AD4356" s="53"/>
      <c r="AE4356" s="53"/>
      <c r="AF4356" s="53"/>
      <c r="AG4356" s="63"/>
      <c r="AH4356" s="53"/>
      <c r="AI4356" s="53"/>
      <c r="AJ4356" s="149">
        <v>1</v>
      </c>
      <c r="AK4356" s="374">
        <v>8</v>
      </c>
    </row>
    <row r="4357" spans="1:37" s="149" customFormat="1" ht="60" customHeight="1">
      <c r="A4357" s="52" t="s">
        <v>827</v>
      </c>
      <c r="B4357" s="160" t="s">
        <v>2791</v>
      </c>
      <c r="C4357" s="69" t="s">
        <v>459</v>
      </c>
      <c r="D4357" s="52" t="s">
        <v>460</v>
      </c>
      <c r="E4357" s="53" t="s">
        <v>59</v>
      </c>
      <c r="F4357" s="55">
        <v>41243</v>
      </c>
      <c r="G4357" s="55">
        <v>41284</v>
      </c>
      <c r="H4357" s="53" t="s">
        <v>388</v>
      </c>
      <c r="I4357" s="57">
        <v>12.98</v>
      </c>
      <c r="J4357" s="56">
        <v>12.980273502314645</v>
      </c>
      <c r="K4357" s="56">
        <v>12.98</v>
      </c>
      <c r="L4357" s="59">
        <v>41303</v>
      </c>
      <c r="M4357" s="60">
        <v>2013</v>
      </c>
      <c r="N4357" s="78">
        <v>41334</v>
      </c>
      <c r="O4357" s="54">
        <v>2013</v>
      </c>
      <c r="P4357" s="78">
        <v>41628</v>
      </c>
      <c r="Q4357" s="53" t="s">
        <v>340</v>
      </c>
      <c r="R4357" s="53" t="s">
        <v>789</v>
      </c>
      <c r="S4357" s="53" t="s">
        <v>308</v>
      </c>
      <c r="T4357" s="53" t="s">
        <v>2427</v>
      </c>
      <c r="U4357" s="53">
        <v>8</v>
      </c>
      <c r="V4357" s="53" t="s">
        <v>389</v>
      </c>
      <c r="W4357" s="53"/>
      <c r="X4357" s="53"/>
      <c r="Y4357" s="63"/>
      <c r="Z4357" s="53"/>
      <c r="AA4357" s="53"/>
      <c r="AB4357" s="72"/>
      <c r="AC4357" s="57"/>
      <c r="AD4357" s="53"/>
      <c r="AE4357" s="53"/>
      <c r="AF4357" s="53"/>
      <c r="AG4357" s="63"/>
      <c r="AH4357" s="53"/>
      <c r="AI4357" s="53"/>
      <c r="AJ4357" s="149">
        <v>1</v>
      </c>
      <c r="AK4357" s="374">
        <v>8</v>
      </c>
    </row>
    <row r="4358" spans="1:37" s="149" customFormat="1" ht="60" customHeight="1">
      <c r="A4358" s="52" t="s">
        <v>827</v>
      </c>
      <c r="B4358" s="60">
        <v>8149</v>
      </c>
      <c r="C4358" s="69">
        <v>21</v>
      </c>
      <c r="D4358" s="52" t="s">
        <v>1060</v>
      </c>
      <c r="E4358" s="53" t="s">
        <v>64</v>
      </c>
      <c r="F4358" s="55">
        <v>41268</v>
      </c>
      <c r="G4358" s="55">
        <v>41330</v>
      </c>
      <c r="H4358" s="53" t="s">
        <v>388</v>
      </c>
      <c r="I4358" s="57">
        <v>3900</v>
      </c>
      <c r="J4358" s="56">
        <v>4161.5973759284607</v>
      </c>
      <c r="K4358" s="56">
        <v>3900</v>
      </c>
      <c r="L4358" s="59">
        <v>41343</v>
      </c>
      <c r="M4358" s="60">
        <v>2013</v>
      </c>
      <c r="N4358" s="78">
        <v>41350</v>
      </c>
      <c r="O4358" s="54">
        <v>2013</v>
      </c>
      <c r="P4358" s="78">
        <v>41628</v>
      </c>
      <c r="Q4358" s="53" t="s">
        <v>337</v>
      </c>
      <c r="R4358" s="53" t="s">
        <v>2913</v>
      </c>
      <c r="S4358" s="53" t="s">
        <v>384</v>
      </c>
      <c r="T4358" s="53" t="s">
        <v>9</v>
      </c>
      <c r="U4358" s="53">
        <v>8</v>
      </c>
      <c r="V4358" s="53" t="s">
        <v>389</v>
      </c>
      <c r="W4358" s="53"/>
      <c r="X4358" s="53"/>
      <c r="Y4358" s="63"/>
      <c r="Z4358" s="53"/>
      <c r="AA4358" s="53"/>
      <c r="AB4358" s="72"/>
      <c r="AC4358" s="57"/>
      <c r="AD4358" s="53"/>
      <c r="AE4358" s="53"/>
      <c r="AF4358" s="53"/>
      <c r="AG4358" s="63"/>
      <c r="AH4358" s="53"/>
      <c r="AI4358" s="53"/>
      <c r="AJ4358" s="149">
        <v>1</v>
      </c>
      <c r="AK4358" s="374">
        <v>8</v>
      </c>
    </row>
    <row r="4359" spans="1:37" s="149" customFormat="1" ht="105" customHeight="1">
      <c r="A4359" s="52" t="s">
        <v>827</v>
      </c>
      <c r="B4359" s="160" t="s">
        <v>2908</v>
      </c>
      <c r="C4359" s="69">
        <v>21</v>
      </c>
      <c r="D4359" s="52" t="s">
        <v>1060</v>
      </c>
      <c r="E4359" s="53" t="s">
        <v>64</v>
      </c>
      <c r="F4359" s="55">
        <v>41268</v>
      </c>
      <c r="G4359" s="55">
        <v>41330</v>
      </c>
      <c r="H4359" s="53" t="s">
        <v>388</v>
      </c>
      <c r="I4359" s="57">
        <v>800</v>
      </c>
      <c r="J4359" s="56">
        <v>853.66100019045325</v>
      </c>
      <c r="K4359" s="56">
        <v>800</v>
      </c>
      <c r="L4359" s="59">
        <v>41343</v>
      </c>
      <c r="M4359" s="60">
        <v>2013</v>
      </c>
      <c r="N4359" s="78">
        <v>41350</v>
      </c>
      <c r="O4359" s="54">
        <v>2013</v>
      </c>
      <c r="P4359" s="78">
        <v>41628</v>
      </c>
      <c r="Q4359" s="53" t="s">
        <v>337</v>
      </c>
      <c r="R4359" s="53" t="s">
        <v>2914</v>
      </c>
      <c r="S4359" s="53" t="s">
        <v>384</v>
      </c>
      <c r="T4359" s="53" t="s">
        <v>9</v>
      </c>
      <c r="U4359" s="53">
        <v>8</v>
      </c>
      <c r="V4359" s="53" t="s">
        <v>389</v>
      </c>
      <c r="W4359" s="53"/>
      <c r="X4359" s="53"/>
      <c r="Y4359" s="63"/>
      <c r="Z4359" s="53"/>
      <c r="AA4359" s="53"/>
      <c r="AB4359" s="72"/>
      <c r="AC4359" s="57"/>
      <c r="AD4359" s="53"/>
      <c r="AE4359" s="53"/>
      <c r="AF4359" s="53"/>
      <c r="AG4359" s="63"/>
      <c r="AH4359" s="53"/>
      <c r="AI4359" s="53"/>
      <c r="AJ4359" s="149">
        <v>1</v>
      </c>
      <c r="AK4359" s="374">
        <v>8</v>
      </c>
    </row>
    <row r="4360" spans="1:37" s="149" customFormat="1" ht="105" customHeight="1">
      <c r="A4360" s="52" t="s">
        <v>827</v>
      </c>
      <c r="B4360" s="160" t="s">
        <v>2909</v>
      </c>
      <c r="C4360" s="69">
        <v>21</v>
      </c>
      <c r="D4360" s="52" t="s">
        <v>1060</v>
      </c>
      <c r="E4360" s="53" t="s">
        <v>64</v>
      </c>
      <c r="F4360" s="55">
        <v>41268</v>
      </c>
      <c r="G4360" s="55">
        <v>41330</v>
      </c>
      <c r="H4360" s="53" t="s">
        <v>388</v>
      </c>
      <c r="I4360" s="57">
        <v>1500</v>
      </c>
      <c r="J4360" s="56">
        <v>1600.6143753571</v>
      </c>
      <c r="K4360" s="56">
        <v>1500</v>
      </c>
      <c r="L4360" s="59">
        <v>41343</v>
      </c>
      <c r="M4360" s="60">
        <v>2013</v>
      </c>
      <c r="N4360" s="78">
        <v>41350</v>
      </c>
      <c r="O4360" s="54">
        <v>2013</v>
      </c>
      <c r="P4360" s="78">
        <v>41628</v>
      </c>
      <c r="Q4360" s="53" t="s">
        <v>337</v>
      </c>
      <c r="R4360" s="53" t="s">
        <v>2915</v>
      </c>
      <c r="S4360" s="53" t="s">
        <v>384</v>
      </c>
      <c r="T4360" s="53" t="s">
        <v>9</v>
      </c>
      <c r="U4360" s="53">
        <v>8</v>
      </c>
      <c r="V4360" s="53" t="s">
        <v>389</v>
      </c>
      <c r="W4360" s="53"/>
      <c r="X4360" s="53"/>
      <c r="Y4360" s="63"/>
      <c r="Z4360" s="53"/>
      <c r="AA4360" s="53"/>
      <c r="AB4360" s="72"/>
      <c r="AC4360" s="57"/>
      <c r="AD4360" s="53"/>
      <c r="AE4360" s="53"/>
      <c r="AF4360" s="53"/>
      <c r="AG4360" s="63"/>
      <c r="AH4360" s="53"/>
      <c r="AI4360" s="53"/>
      <c r="AJ4360" s="149">
        <v>1</v>
      </c>
      <c r="AK4360" s="374">
        <v>8</v>
      </c>
    </row>
    <row r="4361" spans="1:37" s="149" customFormat="1" ht="105" customHeight="1">
      <c r="A4361" s="52" t="s">
        <v>827</v>
      </c>
      <c r="B4361" s="160" t="s">
        <v>2910</v>
      </c>
      <c r="C4361" s="69">
        <v>21</v>
      </c>
      <c r="D4361" s="52" t="s">
        <v>1060</v>
      </c>
      <c r="E4361" s="53" t="s">
        <v>64</v>
      </c>
      <c r="F4361" s="55">
        <v>41268</v>
      </c>
      <c r="G4361" s="55">
        <v>41330</v>
      </c>
      <c r="H4361" s="53" t="s">
        <v>388</v>
      </c>
      <c r="I4361" s="57">
        <v>800</v>
      </c>
      <c r="J4361" s="56">
        <v>853.66100019045325</v>
      </c>
      <c r="K4361" s="56">
        <v>800</v>
      </c>
      <c r="L4361" s="59">
        <v>41343</v>
      </c>
      <c r="M4361" s="60">
        <v>2013</v>
      </c>
      <c r="N4361" s="78">
        <v>41350</v>
      </c>
      <c r="O4361" s="54">
        <v>2013</v>
      </c>
      <c r="P4361" s="78">
        <v>41628</v>
      </c>
      <c r="Q4361" s="53" t="s">
        <v>337</v>
      </c>
      <c r="R4361" s="53" t="s">
        <v>2916</v>
      </c>
      <c r="S4361" s="53" t="s">
        <v>384</v>
      </c>
      <c r="T4361" s="53" t="s">
        <v>9</v>
      </c>
      <c r="U4361" s="53">
        <v>8</v>
      </c>
      <c r="V4361" s="53" t="s">
        <v>389</v>
      </c>
      <c r="W4361" s="53"/>
      <c r="X4361" s="53"/>
      <c r="Y4361" s="63"/>
      <c r="Z4361" s="53"/>
      <c r="AA4361" s="53"/>
      <c r="AB4361" s="72"/>
      <c r="AC4361" s="57"/>
      <c r="AD4361" s="53"/>
      <c r="AE4361" s="53"/>
      <c r="AF4361" s="53"/>
      <c r="AG4361" s="63"/>
      <c r="AH4361" s="53"/>
      <c r="AI4361" s="53"/>
      <c r="AJ4361" s="149">
        <v>1</v>
      </c>
      <c r="AK4361" s="374">
        <v>8</v>
      </c>
    </row>
    <row r="4362" spans="1:37" s="149" customFormat="1" ht="105" customHeight="1">
      <c r="A4362" s="52" t="s">
        <v>827</v>
      </c>
      <c r="B4362" s="160" t="s">
        <v>2911</v>
      </c>
      <c r="C4362" s="69">
        <v>21</v>
      </c>
      <c r="D4362" s="52" t="s">
        <v>1060</v>
      </c>
      <c r="E4362" s="53" t="s">
        <v>64</v>
      </c>
      <c r="F4362" s="55">
        <v>41268</v>
      </c>
      <c r="G4362" s="55">
        <v>41330</v>
      </c>
      <c r="H4362" s="53" t="s">
        <v>388</v>
      </c>
      <c r="I4362" s="57">
        <v>800</v>
      </c>
      <c r="J4362" s="56">
        <v>853.66100019045325</v>
      </c>
      <c r="K4362" s="56">
        <v>800</v>
      </c>
      <c r="L4362" s="59">
        <v>41343</v>
      </c>
      <c r="M4362" s="60">
        <v>2013</v>
      </c>
      <c r="N4362" s="78">
        <v>41350</v>
      </c>
      <c r="O4362" s="54">
        <v>2013</v>
      </c>
      <c r="P4362" s="78">
        <v>41628</v>
      </c>
      <c r="Q4362" s="53" t="s">
        <v>337</v>
      </c>
      <c r="R4362" s="53" t="s">
        <v>2917</v>
      </c>
      <c r="S4362" s="53" t="s">
        <v>384</v>
      </c>
      <c r="T4362" s="53" t="s">
        <v>9</v>
      </c>
      <c r="U4362" s="53">
        <v>8</v>
      </c>
      <c r="V4362" s="53" t="s">
        <v>389</v>
      </c>
      <c r="W4362" s="53"/>
      <c r="X4362" s="53"/>
      <c r="Y4362" s="63"/>
      <c r="Z4362" s="53"/>
      <c r="AA4362" s="53"/>
      <c r="AB4362" s="72"/>
      <c r="AC4362" s="57"/>
      <c r="AD4362" s="53"/>
      <c r="AE4362" s="53"/>
      <c r="AF4362" s="53"/>
      <c r="AG4362" s="63"/>
      <c r="AH4362" s="53"/>
      <c r="AI4362" s="53"/>
      <c r="AJ4362" s="149">
        <v>1</v>
      </c>
      <c r="AK4362" s="374">
        <v>8</v>
      </c>
    </row>
    <row r="4363" spans="1:37" s="149" customFormat="1" ht="75" customHeight="1">
      <c r="A4363" s="52" t="s">
        <v>827</v>
      </c>
      <c r="B4363" s="160" t="s">
        <v>2912</v>
      </c>
      <c r="C4363" s="69">
        <v>21</v>
      </c>
      <c r="D4363" s="52" t="s">
        <v>1060</v>
      </c>
      <c r="E4363" s="53" t="s">
        <v>64</v>
      </c>
      <c r="F4363" s="55">
        <v>41268</v>
      </c>
      <c r="G4363" s="55">
        <v>41330</v>
      </c>
      <c r="H4363" s="53" t="s">
        <v>388</v>
      </c>
      <c r="I4363" s="57">
        <v>3500</v>
      </c>
      <c r="J4363" s="56">
        <v>3734.7668758332334</v>
      </c>
      <c r="K4363" s="56">
        <v>3500</v>
      </c>
      <c r="L4363" s="59">
        <v>41343</v>
      </c>
      <c r="M4363" s="60">
        <v>2013</v>
      </c>
      <c r="N4363" s="78">
        <v>41350</v>
      </c>
      <c r="O4363" s="54">
        <v>2013</v>
      </c>
      <c r="P4363" s="78">
        <v>41628</v>
      </c>
      <c r="Q4363" s="53" t="s">
        <v>337</v>
      </c>
      <c r="R4363" s="53" t="s">
        <v>2918</v>
      </c>
      <c r="S4363" s="53" t="s">
        <v>384</v>
      </c>
      <c r="T4363" s="53" t="s">
        <v>9</v>
      </c>
      <c r="U4363" s="53">
        <v>8</v>
      </c>
      <c r="V4363" s="53" t="s">
        <v>389</v>
      </c>
      <c r="W4363" s="53"/>
      <c r="X4363" s="53"/>
      <c r="Y4363" s="63"/>
      <c r="Z4363" s="53"/>
      <c r="AA4363" s="53"/>
      <c r="AB4363" s="72"/>
      <c r="AC4363" s="57"/>
      <c r="AD4363" s="53"/>
      <c r="AE4363" s="53"/>
      <c r="AF4363" s="53"/>
      <c r="AG4363" s="63"/>
      <c r="AH4363" s="53"/>
      <c r="AI4363" s="53"/>
      <c r="AJ4363" s="149">
        <v>1</v>
      </c>
      <c r="AK4363" s="374">
        <v>8</v>
      </c>
    </row>
    <row r="4364" spans="1:37" s="149" customFormat="1" ht="60" customHeight="1">
      <c r="A4364" s="52" t="s">
        <v>827</v>
      </c>
      <c r="B4364" s="60">
        <v>8150</v>
      </c>
      <c r="C4364" s="69">
        <v>3000577</v>
      </c>
      <c r="D4364" s="52" t="s">
        <v>411</v>
      </c>
      <c r="E4364" s="53" t="s">
        <v>63</v>
      </c>
      <c r="F4364" s="55">
        <v>41379</v>
      </c>
      <c r="G4364" s="55">
        <v>41379</v>
      </c>
      <c r="H4364" s="53" t="s">
        <v>102</v>
      </c>
      <c r="I4364" s="57">
        <v>65</v>
      </c>
      <c r="J4364" s="56">
        <v>68.150444342400007</v>
      </c>
      <c r="K4364" s="56">
        <v>65</v>
      </c>
      <c r="L4364" s="59">
        <v>41379</v>
      </c>
      <c r="M4364" s="60">
        <v>2013</v>
      </c>
      <c r="N4364" s="78">
        <v>41379</v>
      </c>
      <c r="O4364" s="54">
        <v>2013</v>
      </c>
      <c r="P4364" s="78">
        <v>41633</v>
      </c>
      <c r="Q4364" s="53" t="s">
        <v>340</v>
      </c>
      <c r="R4364" s="53" t="s">
        <v>1061</v>
      </c>
      <c r="S4364" s="53" t="s">
        <v>384</v>
      </c>
      <c r="T4364" s="53" t="s">
        <v>9</v>
      </c>
      <c r="U4364" s="53">
        <v>8</v>
      </c>
      <c r="V4364" s="53" t="s">
        <v>389</v>
      </c>
      <c r="W4364" s="53"/>
      <c r="X4364" s="53"/>
      <c r="Y4364" s="63"/>
      <c r="Z4364" s="53"/>
      <c r="AA4364" s="53"/>
      <c r="AB4364" s="72"/>
      <c r="AC4364" s="57"/>
      <c r="AD4364" s="53"/>
      <c r="AE4364" s="53"/>
      <c r="AF4364" s="53"/>
      <c r="AG4364" s="63"/>
      <c r="AH4364" s="53"/>
      <c r="AI4364" s="53"/>
      <c r="AJ4364" s="149">
        <v>2</v>
      </c>
      <c r="AK4364" s="374">
        <v>8</v>
      </c>
    </row>
    <row r="4365" spans="1:37" s="149" customFormat="1" ht="60" customHeight="1">
      <c r="A4365" s="52" t="s">
        <v>827</v>
      </c>
      <c r="B4365" s="60">
        <v>8151</v>
      </c>
      <c r="C4365" s="69">
        <v>3000577</v>
      </c>
      <c r="D4365" s="52" t="s">
        <v>411</v>
      </c>
      <c r="E4365" s="53" t="s">
        <v>63</v>
      </c>
      <c r="F4365" s="55">
        <v>41501</v>
      </c>
      <c r="G4365" s="55">
        <v>41501</v>
      </c>
      <c r="H4365" s="53" t="s">
        <v>102</v>
      </c>
      <c r="I4365" s="57">
        <v>140</v>
      </c>
      <c r="J4365" s="56">
        <v>145.0944944064</v>
      </c>
      <c r="K4365" s="56">
        <v>140</v>
      </c>
      <c r="L4365" s="59">
        <v>41501</v>
      </c>
      <c r="M4365" s="60">
        <v>2013</v>
      </c>
      <c r="N4365" s="78">
        <v>41501</v>
      </c>
      <c r="O4365" s="54">
        <v>2013</v>
      </c>
      <c r="P4365" s="78">
        <v>41633</v>
      </c>
      <c r="Q4365" s="53" t="s">
        <v>340</v>
      </c>
      <c r="R4365" s="53" t="s">
        <v>1061</v>
      </c>
      <c r="S4365" s="53" t="s">
        <v>384</v>
      </c>
      <c r="T4365" s="53" t="s">
        <v>9</v>
      </c>
      <c r="U4365" s="53">
        <v>8</v>
      </c>
      <c r="V4365" s="53" t="s">
        <v>389</v>
      </c>
      <c r="W4365" s="53"/>
      <c r="X4365" s="53"/>
      <c r="Y4365" s="63"/>
      <c r="Z4365" s="53"/>
      <c r="AA4365" s="53"/>
      <c r="AB4365" s="72"/>
      <c r="AC4365" s="57"/>
      <c r="AD4365" s="53"/>
      <c r="AE4365" s="53"/>
      <c r="AF4365" s="53"/>
      <c r="AG4365" s="63"/>
      <c r="AH4365" s="53"/>
      <c r="AI4365" s="53"/>
      <c r="AJ4365" s="149">
        <v>3</v>
      </c>
      <c r="AK4365" s="374">
        <v>8</v>
      </c>
    </row>
    <row r="4366" spans="1:37" s="149" customFormat="1" ht="60" customHeight="1">
      <c r="A4366" s="52" t="s">
        <v>827</v>
      </c>
      <c r="B4366" s="60">
        <v>8152</v>
      </c>
      <c r="C4366" s="69">
        <v>3000577</v>
      </c>
      <c r="D4366" s="52" t="s">
        <v>411</v>
      </c>
      <c r="E4366" s="53" t="s">
        <v>63</v>
      </c>
      <c r="F4366" s="55">
        <v>41548</v>
      </c>
      <c r="G4366" s="55">
        <v>41548</v>
      </c>
      <c r="H4366" s="53" t="s">
        <v>102</v>
      </c>
      <c r="I4366" s="57">
        <v>50</v>
      </c>
      <c r="J4366" s="56">
        <v>51.662433614400001</v>
      </c>
      <c r="K4366" s="56">
        <v>50</v>
      </c>
      <c r="L4366" s="59">
        <v>41548</v>
      </c>
      <c r="M4366" s="60">
        <v>2013</v>
      </c>
      <c r="N4366" s="78">
        <v>41548</v>
      </c>
      <c r="O4366" s="54">
        <v>2013</v>
      </c>
      <c r="P4366" s="78">
        <v>41633</v>
      </c>
      <c r="Q4366" s="53" t="s">
        <v>340</v>
      </c>
      <c r="R4366" s="53" t="s">
        <v>1061</v>
      </c>
      <c r="S4366" s="53" t="s">
        <v>384</v>
      </c>
      <c r="T4366" s="53" t="s">
        <v>9</v>
      </c>
      <c r="U4366" s="53">
        <v>8</v>
      </c>
      <c r="V4366" s="53" t="s">
        <v>389</v>
      </c>
      <c r="W4366" s="53"/>
      <c r="X4366" s="53"/>
      <c r="Y4366" s="63"/>
      <c r="Z4366" s="53"/>
      <c r="AA4366" s="53"/>
      <c r="AB4366" s="72"/>
      <c r="AC4366" s="57"/>
      <c r="AD4366" s="53"/>
      <c r="AE4366" s="53"/>
      <c r="AF4366" s="53"/>
      <c r="AG4366" s="63"/>
      <c r="AH4366" s="53"/>
      <c r="AI4366" s="53"/>
      <c r="AJ4366" s="149">
        <v>4</v>
      </c>
      <c r="AK4366" s="374">
        <v>8</v>
      </c>
    </row>
    <row r="4367" spans="1:37" s="149" customFormat="1" ht="60" customHeight="1">
      <c r="A4367" s="52" t="s">
        <v>827</v>
      </c>
      <c r="B4367" s="60">
        <v>8153</v>
      </c>
      <c r="C4367" s="69">
        <v>3000577</v>
      </c>
      <c r="D4367" s="52" t="s">
        <v>411</v>
      </c>
      <c r="E4367" s="53" t="s">
        <v>59</v>
      </c>
      <c r="F4367" s="55">
        <v>41518</v>
      </c>
      <c r="G4367" s="55">
        <v>41548</v>
      </c>
      <c r="H4367" s="53" t="s">
        <v>102</v>
      </c>
      <c r="I4367" s="57">
        <v>150</v>
      </c>
      <c r="J4367" s="56">
        <v>150.5904979824</v>
      </c>
      <c r="K4367" s="56">
        <v>150</v>
      </c>
      <c r="L4367" s="59">
        <v>41567</v>
      </c>
      <c r="M4367" s="60">
        <v>2013</v>
      </c>
      <c r="N4367" s="78">
        <v>41567</v>
      </c>
      <c r="O4367" s="54">
        <v>2013</v>
      </c>
      <c r="P4367" s="78">
        <v>41633</v>
      </c>
      <c r="Q4367" s="53" t="s">
        <v>340</v>
      </c>
      <c r="R4367" s="53" t="s">
        <v>1062</v>
      </c>
      <c r="S4367" s="53" t="s">
        <v>384</v>
      </c>
      <c r="T4367" s="53" t="s">
        <v>9</v>
      </c>
      <c r="U4367" s="53">
        <v>8</v>
      </c>
      <c r="V4367" s="53" t="s">
        <v>389</v>
      </c>
      <c r="W4367" s="53"/>
      <c r="X4367" s="53"/>
      <c r="Y4367" s="63"/>
      <c r="Z4367" s="53"/>
      <c r="AA4367" s="53"/>
      <c r="AB4367" s="72"/>
      <c r="AC4367" s="57"/>
      <c r="AD4367" s="53"/>
      <c r="AE4367" s="53"/>
      <c r="AF4367" s="53"/>
      <c r="AG4367" s="63"/>
      <c r="AH4367" s="53"/>
      <c r="AI4367" s="53"/>
      <c r="AJ4367" s="149">
        <v>4</v>
      </c>
      <c r="AK4367" s="374">
        <v>8</v>
      </c>
    </row>
    <row r="4368" spans="1:37" s="149" customFormat="1" ht="60" customHeight="1">
      <c r="A4368" s="52" t="s">
        <v>827</v>
      </c>
      <c r="B4368" s="60">
        <v>8154</v>
      </c>
      <c r="C4368" s="69">
        <v>3000577</v>
      </c>
      <c r="D4368" s="52" t="s">
        <v>411</v>
      </c>
      <c r="E4368" s="53" t="s">
        <v>59</v>
      </c>
      <c r="F4368" s="55">
        <v>41366</v>
      </c>
      <c r="G4368" s="76">
        <v>41399</v>
      </c>
      <c r="H4368" s="53" t="s">
        <v>102</v>
      </c>
      <c r="I4368" s="57">
        <v>150</v>
      </c>
      <c r="J4368" s="56">
        <v>150.5904979824</v>
      </c>
      <c r="K4368" s="56">
        <v>150</v>
      </c>
      <c r="L4368" s="59">
        <v>41419</v>
      </c>
      <c r="M4368" s="60">
        <v>2013</v>
      </c>
      <c r="N4368" s="78">
        <v>41419</v>
      </c>
      <c r="O4368" s="54">
        <v>2013</v>
      </c>
      <c r="P4368" s="78">
        <v>41633</v>
      </c>
      <c r="Q4368" s="53" t="s">
        <v>340</v>
      </c>
      <c r="R4368" s="53" t="s">
        <v>1062</v>
      </c>
      <c r="S4368" s="53" t="s">
        <v>384</v>
      </c>
      <c r="T4368" s="53" t="s">
        <v>9</v>
      </c>
      <c r="U4368" s="53">
        <v>8</v>
      </c>
      <c r="V4368" s="53" t="s">
        <v>389</v>
      </c>
      <c r="W4368" s="53"/>
      <c r="X4368" s="53"/>
      <c r="Y4368" s="63"/>
      <c r="Z4368" s="53"/>
      <c r="AA4368" s="53"/>
      <c r="AB4368" s="72"/>
      <c r="AC4368" s="57"/>
      <c r="AD4368" s="53"/>
      <c r="AE4368" s="53"/>
      <c r="AF4368" s="53"/>
      <c r="AG4368" s="63"/>
      <c r="AH4368" s="53"/>
      <c r="AI4368" s="53"/>
      <c r="AJ4368" s="149">
        <v>2</v>
      </c>
      <c r="AK4368" s="374">
        <v>8</v>
      </c>
    </row>
    <row r="4369" spans="1:37" s="149" customFormat="1" ht="60" customHeight="1">
      <c r="A4369" s="52" t="s">
        <v>827</v>
      </c>
      <c r="B4369" s="60">
        <v>8155</v>
      </c>
      <c r="C4369" s="69">
        <v>3000476</v>
      </c>
      <c r="D4369" s="52" t="s">
        <v>555</v>
      </c>
      <c r="E4369" s="53" t="s">
        <v>59</v>
      </c>
      <c r="F4369" s="76">
        <v>41306</v>
      </c>
      <c r="G4369" s="76">
        <v>41334</v>
      </c>
      <c r="H4369" s="53" t="s">
        <v>101</v>
      </c>
      <c r="I4369" s="56">
        <v>180</v>
      </c>
      <c r="J4369" s="56">
        <v>183.19498959666242</v>
      </c>
      <c r="K4369" s="56">
        <v>180</v>
      </c>
      <c r="L4369" s="59">
        <v>41353</v>
      </c>
      <c r="M4369" s="60">
        <v>2013</v>
      </c>
      <c r="N4369" s="78">
        <v>41358</v>
      </c>
      <c r="O4369" s="54">
        <v>2013</v>
      </c>
      <c r="P4369" s="78">
        <v>41633</v>
      </c>
      <c r="Q4369" s="53" t="s">
        <v>340</v>
      </c>
      <c r="R4369" s="53" t="s">
        <v>1063</v>
      </c>
      <c r="S4369" s="53" t="s">
        <v>384</v>
      </c>
      <c r="T4369" s="53" t="s">
        <v>9</v>
      </c>
      <c r="U4369" s="53">
        <v>8</v>
      </c>
      <c r="V4369" s="53" t="s">
        <v>385</v>
      </c>
      <c r="W4369" s="53"/>
      <c r="X4369" s="53"/>
      <c r="Y4369" s="63"/>
      <c r="Z4369" s="53"/>
      <c r="AA4369" s="53"/>
      <c r="AB4369" s="72"/>
      <c r="AC4369" s="57"/>
      <c r="AD4369" s="53"/>
      <c r="AE4369" s="53"/>
      <c r="AF4369" s="53"/>
      <c r="AG4369" s="63"/>
      <c r="AH4369" s="53"/>
      <c r="AI4369" s="53"/>
      <c r="AJ4369" s="149">
        <v>1</v>
      </c>
      <c r="AK4369" s="374">
        <v>8</v>
      </c>
    </row>
    <row r="4370" spans="1:37" s="149" customFormat="1" ht="60" customHeight="1">
      <c r="A4370" s="52" t="s">
        <v>827</v>
      </c>
      <c r="B4370" s="60">
        <v>8156</v>
      </c>
      <c r="C4370" s="69">
        <v>3000533</v>
      </c>
      <c r="D4370" s="52" t="s">
        <v>1064</v>
      </c>
      <c r="E4370" s="53" t="s">
        <v>59</v>
      </c>
      <c r="F4370" s="76">
        <v>41306</v>
      </c>
      <c r="G4370" s="76">
        <v>41334</v>
      </c>
      <c r="H4370" s="53" t="s">
        <v>101</v>
      </c>
      <c r="I4370" s="56">
        <v>1327.9659999999999</v>
      </c>
      <c r="J4370" s="56">
        <v>1239.8610339212833</v>
      </c>
      <c r="K4370" s="56">
        <v>1239.8610000000001</v>
      </c>
      <c r="L4370" s="59">
        <v>41350</v>
      </c>
      <c r="M4370" s="60">
        <v>2013</v>
      </c>
      <c r="N4370" s="78">
        <v>41404</v>
      </c>
      <c r="O4370" s="54">
        <v>2013</v>
      </c>
      <c r="P4370" s="78">
        <v>41424</v>
      </c>
      <c r="Q4370" s="53" t="s">
        <v>340</v>
      </c>
      <c r="R4370" s="53"/>
      <c r="S4370" s="53" t="s">
        <v>384</v>
      </c>
      <c r="T4370" s="53" t="s">
        <v>9</v>
      </c>
      <c r="U4370" s="53">
        <v>8</v>
      </c>
      <c r="V4370" s="53" t="s">
        <v>389</v>
      </c>
      <c r="W4370" s="53"/>
      <c r="X4370" s="53"/>
      <c r="Y4370" s="63"/>
      <c r="Z4370" s="53"/>
      <c r="AA4370" s="53"/>
      <c r="AB4370" s="72"/>
      <c r="AC4370" s="57"/>
      <c r="AD4370" s="53"/>
      <c r="AE4370" s="53"/>
      <c r="AF4370" s="53"/>
      <c r="AG4370" s="63"/>
      <c r="AH4370" s="53"/>
      <c r="AI4370" s="53"/>
      <c r="AJ4370" s="149">
        <v>1</v>
      </c>
      <c r="AK4370" s="374">
        <v>8</v>
      </c>
    </row>
    <row r="4371" spans="1:37" s="149" customFormat="1" ht="60" customHeight="1">
      <c r="A4371" s="52" t="s">
        <v>827</v>
      </c>
      <c r="B4371" s="60">
        <v>8157</v>
      </c>
      <c r="C4371" s="69">
        <v>3000538</v>
      </c>
      <c r="D4371" s="52" t="s">
        <v>1065</v>
      </c>
      <c r="E4371" s="53" t="s">
        <v>59</v>
      </c>
      <c r="F4371" s="55">
        <v>41243</v>
      </c>
      <c r="G4371" s="55">
        <v>41289</v>
      </c>
      <c r="H4371" s="53" t="s">
        <v>101</v>
      </c>
      <c r="I4371" s="57">
        <v>500</v>
      </c>
      <c r="J4371" s="56">
        <v>489.14431826400005</v>
      </c>
      <c r="K4371" s="56">
        <v>489.14400000000001</v>
      </c>
      <c r="L4371" s="59">
        <v>41308</v>
      </c>
      <c r="M4371" s="60">
        <v>2013</v>
      </c>
      <c r="N4371" s="78">
        <v>41308</v>
      </c>
      <c r="O4371" s="54">
        <v>2013</v>
      </c>
      <c r="P4371" s="78">
        <v>41333</v>
      </c>
      <c r="Q4371" s="53" t="s">
        <v>340</v>
      </c>
      <c r="R4371" s="53" t="s">
        <v>1066</v>
      </c>
      <c r="S4371" s="53" t="s">
        <v>384</v>
      </c>
      <c r="T4371" s="53" t="s">
        <v>9</v>
      </c>
      <c r="U4371" s="53">
        <v>8</v>
      </c>
      <c r="V4371" s="53" t="s">
        <v>389</v>
      </c>
      <c r="W4371" s="53"/>
      <c r="X4371" s="53"/>
      <c r="Y4371" s="63"/>
      <c r="Z4371" s="53"/>
      <c r="AA4371" s="53"/>
      <c r="AB4371" s="72"/>
      <c r="AC4371" s="57"/>
      <c r="AD4371" s="53"/>
      <c r="AE4371" s="53"/>
      <c r="AF4371" s="53"/>
      <c r="AG4371" s="63"/>
      <c r="AH4371" s="53"/>
      <c r="AI4371" s="53"/>
      <c r="AJ4371" s="149">
        <v>1</v>
      </c>
      <c r="AK4371" s="374">
        <v>8</v>
      </c>
    </row>
    <row r="4372" spans="1:37" s="149" customFormat="1" ht="60" customHeight="1">
      <c r="A4372" s="52" t="s">
        <v>827</v>
      </c>
      <c r="B4372" s="60">
        <v>8158</v>
      </c>
      <c r="C4372" s="69">
        <v>3000538</v>
      </c>
      <c r="D4372" s="52" t="s">
        <v>1065</v>
      </c>
      <c r="E4372" s="53" t="s">
        <v>59</v>
      </c>
      <c r="F4372" s="55">
        <v>41243</v>
      </c>
      <c r="G4372" s="55">
        <v>41289</v>
      </c>
      <c r="H4372" s="53" t="s">
        <v>101</v>
      </c>
      <c r="I4372" s="57">
        <v>1864.4059999999999</v>
      </c>
      <c r="J4372" s="56">
        <v>1823.9272696266655</v>
      </c>
      <c r="K4372" s="56">
        <v>1823.9269999999999</v>
      </c>
      <c r="L4372" s="59">
        <v>41308</v>
      </c>
      <c r="M4372" s="60">
        <v>2013</v>
      </c>
      <c r="N4372" s="78">
        <v>41308</v>
      </c>
      <c r="O4372" s="54">
        <v>2013</v>
      </c>
      <c r="P4372" s="78">
        <v>41333</v>
      </c>
      <c r="Q4372" s="53" t="s">
        <v>340</v>
      </c>
      <c r="R4372" s="69" t="s">
        <v>1067</v>
      </c>
      <c r="S4372" s="53" t="s">
        <v>384</v>
      </c>
      <c r="T4372" s="53" t="s">
        <v>9</v>
      </c>
      <c r="U4372" s="53">
        <v>8</v>
      </c>
      <c r="V4372" s="53" t="s">
        <v>389</v>
      </c>
      <c r="W4372" s="53"/>
      <c r="X4372" s="53"/>
      <c r="Y4372" s="63"/>
      <c r="Z4372" s="53"/>
      <c r="AA4372" s="53"/>
      <c r="AB4372" s="72"/>
      <c r="AC4372" s="57"/>
      <c r="AD4372" s="53"/>
      <c r="AE4372" s="53"/>
      <c r="AF4372" s="53"/>
      <c r="AG4372" s="63"/>
      <c r="AH4372" s="53"/>
      <c r="AI4372" s="53"/>
      <c r="AJ4372" s="149">
        <v>1</v>
      </c>
      <c r="AK4372" s="374">
        <v>8</v>
      </c>
    </row>
    <row r="4373" spans="1:37" s="149" customFormat="1" ht="60" customHeight="1">
      <c r="A4373" s="52" t="s">
        <v>827</v>
      </c>
      <c r="B4373" s="60">
        <v>8159</v>
      </c>
      <c r="C4373" s="69" t="s">
        <v>448</v>
      </c>
      <c r="D4373" s="52" t="s">
        <v>1343</v>
      </c>
      <c r="E4373" s="53" t="s">
        <v>59</v>
      </c>
      <c r="F4373" s="55">
        <v>41260</v>
      </c>
      <c r="G4373" s="55">
        <v>41301</v>
      </c>
      <c r="H4373" s="53" t="s">
        <v>101</v>
      </c>
      <c r="I4373" s="57">
        <v>179</v>
      </c>
      <c r="J4373" s="56">
        <v>179</v>
      </c>
      <c r="K4373" s="56">
        <v>179</v>
      </c>
      <c r="L4373" s="59">
        <v>41315</v>
      </c>
      <c r="M4373" s="60">
        <v>2013</v>
      </c>
      <c r="N4373" s="61">
        <v>41315</v>
      </c>
      <c r="O4373" s="60">
        <v>2013</v>
      </c>
      <c r="P4373" s="61">
        <v>41394</v>
      </c>
      <c r="Q4373" s="53" t="s">
        <v>340</v>
      </c>
      <c r="R4373" s="53" t="s">
        <v>1068</v>
      </c>
      <c r="S4373" s="53" t="s">
        <v>419</v>
      </c>
      <c r="T4373" s="53" t="s">
        <v>837</v>
      </c>
      <c r="U4373" s="53">
        <v>8</v>
      </c>
      <c r="V4373" s="53" t="s">
        <v>385</v>
      </c>
      <c r="W4373" s="53"/>
      <c r="X4373" s="53"/>
      <c r="Y4373" s="63"/>
      <c r="Z4373" s="53"/>
      <c r="AA4373" s="53"/>
      <c r="AB4373" s="72"/>
      <c r="AC4373" s="57"/>
      <c r="AD4373" s="53"/>
      <c r="AE4373" s="53"/>
      <c r="AF4373" s="53"/>
      <c r="AG4373" s="63"/>
      <c r="AH4373" s="53"/>
      <c r="AI4373" s="53"/>
      <c r="AJ4373" s="149">
        <v>1</v>
      </c>
      <c r="AK4373" s="374">
        <v>8</v>
      </c>
    </row>
    <row r="4374" spans="1:37" s="149" customFormat="1" ht="60" customHeight="1">
      <c r="A4374" s="52" t="s">
        <v>827</v>
      </c>
      <c r="B4374" s="60">
        <v>8160</v>
      </c>
      <c r="C4374" s="69" t="s">
        <v>448</v>
      </c>
      <c r="D4374" s="52" t="s">
        <v>1343</v>
      </c>
      <c r="E4374" s="53" t="s">
        <v>59</v>
      </c>
      <c r="F4374" s="55">
        <v>41260</v>
      </c>
      <c r="G4374" s="55">
        <v>41301</v>
      </c>
      <c r="H4374" s="53" t="s">
        <v>101</v>
      </c>
      <c r="I4374" s="57">
        <v>123.20841</v>
      </c>
      <c r="J4374" s="56">
        <v>123.20841</v>
      </c>
      <c r="K4374" s="56">
        <v>123.208</v>
      </c>
      <c r="L4374" s="59">
        <v>41315</v>
      </c>
      <c r="M4374" s="60">
        <v>2013</v>
      </c>
      <c r="N4374" s="61">
        <v>41322</v>
      </c>
      <c r="O4374" s="60">
        <v>2013</v>
      </c>
      <c r="P4374" s="61">
        <v>41394</v>
      </c>
      <c r="Q4374" s="53" t="s">
        <v>340</v>
      </c>
      <c r="R4374" s="53"/>
      <c r="S4374" s="53" t="s">
        <v>419</v>
      </c>
      <c r="T4374" s="53" t="s">
        <v>875</v>
      </c>
      <c r="U4374" s="53">
        <v>8</v>
      </c>
      <c r="V4374" s="53" t="s">
        <v>389</v>
      </c>
      <c r="W4374" s="53"/>
      <c r="X4374" s="53"/>
      <c r="Y4374" s="63"/>
      <c r="Z4374" s="53"/>
      <c r="AA4374" s="53"/>
      <c r="AB4374" s="72"/>
      <c r="AC4374" s="57"/>
      <c r="AD4374" s="53"/>
      <c r="AE4374" s="53"/>
      <c r="AF4374" s="53"/>
      <c r="AG4374" s="63"/>
      <c r="AH4374" s="53"/>
      <c r="AI4374" s="53"/>
      <c r="AJ4374" s="149">
        <v>1</v>
      </c>
      <c r="AK4374" s="374">
        <v>8</v>
      </c>
    </row>
    <row r="4375" spans="1:37" s="149" customFormat="1" ht="60" customHeight="1">
      <c r="A4375" s="52" t="s">
        <v>827</v>
      </c>
      <c r="B4375" s="60">
        <v>8161</v>
      </c>
      <c r="C4375" s="69" t="s">
        <v>404</v>
      </c>
      <c r="D4375" s="52" t="s">
        <v>405</v>
      </c>
      <c r="E4375" s="53" t="s">
        <v>59</v>
      </c>
      <c r="F4375" s="55">
        <v>41216</v>
      </c>
      <c r="G4375" s="55">
        <v>41260</v>
      </c>
      <c r="H4375" s="53" t="s">
        <v>101</v>
      </c>
      <c r="I4375" s="57">
        <v>1575</v>
      </c>
      <c r="J4375" s="56">
        <v>1467.169146620352</v>
      </c>
      <c r="K4375" s="56">
        <v>1467.1690000000001</v>
      </c>
      <c r="L4375" s="59">
        <v>41275</v>
      </c>
      <c r="M4375" s="60">
        <v>2013</v>
      </c>
      <c r="N4375" s="61">
        <v>41275</v>
      </c>
      <c r="O4375" s="60">
        <v>2013</v>
      </c>
      <c r="P4375" s="61">
        <v>41638</v>
      </c>
      <c r="Q4375" s="53" t="s">
        <v>340</v>
      </c>
      <c r="R4375" s="53" t="s">
        <v>391</v>
      </c>
      <c r="S4375" s="53" t="s">
        <v>419</v>
      </c>
      <c r="T4375" s="53" t="s">
        <v>1069</v>
      </c>
      <c r="U4375" s="53">
        <v>8</v>
      </c>
      <c r="V4375" s="53" t="s">
        <v>385</v>
      </c>
      <c r="W4375" s="53"/>
      <c r="X4375" s="53"/>
      <c r="Y4375" s="63"/>
      <c r="Z4375" s="53"/>
      <c r="AA4375" s="53"/>
      <c r="AB4375" s="72"/>
      <c r="AC4375" s="57"/>
      <c r="AD4375" s="53"/>
      <c r="AE4375" s="53"/>
      <c r="AF4375" s="53"/>
      <c r="AG4375" s="63"/>
      <c r="AH4375" s="53"/>
      <c r="AI4375" s="53"/>
      <c r="AJ4375" s="149">
        <v>1</v>
      </c>
      <c r="AK4375" s="374">
        <v>8</v>
      </c>
    </row>
    <row r="4376" spans="1:37" s="149" customFormat="1" ht="60" customHeight="1">
      <c r="A4376" s="52" t="s">
        <v>827</v>
      </c>
      <c r="B4376" s="60">
        <v>8162</v>
      </c>
      <c r="C4376" s="69" t="s">
        <v>404</v>
      </c>
      <c r="D4376" s="52" t="s">
        <v>405</v>
      </c>
      <c r="E4376" s="53" t="s">
        <v>59</v>
      </c>
      <c r="F4376" s="55">
        <v>41257</v>
      </c>
      <c r="G4376" s="55">
        <v>41289</v>
      </c>
      <c r="H4376" s="53" t="s">
        <v>101</v>
      </c>
      <c r="I4376" s="57">
        <v>3013.01217</v>
      </c>
      <c r="J4376" s="56">
        <v>3013.3213606314002</v>
      </c>
      <c r="K4376" s="56">
        <v>3013.0120000000002</v>
      </c>
      <c r="L4376" s="59">
        <v>41308</v>
      </c>
      <c r="M4376" s="60">
        <v>2013</v>
      </c>
      <c r="N4376" s="61">
        <v>41308</v>
      </c>
      <c r="O4376" s="54">
        <v>2013</v>
      </c>
      <c r="P4376" s="61">
        <v>41638</v>
      </c>
      <c r="Q4376" s="53" t="s">
        <v>340</v>
      </c>
      <c r="R4376" s="53"/>
      <c r="S4376" s="53" t="s">
        <v>866</v>
      </c>
      <c r="T4376" s="53" t="s">
        <v>9</v>
      </c>
      <c r="U4376" s="53">
        <v>8</v>
      </c>
      <c r="V4376" s="53" t="s">
        <v>389</v>
      </c>
      <c r="W4376" s="53"/>
      <c r="X4376" s="53"/>
      <c r="Y4376" s="63"/>
      <c r="Z4376" s="53"/>
      <c r="AA4376" s="53"/>
      <c r="AB4376" s="72"/>
      <c r="AC4376" s="57"/>
      <c r="AD4376" s="53"/>
      <c r="AE4376" s="53"/>
      <c r="AF4376" s="53"/>
      <c r="AG4376" s="63"/>
      <c r="AH4376" s="53"/>
      <c r="AI4376" s="53"/>
      <c r="AJ4376" s="149">
        <v>1</v>
      </c>
      <c r="AK4376" s="374">
        <v>8</v>
      </c>
    </row>
    <row r="4377" spans="1:37" s="149" customFormat="1" ht="60" customHeight="1">
      <c r="A4377" s="52" t="s">
        <v>827</v>
      </c>
      <c r="B4377" s="60">
        <v>8163</v>
      </c>
      <c r="C4377" s="69" t="s">
        <v>404</v>
      </c>
      <c r="D4377" s="52" t="s">
        <v>405</v>
      </c>
      <c r="E4377" s="53" t="s">
        <v>59</v>
      </c>
      <c r="F4377" s="55">
        <v>41257</v>
      </c>
      <c r="G4377" s="55">
        <v>41289</v>
      </c>
      <c r="H4377" s="53" t="s">
        <v>101</v>
      </c>
      <c r="I4377" s="57">
        <v>1100</v>
      </c>
      <c r="J4377" s="56">
        <v>1088.2087080480001</v>
      </c>
      <c r="K4377" s="56">
        <v>1088.2080000000001</v>
      </c>
      <c r="L4377" s="59">
        <v>41308</v>
      </c>
      <c r="M4377" s="60">
        <v>2013</v>
      </c>
      <c r="N4377" s="61">
        <v>41308</v>
      </c>
      <c r="O4377" s="54">
        <v>2013</v>
      </c>
      <c r="P4377" s="61">
        <v>41638</v>
      </c>
      <c r="Q4377" s="53" t="s">
        <v>340</v>
      </c>
      <c r="R4377" s="53" t="s">
        <v>1070</v>
      </c>
      <c r="S4377" s="53" t="s">
        <v>866</v>
      </c>
      <c r="T4377" s="53" t="s">
        <v>9</v>
      </c>
      <c r="U4377" s="53">
        <v>8</v>
      </c>
      <c r="V4377" s="53" t="s">
        <v>389</v>
      </c>
      <c r="W4377" s="53"/>
      <c r="X4377" s="53"/>
      <c r="Y4377" s="63"/>
      <c r="Z4377" s="53"/>
      <c r="AA4377" s="53"/>
      <c r="AB4377" s="72"/>
      <c r="AC4377" s="57"/>
      <c r="AD4377" s="53"/>
      <c r="AE4377" s="53"/>
      <c r="AF4377" s="53"/>
      <c r="AG4377" s="63"/>
      <c r="AH4377" s="53"/>
      <c r="AI4377" s="53"/>
      <c r="AJ4377" s="149">
        <v>1</v>
      </c>
      <c r="AK4377" s="374">
        <v>8</v>
      </c>
    </row>
    <row r="4378" spans="1:37" s="149" customFormat="1" ht="60" customHeight="1">
      <c r="A4378" s="52" t="s">
        <v>827</v>
      </c>
      <c r="B4378" s="60">
        <v>8164</v>
      </c>
      <c r="C4378" s="69" t="s">
        <v>524</v>
      </c>
      <c r="D4378" s="52" t="s">
        <v>525</v>
      </c>
      <c r="E4378" s="53" t="s">
        <v>59</v>
      </c>
      <c r="F4378" s="55">
        <v>41257</v>
      </c>
      <c r="G4378" s="55">
        <v>41288</v>
      </c>
      <c r="H4378" s="53" t="s">
        <v>101</v>
      </c>
      <c r="I4378" s="57">
        <v>1300</v>
      </c>
      <c r="J4378" s="56">
        <v>1300</v>
      </c>
      <c r="K4378" s="56">
        <v>1300</v>
      </c>
      <c r="L4378" s="59">
        <v>41304</v>
      </c>
      <c r="M4378" s="60">
        <v>2013</v>
      </c>
      <c r="N4378" s="61">
        <v>41308</v>
      </c>
      <c r="O4378" s="60">
        <v>2013</v>
      </c>
      <c r="P4378" s="61">
        <v>41638</v>
      </c>
      <c r="Q4378" s="53" t="s">
        <v>340</v>
      </c>
      <c r="R4378" s="53"/>
      <c r="S4378" s="53" t="s">
        <v>866</v>
      </c>
      <c r="T4378" s="53" t="s">
        <v>9</v>
      </c>
      <c r="U4378" s="53">
        <v>8</v>
      </c>
      <c r="V4378" s="53" t="s">
        <v>385</v>
      </c>
      <c r="W4378" s="53"/>
      <c r="X4378" s="53"/>
      <c r="Y4378" s="63"/>
      <c r="Z4378" s="53"/>
      <c r="AA4378" s="53"/>
      <c r="AB4378" s="72"/>
      <c r="AC4378" s="57"/>
      <c r="AD4378" s="53"/>
      <c r="AE4378" s="53"/>
      <c r="AF4378" s="53"/>
      <c r="AG4378" s="63"/>
      <c r="AH4378" s="53"/>
      <c r="AI4378" s="53"/>
      <c r="AJ4378" s="149">
        <v>1</v>
      </c>
      <c r="AK4378" s="374">
        <v>8</v>
      </c>
    </row>
    <row r="4379" spans="1:37" s="149" customFormat="1" ht="60" customHeight="1">
      <c r="A4379" s="52" t="s">
        <v>827</v>
      </c>
      <c r="B4379" s="60">
        <v>8165</v>
      </c>
      <c r="C4379" s="69" t="s">
        <v>524</v>
      </c>
      <c r="D4379" s="52" t="s">
        <v>525</v>
      </c>
      <c r="E4379" s="53" t="s">
        <v>59</v>
      </c>
      <c r="F4379" s="55">
        <v>41257</v>
      </c>
      <c r="G4379" s="55">
        <v>41288</v>
      </c>
      <c r="H4379" s="53" t="s">
        <v>101</v>
      </c>
      <c r="I4379" s="57">
        <v>29.70158</v>
      </c>
      <c r="J4379" s="56">
        <v>29.70158</v>
      </c>
      <c r="K4379" s="56">
        <v>29.701000000000001</v>
      </c>
      <c r="L4379" s="59">
        <v>41304</v>
      </c>
      <c r="M4379" s="60">
        <v>2013</v>
      </c>
      <c r="N4379" s="61">
        <v>41308</v>
      </c>
      <c r="O4379" s="60">
        <v>2013</v>
      </c>
      <c r="P4379" s="61">
        <v>41638</v>
      </c>
      <c r="Q4379" s="53" t="s">
        <v>340</v>
      </c>
      <c r="R4379" s="53"/>
      <c r="S4379" s="53" t="s">
        <v>419</v>
      </c>
      <c r="T4379" s="53" t="s">
        <v>1000</v>
      </c>
      <c r="U4379" s="53">
        <v>8</v>
      </c>
      <c r="V4379" s="53" t="s">
        <v>385</v>
      </c>
      <c r="W4379" s="53"/>
      <c r="X4379" s="53"/>
      <c r="Y4379" s="63"/>
      <c r="Z4379" s="53"/>
      <c r="AA4379" s="53"/>
      <c r="AB4379" s="72"/>
      <c r="AC4379" s="57"/>
      <c r="AD4379" s="53"/>
      <c r="AE4379" s="53"/>
      <c r="AF4379" s="53"/>
      <c r="AG4379" s="63"/>
      <c r="AH4379" s="53"/>
      <c r="AI4379" s="53"/>
      <c r="AJ4379" s="149">
        <v>1</v>
      </c>
      <c r="AK4379" s="374">
        <v>8</v>
      </c>
    </row>
    <row r="4380" spans="1:37" s="149" customFormat="1" ht="60" customHeight="1">
      <c r="A4380" s="52" t="s">
        <v>827</v>
      </c>
      <c r="B4380" s="60">
        <v>8166</v>
      </c>
      <c r="C4380" s="69" t="s">
        <v>427</v>
      </c>
      <c r="D4380" s="52" t="s">
        <v>406</v>
      </c>
      <c r="E4380" s="53" t="s">
        <v>59</v>
      </c>
      <c r="F4380" s="55">
        <v>41315</v>
      </c>
      <c r="G4380" s="55">
        <v>41343</v>
      </c>
      <c r="H4380" s="53" t="s">
        <v>101</v>
      </c>
      <c r="I4380" s="57">
        <v>226.71549999999999</v>
      </c>
      <c r="J4380" s="56">
        <v>226.71549999999999</v>
      </c>
      <c r="K4380" s="56">
        <v>226.715</v>
      </c>
      <c r="L4380" s="59">
        <v>41359</v>
      </c>
      <c r="M4380" s="60">
        <v>2013</v>
      </c>
      <c r="N4380" s="61">
        <v>41371</v>
      </c>
      <c r="O4380" s="60">
        <v>2013</v>
      </c>
      <c r="P4380" s="61">
        <v>41486</v>
      </c>
      <c r="Q4380" s="53" t="s">
        <v>340</v>
      </c>
      <c r="R4380" s="53"/>
      <c r="S4380" s="53" t="s">
        <v>419</v>
      </c>
      <c r="T4380" s="53" t="s">
        <v>862</v>
      </c>
      <c r="U4380" s="53">
        <v>8</v>
      </c>
      <c r="V4380" s="53" t="s">
        <v>389</v>
      </c>
      <c r="W4380" s="53"/>
      <c r="X4380" s="53"/>
      <c r="Y4380" s="63"/>
      <c r="Z4380" s="53"/>
      <c r="AA4380" s="53"/>
      <c r="AB4380" s="72"/>
      <c r="AC4380" s="57"/>
      <c r="AD4380" s="53"/>
      <c r="AE4380" s="53"/>
      <c r="AF4380" s="53"/>
      <c r="AG4380" s="63"/>
      <c r="AH4380" s="53"/>
      <c r="AI4380" s="53"/>
      <c r="AJ4380" s="149">
        <v>1</v>
      </c>
      <c r="AK4380" s="374">
        <v>8</v>
      </c>
    </row>
    <row r="4381" spans="1:37" s="149" customFormat="1" ht="60" customHeight="1">
      <c r="A4381" s="52" t="s">
        <v>827</v>
      </c>
      <c r="B4381" s="60">
        <v>8167</v>
      </c>
      <c r="C4381" s="69" t="s">
        <v>453</v>
      </c>
      <c r="D4381" s="52" t="s">
        <v>454</v>
      </c>
      <c r="E4381" s="53" t="s">
        <v>59</v>
      </c>
      <c r="F4381" s="55">
        <v>41284</v>
      </c>
      <c r="G4381" s="55">
        <v>41315</v>
      </c>
      <c r="H4381" s="53" t="s">
        <v>101</v>
      </c>
      <c r="I4381" s="57">
        <v>130.94040000000001</v>
      </c>
      <c r="J4381" s="56">
        <v>130.94</v>
      </c>
      <c r="K4381" s="56">
        <v>130.94</v>
      </c>
      <c r="L4381" s="59">
        <v>41333</v>
      </c>
      <c r="M4381" s="60">
        <v>2013</v>
      </c>
      <c r="N4381" s="61">
        <v>41336</v>
      </c>
      <c r="O4381" s="60">
        <v>2013</v>
      </c>
      <c r="P4381" s="61">
        <v>41364</v>
      </c>
      <c r="Q4381" s="53" t="s">
        <v>340</v>
      </c>
      <c r="R4381" s="53" t="s">
        <v>1071</v>
      </c>
      <c r="S4381" s="53" t="s">
        <v>419</v>
      </c>
      <c r="T4381" s="53" t="s">
        <v>1072</v>
      </c>
      <c r="U4381" s="53">
        <v>8</v>
      </c>
      <c r="V4381" s="53" t="s">
        <v>385</v>
      </c>
      <c r="W4381" s="53"/>
      <c r="X4381" s="53"/>
      <c r="Y4381" s="63"/>
      <c r="Z4381" s="53"/>
      <c r="AA4381" s="53"/>
      <c r="AB4381" s="72"/>
      <c r="AC4381" s="57"/>
      <c r="AD4381" s="53"/>
      <c r="AE4381" s="53"/>
      <c r="AF4381" s="53"/>
      <c r="AG4381" s="63"/>
      <c r="AH4381" s="53"/>
      <c r="AI4381" s="53"/>
      <c r="AJ4381" s="149">
        <v>1</v>
      </c>
      <c r="AK4381" s="374">
        <v>8</v>
      </c>
    </row>
    <row r="4382" spans="1:37" s="149" customFormat="1" ht="60" customHeight="1">
      <c r="A4382" s="52" t="s">
        <v>827</v>
      </c>
      <c r="B4382" s="60">
        <v>8168</v>
      </c>
      <c r="C4382" s="69" t="s">
        <v>453</v>
      </c>
      <c r="D4382" s="52" t="s">
        <v>454</v>
      </c>
      <c r="E4382" s="53" t="s">
        <v>59</v>
      </c>
      <c r="F4382" s="55">
        <v>41284</v>
      </c>
      <c r="G4382" s="55">
        <v>41315</v>
      </c>
      <c r="H4382" s="53" t="s">
        <v>101</v>
      </c>
      <c r="I4382" s="57">
        <v>72.052000000000007</v>
      </c>
      <c r="J4382" s="56">
        <v>72.052000000000007</v>
      </c>
      <c r="K4382" s="56">
        <v>72.052000000000007</v>
      </c>
      <c r="L4382" s="59">
        <v>41333</v>
      </c>
      <c r="M4382" s="60">
        <v>2013</v>
      </c>
      <c r="N4382" s="61">
        <v>41336</v>
      </c>
      <c r="O4382" s="60">
        <v>2013</v>
      </c>
      <c r="P4382" s="61">
        <v>41633</v>
      </c>
      <c r="Q4382" s="53" t="s">
        <v>340</v>
      </c>
      <c r="R4382" s="53" t="s">
        <v>1073</v>
      </c>
      <c r="S4382" s="53" t="s">
        <v>419</v>
      </c>
      <c r="T4382" s="53" t="s">
        <v>1074</v>
      </c>
      <c r="U4382" s="53">
        <v>8</v>
      </c>
      <c r="V4382" s="53" t="s">
        <v>385</v>
      </c>
      <c r="W4382" s="53"/>
      <c r="X4382" s="53"/>
      <c r="Y4382" s="63"/>
      <c r="Z4382" s="53"/>
      <c r="AA4382" s="53"/>
      <c r="AB4382" s="72"/>
      <c r="AC4382" s="57"/>
      <c r="AD4382" s="53"/>
      <c r="AE4382" s="53"/>
      <c r="AF4382" s="53"/>
      <c r="AG4382" s="63"/>
      <c r="AH4382" s="53"/>
      <c r="AI4382" s="53"/>
      <c r="AJ4382" s="149">
        <v>1</v>
      </c>
      <c r="AK4382" s="374">
        <v>8</v>
      </c>
    </row>
    <row r="4383" spans="1:37" s="149" customFormat="1" ht="60" customHeight="1">
      <c r="A4383" s="52" t="s">
        <v>827</v>
      </c>
      <c r="B4383" s="60">
        <v>8169</v>
      </c>
      <c r="C4383" s="69" t="s">
        <v>453</v>
      </c>
      <c r="D4383" s="52" t="s">
        <v>454</v>
      </c>
      <c r="E4383" s="53" t="s">
        <v>59</v>
      </c>
      <c r="F4383" s="55">
        <v>41284</v>
      </c>
      <c r="G4383" s="55">
        <v>41315</v>
      </c>
      <c r="H4383" s="53" t="s">
        <v>101</v>
      </c>
      <c r="I4383" s="57">
        <v>800</v>
      </c>
      <c r="J4383" s="56">
        <v>800</v>
      </c>
      <c r="K4383" s="56">
        <v>800</v>
      </c>
      <c r="L4383" s="59">
        <v>41333</v>
      </c>
      <c r="M4383" s="60">
        <v>2013</v>
      </c>
      <c r="N4383" s="61">
        <v>41336</v>
      </c>
      <c r="O4383" s="60">
        <v>2013</v>
      </c>
      <c r="P4383" s="61">
        <v>41633</v>
      </c>
      <c r="Q4383" s="53" t="s">
        <v>340</v>
      </c>
      <c r="R4383" s="53" t="s">
        <v>1075</v>
      </c>
      <c r="S4383" s="53" t="s">
        <v>866</v>
      </c>
      <c r="T4383" s="53" t="s">
        <v>9</v>
      </c>
      <c r="U4383" s="53">
        <v>8</v>
      </c>
      <c r="V4383" s="53" t="s">
        <v>385</v>
      </c>
      <c r="W4383" s="53"/>
      <c r="X4383" s="53"/>
      <c r="Y4383" s="63"/>
      <c r="Z4383" s="53"/>
      <c r="AA4383" s="53"/>
      <c r="AB4383" s="72"/>
      <c r="AC4383" s="57"/>
      <c r="AD4383" s="53"/>
      <c r="AE4383" s="53"/>
      <c r="AF4383" s="53"/>
      <c r="AG4383" s="63"/>
      <c r="AH4383" s="53"/>
      <c r="AI4383" s="53"/>
      <c r="AJ4383" s="149">
        <v>1</v>
      </c>
      <c r="AK4383" s="374">
        <v>8</v>
      </c>
    </row>
    <row r="4384" spans="1:37" s="149" customFormat="1" ht="60" customHeight="1">
      <c r="A4384" s="52" t="s">
        <v>827</v>
      </c>
      <c r="B4384" s="60">
        <v>8170</v>
      </c>
      <c r="C4384" s="69" t="s">
        <v>1076</v>
      </c>
      <c r="D4384" s="52" t="s">
        <v>1077</v>
      </c>
      <c r="E4384" s="53" t="s">
        <v>59</v>
      </c>
      <c r="F4384" s="55">
        <v>41254</v>
      </c>
      <c r="G4384" s="55">
        <v>41297</v>
      </c>
      <c r="H4384" s="53" t="s">
        <v>101</v>
      </c>
      <c r="I4384" s="57">
        <v>2100</v>
      </c>
      <c r="J4384" s="56">
        <v>2100</v>
      </c>
      <c r="K4384" s="56">
        <v>2100</v>
      </c>
      <c r="L4384" s="59">
        <v>41310</v>
      </c>
      <c r="M4384" s="60">
        <v>2013</v>
      </c>
      <c r="N4384" s="61">
        <v>41310</v>
      </c>
      <c r="O4384" s="60">
        <v>2013</v>
      </c>
      <c r="P4384" s="61">
        <v>41633</v>
      </c>
      <c r="Q4384" s="53" t="s">
        <v>340</v>
      </c>
      <c r="R4384" s="53"/>
      <c r="S4384" s="53" t="s">
        <v>866</v>
      </c>
      <c r="T4384" s="53" t="s">
        <v>9</v>
      </c>
      <c r="U4384" s="53">
        <v>8</v>
      </c>
      <c r="V4384" s="53" t="s">
        <v>385</v>
      </c>
      <c r="W4384" s="53"/>
      <c r="X4384" s="53"/>
      <c r="Y4384" s="63"/>
      <c r="Z4384" s="53"/>
      <c r="AA4384" s="53"/>
      <c r="AB4384" s="72"/>
      <c r="AC4384" s="57"/>
      <c r="AD4384" s="53"/>
      <c r="AE4384" s="53"/>
      <c r="AF4384" s="53"/>
      <c r="AG4384" s="63"/>
      <c r="AH4384" s="53"/>
      <c r="AI4384" s="53"/>
      <c r="AJ4384" s="149">
        <v>1</v>
      </c>
      <c r="AK4384" s="374">
        <v>8</v>
      </c>
    </row>
    <row r="4385" spans="1:37" s="149" customFormat="1" ht="60" customHeight="1">
      <c r="A4385" s="52" t="s">
        <v>827</v>
      </c>
      <c r="B4385" s="60">
        <v>8171</v>
      </c>
      <c r="C4385" s="53" t="s">
        <v>1981</v>
      </c>
      <c r="D4385" s="52" t="s">
        <v>1078</v>
      </c>
      <c r="E4385" s="53" t="s">
        <v>59</v>
      </c>
      <c r="F4385" s="55">
        <v>41243</v>
      </c>
      <c r="G4385" s="55">
        <v>41290</v>
      </c>
      <c r="H4385" s="53" t="s">
        <v>101</v>
      </c>
      <c r="I4385" s="57">
        <v>1070</v>
      </c>
      <c r="J4385" s="56">
        <v>1070</v>
      </c>
      <c r="K4385" s="56">
        <v>1070</v>
      </c>
      <c r="L4385" s="59">
        <v>41304</v>
      </c>
      <c r="M4385" s="60">
        <v>2013</v>
      </c>
      <c r="N4385" s="61">
        <v>41315</v>
      </c>
      <c r="O4385" s="60">
        <v>2013</v>
      </c>
      <c r="P4385" s="61">
        <v>41339</v>
      </c>
      <c r="Q4385" s="53" t="s">
        <v>340</v>
      </c>
      <c r="R4385" s="53"/>
      <c r="S4385" s="53" t="s">
        <v>384</v>
      </c>
      <c r="T4385" s="53" t="s">
        <v>9</v>
      </c>
      <c r="U4385" s="53">
        <v>8</v>
      </c>
      <c r="V4385" s="53" t="s">
        <v>389</v>
      </c>
      <c r="W4385" s="53"/>
      <c r="X4385" s="53"/>
      <c r="Y4385" s="63"/>
      <c r="Z4385" s="53"/>
      <c r="AA4385" s="53"/>
      <c r="AB4385" s="72"/>
      <c r="AC4385" s="57"/>
      <c r="AD4385" s="53"/>
      <c r="AE4385" s="53"/>
      <c r="AF4385" s="53"/>
      <c r="AG4385" s="63"/>
      <c r="AH4385" s="53"/>
      <c r="AI4385" s="53"/>
      <c r="AJ4385" s="149">
        <v>1</v>
      </c>
      <c r="AK4385" s="374">
        <v>8</v>
      </c>
    </row>
    <row r="4386" spans="1:37" s="149" customFormat="1" ht="60" customHeight="1">
      <c r="A4386" s="52" t="s">
        <v>827</v>
      </c>
      <c r="B4386" s="60">
        <v>8172</v>
      </c>
      <c r="C4386" s="73" t="s">
        <v>1982</v>
      </c>
      <c r="D4386" s="52" t="s">
        <v>424</v>
      </c>
      <c r="E4386" s="53" t="s">
        <v>59</v>
      </c>
      <c r="F4386" s="55">
        <v>41254</v>
      </c>
      <c r="G4386" s="55">
        <v>41297</v>
      </c>
      <c r="H4386" s="53" t="s">
        <v>101</v>
      </c>
      <c r="I4386" s="57">
        <v>600</v>
      </c>
      <c r="J4386" s="56">
        <v>593.56838620799999</v>
      </c>
      <c r="K4386" s="56">
        <v>593.56799999999998</v>
      </c>
      <c r="L4386" s="59">
        <v>41315</v>
      </c>
      <c r="M4386" s="60">
        <v>2013</v>
      </c>
      <c r="N4386" s="61">
        <v>41315</v>
      </c>
      <c r="O4386" s="60">
        <v>2013</v>
      </c>
      <c r="P4386" s="61">
        <v>41638</v>
      </c>
      <c r="Q4386" s="53" t="s">
        <v>340</v>
      </c>
      <c r="R4386" s="69" t="s">
        <v>1079</v>
      </c>
      <c r="S4386" s="53" t="s">
        <v>384</v>
      </c>
      <c r="T4386" s="53" t="s">
        <v>9</v>
      </c>
      <c r="U4386" s="53">
        <v>8</v>
      </c>
      <c r="V4386" s="53" t="s">
        <v>389</v>
      </c>
      <c r="W4386" s="53"/>
      <c r="X4386" s="53"/>
      <c r="Y4386" s="63"/>
      <c r="Z4386" s="53"/>
      <c r="AA4386" s="53"/>
      <c r="AB4386" s="72"/>
      <c r="AC4386" s="57"/>
      <c r="AD4386" s="53"/>
      <c r="AE4386" s="53"/>
      <c r="AF4386" s="53"/>
      <c r="AG4386" s="63"/>
      <c r="AH4386" s="53"/>
      <c r="AI4386" s="53"/>
      <c r="AJ4386" s="149">
        <v>1</v>
      </c>
      <c r="AK4386" s="374">
        <v>8</v>
      </c>
    </row>
    <row r="4387" spans="1:37" s="149" customFormat="1" ht="60" customHeight="1">
      <c r="A4387" s="52" t="s">
        <v>827</v>
      </c>
      <c r="B4387" s="60">
        <v>8173</v>
      </c>
      <c r="C4387" s="73" t="s">
        <v>1982</v>
      </c>
      <c r="D4387" s="52" t="s">
        <v>424</v>
      </c>
      <c r="E4387" s="53" t="s">
        <v>59</v>
      </c>
      <c r="F4387" s="55">
        <v>41291</v>
      </c>
      <c r="G4387" s="55">
        <v>41322</v>
      </c>
      <c r="H4387" s="53" t="s">
        <v>100</v>
      </c>
      <c r="I4387" s="57">
        <v>297</v>
      </c>
      <c r="J4387" s="56">
        <v>300.34560342124803</v>
      </c>
      <c r="K4387" s="56">
        <v>297</v>
      </c>
      <c r="L4387" s="59">
        <v>41336</v>
      </c>
      <c r="M4387" s="60">
        <v>2013</v>
      </c>
      <c r="N4387" s="61">
        <v>41336</v>
      </c>
      <c r="O4387" s="60">
        <v>2013</v>
      </c>
      <c r="P4387" s="61">
        <v>41639</v>
      </c>
      <c r="Q4387" s="53" t="s">
        <v>340</v>
      </c>
      <c r="R4387" s="69" t="s">
        <v>1080</v>
      </c>
      <c r="S4387" s="53" t="s">
        <v>384</v>
      </c>
      <c r="T4387" s="53" t="s">
        <v>9</v>
      </c>
      <c r="U4387" s="53">
        <v>8</v>
      </c>
      <c r="V4387" s="53" t="s">
        <v>389</v>
      </c>
      <c r="W4387" s="53"/>
      <c r="X4387" s="53"/>
      <c r="Y4387" s="63"/>
      <c r="Z4387" s="53"/>
      <c r="AA4387" s="53"/>
      <c r="AB4387" s="72"/>
      <c r="AC4387" s="57"/>
      <c r="AD4387" s="53"/>
      <c r="AE4387" s="53"/>
      <c r="AF4387" s="53"/>
      <c r="AG4387" s="63"/>
      <c r="AH4387" s="53"/>
      <c r="AI4387" s="53"/>
      <c r="AJ4387" s="149">
        <v>1</v>
      </c>
      <c r="AK4387" s="374">
        <v>8</v>
      </c>
    </row>
    <row r="4388" spans="1:37" s="149" customFormat="1" ht="75" customHeight="1">
      <c r="A4388" s="52" t="s">
        <v>827</v>
      </c>
      <c r="B4388" s="60">
        <v>8174</v>
      </c>
      <c r="C4388" s="73" t="s">
        <v>1982</v>
      </c>
      <c r="D4388" s="52" t="s">
        <v>424</v>
      </c>
      <c r="E4388" s="53" t="s">
        <v>59</v>
      </c>
      <c r="F4388" s="55">
        <v>41290</v>
      </c>
      <c r="G4388" s="55">
        <v>41322</v>
      </c>
      <c r="H4388" s="53" t="s">
        <v>100</v>
      </c>
      <c r="I4388" s="57">
        <v>4491.09</v>
      </c>
      <c r="J4388" s="56">
        <v>4591.046686225639</v>
      </c>
      <c r="K4388" s="56">
        <v>4491.09</v>
      </c>
      <c r="L4388" s="59">
        <v>41336</v>
      </c>
      <c r="M4388" s="60">
        <v>2013</v>
      </c>
      <c r="N4388" s="61">
        <v>41336</v>
      </c>
      <c r="O4388" s="60">
        <v>2013</v>
      </c>
      <c r="P4388" s="61">
        <v>41639</v>
      </c>
      <c r="Q4388" s="53" t="s">
        <v>340</v>
      </c>
      <c r="R4388" s="69" t="s">
        <v>1081</v>
      </c>
      <c r="S4388" s="53" t="s">
        <v>384</v>
      </c>
      <c r="T4388" s="53" t="s">
        <v>9</v>
      </c>
      <c r="U4388" s="53">
        <v>8</v>
      </c>
      <c r="V4388" s="53" t="s">
        <v>389</v>
      </c>
      <c r="W4388" s="53"/>
      <c r="X4388" s="53"/>
      <c r="Y4388" s="63"/>
      <c r="Z4388" s="53"/>
      <c r="AA4388" s="53"/>
      <c r="AB4388" s="72"/>
      <c r="AC4388" s="57"/>
      <c r="AD4388" s="53"/>
      <c r="AE4388" s="53"/>
      <c r="AF4388" s="53"/>
      <c r="AG4388" s="63"/>
      <c r="AH4388" s="53"/>
      <c r="AI4388" s="53"/>
      <c r="AJ4388" s="149">
        <v>1</v>
      </c>
      <c r="AK4388" s="374">
        <v>8</v>
      </c>
    </row>
    <row r="4389" spans="1:37" s="149" customFormat="1" ht="60" customHeight="1">
      <c r="A4389" s="52" t="s">
        <v>827</v>
      </c>
      <c r="B4389" s="60">
        <v>8175</v>
      </c>
      <c r="C4389" s="73" t="s">
        <v>1982</v>
      </c>
      <c r="D4389" s="52" t="s">
        <v>424</v>
      </c>
      <c r="E4389" s="53" t="s">
        <v>59</v>
      </c>
      <c r="F4389" s="55">
        <v>41290</v>
      </c>
      <c r="G4389" s="55">
        <v>41322</v>
      </c>
      <c r="H4389" s="53" t="s">
        <v>100</v>
      </c>
      <c r="I4389" s="57">
        <v>324</v>
      </c>
      <c r="J4389" s="56">
        <v>320.52692855232004</v>
      </c>
      <c r="K4389" s="56">
        <v>320.52600000000001</v>
      </c>
      <c r="L4389" s="59">
        <v>41336</v>
      </c>
      <c r="M4389" s="60">
        <v>2013</v>
      </c>
      <c r="N4389" s="61">
        <v>41336</v>
      </c>
      <c r="O4389" s="60">
        <v>2013</v>
      </c>
      <c r="P4389" s="61">
        <v>41639</v>
      </c>
      <c r="Q4389" s="53" t="s">
        <v>340</v>
      </c>
      <c r="R4389" s="69" t="s">
        <v>758</v>
      </c>
      <c r="S4389" s="53" t="s">
        <v>384</v>
      </c>
      <c r="T4389" s="53" t="s">
        <v>9</v>
      </c>
      <c r="U4389" s="53">
        <v>8</v>
      </c>
      <c r="V4389" s="53" t="s">
        <v>385</v>
      </c>
      <c r="W4389" s="53"/>
      <c r="X4389" s="53"/>
      <c r="Y4389" s="63"/>
      <c r="Z4389" s="53"/>
      <c r="AA4389" s="53"/>
      <c r="AB4389" s="72"/>
      <c r="AC4389" s="57"/>
      <c r="AD4389" s="53"/>
      <c r="AE4389" s="53"/>
      <c r="AF4389" s="53"/>
      <c r="AG4389" s="63"/>
      <c r="AH4389" s="53"/>
      <c r="AI4389" s="53"/>
      <c r="AJ4389" s="149">
        <v>1</v>
      </c>
      <c r="AK4389" s="374">
        <v>8</v>
      </c>
    </row>
    <row r="4390" spans="1:37" s="149" customFormat="1" ht="60" customHeight="1">
      <c r="A4390" s="52" t="s">
        <v>827</v>
      </c>
      <c r="B4390" s="60">
        <v>8176</v>
      </c>
      <c r="C4390" s="73" t="s">
        <v>1982</v>
      </c>
      <c r="D4390" s="52" t="s">
        <v>424</v>
      </c>
      <c r="E4390" s="53" t="s">
        <v>59</v>
      </c>
      <c r="F4390" s="55">
        <v>41289</v>
      </c>
      <c r="G4390" s="55">
        <v>41320</v>
      </c>
      <c r="H4390" s="53" t="s">
        <v>100</v>
      </c>
      <c r="I4390" s="57">
        <v>220</v>
      </c>
      <c r="J4390" s="56">
        <v>222.47822475648002</v>
      </c>
      <c r="K4390" s="56">
        <v>220</v>
      </c>
      <c r="L4390" s="59">
        <v>41336</v>
      </c>
      <c r="M4390" s="60">
        <v>2013</v>
      </c>
      <c r="N4390" s="61">
        <v>41336</v>
      </c>
      <c r="O4390" s="60">
        <v>2013</v>
      </c>
      <c r="P4390" s="61">
        <v>41364</v>
      </c>
      <c r="Q4390" s="53" t="s">
        <v>340</v>
      </c>
      <c r="R4390" s="69" t="s">
        <v>1082</v>
      </c>
      <c r="S4390" s="53" t="s">
        <v>384</v>
      </c>
      <c r="T4390" s="53" t="s">
        <v>9</v>
      </c>
      <c r="U4390" s="53">
        <v>8</v>
      </c>
      <c r="V4390" s="53" t="s">
        <v>389</v>
      </c>
      <c r="W4390" s="53"/>
      <c r="X4390" s="53"/>
      <c r="Y4390" s="63"/>
      <c r="Z4390" s="53"/>
      <c r="AA4390" s="53"/>
      <c r="AB4390" s="72"/>
      <c r="AC4390" s="57"/>
      <c r="AD4390" s="53"/>
      <c r="AE4390" s="53"/>
      <c r="AF4390" s="53"/>
      <c r="AG4390" s="63"/>
      <c r="AH4390" s="53"/>
      <c r="AI4390" s="53"/>
      <c r="AJ4390" s="149">
        <v>1</v>
      </c>
      <c r="AK4390" s="374">
        <v>8</v>
      </c>
    </row>
    <row r="4391" spans="1:37" s="149" customFormat="1" ht="60" customHeight="1">
      <c r="A4391" s="52" t="s">
        <v>827</v>
      </c>
      <c r="B4391" s="60">
        <v>8177</v>
      </c>
      <c r="C4391" s="53" t="s">
        <v>2029</v>
      </c>
      <c r="D4391" s="52" t="s">
        <v>412</v>
      </c>
      <c r="E4391" s="53" t="s">
        <v>63</v>
      </c>
      <c r="F4391" s="55">
        <v>41275</v>
      </c>
      <c r="G4391" s="55">
        <v>41275</v>
      </c>
      <c r="H4391" s="53" t="s">
        <v>101</v>
      </c>
      <c r="I4391" s="57">
        <v>2600</v>
      </c>
      <c r="J4391" s="56">
        <v>2600</v>
      </c>
      <c r="K4391" s="56">
        <v>2600</v>
      </c>
      <c r="L4391" s="59">
        <v>41275</v>
      </c>
      <c r="M4391" s="60">
        <v>2013</v>
      </c>
      <c r="N4391" s="61">
        <v>41275</v>
      </c>
      <c r="O4391" s="60">
        <v>2013</v>
      </c>
      <c r="P4391" s="61">
        <v>41639</v>
      </c>
      <c r="Q4391" s="53" t="s">
        <v>340</v>
      </c>
      <c r="R4391" s="69" t="s">
        <v>1083</v>
      </c>
      <c r="S4391" s="53" t="s">
        <v>384</v>
      </c>
      <c r="T4391" s="53" t="s">
        <v>9</v>
      </c>
      <c r="U4391" s="53">
        <v>8</v>
      </c>
      <c r="V4391" s="53" t="s">
        <v>389</v>
      </c>
      <c r="W4391" s="53"/>
      <c r="X4391" s="53"/>
      <c r="Y4391" s="63"/>
      <c r="Z4391" s="53"/>
      <c r="AA4391" s="53"/>
      <c r="AB4391" s="72"/>
      <c r="AC4391" s="57"/>
      <c r="AD4391" s="53"/>
      <c r="AE4391" s="53"/>
      <c r="AF4391" s="53"/>
      <c r="AG4391" s="63"/>
      <c r="AH4391" s="53"/>
      <c r="AI4391" s="53"/>
      <c r="AJ4391" s="149">
        <v>1</v>
      </c>
      <c r="AK4391" s="374">
        <v>8</v>
      </c>
    </row>
    <row r="4392" spans="1:37" s="149" customFormat="1" ht="150" customHeight="1">
      <c r="A4392" s="52" t="s">
        <v>827</v>
      </c>
      <c r="B4392" s="60">
        <v>8178</v>
      </c>
      <c r="C4392" s="69">
        <v>3000507</v>
      </c>
      <c r="D4392" s="52" t="s">
        <v>813</v>
      </c>
      <c r="E4392" s="53" t="s">
        <v>81</v>
      </c>
      <c r="F4392" s="55">
        <v>41548</v>
      </c>
      <c r="G4392" s="55">
        <v>41609</v>
      </c>
      <c r="H4392" s="53" t="s">
        <v>101</v>
      </c>
      <c r="I4392" s="75">
        <v>200</v>
      </c>
      <c r="J4392" s="56">
        <v>200</v>
      </c>
      <c r="K4392" s="56">
        <v>200</v>
      </c>
      <c r="L4392" s="59">
        <v>41623</v>
      </c>
      <c r="M4392" s="60">
        <v>2014</v>
      </c>
      <c r="N4392" s="61">
        <v>41640</v>
      </c>
      <c r="O4392" s="60">
        <v>2014</v>
      </c>
      <c r="P4392" s="61">
        <v>42004</v>
      </c>
      <c r="Q4392" s="53" t="s">
        <v>337</v>
      </c>
      <c r="R4392" s="69"/>
      <c r="S4392" s="53" t="s">
        <v>384</v>
      </c>
      <c r="T4392" s="53" t="s">
        <v>9</v>
      </c>
      <c r="U4392" s="53">
        <v>8</v>
      </c>
      <c r="V4392" s="53" t="s">
        <v>389</v>
      </c>
      <c r="W4392" s="53"/>
      <c r="X4392" s="53"/>
      <c r="Y4392" s="63"/>
      <c r="Z4392" s="53"/>
      <c r="AA4392" s="53"/>
      <c r="AB4392" s="72"/>
      <c r="AC4392" s="57"/>
      <c r="AD4392" s="53"/>
      <c r="AE4392" s="53"/>
      <c r="AF4392" s="53"/>
      <c r="AG4392" s="63"/>
      <c r="AH4392" s="53"/>
      <c r="AI4392" s="53"/>
      <c r="AJ4392" s="149">
        <v>4</v>
      </c>
      <c r="AK4392" s="374">
        <v>8</v>
      </c>
    </row>
    <row r="4393" spans="1:37" s="149" customFormat="1" ht="165" customHeight="1">
      <c r="A4393" s="52" t="s">
        <v>827</v>
      </c>
      <c r="B4393" s="60">
        <v>8179</v>
      </c>
      <c r="C4393" s="69">
        <v>3000562</v>
      </c>
      <c r="D4393" s="52" t="s">
        <v>656</v>
      </c>
      <c r="E4393" s="53" t="s">
        <v>81</v>
      </c>
      <c r="F4393" s="55">
        <v>41548</v>
      </c>
      <c r="G4393" s="55">
        <v>41609</v>
      </c>
      <c r="H4393" s="53" t="s">
        <v>101</v>
      </c>
      <c r="I4393" s="75">
        <v>4000</v>
      </c>
      <c r="J4393" s="56">
        <v>4000</v>
      </c>
      <c r="K4393" s="56">
        <v>4000</v>
      </c>
      <c r="L4393" s="59">
        <v>41623</v>
      </c>
      <c r="M4393" s="60">
        <v>2014</v>
      </c>
      <c r="N4393" s="61">
        <v>41640</v>
      </c>
      <c r="O4393" s="60">
        <v>2014</v>
      </c>
      <c r="P4393" s="61">
        <v>42004</v>
      </c>
      <c r="Q4393" s="53" t="s">
        <v>337</v>
      </c>
      <c r="R4393" s="71" t="s">
        <v>816</v>
      </c>
      <c r="S4393" s="53" t="s">
        <v>384</v>
      </c>
      <c r="T4393" s="53" t="s">
        <v>9</v>
      </c>
      <c r="U4393" s="53">
        <v>8</v>
      </c>
      <c r="V4393" s="53" t="s">
        <v>385</v>
      </c>
      <c r="W4393" s="53"/>
      <c r="X4393" s="53"/>
      <c r="Y4393" s="63"/>
      <c r="Z4393" s="53" t="s">
        <v>1152</v>
      </c>
      <c r="AA4393" s="53"/>
      <c r="AB4393" s="72"/>
      <c r="AC4393" s="57"/>
      <c r="AD4393" s="53"/>
      <c r="AE4393" s="53"/>
      <c r="AF4393" s="53"/>
      <c r="AG4393" s="63"/>
      <c r="AH4393" s="53"/>
      <c r="AI4393" s="53"/>
      <c r="AJ4393" s="149">
        <v>4</v>
      </c>
      <c r="AK4393" s="374">
        <v>8</v>
      </c>
    </row>
    <row r="4394" spans="1:37" s="149" customFormat="1" ht="225" customHeight="1">
      <c r="A4394" s="52" t="s">
        <v>827</v>
      </c>
      <c r="B4394" s="60">
        <v>8180</v>
      </c>
      <c r="C4394" s="70" t="s">
        <v>809</v>
      </c>
      <c r="D4394" s="52" t="s">
        <v>810</v>
      </c>
      <c r="E4394" s="53" t="s">
        <v>81</v>
      </c>
      <c r="F4394" s="55">
        <v>41548</v>
      </c>
      <c r="G4394" s="55">
        <v>41609</v>
      </c>
      <c r="H4394" s="53" t="s">
        <v>101</v>
      </c>
      <c r="I4394" s="75">
        <v>700</v>
      </c>
      <c r="J4394" s="56">
        <v>700</v>
      </c>
      <c r="K4394" s="56">
        <v>700</v>
      </c>
      <c r="L4394" s="59">
        <v>41623</v>
      </c>
      <c r="M4394" s="60">
        <v>2014</v>
      </c>
      <c r="N4394" s="61">
        <v>41640</v>
      </c>
      <c r="O4394" s="60">
        <v>2014</v>
      </c>
      <c r="P4394" s="61">
        <v>42004</v>
      </c>
      <c r="Q4394" s="53" t="s">
        <v>337</v>
      </c>
      <c r="R4394" s="69"/>
      <c r="S4394" s="53" t="s">
        <v>384</v>
      </c>
      <c r="T4394" s="53" t="s">
        <v>9</v>
      </c>
      <c r="U4394" s="53">
        <v>8</v>
      </c>
      <c r="V4394" s="53" t="s">
        <v>389</v>
      </c>
      <c r="W4394" s="53"/>
      <c r="X4394" s="53"/>
      <c r="Y4394" s="63"/>
      <c r="Z4394" s="53"/>
      <c r="AA4394" s="53"/>
      <c r="AB4394" s="72"/>
      <c r="AC4394" s="57"/>
      <c r="AD4394" s="53"/>
      <c r="AE4394" s="53"/>
      <c r="AF4394" s="53"/>
      <c r="AG4394" s="63"/>
      <c r="AH4394" s="53"/>
      <c r="AI4394" s="53"/>
      <c r="AJ4394" s="149">
        <v>4</v>
      </c>
      <c r="AK4394" s="374">
        <v>8</v>
      </c>
    </row>
    <row r="4395" spans="1:37" s="149" customFormat="1" ht="60" customHeight="1">
      <c r="A4395" s="53" t="s">
        <v>1240</v>
      </c>
      <c r="B4395" s="60">
        <v>8181</v>
      </c>
      <c r="C4395" s="53" t="s">
        <v>1310</v>
      </c>
      <c r="D4395" s="52" t="s">
        <v>1311</v>
      </c>
      <c r="E4395" s="53" t="s">
        <v>59</v>
      </c>
      <c r="F4395" s="55">
        <v>41244</v>
      </c>
      <c r="G4395" s="55">
        <v>41273</v>
      </c>
      <c r="H4395" s="53" t="s">
        <v>104</v>
      </c>
      <c r="I4395" s="57">
        <v>276</v>
      </c>
      <c r="J4395" s="56">
        <v>276</v>
      </c>
      <c r="K4395" s="56">
        <v>276</v>
      </c>
      <c r="L4395" s="59">
        <v>41294</v>
      </c>
      <c r="M4395" s="60">
        <v>2013</v>
      </c>
      <c r="N4395" s="61">
        <v>41304</v>
      </c>
      <c r="O4395" s="60">
        <v>2013</v>
      </c>
      <c r="P4395" s="61">
        <v>41638</v>
      </c>
      <c r="Q4395" s="53" t="s">
        <v>337</v>
      </c>
      <c r="R4395" s="53" t="s">
        <v>1313</v>
      </c>
      <c r="S4395" s="53" t="s">
        <v>419</v>
      </c>
      <c r="T4395" s="63">
        <v>172</v>
      </c>
      <c r="U4395" s="53">
        <v>8</v>
      </c>
      <c r="V4395" s="53" t="s">
        <v>385</v>
      </c>
      <c r="W4395" s="53"/>
      <c r="X4395" s="63"/>
      <c r="Y4395" s="63"/>
      <c r="Z4395" s="53"/>
      <c r="AA4395" s="53"/>
      <c r="AB4395" s="53"/>
      <c r="AC4395" s="57"/>
      <c r="AD4395" s="53"/>
      <c r="AE4395" s="53"/>
      <c r="AF4395" s="53"/>
      <c r="AG4395" s="63"/>
      <c r="AH4395" s="53"/>
      <c r="AI4395" s="53"/>
      <c r="AJ4395" s="149">
        <v>1</v>
      </c>
      <c r="AK4395" s="374">
        <v>8</v>
      </c>
    </row>
    <row r="4396" spans="1:37" s="149" customFormat="1" ht="75" customHeight="1">
      <c r="A4396" s="53" t="s">
        <v>1240</v>
      </c>
      <c r="B4396" s="60">
        <v>8182</v>
      </c>
      <c r="C4396" s="53" t="s">
        <v>1314</v>
      </c>
      <c r="D4396" s="52" t="s">
        <v>591</v>
      </c>
      <c r="E4396" s="53" t="s">
        <v>59</v>
      </c>
      <c r="F4396" s="55">
        <v>41223</v>
      </c>
      <c r="G4396" s="55">
        <v>41255</v>
      </c>
      <c r="H4396" s="53" t="s">
        <v>104</v>
      </c>
      <c r="I4396" s="57">
        <v>2784.9</v>
      </c>
      <c r="J4396" s="56">
        <v>3061.1640717604805</v>
      </c>
      <c r="K4396" s="56">
        <v>2784.9</v>
      </c>
      <c r="L4396" s="59">
        <v>41278</v>
      </c>
      <c r="M4396" s="60">
        <v>2013</v>
      </c>
      <c r="N4396" s="61">
        <v>41278</v>
      </c>
      <c r="O4396" s="60">
        <v>2013</v>
      </c>
      <c r="P4396" s="61">
        <v>41638</v>
      </c>
      <c r="Q4396" s="53" t="s">
        <v>341</v>
      </c>
      <c r="R4396" s="53" t="s">
        <v>961</v>
      </c>
      <c r="S4396" s="53" t="s">
        <v>384</v>
      </c>
      <c r="T4396" s="63">
        <v>1</v>
      </c>
      <c r="U4396" s="53">
        <v>8</v>
      </c>
      <c r="V4396" s="53" t="s">
        <v>389</v>
      </c>
      <c r="W4396" s="53"/>
      <c r="X4396" s="63"/>
      <c r="Y4396" s="63"/>
      <c r="Z4396" s="53"/>
      <c r="AA4396" s="53"/>
      <c r="AB4396" s="53"/>
      <c r="AC4396" s="57"/>
      <c r="AD4396" s="53"/>
      <c r="AE4396" s="53"/>
      <c r="AF4396" s="53"/>
      <c r="AG4396" s="63"/>
      <c r="AH4396" s="53"/>
      <c r="AI4396" s="53"/>
      <c r="AJ4396" s="149">
        <v>1</v>
      </c>
      <c r="AK4396" s="374">
        <v>8</v>
      </c>
    </row>
    <row r="4397" spans="1:37" s="149" customFormat="1" ht="60" customHeight="1">
      <c r="A4397" s="53" t="s">
        <v>1240</v>
      </c>
      <c r="B4397" s="60">
        <v>8183</v>
      </c>
      <c r="C4397" s="54">
        <v>3000528</v>
      </c>
      <c r="D4397" s="52" t="s">
        <v>1224</v>
      </c>
      <c r="E4397" s="53" t="s">
        <v>59</v>
      </c>
      <c r="F4397" s="55">
        <v>41306</v>
      </c>
      <c r="G4397" s="55">
        <v>41353</v>
      </c>
      <c r="H4397" s="53" t="s">
        <v>104</v>
      </c>
      <c r="I4397" s="57">
        <v>3561.36</v>
      </c>
      <c r="J4397" s="56">
        <v>3561.36</v>
      </c>
      <c r="K4397" s="56">
        <v>3561.36</v>
      </c>
      <c r="L4397" s="59">
        <v>41385</v>
      </c>
      <c r="M4397" s="60">
        <v>2013</v>
      </c>
      <c r="N4397" s="61">
        <v>41396</v>
      </c>
      <c r="O4397" s="60">
        <v>2013</v>
      </c>
      <c r="P4397" s="61">
        <v>41638</v>
      </c>
      <c r="Q4397" s="53" t="s">
        <v>341</v>
      </c>
      <c r="R4397" s="53" t="s">
        <v>1315</v>
      </c>
      <c r="S4397" s="53" t="s">
        <v>384</v>
      </c>
      <c r="T4397" s="63">
        <v>824</v>
      </c>
      <c r="U4397" s="53">
        <v>8</v>
      </c>
      <c r="V4397" s="53" t="s">
        <v>389</v>
      </c>
      <c r="W4397" s="53"/>
      <c r="X4397" s="63"/>
      <c r="Y4397" s="63"/>
      <c r="Z4397" s="53"/>
      <c r="AA4397" s="53"/>
      <c r="AB4397" s="53"/>
      <c r="AC4397" s="57"/>
      <c r="AD4397" s="53"/>
      <c r="AE4397" s="53"/>
      <c r="AF4397" s="53"/>
      <c r="AG4397" s="63"/>
      <c r="AH4397" s="53"/>
      <c r="AI4397" s="53"/>
      <c r="AJ4397" s="149">
        <v>2</v>
      </c>
      <c r="AK4397" s="374">
        <v>8</v>
      </c>
    </row>
    <row r="4398" spans="1:37" s="149" customFormat="1" ht="60" customHeight="1">
      <c r="A4398" s="53" t="s">
        <v>1240</v>
      </c>
      <c r="B4398" s="60">
        <v>8184</v>
      </c>
      <c r="C4398" s="53" t="s">
        <v>1316</v>
      </c>
      <c r="D4398" s="52" t="s">
        <v>624</v>
      </c>
      <c r="E4398" s="53" t="s">
        <v>59</v>
      </c>
      <c r="F4398" s="55">
        <v>41374</v>
      </c>
      <c r="G4398" s="55">
        <v>41406</v>
      </c>
      <c r="H4398" s="53" t="s">
        <v>104</v>
      </c>
      <c r="I4398" s="57">
        <v>1130.36949</v>
      </c>
      <c r="J4398" s="56">
        <v>1242.5029518482593</v>
      </c>
      <c r="K4398" s="56">
        <v>1130.3689999999999</v>
      </c>
      <c r="L4398" s="59">
        <v>41426</v>
      </c>
      <c r="M4398" s="60">
        <v>2013</v>
      </c>
      <c r="N4398" s="61">
        <v>41429</v>
      </c>
      <c r="O4398" s="60">
        <v>2013</v>
      </c>
      <c r="P4398" s="61">
        <v>41547</v>
      </c>
      <c r="Q4398" s="53" t="s">
        <v>337</v>
      </c>
      <c r="R4398" s="53" t="s">
        <v>1048</v>
      </c>
      <c r="S4398" s="53" t="s">
        <v>384</v>
      </c>
      <c r="T4398" s="63">
        <v>1</v>
      </c>
      <c r="U4398" s="53">
        <v>8</v>
      </c>
      <c r="V4398" s="53" t="s">
        <v>385</v>
      </c>
      <c r="W4398" s="53"/>
      <c r="X4398" s="63"/>
      <c r="Y4398" s="63"/>
      <c r="Z4398" s="53"/>
      <c r="AA4398" s="53"/>
      <c r="AB4398" s="53"/>
      <c r="AC4398" s="57"/>
      <c r="AD4398" s="53"/>
      <c r="AE4398" s="53"/>
      <c r="AF4398" s="53"/>
      <c r="AG4398" s="63"/>
      <c r="AH4398" s="53"/>
      <c r="AI4398" s="53"/>
      <c r="AJ4398" s="149">
        <v>2</v>
      </c>
      <c r="AK4398" s="374">
        <v>8</v>
      </c>
    </row>
    <row r="4399" spans="1:37" s="149" customFormat="1" ht="60" customHeight="1">
      <c r="A4399" s="53" t="s">
        <v>1240</v>
      </c>
      <c r="B4399" s="60">
        <v>8185</v>
      </c>
      <c r="C4399" s="53" t="s">
        <v>812</v>
      </c>
      <c r="D4399" s="52" t="s">
        <v>813</v>
      </c>
      <c r="E4399" s="53" t="s">
        <v>81</v>
      </c>
      <c r="F4399" s="55">
        <v>41557</v>
      </c>
      <c r="G4399" s="55">
        <v>41620</v>
      </c>
      <c r="H4399" s="53" t="s">
        <v>104</v>
      </c>
      <c r="I4399" s="57">
        <v>660</v>
      </c>
      <c r="J4399" s="56">
        <v>660</v>
      </c>
      <c r="K4399" s="56">
        <v>660</v>
      </c>
      <c r="L4399" s="59">
        <v>41628</v>
      </c>
      <c r="M4399" s="60">
        <v>2014</v>
      </c>
      <c r="N4399" s="61">
        <v>41643</v>
      </c>
      <c r="O4399" s="60">
        <v>2014</v>
      </c>
      <c r="P4399" s="61">
        <v>42003</v>
      </c>
      <c r="Q4399" s="53" t="s">
        <v>337</v>
      </c>
      <c r="R4399" s="53" t="s">
        <v>1317</v>
      </c>
      <c r="S4399" s="53" t="s">
        <v>384</v>
      </c>
      <c r="T4399" s="63">
        <v>1</v>
      </c>
      <c r="U4399" s="53">
        <v>8</v>
      </c>
      <c r="V4399" s="53" t="s">
        <v>385</v>
      </c>
      <c r="W4399" s="53"/>
      <c r="X4399" s="63"/>
      <c r="Y4399" s="63"/>
      <c r="Z4399" s="53"/>
      <c r="AA4399" s="53"/>
      <c r="AB4399" s="53"/>
      <c r="AC4399" s="57"/>
      <c r="AD4399" s="53"/>
      <c r="AE4399" s="53"/>
      <c r="AF4399" s="53"/>
      <c r="AG4399" s="63"/>
      <c r="AH4399" s="53"/>
      <c r="AI4399" s="53"/>
      <c r="AJ4399" s="149">
        <v>4</v>
      </c>
      <c r="AK4399" s="374">
        <v>8</v>
      </c>
    </row>
    <row r="4400" spans="1:37" s="149" customFormat="1" ht="165" customHeight="1">
      <c r="A4400" s="53" t="s">
        <v>1240</v>
      </c>
      <c r="B4400" s="60">
        <v>8186</v>
      </c>
      <c r="C4400" s="53" t="s">
        <v>815</v>
      </c>
      <c r="D4400" s="52" t="s">
        <v>656</v>
      </c>
      <c r="E4400" s="53" t="s">
        <v>81</v>
      </c>
      <c r="F4400" s="55">
        <v>41557</v>
      </c>
      <c r="G4400" s="55">
        <v>41620</v>
      </c>
      <c r="H4400" s="53" t="s">
        <v>104</v>
      </c>
      <c r="I4400" s="57">
        <v>2750</v>
      </c>
      <c r="J4400" s="56">
        <v>2750</v>
      </c>
      <c r="K4400" s="56">
        <v>2750</v>
      </c>
      <c r="L4400" s="59">
        <v>41628</v>
      </c>
      <c r="M4400" s="60">
        <v>2014</v>
      </c>
      <c r="N4400" s="61">
        <v>41715</v>
      </c>
      <c r="O4400" s="60">
        <v>2015</v>
      </c>
      <c r="P4400" s="61">
        <v>42079</v>
      </c>
      <c r="Q4400" s="53" t="s">
        <v>337</v>
      </c>
      <c r="R4400" s="71" t="s">
        <v>816</v>
      </c>
      <c r="S4400" s="53" t="s">
        <v>384</v>
      </c>
      <c r="T4400" s="53" t="s">
        <v>9</v>
      </c>
      <c r="U4400" s="53">
        <v>8</v>
      </c>
      <c r="V4400" s="53" t="s">
        <v>385</v>
      </c>
      <c r="W4400" s="53"/>
      <c r="X4400" s="63"/>
      <c r="Y4400" s="63"/>
      <c r="Z4400" s="53" t="s">
        <v>1152</v>
      </c>
      <c r="AA4400" s="53"/>
      <c r="AB4400" s="53"/>
      <c r="AC4400" s="57"/>
      <c r="AD4400" s="53"/>
      <c r="AE4400" s="53"/>
      <c r="AF4400" s="53"/>
      <c r="AG4400" s="63"/>
      <c r="AH4400" s="53"/>
      <c r="AI4400" s="53"/>
      <c r="AJ4400" s="149">
        <v>4</v>
      </c>
      <c r="AK4400" s="374">
        <v>8</v>
      </c>
    </row>
    <row r="4401" spans="1:37" s="149" customFormat="1" ht="225" customHeight="1">
      <c r="A4401" s="53" t="s">
        <v>1240</v>
      </c>
      <c r="B4401" s="60">
        <v>8187</v>
      </c>
      <c r="C4401" s="70" t="s">
        <v>809</v>
      </c>
      <c r="D4401" s="52" t="s">
        <v>810</v>
      </c>
      <c r="E4401" s="53" t="s">
        <v>81</v>
      </c>
      <c r="F4401" s="55">
        <v>41557</v>
      </c>
      <c r="G4401" s="55">
        <v>41620</v>
      </c>
      <c r="H4401" s="53" t="s">
        <v>104</v>
      </c>
      <c r="I4401" s="57">
        <v>220</v>
      </c>
      <c r="J4401" s="56">
        <v>220</v>
      </c>
      <c r="K4401" s="56">
        <v>220</v>
      </c>
      <c r="L4401" s="59">
        <v>41628</v>
      </c>
      <c r="M4401" s="60">
        <v>2014</v>
      </c>
      <c r="N4401" s="61">
        <v>41643</v>
      </c>
      <c r="O4401" s="60">
        <v>2014</v>
      </c>
      <c r="P4401" s="61">
        <v>42003</v>
      </c>
      <c r="Q4401" s="53" t="s">
        <v>337</v>
      </c>
      <c r="R4401" s="53" t="s">
        <v>1318</v>
      </c>
      <c r="S4401" s="53" t="s">
        <v>384</v>
      </c>
      <c r="T4401" s="63">
        <v>1</v>
      </c>
      <c r="U4401" s="53">
        <v>8</v>
      </c>
      <c r="V4401" s="53" t="s">
        <v>385</v>
      </c>
      <c r="W4401" s="53"/>
      <c r="X4401" s="63"/>
      <c r="Y4401" s="63"/>
      <c r="Z4401" s="53"/>
      <c r="AA4401" s="53"/>
      <c r="AB4401" s="53"/>
      <c r="AC4401" s="57"/>
      <c r="AD4401" s="53"/>
      <c r="AE4401" s="53"/>
      <c r="AF4401" s="53"/>
      <c r="AG4401" s="63"/>
      <c r="AH4401" s="53"/>
      <c r="AI4401" s="53"/>
      <c r="AJ4401" s="149">
        <v>4</v>
      </c>
      <c r="AK4401" s="374">
        <v>8</v>
      </c>
    </row>
    <row r="4402" spans="1:37" s="149" customFormat="1" ht="60" customHeight="1">
      <c r="A4402" s="53" t="s">
        <v>1240</v>
      </c>
      <c r="B4402" s="60">
        <v>8188</v>
      </c>
      <c r="C4402" s="53" t="s">
        <v>1319</v>
      </c>
      <c r="D4402" s="52" t="s">
        <v>374</v>
      </c>
      <c r="E4402" s="53" t="s">
        <v>81</v>
      </c>
      <c r="F4402" s="55">
        <v>41223</v>
      </c>
      <c r="G4402" s="55">
        <v>41273</v>
      </c>
      <c r="H4402" s="53" t="s">
        <v>104</v>
      </c>
      <c r="I4402" s="57">
        <v>8270</v>
      </c>
      <c r="J4402" s="56">
        <v>8270</v>
      </c>
      <c r="K4402" s="56">
        <v>8270</v>
      </c>
      <c r="L4402" s="59">
        <v>41278</v>
      </c>
      <c r="M4402" s="60">
        <v>2013</v>
      </c>
      <c r="N4402" s="61">
        <v>41278</v>
      </c>
      <c r="O4402" s="60">
        <v>2013</v>
      </c>
      <c r="P4402" s="61">
        <v>41638</v>
      </c>
      <c r="Q4402" s="53" t="s">
        <v>341</v>
      </c>
      <c r="R4402" s="53" t="s">
        <v>1320</v>
      </c>
      <c r="S4402" s="53" t="s">
        <v>384</v>
      </c>
      <c r="T4402" s="63">
        <v>1</v>
      </c>
      <c r="U4402" s="53">
        <v>8</v>
      </c>
      <c r="V4402" s="53" t="s">
        <v>385</v>
      </c>
      <c r="W4402" s="53"/>
      <c r="X4402" s="63"/>
      <c r="Y4402" s="63"/>
      <c r="Z4402" s="53"/>
      <c r="AA4402" s="53"/>
      <c r="AB4402" s="53"/>
      <c r="AC4402" s="57"/>
      <c r="AD4402" s="53"/>
      <c r="AE4402" s="53"/>
      <c r="AF4402" s="53"/>
      <c r="AG4402" s="63"/>
      <c r="AH4402" s="53"/>
      <c r="AI4402" s="53"/>
      <c r="AJ4402" s="149">
        <v>1</v>
      </c>
      <c r="AK4402" s="374">
        <v>8</v>
      </c>
    </row>
    <row r="4403" spans="1:37" s="149" customFormat="1" ht="60" customHeight="1">
      <c r="A4403" s="53" t="s">
        <v>1240</v>
      </c>
      <c r="B4403" s="60">
        <v>8189</v>
      </c>
      <c r="C4403" s="53" t="s">
        <v>404</v>
      </c>
      <c r="D4403" s="52" t="s">
        <v>405</v>
      </c>
      <c r="E4403" s="53" t="s">
        <v>59</v>
      </c>
      <c r="F4403" s="55">
        <v>41294</v>
      </c>
      <c r="G4403" s="55">
        <v>41325</v>
      </c>
      <c r="H4403" s="53" t="s">
        <v>104</v>
      </c>
      <c r="I4403" s="57">
        <v>200</v>
      </c>
      <c r="J4403" s="56">
        <v>200</v>
      </c>
      <c r="K4403" s="56">
        <v>200</v>
      </c>
      <c r="L4403" s="59">
        <v>41330</v>
      </c>
      <c r="M4403" s="60">
        <v>2013</v>
      </c>
      <c r="N4403" s="61">
        <v>41337</v>
      </c>
      <c r="O4403" s="60">
        <v>2013</v>
      </c>
      <c r="P4403" s="61">
        <v>41638</v>
      </c>
      <c r="Q4403" s="53" t="s">
        <v>341</v>
      </c>
      <c r="R4403" s="53" t="s">
        <v>1321</v>
      </c>
      <c r="S4403" s="53" t="s">
        <v>419</v>
      </c>
      <c r="T4403" s="63">
        <v>3310</v>
      </c>
      <c r="U4403" s="53">
        <v>8</v>
      </c>
      <c r="V4403" s="53" t="s">
        <v>385</v>
      </c>
      <c r="W4403" s="53"/>
      <c r="X4403" s="63"/>
      <c r="Y4403" s="63"/>
      <c r="Z4403" s="53"/>
      <c r="AA4403" s="53"/>
      <c r="AB4403" s="53"/>
      <c r="AC4403" s="57"/>
      <c r="AD4403" s="53"/>
      <c r="AE4403" s="53"/>
      <c r="AF4403" s="53"/>
      <c r="AG4403" s="63"/>
      <c r="AH4403" s="53"/>
      <c r="AI4403" s="53"/>
      <c r="AJ4403" s="149">
        <v>1</v>
      </c>
      <c r="AK4403" s="374">
        <v>8</v>
      </c>
    </row>
    <row r="4404" spans="1:37" s="149" customFormat="1" ht="60" customHeight="1">
      <c r="A4404" s="53" t="s">
        <v>1240</v>
      </c>
      <c r="B4404" s="60">
        <v>8190</v>
      </c>
      <c r="C4404" s="54">
        <v>3000533</v>
      </c>
      <c r="D4404" s="52" t="s">
        <v>1064</v>
      </c>
      <c r="E4404" s="53" t="s">
        <v>59</v>
      </c>
      <c r="F4404" s="55">
        <v>41315</v>
      </c>
      <c r="G4404" s="55">
        <v>41363</v>
      </c>
      <c r="H4404" s="53" t="s">
        <v>104</v>
      </c>
      <c r="I4404" s="57">
        <v>500</v>
      </c>
      <c r="J4404" s="56">
        <v>364.93463744640002</v>
      </c>
      <c r="K4404" s="56">
        <v>364.93400000000003</v>
      </c>
      <c r="L4404" s="59">
        <v>41374</v>
      </c>
      <c r="M4404" s="60">
        <v>2013</v>
      </c>
      <c r="N4404" s="61">
        <v>41394</v>
      </c>
      <c r="O4404" s="60">
        <v>2013</v>
      </c>
      <c r="P4404" s="61">
        <v>41638</v>
      </c>
      <c r="Q4404" s="53" t="s">
        <v>341</v>
      </c>
      <c r="R4404" s="53" t="s">
        <v>1239</v>
      </c>
      <c r="S4404" s="53" t="s">
        <v>419</v>
      </c>
      <c r="T4404" s="63">
        <v>166</v>
      </c>
      <c r="U4404" s="53">
        <v>8</v>
      </c>
      <c r="V4404" s="53" t="s">
        <v>385</v>
      </c>
      <c r="W4404" s="53"/>
      <c r="X4404" s="63"/>
      <c r="Y4404" s="63"/>
      <c r="Z4404" s="53"/>
      <c r="AA4404" s="53"/>
      <c r="AB4404" s="53"/>
      <c r="AC4404" s="57"/>
      <c r="AD4404" s="53"/>
      <c r="AE4404" s="53"/>
      <c r="AF4404" s="53"/>
      <c r="AG4404" s="63"/>
      <c r="AH4404" s="53"/>
      <c r="AI4404" s="53"/>
      <c r="AJ4404" s="149">
        <v>2</v>
      </c>
      <c r="AK4404" s="374">
        <v>8</v>
      </c>
    </row>
    <row r="4405" spans="1:37" s="149" customFormat="1" ht="60" customHeight="1">
      <c r="A4405" s="53" t="s">
        <v>1240</v>
      </c>
      <c r="B4405" s="60">
        <v>8191</v>
      </c>
      <c r="C4405" s="53" t="s">
        <v>1322</v>
      </c>
      <c r="D4405" s="52" t="s">
        <v>1065</v>
      </c>
      <c r="E4405" s="53" t="s">
        <v>59</v>
      </c>
      <c r="F4405" s="55">
        <v>41315</v>
      </c>
      <c r="G4405" s="55">
        <v>41363</v>
      </c>
      <c r="H4405" s="53" t="s">
        <v>104</v>
      </c>
      <c r="I4405" s="57">
        <v>300</v>
      </c>
      <c r="J4405" s="56">
        <v>331.95861599040001</v>
      </c>
      <c r="K4405" s="56">
        <v>300</v>
      </c>
      <c r="L4405" s="59">
        <v>41374</v>
      </c>
      <c r="M4405" s="60">
        <v>2013</v>
      </c>
      <c r="N4405" s="61">
        <v>41394</v>
      </c>
      <c r="O4405" s="60">
        <v>2013</v>
      </c>
      <c r="P4405" s="61">
        <v>41638</v>
      </c>
      <c r="Q4405" s="53" t="s">
        <v>341</v>
      </c>
      <c r="R4405" s="53" t="s">
        <v>1323</v>
      </c>
      <c r="S4405" s="53" t="s">
        <v>384</v>
      </c>
      <c r="T4405" s="63">
        <v>1</v>
      </c>
      <c r="U4405" s="53">
        <v>8</v>
      </c>
      <c r="V4405" s="53" t="s">
        <v>389</v>
      </c>
      <c r="W4405" s="53"/>
      <c r="X4405" s="63"/>
      <c r="Y4405" s="63"/>
      <c r="Z4405" s="53"/>
      <c r="AA4405" s="53"/>
      <c r="AB4405" s="53"/>
      <c r="AC4405" s="57"/>
      <c r="AD4405" s="53"/>
      <c r="AE4405" s="53"/>
      <c r="AF4405" s="53"/>
      <c r="AG4405" s="63"/>
      <c r="AH4405" s="53"/>
      <c r="AI4405" s="53"/>
      <c r="AJ4405" s="149">
        <v>2</v>
      </c>
      <c r="AK4405" s="374">
        <v>8</v>
      </c>
    </row>
    <row r="4406" spans="1:37" s="149" customFormat="1" ht="60" customHeight="1">
      <c r="A4406" s="53" t="s">
        <v>1240</v>
      </c>
      <c r="B4406" s="60">
        <v>8192</v>
      </c>
      <c r="C4406" s="53" t="s">
        <v>1324</v>
      </c>
      <c r="D4406" s="52" t="s">
        <v>1001</v>
      </c>
      <c r="E4406" s="53" t="s">
        <v>59</v>
      </c>
      <c r="F4406" s="55">
        <v>41315</v>
      </c>
      <c r="G4406" s="55">
        <v>41363</v>
      </c>
      <c r="H4406" s="53" t="s">
        <v>104</v>
      </c>
      <c r="I4406" s="57">
        <v>370</v>
      </c>
      <c r="J4406" s="56">
        <v>419.8946732064</v>
      </c>
      <c r="K4406" s="56">
        <v>370</v>
      </c>
      <c r="L4406" s="59">
        <v>41374</v>
      </c>
      <c r="M4406" s="60">
        <v>2013</v>
      </c>
      <c r="N4406" s="61">
        <v>41394</v>
      </c>
      <c r="O4406" s="60">
        <v>2013</v>
      </c>
      <c r="P4406" s="61">
        <v>41638</v>
      </c>
      <c r="Q4406" s="53" t="s">
        <v>341</v>
      </c>
      <c r="R4406" s="53" t="s">
        <v>1326</v>
      </c>
      <c r="S4406" s="53" t="s">
        <v>2022</v>
      </c>
      <c r="T4406" s="63">
        <v>12300</v>
      </c>
      <c r="U4406" s="53">
        <v>8</v>
      </c>
      <c r="V4406" s="53" t="s">
        <v>389</v>
      </c>
      <c r="W4406" s="53"/>
      <c r="X4406" s="63"/>
      <c r="Y4406" s="63"/>
      <c r="Z4406" s="53"/>
      <c r="AA4406" s="53"/>
      <c r="AB4406" s="53"/>
      <c r="AC4406" s="57"/>
      <c r="AD4406" s="53"/>
      <c r="AE4406" s="53"/>
      <c r="AF4406" s="53"/>
      <c r="AG4406" s="63"/>
      <c r="AH4406" s="53"/>
      <c r="AI4406" s="53"/>
      <c r="AJ4406" s="149">
        <v>2</v>
      </c>
      <c r="AK4406" s="374">
        <v>8</v>
      </c>
    </row>
    <row r="4407" spans="1:37" s="149" customFormat="1" ht="60" customHeight="1">
      <c r="A4407" s="53" t="s">
        <v>1240</v>
      </c>
      <c r="B4407" s="60">
        <v>8193</v>
      </c>
      <c r="C4407" s="53" t="s">
        <v>1327</v>
      </c>
      <c r="D4407" s="52" t="s">
        <v>997</v>
      </c>
      <c r="E4407" s="53" t="s">
        <v>59</v>
      </c>
      <c r="F4407" s="55">
        <v>41315</v>
      </c>
      <c r="G4407" s="55">
        <v>41363</v>
      </c>
      <c r="H4407" s="53" t="s">
        <v>104</v>
      </c>
      <c r="I4407" s="57">
        <v>1497.2</v>
      </c>
      <c r="J4407" s="56">
        <v>402.63722197776002</v>
      </c>
      <c r="K4407" s="56">
        <v>402.637</v>
      </c>
      <c r="L4407" s="59">
        <v>41374</v>
      </c>
      <c r="M4407" s="60">
        <v>2013</v>
      </c>
      <c r="N4407" s="61">
        <v>41394</v>
      </c>
      <c r="O4407" s="60">
        <v>2013</v>
      </c>
      <c r="P4407" s="61">
        <v>41638</v>
      </c>
      <c r="Q4407" s="53" t="s">
        <v>341</v>
      </c>
      <c r="R4407" s="53" t="s">
        <v>1328</v>
      </c>
      <c r="S4407" s="53" t="s">
        <v>419</v>
      </c>
      <c r="T4407" s="63">
        <v>23</v>
      </c>
      <c r="U4407" s="53">
        <v>8</v>
      </c>
      <c r="V4407" s="53" t="s">
        <v>389</v>
      </c>
      <c r="W4407" s="53"/>
      <c r="X4407" s="63"/>
      <c r="Y4407" s="63"/>
      <c r="Z4407" s="53"/>
      <c r="AA4407" s="53"/>
      <c r="AB4407" s="53"/>
      <c r="AC4407" s="57"/>
      <c r="AD4407" s="53"/>
      <c r="AE4407" s="53"/>
      <c r="AF4407" s="53"/>
      <c r="AG4407" s="63"/>
      <c r="AH4407" s="53"/>
      <c r="AI4407" s="53"/>
      <c r="AJ4407" s="149">
        <v>2</v>
      </c>
      <c r="AK4407" s="374">
        <v>8</v>
      </c>
    </row>
    <row r="4408" spans="1:37" s="149" customFormat="1" ht="60" customHeight="1">
      <c r="A4408" s="53" t="s">
        <v>1240</v>
      </c>
      <c r="B4408" s="60">
        <v>8194</v>
      </c>
      <c r="C4408" s="53" t="s">
        <v>1329</v>
      </c>
      <c r="D4408" s="52" t="s">
        <v>1330</v>
      </c>
      <c r="E4408" s="53" t="s">
        <v>59</v>
      </c>
      <c r="F4408" s="55">
        <v>41315</v>
      </c>
      <c r="G4408" s="55">
        <v>41363</v>
      </c>
      <c r="H4408" s="53" t="s">
        <v>104</v>
      </c>
      <c r="I4408" s="57">
        <v>145</v>
      </c>
      <c r="J4408" s="56">
        <v>165.9793079952</v>
      </c>
      <c r="K4408" s="56">
        <v>145</v>
      </c>
      <c r="L4408" s="59">
        <v>41374</v>
      </c>
      <c r="M4408" s="60">
        <v>2013</v>
      </c>
      <c r="N4408" s="61">
        <v>41394</v>
      </c>
      <c r="O4408" s="60">
        <v>2013</v>
      </c>
      <c r="P4408" s="61">
        <v>41638</v>
      </c>
      <c r="Q4408" s="53" t="s">
        <v>341</v>
      </c>
      <c r="R4408" s="53" t="s">
        <v>1331</v>
      </c>
      <c r="S4408" s="53" t="s">
        <v>384</v>
      </c>
      <c r="T4408" s="63">
        <v>1</v>
      </c>
      <c r="U4408" s="53">
        <v>8</v>
      </c>
      <c r="V4408" s="53" t="s">
        <v>389</v>
      </c>
      <c r="W4408" s="53"/>
      <c r="X4408" s="63"/>
      <c r="Y4408" s="63"/>
      <c r="Z4408" s="53"/>
      <c r="AA4408" s="53"/>
      <c r="AB4408" s="53"/>
      <c r="AC4408" s="57"/>
      <c r="AD4408" s="53"/>
      <c r="AE4408" s="53"/>
      <c r="AF4408" s="53"/>
      <c r="AG4408" s="63"/>
      <c r="AH4408" s="53"/>
      <c r="AI4408" s="53"/>
      <c r="AJ4408" s="149">
        <v>2</v>
      </c>
      <c r="AK4408" s="374">
        <v>8</v>
      </c>
    </row>
    <row r="4409" spans="1:37" s="149" customFormat="1" ht="60" customHeight="1">
      <c r="A4409" s="53" t="s">
        <v>1240</v>
      </c>
      <c r="B4409" s="60">
        <v>8195</v>
      </c>
      <c r="C4409" s="53" t="s">
        <v>536</v>
      </c>
      <c r="D4409" s="52" t="s">
        <v>1830</v>
      </c>
      <c r="E4409" s="53" t="s">
        <v>59</v>
      </c>
      <c r="F4409" s="55">
        <v>41315</v>
      </c>
      <c r="G4409" s="55">
        <v>41363</v>
      </c>
      <c r="H4409" s="53" t="s">
        <v>104</v>
      </c>
      <c r="I4409" s="57">
        <v>285</v>
      </c>
      <c r="J4409" s="56">
        <v>313.272203832</v>
      </c>
      <c r="K4409" s="56">
        <v>285</v>
      </c>
      <c r="L4409" s="59">
        <v>41374</v>
      </c>
      <c r="M4409" s="60">
        <v>2013</v>
      </c>
      <c r="N4409" s="61">
        <v>41374</v>
      </c>
      <c r="O4409" s="60">
        <v>2013</v>
      </c>
      <c r="P4409" s="61">
        <v>41394</v>
      </c>
      <c r="Q4409" s="53" t="s">
        <v>341</v>
      </c>
      <c r="R4409" s="53" t="s">
        <v>1332</v>
      </c>
      <c r="S4409" s="53" t="s">
        <v>419</v>
      </c>
      <c r="T4409" s="63">
        <v>38</v>
      </c>
      <c r="U4409" s="53">
        <v>8</v>
      </c>
      <c r="V4409" s="53" t="s">
        <v>389</v>
      </c>
      <c r="W4409" s="53"/>
      <c r="X4409" s="63"/>
      <c r="Y4409" s="63"/>
      <c r="Z4409" s="53"/>
      <c r="AA4409" s="53"/>
      <c r="AB4409" s="53"/>
      <c r="AC4409" s="57"/>
      <c r="AD4409" s="53"/>
      <c r="AE4409" s="53"/>
      <c r="AF4409" s="53"/>
      <c r="AG4409" s="63"/>
      <c r="AH4409" s="53"/>
      <c r="AI4409" s="53"/>
      <c r="AJ4409" s="149">
        <v>2</v>
      </c>
      <c r="AK4409" s="374">
        <v>8</v>
      </c>
    </row>
    <row r="4410" spans="1:37" s="149" customFormat="1" ht="60" customHeight="1">
      <c r="A4410" s="53" t="s">
        <v>1240</v>
      </c>
      <c r="B4410" s="60">
        <v>8196</v>
      </c>
      <c r="C4410" s="53" t="s">
        <v>536</v>
      </c>
      <c r="D4410" s="52" t="s">
        <v>1830</v>
      </c>
      <c r="E4410" s="53" t="s">
        <v>59</v>
      </c>
      <c r="F4410" s="55">
        <v>41315</v>
      </c>
      <c r="G4410" s="55">
        <v>41363</v>
      </c>
      <c r="H4410" s="53" t="s">
        <v>104</v>
      </c>
      <c r="I4410" s="57">
        <v>272.64999999999998</v>
      </c>
      <c r="J4410" s="56">
        <v>309.73167832834082</v>
      </c>
      <c r="K4410" s="56">
        <v>272.64999999999998</v>
      </c>
      <c r="L4410" s="59">
        <v>41374</v>
      </c>
      <c r="M4410" s="60">
        <v>2013</v>
      </c>
      <c r="N4410" s="61">
        <v>41394</v>
      </c>
      <c r="O4410" s="60">
        <v>2013</v>
      </c>
      <c r="P4410" s="61">
        <v>41547</v>
      </c>
      <c r="Q4410" s="53" t="s">
        <v>341</v>
      </c>
      <c r="R4410" s="53" t="s">
        <v>1333</v>
      </c>
      <c r="S4410" s="53" t="s">
        <v>419</v>
      </c>
      <c r="T4410" s="63">
        <v>95</v>
      </c>
      <c r="U4410" s="53">
        <v>8</v>
      </c>
      <c r="V4410" s="53" t="s">
        <v>389</v>
      </c>
      <c r="W4410" s="53"/>
      <c r="X4410" s="63"/>
      <c r="Y4410" s="63"/>
      <c r="Z4410" s="53"/>
      <c r="AA4410" s="53"/>
      <c r="AB4410" s="53"/>
      <c r="AC4410" s="57"/>
      <c r="AD4410" s="53"/>
      <c r="AE4410" s="53"/>
      <c r="AF4410" s="53"/>
      <c r="AG4410" s="63"/>
      <c r="AH4410" s="53"/>
      <c r="AI4410" s="53"/>
      <c r="AJ4410" s="149">
        <v>2</v>
      </c>
      <c r="AK4410" s="374">
        <v>8</v>
      </c>
    </row>
    <row r="4411" spans="1:37" s="149" customFormat="1" ht="60" customHeight="1">
      <c r="A4411" s="53" t="s">
        <v>1240</v>
      </c>
      <c r="B4411" s="60">
        <v>8197</v>
      </c>
      <c r="C4411" s="53" t="s">
        <v>536</v>
      </c>
      <c r="D4411" s="52" t="s">
        <v>1830</v>
      </c>
      <c r="E4411" s="53" t="s">
        <v>59</v>
      </c>
      <c r="F4411" s="55">
        <v>41315</v>
      </c>
      <c r="G4411" s="55">
        <v>41363</v>
      </c>
      <c r="H4411" s="53" t="s">
        <v>104</v>
      </c>
      <c r="I4411" s="57">
        <v>73.8</v>
      </c>
      <c r="J4411" s="56">
        <v>68.746211130038404</v>
      </c>
      <c r="K4411" s="56">
        <v>68.745999999999995</v>
      </c>
      <c r="L4411" s="59">
        <v>41374</v>
      </c>
      <c r="M4411" s="60">
        <v>2013</v>
      </c>
      <c r="N4411" s="61">
        <v>41394</v>
      </c>
      <c r="O4411" s="60">
        <v>2013</v>
      </c>
      <c r="P4411" s="61">
        <v>41431</v>
      </c>
      <c r="Q4411" s="53" t="s">
        <v>341</v>
      </c>
      <c r="R4411" s="53" t="s">
        <v>1334</v>
      </c>
      <c r="S4411" s="53" t="s">
        <v>419</v>
      </c>
      <c r="T4411" s="63">
        <v>25</v>
      </c>
      <c r="U4411" s="53">
        <v>8</v>
      </c>
      <c r="V4411" s="53" t="s">
        <v>389</v>
      </c>
      <c r="W4411" s="53"/>
      <c r="X4411" s="63"/>
      <c r="Y4411" s="63"/>
      <c r="Z4411" s="53"/>
      <c r="AA4411" s="53"/>
      <c r="AB4411" s="53"/>
      <c r="AC4411" s="57"/>
      <c r="AD4411" s="53"/>
      <c r="AE4411" s="53"/>
      <c r="AF4411" s="53"/>
      <c r="AG4411" s="63"/>
      <c r="AH4411" s="53"/>
      <c r="AI4411" s="53"/>
      <c r="AJ4411" s="149">
        <v>2</v>
      </c>
      <c r="AK4411" s="374">
        <v>8</v>
      </c>
    </row>
    <row r="4412" spans="1:37" s="149" customFormat="1" ht="60" customHeight="1">
      <c r="A4412" s="53" t="s">
        <v>1240</v>
      </c>
      <c r="B4412" s="60">
        <v>8198</v>
      </c>
      <c r="C4412" s="53" t="s">
        <v>449</v>
      </c>
      <c r="D4412" s="52" t="s">
        <v>993</v>
      </c>
      <c r="E4412" s="53" t="s">
        <v>59</v>
      </c>
      <c r="F4412" s="55">
        <v>41315</v>
      </c>
      <c r="G4412" s="55">
        <v>41363</v>
      </c>
      <c r="H4412" s="53" t="s">
        <v>104</v>
      </c>
      <c r="I4412" s="57">
        <v>73.923000000000002</v>
      </c>
      <c r="J4412" s="56">
        <v>83.978934641280006</v>
      </c>
      <c r="K4412" s="56">
        <v>73.923000000000002</v>
      </c>
      <c r="L4412" s="59">
        <v>41374</v>
      </c>
      <c r="M4412" s="60">
        <v>2013</v>
      </c>
      <c r="N4412" s="61">
        <v>41394</v>
      </c>
      <c r="O4412" s="60">
        <v>2013</v>
      </c>
      <c r="P4412" s="61">
        <v>41401</v>
      </c>
      <c r="Q4412" s="53" t="s">
        <v>341</v>
      </c>
      <c r="R4412" s="53" t="s">
        <v>1335</v>
      </c>
      <c r="S4412" s="53" t="s">
        <v>419</v>
      </c>
      <c r="T4412" s="63">
        <v>601</v>
      </c>
      <c r="U4412" s="53">
        <v>8</v>
      </c>
      <c r="V4412" s="53" t="s">
        <v>389</v>
      </c>
      <c r="W4412" s="53"/>
      <c r="X4412" s="63"/>
      <c r="Y4412" s="63"/>
      <c r="Z4412" s="53"/>
      <c r="AA4412" s="53"/>
      <c r="AB4412" s="53"/>
      <c r="AC4412" s="57"/>
      <c r="AD4412" s="53"/>
      <c r="AE4412" s="53"/>
      <c r="AF4412" s="53"/>
      <c r="AG4412" s="63"/>
      <c r="AH4412" s="53"/>
      <c r="AI4412" s="53"/>
      <c r="AJ4412" s="149">
        <v>2</v>
      </c>
      <c r="AK4412" s="374">
        <v>8</v>
      </c>
    </row>
    <row r="4413" spans="1:37" s="149" customFormat="1" ht="60" customHeight="1">
      <c r="A4413" s="53" t="s">
        <v>1240</v>
      </c>
      <c r="B4413" s="60">
        <v>8199</v>
      </c>
      <c r="C4413" s="53" t="s">
        <v>536</v>
      </c>
      <c r="D4413" s="52" t="s">
        <v>1830</v>
      </c>
      <c r="E4413" s="53" t="s">
        <v>59</v>
      </c>
      <c r="F4413" s="55">
        <v>41315</v>
      </c>
      <c r="G4413" s="55">
        <v>41363</v>
      </c>
      <c r="H4413" s="53" t="s">
        <v>104</v>
      </c>
      <c r="I4413" s="57">
        <v>191.71600000000001</v>
      </c>
      <c r="J4413" s="56">
        <v>210.73436431528322</v>
      </c>
      <c r="K4413" s="56">
        <v>191.71600000000001</v>
      </c>
      <c r="L4413" s="59">
        <v>41374</v>
      </c>
      <c r="M4413" s="60">
        <v>2013</v>
      </c>
      <c r="N4413" s="61">
        <v>41394</v>
      </c>
      <c r="O4413" s="60">
        <v>2013</v>
      </c>
      <c r="P4413" s="61">
        <v>41401</v>
      </c>
      <c r="Q4413" s="53" t="s">
        <v>341</v>
      </c>
      <c r="R4413" s="53" t="s">
        <v>1336</v>
      </c>
      <c r="S4413" s="53" t="s">
        <v>419</v>
      </c>
      <c r="T4413" s="63">
        <v>1169</v>
      </c>
      <c r="U4413" s="53">
        <v>8</v>
      </c>
      <c r="V4413" s="53" t="s">
        <v>389</v>
      </c>
      <c r="W4413" s="53"/>
      <c r="X4413" s="63"/>
      <c r="Y4413" s="63"/>
      <c r="Z4413" s="53"/>
      <c r="AA4413" s="53"/>
      <c r="AB4413" s="53"/>
      <c r="AC4413" s="57"/>
      <c r="AD4413" s="53"/>
      <c r="AE4413" s="53"/>
      <c r="AF4413" s="53"/>
      <c r="AG4413" s="63"/>
      <c r="AH4413" s="53"/>
      <c r="AI4413" s="53"/>
      <c r="AJ4413" s="149">
        <v>2</v>
      </c>
      <c r="AK4413" s="374">
        <v>8</v>
      </c>
    </row>
    <row r="4414" spans="1:37" s="149" customFormat="1" ht="60" customHeight="1">
      <c r="A4414" s="53" t="s">
        <v>1240</v>
      </c>
      <c r="B4414" s="60">
        <v>8200</v>
      </c>
      <c r="C4414" s="53" t="s">
        <v>536</v>
      </c>
      <c r="D4414" s="52" t="s">
        <v>1830</v>
      </c>
      <c r="E4414" s="53" t="s">
        <v>59</v>
      </c>
      <c r="F4414" s="55">
        <v>41315</v>
      </c>
      <c r="G4414" s="55">
        <v>41363</v>
      </c>
      <c r="H4414" s="53" t="s">
        <v>104</v>
      </c>
      <c r="I4414" s="57">
        <v>236.98</v>
      </c>
      <c r="J4414" s="56">
        <v>269.21184236392321</v>
      </c>
      <c r="K4414" s="56">
        <v>236.98</v>
      </c>
      <c r="L4414" s="59">
        <v>41374</v>
      </c>
      <c r="M4414" s="60">
        <v>2013</v>
      </c>
      <c r="N4414" s="61">
        <v>41394</v>
      </c>
      <c r="O4414" s="60">
        <v>2013</v>
      </c>
      <c r="P4414" s="61">
        <v>41401</v>
      </c>
      <c r="Q4414" s="53" t="s">
        <v>341</v>
      </c>
      <c r="R4414" s="53" t="s">
        <v>1337</v>
      </c>
      <c r="S4414" s="53" t="s">
        <v>419</v>
      </c>
      <c r="T4414" s="63">
        <v>578</v>
      </c>
      <c r="U4414" s="53">
        <v>8</v>
      </c>
      <c r="V4414" s="53" t="s">
        <v>389</v>
      </c>
      <c r="W4414" s="53"/>
      <c r="X4414" s="63"/>
      <c r="Y4414" s="63"/>
      <c r="Z4414" s="53"/>
      <c r="AA4414" s="53"/>
      <c r="AB4414" s="53"/>
      <c r="AC4414" s="57"/>
      <c r="AD4414" s="53"/>
      <c r="AE4414" s="53"/>
      <c r="AF4414" s="53"/>
      <c r="AG4414" s="63"/>
      <c r="AH4414" s="53"/>
      <c r="AI4414" s="53"/>
      <c r="AJ4414" s="149">
        <v>2</v>
      </c>
      <c r="AK4414" s="374">
        <v>8</v>
      </c>
    </row>
    <row r="4415" spans="1:37" s="149" customFormat="1" ht="60" customHeight="1">
      <c r="A4415" s="53" t="s">
        <v>1240</v>
      </c>
      <c r="B4415" s="60">
        <v>8201</v>
      </c>
      <c r="C4415" s="53" t="s">
        <v>404</v>
      </c>
      <c r="D4415" s="52" t="s">
        <v>405</v>
      </c>
      <c r="E4415" s="53" t="s">
        <v>59</v>
      </c>
      <c r="F4415" s="55">
        <v>41315</v>
      </c>
      <c r="G4415" s="55">
        <v>41363</v>
      </c>
      <c r="H4415" s="53" t="s">
        <v>104</v>
      </c>
      <c r="I4415" s="57">
        <v>85.484999999999999</v>
      </c>
      <c r="J4415" s="56">
        <v>87.762383502998404</v>
      </c>
      <c r="K4415" s="56">
        <v>85.484999999999999</v>
      </c>
      <c r="L4415" s="59">
        <v>41374</v>
      </c>
      <c r="M4415" s="60">
        <v>2013</v>
      </c>
      <c r="N4415" s="61">
        <v>41394</v>
      </c>
      <c r="O4415" s="60">
        <v>2013</v>
      </c>
      <c r="P4415" s="61">
        <v>41401</v>
      </c>
      <c r="Q4415" s="53" t="s">
        <v>341</v>
      </c>
      <c r="R4415" s="53" t="s">
        <v>1338</v>
      </c>
      <c r="S4415" s="53" t="s">
        <v>419</v>
      </c>
      <c r="T4415" s="63">
        <v>9389</v>
      </c>
      <c r="U4415" s="53">
        <v>8</v>
      </c>
      <c r="V4415" s="53" t="s">
        <v>389</v>
      </c>
      <c r="W4415" s="53"/>
      <c r="X4415" s="63"/>
      <c r="Y4415" s="63"/>
      <c r="Z4415" s="53"/>
      <c r="AA4415" s="53"/>
      <c r="AB4415" s="53"/>
      <c r="AC4415" s="57"/>
      <c r="AD4415" s="53"/>
      <c r="AE4415" s="53"/>
      <c r="AF4415" s="53"/>
      <c r="AG4415" s="63"/>
      <c r="AH4415" s="53"/>
      <c r="AI4415" s="53"/>
      <c r="AJ4415" s="149">
        <v>2</v>
      </c>
      <c r="AK4415" s="374">
        <v>8</v>
      </c>
    </row>
    <row r="4416" spans="1:37" s="149" customFormat="1" ht="60" customHeight="1">
      <c r="A4416" s="53" t="s">
        <v>1240</v>
      </c>
      <c r="B4416" s="60">
        <v>8202</v>
      </c>
      <c r="C4416" s="53" t="s">
        <v>516</v>
      </c>
      <c r="D4416" s="52" t="s">
        <v>517</v>
      </c>
      <c r="E4416" s="53" t="s">
        <v>59</v>
      </c>
      <c r="F4416" s="55">
        <v>41315</v>
      </c>
      <c r="G4416" s="55">
        <v>41363</v>
      </c>
      <c r="H4416" s="53" t="s">
        <v>104</v>
      </c>
      <c r="I4416" s="57">
        <v>111.41668</v>
      </c>
      <c r="J4416" s="56">
        <v>126.57076395384961</v>
      </c>
      <c r="K4416" s="56">
        <v>111.416</v>
      </c>
      <c r="L4416" s="59">
        <v>41374</v>
      </c>
      <c r="M4416" s="60">
        <v>2013</v>
      </c>
      <c r="N4416" s="61">
        <v>41394</v>
      </c>
      <c r="O4416" s="60">
        <v>2013</v>
      </c>
      <c r="P4416" s="61">
        <v>41547</v>
      </c>
      <c r="Q4416" s="53" t="s">
        <v>341</v>
      </c>
      <c r="R4416" s="53" t="s">
        <v>1339</v>
      </c>
      <c r="S4416" s="53" t="s">
        <v>419</v>
      </c>
      <c r="T4416" s="63">
        <v>369</v>
      </c>
      <c r="U4416" s="53">
        <v>8</v>
      </c>
      <c r="V4416" s="53" t="s">
        <v>389</v>
      </c>
      <c r="W4416" s="53"/>
      <c r="X4416" s="63"/>
      <c r="Y4416" s="63"/>
      <c r="Z4416" s="53"/>
      <c r="AA4416" s="53"/>
      <c r="AB4416" s="53"/>
      <c r="AC4416" s="57"/>
      <c r="AD4416" s="53"/>
      <c r="AE4416" s="53"/>
      <c r="AF4416" s="53"/>
      <c r="AG4416" s="63"/>
      <c r="AH4416" s="53"/>
      <c r="AI4416" s="53"/>
      <c r="AJ4416" s="149">
        <v>2</v>
      </c>
      <c r="AK4416" s="374">
        <v>8</v>
      </c>
    </row>
    <row r="4417" spans="1:37" s="149" customFormat="1" ht="60" customHeight="1">
      <c r="A4417" s="53" t="s">
        <v>1240</v>
      </c>
      <c r="B4417" s="60">
        <v>8203</v>
      </c>
      <c r="C4417" s="69" t="s">
        <v>427</v>
      </c>
      <c r="D4417" s="52" t="s">
        <v>406</v>
      </c>
      <c r="E4417" s="53" t="s">
        <v>59</v>
      </c>
      <c r="F4417" s="55">
        <v>41315</v>
      </c>
      <c r="G4417" s="55">
        <v>41363</v>
      </c>
      <c r="H4417" s="53" t="s">
        <v>104</v>
      </c>
      <c r="I4417" s="57">
        <v>736.18780000000004</v>
      </c>
      <c r="J4417" s="56">
        <v>736.18780000000004</v>
      </c>
      <c r="K4417" s="56">
        <v>736.18700000000001</v>
      </c>
      <c r="L4417" s="59">
        <v>41374</v>
      </c>
      <c r="M4417" s="60">
        <v>2013</v>
      </c>
      <c r="N4417" s="61">
        <v>41394</v>
      </c>
      <c r="O4417" s="60">
        <v>2013</v>
      </c>
      <c r="P4417" s="61">
        <v>41547</v>
      </c>
      <c r="Q4417" s="53" t="s">
        <v>341</v>
      </c>
      <c r="R4417" s="53" t="s">
        <v>1340</v>
      </c>
      <c r="S4417" s="53" t="s">
        <v>419</v>
      </c>
      <c r="T4417" s="63">
        <v>500</v>
      </c>
      <c r="U4417" s="53">
        <v>8</v>
      </c>
      <c r="V4417" s="53" t="s">
        <v>385</v>
      </c>
      <c r="W4417" s="53"/>
      <c r="X4417" s="63"/>
      <c r="Y4417" s="63"/>
      <c r="Z4417" s="53"/>
      <c r="AA4417" s="53"/>
      <c r="AB4417" s="53"/>
      <c r="AC4417" s="57"/>
      <c r="AD4417" s="53"/>
      <c r="AE4417" s="53"/>
      <c r="AF4417" s="53"/>
      <c r="AG4417" s="63"/>
      <c r="AH4417" s="53"/>
      <c r="AI4417" s="53"/>
      <c r="AJ4417" s="149">
        <v>2</v>
      </c>
      <c r="AK4417" s="374">
        <v>8</v>
      </c>
    </row>
    <row r="4418" spans="1:37" s="149" customFormat="1" ht="60" customHeight="1">
      <c r="A4418" s="53" t="s">
        <v>1240</v>
      </c>
      <c r="B4418" s="60">
        <v>8204</v>
      </c>
      <c r="C4418" s="53" t="s">
        <v>453</v>
      </c>
      <c r="D4418" s="52" t="s">
        <v>454</v>
      </c>
      <c r="E4418" s="53" t="s">
        <v>59</v>
      </c>
      <c r="F4418" s="55">
        <v>41315</v>
      </c>
      <c r="G4418" s="55">
        <v>41363</v>
      </c>
      <c r="H4418" s="53" t="s">
        <v>104</v>
      </c>
      <c r="I4418" s="57">
        <v>356.78</v>
      </c>
      <c r="J4418" s="56">
        <v>356.78</v>
      </c>
      <c r="K4418" s="56">
        <v>356.78</v>
      </c>
      <c r="L4418" s="59">
        <v>41374</v>
      </c>
      <c r="M4418" s="60">
        <v>2013</v>
      </c>
      <c r="N4418" s="61">
        <v>41394</v>
      </c>
      <c r="O4418" s="60">
        <v>2013</v>
      </c>
      <c r="P4418" s="61">
        <v>41547</v>
      </c>
      <c r="Q4418" s="53" t="s">
        <v>341</v>
      </c>
      <c r="R4418" s="53" t="s">
        <v>1341</v>
      </c>
      <c r="S4418" s="53" t="s">
        <v>419</v>
      </c>
      <c r="T4418" s="63">
        <v>50116</v>
      </c>
      <c r="U4418" s="53">
        <v>8</v>
      </c>
      <c r="V4418" s="53" t="s">
        <v>389</v>
      </c>
      <c r="W4418" s="53"/>
      <c r="X4418" s="63"/>
      <c r="Y4418" s="63"/>
      <c r="Z4418" s="53"/>
      <c r="AA4418" s="53"/>
      <c r="AB4418" s="53"/>
      <c r="AC4418" s="57"/>
      <c r="AD4418" s="53"/>
      <c r="AE4418" s="53"/>
      <c r="AF4418" s="53"/>
      <c r="AG4418" s="63"/>
      <c r="AH4418" s="53"/>
      <c r="AI4418" s="53"/>
      <c r="AJ4418" s="149">
        <v>2</v>
      </c>
      <c r="AK4418" s="374">
        <v>8</v>
      </c>
    </row>
    <row r="4419" spans="1:37" s="149" customFormat="1" ht="60" customHeight="1">
      <c r="A4419" s="53" t="s">
        <v>1240</v>
      </c>
      <c r="B4419" s="60">
        <v>8205</v>
      </c>
      <c r="C4419" s="53" t="s">
        <v>524</v>
      </c>
      <c r="D4419" s="52" t="s">
        <v>525</v>
      </c>
      <c r="E4419" s="53" t="s">
        <v>59</v>
      </c>
      <c r="F4419" s="55">
        <v>41253</v>
      </c>
      <c r="G4419" s="55">
        <v>41294</v>
      </c>
      <c r="H4419" s="53" t="s">
        <v>104</v>
      </c>
      <c r="I4419" s="57">
        <v>932.20338983050851</v>
      </c>
      <c r="J4419" s="56">
        <v>932.20338983050851</v>
      </c>
      <c r="K4419" s="56">
        <v>932.20299999999997</v>
      </c>
      <c r="L4419" s="59">
        <v>41299</v>
      </c>
      <c r="M4419" s="60">
        <v>2013</v>
      </c>
      <c r="N4419" s="61">
        <v>41299</v>
      </c>
      <c r="O4419" s="60">
        <v>2013</v>
      </c>
      <c r="P4419" s="61">
        <v>41638</v>
      </c>
      <c r="Q4419" s="53" t="s">
        <v>341</v>
      </c>
      <c r="R4419" s="53" t="s">
        <v>525</v>
      </c>
      <c r="S4419" s="53" t="s">
        <v>419</v>
      </c>
      <c r="T4419" s="63">
        <v>9500</v>
      </c>
      <c r="U4419" s="53">
        <v>8</v>
      </c>
      <c r="V4419" s="53" t="s">
        <v>385</v>
      </c>
      <c r="W4419" s="53"/>
      <c r="X4419" s="63"/>
      <c r="Y4419" s="63"/>
      <c r="Z4419" s="53"/>
      <c r="AA4419" s="53"/>
      <c r="AB4419" s="53"/>
      <c r="AC4419" s="57"/>
      <c r="AD4419" s="53"/>
      <c r="AE4419" s="53"/>
      <c r="AF4419" s="53"/>
      <c r="AG4419" s="63"/>
      <c r="AH4419" s="53"/>
      <c r="AI4419" s="53"/>
      <c r="AJ4419" s="149">
        <v>1</v>
      </c>
      <c r="AK4419" s="374">
        <v>8</v>
      </c>
    </row>
    <row r="4420" spans="1:37" s="149" customFormat="1" ht="60" customHeight="1">
      <c r="A4420" s="53" t="s">
        <v>1240</v>
      </c>
      <c r="B4420" s="60">
        <v>8206</v>
      </c>
      <c r="C4420" s="53" t="s">
        <v>1076</v>
      </c>
      <c r="D4420" s="52" t="s">
        <v>1077</v>
      </c>
      <c r="E4420" s="53" t="s">
        <v>59</v>
      </c>
      <c r="F4420" s="55">
        <v>41253</v>
      </c>
      <c r="G4420" s="55">
        <v>41294</v>
      </c>
      <c r="H4420" s="53" t="s">
        <v>104</v>
      </c>
      <c r="I4420" s="57">
        <v>932.71186440677968</v>
      </c>
      <c r="J4420" s="56">
        <v>932.71186440677968</v>
      </c>
      <c r="K4420" s="56">
        <v>932.71100000000001</v>
      </c>
      <c r="L4420" s="59">
        <v>41299</v>
      </c>
      <c r="M4420" s="60">
        <v>2013</v>
      </c>
      <c r="N4420" s="61">
        <v>41299</v>
      </c>
      <c r="O4420" s="60">
        <v>2013</v>
      </c>
      <c r="P4420" s="61">
        <v>41638</v>
      </c>
      <c r="Q4420" s="53" t="s">
        <v>341</v>
      </c>
      <c r="R4420" s="53" t="s">
        <v>1077</v>
      </c>
      <c r="S4420" s="53" t="s">
        <v>419</v>
      </c>
      <c r="T4420" s="63">
        <v>5890</v>
      </c>
      <c r="U4420" s="53">
        <v>8</v>
      </c>
      <c r="V4420" s="53" t="s">
        <v>385</v>
      </c>
      <c r="W4420" s="53"/>
      <c r="X4420" s="63"/>
      <c r="Y4420" s="63"/>
      <c r="Z4420" s="53"/>
      <c r="AA4420" s="53"/>
      <c r="AB4420" s="53"/>
      <c r="AC4420" s="57"/>
      <c r="AD4420" s="53"/>
      <c r="AE4420" s="53"/>
      <c r="AF4420" s="53"/>
      <c r="AG4420" s="63"/>
      <c r="AH4420" s="53"/>
      <c r="AI4420" s="53"/>
      <c r="AJ4420" s="149">
        <v>1</v>
      </c>
      <c r="AK4420" s="374">
        <v>8</v>
      </c>
    </row>
    <row r="4421" spans="1:37" s="149" customFormat="1" ht="60" customHeight="1">
      <c r="A4421" s="53" t="s">
        <v>1240</v>
      </c>
      <c r="B4421" s="60">
        <v>8207</v>
      </c>
      <c r="C4421" s="69" t="s">
        <v>427</v>
      </c>
      <c r="D4421" s="52" t="s">
        <v>406</v>
      </c>
      <c r="E4421" s="53" t="s">
        <v>59</v>
      </c>
      <c r="F4421" s="55">
        <v>41315</v>
      </c>
      <c r="G4421" s="55">
        <v>41363</v>
      </c>
      <c r="H4421" s="53" t="s">
        <v>104</v>
      </c>
      <c r="I4421" s="57">
        <v>957</v>
      </c>
      <c r="J4421" s="56">
        <v>957</v>
      </c>
      <c r="K4421" s="56">
        <v>957</v>
      </c>
      <c r="L4421" s="59">
        <v>41374</v>
      </c>
      <c r="M4421" s="60">
        <v>2013</v>
      </c>
      <c r="N4421" s="61">
        <v>41394</v>
      </c>
      <c r="O4421" s="60">
        <v>2013</v>
      </c>
      <c r="P4421" s="61">
        <v>41547</v>
      </c>
      <c r="Q4421" s="53" t="s">
        <v>341</v>
      </c>
      <c r="R4421" s="53" t="s">
        <v>1342</v>
      </c>
      <c r="S4421" s="53" t="s">
        <v>419</v>
      </c>
      <c r="T4421" s="63">
        <v>112</v>
      </c>
      <c r="U4421" s="53">
        <v>8</v>
      </c>
      <c r="V4421" s="53" t="s">
        <v>385</v>
      </c>
      <c r="W4421" s="107"/>
      <c r="X4421" s="63"/>
      <c r="Y4421" s="63"/>
      <c r="Z4421" s="53"/>
      <c r="AA4421" s="53"/>
      <c r="AB4421" s="53"/>
      <c r="AC4421" s="57"/>
      <c r="AD4421" s="53"/>
      <c r="AE4421" s="53"/>
      <c r="AF4421" s="53"/>
      <c r="AG4421" s="63"/>
      <c r="AH4421" s="53"/>
      <c r="AI4421" s="53"/>
      <c r="AJ4421" s="149">
        <v>2</v>
      </c>
      <c r="AK4421" s="374">
        <v>8</v>
      </c>
    </row>
    <row r="4422" spans="1:37" s="149" customFormat="1" ht="60" customHeight="1">
      <c r="A4422" s="53" t="s">
        <v>1240</v>
      </c>
      <c r="B4422" s="60">
        <v>8208</v>
      </c>
      <c r="C4422" s="53" t="s">
        <v>448</v>
      </c>
      <c r="D4422" s="52" t="s">
        <v>1343</v>
      </c>
      <c r="E4422" s="53" t="s">
        <v>59</v>
      </c>
      <c r="F4422" s="55">
        <v>41315</v>
      </c>
      <c r="G4422" s="55">
        <v>41363</v>
      </c>
      <c r="H4422" s="53" t="s">
        <v>104</v>
      </c>
      <c r="I4422" s="57">
        <v>500</v>
      </c>
      <c r="J4422" s="56">
        <v>500</v>
      </c>
      <c r="K4422" s="56">
        <v>500</v>
      </c>
      <c r="L4422" s="59">
        <v>41374</v>
      </c>
      <c r="M4422" s="60">
        <v>2013</v>
      </c>
      <c r="N4422" s="61">
        <v>41394</v>
      </c>
      <c r="O4422" s="60">
        <v>2013</v>
      </c>
      <c r="P4422" s="61">
        <v>41547</v>
      </c>
      <c r="Q4422" s="53" t="s">
        <v>341</v>
      </c>
      <c r="R4422" s="53" t="s">
        <v>1344</v>
      </c>
      <c r="S4422" s="53" t="s">
        <v>419</v>
      </c>
      <c r="T4422" s="63">
        <v>97</v>
      </c>
      <c r="U4422" s="53">
        <v>8</v>
      </c>
      <c r="V4422" s="53" t="s">
        <v>385</v>
      </c>
      <c r="W4422" s="53"/>
      <c r="X4422" s="63"/>
      <c r="Y4422" s="63"/>
      <c r="Z4422" s="53"/>
      <c r="AA4422" s="53"/>
      <c r="AB4422" s="53"/>
      <c r="AC4422" s="57"/>
      <c r="AD4422" s="53"/>
      <c r="AE4422" s="53"/>
      <c r="AF4422" s="53"/>
      <c r="AG4422" s="63"/>
      <c r="AH4422" s="53"/>
      <c r="AI4422" s="53"/>
      <c r="AJ4422" s="149">
        <v>2</v>
      </c>
      <c r="AK4422" s="374">
        <v>8</v>
      </c>
    </row>
    <row r="4423" spans="1:37" s="149" customFormat="1" ht="105" customHeight="1">
      <c r="A4423" s="53" t="s">
        <v>1240</v>
      </c>
      <c r="B4423" s="60">
        <v>8209</v>
      </c>
      <c r="C4423" s="53" t="s">
        <v>1345</v>
      </c>
      <c r="D4423" s="52" t="s">
        <v>413</v>
      </c>
      <c r="E4423" s="53" t="s">
        <v>81</v>
      </c>
      <c r="F4423" s="55">
        <v>41253</v>
      </c>
      <c r="G4423" s="55">
        <v>41306</v>
      </c>
      <c r="H4423" s="53" t="s">
        <v>104</v>
      </c>
      <c r="I4423" s="57">
        <v>5356.0129999999999</v>
      </c>
      <c r="J4423" s="56">
        <v>5356.0129999999999</v>
      </c>
      <c r="K4423" s="56">
        <v>5356.0129999999999</v>
      </c>
      <c r="L4423" s="59">
        <v>41325</v>
      </c>
      <c r="M4423" s="60">
        <v>2013</v>
      </c>
      <c r="N4423" s="61">
        <v>41325</v>
      </c>
      <c r="O4423" s="60">
        <v>2013</v>
      </c>
      <c r="P4423" s="61">
        <v>41638</v>
      </c>
      <c r="Q4423" s="53" t="s">
        <v>337</v>
      </c>
      <c r="R4423" s="53" t="s">
        <v>2640</v>
      </c>
      <c r="S4423" s="53" t="s">
        <v>384</v>
      </c>
      <c r="T4423" s="63">
        <v>1</v>
      </c>
      <c r="U4423" s="53">
        <v>8</v>
      </c>
      <c r="V4423" s="53" t="s">
        <v>385</v>
      </c>
      <c r="W4423" s="53"/>
      <c r="X4423" s="63"/>
      <c r="Y4423" s="63"/>
      <c r="Z4423" s="53"/>
      <c r="AA4423" s="53"/>
      <c r="AB4423" s="53"/>
      <c r="AC4423" s="57"/>
      <c r="AD4423" s="53"/>
      <c r="AE4423" s="53"/>
      <c r="AF4423" s="53"/>
      <c r="AG4423" s="63"/>
      <c r="AH4423" s="53"/>
      <c r="AI4423" s="53"/>
      <c r="AJ4423" s="149">
        <v>1</v>
      </c>
      <c r="AK4423" s="374">
        <v>8</v>
      </c>
    </row>
    <row r="4424" spans="1:37" s="149" customFormat="1" ht="105" customHeight="1">
      <c r="A4424" s="53" t="s">
        <v>1240</v>
      </c>
      <c r="B4424" s="160" t="s">
        <v>2635</v>
      </c>
      <c r="C4424" s="53" t="s">
        <v>1345</v>
      </c>
      <c r="D4424" s="52" t="s">
        <v>413</v>
      </c>
      <c r="E4424" s="53" t="s">
        <v>81</v>
      </c>
      <c r="F4424" s="55">
        <v>41253</v>
      </c>
      <c r="G4424" s="55">
        <v>41306</v>
      </c>
      <c r="H4424" s="53" t="s">
        <v>104</v>
      </c>
      <c r="I4424" s="57">
        <v>4734.4960000000001</v>
      </c>
      <c r="J4424" s="56">
        <v>4734.4960000000001</v>
      </c>
      <c r="K4424" s="56">
        <v>4734.4960000000001</v>
      </c>
      <c r="L4424" s="59">
        <v>41325</v>
      </c>
      <c r="M4424" s="60">
        <v>2013</v>
      </c>
      <c r="N4424" s="61">
        <v>41325</v>
      </c>
      <c r="O4424" s="60">
        <v>2013</v>
      </c>
      <c r="P4424" s="61">
        <v>41638</v>
      </c>
      <c r="Q4424" s="53" t="s">
        <v>337</v>
      </c>
      <c r="R4424" s="53" t="s">
        <v>2641</v>
      </c>
      <c r="S4424" s="53" t="s">
        <v>384</v>
      </c>
      <c r="T4424" s="63">
        <v>1</v>
      </c>
      <c r="U4424" s="53">
        <v>8</v>
      </c>
      <c r="V4424" s="53" t="s">
        <v>385</v>
      </c>
      <c r="W4424" s="53"/>
      <c r="X4424" s="63"/>
      <c r="Y4424" s="63"/>
      <c r="Z4424" s="53"/>
      <c r="AA4424" s="53"/>
      <c r="AB4424" s="53"/>
      <c r="AC4424" s="57"/>
      <c r="AD4424" s="53"/>
      <c r="AE4424" s="53"/>
      <c r="AF4424" s="53"/>
      <c r="AG4424" s="63"/>
      <c r="AH4424" s="53"/>
      <c r="AI4424" s="53"/>
      <c r="AJ4424" s="149">
        <v>1</v>
      </c>
      <c r="AK4424" s="374">
        <v>8</v>
      </c>
    </row>
    <row r="4425" spans="1:37" s="149" customFormat="1" ht="120" customHeight="1">
      <c r="A4425" s="53" t="s">
        <v>1240</v>
      </c>
      <c r="B4425" s="160" t="s">
        <v>2636</v>
      </c>
      <c r="C4425" s="53" t="s">
        <v>1345</v>
      </c>
      <c r="D4425" s="52" t="s">
        <v>413</v>
      </c>
      <c r="E4425" s="53" t="s">
        <v>81</v>
      </c>
      <c r="F4425" s="55">
        <v>41253</v>
      </c>
      <c r="G4425" s="55">
        <v>41306</v>
      </c>
      <c r="H4425" s="53" t="s">
        <v>104</v>
      </c>
      <c r="I4425" s="57">
        <v>5208.7290000000003</v>
      </c>
      <c r="J4425" s="56">
        <v>5208.7290000000003</v>
      </c>
      <c r="K4425" s="56">
        <v>5208.7290000000003</v>
      </c>
      <c r="L4425" s="59">
        <v>41325</v>
      </c>
      <c r="M4425" s="60">
        <v>2013</v>
      </c>
      <c r="N4425" s="61">
        <v>41325</v>
      </c>
      <c r="O4425" s="60">
        <v>2013</v>
      </c>
      <c r="P4425" s="61">
        <v>41638</v>
      </c>
      <c r="Q4425" s="53" t="s">
        <v>337</v>
      </c>
      <c r="R4425" s="53" t="s">
        <v>2642</v>
      </c>
      <c r="S4425" s="53" t="s">
        <v>384</v>
      </c>
      <c r="T4425" s="63">
        <v>1</v>
      </c>
      <c r="U4425" s="53">
        <v>8</v>
      </c>
      <c r="V4425" s="53" t="s">
        <v>385</v>
      </c>
      <c r="W4425" s="53"/>
      <c r="X4425" s="63"/>
      <c r="Y4425" s="63"/>
      <c r="Z4425" s="53"/>
      <c r="AA4425" s="53"/>
      <c r="AB4425" s="53"/>
      <c r="AC4425" s="57"/>
      <c r="AD4425" s="53"/>
      <c r="AE4425" s="53"/>
      <c r="AF4425" s="53"/>
      <c r="AG4425" s="63"/>
      <c r="AH4425" s="53"/>
      <c r="AI4425" s="53"/>
      <c r="AJ4425" s="149">
        <v>1</v>
      </c>
      <c r="AK4425" s="374">
        <v>8</v>
      </c>
    </row>
    <row r="4426" spans="1:37" s="149" customFormat="1" ht="105" customHeight="1">
      <c r="A4426" s="53" t="s">
        <v>1240</v>
      </c>
      <c r="B4426" s="160" t="s">
        <v>2637</v>
      </c>
      <c r="C4426" s="53" t="s">
        <v>1345</v>
      </c>
      <c r="D4426" s="52" t="s">
        <v>413</v>
      </c>
      <c r="E4426" s="53" t="s">
        <v>81</v>
      </c>
      <c r="F4426" s="55">
        <v>41253</v>
      </c>
      <c r="G4426" s="55">
        <v>41306</v>
      </c>
      <c r="H4426" s="53" t="s">
        <v>104</v>
      </c>
      <c r="I4426" s="57">
        <v>4803.6189999999997</v>
      </c>
      <c r="J4426" s="56">
        <v>4803.6189999999997</v>
      </c>
      <c r="K4426" s="56">
        <v>4803.6189999999997</v>
      </c>
      <c r="L4426" s="59">
        <v>41325</v>
      </c>
      <c r="M4426" s="60">
        <v>2013</v>
      </c>
      <c r="N4426" s="61">
        <v>41325</v>
      </c>
      <c r="O4426" s="60">
        <v>2013</v>
      </c>
      <c r="P4426" s="61">
        <v>41638</v>
      </c>
      <c r="Q4426" s="53" t="s">
        <v>337</v>
      </c>
      <c r="R4426" s="53" t="s">
        <v>2643</v>
      </c>
      <c r="S4426" s="53" t="s">
        <v>384</v>
      </c>
      <c r="T4426" s="63">
        <v>1</v>
      </c>
      <c r="U4426" s="53">
        <v>8</v>
      </c>
      <c r="V4426" s="53" t="s">
        <v>385</v>
      </c>
      <c r="W4426" s="53"/>
      <c r="X4426" s="63"/>
      <c r="Y4426" s="63"/>
      <c r="Z4426" s="53"/>
      <c r="AA4426" s="53"/>
      <c r="AB4426" s="53"/>
      <c r="AC4426" s="57"/>
      <c r="AD4426" s="53"/>
      <c r="AE4426" s="53"/>
      <c r="AF4426" s="53"/>
      <c r="AG4426" s="63"/>
      <c r="AH4426" s="53"/>
      <c r="AI4426" s="53"/>
      <c r="AJ4426" s="149">
        <v>1</v>
      </c>
      <c r="AK4426" s="374">
        <v>8</v>
      </c>
    </row>
    <row r="4427" spans="1:37" s="149" customFormat="1" ht="105" customHeight="1">
      <c r="A4427" s="53" t="s">
        <v>1240</v>
      </c>
      <c r="B4427" s="160" t="s">
        <v>2638</v>
      </c>
      <c r="C4427" s="53" t="s">
        <v>1345</v>
      </c>
      <c r="D4427" s="52" t="s">
        <v>413</v>
      </c>
      <c r="E4427" s="53" t="s">
        <v>81</v>
      </c>
      <c r="F4427" s="55">
        <v>41253</v>
      </c>
      <c r="G4427" s="55">
        <v>41306</v>
      </c>
      <c r="H4427" s="53" t="s">
        <v>104</v>
      </c>
      <c r="I4427" s="57">
        <v>5045.5050000000001</v>
      </c>
      <c r="J4427" s="56">
        <v>5045.5050000000001</v>
      </c>
      <c r="K4427" s="56">
        <v>5045.5050000000001</v>
      </c>
      <c r="L4427" s="59">
        <v>41325</v>
      </c>
      <c r="M4427" s="60">
        <v>2013</v>
      </c>
      <c r="N4427" s="61">
        <v>41325</v>
      </c>
      <c r="O4427" s="60">
        <v>2013</v>
      </c>
      <c r="P4427" s="61">
        <v>41638</v>
      </c>
      <c r="Q4427" s="53" t="s">
        <v>337</v>
      </c>
      <c r="R4427" s="53" t="s">
        <v>2644</v>
      </c>
      <c r="S4427" s="53" t="s">
        <v>384</v>
      </c>
      <c r="T4427" s="63">
        <v>1</v>
      </c>
      <c r="U4427" s="53">
        <v>8</v>
      </c>
      <c r="V4427" s="53" t="s">
        <v>385</v>
      </c>
      <c r="W4427" s="53"/>
      <c r="X4427" s="63"/>
      <c r="Y4427" s="63"/>
      <c r="Z4427" s="53"/>
      <c r="AA4427" s="53"/>
      <c r="AB4427" s="53"/>
      <c r="AC4427" s="57"/>
      <c r="AD4427" s="53"/>
      <c r="AE4427" s="53"/>
      <c r="AF4427" s="53"/>
      <c r="AG4427" s="63"/>
      <c r="AH4427" s="53"/>
      <c r="AI4427" s="53"/>
      <c r="AJ4427" s="149">
        <v>1</v>
      </c>
      <c r="AK4427" s="374">
        <v>8</v>
      </c>
    </row>
    <row r="4428" spans="1:37" s="149" customFormat="1" ht="105" customHeight="1">
      <c r="A4428" s="53" t="s">
        <v>1240</v>
      </c>
      <c r="B4428" s="160" t="s">
        <v>2639</v>
      </c>
      <c r="C4428" s="53" t="s">
        <v>1345</v>
      </c>
      <c r="D4428" s="52" t="s">
        <v>413</v>
      </c>
      <c r="E4428" s="53" t="s">
        <v>81</v>
      </c>
      <c r="F4428" s="55">
        <v>41253</v>
      </c>
      <c r="G4428" s="55">
        <v>41306</v>
      </c>
      <c r="H4428" s="53" t="s">
        <v>104</v>
      </c>
      <c r="I4428" s="57">
        <v>4851.6379999999999</v>
      </c>
      <c r="J4428" s="56">
        <v>4851.6379999999999</v>
      </c>
      <c r="K4428" s="56">
        <v>4851.6379999999999</v>
      </c>
      <c r="L4428" s="59">
        <v>41325</v>
      </c>
      <c r="M4428" s="60">
        <v>2013</v>
      </c>
      <c r="N4428" s="61">
        <v>41325</v>
      </c>
      <c r="O4428" s="60">
        <v>2013</v>
      </c>
      <c r="P4428" s="61">
        <v>41638</v>
      </c>
      <c r="Q4428" s="53" t="s">
        <v>337</v>
      </c>
      <c r="R4428" s="53" t="s">
        <v>2645</v>
      </c>
      <c r="S4428" s="53" t="s">
        <v>384</v>
      </c>
      <c r="T4428" s="63">
        <v>1</v>
      </c>
      <c r="U4428" s="53">
        <v>8</v>
      </c>
      <c r="V4428" s="53" t="s">
        <v>385</v>
      </c>
      <c r="W4428" s="53"/>
      <c r="X4428" s="63"/>
      <c r="Y4428" s="63"/>
      <c r="Z4428" s="53"/>
      <c r="AA4428" s="53"/>
      <c r="AB4428" s="53"/>
      <c r="AC4428" s="57"/>
      <c r="AD4428" s="53"/>
      <c r="AE4428" s="53"/>
      <c r="AF4428" s="53"/>
      <c r="AG4428" s="63"/>
      <c r="AH4428" s="53"/>
      <c r="AI4428" s="53"/>
      <c r="AJ4428" s="149">
        <v>1</v>
      </c>
      <c r="AK4428" s="374">
        <v>8</v>
      </c>
    </row>
    <row r="4429" spans="1:37" s="149" customFormat="1" ht="60" customHeight="1">
      <c r="A4429" s="53" t="s">
        <v>1240</v>
      </c>
      <c r="B4429" s="60">
        <v>8210</v>
      </c>
      <c r="C4429" s="53" t="s">
        <v>1345</v>
      </c>
      <c r="D4429" s="52" t="s">
        <v>413</v>
      </c>
      <c r="E4429" s="53" t="s">
        <v>59</v>
      </c>
      <c r="F4429" s="55">
        <v>41253</v>
      </c>
      <c r="G4429" s="55">
        <v>41294</v>
      </c>
      <c r="H4429" s="53" t="s">
        <v>104</v>
      </c>
      <c r="I4429" s="57">
        <v>3000</v>
      </c>
      <c r="J4429" s="56">
        <v>3000</v>
      </c>
      <c r="K4429" s="56">
        <v>3000</v>
      </c>
      <c r="L4429" s="59">
        <v>41299</v>
      </c>
      <c r="M4429" s="60">
        <v>2013</v>
      </c>
      <c r="N4429" s="61">
        <v>41305</v>
      </c>
      <c r="O4429" s="60">
        <v>2013</v>
      </c>
      <c r="P4429" s="61">
        <v>41638</v>
      </c>
      <c r="Q4429" s="53" t="s">
        <v>337</v>
      </c>
      <c r="R4429" s="53" t="s">
        <v>1346</v>
      </c>
      <c r="S4429" s="53" t="s">
        <v>384</v>
      </c>
      <c r="T4429" s="63">
        <v>2</v>
      </c>
      <c r="U4429" s="53">
        <v>8</v>
      </c>
      <c r="V4429" s="53" t="s">
        <v>385</v>
      </c>
      <c r="W4429" s="53"/>
      <c r="X4429" s="63"/>
      <c r="Y4429" s="63"/>
      <c r="Z4429" s="53"/>
      <c r="AA4429" s="53"/>
      <c r="AB4429" s="53"/>
      <c r="AC4429" s="57"/>
      <c r="AD4429" s="53"/>
      <c r="AE4429" s="53"/>
      <c r="AF4429" s="53"/>
      <c r="AG4429" s="63"/>
      <c r="AH4429" s="53"/>
      <c r="AI4429" s="53"/>
      <c r="AJ4429" s="149">
        <v>1</v>
      </c>
      <c r="AK4429" s="374">
        <v>8</v>
      </c>
    </row>
    <row r="4430" spans="1:37" s="149" customFormat="1" ht="60" customHeight="1">
      <c r="A4430" s="53" t="s">
        <v>1240</v>
      </c>
      <c r="B4430" s="60">
        <v>8211</v>
      </c>
      <c r="C4430" s="53" t="s">
        <v>442</v>
      </c>
      <c r="D4430" s="52" t="s">
        <v>443</v>
      </c>
      <c r="E4430" s="53" t="s">
        <v>59</v>
      </c>
      <c r="F4430" s="55">
        <v>41223</v>
      </c>
      <c r="G4430" s="55">
        <v>41263</v>
      </c>
      <c r="H4430" s="53" t="s">
        <v>104</v>
      </c>
      <c r="I4430" s="57">
        <v>353.8</v>
      </c>
      <c r="J4430" s="56">
        <v>353.77225418354408</v>
      </c>
      <c r="K4430" s="56">
        <v>353.77199999999999</v>
      </c>
      <c r="L4430" s="59">
        <v>41294</v>
      </c>
      <c r="M4430" s="60">
        <v>2013</v>
      </c>
      <c r="N4430" s="61">
        <v>41334</v>
      </c>
      <c r="O4430" s="60">
        <v>2013</v>
      </c>
      <c r="P4430" s="61">
        <v>41577</v>
      </c>
      <c r="Q4430" s="53" t="s">
        <v>337</v>
      </c>
      <c r="R4430" s="53" t="s">
        <v>1347</v>
      </c>
      <c r="S4430" s="53" t="s">
        <v>419</v>
      </c>
      <c r="T4430" s="63">
        <v>890</v>
      </c>
      <c r="U4430" s="53">
        <v>8</v>
      </c>
      <c r="V4430" s="53" t="s">
        <v>385</v>
      </c>
      <c r="W4430" s="53"/>
      <c r="X4430" s="63"/>
      <c r="Y4430" s="63"/>
      <c r="Z4430" s="53"/>
      <c r="AA4430" s="53"/>
      <c r="AB4430" s="53"/>
      <c r="AC4430" s="57"/>
      <c r="AD4430" s="53"/>
      <c r="AE4430" s="53"/>
      <c r="AF4430" s="53"/>
      <c r="AG4430" s="63"/>
      <c r="AH4430" s="53"/>
      <c r="AI4430" s="53"/>
      <c r="AJ4430" s="149">
        <v>1</v>
      </c>
      <c r="AK4430" s="374">
        <v>8</v>
      </c>
    </row>
    <row r="4431" spans="1:37" s="149" customFormat="1" ht="60" customHeight="1">
      <c r="A4431" s="53" t="s">
        <v>1240</v>
      </c>
      <c r="B4431" s="160" t="s">
        <v>2654</v>
      </c>
      <c r="C4431" s="53" t="s">
        <v>442</v>
      </c>
      <c r="D4431" s="52" t="s">
        <v>443</v>
      </c>
      <c r="E4431" s="53" t="s">
        <v>59</v>
      </c>
      <c r="F4431" s="55">
        <v>41223</v>
      </c>
      <c r="G4431" s="55">
        <v>41263</v>
      </c>
      <c r="H4431" s="53" t="s">
        <v>104</v>
      </c>
      <c r="I4431" s="57">
        <v>146.19999999999999</v>
      </c>
      <c r="J4431" s="56">
        <v>146.18819911802402</v>
      </c>
      <c r="K4431" s="56">
        <v>146.18799999999999</v>
      </c>
      <c r="L4431" s="59">
        <v>41294</v>
      </c>
      <c r="M4431" s="60">
        <v>2013</v>
      </c>
      <c r="N4431" s="61">
        <v>41334</v>
      </c>
      <c r="O4431" s="60">
        <v>2013</v>
      </c>
      <c r="P4431" s="61">
        <v>41577</v>
      </c>
      <c r="Q4431" s="53" t="s">
        <v>337</v>
      </c>
      <c r="R4431" s="53" t="s">
        <v>1347</v>
      </c>
      <c r="S4431" s="53" t="s">
        <v>419</v>
      </c>
      <c r="T4431" s="63">
        <v>120</v>
      </c>
      <c r="U4431" s="53">
        <v>8</v>
      </c>
      <c r="V4431" s="53" t="s">
        <v>385</v>
      </c>
      <c r="W4431" s="53"/>
      <c r="X4431" s="63"/>
      <c r="Y4431" s="63"/>
      <c r="Z4431" s="53"/>
      <c r="AA4431" s="53"/>
      <c r="AB4431" s="53"/>
      <c r="AC4431" s="57"/>
      <c r="AD4431" s="53"/>
      <c r="AE4431" s="53"/>
      <c r="AF4431" s="53"/>
      <c r="AG4431" s="63"/>
      <c r="AH4431" s="53"/>
      <c r="AI4431" s="53"/>
      <c r="AJ4431" s="149">
        <v>1</v>
      </c>
      <c r="AK4431" s="374">
        <v>8</v>
      </c>
    </row>
    <row r="4432" spans="1:37" s="149" customFormat="1" ht="60" customHeight="1">
      <c r="A4432" s="53" t="s">
        <v>1240</v>
      </c>
      <c r="B4432" s="60">
        <v>8212</v>
      </c>
      <c r="C4432" s="53" t="s">
        <v>2037</v>
      </c>
      <c r="D4432" s="52" t="s">
        <v>468</v>
      </c>
      <c r="E4432" s="53" t="s">
        <v>59</v>
      </c>
      <c r="F4432" s="55">
        <v>41263</v>
      </c>
      <c r="G4432" s="55">
        <v>41315</v>
      </c>
      <c r="H4432" s="53" t="s">
        <v>104</v>
      </c>
      <c r="I4432" s="57">
        <v>1000</v>
      </c>
      <c r="J4432" s="56">
        <v>1044.2406794400001</v>
      </c>
      <c r="K4432" s="56">
        <v>1000</v>
      </c>
      <c r="L4432" s="59">
        <v>41334</v>
      </c>
      <c r="M4432" s="60">
        <v>2013</v>
      </c>
      <c r="N4432" s="61">
        <v>41334</v>
      </c>
      <c r="O4432" s="60">
        <v>2013</v>
      </c>
      <c r="P4432" s="61">
        <v>41638</v>
      </c>
      <c r="Q4432" s="53" t="s">
        <v>337</v>
      </c>
      <c r="R4432" s="53" t="s">
        <v>1348</v>
      </c>
      <c r="S4432" s="53" t="s">
        <v>384</v>
      </c>
      <c r="T4432" s="63">
        <v>1</v>
      </c>
      <c r="U4432" s="53">
        <v>8</v>
      </c>
      <c r="V4432" s="53" t="s">
        <v>385</v>
      </c>
      <c r="W4432" s="53"/>
      <c r="X4432" s="63"/>
      <c r="Y4432" s="63"/>
      <c r="Z4432" s="53"/>
      <c r="AA4432" s="53"/>
      <c r="AB4432" s="53"/>
      <c r="AC4432" s="57"/>
      <c r="AD4432" s="53"/>
      <c r="AE4432" s="53"/>
      <c r="AF4432" s="53"/>
      <c r="AG4432" s="63"/>
      <c r="AH4432" s="53"/>
      <c r="AI4432" s="53"/>
      <c r="AJ4432" s="149">
        <v>1</v>
      </c>
      <c r="AK4432" s="374">
        <v>8</v>
      </c>
    </row>
    <row r="4433" spans="1:37" s="149" customFormat="1" ht="78" customHeight="1">
      <c r="A4433" s="52" t="s">
        <v>1240</v>
      </c>
      <c r="B4433" s="60">
        <v>8213</v>
      </c>
      <c r="C4433" s="60">
        <v>3000544</v>
      </c>
      <c r="D4433" s="52" t="s">
        <v>381</v>
      </c>
      <c r="E4433" s="53" t="s">
        <v>64</v>
      </c>
      <c r="F4433" s="55">
        <v>41333</v>
      </c>
      <c r="G4433" s="55">
        <v>41353</v>
      </c>
      <c r="H4433" s="53" t="s">
        <v>100</v>
      </c>
      <c r="I4433" s="57">
        <v>31047.117999999999</v>
      </c>
      <c r="J4433" s="56">
        <v>31047.117999999999</v>
      </c>
      <c r="K4433" s="56">
        <v>31047.117999999999</v>
      </c>
      <c r="L4433" s="59">
        <v>41358</v>
      </c>
      <c r="M4433" s="60">
        <v>2013</v>
      </c>
      <c r="N4433" s="61">
        <v>41365</v>
      </c>
      <c r="O4433" s="60">
        <v>2015</v>
      </c>
      <c r="P4433" s="61">
        <v>42094</v>
      </c>
      <c r="Q4433" s="53" t="s">
        <v>337</v>
      </c>
      <c r="R4433" s="62" t="s">
        <v>2082</v>
      </c>
      <c r="S4433" s="53" t="s">
        <v>324</v>
      </c>
      <c r="T4433" s="63">
        <v>1</v>
      </c>
      <c r="U4433" s="53">
        <v>8</v>
      </c>
      <c r="V4433" s="53" t="s">
        <v>385</v>
      </c>
      <c r="W4433" s="53"/>
      <c r="X4433" s="58"/>
      <c r="Y4433" s="58"/>
      <c r="Z4433" s="53"/>
      <c r="AA4433" s="53"/>
      <c r="AB4433" s="53"/>
      <c r="AC4433" s="57"/>
      <c r="AD4433" s="63"/>
      <c r="AE4433" s="63"/>
      <c r="AF4433" s="63"/>
      <c r="AG4433" s="63"/>
      <c r="AH4433" s="53"/>
      <c r="AI4433" s="53"/>
      <c r="AJ4433" s="149">
        <v>1</v>
      </c>
      <c r="AK4433" s="374">
        <v>8</v>
      </c>
    </row>
    <row r="4434" spans="1:37" s="149" customFormat="1" ht="60" customHeight="1">
      <c r="A4434" s="52" t="s">
        <v>1349</v>
      </c>
      <c r="B4434" s="60">
        <v>8214</v>
      </c>
      <c r="C4434" s="54">
        <v>3000557</v>
      </c>
      <c r="D4434" s="52" t="s">
        <v>413</v>
      </c>
      <c r="E4434" s="53" t="s">
        <v>81</v>
      </c>
      <c r="F4434" s="76">
        <v>41263</v>
      </c>
      <c r="G4434" s="76">
        <v>41343</v>
      </c>
      <c r="H4434" s="53" t="s">
        <v>100</v>
      </c>
      <c r="I4434" s="57">
        <v>3250.3359999999998</v>
      </c>
      <c r="J4434" s="56">
        <v>3250.3359999999998</v>
      </c>
      <c r="K4434" s="56">
        <v>3250.3359999999998</v>
      </c>
      <c r="L4434" s="77">
        <v>41363</v>
      </c>
      <c r="M4434" s="60">
        <v>2013</v>
      </c>
      <c r="N4434" s="78">
        <v>41363</v>
      </c>
      <c r="O4434" s="60">
        <v>2013</v>
      </c>
      <c r="P4434" s="61">
        <v>41639</v>
      </c>
      <c r="Q4434" s="52" t="s">
        <v>337</v>
      </c>
      <c r="R4434" s="54" t="s">
        <v>1423</v>
      </c>
      <c r="S4434" s="53" t="s">
        <v>384</v>
      </c>
      <c r="T4434" s="53" t="s">
        <v>9</v>
      </c>
      <c r="U4434" s="53">
        <v>8</v>
      </c>
      <c r="V4434" s="53" t="s">
        <v>385</v>
      </c>
      <c r="W4434" s="53"/>
      <c r="X4434" s="53"/>
      <c r="Y4434" s="63"/>
      <c r="Z4434" s="53"/>
      <c r="AA4434" s="53"/>
      <c r="AB4434" s="72"/>
      <c r="AC4434" s="57"/>
      <c r="AD4434" s="53"/>
      <c r="AE4434" s="53"/>
      <c r="AF4434" s="53"/>
      <c r="AG4434" s="63"/>
      <c r="AH4434" s="53"/>
      <c r="AI4434" s="53"/>
      <c r="AJ4434" s="149">
        <v>1</v>
      </c>
      <c r="AK4434" s="374">
        <v>8</v>
      </c>
    </row>
    <row r="4435" spans="1:37" s="149" customFormat="1" ht="60" customHeight="1">
      <c r="A4435" s="52" t="s">
        <v>1349</v>
      </c>
      <c r="B4435" s="160" t="s">
        <v>2934</v>
      </c>
      <c r="C4435" s="54">
        <v>3000557</v>
      </c>
      <c r="D4435" s="52" t="s">
        <v>413</v>
      </c>
      <c r="E4435" s="53" t="s">
        <v>81</v>
      </c>
      <c r="F4435" s="76">
        <v>41263</v>
      </c>
      <c r="G4435" s="76">
        <v>41343</v>
      </c>
      <c r="H4435" s="53" t="s">
        <v>100</v>
      </c>
      <c r="I4435" s="57">
        <v>8640.7790000000005</v>
      </c>
      <c r="J4435" s="56">
        <v>8640.7790000000005</v>
      </c>
      <c r="K4435" s="56">
        <v>8640.7790000000005</v>
      </c>
      <c r="L4435" s="77">
        <v>41363</v>
      </c>
      <c r="M4435" s="60">
        <v>2013</v>
      </c>
      <c r="N4435" s="78">
        <v>41363</v>
      </c>
      <c r="O4435" s="60">
        <v>2013</v>
      </c>
      <c r="P4435" s="61">
        <v>41639</v>
      </c>
      <c r="Q4435" s="52" t="s">
        <v>337</v>
      </c>
      <c r="R4435" s="54" t="s">
        <v>1423</v>
      </c>
      <c r="S4435" s="53" t="s">
        <v>384</v>
      </c>
      <c r="T4435" s="53" t="s">
        <v>9</v>
      </c>
      <c r="U4435" s="53">
        <v>8</v>
      </c>
      <c r="V4435" s="53" t="s">
        <v>385</v>
      </c>
      <c r="W4435" s="53"/>
      <c r="X4435" s="53"/>
      <c r="Y4435" s="63"/>
      <c r="Z4435" s="53"/>
      <c r="AA4435" s="53"/>
      <c r="AB4435" s="72"/>
      <c r="AC4435" s="57"/>
      <c r="AD4435" s="53"/>
      <c r="AE4435" s="53"/>
      <c r="AF4435" s="53"/>
      <c r="AG4435" s="63"/>
      <c r="AH4435" s="53"/>
      <c r="AI4435" s="53"/>
      <c r="AJ4435" s="149">
        <v>1</v>
      </c>
      <c r="AK4435" s="374">
        <v>8</v>
      </c>
    </row>
    <row r="4436" spans="1:37" s="149" customFormat="1" ht="60" customHeight="1">
      <c r="A4436" s="52" t="s">
        <v>1349</v>
      </c>
      <c r="B4436" s="160" t="s">
        <v>2935</v>
      </c>
      <c r="C4436" s="54">
        <v>3000557</v>
      </c>
      <c r="D4436" s="52" t="s">
        <v>413</v>
      </c>
      <c r="E4436" s="53" t="s">
        <v>81</v>
      </c>
      <c r="F4436" s="76">
        <v>41263</v>
      </c>
      <c r="G4436" s="76">
        <v>41343</v>
      </c>
      <c r="H4436" s="53" t="s">
        <v>100</v>
      </c>
      <c r="I4436" s="57">
        <v>9598.4120000000003</v>
      </c>
      <c r="J4436" s="56">
        <v>9598.4120000000003</v>
      </c>
      <c r="K4436" s="56">
        <v>9598.4120000000003</v>
      </c>
      <c r="L4436" s="77">
        <v>41363</v>
      </c>
      <c r="M4436" s="60">
        <v>2013</v>
      </c>
      <c r="N4436" s="78">
        <v>41363</v>
      </c>
      <c r="O4436" s="60">
        <v>2013</v>
      </c>
      <c r="P4436" s="61">
        <v>41639</v>
      </c>
      <c r="Q4436" s="52" t="s">
        <v>337</v>
      </c>
      <c r="R4436" s="54" t="s">
        <v>1423</v>
      </c>
      <c r="S4436" s="53" t="s">
        <v>384</v>
      </c>
      <c r="T4436" s="53" t="s">
        <v>9</v>
      </c>
      <c r="U4436" s="53">
        <v>8</v>
      </c>
      <c r="V4436" s="53" t="s">
        <v>385</v>
      </c>
      <c r="W4436" s="53"/>
      <c r="X4436" s="53"/>
      <c r="Y4436" s="63"/>
      <c r="Z4436" s="53"/>
      <c r="AA4436" s="53"/>
      <c r="AB4436" s="72"/>
      <c r="AC4436" s="57"/>
      <c r="AD4436" s="53"/>
      <c r="AE4436" s="53"/>
      <c r="AF4436" s="53"/>
      <c r="AG4436" s="63"/>
      <c r="AH4436" s="53"/>
      <c r="AI4436" s="53"/>
      <c r="AJ4436" s="149">
        <v>1</v>
      </c>
      <c r="AK4436" s="374">
        <v>8</v>
      </c>
    </row>
    <row r="4437" spans="1:37" s="149" customFormat="1" ht="60" customHeight="1">
      <c r="A4437" s="52" t="s">
        <v>1349</v>
      </c>
      <c r="B4437" s="160" t="s">
        <v>2936</v>
      </c>
      <c r="C4437" s="54">
        <v>3000557</v>
      </c>
      <c r="D4437" s="52" t="s">
        <v>413</v>
      </c>
      <c r="E4437" s="53" t="s">
        <v>81</v>
      </c>
      <c r="F4437" s="76">
        <v>41263</v>
      </c>
      <c r="G4437" s="76">
        <v>41343</v>
      </c>
      <c r="H4437" s="53" t="s">
        <v>100</v>
      </c>
      <c r="I4437" s="57">
        <v>8493.9414099999995</v>
      </c>
      <c r="J4437" s="56">
        <v>8493.9414099999995</v>
      </c>
      <c r="K4437" s="56">
        <v>8493.9410000000007</v>
      </c>
      <c r="L4437" s="77">
        <v>41363</v>
      </c>
      <c r="M4437" s="60">
        <v>2013</v>
      </c>
      <c r="N4437" s="78">
        <v>41363</v>
      </c>
      <c r="O4437" s="60">
        <v>2013</v>
      </c>
      <c r="P4437" s="61">
        <v>41639</v>
      </c>
      <c r="Q4437" s="52" t="s">
        <v>337</v>
      </c>
      <c r="R4437" s="54" t="s">
        <v>1423</v>
      </c>
      <c r="S4437" s="53" t="s">
        <v>384</v>
      </c>
      <c r="T4437" s="53" t="s">
        <v>9</v>
      </c>
      <c r="U4437" s="53">
        <v>8</v>
      </c>
      <c r="V4437" s="53" t="s">
        <v>385</v>
      </c>
      <c r="W4437" s="53"/>
      <c r="X4437" s="53"/>
      <c r="Y4437" s="63"/>
      <c r="Z4437" s="53"/>
      <c r="AA4437" s="53"/>
      <c r="AB4437" s="72"/>
      <c r="AC4437" s="57"/>
      <c r="AD4437" s="53"/>
      <c r="AE4437" s="53"/>
      <c r="AF4437" s="53"/>
      <c r="AG4437" s="63"/>
      <c r="AH4437" s="53"/>
      <c r="AI4437" s="53"/>
      <c r="AJ4437" s="149">
        <v>1</v>
      </c>
      <c r="AK4437" s="374">
        <v>8</v>
      </c>
    </row>
    <row r="4438" spans="1:37" s="149" customFormat="1" ht="60" customHeight="1">
      <c r="A4438" s="52" t="s">
        <v>1349</v>
      </c>
      <c r="B4438" s="160" t="s">
        <v>2937</v>
      </c>
      <c r="C4438" s="54">
        <v>3000557</v>
      </c>
      <c r="D4438" s="52" t="s">
        <v>413</v>
      </c>
      <c r="E4438" s="53" t="s">
        <v>81</v>
      </c>
      <c r="F4438" s="76">
        <v>41263</v>
      </c>
      <c r="G4438" s="76">
        <v>41343</v>
      </c>
      <c r="H4438" s="53" t="s">
        <v>100</v>
      </c>
      <c r="I4438" s="57">
        <v>6461.6610000000001</v>
      </c>
      <c r="J4438" s="56">
        <v>6461.6610000000001</v>
      </c>
      <c r="K4438" s="56">
        <v>6461.6610000000001</v>
      </c>
      <c r="L4438" s="77">
        <v>41363</v>
      </c>
      <c r="M4438" s="60">
        <v>2013</v>
      </c>
      <c r="N4438" s="78">
        <v>41363</v>
      </c>
      <c r="O4438" s="60">
        <v>2013</v>
      </c>
      <c r="P4438" s="61">
        <v>41639</v>
      </c>
      <c r="Q4438" s="52" t="s">
        <v>337</v>
      </c>
      <c r="R4438" s="54" t="s">
        <v>1423</v>
      </c>
      <c r="S4438" s="53" t="s">
        <v>384</v>
      </c>
      <c r="T4438" s="53" t="s">
        <v>9</v>
      </c>
      <c r="U4438" s="53">
        <v>8</v>
      </c>
      <c r="V4438" s="53" t="s">
        <v>385</v>
      </c>
      <c r="W4438" s="53"/>
      <c r="X4438" s="53"/>
      <c r="Y4438" s="63"/>
      <c r="Z4438" s="53"/>
      <c r="AA4438" s="53"/>
      <c r="AB4438" s="72"/>
      <c r="AC4438" s="57"/>
      <c r="AD4438" s="53"/>
      <c r="AE4438" s="53"/>
      <c r="AF4438" s="53"/>
      <c r="AG4438" s="63"/>
      <c r="AH4438" s="53"/>
      <c r="AI4438" s="53"/>
      <c r="AJ4438" s="149">
        <v>1</v>
      </c>
      <c r="AK4438" s="374">
        <v>8</v>
      </c>
    </row>
    <row r="4439" spans="1:37" s="149" customFormat="1" ht="60" customHeight="1">
      <c r="A4439" s="52" t="s">
        <v>1349</v>
      </c>
      <c r="B4439" s="160" t="s">
        <v>2938</v>
      </c>
      <c r="C4439" s="54">
        <v>3000557</v>
      </c>
      <c r="D4439" s="52" t="s">
        <v>413</v>
      </c>
      <c r="E4439" s="53" t="s">
        <v>81</v>
      </c>
      <c r="F4439" s="76">
        <v>41263</v>
      </c>
      <c r="G4439" s="76">
        <v>41343</v>
      </c>
      <c r="H4439" s="53" t="s">
        <v>100</v>
      </c>
      <c r="I4439" s="57">
        <v>6554.8710000000001</v>
      </c>
      <c r="J4439" s="56">
        <v>6554.8710000000001</v>
      </c>
      <c r="K4439" s="56">
        <v>6554.8710000000001</v>
      </c>
      <c r="L4439" s="77">
        <v>41363</v>
      </c>
      <c r="M4439" s="60">
        <v>2013</v>
      </c>
      <c r="N4439" s="78">
        <v>41363</v>
      </c>
      <c r="O4439" s="60">
        <v>2013</v>
      </c>
      <c r="P4439" s="61">
        <v>41639</v>
      </c>
      <c r="Q4439" s="52" t="s">
        <v>337</v>
      </c>
      <c r="R4439" s="54" t="s">
        <v>1423</v>
      </c>
      <c r="S4439" s="53" t="s">
        <v>384</v>
      </c>
      <c r="T4439" s="53" t="s">
        <v>9</v>
      </c>
      <c r="U4439" s="53">
        <v>8</v>
      </c>
      <c r="V4439" s="53" t="s">
        <v>385</v>
      </c>
      <c r="W4439" s="53"/>
      <c r="X4439" s="53"/>
      <c r="Y4439" s="63"/>
      <c r="Z4439" s="53"/>
      <c r="AA4439" s="53"/>
      <c r="AB4439" s="72"/>
      <c r="AC4439" s="57"/>
      <c r="AD4439" s="53"/>
      <c r="AE4439" s="53"/>
      <c r="AF4439" s="53"/>
      <c r="AG4439" s="63"/>
      <c r="AH4439" s="53"/>
      <c r="AI4439" s="53"/>
      <c r="AJ4439" s="149">
        <v>1</v>
      </c>
      <c r="AK4439" s="374">
        <v>8</v>
      </c>
    </row>
    <row r="4440" spans="1:37" s="149" customFormat="1" ht="225" customHeight="1">
      <c r="A4440" s="52" t="s">
        <v>1349</v>
      </c>
      <c r="B4440" s="60">
        <v>8215</v>
      </c>
      <c r="C4440" s="70" t="s">
        <v>809</v>
      </c>
      <c r="D4440" s="52" t="s">
        <v>810</v>
      </c>
      <c r="E4440" s="53" t="s">
        <v>81</v>
      </c>
      <c r="F4440" s="76">
        <v>41548</v>
      </c>
      <c r="G4440" s="76">
        <v>41613</v>
      </c>
      <c r="H4440" s="53" t="s">
        <v>100</v>
      </c>
      <c r="I4440" s="57">
        <v>655.6</v>
      </c>
      <c r="J4440" s="56">
        <v>655.6</v>
      </c>
      <c r="K4440" s="56">
        <v>655.6</v>
      </c>
      <c r="L4440" s="77">
        <v>41633</v>
      </c>
      <c r="M4440" s="60">
        <v>2014</v>
      </c>
      <c r="N4440" s="78">
        <v>41640</v>
      </c>
      <c r="O4440" s="60">
        <v>2014</v>
      </c>
      <c r="P4440" s="61">
        <v>42004</v>
      </c>
      <c r="Q4440" s="52" t="s">
        <v>337</v>
      </c>
      <c r="R4440" s="54" t="s">
        <v>1424</v>
      </c>
      <c r="S4440" s="53" t="s">
        <v>384</v>
      </c>
      <c r="T4440" s="53" t="s">
        <v>9</v>
      </c>
      <c r="U4440" s="53">
        <v>8</v>
      </c>
      <c r="V4440" s="53" t="s">
        <v>385</v>
      </c>
      <c r="W4440" s="53"/>
      <c r="X4440" s="53"/>
      <c r="Y4440" s="63"/>
      <c r="Z4440" s="53"/>
      <c r="AA4440" s="53"/>
      <c r="AB4440" s="72"/>
      <c r="AC4440" s="57"/>
      <c r="AD4440" s="53"/>
      <c r="AE4440" s="53"/>
      <c r="AF4440" s="53"/>
      <c r="AG4440" s="63"/>
      <c r="AH4440" s="53"/>
      <c r="AI4440" s="53"/>
      <c r="AJ4440" s="149">
        <v>4</v>
      </c>
      <c r="AK4440" s="374">
        <v>8</v>
      </c>
    </row>
    <row r="4441" spans="1:37" s="149" customFormat="1" ht="165" customHeight="1">
      <c r="A4441" s="52" t="s">
        <v>1349</v>
      </c>
      <c r="B4441" s="60">
        <v>8216</v>
      </c>
      <c r="C4441" s="54">
        <v>3000562</v>
      </c>
      <c r="D4441" s="52" t="s">
        <v>656</v>
      </c>
      <c r="E4441" s="53" t="s">
        <v>81</v>
      </c>
      <c r="F4441" s="76">
        <v>41548</v>
      </c>
      <c r="G4441" s="76">
        <v>41613</v>
      </c>
      <c r="H4441" s="53" t="s">
        <v>100</v>
      </c>
      <c r="I4441" s="57">
        <v>3080</v>
      </c>
      <c r="J4441" s="56">
        <v>3080</v>
      </c>
      <c r="K4441" s="56">
        <v>3080</v>
      </c>
      <c r="L4441" s="77">
        <v>41633</v>
      </c>
      <c r="M4441" s="60">
        <v>2014</v>
      </c>
      <c r="N4441" s="78">
        <v>41640</v>
      </c>
      <c r="O4441" s="60">
        <v>2014</v>
      </c>
      <c r="P4441" s="61">
        <v>42004</v>
      </c>
      <c r="Q4441" s="52" t="s">
        <v>337</v>
      </c>
      <c r="R4441" s="71" t="s">
        <v>816</v>
      </c>
      <c r="S4441" s="53" t="s">
        <v>384</v>
      </c>
      <c r="T4441" s="53" t="s">
        <v>9</v>
      </c>
      <c r="U4441" s="53">
        <v>8</v>
      </c>
      <c r="V4441" s="53" t="s">
        <v>385</v>
      </c>
      <c r="W4441" s="53"/>
      <c r="X4441" s="53"/>
      <c r="Y4441" s="63"/>
      <c r="Z4441" s="53" t="s">
        <v>1152</v>
      </c>
      <c r="AA4441" s="53"/>
      <c r="AB4441" s="72"/>
      <c r="AC4441" s="57"/>
      <c r="AD4441" s="53"/>
      <c r="AE4441" s="53"/>
      <c r="AF4441" s="53"/>
      <c r="AG4441" s="63"/>
      <c r="AH4441" s="53"/>
      <c r="AI4441" s="53"/>
      <c r="AJ4441" s="149">
        <v>4</v>
      </c>
      <c r="AK4441" s="374">
        <v>8</v>
      </c>
    </row>
    <row r="4442" spans="1:37" s="149" customFormat="1" ht="60" customHeight="1">
      <c r="A4442" s="52" t="s">
        <v>1349</v>
      </c>
      <c r="B4442" s="60">
        <v>8217</v>
      </c>
      <c r="C4442" s="54">
        <v>3000507</v>
      </c>
      <c r="D4442" s="52" t="s">
        <v>813</v>
      </c>
      <c r="E4442" s="53" t="s">
        <v>81</v>
      </c>
      <c r="F4442" s="76">
        <v>41548</v>
      </c>
      <c r="G4442" s="76">
        <v>41613</v>
      </c>
      <c r="H4442" s="53" t="s">
        <v>100</v>
      </c>
      <c r="I4442" s="57">
        <v>2420</v>
      </c>
      <c r="J4442" s="56">
        <v>2420</v>
      </c>
      <c r="K4442" s="56">
        <v>2420</v>
      </c>
      <c r="L4442" s="77">
        <v>41633</v>
      </c>
      <c r="M4442" s="60">
        <v>2014</v>
      </c>
      <c r="N4442" s="78">
        <v>41640</v>
      </c>
      <c r="O4442" s="60">
        <v>2014</v>
      </c>
      <c r="P4442" s="61">
        <v>42004</v>
      </c>
      <c r="Q4442" s="52" t="s">
        <v>337</v>
      </c>
      <c r="R4442" s="54" t="s">
        <v>1425</v>
      </c>
      <c r="S4442" s="53" t="s">
        <v>384</v>
      </c>
      <c r="T4442" s="53" t="s">
        <v>9</v>
      </c>
      <c r="U4442" s="53">
        <v>8</v>
      </c>
      <c r="V4442" s="53" t="s">
        <v>385</v>
      </c>
      <c r="W4442" s="53"/>
      <c r="X4442" s="53"/>
      <c r="Y4442" s="63"/>
      <c r="Z4442" s="53"/>
      <c r="AA4442" s="53"/>
      <c r="AB4442" s="72"/>
      <c r="AC4442" s="57"/>
      <c r="AD4442" s="53"/>
      <c r="AE4442" s="53"/>
      <c r="AF4442" s="53"/>
      <c r="AG4442" s="63"/>
      <c r="AH4442" s="53"/>
      <c r="AI4442" s="53"/>
      <c r="AJ4442" s="149">
        <v>4</v>
      </c>
      <c r="AK4442" s="374">
        <v>8</v>
      </c>
    </row>
    <row r="4443" spans="1:37" s="149" customFormat="1" ht="60" customHeight="1">
      <c r="A4443" s="52" t="s">
        <v>1349</v>
      </c>
      <c r="B4443" s="60">
        <v>8218</v>
      </c>
      <c r="C4443" s="54">
        <v>3000438</v>
      </c>
      <c r="D4443" s="52" t="s">
        <v>624</v>
      </c>
      <c r="E4443" s="53" t="s">
        <v>64</v>
      </c>
      <c r="F4443" s="76">
        <v>41375</v>
      </c>
      <c r="G4443" s="76">
        <v>41435</v>
      </c>
      <c r="H4443" s="53" t="s">
        <v>100</v>
      </c>
      <c r="I4443" s="57">
        <v>1225.02881</v>
      </c>
      <c r="J4443" s="56">
        <v>1346.5525440926051</v>
      </c>
      <c r="K4443" s="56">
        <v>1225.028</v>
      </c>
      <c r="L4443" s="77">
        <v>41455</v>
      </c>
      <c r="M4443" s="60">
        <v>2013</v>
      </c>
      <c r="N4443" s="78">
        <v>41455</v>
      </c>
      <c r="O4443" s="60">
        <v>2013</v>
      </c>
      <c r="P4443" s="61">
        <v>41547</v>
      </c>
      <c r="Q4443" s="52" t="s">
        <v>337</v>
      </c>
      <c r="R4443" s="54" t="s">
        <v>625</v>
      </c>
      <c r="S4443" s="53" t="s">
        <v>384</v>
      </c>
      <c r="T4443" s="53" t="s">
        <v>9</v>
      </c>
      <c r="U4443" s="53">
        <v>8</v>
      </c>
      <c r="V4443" s="53" t="s">
        <v>385</v>
      </c>
      <c r="W4443" s="53"/>
      <c r="X4443" s="53"/>
      <c r="Y4443" s="63"/>
      <c r="Z4443" s="53"/>
      <c r="AA4443" s="53"/>
      <c r="AB4443" s="72"/>
      <c r="AC4443" s="57"/>
      <c r="AD4443" s="53"/>
      <c r="AE4443" s="53"/>
      <c r="AF4443" s="53"/>
      <c r="AG4443" s="63"/>
      <c r="AH4443" s="53"/>
      <c r="AI4443" s="53"/>
      <c r="AJ4443" s="149">
        <v>2</v>
      </c>
      <c r="AK4443" s="374">
        <v>8</v>
      </c>
    </row>
    <row r="4444" spans="1:37" s="149" customFormat="1" ht="60" customHeight="1">
      <c r="A4444" s="52" t="s">
        <v>1349</v>
      </c>
      <c r="B4444" s="60">
        <v>8219</v>
      </c>
      <c r="C4444" s="53" t="s">
        <v>2051</v>
      </c>
      <c r="D4444" s="52" t="s">
        <v>397</v>
      </c>
      <c r="E4444" s="53" t="s">
        <v>59</v>
      </c>
      <c r="F4444" s="76">
        <v>41467</v>
      </c>
      <c r="G4444" s="76">
        <v>41527</v>
      </c>
      <c r="H4444" s="53" t="s">
        <v>102</v>
      </c>
      <c r="I4444" s="57">
        <v>593.22033999999996</v>
      </c>
      <c r="J4444" s="56">
        <v>593.22033999999996</v>
      </c>
      <c r="K4444" s="56">
        <v>593.22</v>
      </c>
      <c r="L4444" s="77">
        <v>41547</v>
      </c>
      <c r="M4444" s="60">
        <v>2013</v>
      </c>
      <c r="N4444" s="78">
        <v>41618</v>
      </c>
      <c r="O4444" s="60">
        <v>2013</v>
      </c>
      <c r="P4444" s="61">
        <v>41628</v>
      </c>
      <c r="Q4444" s="52" t="s">
        <v>342</v>
      </c>
      <c r="R4444" s="60"/>
      <c r="S4444" s="53" t="s">
        <v>419</v>
      </c>
      <c r="T4444" s="53" t="s">
        <v>1369</v>
      </c>
      <c r="U4444" s="53">
        <v>8</v>
      </c>
      <c r="V4444" s="53" t="s">
        <v>389</v>
      </c>
      <c r="W4444" s="53"/>
      <c r="X4444" s="53"/>
      <c r="Y4444" s="63"/>
      <c r="Z4444" s="53"/>
      <c r="AA4444" s="53"/>
      <c r="AB4444" s="72"/>
      <c r="AC4444" s="57"/>
      <c r="AD4444" s="53"/>
      <c r="AE4444" s="53"/>
      <c r="AF4444" s="53"/>
      <c r="AG4444" s="63"/>
      <c r="AH4444" s="53"/>
      <c r="AI4444" s="53"/>
      <c r="AJ4444" s="149">
        <v>3</v>
      </c>
      <c r="AK4444" s="374">
        <v>8</v>
      </c>
    </row>
    <row r="4445" spans="1:37" s="149" customFormat="1" ht="60" customHeight="1">
      <c r="A4445" s="52" t="s">
        <v>1349</v>
      </c>
      <c r="B4445" s="60">
        <v>8220</v>
      </c>
      <c r="C4445" s="53" t="s">
        <v>516</v>
      </c>
      <c r="D4445" s="52" t="s">
        <v>517</v>
      </c>
      <c r="E4445" s="53" t="s">
        <v>59</v>
      </c>
      <c r="F4445" s="76">
        <v>41305</v>
      </c>
      <c r="G4445" s="76">
        <v>41364</v>
      </c>
      <c r="H4445" s="53" t="s">
        <v>100</v>
      </c>
      <c r="I4445" s="57">
        <v>197.8</v>
      </c>
      <c r="J4445" s="56">
        <v>197.8</v>
      </c>
      <c r="K4445" s="56">
        <v>197.8</v>
      </c>
      <c r="L4445" s="77">
        <v>41384</v>
      </c>
      <c r="M4445" s="60">
        <v>2013</v>
      </c>
      <c r="N4445" s="78">
        <v>41404</v>
      </c>
      <c r="O4445" s="60">
        <v>2013</v>
      </c>
      <c r="P4445" s="61">
        <v>41424</v>
      </c>
      <c r="Q4445" s="52" t="s">
        <v>342</v>
      </c>
      <c r="R4445" s="54" t="s">
        <v>1426</v>
      </c>
      <c r="S4445" s="53" t="s">
        <v>419</v>
      </c>
      <c r="T4445" s="53" t="s">
        <v>706</v>
      </c>
      <c r="U4445" s="53">
        <v>8</v>
      </c>
      <c r="V4445" s="53" t="s">
        <v>389</v>
      </c>
      <c r="W4445" s="53"/>
      <c r="X4445" s="53"/>
      <c r="Y4445" s="63"/>
      <c r="Z4445" s="53"/>
      <c r="AA4445" s="53"/>
      <c r="AB4445" s="72"/>
      <c r="AC4445" s="57"/>
      <c r="AD4445" s="53"/>
      <c r="AE4445" s="53"/>
      <c r="AF4445" s="53"/>
      <c r="AG4445" s="63"/>
      <c r="AH4445" s="53"/>
      <c r="AI4445" s="53"/>
      <c r="AJ4445" s="149">
        <v>2</v>
      </c>
      <c r="AK4445" s="374">
        <v>8</v>
      </c>
    </row>
    <row r="4446" spans="1:37" s="149" customFormat="1" ht="60" customHeight="1">
      <c r="A4446" s="52" t="s">
        <v>1349</v>
      </c>
      <c r="B4446" s="60">
        <v>8221</v>
      </c>
      <c r="C4446" s="53" t="s">
        <v>1319</v>
      </c>
      <c r="D4446" s="52" t="s">
        <v>374</v>
      </c>
      <c r="E4446" s="53" t="s">
        <v>81</v>
      </c>
      <c r="F4446" s="76">
        <v>41438</v>
      </c>
      <c r="G4446" s="76">
        <v>41498</v>
      </c>
      <c r="H4446" s="53" t="s">
        <v>100</v>
      </c>
      <c r="I4446" s="57">
        <v>11677.3</v>
      </c>
      <c r="J4446" s="56">
        <v>11677.3</v>
      </c>
      <c r="K4446" s="56">
        <v>11677.3</v>
      </c>
      <c r="L4446" s="77">
        <v>41518</v>
      </c>
      <c r="M4446" s="60">
        <v>2013</v>
      </c>
      <c r="N4446" s="78">
        <v>41518</v>
      </c>
      <c r="O4446" s="60">
        <v>2014</v>
      </c>
      <c r="P4446" s="61">
        <v>41882</v>
      </c>
      <c r="Q4446" s="52" t="s">
        <v>342</v>
      </c>
      <c r="R4446" s="54" t="s">
        <v>1427</v>
      </c>
      <c r="S4446" s="53" t="s">
        <v>384</v>
      </c>
      <c r="T4446" s="53" t="s">
        <v>9</v>
      </c>
      <c r="U4446" s="53">
        <v>8</v>
      </c>
      <c r="V4446" s="53" t="s">
        <v>385</v>
      </c>
      <c r="W4446" s="53"/>
      <c r="X4446" s="53"/>
      <c r="Y4446" s="63"/>
      <c r="Z4446" s="53"/>
      <c r="AA4446" s="53"/>
      <c r="AB4446" s="72"/>
      <c r="AC4446" s="57"/>
      <c r="AD4446" s="53"/>
      <c r="AE4446" s="53"/>
      <c r="AF4446" s="53"/>
      <c r="AG4446" s="63"/>
      <c r="AH4446" s="53"/>
      <c r="AI4446" s="53"/>
      <c r="AJ4446" s="149">
        <v>3</v>
      </c>
      <c r="AK4446" s="374">
        <v>8</v>
      </c>
    </row>
    <row r="4447" spans="1:37" s="149" customFormat="1" ht="210" customHeight="1">
      <c r="A4447" s="52" t="s">
        <v>1349</v>
      </c>
      <c r="B4447" s="60">
        <v>8222</v>
      </c>
      <c r="C4447" s="54">
        <v>3000528</v>
      </c>
      <c r="D4447" s="52" t="s">
        <v>1224</v>
      </c>
      <c r="E4447" s="53" t="s">
        <v>63</v>
      </c>
      <c r="F4447" s="76">
        <v>41299</v>
      </c>
      <c r="G4447" s="76">
        <v>41299</v>
      </c>
      <c r="H4447" s="53" t="s">
        <v>100</v>
      </c>
      <c r="I4447" s="57">
        <v>1725.2262000000001</v>
      </c>
      <c r="J4447" s="56">
        <v>1725.2262000000001</v>
      </c>
      <c r="K4447" s="56">
        <v>1725.2260000000001</v>
      </c>
      <c r="L4447" s="77">
        <v>41299</v>
      </c>
      <c r="M4447" s="60">
        <v>2013</v>
      </c>
      <c r="N4447" s="78">
        <v>41299</v>
      </c>
      <c r="O4447" s="60">
        <v>2013</v>
      </c>
      <c r="P4447" s="61">
        <v>41639</v>
      </c>
      <c r="Q4447" s="52" t="s">
        <v>342</v>
      </c>
      <c r="R4447" s="54" t="s">
        <v>1428</v>
      </c>
      <c r="S4447" s="53" t="s">
        <v>384</v>
      </c>
      <c r="T4447" s="53" t="s">
        <v>684</v>
      </c>
      <c r="U4447" s="53">
        <v>8</v>
      </c>
      <c r="V4447" s="53" t="s">
        <v>389</v>
      </c>
      <c r="W4447" s="53"/>
      <c r="X4447" s="53"/>
      <c r="Y4447" s="63"/>
      <c r="Z4447" s="53"/>
      <c r="AA4447" s="53"/>
      <c r="AB4447" s="72"/>
      <c r="AC4447" s="57"/>
      <c r="AD4447" s="53"/>
      <c r="AE4447" s="53"/>
      <c r="AF4447" s="53"/>
      <c r="AG4447" s="63"/>
      <c r="AH4447" s="53"/>
      <c r="AI4447" s="53"/>
      <c r="AJ4447" s="149">
        <v>1</v>
      </c>
      <c r="AK4447" s="374">
        <v>8</v>
      </c>
    </row>
    <row r="4448" spans="1:37" s="149" customFormat="1" ht="210" customHeight="1">
      <c r="A4448" s="52" t="s">
        <v>1349</v>
      </c>
      <c r="B4448" s="160" t="s">
        <v>3527</v>
      </c>
      <c r="C4448" s="54">
        <v>3000528</v>
      </c>
      <c r="D4448" s="52" t="s">
        <v>1224</v>
      </c>
      <c r="E4448" s="53" t="s">
        <v>63</v>
      </c>
      <c r="F4448" s="76">
        <v>41312</v>
      </c>
      <c r="G4448" s="76">
        <v>41312</v>
      </c>
      <c r="H4448" s="53" t="s">
        <v>100</v>
      </c>
      <c r="I4448" s="57">
        <v>69.637799999999999</v>
      </c>
      <c r="J4448" s="56">
        <v>69.637799999999999</v>
      </c>
      <c r="K4448" s="56">
        <v>69.637</v>
      </c>
      <c r="L4448" s="77">
        <v>41312</v>
      </c>
      <c r="M4448" s="60">
        <v>2013</v>
      </c>
      <c r="N4448" s="78">
        <v>41330</v>
      </c>
      <c r="O4448" s="60">
        <v>2013</v>
      </c>
      <c r="P4448" s="61">
        <v>41414</v>
      </c>
      <c r="Q4448" s="52" t="s">
        <v>342</v>
      </c>
      <c r="R4448" s="54" t="s">
        <v>1428</v>
      </c>
      <c r="S4448" s="53" t="s">
        <v>384</v>
      </c>
      <c r="T4448" s="53" t="s">
        <v>9</v>
      </c>
      <c r="U4448" s="53">
        <v>8</v>
      </c>
      <c r="V4448" s="53" t="s">
        <v>389</v>
      </c>
      <c r="W4448" s="53"/>
      <c r="X4448" s="53"/>
      <c r="Y4448" s="63"/>
      <c r="Z4448" s="53"/>
      <c r="AA4448" s="53"/>
      <c r="AB4448" s="72"/>
      <c r="AC4448" s="57"/>
      <c r="AD4448" s="53"/>
      <c r="AE4448" s="53"/>
      <c r="AF4448" s="53"/>
      <c r="AG4448" s="63"/>
      <c r="AH4448" s="53"/>
      <c r="AI4448" s="53"/>
      <c r="AJ4448" s="149">
        <v>1</v>
      </c>
      <c r="AK4448" s="374">
        <v>8</v>
      </c>
    </row>
    <row r="4449" spans="1:37" s="149" customFormat="1" ht="210" customHeight="1">
      <c r="A4449" s="52" t="s">
        <v>1349</v>
      </c>
      <c r="B4449" s="60" t="s">
        <v>3653</v>
      </c>
      <c r="C4449" s="54">
        <v>3000528</v>
      </c>
      <c r="D4449" s="52" t="s">
        <v>1224</v>
      </c>
      <c r="E4449" s="53" t="s">
        <v>63</v>
      </c>
      <c r="F4449" s="76">
        <v>41299</v>
      </c>
      <c r="G4449" s="76">
        <v>41299</v>
      </c>
      <c r="H4449" s="53" t="s">
        <v>100</v>
      </c>
      <c r="I4449" s="57">
        <v>40.804000000000002</v>
      </c>
      <c r="J4449" s="56">
        <v>40.804000000000002</v>
      </c>
      <c r="K4449" s="56">
        <v>40.804000000000002</v>
      </c>
      <c r="L4449" s="77">
        <v>41299</v>
      </c>
      <c r="M4449" s="60">
        <v>2013</v>
      </c>
      <c r="N4449" s="78">
        <v>41299</v>
      </c>
      <c r="O4449" s="60">
        <v>2013</v>
      </c>
      <c r="P4449" s="61">
        <v>41639</v>
      </c>
      <c r="Q4449" s="52" t="s">
        <v>342</v>
      </c>
      <c r="R4449" s="54" t="s">
        <v>3655</v>
      </c>
      <c r="S4449" s="53" t="s">
        <v>384</v>
      </c>
      <c r="T4449" s="53" t="s">
        <v>9</v>
      </c>
      <c r="U4449" s="53">
        <v>8</v>
      </c>
      <c r="V4449" s="53" t="s">
        <v>389</v>
      </c>
      <c r="W4449" s="53"/>
      <c r="X4449" s="53"/>
      <c r="Y4449" s="63"/>
      <c r="Z4449" s="53"/>
      <c r="AA4449" s="53"/>
      <c r="AB4449" s="72"/>
      <c r="AC4449" s="57"/>
      <c r="AD4449" s="53"/>
      <c r="AE4449" s="53"/>
      <c r="AF4449" s="53"/>
      <c r="AG4449" s="63"/>
      <c r="AH4449" s="53"/>
      <c r="AI4449" s="53"/>
      <c r="AJ4449" s="149">
        <v>1</v>
      </c>
      <c r="AK4449" s="374">
        <v>8</v>
      </c>
    </row>
    <row r="4450" spans="1:37" s="149" customFormat="1" ht="210" customHeight="1">
      <c r="A4450" s="52" t="s">
        <v>1349</v>
      </c>
      <c r="B4450" s="60" t="s">
        <v>3654</v>
      </c>
      <c r="C4450" s="54">
        <v>3000528</v>
      </c>
      <c r="D4450" s="52" t="s">
        <v>1224</v>
      </c>
      <c r="E4450" s="53" t="s">
        <v>63</v>
      </c>
      <c r="F4450" s="76">
        <v>41299</v>
      </c>
      <c r="G4450" s="76">
        <v>41299</v>
      </c>
      <c r="H4450" s="53" t="s">
        <v>100</v>
      </c>
      <c r="I4450" s="57">
        <v>64.512</v>
      </c>
      <c r="J4450" s="56">
        <v>64.512</v>
      </c>
      <c r="K4450" s="56">
        <v>64.512</v>
      </c>
      <c r="L4450" s="77">
        <v>41299</v>
      </c>
      <c r="M4450" s="60">
        <v>2013</v>
      </c>
      <c r="N4450" s="78">
        <v>41299</v>
      </c>
      <c r="O4450" s="60">
        <v>2013</v>
      </c>
      <c r="P4450" s="61">
        <v>41639</v>
      </c>
      <c r="Q4450" s="52" t="s">
        <v>342</v>
      </c>
      <c r="R4450" s="54" t="s">
        <v>3656</v>
      </c>
      <c r="S4450" s="53" t="s">
        <v>384</v>
      </c>
      <c r="T4450" s="53" t="s">
        <v>9</v>
      </c>
      <c r="U4450" s="53">
        <v>8</v>
      </c>
      <c r="V4450" s="53" t="s">
        <v>389</v>
      </c>
      <c r="W4450" s="53"/>
      <c r="X4450" s="53"/>
      <c r="Y4450" s="63"/>
      <c r="Z4450" s="53"/>
      <c r="AA4450" s="53"/>
      <c r="AB4450" s="72"/>
      <c r="AC4450" s="57"/>
      <c r="AD4450" s="53"/>
      <c r="AE4450" s="53"/>
      <c r="AF4450" s="53"/>
      <c r="AG4450" s="63"/>
      <c r="AH4450" s="53"/>
      <c r="AI4450" s="53"/>
      <c r="AJ4450" s="149">
        <v>1</v>
      </c>
      <c r="AK4450" s="374">
        <v>8</v>
      </c>
    </row>
    <row r="4451" spans="1:37" s="149" customFormat="1" ht="60" customHeight="1">
      <c r="A4451" s="52" t="s">
        <v>1349</v>
      </c>
      <c r="B4451" s="60">
        <v>8223</v>
      </c>
      <c r="C4451" s="53" t="s">
        <v>444</v>
      </c>
      <c r="D4451" s="52" t="s">
        <v>418</v>
      </c>
      <c r="E4451" s="53" t="s">
        <v>59</v>
      </c>
      <c r="F4451" s="76">
        <v>41283</v>
      </c>
      <c r="G4451" s="76">
        <v>41343</v>
      </c>
      <c r="H4451" s="53" t="s">
        <v>100</v>
      </c>
      <c r="I4451" s="57">
        <v>103.09699999999999</v>
      </c>
      <c r="J4451" s="56">
        <v>100.9418000782464</v>
      </c>
      <c r="K4451" s="56">
        <v>100.941</v>
      </c>
      <c r="L4451" s="77">
        <v>41363</v>
      </c>
      <c r="M4451" s="60">
        <v>2013</v>
      </c>
      <c r="N4451" s="61">
        <v>41384</v>
      </c>
      <c r="O4451" s="60">
        <v>2013</v>
      </c>
      <c r="P4451" s="61">
        <v>41394</v>
      </c>
      <c r="Q4451" s="52" t="s">
        <v>342</v>
      </c>
      <c r="R4451" s="54" t="s">
        <v>1429</v>
      </c>
      <c r="S4451" s="53" t="s">
        <v>419</v>
      </c>
      <c r="T4451" s="53" t="s">
        <v>680</v>
      </c>
      <c r="U4451" s="53">
        <v>8</v>
      </c>
      <c r="V4451" s="53" t="s">
        <v>389</v>
      </c>
      <c r="W4451" s="53"/>
      <c r="X4451" s="53"/>
      <c r="Y4451" s="63"/>
      <c r="Z4451" s="53"/>
      <c r="AA4451" s="53"/>
      <c r="AB4451" s="72"/>
      <c r="AC4451" s="57"/>
      <c r="AD4451" s="53"/>
      <c r="AE4451" s="53"/>
      <c r="AF4451" s="53"/>
      <c r="AG4451" s="63"/>
      <c r="AH4451" s="53"/>
      <c r="AI4451" s="53"/>
      <c r="AJ4451" s="149">
        <v>1</v>
      </c>
      <c r="AK4451" s="374">
        <v>8</v>
      </c>
    </row>
    <row r="4452" spans="1:37" s="149" customFormat="1" ht="60" customHeight="1">
      <c r="A4452" s="52" t="s">
        <v>1349</v>
      </c>
      <c r="B4452" s="60">
        <v>8224</v>
      </c>
      <c r="C4452" s="53" t="s">
        <v>404</v>
      </c>
      <c r="D4452" s="52" t="s">
        <v>405</v>
      </c>
      <c r="E4452" s="53" t="s">
        <v>59</v>
      </c>
      <c r="F4452" s="76">
        <v>41457</v>
      </c>
      <c r="G4452" s="76">
        <v>41517</v>
      </c>
      <c r="H4452" s="53" t="s">
        <v>100</v>
      </c>
      <c r="I4452" s="57">
        <v>143.995</v>
      </c>
      <c r="J4452" s="56">
        <v>143.995</v>
      </c>
      <c r="K4452" s="56">
        <v>143.995</v>
      </c>
      <c r="L4452" s="77">
        <v>41537</v>
      </c>
      <c r="M4452" s="60">
        <v>2013</v>
      </c>
      <c r="N4452" s="61">
        <v>41548</v>
      </c>
      <c r="O4452" s="60">
        <v>2013</v>
      </c>
      <c r="P4452" s="61">
        <v>41577</v>
      </c>
      <c r="Q4452" s="52" t="s">
        <v>342</v>
      </c>
      <c r="R4452" s="54" t="s">
        <v>1430</v>
      </c>
      <c r="S4452" s="53" t="s">
        <v>419</v>
      </c>
      <c r="T4452" s="53" t="s">
        <v>1431</v>
      </c>
      <c r="U4452" s="53">
        <v>8</v>
      </c>
      <c r="V4452" s="53" t="s">
        <v>389</v>
      </c>
      <c r="W4452" s="53"/>
      <c r="X4452" s="53"/>
      <c r="Y4452" s="63"/>
      <c r="Z4452" s="53"/>
      <c r="AA4452" s="53"/>
      <c r="AB4452" s="72"/>
      <c r="AC4452" s="57"/>
      <c r="AD4452" s="53"/>
      <c r="AE4452" s="53"/>
      <c r="AF4452" s="53"/>
      <c r="AG4452" s="63"/>
      <c r="AH4452" s="53"/>
      <c r="AI4452" s="53"/>
      <c r="AJ4452" s="149">
        <v>3</v>
      </c>
      <c r="AK4452" s="374">
        <v>8</v>
      </c>
    </row>
    <row r="4453" spans="1:37" s="149" customFormat="1" ht="60" customHeight="1">
      <c r="A4453" s="52" t="s">
        <v>1349</v>
      </c>
      <c r="B4453" s="60">
        <v>8225</v>
      </c>
      <c r="C4453" s="53" t="s">
        <v>449</v>
      </c>
      <c r="D4453" s="52" t="s">
        <v>993</v>
      </c>
      <c r="E4453" s="53" t="s">
        <v>59</v>
      </c>
      <c r="F4453" s="76">
        <v>41283</v>
      </c>
      <c r="G4453" s="76">
        <v>41343</v>
      </c>
      <c r="H4453" s="53" t="s">
        <v>100</v>
      </c>
      <c r="I4453" s="57">
        <v>682.25612999999998</v>
      </c>
      <c r="J4453" s="56">
        <v>667.20322656684743</v>
      </c>
      <c r="K4453" s="56">
        <v>667.20299999999997</v>
      </c>
      <c r="L4453" s="77">
        <v>41363</v>
      </c>
      <c r="M4453" s="60">
        <v>2013</v>
      </c>
      <c r="N4453" s="61">
        <v>41384</v>
      </c>
      <c r="O4453" s="60">
        <v>2013</v>
      </c>
      <c r="P4453" s="61">
        <v>41394</v>
      </c>
      <c r="Q4453" s="52" t="s">
        <v>342</v>
      </c>
      <c r="R4453" s="60" t="s">
        <v>1432</v>
      </c>
      <c r="S4453" s="53" t="s">
        <v>419</v>
      </c>
      <c r="T4453" s="53" t="s">
        <v>1433</v>
      </c>
      <c r="U4453" s="53">
        <v>8</v>
      </c>
      <c r="V4453" s="53" t="s">
        <v>389</v>
      </c>
      <c r="W4453" s="53"/>
      <c r="X4453" s="53"/>
      <c r="Y4453" s="63"/>
      <c r="Z4453" s="53"/>
      <c r="AA4453" s="53"/>
      <c r="AB4453" s="72"/>
      <c r="AC4453" s="57"/>
      <c r="AD4453" s="53"/>
      <c r="AE4453" s="53"/>
      <c r="AF4453" s="53"/>
      <c r="AG4453" s="63"/>
      <c r="AH4453" s="53"/>
      <c r="AI4453" s="53"/>
      <c r="AJ4453" s="149">
        <v>1</v>
      </c>
      <c r="AK4453" s="374">
        <v>8</v>
      </c>
    </row>
    <row r="4454" spans="1:37" s="149" customFormat="1" ht="75" customHeight="1">
      <c r="A4454" s="52" t="s">
        <v>1349</v>
      </c>
      <c r="B4454" s="60">
        <v>8226</v>
      </c>
      <c r="C4454" s="53" t="s">
        <v>451</v>
      </c>
      <c r="D4454" s="52" t="s">
        <v>452</v>
      </c>
      <c r="E4454" s="53" t="s">
        <v>81</v>
      </c>
      <c r="F4454" s="55">
        <v>41250</v>
      </c>
      <c r="G4454" s="55">
        <v>41325</v>
      </c>
      <c r="H4454" s="53" t="s">
        <v>100</v>
      </c>
      <c r="I4454" s="57">
        <v>2632.71749</v>
      </c>
      <c r="J4454" s="56">
        <v>2295.4138077615494</v>
      </c>
      <c r="K4454" s="56">
        <v>2295.4137966101694</v>
      </c>
      <c r="L4454" s="59">
        <v>41342</v>
      </c>
      <c r="M4454" s="60">
        <v>2013</v>
      </c>
      <c r="N4454" s="61">
        <v>41409</v>
      </c>
      <c r="O4454" s="60">
        <v>2013</v>
      </c>
      <c r="P4454" s="61">
        <v>41517</v>
      </c>
      <c r="Q4454" s="52" t="s">
        <v>337</v>
      </c>
      <c r="R4454" s="60" t="s">
        <v>3086</v>
      </c>
      <c r="S4454" s="53" t="s">
        <v>866</v>
      </c>
      <c r="T4454" s="53">
        <v>1484</v>
      </c>
      <c r="U4454" s="53">
        <v>8</v>
      </c>
      <c r="V4454" s="53" t="s">
        <v>385</v>
      </c>
      <c r="W4454" s="53"/>
      <c r="X4454" s="53"/>
      <c r="Y4454" s="63"/>
      <c r="Z4454" s="53"/>
      <c r="AA4454" s="53"/>
      <c r="AB4454" s="72"/>
      <c r="AC4454" s="57"/>
      <c r="AD4454" s="53"/>
      <c r="AE4454" s="53"/>
      <c r="AF4454" s="53"/>
      <c r="AG4454" s="63"/>
      <c r="AH4454" s="53"/>
      <c r="AI4454" s="53"/>
      <c r="AJ4454" s="149">
        <v>1</v>
      </c>
      <c r="AK4454" s="374">
        <v>8</v>
      </c>
    </row>
    <row r="4455" spans="1:37" s="149" customFormat="1" ht="75" customHeight="1">
      <c r="A4455" s="52" t="s">
        <v>1349</v>
      </c>
      <c r="B4455" s="160" t="s">
        <v>3082</v>
      </c>
      <c r="C4455" s="53" t="s">
        <v>451</v>
      </c>
      <c r="D4455" s="52" t="s">
        <v>452</v>
      </c>
      <c r="E4455" s="53" t="s">
        <v>81</v>
      </c>
      <c r="F4455" s="55">
        <v>41250</v>
      </c>
      <c r="G4455" s="55">
        <v>41325</v>
      </c>
      <c r="H4455" s="53" t="s">
        <v>100</v>
      </c>
      <c r="I4455" s="57">
        <v>1064.11769</v>
      </c>
      <c r="J4455" s="56">
        <v>927.78295777824792</v>
      </c>
      <c r="K4455" s="56">
        <v>927.78295762711866</v>
      </c>
      <c r="L4455" s="59">
        <v>41342</v>
      </c>
      <c r="M4455" s="60">
        <v>2013</v>
      </c>
      <c r="N4455" s="61">
        <v>41409</v>
      </c>
      <c r="O4455" s="60">
        <v>2013</v>
      </c>
      <c r="P4455" s="61">
        <v>41517</v>
      </c>
      <c r="Q4455" s="52" t="s">
        <v>337</v>
      </c>
      <c r="R4455" s="60" t="s">
        <v>3087</v>
      </c>
      <c r="S4455" s="53" t="s">
        <v>866</v>
      </c>
      <c r="T4455" s="53">
        <v>373</v>
      </c>
      <c r="U4455" s="53">
        <v>8</v>
      </c>
      <c r="V4455" s="53" t="s">
        <v>385</v>
      </c>
      <c r="W4455" s="53"/>
      <c r="X4455" s="53"/>
      <c r="Y4455" s="63"/>
      <c r="Z4455" s="53"/>
      <c r="AA4455" s="53"/>
      <c r="AB4455" s="72"/>
      <c r="AC4455" s="57"/>
      <c r="AD4455" s="53"/>
      <c r="AE4455" s="53"/>
      <c r="AF4455" s="53"/>
      <c r="AG4455" s="63"/>
      <c r="AH4455" s="53"/>
      <c r="AI4455" s="53"/>
      <c r="AJ4455" s="149">
        <v>1</v>
      </c>
      <c r="AK4455" s="374">
        <v>8</v>
      </c>
    </row>
    <row r="4456" spans="1:37" s="149" customFormat="1" ht="75" customHeight="1">
      <c r="A4456" s="52" t="s">
        <v>1349</v>
      </c>
      <c r="B4456" s="160" t="s">
        <v>3083</v>
      </c>
      <c r="C4456" s="53" t="s">
        <v>451</v>
      </c>
      <c r="D4456" s="52" t="s">
        <v>452</v>
      </c>
      <c r="E4456" s="53" t="s">
        <v>81</v>
      </c>
      <c r="F4456" s="55">
        <v>41250</v>
      </c>
      <c r="G4456" s="55">
        <v>41325</v>
      </c>
      <c r="H4456" s="53" t="s">
        <v>100</v>
      </c>
      <c r="I4456" s="57">
        <v>1838.2163800000001</v>
      </c>
      <c r="J4456" s="56">
        <v>1602.7041452228223</v>
      </c>
      <c r="K4456" s="56">
        <v>1602.7041440677965</v>
      </c>
      <c r="L4456" s="59">
        <v>41342</v>
      </c>
      <c r="M4456" s="60">
        <v>2013</v>
      </c>
      <c r="N4456" s="61">
        <v>41409</v>
      </c>
      <c r="O4456" s="60">
        <v>2013</v>
      </c>
      <c r="P4456" s="61">
        <v>41517</v>
      </c>
      <c r="Q4456" s="52" t="s">
        <v>337</v>
      </c>
      <c r="R4456" s="60" t="s">
        <v>3088</v>
      </c>
      <c r="S4456" s="53" t="s">
        <v>866</v>
      </c>
      <c r="T4456" s="53">
        <v>9773</v>
      </c>
      <c r="U4456" s="53">
        <v>8</v>
      </c>
      <c r="V4456" s="53" t="s">
        <v>385</v>
      </c>
      <c r="W4456" s="53"/>
      <c r="X4456" s="53"/>
      <c r="Y4456" s="63"/>
      <c r="Z4456" s="53"/>
      <c r="AA4456" s="53"/>
      <c r="AB4456" s="72"/>
      <c r="AC4456" s="57"/>
      <c r="AD4456" s="53"/>
      <c r="AE4456" s="53"/>
      <c r="AF4456" s="53"/>
      <c r="AG4456" s="63"/>
      <c r="AH4456" s="53"/>
      <c r="AI4456" s="53"/>
      <c r="AJ4456" s="149">
        <v>1</v>
      </c>
      <c r="AK4456" s="374">
        <v>8</v>
      </c>
    </row>
    <row r="4457" spans="1:37" s="149" customFormat="1" ht="75" customHeight="1">
      <c r="A4457" s="52" t="s">
        <v>1349</v>
      </c>
      <c r="B4457" s="160" t="s">
        <v>3084</v>
      </c>
      <c r="C4457" s="53" t="s">
        <v>451</v>
      </c>
      <c r="D4457" s="52" t="s">
        <v>452</v>
      </c>
      <c r="E4457" s="53" t="s">
        <v>81</v>
      </c>
      <c r="F4457" s="55">
        <v>41250</v>
      </c>
      <c r="G4457" s="55">
        <v>41325</v>
      </c>
      <c r="H4457" s="53" t="s">
        <v>100</v>
      </c>
      <c r="I4457" s="57">
        <v>1684.7524800000001</v>
      </c>
      <c r="J4457" s="56">
        <v>1468.9020475398722</v>
      </c>
      <c r="K4457" s="56">
        <v>1468.9020423728814</v>
      </c>
      <c r="L4457" s="59">
        <v>41342</v>
      </c>
      <c r="M4457" s="60">
        <v>2013</v>
      </c>
      <c r="N4457" s="61">
        <v>41409</v>
      </c>
      <c r="O4457" s="60">
        <v>2013</v>
      </c>
      <c r="P4457" s="61">
        <v>41517</v>
      </c>
      <c r="Q4457" s="52" t="s">
        <v>337</v>
      </c>
      <c r="R4457" s="60" t="s">
        <v>3089</v>
      </c>
      <c r="S4457" s="53" t="s">
        <v>866</v>
      </c>
      <c r="T4457" s="53">
        <v>1524</v>
      </c>
      <c r="U4457" s="53">
        <v>8</v>
      </c>
      <c r="V4457" s="53" t="s">
        <v>385</v>
      </c>
      <c r="W4457" s="53"/>
      <c r="X4457" s="53"/>
      <c r="Y4457" s="63"/>
      <c r="Z4457" s="53"/>
      <c r="AA4457" s="53"/>
      <c r="AB4457" s="72"/>
      <c r="AC4457" s="57"/>
      <c r="AD4457" s="53"/>
      <c r="AE4457" s="53"/>
      <c r="AF4457" s="53"/>
      <c r="AG4457" s="63"/>
      <c r="AH4457" s="53"/>
      <c r="AI4457" s="53"/>
      <c r="AJ4457" s="149">
        <v>1</v>
      </c>
      <c r="AK4457" s="374">
        <v>8</v>
      </c>
    </row>
    <row r="4458" spans="1:37" s="149" customFormat="1" ht="75" customHeight="1">
      <c r="A4458" s="52" t="s">
        <v>1349</v>
      </c>
      <c r="B4458" s="160" t="s">
        <v>3085</v>
      </c>
      <c r="C4458" s="53" t="s">
        <v>451</v>
      </c>
      <c r="D4458" s="52" t="s">
        <v>452</v>
      </c>
      <c r="E4458" s="53" t="s">
        <v>81</v>
      </c>
      <c r="F4458" s="55">
        <v>41250</v>
      </c>
      <c r="G4458" s="55">
        <v>41325</v>
      </c>
      <c r="H4458" s="53" t="s">
        <v>100</v>
      </c>
      <c r="I4458" s="57">
        <v>941.84294999999997</v>
      </c>
      <c r="J4458" s="56">
        <v>821.17406353268063</v>
      </c>
      <c r="K4458" s="56">
        <v>821.17405932203394</v>
      </c>
      <c r="L4458" s="59">
        <v>41342</v>
      </c>
      <c r="M4458" s="60">
        <v>2013</v>
      </c>
      <c r="N4458" s="61">
        <v>41409</v>
      </c>
      <c r="O4458" s="60">
        <v>2013</v>
      </c>
      <c r="P4458" s="61">
        <v>41517</v>
      </c>
      <c r="Q4458" s="52" t="s">
        <v>337</v>
      </c>
      <c r="R4458" s="60" t="s">
        <v>3090</v>
      </c>
      <c r="S4458" s="53" t="s">
        <v>866</v>
      </c>
      <c r="T4458" s="53">
        <v>409</v>
      </c>
      <c r="U4458" s="53">
        <v>8</v>
      </c>
      <c r="V4458" s="53" t="s">
        <v>385</v>
      </c>
      <c r="W4458" s="53"/>
      <c r="X4458" s="53"/>
      <c r="Y4458" s="63"/>
      <c r="Z4458" s="53"/>
      <c r="AA4458" s="53"/>
      <c r="AB4458" s="72"/>
      <c r="AC4458" s="57"/>
      <c r="AD4458" s="53"/>
      <c r="AE4458" s="53"/>
      <c r="AF4458" s="53"/>
      <c r="AG4458" s="63"/>
      <c r="AH4458" s="53"/>
      <c r="AI4458" s="53"/>
      <c r="AJ4458" s="149">
        <v>1</v>
      </c>
      <c r="AK4458" s="374">
        <v>8</v>
      </c>
    </row>
    <row r="4459" spans="1:37" s="149" customFormat="1" ht="75" customHeight="1">
      <c r="A4459" s="52" t="s">
        <v>1349</v>
      </c>
      <c r="B4459" s="60">
        <v>8227</v>
      </c>
      <c r="C4459" s="53" t="s">
        <v>536</v>
      </c>
      <c r="D4459" s="52" t="s">
        <v>1830</v>
      </c>
      <c r="E4459" s="53" t="s">
        <v>81</v>
      </c>
      <c r="F4459" s="55">
        <v>41250</v>
      </c>
      <c r="G4459" s="76">
        <v>41325</v>
      </c>
      <c r="H4459" s="53" t="s">
        <v>100</v>
      </c>
      <c r="I4459" s="57">
        <v>88.832260000000005</v>
      </c>
      <c r="J4459" s="56">
        <v>77.451078377900302</v>
      </c>
      <c r="K4459" s="56">
        <v>77.450906779661025</v>
      </c>
      <c r="L4459" s="77">
        <v>41342</v>
      </c>
      <c r="M4459" s="60">
        <v>2013</v>
      </c>
      <c r="N4459" s="61">
        <v>41409</v>
      </c>
      <c r="O4459" s="60">
        <v>2013</v>
      </c>
      <c r="P4459" s="61">
        <v>41517</v>
      </c>
      <c r="Q4459" s="52" t="s">
        <v>337</v>
      </c>
      <c r="R4459" s="60" t="s">
        <v>3112</v>
      </c>
      <c r="S4459" s="53" t="s">
        <v>419</v>
      </c>
      <c r="T4459" s="53">
        <v>64</v>
      </c>
      <c r="U4459" s="53">
        <v>8</v>
      </c>
      <c r="V4459" s="53" t="s">
        <v>385</v>
      </c>
      <c r="W4459" s="53"/>
      <c r="X4459" s="53"/>
      <c r="Y4459" s="63"/>
      <c r="Z4459" s="53"/>
      <c r="AA4459" s="53"/>
      <c r="AB4459" s="72"/>
      <c r="AC4459" s="57"/>
      <c r="AD4459" s="53"/>
      <c r="AE4459" s="53"/>
      <c r="AF4459" s="53"/>
      <c r="AG4459" s="63"/>
      <c r="AH4459" s="53"/>
      <c r="AI4459" s="53"/>
      <c r="AJ4459" s="149">
        <v>1</v>
      </c>
      <c r="AK4459" s="374">
        <v>8</v>
      </c>
    </row>
    <row r="4460" spans="1:37" s="149" customFormat="1" ht="75" customHeight="1">
      <c r="A4460" s="52" t="s">
        <v>1349</v>
      </c>
      <c r="B4460" s="160" t="s">
        <v>3091</v>
      </c>
      <c r="C4460" s="53" t="s">
        <v>536</v>
      </c>
      <c r="D4460" s="52" t="s">
        <v>1830</v>
      </c>
      <c r="E4460" s="53" t="s">
        <v>81</v>
      </c>
      <c r="F4460" s="55">
        <v>41250</v>
      </c>
      <c r="G4460" s="76">
        <v>41325</v>
      </c>
      <c r="H4460" s="53" t="s">
        <v>100</v>
      </c>
      <c r="I4460" s="57">
        <v>168.63324</v>
      </c>
      <c r="J4460" s="56">
        <v>165.10852118861857</v>
      </c>
      <c r="K4460" s="56">
        <v>165.10852542372882</v>
      </c>
      <c r="L4460" s="77">
        <v>41342</v>
      </c>
      <c r="M4460" s="60">
        <v>2013</v>
      </c>
      <c r="N4460" s="61">
        <v>41409</v>
      </c>
      <c r="O4460" s="60">
        <v>2013</v>
      </c>
      <c r="P4460" s="61">
        <v>41517</v>
      </c>
      <c r="Q4460" s="52" t="s">
        <v>337</v>
      </c>
      <c r="R4460" s="60" t="s">
        <v>3113</v>
      </c>
      <c r="S4460" s="53" t="s">
        <v>419</v>
      </c>
      <c r="T4460" s="53">
        <v>100</v>
      </c>
      <c r="U4460" s="53">
        <v>8</v>
      </c>
      <c r="V4460" s="53" t="s">
        <v>385</v>
      </c>
      <c r="W4460" s="53"/>
      <c r="X4460" s="53"/>
      <c r="Y4460" s="63"/>
      <c r="Z4460" s="53"/>
      <c r="AA4460" s="53"/>
      <c r="AB4460" s="72"/>
      <c r="AC4460" s="57"/>
      <c r="AD4460" s="53"/>
      <c r="AE4460" s="53"/>
      <c r="AF4460" s="53"/>
      <c r="AG4460" s="63"/>
      <c r="AH4460" s="53"/>
      <c r="AI4460" s="53"/>
      <c r="AJ4460" s="149">
        <v>1</v>
      </c>
      <c r="AK4460" s="374">
        <v>8</v>
      </c>
    </row>
    <row r="4461" spans="1:37" s="149" customFormat="1" ht="75" customHeight="1">
      <c r="A4461" s="52" t="s">
        <v>1349</v>
      </c>
      <c r="B4461" s="160" t="s">
        <v>3092</v>
      </c>
      <c r="C4461" s="53" t="s">
        <v>536</v>
      </c>
      <c r="D4461" s="52" t="s">
        <v>1830</v>
      </c>
      <c r="E4461" s="53" t="s">
        <v>81</v>
      </c>
      <c r="F4461" s="55">
        <v>41250</v>
      </c>
      <c r="G4461" s="76">
        <v>41325</v>
      </c>
      <c r="H4461" s="53" t="s">
        <v>100</v>
      </c>
      <c r="I4461" s="57">
        <v>228.75129999999999</v>
      </c>
      <c r="J4461" s="56">
        <v>223.97001599912085</v>
      </c>
      <c r="K4461" s="56">
        <v>223.97000847457628</v>
      </c>
      <c r="L4461" s="77">
        <v>41342</v>
      </c>
      <c r="M4461" s="60">
        <v>2013</v>
      </c>
      <c r="N4461" s="61">
        <v>41409</v>
      </c>
      <c r="O4461" s="60">
        <v>2013</v>
      </c>
      <c r="P4461" s="61">
        <v>41517</v>
      </c>
      <c r="Q4461" s="52" t="s">
        <v>337</v>
      </c>
      <c r="R4461" s="60" t="s">
        <v>3114</v>
      </c>
      <c r="S4461" s="53" t="s">
        <v>419</v>
      </c>
      <c r="T4461" s="53">
        <v>267</v>
      </c>
      <c r="U4461" s="53">
        <v>8</v>
      </c>
      <c r="V4461" s="53" t="s">
        <v>385</v>
      </c>
      <c r="W4461" s="53"/>
      <c r="X4461" s="53"/>
      <c r="Y4461" s="63"/>
      <c r="Z4461" s="53"/>
      <c r="AA4461" s="53"/>
      <c r="AB4461" s="72"/>
      <c r="AC4461" s="57"/>
      <c r="AD4461" s="53"/>
      <c r="AE4461" s="53"/>
      <c r="AF4461" s="53"/>
      <c r="AG4461" s="63"/>
      <c r="AH4461" s="53"/>
      <c r="AI4461" s="53"/>
      <c r="AJ4461" s="149">
        <v>1</v>
      </c>
      <c r="AK4461" s="374">
        <v>8</v>
      </c>
    </row>
    <row r="4462" spans="1:37" s="149" customFormat="1" ht="75" customHeight="1">
      <c r="A4462" s="52" t="s">
        <v>1349</v>
      </c>
      <c r="B4462" s="160" t="s">
        <v>3093</v>
      </c>
      <c r="C4462" s="53" t="s">
        <v>536</v>
      </c>
      <c r="D4462" s="52" t="s">
        <v>1830</v>
      </c>
      <c r="E4462" s="53" t="s">
        <v>81</v>
      </c>
      <c r="F4462" s="55">
        <v>41250</v>
      </c>
      <c r="G4462" s="76">
        <v>41325</v>
      </c>
      <c r="H4462" s="53" t="s">
        <v>100</v>
      </c>
      <c r="I4462" s="57">
        <v>108.18243</v>
      </c>
      <c r="J4462" s="56">
        <v>105.92123427813816</v>
      </c>
      <c r="K4462" s="56">
        <v>105.9212372881356</v>
      </c>
      <c r="L4462" s="77">
        <v>41342</v>
      </c>
      <c r="M4462" s="60">
        <v>2013</v>
      </c>
      <c r="N4462" s="61">
        <v>41409</v>
      </c>
      <c r="O4462" s="60">
        <v>2013</v>
      </c>
      <c r="P4462" s="61">
        <v>41517</v>
      </c>
      <c r="Q4462" s="52" t="s">
        <v>337</v>
      </c>
      <c r="R4462" s="60" t="s">
        <v>3115</v>
      </c>
      <c r="S4462" s="53" t="s">
        <v>866</v>
      </c>
      <c r="T4462" s="53">
        <v>25</v>
      </c>
      <c r="U4462" s="53">
        <v>8</v>
      </c>
      <c r="V4462" s="53" t="s">
        <v>385</v>
      </c>
      <c r="W4462" s="53"/>
      <c r="X4462" s="53"/>
      <c r="Y4462" s="63"/>
      <c r="Z4462" s="53"/>
      <c r="AA4462" s="53"/>
      <c r="AB4462" s="72"/>
      <c r="AC4462" s="57"/>
      <c r="AD4462" s="53"/>
      <c r="AE4462" s="53"/>
      <c r="AF4462" s="53"/>
      <c r="AG4462" s="63"/>
      <c r="AH4462" s="53"/>
      <c r="AI4462" s="53"/>
      <c r="AJ4462" s="149">
        <v>1</v>
      </c>
      <c r="AK4462" s="374">
        <v>8</v>
      </c>
    </row>
    <row r="4463" spans="1:37" s="149" customFormat="1" ht="75" customHeight="1">
      <c r="A4463" s="52" t="s">
        <v>1349</v>
      </c>
      <c r="B4463" s="160" t="s">
        <v>3094</v>
      </c>
      <c r="C4463" s="53" t="s">
        <v>536</v>
      </c>
      <c r="D4463" s="52" t="s">
        <v>1830</v>
      </c>
      <c r="E4463" s="53" t="s">
        <v>81</v>
      </c>
      <c r="F4463" s="55">
        <v>41250</v>
      </c>
      <c r="G4463" s="76">
        <v>41325</v>
      </c>
      <c r="H4463" s="53" t="s">
        <v>100</v>
      </c>
      <c r="I4463" s="57">
        <v>50.476080000000003</v>
      </c>
      <c r="J4463" s="56">
        <v>49.421053436035685</v>
      </c>
      <c r="K4463" s="56">
        <v>49.421042372881352</v>
      </c>
      <c r="L4463" s="77">
        <v>41342</v>
      </c>
      <c r="M4463" s="60">
        <v>2013</v>
      </c>
      <c r="N4463" s="61">
        <v>41409</v>
      </c>
      <c r="O4463" s="60">
        <v>2013</v>
      </c>
      <c r="P4463" s="61">
        <v>41517</v>
      </c>
      <c r="Q4463" s="52" t="s">
        <v>337</v>
      </c>
      <c r="R4463" s="60" t="s">
        <v>3116</v>
      </c>
      <c r="S4463" s="53" t="s">
        <v>866</v>
      </c>
      <c r="T4463" s="53">
        <v>17</v>
      </c>
      <c r="U4463" s="53">
        <v>8</v>
      </c>
      <c r="V4463" s="53" t="s">
        <v>385</v>
      </c>
      <c r="W4463" s="53"/>
      <c r="X4463" s="53"/>
      <c r="Y4463" s="63"/>
      <c r="Z4463" s="53"/>
      <c r="AA4463" s="53"/>
      <c r="AB4463" s="72"/>
      <c r="AC4463" s="57"/>
      <c r="AD4463" s="53"/>
      <c r="AE4463" s="53"/>
      <c r="AF4463" s="53"/>
      <c r="AG4463" s="63"/>
      <c r="AH4463" s="53"/>
      <c r="AI4463" s="53"/>
      <c r="AJ4463" s="149">
        <v>1</v>
      </c>
      <c r="AK4463" s="374">
        <v>8</v>
      </c>
    </row>
    <row r="4464" spans="1:37" s="149" customFormat="1" ht="75" customHeight="1">
      <c r="A4464" s="52" t="s">
        <v>1349</v>
      </c>
      <c r="B4464" s="160" t="s">
        <v>3095</v>
      </c>
      <c r="C4464" s="53" t="s">
        <v>536</v>
      </c>
      <c r="D4464" s="52" t="s">
        <v>1830</v>
      </c>
      <c r="E4464" s="53" t="s">
        <v>81</v>
      </c>
      <c r="F4464" s="55">
        <v>41250</v>
      </c>
      <c r="G4464" s="76">
        <v>41325</v>
      </c>
      <c r="H4464" s="53" t="s">
        <v>100</v>
      </c>
      <c r="I4464" s="57">
        <v>279.55540999999999</v>
      </c>
      <c r="J4464" s="56">
        <v>273.71223390012369</v>
      </c>
      <c r="K4464" s="56">
        <v>273.71222881355942</v>
      </c>
      <c r="L4464" s="77">
        <v>41342</v>
      </c>
      <c r="M4464" s="60">
        <v>2013</v>
      </c>
      <c r="N4464" s="61">
        <v>41409</v>
      </c>
      <c r="O4464" s="60">
        <v>2013</v>
      </c>
      <c r="P4464" s="61">
        <v>41517</v>
      </c>
      <c r="Q4464" s="52" t="s">
        <v>337</v>
      </c>
      <c r="R4464" s="60" t="s">
        <v>3117</v>
      </c>
      <c r="S4464" s="53" t="s">
        <v>866</v>
      </c>
      <c r="T4464" s="53">
        <v>32</v>
      </c>
      <c r="U4464" s="53">
        <v>8</v>
      </c>
      <c r="V4464" s="53" t="s">
        <v>385</v>
      </c>
      <c r="W4464" s="53"/>
      <c r="X4464" s="53"/>
      <c r="Y4464" s="63"/>
      <c r="Z4464" s="53"/>
      <c r="AA4464" s="53"/>
      <c r="AB4464" s="72"/>
      <c r="AC4464" s="57"/>
      <c r="AD4464" s="53"/>
      <c r="AE4464" s="53"/>
      <c r="AF4464" s="53"/>
      <c r="AG4464" s="63"/>
      <c r="AH4464" s="53"/>
      <c r="AI4464" s="53"/>
      <c r="AJ4464" s="149">
        <v>1</v>
      </c>
      <c r="AK4464" s="374">
        <v>8</v>
      </c>
    </row>
    <row r="4465" spans="1:37" s="149" customFormat="1" ht="75" customHeight="1">
      <c r="A4465" s="52" t="s">
        <v>1349</v>
      </c>
      <c r="B4465" s="160" t="s">
        <v>3096</v>
      </c>
      <c r="C4465" s="53" t="s">
        <v>536</v>
      </c>
      <c r="D4465" s="52" t="s">
        <v>1830</v>
      </c>
      <c r="E4465" s="53" t="s">
        <v>81</v>
      </c>
      <c r="F4465" s="55">
        <v>41250</v>
      </c>
      <c r="G4465" s="76">
        <v>41325</v>
      </c>
      <c r="H4465" s="53" t="s">
        <v>100</v>
      </c>
      <c r="I4465" s="57">
        <v>33.938180000000003</v>
      </c>
      <c r="J4465" s="56">
        <v>33.228815636481698</v>
      </c>
      <c r="K4465" s="56">
        <v>33.228618644067801</v>
      </c>
      <c r="L4465" s="77">
        <v>41342</v>
      </c>
      <c r="M4465" s="60">
        <v>2013</v>
      </c>
      <c r="N4465" s="61">
        <v>41409</v>
      </c>
      <c r="O4465" s="60">
        <v>2013</v>
      </c>
      <c r="P4465" s="61">
        <v>41517</v>
      </c>
      <c r="Q4465" s="52" t="s">
        <v>337</v>
      </c>
      <c r="R4465" s="60" t="s">
        <v>3118</v>
      </c>
      <c r="S4465" s="53" t="s">
        <v>866</v>
      </c>
      <c r="T4465" s="53">
        <v>8</v>
      </c>
      <c r="U4465" s="53">
        <v>8</v>
      </c>
      <c r="V4465" s="53" t="s">
        <v>385</v>
      </c>
      <c r="W4465" s="53"/>
      <c r="X4465" s="53"/>
      <c r="Y4465" s="63"/>
      <c r="Z4465" s="53"/>
      <c r="AA4465" s="53"/>
      <c r="AB4465" s="72"/>
      <c r="AC4465" s="57"/>
      <c r="AD4465" s="53"/>
      <c r="AE4465" s="53"/>
      <c r="AF4465" s="53"/>
      <c r="AG4465" s="63"/>
      <c r="AH4465" s="53"/>
      <c r="AI4465" s="53"/>
      <c r="AJ4465" s="149">
        <v>1</v>
      </c>
      <c r="AK4465" s="374">
        <v>8</v>
      </c>
    </row>
    <row r="4466" spans="1:37" s="149" customFormat="1" ht="75" customHeight="1">
      <c r="A4466" s="52" t="s">
        <v>1349</v>
      </c>
      <c r="B4466" s="160" t="s">
        <v>3097</v>
      </c>
      <c r="C4466" s="53" t="s">
        <v>536</v>
      </c>
      <c r="D4466" s="52" t="s">
        <v>1830</v>
      </c>
      <c r="E4466" s="53" t="s">
        <v>81</v>
      </c>
      <c r="F4466" s="55">
        <v>41250</v>
      </c>
      <c r="G4466" s="76">
        <v>41325</v>
      </c>
      <c r="H4466" s="53" t="s">
        <v>100</v>
      </c>
      <c r="I4466" s="57">
        <v>180.99176</v>
      </c>
      <c r="J4466" s="56">
        <v>177.20873150967606</v>
      </c>
      <c r="K4466" s="56">
        <v>177.20869491525426</v>
      </c>
      <c r="L4466" s="77">
        <v>41342</v>
      </c>
      <c r="M4466" s="60">
        <v>2013</v>
      </c>
      <c r="N4466" s="61">
        <v>41409</v>
      </c>
      <c r="O4466" s="60">
        <v>2013</v>
      </c>
      <c r="P4466" s="61">
        <v>41517</v>
      </c>
      <c r="Q4466" s="52" t="s">
        <v>337</v>
      </c>
      <c r="R4466" s="60" t="s">
        <v>3119</v>
      </c>
      <c r="S4466" s="53" t="s">
        <v>866</v>
      </c>
      <c r="T4466" s="53">
        <v>8</v>
      </c>
      <c r="U4466" s="53">
        <v>8</v>
      </c>
      <c r="V4466" s="53" t="s">
        <v>385</v>
      </c>
      <c r="W4466" s="53"/>
      <c r="X4466" s="53"/>
      <c r="Y4466" s="63"/>
      <c r="Z4466" s="53"/>
      <c r="AA4466" s="53"/>
      <c r="AB4466" s="72"/>
      <c r="AC4466" s="57"/>
      <c r="AD4466" s="53"/>
      <c r="AE4466" s="53"/>
      <c r="AF4466" s="53"/>
      <c r="AG4466" s="63"/>
      <c r="AH4466" s="53"/>
      <c r="AI4466" s="53"/>
      <c r="AJ4466" s="149">
        <v>1</v>
      </c>
      <c r="AK4466" s="374">
        <v>8</v>
      </c>
    </row>
    <row r="4467" spans="1:37" s="149" customFormat="1" ht="75" customHeight="1">
      <c r="A4467" s="52" t="s">
        <v>1349</v>
      </c>
      <c r="B4467" s="160" t="s">
        <v>3098</v>
      </c>
      <c r="C4467" s="53" t="s">
        <v>536</v>
      </c>
      <c r="D4467" s="52" t="s">
        <v>1830</v>
      </c>
      <c r="E4467" s="53" t="s">
        <v>81</v>
      </c>
      <c r="F4467" s="55">
        <v>41250</v>
      </c>
      <c r="G4467" s="76">
        <v>41325</v>
      </c>
      <c r="H4467" s="53" t="s">
        <v>100</v>
      </c>
      <c r="I4467" s="57">
        <v>54.251139999999999</v>
      </c>
      <c r="J4467" s="56">
        <v>53.117203776952906</v>
      </c>
      <c r="K4467" s="56">
        <v>53.117203389830514</v>
      </c>
      <c r="L4467" s="77">
        <v>41342</v>
      </c>
      <c r="M4467" s="60">
        <v>2013</v>
      </c>
      <c r="N4467" s="61">
        <v>41409</v>
      </c>
      <c r="O4467" s="60">
        <v>2013</v>
      </c>
      <c r="P4467" s="61">
        <v>41517</v>
      </c>
      <c r="Q4467" s="52" t="s">
        <v>337</v>
      </c>
      <c r="R4467" s="60" t="s">
        <v>3120</v>
      </c>
      <c r="S4467" s="53" t="s">
        <v>866</v>
      </c>
      <c r="T4467" s="53">
        <v>5</v>
      </c>
      <c r="U4467" s="53">
        <v>8</v>
      </c>
      <c r="V4467" s="53" t="s">
        <v>385</v>
      </c>
      <c r="W4467" s="53"/>
      <c r="X4467" s="53"/>
      <c r="Y4467" s="63"/>
      <c r="Z4467" s="53"/>
      <c r="AA4467" s="53"/>
      <c r="AB4467" s="72"/>
      <c r="AC4467" s="57"/>
      <c r="AD4467" s="53"/>
      <c r="AE4467" s="53"/>
      <c r="AF4467" s="53"/>
      <c r="AG4467" s="63"/>
      <c r="AH4467" s="53"/>
      <c r="AI4467" s="53"/>
      <c r="AJ4467" s="149">
        <v>1</v>
      </c>
      <c r="AK4467" s="374">
        <v>8</v>
      </c>
    </row>
    <row r="4468" spans="1:37" s="149" customFormat="1" ht="75" customHeight="1">
      <c r="A4468" s="52" t="s">
        <v>1349</v>
      </c>
      <c r="B4468" s="160" t="s">
        <v>3099</v>
      </c>
      <c r="C4468" s="53" t="s">
        <v>536</v>
      </c>
      <c r="D4468" s="52" t="s">
        <v>1830</v>
      </c>
      <c r="E4468" s="53" t="s">
        <v>81</v>
      </c>
      <c r="F4468" s="55">
        <v>41250</v>
      </c>
      <c r="G4468" s="76">
        <v>41325</v>
      </c>
      <c r="H4468" s="53" t="s">
        <v>100</v>
      </c>
      <c r="I4468" s="57">
        <v>60.567230000000002</v>
      </c>
      <c r="J4468" s="56">
        <v>59.301274024646645</v>
      </c>
      <c r="K4468" s="56">
        <v>59.300847457627114</v>
      </c>
      <c r="L4468" s="77">
        <v>41342</v>
      </c>
      <c r="M4468" s="60">
        <v>2013</v>
      </c>
      <c r="N4468" s="61">
        <v>41409</v>
      </c>
      <c r="O4468" s="60">
        <v>2013</v>
      </c>
      <c r="P4468" s="61">
        <v>41517</v>
      </c>
      <c r="Q4468" s="52" t="s">
        <v>337</v>
      </c>
      <c r="R4468" s="60" t="s">
        <v>3121</v>
      </c>
      <c r="S4468" s="53" t="s">
        <v>866</v>
      </c>
      <c r="T4468" s="53">
        <v>5</v>
      </c>
      <c r="U4468" s="53">
        <v>8</v>
      </c>
      <c r="V4468" s="53" t="s">
        <v>385</v>
      </c>
      <c r="W4468" s="53"/>
      <c r="X4468" s="53"/>
      <c r="Y4468" s="63"/>
      <c r="Z4468" s="53"/>
      <c r="AA4468" s="53"/>
      <c r="AB4468" s="72"/>
      <c r="AC4468" s="57"/>
      <c r="AD4468" s="53"/>
      <c r="AE4468" s="53"/>
      <c r="AF4468" s="53"/>
      <c r="AG4468" s="63"/>
      <c r="AH4468" s="53"/>
      <c r="AI4468" s="53"/>
      <c r="AJ4468" s="149">
        <v>1</v>
      </c>
      <c r="AK4468" s="374">
        <v>8</v>
      </c>
    </row>
    <row r="4469" spans="1:37" s="149" customFormat="1" ht="75" customHeight="1">
      <c r="A4469" s="52" t="s">
        <v>1349</v>
      </c>
      <c r="B4469" s="160" t="s">
        <v>3100</v>
      </c>
      <c r="C4469" s="53" t="s">
        <v>536</v>
      </c>
      <c r="D4469" s="52" t="s">
        <v>1830</v>
      </c>
      <c r="E4469" s="53" t="s">
        <v>81</v>
      </c>
      <c r="F4469" s="55">
        <v>41250</v>
      </c>
      <c r="G4469" s="76">
        <v>41325</v>
      </c>
      <c r="H4469" s="53" t="s">
        <v>100</v>
      </c>
      <c r="I4469" s="57">
        <v>1184.8105</v>
      </c>
      <c r="J4469" s="56">
        <v>1160.0459155572094</v>
      </c>
      <c r="K4469" s="56">
        <v>1160.0459152542373</v>
      </c>
      <c r="L4469" s="77">
        <v>41342</v>
      </c>
      <c r="M4469" s="60">
        <v>2013</v>
      </c>
      <c r="N4469" s="61">
        <v>41409</v>
      </c>
      <c r="O4469" s="60">
        <v>2013</v>
      </c>
      <c r="P4469" s="61">
        <v>41517</v>
      </c>
      <c r="Q4469" s="52" t="s">
        <v>337</v>
      </c>
      <c r="R4469" s="60" t="s">
        <v>3122</v>
      </c>
      <c r="S4469" s="53" t="s">
        <v>866</v>
      </c>
      <c r="T4469" s="53">
        <v>48</v>
      </c>
      <c r="U4469" s="53">
        <v>8</v>
      </c>
      <c r="V4469" s="53" t="s">
        <v>385</v>
      </c>
      <c r="W4469" s="53"/>
      <c r="X4469" s="53"/>
      <c r="Y4469" s="63"/>
      <c r="Z4469" s="53"/>
      <c r="AA4469" s="53"/>
      <c r="AB4469" s="72"/>
      <c r="AC4469" s="57"/>
      <c r="AD4469" s="53"/>
      <c r="AE4469" s="53"/>
      <c r="AF4469" s="53"/>
      <c r="AG4469" s="63"/>
      <c r="AH4469" s="53"/>
      <c r="AI4469" s="53"/>
      <c r="AJ4469" s="149">
        <v>1</v>
      </c>
      <c r="AK4469" s="374">
        <v>8</v>
      </c>
    </row>
    <row r="4470" spans="1:37" s="149" customFormat="1" ht="75" customHeight="1">
      <c r="A4470" s="52" t="s">
        <v>1349</v>
      </c>
      <c r="B4470" s="160" t="s">
        <v>3101</v>
      </c>
      <c r="C4470" s="53" t="s">
        <v>536</v>
      </c>
      <c r="D4470" s="52" t="s">
        <v>1830</v>
      </c>
      <c r="E4470" s="53" t="s">
        <v>81</v>
      </c>
      <c r="F4470" s="55">
        <v>41250</v>
      </c>
      <c r="G4470" s="76">
        <v>41325</v>
      </c>
      <c r="H4470" s="53" t="s">
        <v>100</v>
      </c>
      <c r="I4470" s="57">
        <v>171.75955999999999</v>
      </c>
      <c r="J4470" s="56">
        <v>168.16949839625747</v>
      </c>
      <c r="K4470" s="56">
        <v>168.16949152542372</v>
      </c>
      <c r="L4470" s="77">
        <v>41342</v>
      </c>
      <c r="M4470" s="60">
        <v>2013</v>
      </c>
      <c r="N4470" s="61">
        <v>41409</v>
      </c>
      <c r="O4470" s="60">
        <v>2013</v>
      </c>
      <c r="P4470" s="61">
        <v>41517</v>
      </c>
      <c r="Q4470" s="52" t="s">
        <v>337</v>
      </c>
      <c r="R4470" s="60" t="s">
        <v>3123</v>
      </c>
      <c r="S4470" s="53" t="s">
        <v>866</v>
      </c>
      <c r="T4470" s="53">
        <v>10</v>
      </c>
      <c r="U4470" s="53">
        <v>8</v>
      </c>
      <c r="V4470" s="53" t="s">
        <v>385</v>
      </c>
      <c r="W4470" s="53"/>
      <c r="X4470" s="53"/>
      <c r="Y4470" s="63"/>
      <c r="Z4470" s="53"/>
      <c r="AA4470" s="53"/>
      <c r="AB4470" s="72"/>
      <c r="AC4470" s="57"/>
      <c r="AD4470" s="53"/>
      <c r="AE4470" s="53"/>
      <c r="AF4470" s="53"/>
      <c r="AG4470" s="63"/>
      <c r="AH4470" s="53"/>
      <c r="AI4470" s="53"/>
      <c r="AJ4470" s="149">
        <v>1</v>
      </c>
      <c r="AK4470" s="374">
        <v>8</v>
      </c>
    </row>
    <row r="4471" spans="1:37" s="149" customFormat="1" ht="75" customHeight="1">
      <c r="A4471" s="52" t="s">
        <v>1349</v>
      </c>
      <c r="B4471" s="160" t="s">
        <v>3102</v>
      </c>
      <c r="C4471" s="53" t="s">
        <v>536</v>
      </c>
      <c r="D4471" s="52" t="s">
        <v>1830</v>
      </c>
      <c r="E4471" s="53" t="s">
        <v>81</v>
      </c>
      <c r="F4471" s="55">
        <v>41250</v>
      </c>
      <c r="G4471" s="76">
        <v>41325</v>
      </c>
      <c r="H4471" s="53" t="s">
        <v>100</v>
      </c>
      <c r="I4471" s="57">
        <v>209.03789</v>
      </c>
      <c r="J4471" s="56">
        <v>204.66864500859506</v>
      </c>
      <c r="K4471" s="56">
        <v>204.66779661016952</v>
      </c>
      <c r="L4471" s="77">
        <v>41342</v>
      </c>
      <c r="M4471" s="60">
        <v>2013</v>
      </c>
      <c r="N4471" s="61">
        <v>41409</v>
      </c>
      <c r="O4471" s="60">
        <v>2013</v>
      </c>
      <c r="P4471" s="61">
        <v>41517</v>
      </c>
      <c r="Q4471" s="52" t="s">
        <v>337</v>
      </c>
      <c r="R4471" s="60" t="s">
        <v>3124</v>
      </c>
      <c r="S4471" s="53" t="s">
        <v>419</v>
      </c>
      <c r="T4471" s="53">
        <v>124</v>
      </c>
      <c r="U4471" s="53">
        <v>8</v>
      </c>
      <c r="V4471" s="53" t="s">
        <v>385</v>
      </c>
      <c r="W4471" s="53"/>
      <c r="X4471" s="53"/>
      <c r="Y4471" s="63"/>
      <c r="Z4471" s="53"/>
      <c r="AA4471" s="53"/>
      <c r="AB4471" s="72"/>
      <c r="AC4471" s="57"/>
      <c r="AD4471" s="53"/>
      <c r="AE4471" s="53"/>
      <c r="AF4471" s="53"/>
      <c r="AG4471" s="63"/>
      <c r="AH4471" s="53"/>
      <c r="AI4471" s="53"/>
      <c r="AJ4471" s="149">
        <v>1</v>
      </c>
      <c r="AK4471" s="374">
        <v>8</v>
      </c>
    </row>
    <row r="4472" spans="1:37" s="149" customFormat="1" ht="75" customHeight="1">
      <c r="A4472" s="52" t="s">
        <v>1349</v>
      </c>
      <c r="B4472" s="160" t="s">
        <v>3103</v>
      </c>
      <c r="C4472" s="53" t="s">
        <v>536</v>
      </c>
      <c r="D4472" s="52" t="s">
        <v>1830</v>
      </c>
      <c r="E4472" s="53" t="s">
        <v>81</v>
      </c>
      <c r="F4472" s="55">
        <v>41250</v>
      </c>
      <c r="G4472" s="76">
        <v>41325</v>
      </c>
      <c r="H4472" s="53" t="s">
        <v>100</v>
      </c>
      <c r="I4472" s="57">
        <v>124.24178000000001</v>
      </c>
      <c r="J4472" s="56">
        <v>121.64491578882385</v>
      </c>
      <c r="K4472" s="56">
        <v>121.64491525423729</v>
      </c>
      <c r="L4472" s="77">
        <v>41342</v>
      </c>
      <c r="M4472" s="60">
        <v>2013</v>
      </c>
      <c r="N4472" s="61">
        <v>41409</v>
      </c>
      <c r="O4472" s="60">
        <v>2013</v>
      </c>
      <c r="P4472" s="61">
        <v>41517</v>
      </c>
      <c r="Q4472" s="52" t="s">
        <v>337</v>
      </c>
      <c r="R4472" s="60" t="s">
        <v>3125</v>
      </c>
      <c r="S4472" s="53" t="s">
        <v>419</v>
      </c>
      <c r="T4472" s="53">
        <v>587</v>
      </c>
      <c r="U4472" s="53">
        <v>8</v>
      </c>
      <c r="V4472" s="53" t="s">
        <v>385</v>
      </c>
      <c r="W4472" s="53"/>
      <c r="X4472" s="53"/>
      <c r="Y4472" s="63"/>
      <c r="Z4472" s="53"/>
      <c r="AA4472" s="53"/>
      <c r="AB4472" s="72"/>
      <c r="AC4472" s="57"/>
      <c r="AD4472" s="53"/>
      <c r="AE4472" s="53"/>
      <c r="AF4472" s="53"/>
      <c r="AG4472" s="63"/>
      <c r="AH4472" s="53"/>
      <c r="AI4472" s="53"/>
      <c r="AJ4472" s="149">
        <v>1</v>
      </c>
      <c r="AK4472" s="374">
        <v>8</v>
      </c>
    </row>
    <row r="4473" spans="1:37" s="149" customFormat="1" ht="75" customHeight="1">
      <c r="A4473" s="52" t="s">
        <v>1349</v>
      </c>
      <c r="B4473" s="160" t="s">
        <v>3104</v>
      </c>
      <c r="C4473" s="53" t="s">
        <v>536</v>
      </c>
      <c r="D4473" s="52" t="s">
        <v>1830</v>
      </c>
      <c r="E4473" s="53" t="s">
        <v>81</v>
      </c>
      <c r="F4473" s="55">
        <v>41250</v>
      </c>
      <c r="G4473" s="76">
        <v>41325</v>
      </c>
      <c r="H4473" s="53" t="s">
        <v>100</v>
      </c>
      <c r="I4473" s="57">
        <v>808.13978999999995</v>
      </c>
      <c r="J4473" s="56">
        <v>791.24831306935346</v>
      </c>
      <c r="K4473" s="56">
        <v>791.24745762711871</v>
      </c>
      <c r="L4473" s="77">
        <v>41342</v>
      </c>
      <c r="M4473" s="60">
        <v>2013</v>
      </c>
      <c r="N4473" s="61">
        <v>41409</v>
      </c>
      <c r="O4473" s="60">
        <v>2013</v>
      </c>
      <c r="P4473" s="61">
        <v>41517</v>
      </c>
      <c r="Q4473" s="52" t="s">
        <v>337</v>
      </c>
      <c r="R4473" s="60" t="s">
        <v>3126</v>
      </c>
      <c r="S4473" s="53" t="s">
        <v>866</v>
      </c>
      <c r="T4473" s="53">
        <v>527</v>
      </c>
      <c r="U4473" s="53">
        <v>8</v>
      </c>
      <c r="V4473" s="53" t="s">
        <v>385</v>
      </c>
      <c r="W4473" s="53"/>
      <c r="X4473" s="53"/>
      <c r="Y4473" s="63"/>
      <c r="Z4473" s="53"/>
      <c r="AA4473" s="53"/>
      <c r="AB4473" s="72"/>
      <c r="AC4473" s="57"/>
      <c r="AD4473" s="53"/>
      <c r="AE4473" s="53"/>
      <c r="AF4473" s="53"/>
      <c r="AG4473" s="63"/>
      <c r="AH4473" s="53"/>
      <c r="AI4473" s="53"/>
      <c r="AJ4473" s="149">
        <v>1</v>
      </c>
      <c r="AK4473" s="374">
        <v>8</v>
      </c>
    </row>
    <row r="4474" spans="1:37" s="149" customFormat="1" ht="75" customHeight="1">
      <c r="A4474" s="52" t="s">
        <v>1349</v>
      </c>
      <c r="B4474" s="160" t="s">
        <v>3105</v>
      </c>
      <c r="C4474" s="53" t="s">
        <v>536</v>
      </c>
      <c r="D4474" s="52" t="s">
        <v>1830</v>
      </c>
      <c r="E4474" s="53" t="s">
        <v>81</v>
      </c>
      <c r="F4474" s="55">
        <v>41250</v>
      </c>
      <c r="G4474" s="76">
        <v>41325</v>
      </c>
      <c r="H4474" s="53" t="s">
        <v>100</v>
      </c>
      <c r="I4474" s="57">
        <v>262.85208999999998</v>
      </c>
      <c r="J4474" s="56">
        <v>257.3580618512064</v>
      </c>
      <c r="K4474" s="56">
        <v>257.35803389830511</v>
      </c>
      <c r="L4474" s="77">
        <v>41342</v>
      </c>
      <c r="M4474" s="60">
        <v>2013</v>
      </c>
      <c r="N4474" s="61">
        <v>41409</v>
      </c>
      <c r="O4474" s="60">
        <v>2013</v>
      </c>
      <c r="P4474" s="61">
        <v>41517</v>
      </c>
      <c r="Q4474" s="52" t="s">
        <v>337</v>
      </c>
      <c r="R4474" s="60" t="s">
        <v>3127</v>
      </c>
      <c r="S4474" s="53" t="s">
        <v>419</v>
      </c>
      <c r="T4474" s="53">
        <v>42</v>
      </c>
      <c r="U4474" s="53">
        <v>8</v>
      </c>
      <c r="V4474" s="53" t="s">
        <v>385</v>
      </c>
      <c r="W4474" s="53"/>
      <c r="X4474" s="53"/>
      <c r="Y4474" s="63"/>
      <c r="Z4474" s="53"/>
      <c r="AA4474" s="53"/>
      <c r="AB4474" s="72"/>
      <c r="AC4474" s="57"/>
      <c r="AD4474" s="53"/>
      <c r="AE4474" s="53"/>
      <c r="AF4474" s="53"/>
      <c r="AG4474" s="63"/>
      <c r="AH4474" s="53"/>
      <c r="AI4474" s="53"/>
      <c r="AJ4474" s="149">
        <v>1</v>
      </c>
      <c r="AK4474" s="374">
        <v>8</v>
      </c>
    </row>
    <row r="4475" spans="1:37" s="149" customFormat="1" ht="75" customHeight="1">
      <c r="A4475" s="52" t="s">
        <v>1349</v>
      </c>
      <c r="B4475" s="160" t="s">
        <v>3106</v>
      </c>
      <c r="C4475" s="53" t="s">
        <v>536</v>
      </c>
      <c r="D4475" s="52" t="s">
        <v>1830</v>
      </c>
      <c r="E4475" s="53" t="s">
        <v>81</v>
      </c>
      <c r="F4475" s="55">
        <v>41250</v>
      </c>
      <c r="G4475" s="76">
        <v>41325</v>
      </c>
      <c r="H4475" s="53" t="s">
        <v>100</v>
      </c>
      <c r="I4475" s="57">
        <v>178.91851</v>
      </c>
      <c r="J4475" s="56">
        <v>175.17881556490192</v>
      </c>
      <c r="K4475" s="56">
        <v>175.17796610169492</v>
      </c>
      <c r="L4475" s="77">
        <v>41342</v>
      </c>
      <c r="M4475" s="60">
        <v>2013</v>
      </c>
      <c r="N4475" s="61">
        <v>41409</v>
      </c>
      <c r="O4475" s="60">
        <v>2013</v>
      </c>
      <c r="P4475" s="61">
        <v>41517</v>
      </c>
      <c r="Q4475" s="52" t="s">
        <v>337</v>
      </c>
      <c r="R4475" s="60" t="s">
        <v>3128</v>
      </c>
      <c r="S4475" s="53" t="s">
        <v>866</v>
      </c>
      <c r="T4475" s="53">
        <v>10</v>
      </c>
      <c r="U4475" s="53">
        <v>8</v>
      </c>
      <c r="V4475" s="53" t="s">
        <v>385</v>
      </c>
      <c r="W4475" s="53"/>
      <c r="X4475" s="53"/>
      <c r="Y4475" s="63"/>
      <c r="Z4475" s="53"/>
      <c r="AA4475" s="53"/>
      <c r="AB4475" s="72"/>
      <c r="AC4475" s="57"/>
      <c r="AD4475" s="53"/>
      <c r="AE4475" s="53"/>
      <c r="AF4475" s="53"/>
      <c r="AG4475" s="63"/>
      <c r="AH4475" s="53"/>
      <c r="AI4475" s="53"/>
      <c r="AJ4475" s="149">
        <v>1</v>
      </c>
      <c r="AK4475" s="374">
        <v>8</v>
      </c>
    </row>
    <row r="4476" spans="1:37" s="149" customFormat="1" ht="75" customHeight="1">
      <c r="A4476" s="52" t="s">
        <v>1349</v>
      </c>
      <c r="B4476" s="160" t="s">
        <v>3107</v>
      </c>
      <c r="C4476" s="53" t="s">
        <v>536</v>
      </c>
      <c r="D4476" s="52" t="s">
        <v>1830</v>
      </c>
      <c r="E4476" s="53" t="s">
        <v>81</v>
      </c>
      <c r="F4476" s="55">
        <v>41250</v>
      </c>
      <c r="G4476" s="76">
        <v>41325</v>
      </c>
      <c r="H4476" s="53" t="s">
        <v>100</v>
      </c>
      <c r="I4476" s="57">
        <v>381.94707</v>
      </c>
      <c r="J4476" s="56">
        <v>373.96373592922447</v>
      </c>
      <c r="K4476" s="56">
        <v>373.96362711864413</v>
      </c>
      <c r="L4476" s="77">
        <v>41342</v>
      </c>
      <c r="M4476" s="60">
        <v>2013</v>
      </c>
      <c r="N4476" s="61">
        <v>41409</v>
      </c>
      <c r="O4476" s="60">
        <v>2013</v>
      </c>
      <c r="P4476" s="61">
        <v>41517</v>
      </c>
      <c r="Q4476" s="52" t="s">
        <v>337</v>
      </c>
      <c r="R4476" s="60" t="s">
        <v>3129</v>
      </c>
      <c r="S4476" s="53" t="s">
        <v>419</v>
      </c>
      <c r="T4476" s="53">
        <v>8430</v>
      </c>
      <c r="U4476" s="53">
        <v>8</v>
      </c>
      <c r="V4476" s="53" t="s">
        <v>385</v>
      </c>
      <c r="W4476" s="53"/>
      <c r="X4476" s="53"/>
      <c r="Y4476" s="63"/>
      <c r="Z4476" s="53"/>
      <c r="AA4476" s="53"/>
      <c r="AB4476" s="72"/>
      <c r="AC4476" s="57"/>
      <c r="AD4476" s="53"/>
      <c r="AE4476" s="53"/>
      <c r="AF4476" s="53"/>
      <c r="AG4476" s="63"/>
      <c r="AH4476" s="53"/>
      <c r="AI4476" s="53"/>
      <c r="AJ4476" s="149">
        <v>1</v>
      </c>
      <c r="AK4476" s="374">
        <v>8</v>
      </c>
    </row>
    <row r="4477" spans="1:37" s="149" customFormat="1" ht="75" customHeight="1">
      <c r="A4477" s="52" t="s">
        <v>1349</v>
      </c>
      <c r="B4477" s="160" t="s">
        <v>3108</v>
      </c>
      <c r="C4477" s="53" t="s">
        <v>536</v>
      </c>
      <c r="D4477" s="52" t="s">
        <v>1830</v>
      </c>
      <c r="E4477" s="53" t="s">
        <v>81</v>
      </c>
      <c r="F4477" s="55">
        <v>41250</v>
      </c>
      <c r="G4477" s="76">
        <v>41325</v>
      </c>
      <c r="H4477" s="53" t="s">
        <v>100</v>
      </c>
      <c r="I4477" s="57">
        <v>162.90302</v>
      </c>
      <c r="J4477" s="56">
        <v>159.49806883415195</v>
      </c>
      <c r="K4477" s="56">
        <v>159.49806779661017</v>
      </c>
      <c r="L4477" s="77">
        <v>41342</v>
      </c>
      <c r="M4477" s="60">
        <v>2013</v>
      </c>
      <c r="N4477" s="61">
        <v>41409</v>
      </c>
      <c r="O4477" s="60">
        <v>2013</v>
      </c>
      <c r="P4477" s="61">
        <v>41517</v>
      </c>
      <c r="Q4477" s="52" t="s">
        <v>337</v>
      </c>
      <c r="R4477" s="60" t="s">
        <v>3130</v>
      </c>
      <c r="S4477" s="53" t="s">
        <v>419</v>
      </c>
      <c r="T4477" s="53">
        <v>142</v>
      </c>
      <c r="U4477" s="53">
        <v>8</v>
      </c>
      <c r="V4477" s="53" t="s">
        <v>385</v>
      </c>
      <c r="W4477" s="53"/>
      <c r="X4477" s="53"/>
      <c r="Y4477" s="63"/>
      <c r="Z4477" s="53"/>
      <c r="AA4477" s="53"/>
      <c r="AB4477" s="72"/>
      <c r="AC4477" s="57"/>
      <c r="AD4477" s="53"/>
      <c r="AE4477" s="53"/>
      <c r="AF4477" s="53"/>
      <c r="AG4477" s="63"/>
      <c r="AH4477" s="53"/>
      <c r="AI4477" s="53"/>
      <c r="AJ4477" s="149">
        <v>1</v>
      </c>
      <c r="AK4477" s="374">
        <v>8</v>
      </c>
    </row>
    <row r="4478" spans="1:37" s="149" customFormat="1" ht="75" customHeight="1">
      <c r="A4478" s="52" t="s">
        <v>1349</v>
      </c>
      <c r="B4478" s="160" t="s">
        <v>3109</v>
      </c>
      <c r="C4478" s="53" t="s">
        <v>536</v>
      </c>
      <c r="D4478" s="52" t="s">
        <v>1830</v>
      </c>
      <c r="E4478" s="53" t="s">
        <v>81</v>
      </c>
      <c r="F4478" s="55">
        <v>41250</v>
      </c>
      <c r="G4478" s="76">
        <v>41325</v>
      </c>
      <c r="H4478" s="53" t="s">
        <v>100</v>
      </c>
      <c r="I4478" s="57">
        <v>320.22683999999998</v>
      </c>
      <c r="J4478" s="56">
        <v>313.53356078605316</v>
      </c>
      <c r="K4478" s="56">
        <v>313.53355932203385</v>
      </c>
      <c r="L4478" s="77">
        <v>41342</v>
      </c>
      <c r="M4478" s="60">
        <v>2013</v>
      </c>
      <c r="N4478" s="61">
        <v>41409</v>
      </c>
      <c r="O4478" s="60">
        <v>2013</v>
      </c>
      <c r="P4478" s="61">
        <v>41517</v>
      </c>
      <c r="Q4478" s="52" t="s">
        <v>337</v>
      </c>
      <c r="R4478" s="60" t="s">
        <v>3131</v>
      </c>
      <c r="S4478" s="53" t="s">
        <v>419</v>
      </c>
      <c r="T4478" s="53">
        <v>30</v>
      </c>
      <c r="U4478" s="53">
        <v>8</v>
      </c>
      <c r="V4478" s="53" t="s">
        <v>385</v>
      </c>
      <c r="W4478" s="53"/>
      <c r="X4478" s="53"/>
      <c r="Y4478" s="63"/>
      <c r="Z4478" s="53"/>
      <c r="AA4478" s="53"/>
      <c r="AB4478" s="72"/>
      <c r="AC4478" s="57"/>
      <c r="AD4478" s="53"/>
      <c r="AE4478" s="53"/>
      <c r="AF4478" s="53"/>
      <c r="AG4478" s="63"/>
      <c r="AH4478" s="53"/>
      <c r="AI4478" s="53"/>
      <c r="AJ4478" s="149">
        <v>1</v>
      </c>
      <c r="AK4478" s="374">
        <v>8</v>
      </c>
    </row>
    <row r="4479" spans="1:37" s="149" customFormat="1" ht="75" customHeight="1">
      <c r="A4479" s="52" t="s">
        <v>1349</v>
      </c>
      <c r="B4479" s="160" t="s">
        <v>3110</v>
      </c>
      <c r="C4479" s="53" t="s">
        <v>536</v>
      </c>
      <c r="D4479" s="52" t="s">
        <v>1830</v>
      </c>
      <c r="E4479" s="53" t="s">
        <v>81</v>
      </c>
      <c r="F4479" s="55">
        <v>41250</v>
      </c>
      <c r="G4479" s="76">
        <v>41325</v>
      </c>
      <c r="H4479" s="53" t="s">
        <v>100</v>
      </c>
      <c r="I4479" s="57">
        <v>127.0613</v>
      </c>
      <c r="J4479" s="56">
        <v>124.40551441702004</v>
      </c>
      <c r="K4479" s="56">
        <v>124.40508474576272</v>
      </c>
      <c r="L4479" s="77">
        <v>41342</v>
      </c>
      <c r="M4479" s="60">
        <v>2013</v>
      </c>
      <c r="N4479" s="61">
        <v>41409</v>
      </c>
      <c r="O4479" s="60">
        <v>2013</v>
      </c>
      <c r="P4479" s="61">
        <v>41517</v>
      </c>
      <c r="Q4479" s="52" t="s">
        <v>337</v>
      </c>
      <c r="R4479" s="60" t="s">
        <v>3132</v>
      </c>
      <c r="S4479" s="53" t="s">
        <v>3133</v>
      </c>
      <c r="T4479" s="53">
        <v>452</v>
      </c>
      <c r="U4479" s="53">
        <v>8</v>
      </c>
      <c r="V4479" s="53" t="s">
        <v>385</v>
      </c>
      <c r="W4479" s="53"/>
      <c r="X4479" s="53"/>
      <c r="Y4479" s="63"/>
      <c r="Z4479" s="53"/>
      <c r="AA4479" s="53"/>
      <c r="AB4479" s="72"/>
      <c r="AC4479" s="57"/>
      <c r="AD4479" s="53"/>
      <c r="AE4479" s="53"/>
      <c r="AF4479" s="53"/>
      <c r="AG4479" s="63"/>
      <c r="AH4479" s="53"/>
      <c r="AI4479" s="53"/>
      <c r="AJ4479" s="149">
        <v>1</v>
      </c>
      <c r="AK4479" s="374">
        <v>8</v>
      </c>
    </row>
    <row r="4480" spans="1:37" s="149" customFormat="1" ht="75" customHeight="1">
      <c r="A4480" s="52" t="s">
        <v>1349</v>
      </c>
      <c r="B4480" s="160" t="s">
        <v>3111</v>
      </c>
      <c r="C4480" s="53" t="s">
        <v>536</v>
      </c>
      <c r="D4480" s="52" t="s">
        <v>1830</v>
      </c>
      <c r="E4480" s="53" t="s">
        <v>81</v>
      </c>
      <c r="F4480" s="55">
        <v>41250</v>
      </c>
      <c r="G4480" s="76">
        <v>41325</v>
      </c>
      <c r="H4480" s="53" t="s">
        <v>100</v>
      </c>
      <c r="I4480" s="57">
        <v>214.97684000000001</v>
      </c>
      <c r="J4480" s="56">
        <v>210.48346076003168</v>
      </c>
      <c r="K4480" s="56">
        <v>210.48345762711864</v>
      </c>
      <c r="L4480" s="77">
        <v>41342</v>
      </c>
      <c r="M4480" s="60">
        <v>2013</v>
      </c>
      <c r="N4480" s="61">
        <v>41409</v>
      </c>
      <c r="O4480" s="60">
        <v>2013</v>
      </c>
      <c r="P4480" s="61">
        <v>41517</v>
      </c>
      <c r="Q4480" s="52" t="s">
        <v>337</v>
      </c>
      <c r="R4480" s="60" t="s">
        <v>3134</v>
      </c>
      <c r="S4480" s="53" t="s">
        <v>419</v>
      </c>
      <c r="T4480" s="53">
        <v>2124</v>
      </c>
      <c r="U4480" s="53">
        <v>8</v>
      </c>
      <c r="V4480" s="53" t="s">
        <v>385</v>
      </c>
      <c r="W4480" s="53"/>
      <c r="X4480" s="53"/>
      <c r="Y4480" s="63"/>
      <c r="Z4480" s="53"/>
      <c r="AA4480" s="53"/>
      <c r="AB4480" s="72"/>
      <c r="AC4480" s="57"/>
      <c r="AD4480" s="53"/>
      <c r="AE4480" s="53"/>
      <c r="AF4480" s="53"/>
      <c r="AG4480" s="63"/>
      <c r="AH4480" s="53"/>
      <c r="AI4480" s="53"/>
      <c r="AJ4480" s="149">
        <v>1</v>
      </c>
      <c r="AK4480" s="374">
        <v>8</v>
      </c>
    </row>
    <row r="4481" spans="1:37" s="149" customFormat="1" ht="60" customHeight="1">
      <c r="A4481" s="52" t="s">
        <v>1349</v>
      </c>
      <c r="B4481" s="60">
        <v>8228</v>
      </c>
      <c r="C4481" s="53" t="s">
        <v>1076</v>
      </c>
      <c r="D4481" s="52" t="s">
        <v>1077</v>
      </c>
      <c r="E4481" s="53" t="s">
        <v>59</v>
      </c>
      <c r="F4481" s="76">
        <v>41239</v>
      </c>
      <c r="G4481" s="76">
        <v>41299</v>
      </c>
      <c r="H4481" s="53" t="s">
        <v>100</v>
      </c>
      <c r="I4481" s="57">
        <v>1022.4375</v>
      </c>
      <c r="J4481" s="56">
        <v>1022.4375</v>
      </c>
      <c r="K4481" s="56">
        <v>1022.437</v>
      </c>
      <c r="L4481" s="77">
        <v>41319</v>
      </c>
      <c r="M4481" s="60">
        <v>2013</v>
      </c>
      <c r="N4481" s="61">
        <v>41334</v>
      </c>
      <c r="O4481" s="60">
        <v>2013</v>
      </c>
      <c r="P4481" s="61">
        <v>41364</v>
      </c>
      <c r="Q4481" s="52" t="s">
        <v>337</v>
      </c>
      <c r="R4481" s="60"/>
      <c r="S4481" s="53" t="s">
        <v>419</v>
      </c>
      <c r="T4481" s="53" t="s">
        <v>1434</v>
      </c>
      <c r="U4481" s="53">
        <v>8</v>
      </c>
      <c r="V4481" s="53" t="s">
        <v>385</v>
      </c>
      <c r="W4481" s="53"/>
      <c r="X4481" s="53"/>
      <c r="Y4481" s="63"/>
      <c r="Z4481" s="53"/>
      <c r="AA4481" s="53"/>
      <c r="AB4481" s="72"/>
      <c r="AC4481" s="57"/>
      <c r="AD4481" s="53"/>
      <c r="AE4481" s="53"/>
      <c r="AF4481" s="53"/>
      <c r="AG4481" s="63"/>
      <c r="AH4481" s="53"/>
      <c r="AI4481" s="53"/>
      <c r="AJ4481" s="149">
        <v>1</v>
      </c>
      <c r="AK4481" s="374">
        <v>8</v>
      </c>
    </row>
    <row r="4482" spans="1:37" s="149" customFormat="1" ht="60" customHeight="1">
      <c r="A4482" s="52" t="s">
        <v>1349</v>
      </c>
      <c r="B4482" s="60">
        <v>8229</v>
      </c>
      <c r="C4482" s="53" t="s">
        <v>524</v>
      </c>
      <c r="D4482" s="52" t="s">
        <v>525</v>
      </c>
      <c r="E4482" s="53" t="s">
        <v>59</v>
      </c>
      <c r="F4482" s="76">
        <v>41239</v>
      </c>
      <c r="G4482" s="76">
        <v>41299</v>
      </c>
      <c r="H4482" s="53" t="s">
        <v>100</v>
      </c>
      <c r="I4482" s="57">
        <v>1472.4124999999999</v>
      </c>
      <c r="J4482" s="56">
        <v>1472.4124999999999</v>
      </c>
      <c r="K4482" s="56">
        <v>1472.412</v>
      </c>
      <c r="L4482" s="77">
        <v>41319</v>
      </c>
      <c r="M4482" s="60">
        <v>2013</v>
      </c>
      <c r="N4482" s="61">
        <v>41334</v>
      </c>
      <c r="O4482" s="60">
        <v>2013</v>
      </c>
      <c r="P4482" s="61">
        <v>41638</v>
      </c>
      <c r="Q4482" s="52" t="s">
        <v>337</v>
      </c>
      <c r="R4482" s="60"/>
      <c r="S4482" s="53" t="s">
        <v>419</v>
      </c>
      <c r="T4482" s="53" t="s">
        <v>1435</v>
      </c>
      <c r="U4482" s="53">
        <v>8</v>
      </c>
      <c r="V4482" s="53" t="s">
        <v>385</v>
      </c>
      <c r="W4482" s="53"/>
      <c r="X4482" s="53"/>
      <c r="Y4482" s="63"/>
      <c r="Z4482" s="53"/>
      <c r="AA4482" s="53"/>
      <c r="AB4482" s="72"/>
      <c r="AC4482" s="57"/>
      <c r="AD4482" s="53"/>
      <c r="AE4482" s="53"/>
      <c r="AF4482" s="53"/>
      <c r="AG4482" s="63"/>
      <c r="AH4482" s="53"/>
      <c r="AI4482" s="53"/>
      <c r="AJ4482" s="149">
        <v>1</v>
      </c>
      <c r="AK4482" s="374">
        <v>8</v>
      </c>
    </row>
    <row r="4483" spans="1:37" s="149" customFormat="1" ht="60" customHeight="1">
      <c r="A4483" s="52" t="s">
        <v>1349</v>
      </c>
      <c r="B4483" s="60">
        <v>8230</v>
      </c>
      <c r="C4483" s="53" t="s">
        <v>441</v>
      </c>
      <c r="D4483" s="52" t="s">
        <v>440</v>
      </c>
      <c r="E4483" s="53" t="s">
        <v>64</v>
      </c>
      <c r="F4483" s="76">
        <v>41238</v>
      </c>
      <c r="G4483" s="76">
        <v>41298</v>
      </c>
      <c r="H4483" s="53" t="s">
        <v>103</v>
      </c>
      <c r="I4483" s="57">
        <v>397</v>
      </c>
      <c r="J4483" s="56">
        <v>385.33737457753472</v>
      </c>
      <c r="K4483" s="56">
        <v>385.33699999999999</v>
      </c>
      <c r="L4483" s="77">
        <v>41318</v>
      </c>
      <c r="M4483" s="60">
        <v>2013</v>
      </c>
      <c r="N4483" s="78">
        <v>41348</v>
      </c>
      <c r="O4483" s="60">
        <v>2013</v>
      </c>
      <c r="P4483" s="78">
        <v>41394</v>
      </c>
      <c r="Q4483" s="52" t="s">
        <v>337</v>
      </c>
      <c r="R4483" s="54" t="s">
        <v>1436</v>
      </c>
      <c r="S4483" s="53" t="s">
        <v>419</v>
      </c>
      <c r="T4483" s="53" t="s">
        <v>1437</v>
      </c>
      <c r="U4483" s="53">
        <v>8</v>
      </c>
      <c r="V4483" s="53" t="s">
        <v>385</v>
      </c>
      <c r="W4483" s="53"/>
      <c r="X4483" s="53"/>
      <c r="Y4483" s="63"/>
      <c r="Z4483" s="53"/>
      <c r="AA4483" s="53"/>
      <c r="AB4483" s="72"/>
      <c r="AC4483" s="57"/>
      <c r="AD4483" s="53"/>
      <c r="AE4483" s="53"/>
      <c r="AF4483" s="53"/>
      <c r="AG4483" s="63"/>
      <c r="AH4483" s="53"/>
      <c r="AI4483" s="53"/>
      <c r="AJ4483" s="149">
        <v>1</v>
      </c>
      <c r="AK4483" s="374">
        <v>8</v>
      </c>
    </row>
    <row r="4484" spans="1:37" s="149" customFormat="1" ht="60" customHeight="1">
      <c r="A4484" s="52" t="s">
        <v>1349</v>
      </c>
      <c r="B4484" s="60">
        <v>8231</v>
      </c>
      <c r="C4484" s="53" t="s">
        <v>442</v>
      </c>
      <c r="D4484" s="52" t="s">
        <v>443</v>
      </c>
      <c r="E4484" s="53" t="s">
        <v>59</v>
      </c>
      <c r="F4484" s="76">
        <v>41243</v>
      </c>
      <c r="G4484" s="76">
        <v>41303</v>
      </c>
      <c r="H4484" s="53" t="s">
        <v>103</v>
      </c>
      <c r="I4484" s="57">
        <v>1180</v>
      </c>
      <c r="J4484" s="56">
        <v>1060.5073331279732</v>
      </c>
      <c r="K4484" s="56">
        <v>1060.5070000000001</v>
      </c>
      <c r="L4484" s="77">
        <v>41323</v>
      </c>
      <c r="M4484" s="60">
        <v>2013</v>
      </c>
      <c r="N4484" s="78">
        <v>41348</v>
      </c>
      <c r="O4484" s="60">
        <v>2013</v>
      </c>
      <c r="P4484" s="78">
        <v>41394</v>
      </c>
      <c r="Q4484" s="52" t="s">
        <v>337</v>
      </c>
      <c r="R4484" s="54" t="s">
        <v>1436</v>
      </c>
      <c r="S4484" s="53" t="s">
        <v>419</v>
      </c>
      <c r="T4484" s="53" t="s">
        <v>1438</v>
      </c>
      <c r="U4484" s="53">
        <v>8</v>
      </c>
      <c r="V4484" s="53" t="s">
        <v>385</v>
      </c>
      <c r="W4484" s="53"/>
      <c r="X4484" s="53"/>
      <c r="Y4484" s="63"/>
      <c r="Z4484" s="53"/>
      <c r="AA4484" s="53"/>
      <c r="AB4484" s="72"/>
      <c r="AC4484" s="57"/>
      <c r="AD4484" s="53"/>
      <c r="AE4484" s="53"/>
      <c r="AF4484" s="53"/>
      <c r="AG4484" s="63"/>
      <c r="AH4484" s="53"/>
      <c r="AI4484" s="53"/>
      <c r="AJ4484" s="149">
        <v>1</v>
      </c>
      <c r="AK4484" s="374">
        <v>8</v>
      </c>
    </row>
    <row r="4485" spans="1:37" s="149" customFormat="1" ht="60" customHeight="1">
      <c r="A4485" s="52" t="s">
        <v>1349</v>
      </c>
      <c r="B4485" s="60">
        <v>8232</v>
      </c>
      <c r="C4485" s="53" t="s">
        <v>404</v>
      </c>
      <c r="D4485" s="52" t="s">
        <v>405</v>
      </c>
      <c r="E4485" s="53" t="s">
        <v>59</v>
      </c>
      <c r="F4485" s="76">
        <v>41375</v>
      </c>
      <c r="G4485" s="76">
        <v>41435</v>
      </c>
      <c r="H4485" s="53" t="s">
        <v>100</v>
      </c>
      <c r="I4485" s="57">
        <v>696.48811999999998</v>
      </c>
      <c r="J4485" s="56">
        <v>691.53095663579688</v>
      </c>
      <c r="K4485" s="56">
        <v>691.53</v>
      </c>
      <c r="L4485" s="77">
        <v>41455</v>
      </c>
      <c r="M4485" s="60">
        <v>2013</v>
      </c>
      <c r="N4485" s="78">
        <v>41470</v>
      </c>
      <c r="O4485" s="60">
        <v>2013</v>
      </c>
      <c r="P4485" s="78">
        <v>41485</v>
      </c>
      <c r="Q4485" s="52" t="s">
        <v>342</v>
      </c>
      <c r="R4485" s="60" t="s">
        <v>1439</v>
      </c>
      <c r="S4485" s="53" t="s">
        <v>419</v>
      </c>
      <c r="T4485" s="53" t="s">
        <v>1440</v>
      </c>
      <c r="U4485" s="53">
        <v>8</v>
      </c>
      <c r="V4485" s="53" t="s">
        <v>389</v>
      </c>
      <c r="W4485" s="53"/>
      <c r="X4485" s="53"/>
      <c r="Y4485" s="63"/>
      <c r="Z4485" s="53"/>
      <c r="AA4485" s="53"/>
      <c r="AB4485" s="72"/>
      <c r="AC4485" s="57"/>
      <c r="AD4485" s="53"/>
      <c r="AE4485" s="53"/>
      <c r="AF4485" s="53"/>
      <c r="AG4485" s="63"/>
      <c r="AH4485" s="53"/>
      <c r="AI4485" s="53"/>
      <c r="AJ4485" s="149">
        <v>2</v>
      </c>
      <c r="AK4485" s="374">
        <v>8</v>
      </c>
    </row>
    <row r="4486" spans="1:37" s="149" customFormat="1" ht="60" customHeight="1">
      <c r="A4486" s="52" t="s">
        <v>1349</v>
      </c>
      <c r="B4486" s="60">
        <v>8233</v>
      </c>
      <c r="C4486" s="53" t="s">
        <v>1441</v>
      </c>
      <c r="D4486" s="52" t="s">
        <v>1088</v>
      </c>
      <c r="E4486" s="53" t="s">
        <v>59</v>
      </c>
      <c r="F4486" s="76">
        <v>41284</v>
      </c>
      <c r="G4486" s="76">
        <v>41344</v>
      </c>
      <c r="H4486" s="53" t="s">
        <v>100</v>
      </c>
      <c r="I4486" s="57">
        <v>487</v>
      </c>
      <c r="J4486" s="56">
        <v>468.27049668235202</v>
      </c>
      <c r="K4486" s="56">
        <v>468.27</v>
      </c>
      <c r="L4486" s="77">
        <v>41364</v>
      </c>
      <c r="M4486" s="60">
        <v>2013</v>
      </c>
      <c r="N4486" s="78">
        <v>41364</v>
      </c>
      <c r="O4486" s="60">
        <v>2013</v>
      </c>
      <c r="P4486" s="61">
        <v>41639</v>
      </c>
      <c r="Q4486" s="52" t="s">
        <v>342</v>
      </c>
      <c r="R4486" s="60"/>
      <c r="S4486" s="53" t="s">
        <v>384</v>
      </c>
      <c r="T4486" s="53" t="s">
        <v>9</v>
      </c>
      <c r="U4486" s="53">
        <v>8</v>
      </c>
      <c r="V4486" s="53" t="s">
        <v>389</v>
      </c>
      <c r="W4486" s="53"/>
      <c r="X4486" s="53"/>
      <c r="Y4486" s="63"/>
      <c r="Z4486" s="53"/>
      <c r="AA4486" s="53"/>
      <c r="AB4486" s="72"/>
      <c r="AC4486" s="57"/>
      <c r="AD4486" s="53"/>
      <c r="AE4486" s="53"/>
      <c r="AF4486" s="53"/>
      <c r="AG4486" s="63"/>
      <c r="AH4486" s="53"/>
      <c r="AI4486" s="53"/>
      <c r="AJ4486" s="149">
        <v>1</v>
      </c>
      <c r="AK4486" s="374">
        <v>8</v>
      </c>
    </row>
    <row r="4487" spans="1:37" s="149" customFormat="1" ht="60" customHeight="1">
      <c r="A4487" s="52" t="s">
        <v>1349</v>
      </c>
      <c r="B4487" s="60">
        <v>8234</v>
      </c>
      <c r="C4487" s="53">
        <v>3000542</v>
      </c>
      <c r="D4487" s="52" t="s">
        <v>1001</v>
      </c>
      <c r="E4487" s="53" t="s">
        <v>59</v>
      </c>
      <c r="F4487" s="76">
        <v>41360</v>
      </c>
      <c r="G4487" s="76">
        <v>41420</v>
      </c>
      <c r="H4487" s="53" t="s">
        <v>100</v>
      </c>
      <c r="I4487" s="57">
        <v>156</v>
      </c>
      <c r="J4487" s="56">
        <v>156</v>
      </c>
      <c r="K4487" s="56">
        <v>156</v>
      </c>
      <c r="L4487" s="77">
        <v>41440</v>
      </c>
      <c r="M4487" s="60">
        <v>2013</v>
      </c>
      <c r="N4487" s="61">
        <v>41456</v>
      </c>
      <c r="O4487" s="60">
        <v>2013</v>
      </c>
      <c r="P4487" s="61">
        <v>41537</v>
      </c>
      <c r="Q4487" s="52" t="s">
        <v>342</v>
      </c>
      <c r="R4487" s="54" t="s">
        <v>1442</v>
      </c>
      <c r="S4487" s="53" t="s">
        <v>384</v>
      </c>
      <c r="T4487" s="53" t="s">
        <v>9</v>
      </c>
      <c r="U4487" s="53">
        <v>8</v>
      </c>
      <c r="V4487" s="53" t="s">
        <v>389</v>
      </c>
      <c r="W4487" s="53"/>
      <c r="X4487" s="53"/>
      <c r="Y4487" s="63"/>
      <c r="Z4487" s="53"/>
      <c r="AA4487" s="53"/>
      <c r="AB4487" s="72"/>
      <c r="AC4487" s="57"/>
      <c r="AD4487" s="53"/>
      <c r="AE4487" s="53"/>
      <c r="AF4487" s="53"/>
      <c r="AG4487" s="63"/>
      <c r="AH4487" s="53"/>
      <c r="AI4487" s="53"/>
      <c r="AJ4487" s="149">
        <v>2</v>
      </c>
      <c r="AK4487" s="374">
        <v>8</v>
      </c>
    </row>
    <row r="4488" spans="1:37" s="149" customFormat="1" ht="60" customHeight="1">
      <c r="A4488" s="52" t="s">
        <v>1349</v>
      </c>
      <c r="B4488" s="60">
        <v>8235</v>
      </c>
      <c r="C4488" s="53">
        <v>3000556</v>
      </c>
      <c r="D4488" s="52" t="s">
        <v>379</v>
      </c>
      <c r="E4488" s="53" t="s">
        <v>59</v>
      </c>
      <c r="F4488" s="76">
        <v>41324</v>
      </c>
      <c r="G4488" s="76">
        <v>41384</v>
      </c>
      <c r="H4488" s="53" t="s">
        <v>100</v>
      </c>
      <c r="I4488" s="57">
        <v>150</v>
      </c>
      <c r="J4488" s="56">
        <v>164.88010728</v>
      </c>
      <c r="K4488" s="56">
        <v>150</v>
      </c>
      <c r="L4488" s="77">
        <v>41404</v>
      </c>
      <c r="M4488" s="60">
        <v>2013</v>
      </c>
      <c r="N4488" s="78">
        <v>41404</v>
      </c>
      <c r="O4488" s="60">
        <v>2013</v>
      </c>
      <c r="P4488" s="61">
        <v>41455</v>
      </c>
      <c r="Q4488" s="52" t="s">
        <v>342</v>
      </c>
      <c r="R4488" s="54" t="s">
        <v>1443</v>
      </c>
      <c r="S4488" s="53" t="s">
        <v>384</v>
      </c>
      <c r="T4488" s="53" t="s">
        <v>9</v>
      </c>
      <c r="U4488" s="53">
        <v>8</v>
      </c>
      <c r="V4488" s="53" t="s">
        <v>389</v>
      </c>
      <c r="W4488" s="53"/>
      <c r="X4488" s="53"/>
      <c r="Y4488" s="63"/>
      <c r="Z4488" s="53"/>
      <c r="AA4488" s="53"/>
      <c r="AB4488" s="72"/>
      <c r="AC4488" s="57"/>
      <c r="AD4488" s="53"/>
      <c r="AE4488" s="53"/>
      <c r="AF4488" s="53"/>
      <c r="AG4488" s="63"/>
      <c r="AH4488" s="53"/>
      <c r="AI4488" s="53"/>
      <c r="AJ4488" s="149">
        <v>2</v>
      </c>
      <c r="AK4488" s="374">
        <v>8</v>
      </c>
    </row>
    <row r="4489" spans="1:37" s="149" customFormat="1" ht="60" customHeight="1">
      <c r="A4489" s="52" t="s">
        <v>1349</v>
      </c>
      <c r="B4489" s="60">
        <v>8236</v>
      </c>
      <c r="C4489" s="53">
        <v>3000556</v>
      </c>
      <c r="D4489" s="52" t="s">
        <v>379</v>
      </c>
      <c r="E4489" s="53" t="s">
        <v>59</v>
      </c>
      <c r="F4489" s="76">
        <v>41283</v>
      </c>
      <c r="G4489" s="76">
        <v>41343</v>
      </c>
      <c r="H4489" s="53" t="s">
        <v>100</v>
      </c>
      <c r="I4489" s="57">
        <v>120</v>
      </c>
      <c r="J4489" s="56">
        <v>131.90408582400002</v>
      </c>
      <c r="K4489" s="56">
        <v>120</v>
      </c>
      <c r="L4489" s="77">
        <v>41363</v>
      </c>
      <c r="M4489" s="60">
        <v>2013</v>
      </c>
      <c r="N4489" s="78">
        <v>41363</v>
      </c>
      <c r="O4489" s="60">
        <v>2013</v>
      </c>
      <c r="P4489" s="61">
        <v>41639</v>
      </c>
      <c r="Q4489" s="52" t="s">
        <v>342</v>
      </c>
      <c r="R4489" s="54" t="s">
        <v>1444</v>
      </c>
      <c r="S4489" s="53" t="s">
        <v>384</v>
      </c>
      <c r="T4489" s="53" t="s">
        <v>9</v>
      </c>
      <c r="U4489" s="53">
        <v>8</v>
      </c>
      <c r="V4489" s="53" t="s">
        <v>389</v>
      </c>
      <c r="W4489" s="53"/>
      <c r="X4489" s="53"/>
      <c r="Y4489" s="63"/>
      <c r="Z4489" s="53"/>
      <c r="AA4489" s="53"/>
      <c r="AB4489" s="72"/>
      <c r="AC4489" s="57"/>
      <c r="AD4489" s="53"/>
      <c r="AE4489" s="53"/>
      <c r="AF4489" s="53"/>
      <c r="AG4489" s="63"/>
      <c r="AH4489" s="53"/>
      <c r="AI4489" s="53"/>
      <c r="AJ4489" s="149">
        <v>1</v>
      </c>
      <c r="AK4489" s="374">
        <v>8</v>
      </c>
    </row>
    <row r="4490" spans="1:37" s="149" customFormat="1" ht="60" customHeight="1">
      <c r="A4490" s="52" t="s">
        <v>1349</v>
      </c>
      <c r="B4490" s="60">
        <v>8237</v>
      </c>
      <c r="C4490" s="53">
        <v>3000556</v>
      </c>
      <c r="D4490" s="52" t="s">
        <v>379</v>
      </c>
      <c r="E4490" s="53" t="s">
        <v>59</v>
      </c>
      <c r="F4490" s="76">
        <v>41360</v>
      </c>
      <c r="G4490" s="76">
        <v>41420</v>
      </c>
      <c r="H4490" s="53" t="s">
        <v>100</v>
      </c>
      <c r="I4490" s="57">
        <v>95</v>
      </c>
      <c r="J4490" s="56">
        <v>104.424067944</v>
      </c>
      <c r="K4490" s="56">
        <v>95</v>
      </c>
      <c r="L4490" s="77">
        <v>41440</v>
      </c>
      <c r="M4490" s="60">
        <v>2013</v>
      </c>
      <c r="N4490" s="61">
        <v>41440</v>
      </c>
      <c r="O4490" s="60">
        <v>2013</v>
      </c>
      <c r="P4490" s="61">
        <v>41547</v>
      </c>
      <c r="Q4490" s="52" t="s">
        <v>342</v>
      </c>
      <c r="R4490" s="54" t="s">
        <v>1445</v>
      </c>
      <c r="S4490" s="53" t="s">
        <v>384</v>
      </c>
      <c r="T4490" s="53" t="s">
        <v>9</v>
      </c>
      <c r="U4490" s="53">
        <v>8</v>
      </c>
      <c r="V4490" s="53" t="s">
        <v>389</v>
      </c>
      <c r="W4490" s="53"/>
      <c r="X4490" s="53"/>
      <c r="Y4490" s="63"/>
      <c r="Z4490" s="53"/>
      <c r="AA4490" s="53"/>
      <c r="AB4490" s="72"/>
      <c r="AC4490" s="57"/>
      <c r="AD4490" s="53"/>
      <c r="AE4490" s="53"/>
      <c r="AF4490" s="53"/>
      <c r="AG4490" s="63"/>
      <c r="AH4490" s="53"/>
      <c r="AI4490" s="53"/>
      <c r="AJ4490" s="149">
        <v>2</v>
      </c>
      <c r="AK4490" s="374">
        <v>8</v>
      </c>
    </row>
    <row r="4491" spans="1:37" s="149" customFormat="1" ht="60" customHeight="1">
      <c r="A4491" s="52" t="s">
        <v>1349</v>
      </c>
      <c r="B4491" s="60">
        <v>8238</v>
      </c>
      <c r="C4491" s="53">
        <v>3000556</v>
      </c>
      <c r="D4491" s="52" t="s">
        <v>379</v>
      </c>
      <c r="E4491" s="53" t="s">
        <v>59</v>
      </c>
      <c r="F4491" s="76">
        <v>41376</v>
      </c>
      <c r="G4491" s="76">
        <v>41436</v>
      </c>
      <c r="H4491" s="53" t="s">
        <v>100</v>
      </c>
      <c r="I4491" s="57">
        <v>200</v>
      </c>
      <c r="J4491" s="56">
        <v>219.84014304000002</v>
      </c>
      <c r="K4491" s="56">
        <v>200</v>
      </c>
      <c r="L4491" s="77">
        <v>41456</v>
      </c>
      <c r="M4491" s="60">
        <v>2013</v>
      </c>
      <c r="N4491" s="61">
        <v>41456</v>
      </c>
      <c r="O4491" s="60">
        <v>2013</v>
      </c>
      <c r="P4491" s="61">
        <v>41547</v>
      </c>
      <c r="Q4491" s="52" t="s">
        <v>342</v>
      </c>
      <c r="R4491" s="54" t="s">
        <v>1446</v>
      </c>
      <c r="S4491" s="53" t="s">
        <v>384</v>
      </c>
      <c r="T4491" s="53" t="s">
        <v>9</v>
      </c>
      <c r="U4491" s="53">
        <v>8</v>
      </c>
      <c r="V4491" s="53" t="s">
        <v>389</v>
      </c>
      <c r="W4491" s="53"/>
      <c r="X4491" s="53"/>
      <c r="Y4491" s="63"/>
      <c r="Z4491" s="53"/>
      <c r="AA4491" s="53"/>
      <c r="AB4491" s="72"/>
      <c r="AC4491" s="57"/>
      <c r="AD4491" s="53"/>
      <c r="AE4491" s="53"/>
      <c r="AF4491" s="53"/>
      <c r="AG4491" s="63"/>
      <c r="AH4491" s="53"/>
      <c r="AI4491" s="53"/>
      <c r="AJ4491" s="149">
        <v>3</v>
      </c>
      <c r="AK4491" s="374">
        <v>8</v>
      </c>
    </row>
    <row r="4492" spans="1:37" s="149" customFormat="1" ht="60" customHeight="1">
      <c r="A4492" s="52" t="s">
        <v>1349</v>
      </c>
      <c r="B4492" s="60">
        <v>8239</v>
      </c>
      <c r="C4492" s="53">
        <v>3000556</v>
      </c>
      <c r="D4492" s="52" t="s">
        <v>379</v>
      </c>
      <c r="E4492" s="53" t="s">
        <v>59</v>
      </c>
      <c r="F4492" s="76">
        <v>41376</v>
      </c>
      <c r="G4492" s="76">
        <v>41436</v>
      </c>
      <c r="H4492" s="53" t="s">
        <v>100</v>
      </c>
      <c r="I4492" s="57">
        <v>110</v>
      </c>
      <c r="J4492" s="56">
        <v>120.91207867200001</v>
      </c>
      <c r="K4492" s="56">
        <v>110</v>
      </c>
      <c r="L4492" s="77">
        <v>41456</v>
      </c>
      <c r="M4492" s="60">
        <v>2013</v>
      </c>
      <c r="N4492" s="61">
        <v>41456</v>
      </c>
      <c r="O4492" s="60">
        <v>2013</v>
      </c>
      <c r="P4492" s="61">
        <v>41547</v>
      </c>
      <c r="Q4492" s="52" t="s">
        <v>342</v>
      </c>
      <c r="R4492" s="54" t="s">
        <v>1447</v>
      </c>
      <c r="S4492" s="53" t="s">
        <v>384</v>
      </c>
      <c r="T4492" s="53" t="s">
        <v>9</v>
      </c>
      <c r="U4492" s="53">
        <v>8</v>
      </c>
      <c r="V4492" s="53" t="s">
        <v>389</v>
      </c>
      <c r="W4492" s="53"/>
      <c r="X4492" s="53"/>
      <c r="Y4492" s="63"/>
      <c r="Z4492" s="53"/>
      <c r="AA4492" s="53"/>
      <c r="AB4492" s="72"/>
      <c r="AC4492" s="57"/>
      <c r="AD4492" s="53"/>
      <c r="AE4492" s="53"/>
      <c r="AF4492" s="53"/>
      <c r="AG4492" s="63"/>
      <c r="AH4492" s="53"/>
      <c r="AI4492" s="53"/>
      <c r="AJ4492" s="149">
        <v>3</v>
      </c>
      <c r="AK4492" s="374">
        <v>8</v>
      </c>
    </row>
    <row r="4493" spans="1:37" s="149" customFormat="1" ht="60" customHeight="1">
      <c r="A4493" s="52" t="s">
        <v>1349</v>
      </c>
      <c r="B4493" s="60">
        <v>8240</v>
      </c>
      <c r="C4493" s="53">
        <v>3000556</v>
      </c>
      <c r="D4493" s="52" t="s">
        <v>379</v>
      </c>
      <c r="E4493" s="53" t="s">
        <v>59</v>
      </c>
      <c r="F4493" s="76">
        <v>41299</v>
      </c>
      <c r="G4493" s="76">
        <v>41359</v>
      </c>
      <c r="H4493" s="53" t="s">
        <v>100</v>
      </c>
      <c r="I4493" s="57">
        <v>60</v>
      </c>
      <c r="J4493" s="56">
        <v>65.95204291200001</v>
      </c>
      <c r="K4493" s="56">
        <v>60</v>
      </c>
      <c r="L4493" s="77">
        <v>41379</v>
      </c>
      <c r="M4493" s="60">
        <v>2013</v>
      </c>
      <c r="N4493" s="78">
        <v>41379</v>
      </c>
      <c r="O4493" s="60">
        <v>2013</v>
      </c>
      <c r="P4493" s="61">
        <v>41409</v>
      </c>
      <c r="Q4493" s="52" t="s">
        <v>342</v>
      </c>
      <c r="R4493" s="54" t="s">
        <v>1448</v>
      </c>
      <c r="S4493" s="53" t="s">
        <v>384</v>
      </c>
      <c r="T4493" s="53" t="s">
        <v>9</v>
      </c>
      <c r="U4493" s="53">
        <v>8</v>
      </c>
      <c r="V4493" s="53" t="s">
        <v>389</v>
      </c>
      <c r="W4493" s="53"/>
      <c r="X4493" s="53"/>
      <c r="Y4493" s="63"/>
      <c r="Z4493" s="53"/>
      <c r="AA4493" s="53"/>
      <c r="AB4493" s="72"/>
      <c r="AC4493" s="57"/>
      <c r="AD4493" s="53"/>
      <c r="AE4493" s="53"/>
      <c r="AF4493" s="53"/>
      <c r="AG4493" s="63"/>
      <c r="AH4493" s="53"/>
      <c r="AI4493" s="53"/>
      <c r="AJ4493" s="149">
        <v>2</v>
      </c>
      <c r="AK4493" s="374">
        <v>8</v>
      </c>
    </row>
    <row r="4494" spans="1:37" s="149" customFormat="1" ht="60" customHeight="1">
      <c r="A4494" s="52" t="s">
        <v>1349</v>
      </c>
      <c r="B4494" s="60">
        <v>8241</v>
      </c>
      <c r="C4494" s="54">
        <v>3000560</v>
      </c>
      <c r="D4494" s="52" t="s">
        <v>468</v>
      </c>
      <c r="E4494" s="53" t="s">
        <v>59</v>
      </c>
      <c r="F4494" s="76">
        <v>41537</v>
      </c>
      <c r="G4494" s="76">
        <v>41567</v>
      </c>
      <c r="H4494" s="53" t="s">
        <v>103</v>
      </c>
      <c r="I4494" s="57">
        <v>13800</v>
      </c>
      <c r="J4494" s="56">
        <v>13799.999995449456</v>
      </c>
      <c r="K4494" s="56">
        <v>13799.999</v>
      </c>
      <c r="L4494" s="77">
        <v>41587</v>
      </c>
      <c r="M4494" s="60">
        <v>2013</v>
      </c>
      <c r="N4494" s="78">
        <v>41587</v>
      </c>
      <c r="O4494" s="60">
        <v>2013</v>
      </c>
      <c r="P4494" s="61">
        <v>41639</v>
      </c>
      <c r="Q4494" s="52" t="s">
        <v>337</v>
      </c>
      <c r="R4494" s="54" t="s">
        <v>1449</v>
      </c>
      <c r="S4494" s="53" t="s">
        <v>384</v>
      </c>
      <c r="T4494" s="53" t="s">
        <v>9</v>
      </c>
      <c r="U4494" s="53">
        <v>8</v>
      </c>
      <c r="V4494" s="53" t="s">
        <v>385</v>
      </c>
      <c r="W4494" s="53"/>
      <c r="X4494" s="53"/>
      <c r="Y4494" s="63"/>
      <c r="Z4494" s="53"/>
      <c r="AA4494" s="53"/>
      <c r="AB4494" s="72"/>
      <c r="AC4494" s="57"/>
      <c r="AD4494" s="53"/>
      <c r="AE4494" s="53"/>
      <c r="AF4494" s="53"/>
      <c r="AG4494" s="63"/>
      <c r="AH4494" s="53"/>
      <c r="AI4494" s="53"/>
      <c r="AJ4494" s="149">
        <v>4</v>
      </c>
      <c r="AK4494" s="374">
        <v>8</v>
      </c>
    </row>
    <row r="4495" spans="1:37" s="155" customFormat="1" ht="63.75" customHeight="1">
      <c r="A4495" s="52" t="s">
        <v>1349</v>
      </c>
      <c r="B4495" s="60">
        <v>8242</v>
      </c>
      <c r="C4495" s="60">
        <v>3000544</v>
      </c>
      <c r="D4495" s="52" t="s">
        <v>381</v>
      </c>
      <c r="E4495" s="53" t="s">
        <v>64</v>
      </c>
      <c r="F4495" s="55">
        <v>41333</v>
      </c>
      <c r="G4495" s="55">
        <v>41353</v>
      </c>
      <c r="H4495" s="53" t="s">
        <v>100</v>
      </c>
      <c r="I4495" s="57">
        <v>66231.854999999996</v>
      </c>
      <c r="J4495" s="56">
        <v>66231.854999999996</v>
      </c>
      <c r="K4495" s="56">
        <v>66231.854999999996</v>
      </c>
      <c r="L4495" s="59">
        <v>41358</v>
      </c>
      <c r="M4495" s="60">
        <v>2013</v>
      </c>
      <c r="N4495" s="61">
        <v>41365</v>
      </c>
      <c r="O4495" s="60">
        <v>2015</v>
      </c>
      <c r="P4495" s="61">
        <v>42094</v>
      </c>
      <c r="Q4495" s="52" t="s">
        <v>337</v>
      </c>
      <c r="R4495" s="71" t="s">
        <v>2082</v>
      </c>
      <c r="S4495" s="53" t="s">
        <v>384</v>
      </c>
      <c r="T4495" s="60">
        <v>1</v>
      </c>
      <c r="U4495" s="53">
        <v>8</v>
      </c>
      <c r="V4495" s="53" t="s">
        <v>385</v>
      </c>
      <c r="W4495" s="88"/>
      <c r="X4495" s="63"/>
      <c r="Y4495" s="63"/>
      <c r="Z4495" s="53"/>
      <c r="AA4495" s="53"/>
      <c r="AB4495" s="53"/>
      <c r="AC4495" s="80"/>
      <c r="AD4495" s="53"/>
      <c r="AE4495" s="53"/>
      <c r="AF4495" s="53"/>
      <c r="AG4495" s="63"/>
      <c r="AH4495" s="53"/>
      <c r="AI4495" s="53"/>
      <c r="AJ4495" s="149">
        <v>1</v>
      </c>
      <c r="AK4495" s="374">
        <v>8</v>
      </c>
    </row>
    <row r="4496" spans="1:37" s="149" customFormat="1" ht="60" customHeight="1">
      <c r="A4496" s="53" t="s">
        <v>1450</v>
      </c>
      <c r="B4496" s="60">
        <v>8243</v>
      </c>
      <c r="C4496" s="60">
        <v>57</v>
      </c>
      <c r="D4496" s="52" t="s">
        <v>1468</v>
      </c>
      <c r="E4496" s="53" t="s">
        <v>59</v>
      </c>
      <c r="F4496" s="55">
        <v>41335</v>
      </c>
      <c r="G4496" s="55">
        <v>41366</v>
      </c>
      <c r="H4496" s="53" t="s">
        <v>100</v>
      </c>
      <c r="I4496" s="57">
        <v>1000</v>
      </c>
      <c r="J4496" s="56">
        <v>900.0002639893105</v>
      </c>
      <c r="K4496" s="56">
        <v>900</v>
      </c>
      <c r="L4496" s="59">
        <v>41393</v>
      </c>
      <c r="M4496" s="60">
        <v>2013</v>
      </c>
      <c r="N4496" s="61">
        <v>41393</v>
      </c>
      <c r="O4496" s="60">
        <v>2013</v>
      </c>
      <c r="P4496" s="61">
        <v>41485</v>
      </c>
      <c r="Q4496" s="53" t="s">
        <v>343</v>
      </c>
      <c r="R4496" s="53"/>
      <c r="S4496" s="53" t="s">
        <v>430</v>
      </c>
      <c r="T4496" s="53" t="s">
        <v>765</v>
      </c>
      <c r="U4496" s="53">
        <v>8</v>
      </c>
      <c r="V4496" s="53" t="s">
        <v>385</v>
      </c>
      <c r="W4496" s="53"/>
      <c r="X4496" s="53"/>
      <c r="Y4496" s="63"/>
      <c r="Z4496" s="53"/>
      <c r="AA4496" s="53"/>
      <c r="AB4496" s="72"/>
      <c r="AC4496" s="57"/>
      <c r="AD4496" s="53"/>
      <c r="AE4496" s="53"/>
      <c r="AF4496" s="53"/>
      <c r="AG4496" s="63"/>
      <c r="AH4496" s="53"/>
      <c r="AI4496" s="53"/>
      <c r="AJ4496" s="149">
        <v>2</v>
      </c>
      <c r="AK4496" s="374">
        <v>8</v>
      </c>
    </row>
    <row r="4497" spans="1:37" s="149" customFormat="1" ht="60" customHeight="1">
      <c r="A4497" s="53" t="s">
        <v>1450</v>
      </c>
      <c r="B4497" s="60">
        <v>8244</v>
      </c>
      <c r="C4497" s="60">
        <v>91</v>
      </c>
      <c r="D4497" s="52" t="s">
        <v>1469</v>
      </c>
      <c r="E4497" s="53" t="s">
        <v>59</v>
      </c>
      <c r="F4497" s="55">
        <v>41456</v>
      </c>
      <c r="G4497" s="55">
        <v>41487</v>
      </c>
      <c r="H4497" s="53" t="s">
        <v>100</v>
      </c>
      <c r="I4497" s="57">
        <v>320.39999999999998</v>
      </c>
      <c r="J4497" s="56">
        <v>320.39999999999998</v>
      </c>
      <c r="K4497" s="56">
        <v>320.39999999999998</v>
      </c>
      <c r="L4497" s="59">
        <v>41506</v>
      </c>
      <c r="M4497" s="60">
        <v>2013</v>
      </c>
      <c r="N4497" s="61">
        <v>41537</v>
      </c>
      <c r="O4497" s="60">
        <v>2013</v>
      </c>
      <c r="P4497" s="61">
        <v>41567</v>
      </c>
      <c r="Q4497" s="53" t="s">
        <v>343</v>
      </c>
      <c r="R4497" s="53" t="s">
        <v>1470</v>
      </c>
      <c r="S4497" s="53" t="s">
        <v>384</v>
      </c>
      <c r="T4497" s="60">
        <v>1</v>
      </c>
      <c r="U4497" s="53">
        <v>8</v>
      </c>
      <c r="V4497" s="53" t="s">
        <v>389</v>
      </c>
      <c r="W4497" s="53"/>
      <c r="X4497" s="53"/>
      <c r="Y4497" s="63"/>
      <c r="Z4497" s="53" t="s">
        <v>1152</v>
      </c>
      <c r="AA4497" s="53"/>
      <c r="AB4497" s="72"/>
      <c r="AC4497" s="57"/>
      <c r="AD4497" s="53"/>
      <c r="AE4497" s="53"/>
      <c r="AF4497" s="53"/>
      <c r="AG4497" s="63"/>
      <c r="AH4497" s="53"/>
      <c r="AI4497" s="53"/>
      <c r="AJ4497" s="149">
        <v>3</v>
      </c>
      <c r="AK4497" s="374">
        <v>8</v>
      </c>
    </row>
    <row r="4498" spans="1:37" s="149" customFormat="1" ht="60" customHeight="1">
      <c r="A4498" s="53" t="s">
        <v>1450</v>
      </c>
      <c r="B4498" s="60">
        <v>8245</v>
      </c>
      <c r="C4498" s="60">
        <v>96</v>
      </c>
      <c r="D4498" s="52" t="s">
        <v>1471</v>
      </c>
      <c r="E4498" s="53" t="s">
        <v>59</v>
      </c>
      <c r="F4498" s="55">
        <v>41334</v>
      </c>
      <c r="G4498" s="55">
        <v>41365</v>
      </c>
      <c r="H4498" s="53" t="s">
        <v>100</v>
      </c>
      <c r="I4498" s="57">
        <v>100</v>
      </c>
      <c r="J4498" s="56">
        <v>100</v>
      </c>
      <c r="K4498" s="56">
        <v>100</v>
      </c>
      <c r="L4498" s="59">
        <v>41384</v>
      </c>
      <c r="M4498" s="60">
        <v>2013</v>
      </c>
      <c r="N4498" s="61">
        <v>41384</v>
      </c>
      <c r="O4498" s="60">
        <v>2013</v>
      </c>
      <c r="P4498" s="61">
        <v>41414</v>
      </c>
      <c r="Q4498" s="53" t="s">
        <v>343</v>
      </c>
      <c r="R4498" s="53"/>
      <c r="S4498" s="53" t="s">
        <v>384</v>
      </c>
      <c r="T4498" s="60">
        <v>1</v>
      </c>
      <c r="U4498" s="53">
        <v>8</v>
      </c>
      <c r="V4498" s="53" t="s">
        <v>389</v>
      </c>
      <c r="W4498" s="53"/>
      <c r="X4498" s="53"/>
      <c r="Y4498" s="63"/>
      <c r="Z4498" s="53"/>
      <c r="AA4498" s="53"/>
      <c r="AB4498" s="72"/>
      <c r="AC4498" s="57"/>
      <c r="AD4498" s="53"/>
      <c r="AE4498" s="53"/>
      <c r="AF4498" s="53"/>
      <c r="AG4498" s="63"/>
      <c r="AH4498" s="53"/>
      <c r="AI4498" s="53"/>
      <c r="AJ4498" s="149">
        <v>2</v>
      </c>
      <c r="AK4498" s="374">
        <v>8</v>
      </c>
    </row>
    <row r="4499" spans="1:37" s="149" customFormat="1" ht="75" customHeight="1">
      <c r="A4499" s="53" t="s">
        <v>1450</v>
      </c>
      <c r="B4499" s="60">
        <v>8246</v>
      </c>
      <c r="C4499" s="60">
        <v>102</v>
      </c>
      <c r="D4499" s="52" t="s">
        <v>1472</v>
      </c>
      <c r="E4499" s="53" t="s">
        <v>59</v>
      </c>
      <c r="F4499" s="55">
        <v>41518</v>
      </c>
      <c r="G4499" s="55">
        <v>41548</v>
      </c>
      <c r="H4499" s="53" t="s">
        <v>100</v>
      </c>
      <c r="I4499" s="57">
        <v>300</v>
      </c>
      <c r="J4499" s="56">
        <v>300</v>
      </c>
      <c r="K4499" s="56">
        <v>300</v>
      </c>
      <c r="L4499" s="59">
        <v>41579</v>
      </c>
      <c r="M4499" s="60">
        <v>2013</v>
      </c>
      <c r="N4499" s="61">
        <v>41579</v>
      </c>
      <c r="O4499" s="60">
        <v>2013</v>
      </c>
      <c r="P4499" s="61">
        <v>41638</v>
      </c>
      <c r="Q4499" s="53" t="s">
        <v>343</v>
      </c>
      <c r="R4499" s="53"/>
      <c r="S4499" s="53" t="s">
        <v>384</v>
      </c>
      <c r="T4499" s="60">
        <v>1</v>
      </c>
      <c r="U4499" s="53">
        <v>8</v>
      </c>
      <c r="V4499" s="53" t="s">
        <v>389</v>
      </c>
      <c r="W4499" s="53"/>
      <c r="X4499" s="53"/>
      <c r="Y4499" s="63"/>
      <c r="Z4499" s="53"/>
      <c r="AA4499" s="53"/>
      <c r="AB4499" s="72"/>
      <c r="AC4499" s="57"/>
      <c r="AD4499" s="53"/>
      <c r="AE4499" s="53"/>
      <c r="AF4499" s="53"/>
      <c r="AG4499" s="63"/>
      <c r="AH4499" s="53"/>
      <c r="AI4499" s="53"/>
      <c r="AJ4499" s="149">
        <v>4</v>
      </c>
      <c r="AK4499" s="374">
        <v>8</v>
      </c>
    </row>
    <row r="4500" spans="1:37" s="149" customFormat="1" ht="75" customHeight="1">
      <c r="A4500" s="53" t="s">
        <v>1450</v>
      </c>
      <c r="B4500" s="60">
        <v>8247</v>
      </c>
      <c r="C4500" s="60">
        <v>103</v>
      </c>
      <c r="D4500" s="52" t="s">
        <v>1473</v>
      </c>
      <c r="E4500" s="53" t="s">
        <v>59</v>
      </c>
      <c r="F4500" s="55">
        <v>41487</v>
      </c>
      <c r="G4500" s="55">
        <v>41518</v>
      </c>
      <c r="H4500" s="53" t="s">
        <v>100</v>
      </c>
      <c r="I4500" s="57">
        <v>1500</v>
      </c>
      <c r="J4500" s="56">
        <v>1500</v>
      </c>
      <c r="K4500" s="56">
        <v>1500</v>
      </c>
      <c r="L4500" s="59">
        <v>41537</v>
      </c>
      <c r="M4500" s="60">
        <v>2013</v>
      </c>
      <c r="N4500" s="61">
        <v>41548</v>
      </c>
      <c r="O4500" s="60">
        <v>2013</v>
      </c>
      <c r="P4500" s="61">
        <v>41628</v>
      </c>
      <c r="Q4500" s="53" t="s">
        <v>343</v>
      </c>
      <c r="R4500" s="53"/>
      <c r="S4500" s="53" t="s">
        <v>384</v>
      </c>
      <c r="T4500" s="60">
        <v>1</v>
      </c>
      <c r="U4500" s="53">
        <v>8</v>
      </c>
      <c r="V4500" s="53" t="s">
        <v>389</v>
      </c>
      <c r="W4500" s="53"/>
      <c r="X4500" s="53"/>
      <c r="Y4500" s="63"/>
      <c r="Z4500" s="53"/>
      <c r="AA4500" s="53"/>
      <c r="AB4500" s="72"/>
      <c r="AC4500" s="57"/>
      <c r="AD4500" s="53"/>
      <c r="AE4500" s="53"/>
      <c r="AF4500" s="53"/>
      <c r="AG4500" s="63"/>
      <c r="AH4500" s="53"/>
      <c r="AI4500" s="53"/>
      <c r="AJ4500" s="149">
        <v>3</v>
      </c>
      <c r="AK4500" s="374">
        <v>8</v>
      </c>
    </row>
    <row r="4501" spans="1:37" s="149" customFormat="1" ht="60" customHeight="1">
      <c r="A4501" s="53" t="s">
        <v>1450</v>
      </c>
      <c r="B4501" s="60">
        <v>8248</v>
      </c>
      <c r="C4501" s="60">
        <v>107</v>
      </c>
      <c r="D4501" s="52" t="s">
        <v>1474</v>
      </c>
      <c r="E4501" s="53" t="s">
        <v>59</v>
      </c>
      <c r="F4501" s="55">
        <v>41487</v>
      </c>
      <c r="G4501" s="55">
        <v>41518</v>
      </c>
      <c r="H4501" s="53" t="s">
        <v>100</v>
      </c>
      <c r="I4501" s="57">
        <v>330</v>
      </c>
      <c r="J4501" s="56">
        <v>330</v>
      </c>
      <c r="K4501" s="56">
        <v>330</v>
      </c>
      <c r="L4501" s="59">
        <v>41537</v>
      </c>
      <c r="M4501" s="60">
        <v>2013</v>
      </c>
      <c r="N4501" s="61">
        <v>41548</v>
      </c>
      <c r="O4501" s="60">
        <v>2013</v>
      </c>
      <c r="P4501" s="61">
        <v>41608</v>
      </c>
      <c r="Q4501" s="53" t="s">
        <v>343</v>
      </c>
      <c r="R4501" s="53"/>
      <c r="S4501" s="53" t="s">
        <v>384</v>
      </c>
      <c r="T4501" s="60">
        <v>1</v>
      </c>
      <c r="U4501" s="53">
        <v>8</v>
      </c>
      <c r="V4501" s="53" t="s">
        <v>389</v>
      </c>
      <c r="W4501" s="53"/>
      <c r="X4501" s="53"/>
      <c r="Y4501" s="63"/>
      <c r="Z4501" s="53"/>
      <c r="AA4501" s="53"/>
      <c r="AB4501" s="72"/>
      <c r="AC4501" s="57"/>
      <c r="AD4501" s="53"/>
      <c r="AE4501" s="53"/>
      <c r="AF4501" s="53"/>
      <c r="AG4501" s="63"/>
      <c r="AH4501" s="53"/>
      <c r="AI4501" s="53"/>
      <c r="AJ4501" s="149">
        <v>3</v>
      </c>
      <c r="AK4501" s="374">
        <v>8</v>
      </c>
    </row>
    <row r="4502" spans="1:37" s="149" customFormat="1" ht="60" customHeight="1">
      <c r="A4502" s="53" t="s">
        <v>1450</v>
      </c>
      <c r="B4502" s="60">
        <v>8249</v>
      </c>
      <c r="C4502" s="60">
        <v>108</v>
      </c>
      <c r="D4502" s="52" t="s">
        <v>1475</v>
      </c>
      <c r="E4502" s="53" t="s">
        <v>59</v>
      </c>
      <c r="F4502" s="55">
        <v>41487</v>
      </c>
      <c r="G4502" s="55">
        <v>41518</v>
      </c>
      <c r="H4502" s="53" t="s">
        <v>100</v>
      </c>
      <c r="I4502" s="57">
        <v>300</v>
      </c>
      <c r="J4502" s="56">
        <v>300</v>
      </c>
      <c r="K4502" s="56">
        <v>300</v>
      </c>
      <c r="L4502" s="59">
        <v>41537</v>
      </c>
      <c r="M4502" s="60">
        <v>2013</v>
      </c>
      <c r="N4502" s="61">
        <v>41548</v>
      </c>
      <c r="O4502" s="60">
        <v>2013</v>
      </c>
      <c r="P4502" s="61">
        <v>41608</v>
      </c>
      <c r="Q4502" s="53" t="s">
        <v>343</v>
      </c>
      <c r="R4502" s="53"/>
      <c r="S4502" s="53" t="s">
        <v>384</v>
      </c>
      <c r="T4502" s="60">
        <v>1</v>
      </c>
      <c r="U4502" s="53">
        <v>8</v>
      </c>
      <c r="V4502" s="53" t="s">
        <v>389</v>
      </c>
      <c r="W4502" s="53"/>
      <c r="X4502" s="53"/>
      <c r="Y4502" s="63"/>
      <c r="Z4502" s="53"/>
      <c r="AA4502" s="53"/>
      <c r="AB4502" s="72"/>
      <c r="AC4502" s="57"/>
      <c r="AD4502" s="53"/>
      <c r="AE4502" s="53"/>
      <c r="AF4502" s="53"/>
      <c r="AG4502" s="63"/>
      <c r="AH4502" s="53"/>
      <c r="AI4502" s="53"/>
      <c r="AJ4502" s="149">
        <v>3</v>
      </c>
      <c r="AK4502" s="374">
        <v>8</v>
      </c>
    </row>
    <row r="4503" spans="1:37" s="149" customFormat="1" ht="60" customHeight="1">
      <c r="A4503" s="53" t="s">
        <v>1450</v>
      </c>
      <c r="B4503" s="60">
        <v>8250</v>
      </c>
      <c r="C4503" s="60">
        <v>109</v>
      </c>
      <c r="D4503" s="52" t="s">
        <v>1476</v>
      </c>
      <c r="E4503" s="53" t="s">
        <v>59</v>
      </c>
      <c r="F4503" s="55">
        <v>41334</v>
      </c>
      <c r="G4503" s="55">
        <v>41365</v>
      </c>
      <c r="H4503" s="53" t="s">
        <v>100</v>
      </c>
      <c r="I4503" s="57">
        <v>2779.2</v>
      </c>
      <c r="J4503" s="56">
        <v>2779.2</v>
      </c>
      <c r="K4503" s="56">
        <v>2779.2</v>
      </c>
      <c r="L4503" s="59">
        <v>41395</v>
      </c>
      <c r="M4503" s="60">
        <v>2013</v>
      </c>
      <c r="N4503" s="61">
        <v>41395</v>
      </c>
      <c r="O4503" s="60">
        <v>2013</v>
      </c>
      <c r="P4503" s="61">
        <v>41609</v>
      </c>
      <c r="Q4503" s="53" t="s">
        <v>343</v>
      </c>
      <c r="R4503" s="53"/>
      <c r="S4503" s="53" t="s">
        <v>384</v>
      </c>
      <c r="T4503" s="60">
        <v>1</v>
      </c>
      <c r="U4503" s="53">
        <v>8</v>
      </c>
      <c r="V4503" s="53" t="s">
        <v>389</v>
      </c>
      <c r="W4503" s="53"/>
      <c r="X4503" s="53"/>
      <c r="Y4503" s="63"/>
      <c r="Z4503" s="53"/>
      <c r="AA4503" s="53"/>
      <c r="AB4503" s="72"/>
      <c r="AC4503" s="57"/>
      <c r="AD4503" s="53"/>
      <c r="AE4503" s="53"/>
      <c r="AF4503" s="53"/>
      <c r="AG4503" s="63"/>
      <c r="AH4503" s="53"/>
      <c r="AI4503" s="53"/>
      <c r="AJ4503" s="149">
        <v>2</v>
      </c>
      <c r="AK4503" s="374">
        <v>8</v>
      </c>
    </row>
    <row r="4504" spans="1:37" s="149" customFormat="1" ht="225" customHeight="1">
      <c r="A4504" s="53" t="s">
        <v>1450</v>
      </c>
      <c r="B4504" s="60">
        <v>8251</v>
      </c>
      <c r="C4504" s="70" t="s">
        <v>809</v>
      </c>
      <c r="D4504" s="52" t="s">
        <v>810</v>
      </c>
      <c r="E4504" s="53" t="s">
        <v>81</v>
      </c>
      <c r="F4504" s="55">
        <v>41548</v>
      </c>
      <c r="G4504" s="55">
        <v>41609</v>
      </c>
      <c r="H4504" s="53" t="s">
        <v>100</v>
      </c>
      <c r="I4504" s="57">
        <v>430.1</v>
      </c>
      <c r="J4504" s="56">
        <v>430.1</v>
      </c>
      <c r="K4504" s="56">
        <v>430.1</v>
      </c>
      <c r="L4504" s="59">
        <v>41629</v>
      </c>
      <c r="M4504" s="60">
        <v>2014</v>
      </c>
      <c r="N4504" s="61">
        <v>41640</v>
      </c>
      <c r="O4504" s="60">
        <v>2014</v>
      </c>
      <c r="P4504" s="61">
        <v>41974</v>
      </c>
      <c r="Q4504" s="53" t="s">
        <v>337</v>
      </c>
      <c r="R4504" s="53" t="s">
        <v>811</v>
      </c>
      <c r="S4504" s="53" t="s">
        <v>384</v>
      </c>
      <c r="T4504" s="60">
        <v>1</v>
      </c>
      <c r="U4504" s="53">
        <v>8</v>
      </c>
      <c r="V4504" s="53" t="s">
        <v>385</v>
      </c>
      <c r="W4504" s="53"/>
      <c r="X4504" s="53"/>
      <c r="Y4504" s="63"/>
      <c r="Z4504" s="53" t="s">
        <v>1152</v>
      </c>
      <c r="AA4504" s="53"/>
      <c r="AB4504" s="72"/>
      <c r="AC4504" s="57"/>
      <c r="AD4504" s="53"/>
      <c r="AE4504" s="53"/>
      <c r="AF4504" s="53"/>
      <c r="AG4504" s="63"/>
      <c r="AH4504" s="53"/>
      <c r="AI4504" s="53"/>
      <c r="AJ4504" s="149">
        <v>4</v>
      </c>
      <c r="AK4504" s="374">
        <v>8</v>
      </c>
    </row>
    <row r="4505" spans="1:37" s="149" customFormat="1" ht="60" customHeight="1">
      <c r="A4505" s="53" t="s">
        <v>1450</v>
      </c>
      <c r="B4505" s="60">
        <v>8252</v>
      </c>
      <c r="C4505" s="60">
        <v>3000438</v>
      </c>
      <c r="D4505" s="52" t="s">
        <v>624</v>
      </c>
      <c r="E4505" s="53" t="s">
        <v>59</v>
      </c>
      <c r="F4505" s="55">
        <v>41480</v>
      </c>
      <c r="G4505" s="55">
        <v>41511</v>
      </c>
      <c r="H4505" s="53" t="s">
        <v>100</v>
      </c>
      <c r="I4505" s="57">
        <v>1100.5461388888889</v>
      </c>
      <c r="J4505" s="56">
        <v>990.49196286815038</v>
      </c>
      <c r="K4505" s="56">
        <v>990.49099999999999</v>
      </c>
      <c r="L4505" s="59">
        <v>41540</v>
      </c>
      <c r="M4505" s="60">
        <v>2013</v>
      </c>
      <c r="N4505" s="61">
        <v>41540</v>
      </c>
      <c r="O4505" s="60">
        <v>2013</v>
      </c>
      <c r="P4505" s="61">
        <v>41638</v>
      </c>
      <c r="Q4505" s="53" t="s">
        <v>337</v>
      </c>
      <c r="R4505" s="53" t="s">
        <v>1477</v>
      </c>
      <c r="S4505" s="53" t="s">
        <v>384</v>
      </c>
      <c r="T4505" s="60">
        <v>1</v>
      </c>
      <c r="U4505" s="53">
        <v>8</v>
      </c>
      <c r="V4505" s="53" t="s">
        <v>385</v>
      </c>
      <c r="W4505" s="53"/>
      <c r="X4505" s="53"/>
      <c r="Y4505" s="63"/>
      <c r="Z4505" s="53"/>
      <c r="AA4505" s="53"/>
      <c r="AB4505" s="72"/>
      <c r="AC4505" s="57"/>
      <c r="AD4505" s="53"/>
      <c r="AE4505" s="53"/>
      <c r="AF4505" s="53"/>
      <c r="AG4505" s="63"/>
      <c r="AH4505" s="53"/>
      <c r="AI4505" s="53"/>
      <c r="AJ4505" s="149">
        <v>3</v>
      </c>
      <c r="AK4505" s="374">
        <v>8</v>
      </c>
    </row>
    <row r="4506" spans="1:37" s="149" customFormat="1" ht="60" customHeight="1">
      <c r="A4506" s="53" t="s">
        <v>1450</v>
      </c>
      <c r="B4506" s="60">
        <v>8253</v>
      </c>
      <c r="C4506" s="60">
        <v>3000507</v>
      </c>
      <c r="D4506" s="52" t="s">
        <v>813</v>
      </c>
      <c r="E4506" s="53" t="s">
        <v>81</v>
      </c>
      <c r="F4506" s="55">
        <v>41548</v>
      </c>
      <c r="G4506" s="55">
        <v>41609</v>
      </c>
      <c r="H4506" s="53" t="s">
        <v>100</v>
      </c>
      <c r="I4506" s="57">
        <v>304.39999999999998</v>
      </c>
      <c r="J4506" s="56">
        <v>304.39999999999998</v>
      </c>
      <c r="K4506" s="56">
        <v>304.39999999999998</v>
      </c>
      <c r="L4506" s="59">
        <v>41629</v>
      </c>
      <c r="M4506" s="60">
        <v>2014</v>
      </c>
      <c r="N4506" s="61">
        <v>41640</v>
      </c>
      <c r="O4506" s="60">
        <v>2014</v>
      </c>
      <c r="P4506" s="61">
        <v>41974</v>
      </c>
      <c r="Q4506" s="53" t="s">
        <v>337</v>
      </c>
      <c r="R4506" s="53" t="s">
        <v>1478</v>
      </c>
      <c r="S4506" s="53" t="s">
        <v>384</v>
      </c>
      <c r="T4506" s="60">
        <v>1</v>
      </c>
      <c r="U4506" s="53">
        <v>8</v>
      </c>
      <c r="V4506" s="53" t="s">
        <v>385</v>
      </c>
      <c r="W4506" s="53"/>
      <c r="X4506" s="53"/>
      <c r="Y4506" s="63"/>
      <c r="Z4506" s="53" t="s">
        <v>1152</v>
      </c>
      <c r="AA4506" s="53"/>
      <c r="AB4506" s="72"/>
      <c r="AC4506" s="57"/>
      <c r="AD4506" s="53"/>
      <c r="AE4506" s="53"/>
      <c r="AF4506" s="53"/>
      <c r="AG4506" s="63"/>
      <c r="AH4506" s="53"/>
      <c r="AI4506" s="53"/>
      <c r="AJ4506" s="149">
        <v>4</v>
      </c>
      <c r="AK4506" s="374">
        <v>8</v>
      </c>
    </row>
    <row r="4507" spans="1:37" s="149" customFormat="1" ht="60" customHeight="1">
      <c r="A4507" s="53" t="s">
        <v>1450</v>
      </c>
      <c r="B4507" s="60">
        <v>8254</v>
      </c>
      <c r="C4507" s="60">
        <v>3000517</v>
      </c>
      <c r="D4507" s="52" t="s">
        <v>374</v>
      </c>
      <c r="E4507" s="53" t="s">
        <v>81</v>
      </c>
      <c r="F4507" s="55">
        <v>41223</v>
      </c>
      <c r="G4507" s="55">
        <v>41284</v>
      </c>
      <c r="H4507" s="53" t="s">
        <v>100</v>
      </c>
      <c r="I4507" s="57">
        <v>10634.119000000001</v>
      </c>
      <c r="J4507" s="56">
        <v>10634.119000000001</v>
      </c>
      <c r="K4507" s="56">
        <v>10634.119000000001</v>
      </c>
      <c r="L4507" s="59">
        <v>41315</v>
      </c>
      <c r="M4507" s="60">
        <v>2013</v>
      </c>
      <c r="N4507" s="61">
        <v>41315</v>
      </c>
      <c r="O4507" s="60">
        <v>2013</v>
      </c>
      <c r="P4507" s="61">
        <v>41639</v>
      </c>
      <c r="Q4507" s="53" t="s">
        <v>343</v>
      </c>
      <c r="R4507" s="53" t="s">
        <v>1479</v>
      </c>
      <c r="S4507" s="53" t="s">
        <v>384</v>
      </c>
      <c r="T4507" s="60">
        <v>1</v>
      </c>
      <c r="U4507" s="53">
        <v>8</v>
      </c>
      <c r="V4507" s="53" t="s">
        <v>385</v>
      </c>
      <c r="W4507" s="53"/>
      <c r="X4507" s="53"/>
      <c r="Y4507" s="63"/>
      <c r="Z4507" s="53"/>
      <c r="AA4507" s="53"/>
      <c r="AB4507" s="72"/>
      <c r="AC4507" s="57"/>
      <c r="AD4507" s="53"/>
      <c r="AE4507" s="53"/>
      <c r="AF4507" s="53"/>
      <c r="AG4507" s="63"/>
      <c r="AH4507" s="53"/>
      <c r="AI4507" s="53"/>
      <c r="AJ4507" s="149">
        <v>1</v>
      </c>
      <c r="AK4507" s="374">
        <v>8</v>
      </c>
    </row>
    <row r="4508" spans="1:37" s="149" customFormat="1" ht="60" customHeight="1">
      <c r="A4508" s="53" t="s">
        <v>1450</v>
      </c>
      <c r="B4508" s="60">
        <v>8255</v>
      </c>
      <c r="C4508" s="60">
        <v>3000521</v>
      </c>
      <c r="D4508" s="52" t="s">
        <v>415</v>
      </c>
      <c r="E4508" s="53" t="s">
        <v>59</v>
      </c>
      <c r="F4508" s="55">
        <v>41306</v>
      </c>
      <c r="G4508" s="55">
        <v>41336</v>
      </c>
      <c r="H4508" s="53" t="s">
        <v>100</v>
      </c>
      <c r="I4508" s="57">
        <v>1200</v>
      </c>
      <c r="J4508" s="56">
        <v>1200</v>
      </c>
      <c r="K4508" s="56">
        <v>1200</v>
      </c>
      <c r="L4508" s="59">
        <v>41363</v>
      </c>
      <c r="M4508" s="60">
        <v>2013</v>
      </c>
      <c r="N4508" s="61">
        <v>41363</v>
      </c>
      <c r="O4508" s="60">
        <v>2013</v>
      </c>
      <c r="P4508" s="61">
        <v>41638</v>
      </c>
      <c r="Q4508" s="53" t="s">
        <v>343</v>
      </c>
      <c r="R4508" s="53"/>
      <c r="S4508" s="53" t="s">
        <v>384</v>
      </c>
      <c r="T4508" s="60">
        <v>1</v>
      </c>
      <c r="U4508" s="53">
        <v>8</v>
      </c>
      <c r="V4508" s="53" t="s">
        <v>389</v>
      </c>
      <c r="W4508" s="53"/>
      <c r="X4508" s="53"/>
      <c r="Y4508" s="63"/>
      <c r="Z4508" s="53"/>
      <c r="AA4508" s="53"/>
      <c r="AB4508" s="72"/>
      <c r="AC4508" s="57"/>
      <c r="AD4508" s="53"/>
      <c r="AE4508" s="53"/>
      <c r="AF4508" s="53"/>
      <c r="AG4508" s="63"/>
      <c r="AH4508" s="53"/>
      <c r="AI4508" s="53"/>
      <c r="AJ4508" s="149">
        <v>1</v>
      </c>
      <c r="AK4508" s="374">
        <v>8</v>
      </c>
    </row>
    <row r="4509" spans="1:37" s="149" customFormat="1" ht="60" customHeight="1">
      <c r="A4509" s="53" t="s">
        <v>1450</v>
      </c>
      <c r="B4509" s="60">
        <v>8256</v>
      </c>
      <c r="C4509" s="54">
        <v>3000523</v>
      </c>
      <c r="D4509" s="52" t="s">
        <v>621</v>
      </c>
      <c r="E4509" s="53" t="s">
        <v>61</v>
      </c>
      <c r="F4509" s="55">
        <v>41248</v>
      </c>
      <c r="G4509" s="55">
        <v>41269</v>
      </c>
      <c r="H4509" s="53" t="s">
        <v>100</v>
      </c>
      <c r="I4509" s="57">
        <v>400</v>
      </c>
      <c r="J4509" s="56">
        <v>360.00032543586724</v>
      </c>
      <c r="K4509" s="56">
        <v>360</v>
      </c>
      <c r="L4509" s="59">
        <v>41284</v>
      </c>
      <c r="M4509" s="60">
        <v>2013</v>
      </c>
      <c r="N4509" s="61">
        <v>41284</v>
      </c>
      <c r="O4509" s="60">
        <v>2013</v>
      </c>
      <c r="P4509" s="61">
        <v>41638</v>
      </c>
      <c r="Q4509" s="53" t="s">
        <v>343</v>
      </c>
      <c r="R4509" s="53" t="s">
        <v>1480</v>
      </c>
      <c r="S4509" s="53" t="s">
        <v>384</v>
      </c>
      <c r="T4509" s="60">
        <v>1</v>
      </c>
      <c r="U4509" s="53">
        <v>8</v>
      </c>
      <c r="V4509" s="53" t="s">
        <v>389</v>
      </c>
      <c r="W4509" s="53"/>
      <c r="X4509" s="53"/>
      <c r="Y4509" s="63"/>
      <c r="Z4509" s="53" t="s">
        <v>1152</v>
      </c>
      <c r="AA4509" s="53"/>
      <c r="AB4509" s="72"/>
      <c r="AC4509" s="57"/>
      <c r="AD4509" s="53"/>
      <c r="AE4509" s="53"/>
      <c r="AF4509" s="53"/>
      <c r="AG4509" s="63"/>
      <c r="AH4509" s="53"/>
      <c r="AI4509" s="53"/>
      <c r="AJ4509" s="149">
        <v>1</v>
      </c>
      <c r="AK4509" s="374">
        <v>8</v>
      </c>
    </row>
    <row r="4510" spans="1:37" s="149" customFormat="1" ht="60" customHeight="1">
      <c r="A4510" s="53" t="s">
        <v>1450</v>
      </c>
      <c r="B4510" s="60">
        <v>8257</v>
      </c>
      <c r="C4510" s="60">
        <v>3000530</v>
      </c>
      <c r="D4510" s="52" t="s">
        <v>412</v>
      </c>
      <c r="E4510" s="53" t="s">
        <v>59</v>
      </c>
      <c r="F4510" s="55">
        <v>41294</v>
      </c>
      <c r="G4510" s="55">
        <v>41325</v>
      </c>
      <c r="H4510" s="53" t="s">
        <v>100</v>
      </c>
      <c r="I4510" s="57">
        <v>2000</v>
      </c>
      <c r="J4510" s="56">
        <v>2000</v>
      </c>
      <c r="K4510" s="56">
        <v>2000</v>
      </c>
      <c r="L4510" s="59">
        <v>41353</v>
      </c>
      <c r="M4510" s="60">
        <v>2013</v>
      </c>
      <c r="N4510" s="61">
        <v>41353</v>
      </c>
      <c r="O4510" s="60">
        <v>2013</v>
      </c>
      <c r="P4510" s="61">
        <v>41567</v>
      </c>
      <c r="Q4510" s="53" t="s">
        <v>343</v>
      </c>
      <c r="R4510" s="53" t="s">
        <v>1481</v>
      </c>
      <c r="S4510" s="53" t="s">
        <v>384</v>
      </c>
      <c r="T4510" s="60">
        <v>1</v>
      </c>
      <c r="U4510" s="53">
        <v>8</v>
      </c>
      <c r="V4510" s="53" t="s">
        <v>389</v>
      </c>
      <c r="W4510" s="53"/>
      <c r="X4510" s="53"/>
      <c r="Y4510" s="63"/>
      <c r="Z4510" s="53" t="s">
        <v>1152</v>
      </c>
      <c r="AA4510" s="53"/>
      <c r="AB4510" s="72"/>
      <c r="AC4510" s="57"/>
      <c r="AD4510" s="53"/>
      <c r="AE4510" s="53"/>
      <c r="AF4510" s="53"/>
      <c r="AG4510" s="63"/>
      <c r="AH4510" s="53"/>
      <c r="AI4510" s="53"/>
      <c r="AJ4510" s="149">
        <v>1</v>
      </c>
      <c r="AK4510" s="374">
        <v>8</v>
      </c>
    </row>
    <row r="4511" spans="1:37" s="149" customFormat="1" ht="60" customHeight="1">
      <c r="A4511" s="53" t="s">
        <v>1450</v>
      </c>
      <c r="B4511" s="60">
        <v>8258</v>
      </c>
      <c r="C4511" s="60">
        <v>3000530</v>
      </c>
      <c r="D4511" s="52" t="s">
        <v>412</v>
      </c>
      <c r="E4511" s="53" t="s">
        <v>59</v>
      </c>
      <c r="F4511" s="55">
        <v>41244</v>
      </c>
      <c r="G4511" s="55">
        <v>41273</v>
      </c>
      <c r="H4511" s="53" t="s">
        <v>100</v>
      </c>
      <c r="I4511" s="57">
        <v>722</v>
      </c>
      <c r="J4511" s="56">
        <v>722</v>
      </c>
      <c r="K4511" s="56">
        <v>722</v>
      </c>
      <c r="L4511" s="59">
        <v>41284</v>
      </c>
      <c r="M4511" s="60">
        <v>2013</v>
      </c>
      <c r="N4511" s="61">
        <v>41284</v>
      </c>
      <c r="O4511" s="60">
        <v>2013</v>
      </c>
      <c r="P4511" s="61">
        <v>41628</v>
      </c>
      <c r="Q4511" s="53" t="s">
        <v>343</v>
      </c>
      <c r="R4511" s="53" t="s">
        <v>1482</v>
      </c>
      <c r="S4511" s="53" t="s">
        <v>384</v>
      </c>
      <c r="T4511" s="60">
        <v>1</v>
      </c>
      <c r="U4511" s="53">
        <v>8</v>
      </c>
      <c r="V4511" s="53" t="s">
        <v>389</v>
      </c>
      <c r="W4511" s="53"/>
      <c r="X4511" s="53"/>
      <c r="Y4511" s="63"/>
      <c r="Z4511" s="53" t="s">
        <v>1152</v>
      </c>
      <c r="AA4511" s="53"/>
      <c r="AB4511" s="72"/>
      <c r="AC4511" s="57"/>
      <c r="AD4511" s="53"/>
      <c r="AE4511" s="53"/>
      <c r="AF4511" s="53"/>
      <c r="AG4511" s="63"/>
      <c r="AH4511" s="53"/>
      <c r="AI4511" s="53"/>
      <c r="AJ4511" s="149">
        <v>1</v>
      </c>
      <c r="AK4511" s="374">
        <v>8</v>
      </c>
    </row>
    <row r="4512" spans="1:37" s="149" customFormat="1" ht="60" customHeight="1">
      <c r="A4512" s="53" t="s">
        <v>1450</v>
      </c>
      <c r="B4512" s="60" t="s">
        <v>6983</v>
      </c>
      <c r="C4512" s="60">
        <v>3000530</v>
      </c>
      <c r="D4512" s="52" t="s">
        <v>412</v>
      </c>
      <c r="E4512" s="53" t="s">
        <v>59</v>
      </c>
      <c r="F4512" s="55">
        <v>41579</v>
      </c>
      <c r="G4512" s="55">
        <v>41609</v>
      </c>
      <c r="H4512" s="53" t="s">
        <v>100</v>
      </c>
      <c r="I4512" s="57">
        <v>58</v>
      </c>
      <c r="J4512" s="56">
        <v>58</v>
      </c>
      <c r="K4512" s="56">
        <v>58</v>
      </c>
      <c r="L4512" s="59">
        <v>41628</v>
      </c>
      <c r="M4512" s="60">
        <v>2013</v>
      </c>
      <c r="N4512" s="61">
        <v>41628</v>
      </c>
      <c r="O4512" s="60">
        <v>2013</v>
      </c>
      <c r="P4512" s="61">
        <v>41639</v>
      </c>
      <c r="Q4512" s="53" t="s">
        <v>343</v>
      </c>
      <c r="R4512" s="53" t="s">
        <v>1482</v>
      </c>
      <c r="S4512" s="53" t="s">
        <v>384</v>
      </c>
      <c r="T4512" s="60">
        <v>1</v>
      </c>
      <c r="U4512" s="53">
        <v>8</v>
      </c>
      <c r="V4512" s="53" t="s">
        <v>389</v>
      </c>
      <c r="W4512" s="53"/>
      <c r="X4512" s="53"/>
      <c r="Y4512" s="63"/>
      <c r="Z4512" s="53" t="s">
        <v>1152</v>
      </c>
      <c r="AA4512" s="53"/>
      <c r="AB4512" s="72"/>
      <c r="AC4512" s="57"/>
      <c r="AD4512" s="53"/>
      <c r="AE4512" s="53"/>
      <c r="AF4512" s="53"/>
      <c r="AG4512" s="63"/>
      <c r="AH4512" s="53"/>
      <c r="AI4512" s="53"/>
      <c r="AJ4512" s="149">
        <v>4</v>
      </c>
      <c r="AK4512" s="374">
        <v>8</v>
      </c>
    </row>
    <row r="4513" spans="1:37" s="149" customFormat="1" ht="60" customHeight="1">
      <c r="A4513" s="53" t="s">
        <v>1450</v>
      </c>
      <c r="B4513" s="60">
        <v>8259</v>
      </c>
      <c r="C4513" s="60">
        <v>3000530</v>
      </c>
      <c r="D4513" s="52" t="s">
        <v>412</v>
      </c>
      <c r="E4513" s="53" t="s">
        <v>63</v>
      </c>
      <c r="F4513" s="55">
        <v>41284</v>
      </c>
      <c r="G4513" s="55">
        <v>41284</v>
      </c>
      <c r="H4513" s="53" t="s">
        <v>100</v>
      </c>
      <c r="I4513" s="57">
        <v>3180</v>
      </c>
      <c r="J4513" s="56">
        <v>3180</v>
      </c>
      <c r="K4513" s="56">
        <v>3180</v>
      </c>
      <c r="L4513" s="59">
        <v>41284</v>
      </c>
      <c r="M4513" s="60">
        <v>2013</v>
      </c>
      <c r="N4513" s="61">
        <v>41294</v>
      </c>
      <c r="O4513" s="60">
        <v>2013</v>
      </c>
      <c r="P4513" s="61">
        <v>41628</v>
      </c>
      <c r="Q4513" s="53" t="s">
        <v>343</v>
      </c>
      <c r="R4513" s="53" t="s">
        <v>1483</v>
      </c>
      <c r="S4513" s="53" t="s">
        <v>384</v>
      </c>
      <c r="T4513" s="60">
        <v>1</v>
      </c>
      <c r="U4513" s="53">
        <v>8</v>
      </c>
      <c r="V4513" s="53" t="s">
        <v>389</v>
      </c>
      <c r="W4513" s="53"/>
      <c r="X4513" s="53"/>
      <c r="Y4513" s="63"/>
      <c r="Z4513" s="53" t="s">
        <v>1152</v>
      </c>
      <c r="AA4513" s="53"/>
      <c r="AB4513" s="72"/>
      <c r="AC4513" s="57"/>
      <c r="AD4513" s="53"/>
      <c r="AE4513" s="53"/>
      <c r="AF4513" s="53"/>
      <c r="AG4513" s="63"/>
      <c r="AH4513" s="53"/>
      <c r="AI4513" s="53"/>
      <c r="AJ4513" s="149">
        <v>1</v>
      </c>
      <c r="AK4513" s="374">
        <v>8</v>
      </c>
    </row>
    <row r="4514" spans="1:37" s="149" customFormat="1" ht="60" customHeight="1">
      <c r="A4514" s="52" t="s">
        <v>1450</v>
      </c>
      <c r="B4514" s="60">
        <v>8260</v>
      </c>
      <c r="C4514" s="54">
        <v>3000544</v>
      </c>
      <c r="D4514" s="52" t="s">
        <v>381</v>
      </c>
      <c r="E4514" s="53" t="s">
        <v>64</v>
      </c>
      <c r="F4514" s="55">
        <v>41333</v>
      </c>
      <c r="G4514" s="55">
        <v>41353</v>
      </c>
      <c r="H4514" s="53" t="s">
        <v>100</v>
      </c>
      <c r="I4514" s="57">
        <v>61358.076269999998</v>
      </c>
      <c r="J4514" s="56">
        <v>61358.076269999998</v>
      </c>
      <c r="K4514" s="56">
        <v>61358.076000000001</v>
      </c>
      <c r="L4514" s="59">
        <v>41358</v>
      </c>
      <c r="M4514" s="60">
        <v>2013</v>
      </c>
      <c r="N4514" s="61">
        <v>41365</v>
      </c>
      <c r="O4514" s="60">
        <v>2015</v>
      </c>
      <c r="P4514" s="61">
        <v>42094</v>
      </c>
      <c r="Q4514" s="53" t="s">
        <v>337</v>
      </c>
      <c r="R4514" s="62" t="s">
        <v>2082</v>
      </c>
      <c r="S4514" s="53" t="s">
        <v>384</v>
      </c>
      <c r="T4514" s="63">
        <v>1</v>
      </c>
      <c r="U4514" s="53">
        <v>8</v>
      </c>
      <c r="V4514" s="53" t="s">
        <v>385</v>
      </c>
      <c r="W4514" s="53"/>
      <c r="X4514" s="64"/>
      <c r="Y4514" s="58"/>
      <c r="Z4514" s="53"/>
      <c r="AA4514" s="62"/>
      <c r="AB4514" s="66"/>
      <c r="AC4514" s="67"/>
      <c r="AD4514" s="53"/>
      <c r="AE4514" s="53"/>
      <c r="AF4514" s="58"/>
      <c r="AG4514" s="63"/>
      <c r="AH4514" s="52"/>
      <c r="AI4514" s="52"/>
      <c r="AJ4514" s="149">
        <v>1</v>
      </c>
      <c r="AK4514" s="374">
        <v>8</v>
      </c>
    </row>
    <row r="4515" spans="1:37" s="149" customFormat="1" ht="60" customHeight="1">
      <c r="A4515" s="53" t="s">
        <v>1450</v>
      </c>
      <c r="B4515" s="60">
        <v>8261</v>
      </c>
      <c r="C4515" s="60">
        <v>3000557</v>
      </c>
      <c r="D4515" s="52" t="s">
        <v>413</v>
      </c>
      <c r="E4515" s="53" t="s">
        <v>81</v>
      </c>
      <c r="F4515" s="55">
        <v>41238</v>
      </c>
      <c r="G4515" s="55">
        <v>41298</v>
      </c>
      <c r="H4515" s="53" t="s">
        <v>100</v>
      </c>
      <c r="I4515" s="57">
        <v>6508.32</v>
      </c>
      <c r="J4515" s="56">
        <v>6508.32</v>
      </c>
      <c r="K4515" s="56">
        <v>6508.32</v>
      </c>
      <c r="L4515" s="59">
        <v>41328</v>
      </c>
      <c r="M4515" s="60">
        <v>2013</v>
      </c>
      <c r="N4515" s="61">
        <v>41328</v>
      </c>
      <c r="O4515" s="60">
        <v>2013</v>
      </c>
      <c r="P4515" s="61">
        <v>41638</v>
      </c>
      <c r="Q4515" s="53" t="s">
        <v>337</v>
      </c>
      <c r="R4515" s="53" t="s">
        <v>2782</v>
      </c>
      <c r="S4515" s="53" t="s">
        <v>384</v>
      </c>
      <c r="T4515" s="60">
        <v>1</v>
      </c>
      <c r="U4515" s="53">
        <v>8</v>
      </c>
      <c r="V4515" s="53" t="s">
        <v>385</v>
      </c>
      <c r="W4515" s="53"/>
      <c r="X4515" s="53"/>
      <c r="Y4515" s="63"/>
      <c r="Z4515" s="53"/>
      <c r="AA4515" s="53"/>
      <c r="AB4515" s="72"/>
      <c r="AC4515" s="57"/>
      <c r="AD4515" s="53"/>
      <c r="AE4515" s="53"/>
      <c r="AF4515" s="53"/>
      <c r="AG4515" s="63"/>
      <c r="AH4515" s="53"/>
      <c r="AI4515" s="53"/>
      <c r="AJ4515" s="149">
        <v>1</v>
      </c>
      <c r="AK4515" s="374">
        <v>8</v>
      </c>
    </row>
    <row r="4516" spans="1:37" s="149" customFormat="1" ht="60" customHeight="1">
      <c r="A4516" s="53" t="s">
        <v>1450</v>
      </c>
      <c r="B4516" s="160" t="s">
        <v>2775</v>
      </c>
      <c r="C4516" s="60">
        <v>3000557</v>
      </c>
      <c r="D4516" s="52" t="s">
        <v>413</v>
      </c>
      <c r="E4516" s="53" t="s">
        <v>81</v>
      </c>
      <c r="F4516" s="55">
        <v>41238</v>
      </c>
      <c r="G4516" s="55">
        <v>41298</v>
      </c>
      <c r="H4516" s="53" t="s">
        <v>100</v>
      </c>
      <c r="I4516" s="57">
        <v>7024.8149999999996</v>
      </c>
      <c r="J4516" s="56">
        <v>7024.8149999999996</v>
      </c>
      <c r="K4516" s="56">
        <v>7024.8149999999996</v>
      </c>
      <c r="L4516" s="59">
        <v>41328</v>
      </c>
      <c r="M4516" s="60">
        <v>2013</v>
      </c>
      <c r="N4516" s="61">
        <v>41328</v>
      </c>
      <c r="O4516" s="60">
        <v>2013</v>
      </c>
      <c r="P4516" s="61">
        <v>41638</v>
      </c>
      <c r="Q4516" s="53" t="s">
        <v>337</v>
      </c>
      <c r="R4516" s="53" t="s">
        <v>2783</v>
      </c>
      <c r="S4516" s="53" t="s">
        <v>384</v>
      </c>
      <c r="T4516" s="60">
        <v>1</v>
      </c>
      <c r="U4516" s="53">
        <v>8</v>
      </c>
      <c r="V4516" s="53" t="s">
        <v>385</v>
      </c>
      <c r="W4516" s="53"/>
      <c r="X4516" s="53"/>
      <c r="Y4516" s="63"/>
      <c r="Z4516" s="53"/>
      <c r="AA4516" s="53"/>
      <c r="AB4516" s="72"/>
      <c r="AC4516" s="57"/>
      <c r="AD4516" s="53"/>
      <c r="AE4516" s="53"/>
      <c r="AF4516" s="53"/>
      <c r="AG4516" s="63"/>
      <c r="AH4516" s="53"/>
      <c r="AI4516" s="53"/>
      <c r="AJ4516" s="149">
        <v>1</v>
      </c>
      <c r="AK4516" s="374">
        <v>8</v>
      </c>
    </row>
    <row r="4517" spans="1:37" s="149" customFormat="1" ht="60" customHeight="1">
      <c r="A4517" s="53" t="s">
        <v>1450</v>
      </c>
      <c r="B4517" s="160" t="s">
        <v>2776</v>
      </c>
      <c r="C4517" s="60">
        <v>3000557</v>
      </c>
      <c r="D4517" s="52" t="s">
        <v>413</v>
      </c>
      <c r="E4517" s="53" t="s">
        <v>81</v>
      </c>
      <c r="F4517" s="55">
        <v>41238</v>
      </c>
      <c r="G4517" s="55">
        <v>41298</v>
      </c>
      <c r="H4517" s="53" t="s">
        <v>100</v>
      </c>
      <c r="I4517" s="57">
        <v>6661.7250000000004</v>
      </c>
      <c r="J4517" s="56">
        <v>6661.7250000000004</v>
      </c>
      <c r="K4517" s="56">
        <v>6661.7250000000004</v>
      </c>
      <c r="L4517" s="59">
        <v>41328</v>
      </c>
      <c r="M4517" s="60">
        <v>2013</v>
      </c>
      <c r="N4517" s="61">
        <v>41328</v>
      </c>
      <c r="O4517" s="60">
        <v>2013</v>
      </c>
      <c r="P4517" s="61">
        <v>41638</v>
      </c>
      <c r="Q4517" s="53" t="s">
        <v>337</v>
      </c>
      <c r="R4517" s="53" t="s">
        <v>2784</v>
      </c>
      <c r="S4517" s="53" t="s">
        <v>384</v>
      </c>
      <c r="T4517" s="60">
        <v>1</v>
      </c>
      <c r="U4517" s="53">
        <v>8</v>
      </c>
      <c r="V4517" s="53" t="s">
        <v>385</v>
      </c>
      <c r="W4517" s="53"/>
      <c r="X4517" s="53"/>
      <c r="Y4517" s="63"/>
      <c r="Z4517" s="53"/>
      <c r="AA4517" s="53"/>
      <c r="AB4517" s="72"/>
      <c r="AC4517" s="57"/>
      <c r="AD4517" s="53"/>
      <c r="AE4517" s="53"/>
      <c r="AF4517" s="53"/>
      <c r="AG4517" s="63"/>
      <c r="AH4517" s="53"/>
      <c r="AI4517" s="53"/>
      <c r="AJ4517" s="149">
        <v>1</v>
      </c>
      <c r="AK4517" s="374">
        <v>8</v>
      </c>
    </row>
    <row r="4518" spans="1:37" s="149" customFormat="1" ht="60" customHeight="1">
      <c r="A4518" s="53" t="s">
        <v>1450</v>
      </c>
      <c r="B4518" s="160" t="s">
        <v>2777</v>
      </c>
      <c r="C4518" s="60">
        <v>3000557</v>
      </c>
      <c r="D4518" s="52" t="s">
        <v>413</v>
      </c>
      <c r="E4518" s="53" t="s">
        <v>81</v>
      </c>
      <c r="F4518" s="55">
        <v>41238</v>
      </c>
      <c r="G4518" s="55">
        <v>41298</v>
      </c>
      <c r="H4518" s="53" t="s">
        <v>100</v>
      </c>
      <c r="I4518" s="57">
        <v>7078.9949999999999</v>
      </c>
      <c r="J4518" s="56">
        <v>7078.9949999999999</v>
      </c>
      <c r="K4518" s="56">
        <v>7078.9949999999999</v>
      </c>
      <c r="L4518" s="59">
        <v>41328</v>
      </c>
      <c r="M4518" s="60">
        <v>2013</v>
      </c>
      <c r="N4518" s="61">
        <v>41328</v>
      </c>
      <c r="O4518" s="60">
        <v>2013</v>
      </c>
      <c r="P4518" s="61">
        <v>41638</v>
      </c>
      <c r="Q4518" s="53" t="s">
        <v>337</v>
      </c>
      <c r="R4518" s="53" t="s">
        <v>2785</v>
      </c>
      <c r="S4518" s="53" t="s">
        <v>384</v>
      </c>
      <c r="T4518" s="60">
        <v>1</v>
      </c>
      <c r="U4518" s="53">
        <v>8</v>
      </c>
      <c r="V4518" s="53" t="s">
        <v>385</v>
      </c>
      <c r="W4518" s="53"/>
      <c r="X4518" s="53"/>
      <c r="Y4518" s="63"/>
      <c r="Z4518" s="53"/>
      <c r="AA4518" s="53"/>
      <c r="AB4518" s="72"/>
      <c r="AC4518" s="57"/>
      <c r="AD4518" s="53"/>
      <c r="AE4518" s="53"/>
      <c r="AF4518" s="53"/>
      <c r="AG4518" s="63"/>
      <c r="AH4518" s="53"/>
      <c r="AI4518" s="53"/>
      <c r="AJ4518" s="149">
        <v>1</v>
      </c>
      <c r="AK4518" s="374">
        <v>8</v>
      </c>
    </row>
    <row r="4519" spans="1:37" s="149" customFormat="1" ht="60" customHeight="1">
      <c r="A4519" s="53" t="s">
        <v>1450</v>
      </c>
      <c r="B4519" s="160" t="s">
        <v>2778</v>
      </c>
      <c r="C4519" s="60">
        <v>3000557</v>
      </c>
      <c r="D4519" s="52" t="s">
        <v>413</v>
      </c>
      <c r="E4519" s="53" t="s">
        <v>81</v>
      </c>
      <c r="F4519" s="55">
        <v>41238</v>
      </c>
      <c r="G4519" s="55">
        <v>41298</v>
      </c>
      <c r="H4519" s="53" t="s">
        <v>100</v>
      </c>
      <c r="I4519" s="57">
        <v>7071.4350000000004</v>
      </c>
      <c r="J4519" s="56">
        <v>7071.4350000000004</v>
      </c>
      <c r="K4519" s="56">
        <v>7071.4350000000004</v>
      </c>
      <c r="L4519" s="59">
        <v>41328</v>
      </c>
      <c r="M4519" s="60">
        <v>2013</v>
      </c>
      <c r="N4519" s="61">
        <v>41328</v>
      </c>
      <c r="O4519" s="60">
        <v>2013</v>
      </c>
      <c r="P4519" s="61">
        <v>41638</v>
      </c>
      <c r="Q4519" s="53" t="s">
        <v>337</v>
      </c>
      <c r="R4519" s="53" t="s">
        <v>2786</v>
      </c>
      <c r="S4519" s="53" t="s">
        <v>384</v>
      </c>
      <c r="T4519" s="60">
        <v>1</v>
      </c>
      <c r="U4519" s="53">
        <v>8</v>
      </c>
      <c r="V4519" s="53" t="s">
        <v>385</v>
      </c>
      <c r="W4519" s="53"/>
      <c r="X4519" s="53"/>
      <c r="Y4519" s="63"/>
      <c r="Z4519" s="53"/>
      <c r="AA4519" s="53"/>
      <c r="AB4519" s="72"/>
      <c r="AC4519" s="57"/>
      <c r="AD4519" s="53"/>
      <c r="AE4519" s="53"/>
      <c r="AF4519" s="53"/>
      <c r="AG4519" s="63"/>
      <c r="AH4519" s="53"/>
      <c r="AI4519" s="53"/>
      <c r="AJ4519" s="149">
        <v>1</v>
      </c>
      <c r="AK4519" s="374">
        <v>8</v>
      </c>
    </row>
    <row r="4520" spans="1:37" s="149" customFormat="1" ht="60" customHeight="1">
      <c r="A4520" s="53" t="s">
        <v>1450</v>
      </c>
      <c r="B4520" s="160" t="s">
        <v>2779</v>
      </c>
      <c r="C4520" s="60">
        <v>3000557</v>
      </c>
      <c r="D4520" s="52" t="s">
        <v>413</v>
      </c>
      <c r="E4520" s="53" t="s">
        <v>81</v>
      </c>
      <c r="F4520" s="55">
        <v>41238</v>
      </c>
      <c r="G4520" s="55">
        <v>41298</v>
      </c>
      <c r="H4520" s="53" t="s">
        <v>100</v>
      </c>
      <c r="I4520" s="57">
        <v>7440.4049999999997</v>
      </c>
      <c r="J4520" s="56">
        <v>7440.4049999999997</v>
      </c>
      <c r="K4520" s="56">
        <v>7440.4049999999997</v>
      </c>
      <c r="L4520" s="59">
        <v>41328</v>
      </c>
      <c r="M4520" s="60">
        <v>2013</v>
      </c>
      <c r="N4520" s="61">
        <v>41328</v>
      </c>
      <c r="O4520" s="60">
        <v>2013</v>
      </c>
      <c r="P4520" s="61">
        <v>41638</v>
      </c>
      <c r="Q4520" s="53" t="s">
        <v>337</v>
      </c>
      <c r="R4520" s="53" t="s">
        <v>2787</v>
      </c>
      <c r="S4520" s="53" t="s">
        <v>384</v>
      </c>
      <c r="T4520" s="60">
        <v>1</v>
      </c>
      <c r="U4520" s="53">
        <v>8</v>
      </c>
      <c r="V4520" s="53" t="s">
        <v>385</v>
      </c>
      <c r="W4520" s="53"/>
      <c r="X4520" s="53"/>
      <c r="Y4520" s="63"/>
      <c r="Z4520" s="53"/>
      <c r="AA4520" s="53"/>
      <c r="AB4520" s="72"/>
      <c r="AC4520" s="57"/>
      <c r="AD4520" s="53"/>
      <c r="AE4520" s="53"/>
      <c r="AF4520" s="53"/>
      <c r="AG4520" s="63"/>
      <c r="AH4520" s="53"/>
      <c r="AI4520" s="53"/>
      <c r="AJ4520" s="149">
        <v>1</v>
      </c>
      <c r="AK4520" s="374">
        <v>8</v>
      </c>
    </row>
    <row r="4521" spans="1:37" s="149" customFormat="1" ht="60" customHeight="1">
      <c r="A4521" s="53" t="s">
        <v>1450</v>
      </c>
      <c r="B4521" s="160" t="s">
        <v>2780</v>
      </c>
      <c r="C4521" s="60">
        <v>3000557</v>
      </c>
      <c r="D4521" s="52" t="s">
        <v>413</v>
      </c>
      <c r="E4521" s="53" t="s">
        <v>81</v>
      </c>
      <c r="F4521" s="55">
        <v>41238</v>
      </c>
      <c r="G4521" s="55">
        <v>41298</v>
      </c>
      <c r="H4521" s="53" t="s">
        <v>100</v>
      </c>
      <c r="I4521" s="57">
        <v>6410.1450000000004</v>
      </c>
      <c r="J4521" s="56">
        <v>6410.1450000000004</v>
      </c>
      <c r="K4521" s="56">
        <v>6410.1450000000004</v>
      </c>
      <c r="L4521" s="59">
        <v>41328</v>
      </c>
      <c r="M4521" s="60">
        <v>2013</v>
      </c>
      <c r="N4521" s="61">
        <v>41328</v>
      </c>
      <c r="O4521" s="60">
        <v>2013</v>
      </c>
      <c r="P4521" s="61">
        <v>41638</v>
      </c>
      <c r="Q4521" s="53" t="s">
        <v>337</v>
      </c>
      <c r="R4521" s="53" t="s">
        <v>2788</v>
      </c>
      <c r="S4521" s="53" t="s">
        <v>384</v>
      </c>
      <c r="T4521" s="60">
        <v>1</v>
      </c>
      <c r="U4521" s="53">
        <v>8</v>
      </c>
      <c r="V4521" s="53" t="s">
        <v>385</v>
      </c>
      <c r="W4521" s="53"/>
      <c r="X4521" s="53"/>
      <c r="Y4521" s="63"/>
      <c r="Z4521" s="53"/>
      <c r="AA4521" s="53"/>
      <c r="AB4521" s="72"/>
      <c r="AC4521" s="57"/>
      <c r="AD4521" s="53"/>
      <c r="AE4521" s="53"/>
      <c r="AF4521" s="53"/>
      <c r="AG4521" s="63"/>
      <c r="AH4521" s="53"/>
      <c r="AI4521" s="53"/>
      <c r="AJ4521" s="149">
        <v>1</v>
      </c>
      <c r="AK4521" s="374">
        <v>8</v>
      </c>
    </row>
    <row r="4522" spans="1:37" s="149" customFormat="1" ht="60" customHeight="1">
      <c r="A4522" s="53" t="s">
        <v>1450</v>
      </c>
      <c r="B4522" s="160" t="s">
        <v>2781</v>
      </c>
      <c r="C4522" s="60">
        <v>3000557</v>
      </c>
      <c r="D4522" s="52" t="s">
        <v>413</v>
      </c>
      <c r="E4522" s="53" t="s">
        <v>81</v>
      </c>
      <c r="F4522" s="55">
        <v>41238</v>
      </c>
      <c r="G4522" s="55">
        <v>41298</v>
      </c>
      <c r="H4522" s="53" t="s">
        <v>100</v>
      </c>
      <c r="I4522" s="57">
        <v>25205.559999999987</v>
      </c>
      <c r="J4522" s="56">
        <v>25205.559999999987</v>
      </c>
      <c r="K4522" s="56">
        <v>25205.56</v>
      </c>
      <c r="L4522" s="59">
        <v>41328</v>
      </c>
      <c r="M4522" s="60">
        <v>2013</v>
      </c>
      <c r="N4522" s="61">
        <v>41328</v>
      </c>
      <c r="O4522" s="60">
        <v>2013</v>
      </c>
      <c r="P4522" s="61">
        <v>41638</v>
      </c>
      <c r="Q4522" s="53" t="s">
        <v>337</v>
      </c>
      <c r="R4522" s="53" t="s">
        <v>1484</v>
      </c>
      <c r="S4522" s="53" t="s">
        <v>384</v>
      </c>
      <c r="T4522" s="60">
        <v>1</v>
      </c>
      <c r="U4522" s="53">
        <v>8</v>
      </c>
      <c r="V4522" s="53" t="s">
        <v>385</v>
      </c>
      <c r="W4522" s="53"/>
      <c r="X4522" s="53"/>
      <c r="Y4522" s="63"/>
      <c r="Z4522" s="53"/>
      <c r="AA4522" s="53"/>
      <c r="AB4522" s="72"/>
      <c r="AC4522" s="57"/>
      <c r="AD4522" s="53"/>
      <c r="AE4522" s="53"/>
      <c r="AF4522" s="53"/>
      <c r="AG4522" s="63"/>
      <c r="AH4522" s="53"/>
      <c r="AI4522" s="53"/>
      <c r="AJ4522" s="149">
        <v>1</v>
      </c>
      <c r="AK4522" s="374">
        <v>8</v>
      </c>
    </row>
    <row r="4523" spans="1:37" s="149" customFormat="1" ht="165" customHeight="1">
      <c r="A4523" s="53" t="s">
        <v>1450</v>
      </c>
      <c r="B4523" s="60">
        <v>8262</v>
      </c>
      <c r="C4523" s="60">
        <v>3000562</v>
      </c>
      <c r="D4523" s="52" t="s">
        <v>656</v>
      </c>
      <c r="E4523" s="53" t="s">
        <v>81</v>
      </c>
      <c r="F4523" s="55">
        <v>41548</v>
      </c>
      <c r="G4523" s="55">
        <v>41609</v>
      </c>
      <c r="H4523" s="53" t="s">
        <v>100</v>
      </c>
      <c r="I4523" s="57">
        <v>2750</v>
      </c>
      <c r="J4523" s="56">
        <v>2750</v>
      </c>
      <c r="K4523" s="56">
        <v>2750</v>
      </c>
      <c r="L4523" s="59">
        <v>41629</v>
      </c>
      <c r="M4523" s="60">
        <v>2014</v>
      </c>
      <c r="N4523" s="61">
        <v>41640</v>
      </c>
      <c r="O4523" s="60">
        <v>2014</v>
      </c>
      <c r="P4523" s="61">
        <v>41974</v>
      </c>
      <c r="Q4523" s="53" t="s">
        <v>337</v>
      </c>
      <c r="R4523" s="71" t="s">
        <v>816</v>
      </c>
      <c r="S4523" s="53" t="s">
        <v>384</v>
      </c>
      <c r="T4523" s="53" t="s">
        <v>9</v>
      </c>
      <c r="U4523" s="53">
        <v>8</v>
      </c>
      <c r="V4523" s="53" t="s">
        <v>385</v>
      </c>
      <c r="W4523" s="53"/>
      <c r="X4523" s="53"/>
      <c r="Y4523" s="63"/>
      <c r="Z4523" s="53" t="s">
        <v>1152</v>
      </c>
      <c r="AA4523" s="53"/>
      <c r="AB4523" s="72"/>
      <c r="AC4523" s="57"/>
      <c r="AD4523" s="53"/>
      <c r="AE4523" s="53"/>
      <c r="AF4523" s="53"/>
      <c r="AG4523" s="63"/>
      <c r="AH4523" s="53"/>
      <c r="AI4523" s="53"/>
      <c r="AJ4523" s="149">
        <v>4</v>
      </c>
      <c r="AK4523" s="374">
        <v>8</v>
      </c>
    </row>
    <row r="4524" spans="1:37" s="149" customFormat="1" ht="60" customHeight="1">
      <c r="A4524" s="53" t="s">
        <v>1450</v>
      </c>
      <c r="B4524" s="60">
        <v>8263</v>
      </c>
      <c r="C4524" s="60">
        <v>3000576</v>
      </c>
      <c r="D4524" s="52" t="s">
        <v>870</v>
      </c>
      <c r="E4524" s="53" t="s">
        <v>63</v>
      </c>
      <c r="F4524" s="55">
        <v>41404</v>
      </c>
      <c r="G4524" s="55">
        <v>41404</v>
      </c>
      <c r="H4524" s="53" t="s">
        <v>100</v>
      </c>
      <c r="I4524" s="57">
        <v>200</v>
      </c>
      <c r="J4524" s="56">
        <v>179.99961311757602</v>
      </c>
      <c r="K4524" s="56">
        <v>179.999</v>
      </c>
      <c r="L4524" s="59">
        <v>41404</v>
      </c>
      <c r="M4524" s="60">
        <v>2013</v>
      </c>
      <c r="N4524" s="61">
        <v>41424</v>
      </c>
      <c r="O4524" s="60">
        <v>2013</v>
      </c>
      <c r="P4524" s="61">
        <v>41480</v>
      </c>
      <c r="Q4524" s="53" t="s">
        <v>343</v>
      </c>
      <c r="R4524" s="53" t="s">
        <v>1485</v>
      </c>
      <c r="S4524" s="53" t="s">
        <v>384</v>
      </c>
      <c r="T4524" s="60">
        <v>1</v>
      </c>
      <c r="U4524" s="53">
        <v>8</v>
      </c>
      <c r="V4524" s="53" t="s">
        <v>389</v>
      </c>
      <c r="W4524" s="53"/>
      <c r="X4524" s="53"/>
      <c r="Y4524" s="63"/>
      <c r="Z4524" s="53" t="s">
        <v>1152</v>
      </c>
      <c r="AA4524" s="53"/>
      <c r="AB4524" s="72"/>
      <c r="AC4524" s="57"/>
      <c r="AD4524" s="53"/>
      <c r="AE4524" s="53"/>
      <c r="AF4524" s="53"/>
      <c r="AG4524" s="63"/>
      <c r="AH4524" s="53"/>
      <c r="AI4524" s="53"/>
      <c r="AJ4524" s="149">
        <v>2</v>
      </c>
      <c r="AK4524" s="374">
        <v>8</v>
      </c>
    </row>
    <row r="4525" spans="1:37" s="149" customFormat="1" ht="60" customHeight="1">
      <c r="A4525" s="53" t="s">
        <v>1450</v>
      </c>
      <c r="B4525" s="60">
        <v>8264</v>
      </c>
      <c r="C4525" s="60">
        <v>3000576</v>
      </c>
      <c r="D4525" s="52" t="s">
        <v>870</v>
      </c>
      <c r="E4525" s="53" t="s">
        <v>59</v>
      </c>
      <c r="F4525" s="55">
        <v>41336</v>
      </c>
      <c r="G4525" s="55">
        <v>41367</v>
      </c>
      <c r="H4525" s="53" t="s">
        <v>100</v>
      </c>
      <c r="I4525" s="57">
        <v>480</v>
      </c>
      <c r="J4525" s="56">
        <v>432.00017068289759</v>
      </c>
      <c r="K4525" s="56">
        <v>432</v>
      </c>
      <c r="L4525" s="59">
        <v>41393</v>
      </c>
      <c r="M4525" s="60">
        <v>2013</v>
      </c>
      <c r="N4525" s="61">
        <v>41393</v>
      </c>
      <c r="O4525" s="60">
        <v>2013</v>
      </c>
      <c r="P4525" s="61">
        <v>41637</v>
      </c>
      <c r="Q4525" s="53" t="s">
        <v>343</v>
      </c>
      <c r="R4525" s="53" t="s">
        <v>1486</v>
      </c>
      <c r="S4525" s="53" t="s">
        <v>384</v>
      </c>
      <c r="T4525" s="60">
        <v>1</v>
      </c>
      <c r="U4525" s="53">
        <v>8</v>
      </c>
      <c r="V4525" s="53" t="s">
        <v>389</v>
      </c>
      <c r="W4525" s="53"/>
      <c r="X4525" s="53"/>
      <c r="Y4525" s="63"/>
      <c r="Z4525" s="53"/>
      <c r="AA4525" s="53"/>
      <c r="AB4525" s="72"/>
      <c r="AC4525" s="57"/>
      <c r="AD4525" s="53"/>
      <c r="AE4525" s="53"/>
      <c r="AF4525" s="53"/>
      <c r="AG4525" s="63"/>
      <c r="AH4525" s="53"/>
      <c r="AI4525" s="53"/>
      <c r="AJ4525" s="149">
        <v>2</v>
      </c>
      <c r="AK4525" s="374">
        <v>8</v>
      </c>
    </row>
    <row r="4526" spans="1:37" s="149" customFormat="1" ht="60" customHeight="1">
      <c r="A4526" s="53" t="s">
        <v>1450</v>
      </c>
      <c r="B4526" s="60">
        <v>8265</v>
      </c>
      <c r="C4526" s="60">
        <v>3000576</v>
      </c>
      <c r="D4526" s="52" t="s">
        <v>870</v>
      </c>
      <c r="E4526" s="53" t="s">
        <v>59</v>
      </c>
      <c r="F4526" s="55">
        <v>41258</v>
      </c>
      <c r="G4526" s="55">
        <v>41289</v>
      </c>
      <c r="H4526" s="53" t="s">
        <v>100</v>
      </c>
      <c r="I4526" s="57">
        <v>620</v>
      </c>
      <c r="J4526" s="56">
        <v>561.00676342163047</v>
      </c>
      <c r="K4526" s="56">
        <v>561.00599999999997</v>
      </c>
      <c r="L4526" s="59">
        <v>41303</v>
      </c>
      <c r="M4526" s="60">
        <v>2013</v>
      </c>
      <c r="N4526" s="61">
        <v>41303</v>
      </c>
      <c r="O4526" s="60">
        <v>2013</v>
      </c>
      <c r="P4526" s="61">
        <v>41637</v>
      </c>
      <c r="Q4526" s="53" t="s">
        <v>343</v>
      </c>
      <c r="R4526" s="53" t="s">
        <v>1487</v>
      </c>
      <c r="S4526" s="53" t="s">
        <v>384</v>
      </c>
      <c r="T4526" s="60">
        <v>1</v>
      </c>
      <c r="U4526" s="53">
        <v>8</v>
      </c>
      <c r="V4526" s="53" t="s">
        <v>389</v>
      </c>
      <c r="W4526" s="53"/>
      <c r="X4526" s="53"/>
      <c r="Y4526" s="63"/>
      <c r="Z4526" s="53"/>
      <c r="AA4526" s="53"/>
      <c r="AB4526" s="72"/>
      <c r="AC4526" s="57"/>
      <c r="AD4526" s="53"/>
      <c r="AE4526" s="53"/>
      <c r="AF4526" s="53"/>
      <c r="AG4526" s="63"/>
      <c r="AH4526" s="53"/>
      <c r="AI4526" s="53"/>
      <c r="AJ4526" s="149">
        <v>1</v>
      </c>
      <c r="AK4526" s="374">
        <v>8</v>
      </c>
    </row>
    <row r="4527" spans="1:37" s="149" customFormat="1" ht="60" customHeight="1">
      <c r="A4527" s="53" t="s">
        <v>1450</v>
      </c>
      <c r="B4527" s="160" t="s">
        <v>2956</v>
      </c>
      <c r="C4527" s="60">
        <v>3000576</v>
      </c>
      <c r="D4527" s="52" t="s">
        <v>870</v>
      </c>
      <c r="E4527" s="53" t="s">
        <v>59</v>
      </c>
      <c r="F4527" s="55">
        <v>41258</v>
      </c>
      <c r="G4527" s="55">
        <v>41289</v>
      </c>
      <c r="H4527" s="53" t="s">
        <v>100</v>
      </c>
      <c r="I4527" s="57">
        <v>380</v>
      </c>
      <c r="J4527" s="56">
        <v>338.99350056767997</v>
      </c>
      <c r="K4527" s="56">
        <v>338.99299999999999</v>
      </c>
      <c r="L4527" s="59">
        <v>41303</v>
      </c>
      <c r="M4527" s="60">
        <v>2013</v>
      </c>
      <c r="N4527" s="61">
        <v>41303</v>
      </c>
      <c r="O4527" s="60">
        <v>2013</v>
      </c>
      <c r="P4527" s="61">
        <v>41637</v>
      </c>
      <c r="Q4527" s="53" t="s">
        <v>343</v>
      </c>
      <c r="R4527" s="53" t="s">
        <v>2957</v>
      </c>
      <c r="S4527" s="53" t="s">
        <v>384</v>
      </c>
      <c r="T4527" s="60">
        <v>1</v>
      </c>
      <c r="U4527" s="53">
        <v>8</v>
      </c>
      <c r="V4527" s="53" t="s">
        <v>389</v>
      </c>
      <c r="W4527" s="53"/>
      <c r="X4527" s="53"/>
      <c r="Y4527" s="63"/>
      <c r="Z4527" s="53"/>
      <c r="AA4527" s="53"/>
      <c r="AB4527" s="72"/>
      <c r="AC4527" s="57"/>
      <c r="AD4527" s="53"/>
      <c r="AE4527" s="53"/>
      <c r="AF4527" s="53"/>
      <c r="AG4527" s="63"/>
      <c r="AH4527" s="53"/>
      <c r="AI4527" s="53"/>
      <c r="AJ4527" s="149">
        <v>1</v>
      </c>
      <c r="AK4527" s="374">
        <v>8</v>
      </c>
    </row>
    <row r="4528" spans="1:37" s="149" customFormat="1" ht="60" customHeight="1">
      <c r="A4528" s="53" t="s">
        <v>1450</v>
      </c>
      <c r="B4528" s="60">
        <v>8266</v>
      </c>
      <c r="C4528" s="60">
        <v>3000577</v>
      </c>
      <c r="D4528" s="52" t="s">
        <v>411</v>
      </c>
      <c r="E4528" s="53" t="s">
        <v>59</v>
      </c>
      <c r="F4528" s="55">
        <v>41548</v>
      </c>
      <c r="G4528" s="55">
        <v>41579</v>
      </c>
      <c r="H4528" s="53" t="s">
        <v>100</v>
      </c>
      <c r="I4528" s="57">
        <v>650</v>
      </c>
      <c r="J4528" s="56">
        <v>650</v>
      </c>
      <c r="K4528" s="56">
        <v>650</v>
      </c>
      <c r="L4528" s="59">
        <v>41598</v>
      </c>
      <c r="M4528" s="60">
        <v>2013</v>
      </c>
      <c r="N4528" s="61">
        <v>41609</v>
      </c>
      <c r="O4528" s="60">
        <v>2013</v>
      </c>
      <c r="P4528" s="61">
        <v>41628</v>
      </c>
      <c r="Q4528" s="53" t="s">
        <v>343</v>
      </c>
      <c r="R4528" s="53" t="s">
        <v>1488</v>
      </c>
      <c r="S4528" s="53" t="s">
        <v>384</v>
      </c>
      <c r="T4528" s="60">
        <v>1</v>
      </c>
      <c r="U4528" s="53">
        <v>8</v>
      </c>
      <c r="V4528" s="53" t="s">
        <v>389</v>
      </c>
      <c r="W4528" s="53"/>
      <c r="X4528" s="53"/>
      <c r="Y4528" s="63"/>
      <c r="Z4528" s="53"/>
      <c r="AA4528" s="53"/>
      <c r="AB4528" s="72"/>
      <c r="AC4528" s="57"/>
      <c r="AD4528" s="53"/>
      <c r="AE4528" s="53"/>
      <c r="AF4528" s="53"/>
      <c r="AG4528" s="63"/>
      <c r="AH4528" s="53"/>
      <c r="AI4528" s="53"/>
      <c r="AJ4528" s="149">
        <v>4</v>
      </c>
      <c r="AK4528" s="374">
        <v>8</v>
      </c>
    </row>
    <row r="4529" spans="1:37" s="149" customFormat="1" ht="60" customHeight="1">
      <c r="A4529" s="53" t="s">
        <v>1450</v>
      </c>
      <c r="B4529" s="60">
        <v>8267</v>
      </c>
      <c r="C4529" s="60">
        <v>3000576</v>
      </c>
      <c r="D4529" s="52" t="s">
        <v>870</v>
      </c>
      <c r="E4529" s="53" t="s">
        <v>59</v>
      </c>
      <c r="F4529" s="55">
        <v>41353</v>
      </c>
      <c r="G4529" s="55">
        <v>41384</v>
      </c>
      <c r="H4529" s="53" t="s">
        <v>100</v>
      </c>
      <c r="I4529" s="57">
        <v>150</v>
      </c>
      <c r="J4529" s="56">
        <v>150</v>
      </c>
      <c r="K4529" s="56">
        <v>150</v>
      </c>
      <c r="L4529" s="59">
        <v>41414</v>
      </c>
      <c r="M4529" s="60">
        <v>2013</v>
      </c>
      <c r="N4529" s="61">
        <v>41414</v>
      </c>
      <c r="O4529" s="60">
        <v>2013</v>
      </c>
      <c r="P4529" s="61">
        <v>41445</v>
      </c>
      <c r="Q4529" s="53" t="s">
        <v>343</v>
      </c>
      <c r="R4529" s="53" t="s">
        <v>1489</v>
      </c>
      <c r="S4529" s="53" t="s">
        <v>384</v>
      </c>
      <c r="T4529" s="60">
        <v>1</v>
      </c>
      <c r="U4529" s="53">
        <v>8</v>
      </c>
      <c r="V4529" s="53" t="s">
        <v>389</v>
      </c>
      <c r="W4529" s="53"/>
      <c r="X4529" s="53"/>
      <c r="Y4529" s="63"/>
      <c r="Z4529" s="53"/>
      <c r="AA4529" s="53"/>
      <c r="AB4529" s="72"/>
      <c r="AC4529" s="57"/>
      <c r="AD4529" s="53"/>
      <c r="AE4529" s="53"/>
      <c r="AF4529" s="53"/>
      <c r="AG4529" s="63"/>
      <c r="AH4529" s="53"/>
      <c r="AI4529" s="53"/>
      <c r="AJ4529" s="149">
        <v>2</v>
      </c>
      <c r="AK4529" s="374">
        <v>8</v>
      </c>
    </row>
    <row r="4530" spans="1:37" s="149" customFormat="1" ht="75" customHeight="1">
      <c r="A4530" s="53" t="s">
        <v>1450</v>
      </c>
      <c r="B4530" s="60">
        <v>8268</v>
      </c>
      <c r="C4530" s="81" t="s">
        <v>1980</v>
      </c>
      <c r="D4530" s="52" t="s">
        <v>2040</v>
      </c>
      <c r="E4530" s="53" t="s">
        <v>59</v>
      </c>
      <c r="F4530" s="55">
        <v>41258</v>
      </c>
      <c r="G4530" s="55">
        <v>41289</v>
      </c>
      <c r="H4530" s="53" t="s">
        <v>100</v>
      </c>
      <c r="I4530" s="57">
        <v>423.72881000000001</v>
      </c>
      <c r="J4530" s="56">
        <v>381.35559693077283</v>
      </c>
      <c r="K4530" s="56">
        <v>381.35500000000002</v>
      </c>
      <c r="L4530" s="59">
        <v>41289</v>
      </c>
      <c r="M4530" s="60">
        <v>2013</v>
      </c>
      <c r="N4530" s="61">
        <v>41320</v>
      </c>
      <c r="O4530" s="60">
        <v>2013</v>
      </c>
      <c r="P4530" s="61">
        <v>41637</v>
      </c>
      <c r="Q4530" s="53" t="s">
        <v>343</v>
      </c>
      <c r="R4530" s="53" t="s">
        <v>1490</v>
      </c>
      <c r="S4530" s="53" t="s">
        <v>384</v>
      </c>
      <c r="T4530" s="60">
        <v>1</v>
      </c>
      <c r="U4530" s="53">
        <v>8</v>
      </c>
      <c r="V4530" s="53" t="s">
        <v>389</v>
      </c>
      <c r="W4530" s="53"/>
      <c r="X4530" s="53"/>
      <c r="Y4530" s="63"/>
      <c r="Z4530" s="53"/>
      <c r="AA4530" s="53"/>
      <c r="AB4530" s="72"/>
      <c r="AC4530" s="57"/>
      <c r="AD4530" s="53"/>
      <c r="AE4530" s="53"/>
      <c r="AF4530" s="53"/>
      <c r="AG4530" s="63"/>
      <c r="AH4530" s="53"/>
      <c r="AI4530" s="53"/>
      <c r="AJ4530" s="149">
        <v>1</v>
      </c>
      <c r="AK4530" s="374">
        <v>8</v>
      </c>
    </row>
    <row r="4531" spans="1:37" s="149" customFormat="1" ht="75" customHeight="1">
      <c r="A4531" s="53" t="s">
        <v>1450</v>
      </c>
      <c r="B4531" s="60">
        <v>8269</v>
      </c>
      <c r="C4531" s="81" t="s">
        <v>1980</v>
      </c>
      <c r="D4531" s="52" t="s">
        <v>2040</v>
      </c>
      <c r="E4531" s="53" t="s">
        <v>59</v>
      </c>
      <c r="F4531" s="55">
        <v>41223</v>
      </c>
      <c r="G4531" s="55">
        <v>41253</v>
      </c>
      <c r="H4531" s="53" t="s">
        <v>100</v>
      </c>
      <c r="I4531" s="57">
        <v>3144</v>
      </c>
      <c r="J4531" s="56">
        <v>2880.0004050855073</v>
      </c>
      <c r="K4531" s="56">
        <v>2880</v>
      </c>
      <c r="L4531" s="59">
        <v>41294</v>
      </c>
      <c r="M4531" s="60">
        <v>2013</v>
      </c>
      <c r="N4531" s="61">
        <v>41294</v>
      </c>
      <c r="O4531" s="60">
        <v>2013</v>
      </c>
      <c r="P4531" s="61">
        <v>41628</v>
      </c>
      <c r="Q4531" s="53" t="s">
        <v>343</v>
      </c>
      <c r="R4531" s="53" t="s">
        <v>2925</v>
      </c>
      <c r="S4531" s="53" t="s">
        <v>384</v>
      </c>
      <c r="T4531" s="60">
        <v>1</v>
      </c>
      <c r="U4531" s="53">
        <v>8</v>
      </c>
      <c r="V4531" s="53" t="s">
        <v>385</v>
      </c>
      <c r="W4531" s="53"/>
      <c r="X4531" s="53"/>
      <c r="Y4531" s="63"/>
      <c r="Z4531" s="53" t="s">
        <v>1152</v>
      </c>
      <c r="AA4531" s="53"/>
      <c r="AB4531" s="72"/>
      <c r="AC4531" s="57"/>
      <c r="AD4531" s="53"/>
      <c r="AE4531" s="53"/>
      <c r="AF4531" s="53"/>
      <c r="AG4531" s="63"/>
      <c r="AH4531" s="53"/>
      <c r="AI4531" s="53"/>
      <c r="AJ4531" s="149">
        <v>1</v>
      </c>
      <c r="AK4531" s="374">
        <v>8</v>
      </c>
    </row>
    <row r="4532" spans="1:37" s="149" customFormat="1" ht="75" customHeight="1">
      <c r="A4532" s="53" t="s">
        <v>1450</v>
      </c>
      <c r="B4532" s="160" t="s">
        <v>2922</v>
      </c>
      <c r="C4532" s="81" t="s">
        <v>1980</v>
      </c>
      <c r="D4532" s="52" t="s">
        <v>2040</v>
      </c>
      <c r="E4532" s="53" t="s">
        <v>59</v>
      </c>
      <c r="F4532" s="55">
        <v>41223</v>
      </c>
      <c r="G4532" s="55">
        <v>41253</v>
      </c>
      <c r="H4532" s="53" t="s">
        <v>100</v>
      </c>
      <c r="I4532" s="57">
        <v>488.66660000000002</v>
      </c>
      <c r="J4532" s="56">
        <v>423.00002514691158</v>
      </c>
      <c r="K4532" s="56">
        <v>423</v>
      </c>
      <c r="L4532" s="59">
        <v>41294</v>
      </c>
      <c r="M4532" s="60">
        <v>2013</v>
      </c>
      <c r="N4532" s="61">
        <v>41294</v>
      </c>
      <c r="O4532" s="60">
        <v>2013</v>
      </c>
      <c r="P4532" s="61">
        <v>41628</v>
      </c>
      <c r="Q4532" s="53" t="s">
        <v>343</v>
      </c>
      <c r="R4532" s="53" t="s">
        <v>2926</v>
      </c>
      <c r="S4532" s="53" t="s">
        <v>384</v>
      </c>
      <c r="T4532" s="60">
        <v>1</v>
      </c>
      <c r="U4532" s="53">
        <v>8</v>
      </c>
      <c r="V4532" s="53" t="s">
        <v>385</v>
      </c>
      <c r="W4532" s="53"/>
      <c r="X4532" s="53"/>
      <c r="Y4532" s="63"/>
      <c r="Z4532" s="53"/>
      <c r="AA4532" s="53"/>
      <c r="AB4532" s="72"/>
      <c r="AC4532" s="57"/>
      <c r="AD4532" s="53"/>
      <c r="AE4532" s="53"/>
      <c r="AF4532" s="53"/>
      <c r="AG4532" s="63"/>
      <c r="AH4532" s="53"/>
      <c r="AI4532" s="53"/>
      <c r="AJ4532" s="149">
        <v>1</v>
      </c>
      <c r="AK4532" s="374">
        <v>8</v>
      </c>
    </row>
    <row r="4533" spans="1:37" s="149" customFormat="1" ht="75" customHeight="1">
      <c r="A4533" s="53" t="s">
        <v>1450</v>
      </c>
      <c r="B4533" s="160" t="s">
        <v>2923</v>
      </c>
      <c r="C4533" s="81" t="s">
        <v>1980</v>
      </c>
      <c r="D4533" s="52" t="s">
        <v>2040</v>
      </c>
      <c r="E4533" s="53" t="s">
        <v>59</v>
      </c>
      <c r="F4533" s="55">
        <v>41223</v>
      </c>
      <c r="G4533" s="55">
        <v>41253</v>
      </c>
      <c r="H4533" s="53" t="s">
        <v>100</v>
      </c>
      <c r="I4533" s="57">
        <v>488.66660000000002</v>
      </c>
      <c r="J4533" s="56">
        <v>423.00002514691158</v>
      </c>
      <c r="K4533" s="56">
        <v>423</v>
      </c>
      <c r="L4533" s="59">
        <v>41294</v>
      </c>
      <c r="M4533" s="60">
        <v>2013</v>
      </c>
      <c r="N4533" s="61">
        <v>41294</v>
      </c>
      <c r="O4533" s="60">
        <v>2013</v>
      </c>
      <c r="P4533" s="61">
        <v>41628</v>
      </c>
      <c r="Q4533" s="53" t="s">
        <v>343</v>
      </c>
      <c r="R4533" s="53" t="s">
        <v>2927</v>
      </c>
      <c r="S4533" s="53" t="s">
        <v>384</v>
      </c>
      <c r="T4533" s="60">
        <v>1</v>
      </c>
      <c r="U4533" s="53">
        <v>8</v>
      </c>
      <c r="V4533" s="53" t="s">
        <v>385</v>
      </c>
      <c r="W4533" s="53"/>
      <c r="X4533" s="53"/>
      <c r="Y4533" s="63"/>
      <c r="Z4533" s="53"/>
      <c r="AA4533" s="53"/>
      <c r="AB4533" s="72"/>
      <c r="AC4533" s="57"/>
      <c r="AD4533" s="53"/>
      <c r="AE4533" s="53"/>
      <c r="AF4533" s="53"/>
      <c r="AG4533" s="63"/>
      <c r="AH4533" s="53"/>
      <c r="AI4533" s="53"/>
      <c r="AJ4533" s="149">
        <v>1</v>
      </c>
      <c r="AK4533" s="374">
        <v>8</v>
      </c>
    </row>
    <row r="4534" spans="1:37" s="149" customFormat="1" ht="75" customHeight="1">
      <c r="A4534" s="53" t="s">
        <v>1450</v>
      </c>
      <c r="B4534" s="160" t="s">
        <v>2924</v>
      </c>
      <c r="C4534" s="81" t="s">
        <v>1980</v>
      </c>
      <c r="D4534" s="52" t="s">
        <v>2040</v>
      </c>
      <c r="E4534" s="53" t="s">
        <v>59</v>
      </c>
      <c r="F4534" s="55">
        <v>41223</v>
      </c>
      <c r="G4534" s="55">
        <v>41253</v>
      </c>
      <c r="H4534" s="53" t="s">
        <v>100</v>
      </c>
      <c r="I4534" s="57">
        <v>488.66660000000002</v>
      </c>
      <c r="J4534" s="56">
        <v>423.00002514691158</v>
      </c>
      <c r="K4534" s="56">
        <v>423</v>
      </c>
      <c r="L4534" s="59">
        <v>41294</v>
      </c>
      <c r="M4534" s="60">
        <v>2013</v>
      </c>
      <c r="N4534" s="61">
        <v>41294</v>
      </c>
      <c r="O4534" s="60">
        <v>2013</v>
      </c>
      <c r="P4534" s="61">
        <v>41628</v>
      </c>
      <c r="Q4534" s="53" t="s">
        <v>343</v>
      </c>
      <c r="R4534" s="53" t="s">
        <v>2928</v>
      </c>
      <c r="S4534" s="53" t="s">
        <v>384</v>
      </c>
      <c r="T4534" s="60">
        <v>1</v>
      </c>
      <c r="U4534" s="53">
        <v>8</v>
      </c>
      <c r="V4534" s="53" t="s">
        <v>385</v>
      </c>
      <c r="W4534" s="53"/>
      <c r="X4534" s="53"/>
      <c r="Y4534" s="63"/>
      <c r="Z4534" s="53"/>
      <c r="AA4534" s="53"/>
      <c r="AB4534" s="72"/>
      <c r="AC4534" s="57"/>
      <c r="AD4534" s="53"/>
      <c r="AE4534" s="53"/>
      <c r="AF4534" s="53"/>
      <c r="AG4534" s="63"/>
      <c r="AH4534" s="53"/>
      <c r="AI4534" s="53"/>
      <c r="AJ4534" s="149">
        <v>1</v>
      </c>
      <c r="AK4534" s="374">
        <v>8</v>
      </c>
    </row>
    <row r="4535" spans="1:37" s="149" customFormat="1" ht="60" customHeight="1">
      <c r="A4535" s="53" t="s">
        <v>1450</v>
      </c>
      <c r="B4535" s="60">
        <v>8270</v>
      </c>
      <c r="C4535" s="60">
        <v>3000430</v>
      </c>
      <c r="D4535" s="52" t="s">
        <v>416</v>
      </c>
      <c r="E4535" s="53" t="s">
        <v>59</v>
      </c>
      <c r="F4535" s="55">
        <v>41223</v>
      </c>
      <c r="G4535" s="55">
        <v>41253</v>
      </c>
      <c r="H4535" s="53" t="s">
        <v>100</v>
      </c>
      <c r="I4535" s="57">
        <v>326.95699999999999</v>
      </c>
      <c r="J4535" s="56">
        <v>294.26152746261602</v>
      </c>
      <c r="K4535" s="56">
        <v>294.26100000000002</v>
      </c>
      <c r="L4535" s="59">
        <v>41294</v>
      </c>
      <c r="M4535" s="60">
        <v>2013</v>
      </c>
      <c r="N4535" s="61">
        <v>41294</v>
      </c>
      <c r="O4535" s="60">
        <v>2013</v>
      </c>
      <c r="P4535" s="61">
        <v>41628</v>
      </c>
      <c r="Q4535" s="53" t="s">
        <v>343</v>
      </c>
      <c r="R4535" s="53" t="s">
        <v>1491</v>
      </c>
      <c r="S4535" s="53" t="s">
        <v>384</v>
      </c>
      <c r="T4535" s="60">
        <v>1</v>
      </c>
      <c r="U4535" s="53">
        <v>8</v>
      </c>
      <c r="V4535" s="53" t="s">
        <v>385</v>
      </c>
      <c r="W4535" s="53"/>
      <c r="X4535" s="53"/>
      <c r="Y4535" s="63"/>
      <c r="Z4535" s="53"/>
      <c r="AA4535" s="53"/>
      <c r="AB4535" s="72"/>
      <c r="AC4535" s="57"/>
      <c r="AD4535" s="53"/>
      <c r="AE4535" s="53"/>
      <c r="AF4535" s="53"/>
      <c r="AG4535" s="63"/>
      <c r="AH4535" s="53"/>
      <c r="AI4535" s="53"/>
      <c r="AJ4535" s="149">
        <v>1</v>
      </c>
      <c r="AK4535" s="374">
        <v>8</v>
      </c>
    </row>
    <row r="4536" spans="1:37" s="149" customFormat="1" ht="60" customHeight="1">
      <c r="A4536" s="53" t="s">
        <v>1450</v>
      </c>
      <c r="B4536" s="60">
        <v>8271</v>
      </c>
      <c r="C4536" s="60">
        <v>3000430</v>
      </c>
      <c r="D4536" s="52" t="s">
        <v>416</v>
      </c>
      <c r="E4536" s="53" t="s">
        <v>59</v>
      </c>
      <c r="F4536" s="55">
        <v>41223</v>
      </c>
      <c r="G4536" s="55">
        <v>41253</v>
      </c>
      <c r="H4536" s="53" t="s">
        <v>100</v>
      </c>
      <c r="I4536" s="57">
        <v>414.72</v>
      </c>
      <c r="J4536" s="56">
        <v>349.99979732897776</v>
      </c>
      <c r="K4536" s="56">
        <v>349.99900000000002</v>
      </c>
      <c r="L4536" s="59">
        <v>41294</v>
      </c>
      <c r="M4536" s="60">
        <v>2013</v>
      </c>
      <c r="N4536" s="61">
        <v>41294</v>
      </c>
      <c r="O4536" s="60">
        <v>2013</v>
      </c>
      <c r="P4536" s="61">
        <v>41628</v>
      </c>
      <c r="Q4536" s="53" t="s">
        <v>343</v>
      </c>
      <c r="R4536" s="53" t="s">
        <v>2920</v>
      </c>
      <c r="S4536" s="53" t="s">
        <v>384</v>
      </c>
      <c r="T4536" s="60">
        <v>1</v>
      </c>
      <c r="U4536" s="53">
        <v>8</v>
      </c>
      <c r="V4536" s="53" t="s">
        <v>389</v>
      </c>
      <c r="W4536" s="53"/>
      <c r="X4536" s="53"/>
      <c r="Y4536" s="63"/>
      <c r="Z4536" s="53"/>
      <c r="AA4536" s="53"/>
      <c r="AB4536" s="72"/>
      <c r="AC4536" s="57"/>
      <c r="AD4536" s="53"/>
      <c r="AE4536" s="53"/>
      <c r="AF4536" s="53"/>
      <c r="AG4536" s="63"/>
      <c r="AH4536" s="53"/>
      <c r="AI4536" s="53"/>
      <c r="AJ4536" s="149">
        <v>1</v>
      </c>
      <c r="AK4536" s="374">
        <v>8</v>
      </c>
    </row>
    <row r="4537" spans="1:37" s="149" customFormat="1" ht="60" customHeight="1">
      <c r="A4537" s="53" t="s">
        <v>1450</v>
      </c>
      <c r="B4537" s="160" t="s">
        <v>2919</v>
      </c>
      <c r="C4537" s="60">
        <v>3000430</v>
      </c>
      <c r="D4537" s="52" t="s">
        <v>416</v>
      </c>
      <c r="E4537" s="53" t="s">
        <v>59</v>
      </c>
      <c r="F4537" s="55">
        <v>41223</v>
      </c>
      <c r="G4537" s="55">
        <v>41253</v>
      </c>
      <c r="H4537" s="53" t="s">
        <v>100</v>
      </c>
      <c r="I4537" s="57">
        <v>901.32299999999987</v>
      </c>
      <c r="J4537" s="56">
        <v>834.43843733120639</v>
      </c>
      <c r="K4537" s="56">
        <v>834.43799999999999</v>
      </c>
      <c r="L4537" s="59">
        <v>41294</v>
      </c>
      <c r="M4537" s="60">
        <v>2013</v>
      </c>
      <c r="N4537" s="61">
        <v>41294</v>
      </c>
      <c r="O4537" s="60">
        <v>2013</v>
      </c>
      <c r="P4537" s="61">
        <v>41628</v>
      </c>
      <c r="Q4537" s="53" t="s">
        <v>343</v>
      </c>
      <c r="R4537" s="53" t="s">
        <v>2921</v>
      </c>
      <c r="S4537" s="53" t="s">
        <v>384</v>
      </c>
      <c r="T4537" s="60">
        <v>1</v>
      </c>
      <c r="U4537" s="53">
        <v>8</v>
      </c>
      <c r="V4537" s="53" t="s">
        <v>389</v>
      </c>
      <c r="W4537" s="53"/>
      <c r="X4537" s="53"/>
      <c r="Y4537" s="63"/>
      <c r="Z4537" s="53"/>
      <c r="AA4537" s="53"/>
      <c r="AB4537" s="72"/>
      <c r="AC4537" s="57"/>
      <c r="AD4537" s="53"/>
      <c r="AE4537" s="53"/>
      <c r="AF4537" s="53"/>
      <c r="AG4537" s="63"/>
      <c r="AH4537" s="53"/>
      <c r="AI4537" s="53"/>
      <c r="AJ4537" s="149">
        <v>1</v>
      </c>
      <c r="AK4537" s="374">
        <v>8</v>
      </c>
    </row>
    <row r="4538" spans="1:37" s="149" customFormat="1" ht="60" customHeight="1">
      <c r="A4538" s="53" t="s">
        <v>1450</v>
      </c>
      <c r="B4538" s="60">
        <v>8272</v>
      </c>
      <c r="C4538" s="81" t="s">
        <v>1982</v>
      </c>
      <c r="D4538" s="52" t="s">
        <v>424</v>
      </c>
      <c r="E4538" s="53" t="s">
        <v>59</v>
      </c>
      <c r="F4538" s="55">
        <v>41336</v>
      </c>
      <c r="G4538" s="55">
        <v>41367</v>
      </c>
      <c r="H4538" s="53" t="s">
        <v>100</v>
      </c>
      <c r="I4538" s="57">
        <v>4500</v>
      </c>
      <c r="J4538" s="56">
        <v>4049.9995391508241</v>
      </c>
      <c r="K4538" s="56">
        <v>4049.9989999999998</v>
      </c>
      <c r="L4538" s="59">
        <v>41393</v>
      </c>
      <c r="M4538" s="60">
        <v>2013</v>
      </c>
      <c r="N4538" s="61">
        <v>41393</v>
      </c>
      <c r="O4538" s="60">
        <v>2013</v>
      </c>
      <c r="P4538" s="61">
        <v>41637</v>
      </c>
      <c r="Q4538" s="53" t="s">
        <v>343</v>
      </c>
      <c r="R4538" s="53" t="s">
        <v>1492</v>
      </c>
      <c r="S4538" s="53" t="s">
        <v>384</v>
      </c>
      <c r="T4538" s="60">
        <v>1</v>
      </c>
      <c r="U4538" s="53">
        <v>8</v>
      </c>
      <c r="V4538" s="53" t="s">
        <v>385</v>
      </c>
      <c r="W4538" s="53"/>
      <c r="X4538" s="53"/>
      <c r="Y4538" s="63"/>
      <c r="Z4538" s="53"/>
      <c r="AA4538" s="53"/>
      <c r="AB4538" s="72"/>
      <c r="AC4538" s="57"/>
      <c r="AD4538" s="53"/>
      <c r="AE4538" s="53"/>
      <c r="AF4538" s="53"/>
      <c r="AG4538" s="63"/>
      <c r="AH4538" s="53"/>
      <c r="AI4538" s="53"/>
      <c r="AJ4538" s="149">
        <v>2</v>
      </c>
      <c r="AK4538" s="374">
        <v>8</v>
      </c>
    </row>
    <row r="4539" spans="1:37" s="149" customFormat="1" ht="60" customHeight="1">
      <c r="A4539" s="53" t="s">
        <v>1450</v>
      </c>
      <c r="B4539" s="60">
        <v>8273</v>
      </c>
      <c r="C4539" s="60">
        <v>3000518</v>
      </c>
      <c r="D4539" s="52" t="s">
        <v>1493</v>
      </c>
      <c r="E4539" s="53" t="s">
        <v>59</v>
      </c>
      <c r="F4539" s="55">
        <v>41426</v>
      </c>
      <c r="G4539" s="55">
        <v>41456</v>
      </c>
      <c r="H4539" s="53" t="s">
        <v>100</v>
      </c>
      <c r="I4539" s="57">
        <v>252</v>
      </c>
      <c r="J4539" s="56">
        <v>226.8002819686464</v>
      </c>
      <c r="K4539" s="56">
        <v>226.8</v>
      </c>
      <c r="L4539" s="59">
        <v>41487</v>
      </c>
      <c r="M4539" s="60">
        <v>2013</v>
      </c>
      <c r="N4539" s="61">
        <v>41487</v>
      </c>
      <c r="O4539" s="60">
        <v>2013</v>
      </c>
      <c r="P4539" s="61">
        <v>41609</v>
      </c>
      <c r="Q4539" s="53" t="s">
        <v>343</v>
      </c>
      <c r="R4539" s="53" t="s">
        <v>1494</v>
      </c>
      <c r="S4539" s="53" t="s">
        <v>384</v>
      </c>
      <c r="T4539" s="60">
        <v>1</v>
      </c>
      <c r="U4539" s="53">
        <v>8</v>
      </c>
      <c r="V4539" s="53" t="s">
        <v>389</v>
      </c>
      <c r="W4539" s="53"/>
      <c r="X4539" s="53"/>
      <c r="Y4539" s="63"/>
      <c r="Z4539" s="53"/>
      <c r="AA4539" s="53"/>
      <c r="AB4539" s="72"/>
      <c r="AC4539" s="57"/>
      <c r="AD4539" s="53"/>
      <c r="AE4539" s="53"/>
      <c r="AF4539" s="53"/>
      <c r="AG4539" s="63"/>
      <c r="AH4539" s="53"/>
      <c r="AI4539" s="53"/>
      <c r="AJ4539" s="149">
        <v>3</v>
      </c>
      <c r="AK4539" s="374">
        <v>8</v>
      </c>
    </row>
    <row r="4540" spans="1:37" s="149" customFormat="1" ht="60" customHeight="1">
      <c r="A4540" s="53" t="s">
        <v>1450</v>
      </c>
      <c r="B4540" s="60">
        <v>8274</v>
      </c>
      <c r="C4540" s="60">
        <v>3000529</v>
      </c>
      <c r="D4540" s="52" t="s">
        <v>1495</v>
      </c>
      <c r="E4540" s="53" t="s">
        <v>59</v>
      </c>
      <c r="F4540" s="55">
        <v>41244</v>
      </c>
      <c r="G4540" s="55">
        <v>41273</v>
      </c>
      <c r="H4540" s="53" t="s">
        <v>100</v>
      </c>
      <c r="I4540" s="57">
        <v>150</v>
      </c>
      <c r="J4540" s="56">
        <v>150</v>
      </c>
      <c r="K4540" s="56">
        <v>150</v>
      </c>
      <c r="L4540" s="59">
        <v>41284</v>
      </c>
      <c r="M4540" s="60">
        <v>2013</v>
      </c>
      <c r="N4540" s="61">
        <v>41284</v>
      </c>
      <c r="O4540" s="60">
        <v>2013</v>
      </c>
      <c r="P4540" s="61">
        <v>41628</v>
      </c>
      <c r="Q4540" s="53" t="s">
        <v>343</v>
      </c>
      <c r="R4540" s="53" t="s">
        <v>1496</v>
      </c>
      <c r="S4540" s="53" t="s">
        <v>384</v>
      </c>
      <c r="T4540" s="60">
        <v>1</v>
      </c>
      <c r="U4540" s="53">
        <v>8</v>
      </c>
      <c r="V4540" s="53" t="s">
        <v>389</v>
      </c>
      <c r="W4540" s="53"/>
      <c r="X4540" s="53"/>
      <c r="Y4540" s="63"/>
      <c r="Z4540" s="53" t="s">
        <v>1152</v>
      </c>
      <c r="AA4540" s="53"/>
      <c r="AB4540" s="72"/>
      <c r="AC4540" s="57"/>
      <c r="AD4540" s="53"/>
      <c r="AE4540" s="53"/>
      <c r="AF4540" s="53"/>
      <c r="AG4540" s="63"/>
      <c r="AH4540" s="53"/>
      <c r="AI4540" s="53"/>
      <c r="AJ4540" s="149">
        <v>1</v>
      </c>
      <c r="AK4540" s="374">
        <v>8</v>
      </c>
    </row>
    <row r="4541" spans="1:37" s="149" customFormat="1" ht="60" customHeight="1">
      <c r="A4541" s="53" t="s">
        <v>1450</v>
      </c>
      <c r="B4541" s="60">
        <v>8275</v>
      </c>
      <c r="C4541" s="54">
        <v>3000533</v>
      </c>
      <c r="D4541" s="52" t="s">
        <v>1064</v>
      </c>
      <c r="E4541" s="53" t="s">
        <v>59</v>
      </c>
      <c r="F4541" s="55">
        <v>41426</v>
      </c>
      <c r="G4541" s="55">
        <v>41456</v>
      </c>
      <c r="H4541" s="53" t="s">
        <v>100</v>
      </c>
      <c r="I4541" s="57">
        <v>983.55</v>
      </c>
      <c r="J4541" s="56">
        <v>886.51746801666718</v>
      </c>
      <c r="K4541" s="56">
        <v>886.51700000000005</v>
      </c>
      <c r="L4541" s="59">
        <v>41487</v>
      </c>
      <c r="M4541" s="60">
        <v>2013</v>
      </c>
      <c r="N4541" s="61">
        <v>41487</v>
      </c>
      <c r="O4541" s="60">
        <v>2013</v>
      </c>
      <c r="P4541" s="61">
        <v>41609</v>
      </c>
      <c r="Q4541" s="53" t="s">
        <v>343</v>
      </c>
      <c r="R4541" s="53" t="s">
        <v>1497</v>
      </c>
      <c r="S4541" s="53" t="s">
        <v>384</v>
      </c>
      <c r="T4541" s="60">
        <v>1</v>
      </c>
      <c r="U4541" s="53">
        <v>8</v>
      </c>
      <c r="V4541" s="53" t="s">
        <v>389</v>
      </c>
      <c r="W4541" s="53"/>
      <c r="X4541" s="53"/>
      <c r="Y4541" s="63"/>
      <c r="Z4541" s="53"/>
      <c r="AA4541" s="53"/>
      <c r="AB4541" s="72"/>
      <c r="AC4541" s="57"/>
      <c r="AD4541" s="53"/>
      <c r="AE4541" s="53"/>
      <c r="AF4541" s="53"/>
      <c r="AG4541" s="63"/>
      <c r="AH4541" s="53"/>
      <c r="AI4541" s="53"/>
      <c r="AJ4541" s="149">
        <v>3</v>
      </c>
      <c r="AK4541" s="374">
        <v>8</v>
      </c>
    </row>
    <row r="4542" spans="1:37" s="149" customFormat="1" ht="60" customHeight="1">
      <c r="A4542" s="53" t="s">
        <v>1450</v>
      </c>
      <c r="B4542" s="60" t="s">
        <v>6984</v>
      </c>
      <c r="C4542" s="54">
        <v>3000533</v>
      </c>
      <c r="D4542" s="52" t="s">
        <v>1064</v>
      </c>
      <c r="E4542" s="53" t="s">
        <v>59</v>
      </c>
      <c r="F4542" s="55">
        <v>41548</v>
      </c>
      <c r="G4542" s="55">
        <v>41579</v>
      </c>
      <c r="H4542" s="53" t="s">
        <v>100</v>
      </c>
      <c r="I4542" s="57">
        <v>516.45000000000005</v>
      </c>
      <c r="J4542" s="56">
        <v>463.48237836694085</v>
      </c>
      <c r="K4542" s="56">
        <v>463.48200000000003</v>
      </c>
      <c r="L4542" s="59">
        <v>41598</v>
      </c>
      <c r="M4542" s="60">
        <v>2013</v>
      </c>
      <c r="N4542" s="61">
        <v>41598</v>
      </c>
      <c r="O4542" s="60">
        <v>2013</v>
      </c>
      <c r="P4542" s="61">
        <v>41609</v>
      </c>
      <c r="Q4542" s="53" t="s">
        <v>343</v>
      </c>
      <c r="R4542" s="53" t="s">
        <v>1497</v>
      </c>
      <c r="S4542" s="53" t="s">
        <v>384</v>
      </c>
      <c r="T4542" s="60">
        <v>1</v>
      </c>
      <c r="U4542" s="53">
        <v>8</v>
      </c>
      <c r="V4542" s="53" t="s">
        <v>389</v>
      </c>
      <c r="W4542" s="53"/>
      <c r="X4542" s="53"/>
      <c r="Y4542" s="63"/>
      <c r="Z4542" s="53"/>
      <c r="AA4542" s="53"/>
      <c r="AB4542" s="72"/>
      <c r="AC4542" s="57"/>
      <c r="AD4542" s="53"/>
      <c r="AE4542" s="53"/>
      <c r="AF4542" s="53"/>
      <c r="AG4542" s="63"/>
      <c r="AH4542" s="53"/>
      <c r="AI4542" s="53"/>
      <c r="AJ4542" s="149">
        <v>4</v>
      </c>
      <c r="AK4542" s="374">
        <v>8</v>
      </c>
    </row>
    <row r="4543" spans="1:37" s="149" customFormat="1" ht="60" customHeight="1">
      <c r="A4543" s="53" t="s">
        <v>1450</v>
      </c>
      <c r="B4543" s="60">
        <v>8276</v>
      </c>
      <c r="C4543" s="60">
        <v>3000535</v>
      </c>
      <c r="D4543" s="52" t="s">
        <v>1498</v>
      </c>
      <c r="E4543" s="53" t="s">
        <v>59</v>
      </c>
      <c r="F4543" s="55">
        <v>41426</v>
      </c>
      <c r="G4543" s="55">
        <v>41456</v>
      </c>
      <c r="H4543" s="53" t="s">
        <v>100</v>
      </c>
      <c r="I4543" s="57">
        <v>482</v>
      </c>
      <c r="J4543" s="56">
        <v>433.79956225367999</v>
      </c>
      <c r="K4543" s="56">
        <v>433.79899999999998</v>
      </c>
      <c r="L4543" s="59">
        <v>41487</v>
      </c>
      <c r="M4543" s="60">
        <v>2013</v>
      </c>
      <c r="N4543" s="61">
        <v>41487</v>
      </c>
      <c r="O4543" s="60">
        <v>2013</v>
      </c>
      <c r="P4543" s="61">
        <v>41609</v>
      </c>
      <c r="Q4543" s="53" t="s">
        <v>343</v>
      </c>
      <c r="R4543" s="53" t="s">
        <v>1499</v>
      </c>
      <c r="S4543" s="53" t="s">
        <v>384</v>
      </c>
      <c r="T4543" s="60">
        <v>1</v>
      </c>
      <c r="U4543" s="53">
        <v>8</v>
      </c>
      <c r="V4543" s="53" t="s">
        <v>389</v>
      </c>
      <c r="W4543" s="53"/>
      <c r="X4543" s="53"/>
      <c r="Y4543" s="63"/>
      <c r="Z4543" s="53"/>
      <c r="AA4543" s="53"/>
      <c r="AB4543" s="72"/>
      <c r="AC4543" s="57"/>
      <c r="AD4543" s="53"/>
      <c r="AE4543" s="53"/>
      <c r="AF4543" s="53"/>
      <c r="AG4543" s="63"/>
      <c r="AH4543" s="53"/>
      <c r="AI4543" s="53"/>
      <c r="AJ4543" s="149">
        <v>3</v>
      </c>
      <c r="AK4543" s="374">
        <v>8</v>
      </c>
    </row>
    <row r="4544" spans="1:37" s="149" customFormat="1" ht="60" customHeight="1">
      <c r="A4544" s="53" t="s">
        <v>1450</v>
      </c>
      <c r="B4544" s="60">
        <v>8277</v>
      </c>
      <c r="C4544" s="60">
        <v>3000535</v>
      </c>
      <c r="D4544" s="52" t="s">
        <v>1498</v>
      </c>
      <c r="E4544" s="53" t="s">
        <v>59</v>
      </c>
      <c r="F4544" s="55">
        <v>41426</v>
      </c>
      <c r="G4544" s="55">
        <v>41456</v>
      </c>
      <c r="H4544" s="53" t="s">
        <v>100</v>
      </c>
      <c r="I4544" s="57">
        <v>495.762</v>
      </c>
      <c r="J4544" s="56">
        <v>446.18535591255363</v>
      </c>
      <c r="K4544" s="56">
        <v>446.185</v>
      </c>
      <c r="L4544" s="59">
        <v>41487</v>
      </c>
      <c r="M4544" s="60">
        <v>2013</v>
      </c>
      <c r="N4544" s="61">
        <v>41487</v>
      </c>
      <c r="O4544" s="60">
        <v>2013</v>
      </c>
      <c r="P4544" s="61">
        <v>41609</v>
      </c>
      <c r="Q4544" s="53" t="s">
        <v>343</v>
      </c>
      <c r="R4544" s="53" t="s">
        <v>1500</v>
      </c>
      <c r="S4544" s="53" t="s">
        <v>384</v>
      </c>
      <c r="T4544" s="60">
        <v>1</v>
      </c>
      <c r="U4544" s="53">
        <v>8</v>
      </c>
      <c r="V4544" s="53" t="s">
        <v>389</v>
      </c>
      <c r="W4544" s="53"/>
      <c r="X4544" s="53"/>
      <c r="Y4544" s="63"/>
      <c r="Z4544" s="53"/>
      <c r="AA4544" s="53"/>
      <c r="AB4544" s="72"/>
      <c r="AC4544" s="57"/>
      <c r="AD4544" s="53"/>
      <c r="AE4544" s="53"/>
      <c r="AF4544" s="53"/>
      <c r="AG4544" s="63"/>
      <c r="AH4544" s="53"/>
      <c r="AI4544" s="53"/>
      <c r="AJ4544" s="149">
        <v>3</v>
      </c>
      <c r="AK4544" s="374">
        <v>8</v>
      </c>
    </row>
    <row r="4545" spans="1:37" s="149" customFormat="1" ht="60" customHeight="1">
      <c r="A4545" s="53" t="s">
        <v>1450</v>
      </c>
      <c r="B4545" s="60">
        <v>8278</v>
      </c>
      <c r="C4545" s="60">
        <v>3000537</v>
      </c>
      <c r="D4545" s="52" t="s">
        <v>1501</v>
      </c>
      <c r="E4545" s="53" t="s">
        <v>59</v>
      </c>
      <c r="F4545" s="55">
        <v>41426</v>
      </c>
      <c r="G4545" s="55">
        <v>41456</v>
      </c>
      <c r="H4545" s="53" t="s">
        <v>100</v>
      </c>
      <c r="I4545" s="57">
        <v>1400</v>
      </c>
      <c r="J4545" s="56">
        <v>1259.9994902244625</v>
      </c>
      <c r="K4545" s="56">
        <v>1259.999</v>
      </c>
      <c r="L4545" s="59">
        <v>41487</v>
      </c>
      <c r="M4545" s="60">
        <v>2013</v>
      </c>
      <c r="N4545" s="61">
        <v>41487</v>
      </c>
      <c r="O4545" s="60">
        <v>2013</v>
      </c>
      <c r="P4545" s="61">
        <v>41609</v>
      </c>
      <c r="Q4545" s="53" t="s">
        <v>343</v>
      </c>
      <c r="R4545" s="53" t="s">
        <v>1502</v>
      </c>
      <c r="S4545" s="53" t="s">
        <v>384</v>
      </c>
      <c r="T4545" s="60">
        <v>1</v>
      </c>
      <c r="U4545" s="53">
        <v>8</v>
      </c>
      <c r="V4545" s="53" t="s">
        <v>389</v>
      </c>
      <c r="W4545" s="53"/>
      <c r="X4545" s="53"/>
      <c r="Y4545" s="63"/>
      <c r="Z4545" s="53"/>
      <c r="AA4545" s="53"/>
      <c r="AB4545" s="72"/>
      <c r="AC4545" s="57"/>
      <c r="AD4545" s="53"/>
      <c r="AE4545" s="53"/>
      <c r="AF4545" s="53"/>
      <c r="AG4545" s="63"/>
      <c r="AH4545" s="53"/>
      <c r="AI4545" s="53"/>
      <c r="AJ4545" s="149">
        <v>3</v>
      </c>
      <c r="AK4545" s="374">
        <v>8</v>
      </c>
    </row>
    <row r="4546" spans="1:37" s="149" customFormat="1" ht="60" customHeight="1">
      <c r="A4546" s="53" t="s">
        <v>1450</v>
      </c>
      <c r="B4546" s="60">
        <v>8279</v>
      </c>
      <c r="C4546" s="60">
        <v>3000539</v>
      </c>
      <c r="D4546" s="52" t="s">
        <v>1325</v>
      </c>
      <c r="E4546" s="53" t="s">
        <v>59</v>
      </c>
      <c r="F4546" s="55">
        <v>41426</v>
      </c>
      <c r="G4546" s="55">
        <v>41456</v>
      </c>
      <c r="H4546" s="53" t="s">
        <v>100</v>
      </c>
      <c r="I4546" s="57">
        <v>1799.1</v>
      </c>
      <c r="J4546" s="56">
        <v>1799.1</v>
      </c>
      <c r="K4546" s="56">
        <v>1799.1</v>
      </c>
      <c r="L4546" s="59">
        <v>41487</v>
      </c>
      <c r="M4546" s="60">
        <v>2013</v>
      </c>
      <c r="N4546" s="61">
        <v>41487</v>
      </c>
      <c r="O4546" s="60">
        <v>2013</v>
      </c>
      <c r="P4546" s="61">
        <v>41609</v>
      </c>
      <c r="Q4546" s="53" t="s">
        <v>343</v>
      </c>
      <c r="R4546" s="53" t="s">
        <v>1503</v>
      </c>
      <c r="S4546" s="53" t="s">
        <v>384</v>
      </c>
      <c r="T4546" s="60">
        <v>1</v>
      </c>
      <c r="U4546" s="53">
        <v>8</v>
      </c>
      <c r="V4546" s="53" t="s">
        <v>389</v>
      </c>
      <c r="W4546" s="53"/>
      <c r="X4546" s="53"/>
      <c r="Y4546" s="63"/>
      <c r="Z4546" s="53"/>
      <c r="AA4546" s="53"/>
      <c r="AB4546" s="72"/>
      <c r="AC4546" s="57"/>
      <c r="AD4546" s="53"/>
      <c r="AE4546" s="53"/>
      <c r="AF4546" s="53"/>
      <c r="AG4546" s="63"/>
      <c r="AH4546" s="53"/>
      <c r="AI4546" s="53"/>
      <c r="AJ4546" s="149">
        <v>3</v>
      </c>
      <c r="AK4546" s="374">
        <v>8</v>
      </c>
    </row>
    <row r="4547" spans="1:37" s="149" customFormat="1" ht="60" customHeight="1">
      <c r="A4547" s="53" t="s">
        <v>1450</v>
      </c>
      <c r="B4547" s="60">
        <v>8280</v>
      </c>
      <c r="C4547" s="60">
        <v>3000539</v>
      </c>
      <c r="D4547" s="52" t="s">
        <v>1325</v>
      </c>
      <c r="E4547" s="53" t="s">
        <v>59</v>
      </c>
      <c r="F4547" s="55">
        <v>41426</v>
      </c>
      <c r="G4547" s="55">
        <v>41456</v>
      </c>
      <c r="H4547" s="53" t="s">
        <v>100</v>
      </c>
      <c r="I4547" s="57">
        <v>224</v>
      </c>
      <c r="J4547" s="56">
        <v>224</v>
      </c>
      <c r="K4547" s="56">
        <v>224</v>
      </c>
      <c r="L4547" s="59">
        <v>41487</v>
      </c>
      <c r="M4547" s="60">
        <v>2013</v>
      </c>
      <c r="N4547" s="61">
        <v>41487</v>
      </c>
      <c r="O4547" s="60">
        <v>2013</v>
      </c>
      <c r="P4547" s="61">
        <v>41609</v>
      </c>
      <c r="Q4547" s="53" t="s">
        <v>343</v>
      </c>
      <c r="R4547" s="53" t="s">
        <v>1504</v>
      </c>
      <c r="S4547" s="53" t="s">
        <v>384</v>
      </c>
      <c r="T4547" s="60">
        <v>1</v>
      </c>
      <c r="U4547" s="53">
        <v>8</v>
      </c>
      <c r="V4547" s="53" t="s">
        <v>389</v>
      </c>
      <c r="W4547" s="53"/>
      <c r="X4547" s="53"/>
      <c r="Y4547" s="63"/>
      <c r="Z4547" s="53"/>
      <c r="AA4547" s="53"/>
      <c r="AB4547" s="72"/>
      <c r="AC4547" s="57"/>
      <c r="AD4547" s="53"/>
      <c r="AE4547" s="53"/>
      <c r="AF4547" s="53"/>
      <c r="AG4547" s="63"/>
      <c r="AH4547" s="53"/>
      <c r="AI4547" s="53"/>
      <c r="AJ4547" s="149">
        <v>3</v>
      </c>
      <c r="AK4547" s="374">
        <v>8</v>
      </c>
    </row>
    <row r="4548" spans="1:37" s="149" customFormat="1" ht="60" customHeight="1">
      <c r="A4548" s="53" t="s">
        <v>1450</v>
      </c>
      <c r="B4548" s="60">
        <v>8281</v>
      </c>
      <c r="C4548" s="60">
        <v>3000556</v>
      </c>
      <c r="D4548" s="52" t="s">
        <v>379</v>
      </c>
      <c r="E4548" s="53" t="s">
        <v>59</v>
      </c>
      <c r="F4548" s="55">
        <v>41426</v>
      </c>
      <c r="G4548" s="55">
        <v>41456</v>
      </c>
      <c r="H4548" s="53" t="s">
        <v>100</v>
      </c>
      <c r="I4548" s="57">
        <v>750.54237000000001</v>
      </c>
      <c r="J4548" s="56">
        <v>675.48851790971048</v>
      </c>
      <c r="K4548" s="56">
        <v>675.48800000000006</v>
      </c>
      <c r="L4548" s="59">
        <v>41487</v>
      </c>
      <c r="M4548" s="60">
        <v>2013</v>
      </c>
      <c r="N4548" s="61">
        <v>41487</v>
      </c>
      <c r="O4548" s="60">
        <v>2013</v>
      </c>
      <c r="P4548" s="61">
        <v>41609</v>
      </c>
      <c r="Q4548" s="53" t="s">
        <v>343</v>
      </c>
      <c r="R4548" s="53" t="s">
        <v>1505</v>
      </c>
      <c r="S4548" s="53" t="s">
        <v>384</v>
      </c>
      <c r="T4548" s="60">
        <v>1</v>
      </c>
      <c r="U4548" s="53">
        <v>8</v>
      </c>
      <c r="V4548" s="53" t="s">
        <v>389</v>
      </c>
      <c r="W4548" s="53"/>
      <c r="X4548" s="53"/>
      <c r="Y4548" s="63"/>
      <c r="Z4548" s="53"/>
      <c r="AA4548" s="53"/>
      <c r="AB4548" s="72"/>
      <c r="AC4548" s="57"/>
      <c r="AD4548" s="53"/>
      <c r="AE4548" s="53"/>
      <c r="AF4548" s="53"/>
      <c r="AG4548" s="63"/>
      <c r="AH4548" s="53"/>
      <c r="AI4548" s="53"/>
      <c r="AJ4548" s="149">
        <v>3</v>
      </c>
      <c r="AK4548" s="374">
        <v>8</v>
      </c>
    </row>
    <row r="4549" spans="1:37" s="149" customFormat="1" ht="60" customHeight="1">
      <c r="A4549" s="53" t="s">
        <v>1450</v>
      </c>
      <c r="B4549" s="60">
        <v>8282</v>
      </c>
      <c r="C4549" s="60">
        <v>3000566</v>
      </c>
      <c r="D4549" s="52" t="s">
        <v>1506</v>
      </c>
      <c r="E4549" s="53" t="s">
        <v>59</v>
      </c>
      <c r="F4549" s="55">
        <v>41368</v>
      </c>
      <c r="G4549" s="55">
        <v>41398</v>
      </c>
      <c r="H4549" s="53" t="s">
        <v>100</v>
      </c>
      <c r="I4549" s="57">
        <v>1725.4</v>
      </c>
      <c r="J4549" s="56">
        <v>1552.8595367751986</v>
      </c>
      <c r="K4549" s="56">
        <v>1552.8589999999999</v>
      </c>
      <c r="L4549" s="59">
        <v>41423</v>
      </c>
      <c r="M4549" s="60">
        <v>2013</v>
      </c>
      <c r="N4549" s="61">
        <v>41423</v>
      </c>
      <c r="O4549" s="60">
        <v>2013</v>
      </c>
      <c r="P4549" s="61">
        <v>41637</v>
      </c>
      <c r="Q4549" s="53" t="s">
        <v>343</v>
      </c>
      <c r="R4549" s="53" t="s">
        <v>1507</v>
      </c>
      <c r="S4549" s="53" t="s">
        <v>384</v>
      </c>
      <c r="T4549" s="60">
        <v>1</v>
      </c>
      <c r="U4549" s="53">
        <v>8</v>
      </c>
      <c r="V4549" s="53" t="s">
        <v>385</v>
      </c>
      <c r="W4549" s="53"/>
      <c r="X4549" s="53"/>
      <c r="Y4549" s="63"/>
      <c r="Z4549" s="53"/>
      <c r="AA4549" s="53"/>
      <c r="AB4549" s="72"/>
      <c r="AC4549" s="57"/>
      <c r="AD4549" s="53"/>
      <c r="AE4549" s="53"/>
      <c r="AF4549" s="53"/>
      <c r="AG4549" s="63"/>
      <c r="AH4549" s="53"/>
      <c r="AI4549" s="53"/>
      <c r="AJ4549" s="149">
        <v>2</v>
      </c>
      <c r="AK4549" s="374">
        <v>8</v>
      </c>
    </row>
    <row r="4550" spans="1:37" s="149" customFormat="1" ht="60" customHeight="1">
      <c r="A4550" s="53" t="s">
        <v>1450</v>
      </c>
      <c r="B4550" s="60">
        <v>8283</v>
      </c>
      <c r="C4550" s="60">
        <v>3000601</v>
      </c>
      <c r="D4550" s="52" t="s">
        <v>1045</v>
      </c>
      <c r="E4550" s="53" t="s">
        <v>59</v>
      </c>
      <c r="F4550" s="55">
        <v>41233</v>
      </c>
      <c r="G4550" s="55">
        <v>41263</v>
      </c>
      <c r="H4550" s="53" t="s">
        <v>100</v>
      </c>
      <c r="I4550" s="57">
        <v>200</v>
      </c>
      <c r="J4550" s="56">
        <v>200</v>
      </c>
      <c r="K4550" s="56">
        <v>200</v>
      </c>
      <c r="L4550" s="59">
        <v>41289</v>
      </c>
      <c r="M4550" s="60">
        <v>2013</v>
      </c>
      <c r="N4550" s="61">
        <v>41289</v>
      </c>
      <c r="O4550" s="60">
        <v>2013</v>
      </c>
      <c r="P4550" s="61">
        <v>41320</v>
      </c>
      <c r="Q4550" s="53" t="s">
        <v>343</v>
      </c>
      <c r="R4550" s="53" t="s">
        <v>1508</v>
      </c>
      <c r="S4550" s="53" t="s">
        <v>384</v>
      </c>
      <c r="T4550" s="60">
        <v>1</v>
      </c>
      <c r="U4550" s="53">
        <v>8</v>
      </c>
      <c r="V4550" s="53" t="s">
        <v>389</v>
      </c>
      <c r="W4550" s="53"/>
      <c r="X4550" s="53"/>
      <c r="Y4550" s="63"/>
      <c r="Z4550" s="53"/>
      <c r="AA4550" s="53"/>
      <c r="AB4550" s="72"/>
      <c r="AC4550" s="57"/>
      <c r="AD4550" s="53"/>
      <c r="AE4550" s="53"/>
      <c r="AF4550" s="53"/>
      <c r="AG4550" s="63"/>
      <c r="AH4550" s="53"/>
      <c r="AI4550" s="53"/>
      <c r="AJ4550" s="149">
        <v>1</v>
      </c>
      <c r="AK4550" s="374">
        <v>8</v>
      </c>
    </row>
    <row r="4551" spans="1:37" s="149" customFormat="1" ht="60" customHeight="1">
      <c r="A4551" s="53" t="s">
        <v>1450</v>
      </c>
      <c r="B4551" s="60">
        <v>8284</v>
      </c>
      <c r="C4551" s="60">
        <v>3000601</v>
      </c>
      <c r="D4551" s="52" t="s">
        <v>1045</v>
      </c>
      <c r="E4551" s="53" t="s">
        <v>59</v>
      </c>
      <c r="F4551" s="55">
        <v>41384</v>
      </c>
      <c r="G4551" s="55">
        <v>41414</v>
      </c>
      <c r="H4551" s="53" t="s">
        <v>100</v>
      </c>
      <c r="I4551" s="57">
        <v>100</v>
      </c>
      <c r="J4551" s="56">
        <v>100</v>
      </c>
      <c r="K4551" s="56">
        <v>100</v>
      </c>
      <c r="L4551" s="59">
        <v>41435</v>
      </c>
      <c r="M4551" s="60">
        <v>2013</v>
      </c>
      <c r="N4551" s="61">
        <v>41435</v>
      </c>
      <c r="O4551" s="60">
        <v>2013</v>
      </c>
      <c r="P4551" s="61">
        <v>41465</v>
      </c>
      <c r="Q4551" s="53" t="s">
        <v>343</v>
      </c>
      <c r="R4551" s="53" t="s">
        <v>1509</v>
      </c>
      <c r="S4551" s="53" t="s">
        <v>384</v>
      </c>
      <c r="T4551" s="60">
        <v>1</v>
      </c>
      <c r="U4551" s="53">
        <v>8</v>
      </c>
      <c r="V4551" s="53" t="s">
        <v>389</v>
      </c>
      <c r="W4551" s="53"/>
      <c r="X4551" s="53"/>
      <c r="Y4551" s="63"/>
      <c r="Z4551" s="53"/>
      <c r="AA4551" s="53"/>
      <c r="AB4551" s="72"/>
      <c r="AC4551" s="57"/>
      <c r="AD4551" s="53"/>
      <c r="AE4551" s="53"/>
      <c r="AF4551" s="53"/>
      <c r="AG4551" s="63"/>
      <c r="AH4551" s="53"/>
      <c r="AI4551" s="53"/>
      <c r="AJ4551" s="149">
        <v>2</v>
      </c>
      <c r="AK4551" s="374">
        <v>8</v>
      </c>
    </row>
    <row r="4552" spans="1:37" s="149" customFormat="1" ht="60" customHeight="1">
      <c r="A4552" s="53" t="s">
        <v>1450</v>
      </c>
      <c r="B4552" s="60">
        <v>8285</v>
      </c>
      <c r="C4552" s="60">
        <v>3000601</v>
      </c>
      <c r="D4552" s="52" t="s">
        <v>1045</v>
      </c>
      <c r="E4552" s="53" t="s">
        <v>59</v>
      </c>
      <c r="F4552" s="55">
        <v>41404</v>
      </c>
      <c r="G4552" s="55">
        <v>41435</v>
      </c>
      <c r="H4552" s="53" t="s">
        <v>100</v>
      </c>
      <c r="I4552" s="57">
        <v>200</v>
      </c>
      <c r="J4552" s="56">
        <v>200</v>
      </c>
      <c r="K4552" s="56">
        <v>200</v>
      </c>
      <c r="L4552" s="59">
        <v>41455</v>
      </c>
      <c r="M4552" s="60">
        <v>2013</v>
      </c>
      <c r="N4552" s="61">
        <v>41456</v>
      </c>
      <c r="O4552" s="60">
        <v>2013</v>
      </c>
      <c r="P4552" s="61">
        <v>41487</v>
      </c>
      <c r="Q4552" s="53" t="s">
        <v>343</v>
      </c>
      <c r="R4552" s="53" t="s">
        <v>1510</v>
      </c>
      <c r="S4552" s="53" t="s">
        <v>384</v>
      </c>
      <c r="T4552" s="60">
        <v>1</v>
      </c>
      <c r="U4552" s="53">
        <v>8</v>
      </c>
      <c r="V4552" s="53" t="s">
        <v>389</v>
      </c>
      <c r="W4552" s="53"/>
      <c r="X4552" s="53"/>
      <c r="Y4552" s="63"/>
      <c r="Z4552" s="53"/>
      <c r="AA4552" s="53"/>
      <c r="AB4552" s="72"/>
      <c r="AC4552" s="57"/>
      <c r="AD4552" s="53"/>
      <c r="AE4552" s="53"/>
      <c r="AF4552" s="53"/>
      <c r="AG4552" s="63"/>
      <c r="AH4552" s="53"/>
      <c r="AI4552" s="53"/>
      <c r="AJ4552" s="149">
        <v>2</v>
      </c>
      <c r="AK4552" s="374">
        <v>8</v>
      </c>
    </row>
    <row r="4553" spans="1:37" s="149" customFormat="1" ht="60" customHeight="1">
      <c r="A4553" s="53" t="s">
        <v>1450</v>
      </c>
      <c r="B4553" s="60">
        <v>8286</v>
      </c>
      <c r="C4553" s="60">
        <v>3000604</v>
      </c>
      <c r="D4553" s="52" t="s">
        <v>1511</v>
      </c>
      <c r="E4553" s="53" t="s">
        <v>59</v>
      </c>
      <c r="F4553" s="55">
        <v>41334</v>
      </c>
      <c r="G4553" s="55">
        <v>41365</v>
      </c>
      <c r="H4553" s="53" t="s">
        <v>100</v>
      </c>
      <c r="I4553" s="57">
        <v>400</v>
      </c>
      <c r="J4553" s="56">
        <v>400</v>
      </c>
      <c r="K4553" s="56">
        <v>400</v>
      </c>
      <c r="L4553" s="59">
        <v>41395</v>
      </c>
      <c r="M4553" s="60">
        <v>2013</v>
      </c>
      <c r="N4553" s="61">
        <v>41395</v>
      </c>
      <c r="O4553" s="60">
        <v>2013</v>
      </c>
      <c r="P4553" s="61">
        <v>41455</v>
      </c>
      <c r="Q4553" s="53" t="s">
        <v>343</v>
      </c>
      <c r="R4553" s="53" t="s">
        <v>1512</v>
      </c>
      <c r="S4553" s="53" t="s">
        <v>384</v>
      </c>
      <c r="T4553" s="60">
        <v>1</v>
      </c>
      <c r="U4553" s="53">
        <v>8</v>
      </c>
      <c r="V4553" s="53" t="s">
        <v>389</v>
      </c>
      <c r="W4553" s="53"/>
      <c r="X4553" s="53"/>
      <c r="Y4553" s="63"/>
      <c r="Z4553" s="53"/>
      <c r="AA4553" s="53"/>
      <c r="AB4553" s="72"/>
      <c r="AC4553" s="57"/>
      <c r="AD4553" s="53"/>
      <c r="AE4553" s="53"/>
      <c r="AF4553" s="53"/>
      <c r="AG4553" s="63"/>
      <c r="AH4553" s="53"/>
      <c r="AI4553" s="53"/>
      <c r="AJ4553" s="149">
        <v>2</v>
      </c>
      <c r="AK4553" s="374">
        <v>8</v>
      </c>
    </row>
    <row r="4554" spans="1:37" s="149" customFormat="1" ht="60" customHeight="1">
      <c r="A4554" s="53" t="s">
        <v>1450</v>
      </c>
      <c r="B4554" s="60">
        <v>8287</v>
      </c>
      <c r="C4554" s="60">
        <v>3000604</v>
      </c>
      <c r="D4554" s="52" t="s">
        <v>1511</v>
      </c>
      <c r="E4554" s="53" t="s">
        <v>59</v>
      </c>
      <c r="F4554" s="55">
        <v>41395</v>
      </c>
      <c r="G4554" s="55">
        <v>41426</v>
      </c>
      <c r="H4554" s="53" t="s">
        <v>100</v>
      </c>
      <c r="I4554" s="57">
        <v>400</v>
      </c>
      <c r="J4554" s="56">
        <v>400</v>
      </c>
      <c r="K4554" s="56">
        <v>400</v>
      </c>
      <c r="L4554" s="59">
        <v>41456</v>
      </c>
      <c r="M4554" s="60">
        <v>2013</v>
      </c>
      <c r="N4554" s="61">
        <v>41456</v>
      </c>
      <c r="O4554" s="60">
        <v>2013</v>
      </c>
      <c r="P4554" s="61">
        <v>41487</v>
      </c>
      <c r="Q4554" s="53" t="s">
        <v>343</v>
      </c>
      <c r="R4554" s="53" t="s">
        <v>1513</v>
      </c>
      <c r="S4554" s="53" t="s">
        <v>384</v>
      </c>
      <c r="T4554" s="60">
        <v>1</v>
      </c>
      <c r="U4554" s="53">
        <v>8</v>
      </c>
      <c r="V4554" s="53" t="s">
        <v>389</v>
      </c>
      <c r="W4554" s="53"/>
      <c r="X4554" s="53"/>
      <c r="Y4554" s="63"/>
      <c r="Z4554" s="53"/>
      <c r="AA4554" s="53"/>
      <c r="AB4554" s="72"/>
      <c r="AC4554" s="57"/>
      <c r="AD4554" s="53"/>
      <c r="AE4554" s="53"/>
      <c r="AF4554" s="53"/>
      <c r="AG4554" s="63"/>
      <c r="AH4554" s="53"/>
      <c r="AI4554" s="53"/>
      <c r="AJ4554" s="149">
        <v>3</v>
      </c>
      <c r="AK4554" s="374">
        <v>8</v>
      </c>
    </row>
    <row r="4555" spans="1:37" s="149" customFormat="1" ht="60" customHeight="1">
      <c r="A4555" s="53" t="s">
        <v>1450</v>
      </c>
      <c r="B4555" s="60">
        <v>8288</v>
      </c>
      <c r="C4555" s="60" t="s">
        <v>516</v>
      </c>
      <c r="D4555" s="52" t="s">
        <v>517</v>
      </c>
      <c r="E4555" s="53" t="s">
        <v>59</v>
      </c>
      <c r="F4555" s="55">
        <v>41348</v>
      </c>
      <c r="G4555" s="55">
        <v>41379</v>
      </c>
      <c r="H4555" s="53" t="s">
        <v>100</v>
      </c>
      <c r="I4555" s="57">
        <v>452.79649999999998</v>
      </c>
      <c r="J4555" s="56">
        <v>452.79649999999998</v>
      </c>
      <c r="K4555" s="56">
        <v>452.79599999999999</v>
      </c>
      <c r="L4555" s="59">
        <v>41404</v>
      </c>
      <c r="M4555" s="60">
        <v>2013</v>
      </c>
      <c r="N4555" s="61">
        <v>41404</v>
      </c>
      <c r="O4555" s="60">
        <v>2013</v>
      </c>
      <c r="P4555" s="61">
        <v>41547</v>
      </c>
      <c r="Q4555" s="53" t="s">
        <v>343</v>
      </c>
      <c r="R4555" s="53"/>
      <c r="S4555" s="53" t="s">
        <v>430</v>
      </c>
      <c r="T4555" s="60">
        <v>512</v>
      </c>
      <c r="U4555" s="53">
        <v>8</v>
      </c>
      <c r="V4555" s="53" t="s">
        <v>389</v>
      </c>
      <c r="W4555" s="53"/>
      <c r="X4555" s="53"/>
      <c r="Y4555" s="63"/>
      <c r="Z4555" s="53"/>
      <c r="AA4555" s="53"/>
      <c r="AB4555" s="72"/>
      <c r="AC4555" s="57"/>
      <c r="AD4555" s="53"/>
      <c r="AE4555" s="53"/>
      <c r="AF4555" s="53"/>
      <c r="AG4555" s="63"/>
      <c r="AH4555" s="53"/>
      <c r="AI4555" s="53"/>
      <c r="AJ4555" s="149">
        <v>2</v>
      </c>
      <c r="AK4555" s="374">
        <v>8</v>
      </c>
    </row>
    <row r="4556" spans="1:37" s="149" customFormat="1" ht="60" customHeight="1">
      <c r="A4556" s="53" t="s">
        <v>1450</v>
      </c>
      <c r="B4556" s="60">
        <v>8289</v>
      </c>
      <c r="C4556" s="60" t="s">
        <v>444</v>
      </c>
      <c r="D4556" s="52" t="s">
        <v>418</v>
      </c>
      <c r="E4556" s="53" t="s">
        <v>81</v>
      </c>
      <c r="F4556" s="55">
        <v>41307</v>
      </c>
      <c r="G4556" s="55">
        <v>41366</v>
      </c>
      <c r="H4556" s="53" t="s">
        <v>100</v>
      </c>
      <c r="I4556" s="57">
        <v>254.4418</v>
      </c>
      <c r="J4556" s="56">
        <v>228.9975841983312</v>
      </c>
      <c r="K4556" s="56">
        <v>228.99700000000001</v>
      </c>
      <c r="L4556" s="59">
        <v>41396</v>
      </c>
      <c r="M4556" s="60">
        <v>2013</v>
      </c>
      <c r="N4556" s="61">
        <v>41396</v>
      </c>
      <c r="O4556" s="60">
        <v>2013</v>
      </c>
      <c r="P4556" s="61">
        <v>41610</v>
      </c>
      <c r="Q4556" s="53" t="s">
        <v>337</v>
      </c>
      <c r="R4556" s="53"/>
      <c r="S4556" s="53" t="s">
        <v>430</v>
      </c>
      <c r="T4556" s="60">
        <v>127</v>
      </c>
      <c r="U4556" s="53">
        <v>8</v>
      </c>
      <c r="V4556" s="53" t="s">
        <v>389</v>
      </c>
      <c r="W4556" s="53"/>
      <c r="X4556" s="53"/>
      <c r="Y4556" s="63"/>
      <c r="Z4556" s="53"/>
      <c r="AA4556" s="53"/>
      <c r="AB4556" s="72"/>
      <c r="AC4556" s="57"/>
      <c r="AD4556" s="53"/>
      <c r="AE4556" s="53"/>
      <c r="AF4556" s="53"/>
      <c r="AG4556" s="63"/>
      <c r="AH4556" s="53"/>
      <c r="AI4556" s="53"/>
      <c r="AJ4556" s="149">
        <v>2</v>
      </c>
      <c r="AK4556" s="374">
        <v>8</v>
      </c>
    </row>
    <row r="4557" spans="1:37" s="149" customFormat="1" ht="60" customHeight="1">
      <c r="A4557" s="53" t="s">
        <v>1450</v>
      </c>
      <c r="B4557" s="60">
        <v>8290</v>
      </c>
      <c r="C4557" s="60" t="s">
        <v>519</v>
      </c>
      <c r="D4557" s="52" t="s">
        <v>520</v>
      </c>
      <c r="E4557" s="53" t="s">
        <v>59</v>
      </c>
      <c r="F4557" s="55">
        <v>41348</v>
      </c>
      <c r="G4557" s="55">
        <v>41379</v>
      </c>
      <c r="H4557" s="53" t="s">
        <v>100</v>
      </c>
      <c r="I4557" s="57">
        <v>31</v>
      </c>
      <c r="J4557" s="56">
        <v>27.899912553206402</v>
      </c>
      <c r="K4557" s="56">
        <v>27.899000000000001</v>
      </c>
      <c r="L4557" s="59">
        <v>41394</v>
      </c>
      <c r="M4557" s="60">
        <v>2013</v>
      </c>
      <c r="N4557" s="61">
        <v>41394</v>
      </c>
      <c r="O4557" s="60">
        <v>2013</v>
      </c>
      <c r="P4557" s="61">
        <v>41547</v>
      </c>
      <c r="Q4557" s="53" t="s">
        <v>343</v>
      </c>
      <c r="R4557" s="53"/>
      <c r="S4557" s="53" t="s">
        <v>430</v>
      </c>
      <c r="T4557" s="60">
        <v>3</v>
      </c>
      <c r="U4557" s="53">
        <v>8</v>
      </c>
      <c r="V4557" s="53" t="s">
        <v>389</v>
      </c>
      <c r="W4557" s="53"/>
      <c r="X4557" s="53"/>
      <c r="Y4557" s="63"/>
      <c r="Z4557" s="53"/>
      <c r="AA4557" s="53"/>
      <c r="AB4557" s="72"/>
      <c r="AC4557" s="57"/>
      <c r="AD4557" s="53"/>
      <c r="AE4557" s="53"/>
      <c r="AF4557" s="53"/>
      <c r="AG4557" s="63"/>
      <c r="AH4557" s="53"/>
      <c r="AI4557" s="53"/>
      <c r="AJ4557" s="149">
        <v>2</v>
      </c>
      <c r="AK4557" s="374">
        <v>8</v>
      </c>
    </row>
    <row r="4558" spans="1:37" s="149" customFormat="1" ht="60" customHeight="1">
      <c r="A4558" s="53" t="s">
        <v>1450</v>
      </c>
      <c r="B4558" s="60">
        <v>8291</v>
      </c>
      <c r="C4558" s="60" t="s">
        <v>941</v>
      </c>
      <c r="D4558" s="52" t="s">
        <v>942</v>
      </c>
      <c r="E4558" s="53" t="s">
        <v>59</v>
      </c>
      <c r="F4558" s="55">
        <v>41348</v>
      </c>
      <c r="G4558" s="55">
        <v>41379</v>
      </c>
      <c r="H4558" s="53" t="s">
        <v>100</v>
      </c>
      <c r="I4558" s="57">
        <v>119.85</v>
      </c>
      <c r="J4558" s="56">
        <v>107.864566182576</v>
      </c>
      <c r="K4558" s="56">
        <v>107.864</v>
      </c>
      <c r="L4558" s="59">
        <v>41394</v>
      </c>
      <c r="M4558" s="60">
        <v>2013</v>
      </c>
      <c r="N4558" s="61">
        <v>41394</v>
      </c>
      <c r="O4558" s="60">
        <v>2013</v>
      </c>
      <c r="P4558" s="61">
        <v>41547</v>
      </c>
      <c r="Q4558" s="53" t="s">
        <v>343</v>
      </c>
      <c r="R4558" s="53"/>
      <c r="S4558" s="53" t="s">
        <v>430</v>
      </c>
      <c r="T4558" s="60">
        <v>10</v>
      </c>
      <c r="U4558" s="53">
        <v>8</v>
      </c>
      <c r="V4558" s="53" t="s">
        <v>389</v>
      </c>
      <c r="W4558" s="53"/>
      <c r="X4558" s="53"/>
      <c r="Y4558" s="63"/>
      <c r="Z4558" s="53"/>
      <c r="AA4558" s="53"/>
      <c r="AB4558" s="72"/>
      <c r="AC4558" s="57"/>
      <c r="AD4558" s="53"/>
      <c r="AE4558" s="53"/>
      <c r="AF4558" s="53"/>
      <c r="AG4558" s="63"/>
      <c r="AH4558" s="53"/>
      <c r="AI4558" s="53"/>
      <c r="AJ4558" s="149">
        <v>2</v>
      </c>
      <c r="AK4558" s="374">
        <v>8</v>
      </c>
    </row>
    <row r="4559" spans="1:37" s="149" customFormat="1" ht="60" customHeight="1">
      <c r="A4559" s="53" t="s">
        <v>1450</v>
      </c>
      <c r="B4559" s="60">
        <v>8292</v>
      </c>
      <c r="C4559" s="60" t="s">
        <v>448</v>
      </c>
      <c r="D4559" s="52" t="s">
        <v>1343</v>
      </c>
      <c r="E4559" s="53" t="s">
        <v>59</v>
      </c>
      <c r="F4559" s="55">
        <v>41365</v>
      </c>
      <c r="G4559" s="55">
        <v>41395</v>
      </c>
      <c r="H4559" s="53" t="s">
        <v>100</v>
      </c>
      <c r="I4559" s="57">
        <v>400</v>
      </c>
      <c r="J4559" s="56">
        <v>400</v>
      </c>
      <c r="K4559" s="56">
        <v>400</v>
      </c>
      <c r="L4559" s="59">
        <v>41414</v>
      </c>
      <c r="M4559" s="60">
        <v>2013</v>
      </c>
      <c r="N4559" s="61">
        <v>41414</v>
      </c>
      <c r="O4559" s="60">
        <v>2013</v>
      </c>
      <c r="P4559" s="61">
        <v>41638</v>
      </c>
      <c r="Q4559" s="53" t="s">
        <v>343</v>
      </c>
      <c r="R4559" s="53"/>
      <c r="S4559" s="53" t="s">
        <v>430</v>
      </c>
      <c r="T4559" s="60">
        <v>100</v>
      </c>
      <c r="U4559" s="53">
        <v>8</v>
      </c>
      <c r="V4559" s="53" t="s">
        <v>389</v>
      </c>
      <c r="W4559" s="53"/>
      <c r="X4559" s="53"/>
      <c r="Y4559" s="63"/>
      <c r="Z4559" s="53"/>
      <c r="AA4559" s="53"/>
      <c r="AB4559" s="72"/>
      <c r="AC4559" s="57"/>
      <c r="AD4559" s="53"/>
      <c r="AE4559" s="53"/>
      <c r="AF4559" s="53"/>
      <c r="AG4559" s="63"/>
      <c r="AH4559" s="53"/>
      <c r="AI4559" s="53"/>
      <c r="AJ4559" s="149">
        <v>2</v>
      </c>
      <c r="AK4559" s="374">
        <v>8</v>
      </c>
    </row>
    <row r="4560" spans="1:37" s="149" customFormat="1" ht="60" customHeight="1">
      <c r="A4560" s="53" t="s">
        <v>1450</v>
      </c>
      <c r="B4560" s="60">
        <v>8293</v>
      </c>
      <c r="C4560" s="60" t="s">
        <v>404</v>
      </c>
      <c r="D4560" s="52" t="s">
        <v>405</v>
      </c>
      <c r="E4560" s="53" t="s">
        <v>59</v>
      </c>
      <c r="F4560" s="55">
        <v>41353</v>
      </c>
      <c r="G4560" s="55">
        <v>41384</v>
      </c>
      <c r="H4560" s="53" t="s">
        <v>100</v>
      </c>
      <c r="I4560" s="57">
        <v>353.10800000000017</v>
      </c>
      <c r="J4560" s="56">
        <v>317.79695365604931</v>
      </c>
      <c r="K4560" s="56">
        <v>317.79599999999999</v>
      </c>
      <c r="L4560" s="59">
        <v>41417</v>
      </c>
      <c r="M4560" s="60">
        <v>2013</v>
      </c>
      <c r="N4560" s="61">
        <v>41417</v>
      </c>
      <c r="O4560" s="60">
        <v>2013</v>
      </c>
      <c r="P4560" s="61">
        <v>41638</v>
      </c>
      <c r="Q4560" s="53" t="s">
        <v>343</v>
      </c>
      <c r="R4560" s="53" t="s">
        <v>2557</v>
      </c>
      <c r="S4560" s="53" t="s">
        <v>384</v>
      </c>
      <c r="T4560" s="60">
        <v>1</v>
      </c>
      <c r="U4560" s="53">
        <v>8</v>
      </c>
      <c r="V4560" s="53" t="s">
        <v>389</v>
      </c>
      <c r="W4560" s="53"/>
      <c r="X4560" s="53"/>
      <c r="Y4560" s="63"/>
      <c r="Z4560" s="53"/>
      <c r="AA4560" s="53"/>
      <c r="AB4560" s="72"/>
      <c r="AC4560" s="57"/>
      <c r="AD4560" s="53"/>
      <c r="AE4560" s="53"/>
      <c r="AF4560" s="53"/>
      <c r="AG4560" s="63"/>
      <c r="AH4560" s="53"/>
      <c r="AI4560" s="53"/>
      <c r="AJ4560" s="149">
        <v>2</v>
      </c>
      <c r="AK4560" s="374">
        <v>8</v>
      </c>
    </row>
    <row r="4561" spans="1:37" s="149" customFormat="1" ht="60" customHeight="1">
      <c r="A4561" s="53" t="s">
        <v>1450</v>
      </c>
      <c r="B4561" s="160" t="s">
        <v>2556</v>
      </c>
      <c r="C4561" s="60" t="s">
        <v>404</v>
      </c>
      <c r="D4561" s="52" t="s">
        <v>405</v>
      </c>
      <c r="E4561" s="53" t="s">
        <v>59</v>
      </c>
      <c r="F4561" s="55">
        <v>41233</v>
      </c>
      <c r="G4561" s="55">
        <v>41263</v>
      </c>
      <c r="H4561" s="53" t="s">
        <v>100</v>
      </c>
      <c r="I4561" s="57">
        <v>1488.5619999999999</v>
      </c>
      <c r="J4561" s="56">
        <v>1339.7069308864752</v>
      </c>
      <c r="K4561" s="56">
        <v>1339.7059999999999</v>
      </c>
      <c r="L4561" s="59">
        <v>41297</v>
      </c>
      <c r="M4561" s="60">
        <v>2013</v>
      </c>
      <c r="N4561" s="61">
        <v>41297</v>
      </c>
      <c r="O4561" s="60">
        <v>2013</v>
      </c>
      <c r="P4561" s="61">
        <v>41638</v>
      </c>
      <c r="Q4561" s="53" t="s">
        <v>343</v>
      </c>
      <c r="R4561" s="53" t="s">
        <v>2558</v>
      </c>
      <c r="S4561" s="53" t="s">
        <v>384</v>
      </c>
      <c r="T4561" s="60">
        <v>1</v>
      </c>
      <c r="U4561" s="53">
        <v>8</v>
      </c>
      <c r="V4561" s="53" t="s">
        <v>389</v>
      </c>
      <c r="W4561" s="53"/>
      <c r="X4561" s="53"/>
      <c r="Y4561" s="63"/>
      <c r="Z4561" s="53"/>
      <c r="AA4561" s="53"/>
      <c r="AB4561" s="72"/>
      <c r="AC4561" s="57"/>
      <c r="AD4561" s="53"/>
      <c r="AE4561" s="53"/>
      <c r="AF4561" s="53"/>
      <c r="AG4561" s="63"/>
      <c r="AH4561" s="53"/>
      <c r="AI4561" s="53"/>
      <c r="AJ4561" s="149">
        <v>1</v>
      </c>
      <c r="AK4561" s="374">
        <v>8</v>
      </c>
    </row>
    <row r="4562" spans="1:37" s="149" customFormat="1" ht="60" customHeight="1">
      <c r="A4562" s="53" t="s">
        <v>1450</v>
      </c>
      <c r="B4562" s="60">
        <v>8294</v>
      </c>
      <c r="C4562" s="60" t="s">
        <v>404</v>
      </c>
      <c r="D4562" s="52" t="s">
        <v>405</v>
      </c>
      <c r="E4562" s="53" t="s">
        <v>59</v>
      </c>
      <c r="F4562" s="55">
        <v>41325</v>
      </c>
      <c r="G4562" s="55">
        <v>41353</v>
      </c>
      <c r="H4562" s="53" t="s">
        <v>100</v>
      </c>
      <c r="I4562" s="57">
        <v>499.05</v>
      </c>
      <c r="J4562" s="56">
        <v>449.14550343858724</v>
      </c>
      <c r="K4562" s="56">
        <v>449.14499999999998</v>
      </c>
      <c r="L4562" s="59">
        <v>41384</v>
      </c>
      <c r="M4562" s="60">
        <v>2013</v>
      </c>
      <c r="N4562" s="61">
        <v>41384</v>
      </c>
      <c r="O4562" s="60">
        <v>2013</v>
      </c>
      <c r="P4562" s="61">
        <v>41638</v>
      </c>
      <c r="Q4562" s="53" t="s">
        <v>343</v>
      </c>
      <c r="R4562" s="53" t="s">
        <v>1514</v>
      </c>
      <c r="S4562" s="53" t="s">
        <v>430</v>
      </c>
      <c r="T4562" s="60">
        <v>13873</v>
      </c>
      <c r="U4562" s="53">
        <v>8</v>
      </c>
      <c r="V4562" s="53" t="s">
        <v>389</v>
      </c>
      <c r="W4562" s="53"/>
      <c r="X4562" s="53"/>
      <c r="Y4562" s="63"/>
      <c r="Z4562" s="53"/>
      <c r="AA4562" s="53"/>
      <c r="AB4562" s="72"/>
      <c r="AC4562" s="57"/>
      <c r="AD4562" s="53"/>
      <c r="AE4562" s="53"/>
      <c r="AF4562" s="53"/>
      <c r="AG4562" s="63"/>
      <c r="AH4562" s="53"/>
      <c r="AI4562" s="53"/>
      <c r="AJ4562" s="149">
        <v>2</v>
      </c>
      <c r="AK4562" s="374">
        <v>8</v>
      </c>
    </row>
    <row r="4563" spans="1:37" s="149" customFormat="1" ht="60" customHeight="1">
      <c r="A4563" s="53" t="s">
        <v>1450</v>
      </c>
      <c r="B4563" s="60">
        <v>8295</v>
      </c>
      <c r="C4563" s="60" t="s">
        <v>404</v>
      </c>
      <c r="D4563" s="52" t="s">
        <v>405</v>
      </c>
      <c r="E4563" s="53" t="s">
        <v>59</v>
      </c>
      <c r="F4563" s="55">
        <v>41325</v>
      </c>
      <c r="G4563" s="55">
        <v>41353</v>
      </c>
      <c r="H4563" s="53" t="s">
        <v>100</v>
      </c>
      <c r="I4563" s="57">
        <v>119</v>
      </c>
      <c r="J4563" s="56">
        <v>107.09952248479681</v>
      </c>
      <c r="K4563" s="56">
        <v>107.099</v>
      </c>
      <c r="L4563" s="59">
        <v>41384</v>
      </c>
      <c r="M4563" s="60">
        <v>2013</v>
      </c>
      <c r="N4563" s="61">
        <v>41384</v>
      </c>
      <c r="O4563" s="60">
        <v>2013</v>
      </c>
      <c r="P4563" s="61">
        <v>41547</v>
      </c>
      <c r="Q4563" s="53" t="s">
        <v>343</v>
      </c>
      <c r="R4563" s="53" t="s">
        <v>1515</v>
      </c>
      <c r="S4563" s="53" t="s">
        <v>384</v>
      </c>
      <c r="T4563" s="60">
        <v>1</v>
      </c>
      <c r="U4563" s="53">
        <v>8</v>
      </c>
      <c r="V4563" s="53" t="s">
        <v>389</v>
      </c>
      <c r="W4563" s="53"/>
      <c r="X4563" s="53"/>
      <c r="Y4563" s="63"/>
      <c r="Z4563" s="53"/>
      <c r="AA4563" s="53"/>
      <c r="AB4563" s="72"/>
      <c r="AC4563" s="57"/>
      <c r="AD4563" s="53"/>
      <c r="AE4563" s="53"/>
      <c r="AF4563" s="53"/>
      <c r="AG4563" s="63"/>
      <c r="AH4563" s="53"/>
      <c r="AI4563" s="53"/>
      <c r="AJ4563" s="149">
        <v>2</v>
      </c>
      <c r="AK4563" s="374">
        <v>8</v>
      </c>
    </row>
    <row r="4564" spans="1:37" s="149" customFormat="1" ht="60" customHeight="1">
      <c r="A4564" s="53" t="s">
        <v>1450</v>
      </c>
      <c r="B4564" s="60">
        <v>8296</v>
      </c>
      <c r="C4564" s="60" t="s">
        <v>404</v>
      </c>
      <c r="D4564" s="52" t="s">
        <v>405</v>
      </c>
      <c r="E4564" s="53" t="s">
        <v>59</v>
      </c>
      <c r="F4564" s="55">
        <v>41258</v>
      </c>
      <c r="G4564" s="55">
        <v>41289</v>
      </c>
      <c r="H4564" s="53" t="s">
        <v>100</v>
      </c>
      <c r="I4564" s="57">
        <v>99</v>
      </c>
      <c r="J4564" s="56">
        <v>89.100110773396807</v>
      </c>
      <c r="K4564" s="56">
        <v>89.1</v>
      </c>
      <c r="L4564" s="59">
        <v>41320</v>
      </c>
      <c r="M4564" s="60">
        <v>2013</v>
      </c>
      <c r="N4564" s="61">
        <v>41320</v>
      </c>
      <c r="O4564" s="60">
        <v>2013</v>
      </c>
      <c r="P4564" s="61">
        <v>41623</v>
      </c>
      <c r="Q4564" s="53" t="s">
        <v>343</v>
      </c>
      <c r="R4564" s="53" t="s">
        <v>1516</v>
      </c>
      <c r="S4564" s="53" t="s">
        <v>384</v>
      </c>
      <c r="T4564" s="60">
        <v>1</v>
      </c>
      <c r="U4564" s="53">
        <v>8</v>
      </c>
      <c r="V4564" s="53" t="s">
        <v>389</v>
      </c>
      <c r="W4564" s="53"/>
      <c r="X4564" s="53"/>
      <c r="Y4564" s="63"/>
      <c r="Z4564" s="53"/>
      <c r="AA4564" s="53"/>
      <c r="AB4564" s="72"/>
      <c r="AC4564" s="57"/>
      <c r="AD4564" s="53"/>
      <c r="AE4564" s="53"/>
      <c r="AF4564" s="53"/>
      <c r="AG4564" s="63"/>
      <c r="AH4564" s="53"/>
      <c r="AI4564" s="53"/>
      <c r="AJ4564" s="149">
        <v>1</v>
      </c>
      <c r="AK4564" s="374">
        <v>8</v>
      </c>
    </row>
    <row r="4565" spans="1:37" s="149" customFormat="1" ht="60" customHeight="1">
      <c r="A4565" s="53" t="s">
        <v>1450</v>
      </c>
      <c r="B4565" s="60">
        <v>8297</v>
      </c>
      <c r="C4565" s="69" t="s">
        <v>427</v>
      </c>
      <c r="D4565" s="52" t="s">
        <v>406</v>
      </c>
      <c r="E4565" s="53" t="s">
        <v>59</v>
      </c>
      <c r="F4565" s="55">
        <v>41366</v>
      </c>
      <c r="G4565" s="55">
        <v>41396</v>
      </c>
      <c r="H4565" s="53" t="s">
        <v>100</v>
      </c>
      <c r="I4565" s="57">
        <v>1400</v>
      </c>
      <c r="J4565" s="56">
        <v>1400</v>
      </c>
      <c r="K4565" s="56">
        <v>1400</v>
      </c>
      <c r="L4565" s="59">
        <v>41427</v>
      </c>
      <c r="M4565" s="60">
        <v>2013</v>
      </c>
      <c r="N4565" s="61">
        <v>41427</v>
      </c>
      <c r="O4565" s="60">
        <v>2013</v>
      </c>
      <c r="P4565" s="61">
        <v>41638</v>
      </c>
      <c r="Q4565" s="53" t="s">
        <v>343</v>
      </c>
      <c r="R4565" s="53"/>
      <c r="S4565" s="53" t="s">
        <v>430</v>
      </c>
      <c r="T4565" s="53" t="s">
        <v>1517</v>
      </c>
      <c r="U4565" s="53">
        <v>8</v>
      </c>
      <c r="V4565" s="53" t="s">
        <v>389</v>
      </c>
      <c r="W4565" s="53"/>
      <c r="X4565" s="53"/>
      <c r="Y4565" s="63"/>
      <c r="Z4565" s="53"/>
      <c r="AA4565" s="53"/>
      <c r="AB4565" s="72"/>
      <c r="AC4565" s="57"/>
      <c r="AD4565" s="53"/>
      <c r="AE4565" s="53"/>
      <c r="AF4565" s="53"/>
      <c r="AG4565" s="63"/>
      <c r="AH4565" s="53"/>
      <c r="AI4565" s="53"/>
      <c r="AJ4565" s="149">
        <v>2</v>
      </c>
      <c r="AK4565" s="374">
        <v>8</v>
      </c>
    </row>
    <row r="4566" spans="1:37" s="149" customFormat="1" ht="60" customHeight="1">
      <c r="A4566" s="53" t="s">
        <v>1450</v>
      </c>
      <c r="B4566" s="60">
        <v>8298</v>
      </c>
      <c r="C4566" s="53" t="s">
        <v>449</v>
      </c>
      <c r="D4566" s="52" t="s">
        <v>993</v>
      </c>
      <c r="E4566" s="53" t="s">
        <v>59</v>
      </c>
      <c r="F4566" s="55">
        <v>41306</v>
      </c>
      <c r="G4566" s="55">
        <v>41334</v>
      </c>
      <c r="H4566" s="53" t="s">
        <v>100</v>
      </c>
      <c r="I4566" s="57">
        <v>100</v>
      </c>
      <c r="J4566" s="56">
        <v>90.00035615914561</v>
      </c>
      <c r="K4566" s="56">
        <v>90</v>
      </c>
      <c r="L4566" s="59">
        <v>41365</v>
      </c>
      <c r="M4566" s="60">
        <v>2013</v>
      </c>
      <c r="N4566" s="61">
        <v>41365</v>
      </c>
      <c r="O4566" s="60">
        <v>2013</v>
      </c>
      <c r="P4566" s="61">
        <v>41518</v>
      </c>
      <c r="Q4566" s="53" t="s">
        <v>343</v>
      </c>
      <c r="R4566" s="53"/>
      <c r="S4566" s="53" t="s">
        <v>430</v>
      </c>
      <c r="T4566" s="53" t="s">
        <v>1518</v>
      </c>
      <c r="U4566" s="53">
        <v>8</v>
      </c>
      <c r="V4566" s="53" t="s">
        <v>389</v>
      </c>
      <c r="W4566" s="53"/>
      <c r="X4566" s="53"/>
      <c r="Y4566" s="63"/>
      <c r="Z4566" s="53"/>
      <c r="AA4566" s="53"/>
      <c r="AB4566" s="72"/>
      <c r="AC4566" s="57"/>
      <c r="AD4566" s="53"/>
      <c r="AE4566" s="53"/>
      <c r="AF4566" s="53"/>
      <c r="AG4566" s="63"/>
      <c r="AH4566" s="53"/>
      <c r="AI4566" s="53"/>
      <c r="AJ4566" s="149">
        <v>2</v>
      </c>
      <c r="AK4566" s="374">
        <v>8</v>
      </c>
    </row>
    <row r="4567" spans="1:37" s="149" customFormat="1" ht="75" customHeight="1">
      <c r="A4567" s="53" t="s">
        <v>1450</v>
      </c>
      <c r="B4567" s="60">
        <v>8299</v>
      </c>
      <c r="C4567" s="53" t="s">
        <v>451</v>
      </c>
      <c r="D4567" s="52" t="s">
        <v>452</v>
      </c>
      <c r="E4567" s="53" t="s">
        <v>81</v>
      </c>
      <c r="F4567" s="55">
        <v>41250</v>
      </c>
      <c r="G4567" s="55">
        <v>41325</v>
      </c>
      <c r="H4567" s="53" t="s">
        <v>100</v>
      </c>
      <c r="I4567" s="57">
        <v>1212.0440799999999</v>
      </c>
      <c r="J4567" s="56">
        <v>1098.4040145216231</v>
      </c>
      <c r="K4567" s="56">
        <v>1098.4038644067798</v>
      </c>
      <c r="L4567" s="59">
        <v>41342</v>
      </c>
      <c r="M4567" s="60">
        <v>2013</v>
      </c>
      <c r="N4567" s="61">
        <v>41353</v>
      </c>
      <c r="O4567" s="60">
        <v>2013</v>
      </c>
      <c r="P4567" s="61">
        <v>41547</v>
      </c>
      <c r="Q4567" s="53" t="s">
        <v>337</v>
      </c>
      <c r="R4567" s="53" t="s">
        <v>3140</v>
      </c>
      <c r="S4567" s="53" t="s">
        <v>430</v>
      </c>
      <c r="T4567" s="53">
        <v>721</v>
      </c>
      <c r="U4567" s="53">
        <v>8</v>
      </c>
      <c r="V4567" s="53" t="s">
        <v>385</v>
      </c>
      <c r="W4567" s="53"/>
      <c r="X4567" s="53"/>
      <c r="Y4567" s="63"/>
      <c r="Z4567" s="53"/>
      <c r="AA4567" s="53"/>
      <c r="AB4567" s="72"/>
      <c r="AC4567" s="57"/>
      <c r="AD4567" s="53"/>
      <c r="AE4567" s="53"/>
      <c r="AF4567" s="53"/>
      <c r="AG4567" s="63"/>
      <c r="AH4567" s="53"/>
      <c r="AI4567" s="53"/>
      <c r="AJ4567" s="149">
        <v>1</v>
      </c>
      <c r="AK4567" s="374">
        <v>8</v>
      </c>
    </row>
    <row r="4568" spans="1:37" s="149" customFormat="1" ht="75" customHeight="1">
      <c r="A4568" s="53" t="s">
        <v>1450</v>
      </c>
      <c r="B4568" s="160" t="s">
        <v>3135</v>
      </c>
      <c r="C4568" s="53" t="s">
        <v>451</v>
      </c>
      <c r="D4568" s="52" t="s">
        <v>452</v>
      </c>
      <c r="E4568" s="53" t="s">
        <v>81</v>
      </c>
      <c r="F4568" s="55">
        <v>41250</v>
      </c>
      <c r="G4568" s="55">
        <v>41325</v>
      </c>
      <c r="H4568" s="53" t="s">
        <v>100</v>
      </c>
      <c r="I4568" s="57">
        <v>836.30605000000003</v>
      </c>
      <c r="J4568" s="56">
        <v>748.66101246373046</v>
      </c>
      <c r="K4568" s="56">
        <v>748.66101694915255</v>
      </c>
      <c r="L4568" s="59">
        <v>41342</v>
      </c>
      <c r="M4568" s="60">
        <v>2013</v>
      </c>
      <c r="N4568" s="61">
        <v>41353</v>
      </c>
      <c r="O4568" s="60">
        <v>2013</v>
      </c>
      <c r="P4568" s="61">
        <v>41547</v>
      </c>
      <c r="Q4568" s="53" t="s">
        <v>337</v>
      </c>
      <c r="R4568" s="53" t="s">
        <v>3141</v>
      </c>
      <c r="S4568" s="53" t="s">
        <v>430</v>
      </c>
      <c r="T4568" s="53">
        <v>301</v>
      </c>
      <c r="U4568" s="53">
        <v>8</v>
      </c>
      <c r="V4568" s="53" t="s">
        <v>385</v>
      </c>
      <c r="W4568" s="53"/>
      <c r="X4568" s="53"/>
      <c r="Y4568" s="63"/>
      <c r="Z4568" s="53"/>
      <c r="AA4568" s="53"/>
      <c r="AB4568" s="72"/>
      <c r="AC4568" s="57"/>
      <c r="AD4568" s="53"/>
      <c r="AE4568" s="53"/>
      <c r="AF4568" s="53"/>
      <c r="AG4568" s="63"/>
      <c r="AH4568" s="53"/>
      <c r="AI4568" s="53"/>
      <c r="AJ4568" s="149">
        <v>1</v>
      </c>
      <c r="AK4568" s="374">
        <v>8</v>
      </c>
    </row>
    <row r="4569" spans="1:37" s="149" customFormat="1" ht="75" customHeight="1">
      <c r="A4569" s="53" t="s">
        <v>1450</v>
      </c>
      <c r="B4569" s="160" t="s">
        <v>3136</v>
      </c>
      <c r="C4569" s="53" t="s">
        <v>451</v>
      </c>
      <c r="D4569" s="52" t="s">
        <v>452</v>
      </c>
      <c r="E4569" s="53" t="s">
        <v>81</v>
      </c>
      <c r="F4569" s="55">
        <v>41250</v>
      </c>
      <c r="G4569" s="55">
        <v>41325</v>
      </c>
      <c r="H4569" s="53" t="s">
        <v>100</v>
      </c>
      <c r="I4569" s="57">
        <v>1480.9795999999999</v>
      </c>
      <c r="J4569" s="56">
        <v>1348.7335671596975</v>
      </c>
      <c r="K4569" s="56">
        <v>1348.7327627118643</v>
      </c>
      <c r="L4569" s="59">
        <v>41342</v>
      </c>
      <c r="M4569" s="60">
        <v>2013</v>
      </c>
      <c r="N4569" s="61">
        <v>41353</v>
      </c>
      <c r="O4569" s="60">
        <v>2013</v>
      </c>
      <c r="P4569" s="61">
        <v>41547</v>
      </c>
      <c r="Q4569" s="53" t="s">
        <v>337</v>
      </c>
      <c r="R4569" s="53" t="s">
        <v>3142</v>
      </c>
      <c r="S4569" s="53" t="s">
        <v>430</v>
      </c>
      <c r="T4569" s="53">
        <v>9430</v>
      </c>
      <c r="U4569" s="53">
        <v>8</v>
      </c>
      <c r="V4569" s="53" t="s">
        <v>385</v>
      </c>
      <c r="W4569" s="53"/>
      <c r="X4569" s="53"/>
      <c r="Y4569" s="63"/>
      <c r="Z4569" s="53"/>
      <c r="AA4569" s="53"/>
      <c r="AB4569" s="72"/>
      <c r="AC4569" s="57"/>
      <c r="AD4569" s="53"/>
      <c r="AE4569" s="53"/>
      <c r="AF4569" s="53"/>
      <c r="AG4569" s="63"/>
      <c r="AH4569" s="53"/>
      <c r="AI4569" s="53"/>
      <c r="AJ4569" s="149">
        <v>1</v>
      </c>
      <c r="AK4569" s="374">
        <v>8</v>
      </c>
    </row>
    <row r="4570" spans="1:37" s="149" customFormat="1" ht="75" customHeight="1">
      <c r="A4570" s="53" t="s">
        <v>1450</v>
      </c>
      <c r="B4570" s="160" t="s">
        <v>3137</v>
      </c>
      <c r="C4570" s="53" t="s">
        <v>451</v>
      </c>
      <c r="D4570" s="52" t="s">
        <v>452</v>
      </c>
      <c r="E4570" s="53" t="s">
        <v>81</v>
      </c>
      <c r="F4570" s="55">
        <v>41250</v>
      </c>
      <c r="G4570" s="55">
        <v>41325</v>
      </c>
      <c r="H4570" s="53" t="s">
        <v>100</v>
      </c>
      <c r="I4570" s="57">
        <v>1691.8906999999999</v>
      </c>
      <c r="J4570" s="56">
        <v>1545.0530132958481</v>
      </c>
      <c r="K4570" s="56">
        <v>1545.0528813559322</v>
      </c>
      <c r="L4570" s="59">
        <v>41342</v>
      </c>
      <c r="M4570" s="60">
        <v>2013</v>
      </c>
      <c r="N4570" s="61">
        <v>41353</v>
      </c>
      <c r="O4570" s="60">
        <v>2013</v>
      </c>
      <c r="P4570" s="61">
        <v>41547</v>
      </c>
      <c r="Q4570" s="53" t="s">
        <v>337</v>
      </c>
      <c r="R4570" s="53" t="s">
        <v>3143</v>
      </c>
      <c r="S4570" s="53" t="s">
        <v>430</v>
      </c>
      <c r="T4570" s="53">
        <v>1379</v>
      </c>
      <c r="U4570" s="53">
        <v>8</v>
      </c>
      <c r="V4570" s="53" t="s">
        <v>385</v>
      </c>
      <c r="W4570" s="53"/>
      <c r="X4570" s="53"/>
      <c r="Y4570" s="63"/>
      <c r="Z4570" s="53"/>
      <c r="AA4570" s="53"/>
      <c r="AB4570" s="72"/>
      <c r="AC4570" s="57"/>
      <c r="AD4570" s="53"/>
      <c r="AE4570" s="53"/>
      <c r="AF4570" s="53"/>
      <c r="AG4570" s="63"/>
      <c r="AH4570" s="53"/>
      <c r="AI4570" s="53"/>
      <c r="AJ4570" s="149">
        <v>1</v>
      </c>
      <c r="AK4570" s="374">
        <v>8</v>
      </c>
    </row>
    <row r="4571" spans="1:37" s="149" customFormat="1" ht="75" customHeight="1">
      <c r="A4571" s="53" t="s">
        <v>1450</v>
      </c>
      <c r="B4571" s="160" t="s">
        <v>3138</v>
      </c>
      <c r="C4571" s="53" t="s">
        <v>451</v>
      </c>
      <c r="D4571" s="52" t="s">
        <v>452</v>
      </c>
      <c r="E4571" s="53" t="s">
        <v>81</v>
      </c>
      <c r="F4571" s="55">
        <v>41250</v>
      </c>
      <c r="G4571" s="55">
        <v>41325</v>
      </c>
      <c r="H4571" s="53" t="s">
        <v>100</v>
      </c>
      <c r="I4571" s="57">
        <v>669.12703999999997</v>
      </c>
      <c r="J4571" s="56">
        <v>562.37305891861683</v>
      </c>
      <c r="K4571" s="56">
        <v>562.37267796610172</v>
      </c>
      <c r="L4571" s="59">
        <v>41342</v>
      </c>
      <c r="M4571" s="60">
        <v>2013</v>
      </c>
      <c r="N4571" s="61">
        <v>41353</v>
      </c>
      <c r="O4571" s="60">
        <v>2013</v>
      </c>
      <c r="P4571" s="61">
        <v>41547</v>
      </c>
      <c r="Q4571" s="53" t="s">
        <v>337</v>
      </c>
      <c r="R4571" s="53" t="s">
        <v>3144</v>
      </c>
      <c r="S4571" s="53" t="s">
        <v>430</v>
      </c>
      <c r="T4571" s="53">
        <v>261</v>
      </c>
      <c r="U4571" s="53">
        <v>8</v>
      </c>
      <c r="V4571" s="53" t="s">
        <v>385</v>
      </c>
      <c r="W4571" s="53"/>
      <c r="X4571" s="53"/>
      <c r="Y4571" s="63"/>
      <c r="Z4571" s="53"/>
      <c r="AA4571" s="53"/>
      <c r="AB4571" s="72"/>
      <c r="AC4571" s="57"/>
      <c r="AD4571" s="53"/>
      <c r="AE4571" s="53"/>
      <c r="AF4571" s="53"/>
      <c r="AG4571" s="63"/>
      <c r="AH4571" s="53"/>
      <c r="AI4571" s="53"/>
      <c r="AJ4571" s="149">
        <v>1</v>
      </c>
      <c r="AK4571" s="374">
        <v>8</v>
      </c>
    </row>
    <row r="4572" spans="1:37" s="149" customFormat="1" ht="75" customHeight="1">
      <c r="A4572" s="53" t="s">
        <v>1450</v>
      </c>
      <c r="B4572" s="160" t="s">
        <v>3139</v>
      </c>
      <c r="C4572" s="53" t="s">
        <v>451</v>
      </c>
      <c r="D4572" s="52" t="s">
        <v>452</v>
      </c>
      <c r="E4572" s="53" t="s">
        <v>81</v>
      </c>
      <c r="F4572" s="55">
        <v>41250</v>
      </c>
      <c r="G4572" s="55">
        <v>41325</v>
      </c>
      <c r="H4572" s="53" t="s">
        <v>100</v>
      </c>
      <c r="I4572" s="57">
        <v>6.2920999999999996</v>
      </c>
      <c r="J4572" s="56">
        <v>5.8567942267500959</v>
      </c>
      <c r="K4572" s="56">
        <v>5.8567966101694919</v>
      </c>
      <c r="L4572" s="59">
        <v>41342</v>
      </c>
      <c r="M4572" s="60">
        <v>2013</v>
      </c>
      <c r="N4572" s="61">
        <v>41353</v>
      </c>
      <c r="O4572" s="60">
        <v>2013</v>
      </c>
      <c r="P4572" s="61">
        <v>41547</v>
      </c>
      <c r="Q4572" s="53" t="s">
        <v>337</v>
      </c>
      <c r="R4572" s="53" t="s">
        <v>3145</v>
      </c>
      <c r="S4572" s="53" t="s">
        <v>430</v>
      </c>
      <c r="T4572" s="53">
        <v>80</v>
      </c>
      <c r="U4572" s="53">
        <v>8</v>
      </c>
      <c r="V4572" s="53" t="s">
        <v>385</v>
      </c>
      <c r="W4572" s="53"/>
      <c r="X4572" s="53"/>
      <c r="Y4572" s="63"/>
      <c r="Z4572" s="53"/>
      <c r="AA4572" s="53"/>
      <c r="AB4572" s="72"/>
      <c r="AC4572" s="57"/>
      <c r="AD4572" s="53"/>
      <c r="AE4572" s="53"/>
      <c r="AF4572" s="53"/>
      <c r="AG4572" s="63"/>
      <c r="AH4572" s="53"/>
      <c r="AI4572" s="53"/>
      <c r="AJ4572" s="149">
        <v>1</v>
      </c>
      <c r="AK4572" s="374">
        <v>8</v>
      </c>
    </row>
    <row r="4573" spans="1:37" s="149" customFormat="1" ht="75" customHeight="1">
      <c r="A4573" s="53" t="s">
        <v>1450</v>
      </c>
      <c r="B4573" s="60">
        <v>8300</v>
      </c>
      <c r="C4573" s="53" t="s">
        <v>451</v>
      </c>
      <c r="D4573" s="52" t="s">
        <v>452</v>
      </c>
      <c r="E4573" s="53" t="s">
        <v>59</v>
      </c>
      <c r="F4573" s="55">
        <v>41258</v>
      </c>
      <c r="G4573" s="55">
        <v>41284</v>
      </c>
      <c r="H4573" s="53" t="s">
        <v>100</v>
      </c>
      <c r="I4573" s="57">
        <v>102.45762999999999</v>
      </c>
      <c r="J4573" s="56">
        <v>102.45762974132795</v>
      </c>
      <c r="K4573" s="56">
        <v>102.45699999999999</v>
      </c>
      <c r="L4573" s="59">
        <v>41284</v>
      </c>
      <c r="M4573" s="60">
        <v>2013</v>
      </c>
      <c r="N4573" s="61">
        <v>41284</v>
      </c>
      <c r="O4573" s="60">
        <v>2013</v>
      </c>
      <c r="P4573" s="61">
        <v>41639</v>
      </c>
      <c r="Q4573" s="53" t="s">
        <v>337</v>
      </c>
      <c r="R4573" s="53" t="s">
        <v>2091</v>
      </c>
      <c r="S4573" s="53" t="s">
        <v>866</v>
      </c>
      <c r="T4573" s="53">
        <v>2</v>
      </c>
      <c r="U4573" s="53">
        <v>8</v>
      </c>
      <c r="V4573" s="53" t="s">
        <v>385</v>
      </c>
      <c r="W4573" s="53"/>
      <c r="X4573" s="53"/>
      <c r="Y4573" s="63"/>
      <c r="Z4573" s="53"/>
      <c r="AA4573" s="53"/>
      <c r="AB4573" s="72"/>
      <c r="AC4573" s="57"/>
      <c r="AD4573" s="53"/>
      <c r="AE4573" s="53"/>
      <c r="AF4573" s="53"/>
      <c r="AG4573" s="63"/>
      <c r="AH4573" s="53"/>
      <c r="AI4573" s="53"/>
      <c r="AJ4573" s="149">
        <v>1</v>
      </c>
      <c r="AK4573" s="374">
        <v>8</v>
      </c>
    </row>
    <row r="4574" spans="1:37" s="149" customFormat="1" ht="60" customHeight="1">
      <c r="A4574" s="53" t="s">
        <v>1450</v>
      </c>
      <c r="B4574" s="60">
        <v>8301</v>
      </c>
      <c r="C4574" s="53" t="s">
        <v>536</v>
      </c>
      <c r="D4574" s="52" t="s">
        <v>1830</v>
      </c>
      <c r="E4574" s="53" t="s">
        <v>81</v>
      </c>
      <c r="F4574" s="55">
        <v>41250</v>
      </c>
      <c r="G4574" s="55">
        <v>41325</v>
      </c>
      <c r="H4574" s="53" t="s">
        <v>100</v>
      </c>
      <c r="I4574" s="57">
        <v>33.540430000000001</v>
      </c>
      <c r="J4574" s="56">
        <v>26.273095494710404</v>
      </c>
      <c r="K4574" s="56">
        <v>26.273093220338986</v>
      </c>
      <c r="L4574" s="59">
        <v>41342</v>
      </c>
      <c r="M4574" s="60">
        <v>2013</v>
      </c>
      <c r="N4574" s="61">
        <v>41353</v>
      </c>
      <c r="O4574" s="60">
        <v>2013</v>
      </c>
      <c r="P4574" s="61">
        <v>41547</v>
      </c>
      <c r="Q4574" s="53" t="s">
        <v>337</v>
      </c>
      <c r="R4574" s="53" t="s">
        <v>3165</v>
      </c>
      <c r="S4574" s="53" t="s">
        <v>430</v>
      </c>
      <c r="T4574" s="53">
        <v>21</v>
      </c>
      <c r="U4574" s="53">
        <v>8</v>
      </c>
      <c r="V4574" s="53" t="s">
        <v>385</v>
      </c>
      <c r="W4574" s="53"/>
      <c r="X4574" s="53"/>
      <c r="Y4574" s="63"/>
      <c r="Z4574" s="53"/>
      <c r="AA4574" s="53"/>
      <c r="AB4574" s="72"/>
      <c r="AC4574" s="57"/>
      <c r="AD4574" s="53"/>
      <c r="AE4574" s="53"/>
      <c r="AF4574" s="53"/>
      <c r="AG4574" s="63"/>
      <c r="AH4574" s="53"/>
      <c r="AI4574" s="53"/>
      <c r="AJ4574" s="149">
        <v>1</v>
      </c>
      <c r="AK4574" s="374">
        <v>8</v>
      </c>
    </row>
    <row r="4575" spans="1:37" s="149" customFormat="1" ht="60" customHeight="1">
      <c r="A4575" s="53" t="s">
        <v>1450</v>
      </c>
      <c r="B4575" s="160" t="s">
        <v>3146</v>
      </c>
      <c r="C4575" s="53" t="s">
        <v>536</v>
      </c>
      <c r="D4575" s="52" t="s">
        <v>1830</v>
      </c>
      <c r="E4575" s="53" t="s">
        <v>81</v>
      </c>
      <c r="F4575" s="55">
        <v>41250</v>
      </c>
      <c r="G4575" s="55">
        <v>41325</v>
      </c>
      <c r="H4575" s="53" t="s">
        <v>100</v>
      </c>
      <c r="I4575" s="57">
        <v>23.036660000000001</v>
      </c>
      <c r="J4575" s="56">
        <v>16.513292344449599</v>
      </c>
      <c r="K4575" s="56">
        <v>16.512796610169492</v>
      </c>
      <c r="L4575" s="59">
        <v>41342</v>
      </c>
      <c r="M4575" s="60">
        <v>2013</v>
      </c>
      <c r="N4575" s="61">
        <v>41353</v>
      </c>
      <c r="O4575" s="60">
        <v>2013</v>
      </c>
      <c r="P4575" s="61">
        <v>41547</v>
      </c>
      <c r="Q4575" s="53" t="s">
        <v>337</v>
      </c>
      <c r="R4575" s="53" t="s">
        <v>3166</v>
      </c>
      <c r="S4575" s="53" t="s">
        <v>430</v>
      </c>
      <c r="T4575" s="53">
        <v>5</v>
      </c>
      <c r="U4575" s="53">
        <v>8</v>
      </c>
      <c r="V4575" s="53" t="s">
        <v>385</v>
      </c>
      <c r="W4575" s="53"/>
      <c r="X4575" s="53"/>
      <c r="Y4575" s="63"/>
      <c r="Z4575" s="53"/>
      <c r="AA4575" s="53"/>
      <c r="AB4575" s="72"/>
      <c r="AC4575" s="57"/>
      <c r="AD4575" s="53"/>
      <c r="AE4575" s="53"/>
      <c r="AF4575" s="53"/>
      <c r="AG4575" s="63"/>
      <c r="AH4575" s="53"/>
      <c r="AI4575" s="53"/>
      <c r="AJ4575" s="149">
        <v>1</v>
      </c>
      <c r="AK4575" s="374">
        <v>8</v>
      </c>
    </row>
    <row r="4576" spans="1:37" s="149" customFormat="1" ht="60" customHeight="1">
      <c r="A4576" s="53" t="s">
        <v>1450</v>
      </c>
      <c r="B4576" s="160" t="s">
        <v>3147</v>
      </c>
      <c r="C4576" s="53" t="s">
        <v>536</v>
      </c>
      <c r="D4576" s="52" t="s">
        <v>1830</v>
      </c>
      <c r="E4576" s="53" t="s">
        <v>81</v>
      </c>
      <c r="F4576" s="55">
        <v>41250</v>
      </c>
      <c r="G4576" s="55">
        <v>41325</v>
      </c>
      <c r="H4576" s="53" t="s">
        <v>100</v>
      </c>
      <c r="I4576" s="57">
        <v>45.889744999999998</v>
      </c>
      <c r="J4576" s="56">
        <v>37.778099620494238</v>
      </c>
      <c r="K4576" s="56">
        <v>37.777966101694915</v>
      </c>
      <c r="L4576" s="59">
        <v>41342</v>
      </c>
      <c r="M4576" s="60">
        <v>2013</v>
      </c>
      <c r="N4576" s="61">
        <v>41353</v>
      </c>
      <c r="O4576" s="60">
        <v>2013</v>
      </c>
      <c r="P4576" s="61">
        <v>41547</v>
      </c>
      <c r="Q4576" s="53" t="s">
        <v>337</v>
      </c>
      <c r="R4576" s="53" t="s">
        <v>3167</v>
      </c>
      <c r="S4576" s="53" t="s">
        <v>430</v>
      </c>
      <c r="T4576" s="53">
        <v>19</v>
      </c>
      <c r="U4576" s="53">
        <v>8</v>
      </c>
      <c r="V4576" s="53" t="s">
        <v>385</v>
      </c>
      <c r="W4576" s="53"/>
      <c r="X4576" s="53"/>
      <c r="Y4576" s="63"/>
      <c r="Z4576" s="53"/>
      <c r="AA4576" s="53"/>
      <c r="AB4576" s="72"/>
      <c r="AC4576" s="57"/>
      <c r="AD4576" s="53"/>
      <c r="AE4576" s="53"/>
      <c r="AF4576" s="53"/>
      <c r="AG4576" s="63"/>
      <c r="AH4576" s="53"/>
      <c r="AI4576" s="53"/>
      <c r="AJ4576" s="149">
        <v>1</v>
      </c>
      <c r="AK4576" s="374">
        <v>8</v>
      </c>
    </row>
    <row r="4577" spans="1:37" s="149" customFormat="1" ht="60" customHeight="1">
      <c r="A4577" s="53" t="s">
        <v>1450</v>
      </c>
      <c r="B4577" s="160" t="s">
        <v>3148</v>
      </c>
      <c r="C4577" s="53" t="s">
        <v>536</v>
      </c>
      <c r="D4577" s="52" t="s">
        <v>1830</v>
      </c>
      <c r="E4577" s="53" t="s">
        <v>81</v>
      </c>
      <c r="F4577" s="55">
        <v>41250</v>
      </c>
      <c r="G4577" s="55">
        <v>41325</v>
      </c>
      <c r="H4577" s="53" t="s">
        <v>100</v>
      </c>
      <c r="I4577" s="57">
        <v>95.439719999999994</v>
      </c>
      <c r="J4577" s="56">
        <v>83.884403379772792</v>
      </c>
      <c r="K4577" s="56">
        <v>83.883898305084742</v>
      </c>
      <c r="L4577" s="59">
        <v>41342</v>
      </c>
      <c r="M4577" s="60">
        <v>2013</v>
      </c>
      <c r="N4577" s="61">
        <v>41353</v>
      </c>
      <c r="O4577" s="60">
        <v>2013</v>
      </c>
      <c r="P4577" s="61">
        <v>41547</v>
      </c>
      <c r="Q4577" s="53" t="s">
        <v>337</v>
      </c>
      <c r="R4577" s="53" t="s">
        <v>3168</v>
      </c>
      <c r="S4577" s="53" t="s">
        <v>430</v>
      </c>
      <c r="T4577" s="53">
        <v>100</v>
      </c>
      <c r="U4577" s="53">
        <v>8</v>
      </c>
      <c r="V4577" s="53" t="s">
        <v>385</v>
      </c>
      <c r="W4577" s="53"/>
      <c r="X4577" s="53"/>
      <c r="Y4577" s="63"/>
      <c r="Z4577" s="53"/>
      <c r="AA4577" s="53"/>
      <c r="AB4577" s="72"/>
      <c r="AC4577" s="57"/>
      <c r="AD4577" s="53"/>
      <c r="AE4577" s="53"/>
      <c r="AF4577" s="53"/>
      <c r="AG4577" s="63"/>
      <c r="AH4577" s="53"/>
      <c r="AI4577" s="53"/>
      <c r="AJ4577" s="149">
        <v>1</v>
      </c>
      <c r="AK4577" s="374">
        <v>8</v>
      </c>
    </row>
    <row r="4578" spans="1:37" s="149" customFormat="1" ht="60" customHeight="1">
      <c r="A4578" s="53" t="s">
        <v>1450</v>
      </c>
      <c r="B4578" s="160" t="s">
        <v>3149</v>
      </c>
      <c r="C4578" s="53" t="s">
        <v>536</v>
      </c>
      <c r="D4578" s="52" t="s">
        <v>1830</v>
      </c>
      <c r="E4578" s="53" t="s">
        <v>81</v>
      </c>
      <c r="F4578" s="55">
        <v>41250</v>
      </c>
      <c r="G4578" s="55">
        <v>41325</v>
      </c>
      <c r="H4578" s="53" t="s">
        <v>100</v>
      </c>
      <c r="I4578" s="57">
        <v>36.305622</v>
      </c>
      <c r="J4578" s="56">
        <v>28.860064377933604</v>
      </c>
      <c r="K4578" s="56">
        <v>28.860000000000003</v>
      </c>
      <c r="L4578" s="59">
        <v>41342</v>
      </c>
      <c r="M4578" s="60">
        <v>2013</v>
      </c>
      <c r="N4578" s="61">
        <v>41353</v>
      </c>
      <c r="O4578" s="60">
        <v>2013</v>
      </c>
      <c r="P4578" s="61">
        <v>41547</v>
      </c>
      <c r="Q4578" s="53" t="s">
        <v>337</v>
      </c>
      <c r="R4578" s="53" t="s">
        <v>3169</v>
      </c>
      <c r="S4578" s="53" t="s">
        <v>780</v>
      </c>
      <c r="T4578" s="53">
        <v>8</v>
      </c>
      <c r="U4578" s="53">
        <v>8</v>
      </c>
      <c r="V4578" s="53" t="s">
        <v>385</v>
      </c>
      <c r="W4578" s="53"/>
      <c r="X4578" s="53"/>
      <c r="Y4578" s="63"/>
      <c r="Z4578" s="53"/>
      <c r="AA4578" s="53"/>
      <c r="AB4578" s="72"/>
      <c r="AC4578" s="57"/>
      <c r="AD4578" s="53"/>
      <c r="AE4578" s="53"/>
      <c r="AF4578" s="53"/>
      <c r="AG4578" s="63"/>
      <c r="AH4578" s="53"/>
      <c r="AI4578" s="53"/>
      <c r="AJ4578" s="149">
        <v>1</v>
      </c>
      <c r="AK4578" s="374">
        <v>8</v>
      </c>
    </row>
    <row r="4579" spans="1:37" s="149" customFormat="1" ht="60" customHeight="1">
      <c r="A4579" s="53" t="s">
        <v>1450</v>
      </c>
      <c r="B4579" s="160" t="s">
        <v>3150</v>
      </c>
      <c r="C4579" s="53" t="s">
        <v>536</v>
      </c>
      <c r="D4579" s="52" t="s">
        <v>1830</v>
      </c>
      <c r="E4579" s="53" t="s">
        <v>81</v>
      </c>
      <c r="F4579" s="55">
        <v>41250</v>
      </c>
      <c r="G4579" s="55">
        <v>41325</v>
      </c>
      <c r="H4579" s="53" t="s">
        <v>100</v>
      </c>
      <c r="I4579" s="57">
        <v>26.16357</v>
      </c>
      <c r="J4579" s="56">
        <v>19.422876637584004</v>
      </c>
      <c r="K4579" s="56">
        <v>19.4215593220339</v>
      </c>
      <c r="L4579" s="59">
        <v>41342</v>
      </c>
      <c r="M4579" s="60">
        <v>2013</v>
      </c>
      <c r="N4579" s="61">
        <v>41353</v>
      </c>
      <c r="O4579" s="60">
        <v>2013</v>
      </c>
      <c r="P4579" s="61">
        <v>41547</v>
      </c>
      <c r="Q4579" s="53" t="s">
        <v>337</v>
      </c>
      <c r="R4579" s="53" t="s">
        <v>3170</v>
      </c>
      <c r="S4579" s="53" t="s">
        <v>780</v>
      </c>
      <c r="T4579" s="53">
        <v>8</v>
      </c>
      <c r="U4579" s="53">
        <v>8</v>
      </c>
      <c r="V4579" s="53" t="s">
        <v>385</v>
      </c>
      <c r="W4579" s="53"/>
      <c r="X4579" s="53"/>
      <c r="Y4579" s="63"/>
      <c r="Z4579" s="53"/>
      <c r="AA4579" s="53"/>
      <c r="AB4579" s="72"/>
      <c r="AC4579" s="57"/>
      <c r="AD4579" s="53"/>
      <c r="AE4579" s="53"/>
      <c r="AF4579" s="53"/>
      <c r="AG4579" s="63"/>
      <c r="AH4579" s="53"/>
      <c r="AI4579" s="53"/>
      <c r="AJ4579" s="149">
        <v>1</v>
      </c>
      <c r="AK4579" s="374">
        <v>8</v>
      </c>
    </row>
    <row r="4580" spans="1:37" s="149" customFormat="1" ht="60" customHeight="1">
      <c r="A4580" s="53" t="s">
        <v>1450</v>
      </c>
      <c r="B4580" s="160" t="s">
        <v>3151</v>
      </c>
      <c r="C4580" s="53" t="s">
        <v>536</v>
      </c>
      <c r="D4580" s="52" t="s">
        <v>1830</v>
      </c>
      <c r="E4580" s="53" t="s">
        <v>81</v>
      </c>
      <c r="F4580" s="55">
        <v>41250</v>
      </c>
      <c r="G4580" s="55">
        <v>41325</v>
      </c>
      <c r="H4580" s="53" t="s">
        <v>100</v>
      </c>
      <c r="I4580" s="57">
        <v>33.727429999999998</v>
      </c>
      <c r="J4580" s="56">
        <v>26.461058817009601</v>
      </c>
      <c r="K4580" s="56">
        <v>26.460466101694912</v>
      </c>
      <c r="L4580" s="59">
        <v>41342</v>
      </c>
      <c r="M4580" s="60">
        <v>2013</v>
      </c>
      <c r="N4580" s="61">
        <v>41353</v>
      </c>
      <c r="O4580" s="60">
        <v>2013</v>
      </c>
      <c r="P4580" s="61">
        <v>41547</v>
      </c>
      <c r="Q4580" s="53" t="s">
        <v>337</v>
      </c>
      <c r="R4580" s="53" t="s">
        <v>3171</v>
      </c>
      <c r="S4580" s="53" t="s">
        <v>780</v>
      </c>
      <c r="T4580" s="53">
        <v>5</v>
      </c>
      <c r="U4580" s="53">
        <v>8</v>
      </c>
      <c r="V4580" s="53" t="s">
        <v>385</v>
      </c>
      <c r="W4580" s="53"/>
      <c r="X4580" s="53"/>
      <c r="Y4580" s="63"/>
      <c r="Z4580" s="53"/>
      <c r="AA4580" s="53"/>
      <c r="AB4580" s="72"/>
      <c r="AC4580" s="57"/>
      <c r="AD4580" s="53"/>
      <c r="AE4580" s="53"/>
      <c r="AF4580" s="53"/>
      <c r="AG4580" s="63"/>
      <c r="AH4580" s="53"/>
      <c r="AI4580" s="53"/>
      <c r="AJ4580" s="149">
        <v>1</v>
      </c>
      <c r="AK4580" s="374">
        <v>8</v>
      </c>
    </row>
    <row r="4581" spans="1:37" s="149" customFormat="1" ht="60" customHeight="1">
      <c r="A4581" s="53" t="s">
        <v>1450</v>
      </c>
      <c r="B4581" s="160" t="s">
        <v>3152</v>
      </c>
      <c r="C4581" s="53" t="s">
        <v>536</v>
      </c>
      <c r="D4581" s="52" t="s">
        <v>1830</v>
      </c>
      <c r="E4581" s="53" t="s">
        <v>81</v>
      </c>
      <c r="F4581" s="55">
        <v>41250</v>
      </c>
      <c r="G4581" s="55">
        <v>41325</v>
      </c>
      <c r="H4581" s="53" t="s">
        <v>100</v>
      </c>
      <c r="I4581" s="57">
        <v>114.1621</v>
      </c>
      <c r="J4581" s="56">
        <v>101.30563551497761</v>
      </c>
      <c r="K4581" s="56">
        <v>101.30462711864408</v>
      </c>
      <c r="L4581" s="59">
        <v>41342</v>
      </c>
      <c r="M4581" s="60">
        <v>2013</v>
      </c>
      <c r="N4581" s="61">
        <v>41353</v>
      </c>
      <c r="O4581" s="60">
        <v>2013</v>
      </c>
      <c r="P4581" s="61">
        <v>41547</v>
      </c>
      <c r="Q4581" s="53" t="s">
        <v>337</v>
      </c>
      <c r="R4581" s="53" t="s">
        <v>3172</v>
      </c>
      <c r="S4581" s="53" t="s">
        <v>780</v>
      </c>
      <c r="T4581" s="53">
        <v>8</v>
      </c>
      <c r="U4581" s="53">
        <v>8</v>
      </c>
      <c r="V4581" s="53" t="s">
        <v>385</v>
      </c>
      <c r="W4581" s="53"/>
      <c r="X4581" s="53"/>
      <c r="Y4581" s="63"/>
      <c r="Z4581" s="53"/>
      <c r="AA4581" s="53"/>
      <c r="AB4581" s="72"/>
      <c r="AC4581" s="57"/>
      <c r="AD4581" s="53"/>
      <c r="AE4581" s="53"/>
      <c r="AF4581" s="53"/>
      <c r="AG4581" s="63"/>
      <c r="AH4581" s="53"/>
      <c r="AI4581" s="53"/>
      <c r="AJ4581" s="149">
        <v>1</v>
      </c>
      <c r="AK4581" s="374">
        <v>8</v>
      </c>
    </row>
    <row r="4582" spans="1:37" s="149" customFormat="1" ht="60" customHeight="1">
      <c r="A4582" s="53" t="s">
        <v>1450</v>
      </c>
      <c r="B4582" s="160" t="s">
        <v>3153</v>
      </c>
      <c r="C4582" s="53" t="s">
        <v>536</v>
      </c>
      <c r="D4582" s="52" t="s">
        <v>1830</v>
      </c>
      <c r="E4582" s="53" t="s">
        <v>81</v>
      </c>
      <c r="F4582" s="55">
        <v>41250</v>
      </c>
      <c r="G4582" s="55">
        <v>41325</v>
      </c>
      <c r="H4582" s="53" t="s">
        <v>100</v>
      </c>
      <c r="I4582" s="57">
        <v>94.513469999999998</v>
      </c>
      <c r="J4582" s="56">
        <v>83.022520098984486</v>
      </c>
      <c r="K4582" s="56">
        <v>83.021186440677965</v>
      </c>
      <c r="L4582" s="59">
        <v>41342</v>
      </c>
      <c r="M4582" s="60">
        <v>2013</v>
      </c>
      <c r="N4582" s="61">
        <v>41353</v>
      </c>
      <c r="O4582" s="60">
        <v>2013</v>
      </c>
      <c r="P4582" s="61">
        <v>41547</v>
      </c>
      <c r="Q4582" s="53" t="s">
        <v>337</v>
      </c>
      <c r="R4582" s="53" t="s">
        <v>3173</v>
      </c>
      <c r="S4582" s="53" t="s">
        <v>780</v>
      </c>
      <c r="T4582" s="53">
        <v>7</v>
      </c>
      <c r="U4582" s="53">
        <v>8</v>
      </c>
      <c r="V4582" s="53" t="s">
        <v>385</v>
      </c>
      <c r="W4582" s="53"/>
      <c r="X4582" s="53"/>
      <c r="Y4582" s="63"/>
      <c r="Z4582" s="53"/>
      <c r="AA4582" s="53"/>
      <c r="AB4582" s="72"/>
      <c r="AC4582" s="57"/>
      <c r="AD4582" s="53"/>
      <c r="AE4582" s="53"/>
      <c r="AF4582" s="53"/>
      <c r="AG4582" s="63"/>
      <c r="AH4582" s="53"/>
      <c r="AI4582" s="53"/>
      <c r="AJ4582" s="149">
        <v>1</v>
      </c>
      <c r="AK4582" s="374">
        <v>8</v>
      </c>
    </row>
    <row r="4583" spans="1:37" s="149" customFormat="1" ht="60" customHeight="1">
      <c r="A4583" s="53" t="s">
        <v>1450</v>
      </c>
      <c r="B4583" s="160" t="s">
        <v>3154</v>
      </c>
      <c r="C4583" s="53" t="s">
        <v>536</v>
      </c>
      <c r="D4583" s="52" t="s">
        <v>1830</v>
      </c>
      <c r="E4583" s="53" t="s">
        <v>81</v>
      </c>
      <c r="F4583" s="55">
        <v>41250</v>
      </c>
      <c r="G4583" s="55">
        <v>41325</v>
      </c>
      <c r="H4583" s="53" t="s">
        <v>100</v>
      </c>
      <c r="I4583" s="57">
        <v>130.24549999999999</v>
      </c>
      <c r="J4583" s="56">
        <v>116.27125325242561</v>
      </c>
      <c r="K4583" s="56">
        <v>116.27072033898307</v>
      </c>
      <c r="L4583" s="59">
        <v>41342</v>
      </c>
      <c r="M4583" s="60">
        <v>2013</v>
      </c>
      <c r="N4583" s="61">
        <v>41353</v>
      </c>
      <c r="O4583" s="60">
        <v>2013</v>
      </c>
      <c r="P4583" s="61">
        <v>41547</v>
      </c>
      <c r="Q4583" s="53" t="s">
        <v>337</v>
      </c>
      <c r="R4583" s="53" t="s">
        <v>3174</v>
      </c>
      <c r="S4583" s="53" t="s">
        <v>780</v>
      </c>
      <c r="T4583" s="53">
        <v>5</v>
      </c>
      <c r="U4583" s="53">
        <v>8</v>
      </c>
      <c r="V4583" s="53" t="s">
        <v>385</v>
      </c>
      <c r="W4583" s="53"/>
      <c r="X4583" s="53"/>
      <c r="Y4583" s="63"/>
      <c r="Z4583" s="53"/>
      <c r="AA4583" s="53"/>
      <c r="AB4583" s="72"/>
      <c r="AC4583" s="57"/>
      <c r="AD4583" s="53"/>
      <c r="AE4583" s="53"/>
      <c r="AF4583" s="53"/>
      <c r="AG4583" s="63"/>
      <c r="AH4583" s="53"/>
      <c r="AI4583" s="53"/>
      <c r="AJ4583" s="149">
        <v>1</v>
      </c>
      <c r="AK4583" s="374">
        <v>8</v>
      </c>
    </row>
    <row r="4584" spans="1:37" s="149" customFormat="1" ht="60" customHeight="1">
      <c r="A4584" s="53" t="s">
        <v>1450</v>
      </c>
      <c r="B4584" s="160" t="s">
        <v>3155</v>
      </c>
      <c r="C4584" s="53" t="s">
        <v>536</v>
      </c>
      <c r="D4584" s="52" t="s">
        <v>1830</v>
      </c>
      <c r="E4584" s="53" t="s">
        <v>81</v>
      </c>
      <c r="F4584" s="55">
        <v>41250</v>
      </c>
      <c r="G4584" s="55">
        <v>41325</v>
      </c>
      <c r="H4584" s="53" t="s">
        <v>100</v>
      </c>
      <c r="I4584" s="57">
        <v>386.52850000000001</v>
      </c>
      <c r="J4584" s="56">
        <v>354.7329556086288</v>
      </c>
      <c r="K4584" s="56">
        <v>354.74237288135595</v>
      </c>
      <c r="L4584" s="59">
        <v>41342</v>
      </c>
      <c r="M4584" s="60">
        <v>2013</v>
      </c>
      <c r="N4584" s="61">
        <v>41353</v>
      </c>
      <c r="O4584" s="60">
        <v>2013</v>
      </c>
      <c r="P4584" s="61">
        <v>41547</v>
      </c>
      <c r="Q4584" s="53" t="s">
        <v>337</v>
      </c>
      <c r="R4584" s="53" t="s">
        <v>3175</v>
      </c>
      <c r="S4584" s="53" t="s">
        <v>430</v>
      </c>
      <c r="T4584" s="53">
        <v>212</v>
      </c>
      <c r="U4584" s="53">
        <v>8</v>
      </c>
      <c r="V4584" s="53" t="s">
        <v>385</v>
      </c>
      <c r="W4584" s="53"/>
      <c r="X4584" s="53"/>
      <c r="Y4584" s="63"/>
      <c r="Z4584" s="53"/>
      <c r="AA4584" s="53"/>
      <c r="AB4584" s="72"/>
      <c r="AC4584" s="57"/>
      <c r="AD4584" s="53"/>
      <c r="AE4584" s="53"/>
      <c r="AF4584" s="53"/>
      <c r="AG4584" s="63"/>
      <c r="AH4584" s="53"/>
      <c r="AI4584" s="53"/>
      <c r="AJ4584" s="149">
        <v>1</v>
      </c>
      <c r="AK4584" s="374">
        <v>8</v>
      </c>
    </row>
    <row r="4585" spans="1:37" s="149" customFormat="1" ht="60" customHeight="1">
      <c r="A4585" s="53" t="s">
        <v>1450</v>
      </c>
      <c r="B4585" s="160" t="s">
        <v>3156</v>
      </c>
      <c r="C4585" s="53" t="s">
        <v>536</v>
      </c>
      <c r="D4585" s="52" t="s">
        <v>1830</v>
      </c>
      <c r="E4585" s="53" t="s">
        <v>81</v>
      </c>
      <c r="F4585" s="55">
        <v>41250</v>
      </c>
      <c r="G4585" s="55">
        <v>41325</v>
      </c>
      <c r="H4585" s="53" t="s">
        <v>100</v>
      </c>
      <c r="I4585" s="57">
        <v>92.497100000000003</v>
      </c>
      <c r="J4585" s="56">
        <v>81.146294398209591</v>
      </c>
      <c r="K4585" s="56">
        <v>81.145762711864421</v>
      </c>
      <c r="L4585" s="59">
        <v>41342</v>
      </c>
      <c r="M4585" s="60">
        <v>2013</v>
      </c>
      <c r="N4585" s="61">
        <v>41353</v>
      </c>
      <c r="O4585" s="60">
        <v>2013</v>
      </c>
      <c r="P4585" s="61">
        <v>41547</v>
      </c>
      <c r="Q4585" s="53" t="s">
        <v>337</v>
      </c>
      <c r="R4585" s="53" t="s">
        <v>3176</v>
      </c>
      <c r="S4585" s="53" t="s">
        <v>430</v>
      </c>
      <c r="T4585" s="53">
        <v>687</v>
      </c>
      <c r="U4585" s="53">
        <v>8</v>
      </c>
      <c r="V4585" s="53" t="s">
        <v>385</v>
      </c>
      <c r="W4585" s="53"/>
      <c r="X4585" s="53"/>
      <c r="Y4585" s="63"/>
      <c r="Z4585" s="53"/>
      <c r="AA4585" s="53"/>
      <c r="AB4585" s="72"/>
      <c r="AC4585" s="57"/>
      <c r="AD4585" s="53"/>
      <c r="AE4585" s="53"/>
      <c r="AF4585" s="53"/>
      <c r="AG4585" s="63"/>
      <c r="AH4585" s="53"/>
      <c r="AI4585" s="53"/>
      <c r="AJ4585" s="149">
        <v>1</v>
      </c>
      <c r="AK4585" s="374">
        <v>8</v>
      </c>
    </row>
    <row r="4586" spans="1:37" s="149" customFormat="1" ht="60" customHeight="1">
      <c r="A4586" s="53" t="s">
        <v>1450</v>
      </c>
      <c r="B4586" s="160" t="s">
        <v>3157</v>
      </c>
      <c r="C4586" s="53" t="s">
        <v>536</v>
      </c>
      <c r="D4586" s="52" t="s">
        <v>1830</v>
      </c>
      <c r="E4586" s="53" t="s">
        <v>81</v>
      </c>
      <c r="F4586" s="55">
        <v>41250</v>
      </c>
      <c r="G4586" s="55">
        <v>41325</v>
      </c>
      <c r="H4586" s="53" t="s">
        <v>100</v>
      </c>
      <c r="I4586" s="57">
        <v>120.8648</v>
      </c>
      <c r="J4586" s="56">
        <v>107.54250037302241</v>
      </c>
      <c r="K4586" s="56">
        <v>107.54237288135594</v>
      </c>
      <c r="L4586" s="59">
        <v>41342</v>
      </c>
      <c r="M4586" s="60">
        <v>2013</v>
      </c>
      <c r="N4586" s="61">
        <v>41353</v>
      </c>
      <c r="O4586" s="60">
        <v>2013</v>
      </c>
      <c r="P4586" s="61">
        <v>41547</v>
      </c>
      <c r="Q4586" s="53" t="s">
        <v>337</v>
      </c>
      <c r="R4586" s="53" t="s">
        <v>3177</v>
      </c>
      <c r="S4586" s="53" t="s">
        <v>780</v>
      </c>
      <c r="T4586" s="53">
        <v>40</v>
      </c>
      <c r="U4586" s="53">
        <v>8</v>
      </c>
      <c r="V4586" s="53" t="s">
        <v>385</v>
      </c>
      <c r="W4586" s="53"/>
      <c r="X4586" s="53"/>
      <c r="Y4586" s="63"/>
      <c r="Z4586" s="53"/>
      <c r="AA4586" s="53"/>
      <c r="AB4586" s="72"/>
      <c r="AC4586" s="57"/>
      <c r="AD4586" s="53"/>
      <c r="AE4586" s="53"/>
      <c r="AF4586" s="53"/>
      <c r="AG4586" s="63"/>
      <c r="AH4586" s="53"/>
      <c r="AI4586" s="53"/>
      <c r="AJ4586" s="149">
        <v>1</v>
      </c>
      <c r="AK4586" s="374">
        <v>8</v>
      </c>
    </row>
    <row r="4587" spans="1:37" s="149" customFormat="1" ht="60" customHeight="1">
      <c r="A4587" s="53" t="s">
        <v>1450</v>
      </c>
      <c r="B4587" s="160" t="s">
        <v>3158</v>
      </c>
      <c r="C4587" s="53" t="s">
        <v>536</v>
      </c>
      <c r="D4587" s="52" t="s">
        <v>1830</v>
      </c>
      <c r="E4587" s="53" t="s">
        <v>81</v>
      </c>
      <c r="F4587" s="55">
        <v>41250</v>
      </c>
      <c r="G4587" s="55">
        <v>41325</v>
      </c>
      <c r="H4587" s="53" t="s">
        <v>100</v>
      </c>
      <c r="I4587" s="57">
        <v>369.8947</v>
      </c>
      <c r="J4587" s="56">
        <v>339.2650031443344</v>
      </c>
      <c r="K4587" s="56">
        <v>339.26450847457636</v>
      </c>
      <c r="L4587" s="59">
        <v>41342</v>
      </c>
      <c r="M4587" s="60">
        <v>2013</v>
      </c>
      <c r="N4587" s="61">
        <v>41353</v>
      </c>
      <c r="O4587" s="60">
        <v>2013</v>
      </c>
      <c r="P4587" s="61">
        <v>41547</v>
      </c>
      <c r="Q4587" s="53" t="s">
        <v>337</v>
      </c>
      <c r="R4587" s="53" t="s">
        <v>3178</v>
      </c>
      <c r="S4587" s="53" t="s">
        <v>430</v>
      </c>
      <c r="T4587" s="53">
        <v>76</v>
      </c>
      <c r="U4587" s="53">
        <v>8</v>
      </c>
      <c r="V4587" s="53" t="s">
        <v>385</v>
      </c>
      <c r="W4587" s="53"/>
      <c r="X4587" s="53"/>
      <c r="Y4587" s="63"/>
      <c r="Z4587" s="53"/>
      <c r="AA4587" s="53"/>
      <c r="AB4587" s="72"/>
      <c r="AC4587" s="57"/>
      <c r="AD4587" s="53"/>
      <c r="AE4587" s="53"/>
      <c r="AF4587" s="53"/>
      <c r="AG4587" s="63"/>
      <c r="AH4587" s="53"/>
      <c r="AI4587" s="53"/>
      <c r="AJ4587" s="149">
        <v>1</v>
      </c>
      <c r="AK4587" s="374">
        <v>8</v>
      </c>
    </row>
    <row r="4588" spans="1:37" s="149" customFormat="1" ht="60" customHeight="1">
      <c r="A4588" s="53" t="s">
        <v>1450</v>
      </c>
      <c r="B4588" s="160" t="s">
        <v>3159</v>
      </c>
      <c r="C4588" s="53" t="s">
        <v>536</v>
      </c>
      <c r="D4588" s="52" t="s">
        <v>1830</v>
      </c>
      <c r="E4588" s="53" t="s">
        <v>81</v>
      </c>
      <c r="F4588" s="55">
        <v>41250</v>
      </c>
      <c r="G4588" s="55">
        <v>41325</v>
      </c>
      <c r="H4588" s="53" t="s">
        <v>100</v>
      </c>
      <c r="I4588" s="57">
        <v>118.24826</v>
      </c>
      <c r="J4588" s="56">
        <v>105.10777078885441</v>
      </c>
      <c r="K4588" s="56">
        <v>105.10677966101696</v>
      </c>
      <c r="L4588" s="59">
        <v>41342</v>
      </c>
      <c r="M4588" s="60">
        <v>2013</v>
      </c>
      <c r="N4588" s="61">
        <v>41353</v>
      </c>
      <c r="O4588" s="60">
        <v>2013</v>
      </c>
      <c r="P4588" s="61">
        <v>41547</v>
      </c>
      <c r="Q4588" s="53" t="s">
        <v>337</v>
      </c>
      <c r="R4588" s="53" t="s">
        <v>3179</v>
      </c>
      <c r="S4588" s="53" t="s">
        <v>780</v>
      </c>
      <c r="T4588" s="53">
        <v>6</v>
      </c>
      <c r="U4588" s="53">
        <v>8</v>
      </c>
      <c r="V4588" s="53" t="s">
        <v>385</v>
      </c>
      <c r="W4588" s="53"/>
      <c r="X4588" s="53"/>
      <c r="Y4588" s="63"/>
      <c r="Z4588" s="53"/>
      <c r="AA4588" s="53"/>
      <c r="AB4588" s="72"/>
      <c r="AC4588" s="57"/>
      <c r="AD4588" s="53"/>
      <c r="AE4588" s="53"/>
      <c r="AF4588" s="53"/>
      <c r="AG4588" s="63"/>
      <c r="AH4588" s="53"/>
      <c r="AI4588" s="53"/>
      <c r="AJ4588" s="149">
        <v>1</v>
      </c>
      <c r="AK4588" s="374">
        <v>8</v>
      </c>
    </row>
    <row r="4589" spans="1:37" s="149" customFormat="1" ht="60" customHeight="1">
      <c r="A4589" s="53" t="s">
        <v>1450</v>
      </c>
      <c r="B4589" s="160" t="s">
        <v>3160</v>
      </c>
      <c r="C4589" s="53" t="s">
        <v>536</v>
      </c>
      <c r="D4589" s="52" t="s">
        <v>1830</v>
      </c>
      <c r="E4589" s="53" t="s">
        <v>81</v>
      </c>
      <c r="F4589" s="55">
        <v>41250</v>
      </c>
      <c r="G4589" s="55">
        <v>41325</v>
      </c>
      <c r="H4589" s="53" t="s">
        <v>100</v>
      </c>
      <c r="I4589" s="57">
        <v>456.5052</v>
      </c>
      <c r="J4589" s="56">
        <v>419.85620118136802</v>
      </c>
      <c r="K4589" s="56">
        <v>419.85576271186449</v>
      </c>
      <c r="L4589" s="59">
        <v>41342</v>
      </c>
      <c r="M4589" s="60">
        <v>2013</v>
      </c>
      <c r="N4589" s="61">
        <v>41353</v>
      </c>
      <c r="O4589" s="60">
        <v>2013</v>
      </c>
      <c r="P4589" s="61">
        <v>41547</v>
      </c>
      <c r="Q4589" s="53" t="s">
        <v>337</v>
      </c>
      <c r="R4589" s="53" t="s">
        <v>3180</v>
      </c>
      <c r="S4589" s="53" t="s">
        <v>430</v>
      </c>
      <c r="T4589" s="53">
        <v>4870</v>
      </c>
      <c r="U4589" s="53">
        <v>8</v>
      </c>
      <c r="V4589" s="53" t="s">
        <v>385</v>
      </c>
      <c r="W4589" s="53"/>
      <c r="X4589" s="53"/>
      <c r="Y4589" s="63"/>
      <c r="Z4589" s="53"/>
      <c r="AA4589" s="53"/>
      <c r="AB4589" s="72"/>
      <c r="AC4589" s="57"/>
      <c r="AD4589" s="53"/>
      <c r="AE4589" s="53"/>
      <c r="AF4589" s="53"/>
      <c r="AG4589" s="63"/>
      <c r="AH4589" s="53"/>
      <c r="AI4589" s="53"/>
      <c r="AJ4589" s="149">
        <v>1</v>
      </c>
      <c r="AK4589" s="374">
        <v>8</v>
      </c>
    </row>
    <row r="4590" spans="1:37" s="149" customFormat="1" ht="60" customHeight="1">
      <c r="A4590" s="53" t="s">
        <v>1450</v>
      </c>
      <c r="B4590" s="160" t="s">
        <v>3161</v>
      </c>
      <c r="C4590" s="53" t="s">
        <v>536</v>
      </c>
      <c r="D4590" s="52" t="s">
        <v>1830</v>
      </c>
      <c r="E4590" s="53" t="s">
        <v>81</v>
      </c>
      <c r="F4590" s="55">
        <v>41250</v>
      </c>
      <c r="G4590" s="55">
        <v>41325</v>
      </c>
      <c r="H4590" s="53" t="s">
        <v>100</v>
      </c>
      <c r="I4590" s="57">
        <v>29.221731999999999</v>
      </c>
      <c r="J4590" s="56">
        <v>22.268498441100913</v>
      </c>
      <c r="K4590" s="56">
        <v>22.268500000000007</v>
      </c>
      <c r="L4590" s="59">
        <v>41342</v>
      </c>
      <c r="M4590" s="60">
        <v>2013</v>
      </c>
      <c r="N4590" s="61">
        <v>41353</v>
      </c>
      <c r="O4590" s="60">
        <v>2013</v>
      </c>
      <c r="P4590" s="61">
        <v>41547</v>
      </c>
      <c r="Q4590" s="53" t="s">
        <v>337</v>
      </c>
      <c r="R4590" s="53" t="s">
        <v>3181</v>
      </c>
      <c r="S4590" s="53" t="s">
        <v>430</v>
      </c>
      <c r="T4590" s="53">
        <v>23</v>
      </c>
      <c r="U4590" s="53">
        <v>8</v>
      </c>
      <c r="V4590" s="53" t="s">
        <v>385</v>
      </c>
      <c r="W4590" s="53"/>
      <c r="X4590" s="53"/>
      <c r="Y4590" s="63"/>
      <c r="Z4590" s="53"/>
      <c r="AA4590" s="53"/>
      <c r="AB4590" s="72"/>
      <c r="AC4590" s="57"/>
      <c r="AD4590" s="53"/>
      <c r="AE4590" s="53"/>
      <c r="AF4590" s="53"/>
      <c r="AG4590" s="63"/>
      <c r="AH4590" s="53"/>
      <c r="AI4590" s="53"/>
      <c r="AJ4590" s="149">
        <v>1</v>
      </c>
      <c r="AK4590" s="374">
        <v>8</v>
      </c>
    </row>
    <row r="4591" spans="1:37" s="149" customFormat="1" ht="60" customHeight="1">
      <c r="A4591" s="53" t="s">
        <v>1450</v>
      </c>
      <c r="B4591" s="160" t="s">
        <v>3162</v>
      </c>
      <c r="C4591" s="53" t="s">
        <v>536</v>
      </c>
      <c r="D4591" s="52" t="s">
        <v>1830</v>
      </c>
      <c r="E4591" s="53" t="s">
        <v>81</v>
      </c>
      <c r="F4591" s="55">
        <v>41250</v>
      </c>
      <c r="G4591" s="55">
        <v>41325</v>
      </c>
      <c r="H4591" s="53" t="s">
        <v>100</v>
      </c>
      <c r="I4591" s="57">
        <v>95.144047999999998</v>
      </c>
      <c r="J4591" s="56">
        <v>83.609273440758244</v>
      </c>
      <c r="K4591" s="56">
        <v>83.60894915254238</v>
      </c>
      <c r="L4591" s="59">
        <v>41342</v>
      </c>
      <c r="M4591" s="60">
        <v>2013</v>
      </c>
      <c r="N4591" s="61">
        <v>41353</v>
      </c>
      <c r="O4591" s="60">
        <v>2013</v>
      </c>
      <c r="P4591" s="61">
        <v>41547</v>
      </c>
      <c r="Q4591" s="53" t="s">
        <v>337</v>
      </c>
      <c r="R4591" s="53" t="s">
        <v>3182</v>
      </c>
      <c r="S4591" s="53" t="s">
        <v>430</v>
      </c>
      <c r="T4591" s="53">
        <v>8</v>
      </c>
      <c r="U4591" s="53">
        <v>8</v>
      </c>
      <c r="V4591" s="53" t="s">
        <v>385</v>
      </c>
      <c r="W4591" s="53"/>
      <c r="X4591" s="53"/>
      <c r="Y4591" s="63"/>
      <c r="Z4591" s="53"/>
      <c r="AA4591" s="53"/>
      <c r="AB4591" s="72"/>
      <c r="AC4591" s="57"/>
      <c r="AD4591" s="53"/>
      <c r="AE4591" s="53"/>
      <c r="AF4591" s="53"/>
      <c r="AG4591" s="63"/>
      <c r="AH4591" s="53"/>
      <c r="AI4591" s="53"/>
      <c r="AJ4591" s="149">
        <v>1</v>
      </c>
      <c r="AK4591" s="374">
        <v>8</v>
      </c>
    </row>
    <row r="4592" spans="1:37" s="149" customFormat="1" ht="60" customHeight="1">
      <c r="A4592" s="53" t="s">
        <v>1450</v>
      </c>
      <c r="B4592" s="160" t="s">
        <v>3163</v>
      </c>
      <c r="C4592" s="53" t="s">
        <v>536</v>
      </c>
      <c r="D4592" s="52" t="s">
        <v>1830</v>
      </c>
      <c r="E4592" s="53" t="s">
        <v>81</v>
      </c>
      <c r="F4592" s="55">
        <v>41250</v>
      </c>
      <c r="G4592" s="55">
        <v>41325</v>
      </c>
      <c r="H4592" s="53" t="s">
        <v>100</v>
      </c>
      <c r="I4592" s="57">
        <v>290.75705099999999</v>
      </c>
      <c r="J4592" s="56">
        <v>265.62734883165604</v>
      </c>
      <c r="K4592" s="56">
        <v>265.62711864406776</v>
      </c>
      <c r="L4592" s="59">
        <v>41342</v>
      </c>
      <c r="M4592" s="60">
        <v>2013</v>
      </c>
      <c r="N4592" s="61">
        <v>41353</v>
      </c>
      <c r="O4592" s="60">
        <v>2013</v>
      </c>
      <c r="P4592" s="61">
        <v>41547</v>
      </c>
      <c r="Q4592" s="53" t="s">
        <v>337</v>
      </c>
      <c r="R4592" s="53" t="s">
        <v>3183</v>
      </c>
      <c r="S4592" s="53" t="s">
        <v>3184</v>
      </c>
      <c r="T4592" s="53">
        <v>804</v>
      </c>
      <c r="U4592" s="53">
        <v>8</v>
      </c>
      <c r="V4592" s="53" t="s">
        <v>385</v>
      </c>
      <c r="W4592" s="53"/>
      <c r="X4592" s="53"/>
      <c r="Y4592" s="63"/>
      <c r="Z4592" s="53"/>
      <c r="AA4592" s="53"/>
      <c r="AB4592" s="72"/>
      <c r="AC4592" s="57"/>
      <c r="AD4592" s="53"/>
      <c r="AE4592" s="53"/>
      <c r="AF4592" s="53"/>
      <c r="AG4592" s="63"/>
      <c r="AH4592" s="53"/>
      <c r="AI4592" s="53"/>
      <c r="AJ4592" s="149">
        <v>1</v>
      </c>
      <c r="AK4592" s="374">
        <v>8</v>
      </c>
    </row>
    <row r="4593" spans="1:37" s="149" customFormat="1" ht="60" customHeight="1">
      <c r="A4593" s="53" t="s">
        <v>1450</v>
      </c>
      <c r="B4593" s="160" t="s">
        <v>3164</v>
      </c>
      <c r="C4593" s="53" t="s">
        <v>536</v>
      </c>
      <c r="D4593" s="52" t="s">
        <v>1830</v>
      </c>
      <c r="E4593" s="53" t="s">
        <v>81</v>
      </c>
      <c r="F4593" s="55">
        <v>41250</v>
      </c>
      <c r="G4593" s="55">
        <v>41325</v>
      </c>
      <c r="H4593" s="53" t="s">
        <v>100</v>
      </c>
      <c r="I4593" s="57">
        <v>635.74390300000005</v>
      </c>
      <c r="J4593" s="56">
        <v>586.63792569866405</v>
      </c>
      <c r="K4593" s="56">
        <v>586.63755932203401</v>
      </c>
      <c r="L4593" s="59">
        <v>41342</v>
      </c>
      <c r="M4593" s="60">
        <v>2013</v>
      </c>
      <c r="N4593" s="61">
        <v>41353</v>
      </c>
      <c r="O4593" s="60">
        <v>2013</v>
      </c>
      <c r="P4593" s="61">
        <v>41547</v>
      </c>
      <c r="Q4593" s="53" t="s">
        <v>337</v>
      </c>
      <c r="R4593" s="53" t="s">
        <v>3185</v>
      </c>
      <c r="S4593" s="53" t="s">
        <v>430</v>
      </c>
      <c r="T4593" s="53">
        <v>6080</v>
      </c>
      <c r="U4593" s="53">
        <v>8</v>
      </c>
      <c r="V4593" s="53" t="s">
        <v>385</v>
      </c>
      <c r="W4593" s="53"/>
      <c r="X4593" s="53"/>
      <c r="Y4593" s="63"/>
      <c r="Z4593" s="53"/>
      <c r="AA4593" s="53"/>
      <c r="AB4593" s="72"/>
      <c r="AC4593" s="57"/>
      <c r="AD4593" s="53"/>
      <c r="AE4593" s="53"/>
      <c r="AF4593" s="53"/>
      <c r="AG4593" s="63"/>
      <c r="AH4593" s="53"/>
      <c r="AI4593" s="53"/>
      <c r="AJ4593" s="149">
        <v>1</v>
      </c>
      <c r="AK4593" s="374">
        <v>8</v>
      </c>
    </row>
    <row r="4594" spans="1:37" s="149" customFormat="1" ht="60" customHeight="1">
      <c r="A4594" s="53" t="s">
        <v>1450</v>
      </c>
      <c r="B4594" s="60">
        <v>8302</v>
      </c>
      <c r="C4594" s="60" t="s">
        <v>1310</v>
      </c>
      <c r="D4594" s="52" t="s">
        <v>1311</v>
      </c>
      <c r="E4594" s="53" t="s">
        <v>59</v>
      </c>
      <c r="F4594" s="55">
        <v>41399</v>
      </c>
      <c r="G4594" s="55">
        <v>41430</v>
      </c>
      <c r="H4594" s="53" t="s">
        <v>100</v>
      </c>
      <c r="I4594" s="57">
        <v>338.9830508</v>
      </c>
      <c r="J4594" s="56">
        <v>338.983</v>
      </c>
      <c r="K4594" s="56">
        <v>338.983</v>
      </c>
      <c r="L4594" s="59">
        <v>41456</v>
      </c>
      <c r="M4594" s="60">
        <v>2013</v>
      </c>
      <c r="N4594" s="61">
        <v>41456</v>
      </c>
      <c r="O4594" s="60">
        <v>2013</v>
      </c>
      <c r="P4594" s="61">
        <v>41638</v>
      </c>
      <c r="Q4594" s="53" t="s">
        <v>343</v>
      </c>
      <c r="R4594" s="53" t="s">
        <v>1519</v>
      </c>
      <c r="S4594" s="53" t="s">
        <v>384</v>
      </c>
      <c r="T4594" s="60">
        <v>1</v>
      </c>
      <c r="U4594" s="53">
        <v>8</v>
      </c>
      <c r="V4594" s="53" t="s">
        <v>385</v>
      </c>
      <c r="W4594" s="53"/>
      <c r="X4594" s="53"/>
      <c r="Y4594" s="63"/>
      <c r="Z4594" s="53"/>
      <c r="AA4594" s="53"/>
      <c r="AB4594" s="72"/>
      <c r="AC4594" s="57"/>
      <c r="AD4594" s="53"/>
      <c r="AE4594" s="53"/>
      <c r="AF4594" s="53"/>
      <c r="AG4594" s="63"/>
      <c r="AH4594" s="53"/>
      <c r="AI4594" s="53"/>
      <c r="AJ4594" s="149">
        <v>3</v>
      </c>
      <c r="AK4594" s="374">
        <v>8</v>
      </c>
    </row>
    <row r="4595" spans="1:37" s="149" customFormat="1" ht="60" customHeight="1">
      <c r="A4595" s="53" t="s">
        <v>1450</v>
      </c>
      <c r="B4595" s="60">
        <v>8303</v>
      </c>
      <c r="C4595" s="60" t="s">
        <v>1310</v>
      </c>
      <c r="D4595" s="52" t="s">
        <v>1311</v>
      </c>
      <c r="E4595" s="53" t="s">
        <v>63</v>
      </c>
      <c r="F4595" s="55">
        <v>41522</v>
      </c>
      <c r="G4595" s="55">
        <v>41522</v>
      </c>
      <c r="H4595" s="53" t="s">
        <v>100</v>
      </c>
      <c r="I4595" s="57">
        <v>171.89699999999999</v>
      </c>
      <c r="J4595" s="56">
        <v>171.89699999999999</v>
      </c>
      <c r="K4595" s="56">
        <v>171.89699999999999</v>
      </c>
      <c r="L4595" s="59">
        <v>41522</v>
      </c>
      <c r="M4595" s="60">
        <v>2013</v>
      </c>
      <c r="N4595" s="61">
        <v>41548</v>
      </c>
      <c r="O4595" s="60">
        <v>2013</v>
      </c>
      <c r="P4595" s="61">
        <v>41638</v>
      </c>
      <c r="Q4595" s="53" t="s">
        <v>343</v>
      </c>
      <c r="R4595" s="53" t="s">
        <v>1520</v>
      </c>
      <c r="S4595" s="53" t="s">
        <v>384</v>
      </c>
      <c r="T4595" s="60">
        <v>1</v>
      </c>
      <c r="U4595" s="53">
        <v>8</v>
      </c>
      <c r="V4595" s="53" t="s">
        <v>385</v>
      </c>
      <c r="W4595" s="53"/>
      <c r="X4595" s="53"/>
      <c r="Y4595" s="63"/>
      <c r="Z4595" s="53"/>
      <c r="AA4595" s="53"/>
      <c r="AB4595" s="72"/>
      <c r="AC4595" s="57"/>
      <c r="AD4595" s="53"/>
      <c r="AE4595" s="53"/>
      <c r="AF4595" s="53"/>
      <c r="AG4595" s="63"/>
      <c r="AH4595" s="53"/>
      <c r="AI4595" s="53"/>
      <c r="AJ4595" s="149">
        <v>3</v>
      </c>
      <c r="AK4595" s="374">
        <v>8</v>
      </c>
    </row>
    <row r="4596" spans="1:37" s="149" customFormat="1" ht="60" customHeight="1">
      <c r="A4596" s="53" t="s">
        <v>1450</v>
      </c>
      <c r="B4596" s="60">
        <v>8304</v>
      </c>
      <c r="C4596" s="53" t="s">
        <v>524</v>
      </c>
      <c r="D4596" s="52" t="s">
        <v>525</v>
      </c>
      <c r="E4596" s="53" t="s">
        <v>59</v>
      </c>
      <c r="F4596" s="55">
        <v>41244</v>
      </c>
      <c r="G4596" s="55">
        <v>41284</v>
      </c>
      <c r="H4596" s="53" t="s">
        <v>100</v>
      </c>
      <c r="I4596" s="57">
        <v>2033</v>
      </c>
      <c r="J4596" s="56">
        <v>2033</v>
      </c>
      <c r="K4596" s="56">
        <v>2033</v>
      </c>
      <c r="L4596" s="59">
        <v>41303</v>
      </c>
      <c r="M4596" s="60">
        <v>2013</v>
      </c>
      <c r="N4596" s="61">
        <v>41303</v>
      </c>
      <c r="O4596" s="60">
        <v>2013</v>
      </c>
      <c r="P4596" s="61">
        <v>41638</v>
      </c>
      <c r="Q4596" s="53" t="s">
        <v>343</v>
      </c>
      <c r="R4596" s="53"/>
      <c r="S4596" s="53" t="s">
        <v>384</v>
      </c>
      <c r="T4596" s="53" t="s">
        <v>9</v>
      </c>
      <c r="U4596" s="53">
        <v>8</v>
      </c>
      <c r="V4596" s="53" t="s">
        <v>385</v>
      </c>
      <c r="W4596" s="53"/>
      <c r="X4596" s="53"/>
      <c r="Y4596" s="63"/>
      <c r="Z4596" s="53"/>
      <c r="AA4596" s="53"/>
      <c r="AB4596" s="72"/>
      <c r="AC4596" s="57"/>
      <c r="AD4596" s="53"/>
      <c r="AE4596" s="53"/>
      <c r="AF4596" s="53"/>
      <c r="AG4596" s="63"/>
      <c r="AH4596" s="53"/>
      <c r="AI4596" s="53"/>
      <c r="AJ4596" s="149">
        <v>1</v>
      </c>
      <c r="AK4596" s="374">
        <v>8</v>
      </c>
    </row>
    <row r="4597" spans="1:37" s="149" customFormat="1" ht="60" customHeight="1">
      <c r="A4597" s="53" t="s">
        <v>1450</v>
      </c>
      <c r="B4597" s="60">
        <v>8305</v>
      </c>
      <c r="C4597" s="53" t="s">
        <v>2062</v>
      </c>
      <c r="D4597" s="52" t="s">
        <v>1521</v>
      </c>
      <c r="E4597" s="53" t="s">
        <v>59</v>
      </c>
      <c r="F4597" s="55">
        <v>41343</v>
      </c>
      <c r="G4597" s="55">
        <v>41374</v>
      </c>
      <c r="H4597" s="53" t="s">
        <v>100</v>
      </c>
      <c r="I4597" s="57">
        <v>2966.1</v>
      </c>
      <c r="J4597" s="56">
        <v>2966.1</v>
      </c>
      <c r="K4597" s="56">
        <v>2966.1</v>
      </c>
      <c r="L4597" s="59">
        <v>41393</v>
      </c>
      <c r="M4597" s="60">
        <v>2013</v>
      </c>
      <c r="N4597" s="61">
        <v>41393</v>
      </c>
      <c r="O4597" s="60">
        <v>2013</v>
      </c>
      <c r="P4597" s="61">
        <v>41455</v>
      </c>
      <c r="Q4597" s="53" t="s">
        <v>337</v>
      </c>
      <c r="R4597" s="53"/>
      <c r="S4597" s="53" t="s">
        <v>384</v>
      </c>
      <c r="T4597" s="53" t="s">
        <v>9</v>
      </c>
      <c r="U4597" s="53">
        <v>8</v>
      </c>
      <c r="V4597" s="53" t="s">
        <v>385</v>
      </c>
      <c r="W4597" s="53"/>
      <c r="X4597" s="53"/>
      <c r="Y4597" s="63"/>
      <c r="Z4597" s="53"/>
      <c r="AA4597" s="53"/>
      <c r="AB4597" s="72"/>
      <c r="AC4597" s="57"/>
      <c r="AD4597" s="53"/>
      <c r="AE4597" s="53"/>
      <c r="AF4597" s="53"/>
      <c r="AG4597" s="63"/>
      <c r="AH4597" s="53"/>
      <c r="AI4597" s="53"/>
      <c r="AJ4597" s="149">
        <v>2</v>
      </c>
      <c r="AK4597" s="374">
        <v>8</v>
      </c>
    </row>
    <row r="4598" spans="1:37" s="149" customFormat="1" ht="60" customHeight="1">
      <c r="A4598" s="53" t="s">
        <v>1522</v>
      </c>
      <c r="B4598" s="60">
        <v>8306</v>
      </c>
      <c r="C4598" s="53">
        <v>3000438</v>
      </c>
      <c r="D4598" s="52" t="s">
        <v>624</v>
      </c>
      <c r="E4598" s="53" t="s">
        <v>64</v>
      </c>
      <c r="F4598" s="55">
        <v>41309</v>
      </c>
      <c r="G4598" s="55">
        <v>41364</v>
      </c>
      <c r="H4598" s="53" t="s">
        <v>100</v>
      </c>
      <c r="I4598" s="57">
        <v>832.6</v>
      </c>
      <c r="J4598" s="56">
        <v>1594.7725656781035</v>
      </c>
      <c r="K4598" s="56">
        <v>832.6</v>
      </c>
      <c r="L4598" s="59">
        <v>41390</v>
      </c>
      <c r="M4598" s="60">
        <v>2013</v>
      </c>
      <c r="N4598" s="61">
        <v>41391</v>
      </c>
      <c r="O4598" s="60">
        <v>2013</v>
      </c>
      <c r="P4598" s="61">
        <v>41547</v>
      </c>
      <c r="Q4598" s="53" t="s">
        <v>337</v>
      </c>
      <c r="R4598" s="53" t="s">
        <v>2497</v>
      </c>
      <c r="S4598" s="53" t="s">
        <v>384</v>
      </c>
      <c r="T4598" s="60">
        <v>1</v>
      </c>
      <c r="U4598" s="53">
        <v>8</v>
      </c>
      <c r="V4598" s="53" t="s">
        <v>385</v>
      </c>
      <c r="W4598" s="53"/>
      <c r="X4598" s="53"/>
      <c r="Y4598" s="63"/>
      <c r="Z4598" s="53"/>
      <c r="AA4598" s="53"/>
      <c r="AB4598" s="72"/>
      <c r="AC4598" s="57"/>
      <c r="AD4598" s="53"/>
      <c r="AE4598" s="53"/>
      <c r="AF4598" s="53"/>
      <c r="AG4598" s="63"/>
      <c r="AH4598" s="53"/>
      <c r="AI4598" s="53"/>
      <c r="AJ4598" s="149">
        <v>2</v>
      </c>
      <c r="AK4598" s="374">
        <v>8</v>
      </c>
    </row>
    <row r="4599" spans="1:37" s="149" customFormat="1" ht="180" customHeight="1">
      <c r="A4599" s="53" t="s">
        <v>1522</v>
      </c>
      <c r="B4599" s="60">
        <v>8307</v>
      </c>
      <c r="C4599" s="53">
        <v>3000557</v>
      </c>
      <c r="D4599" s="52" t="s">
        <v>413</v>
      </c>
      <c r="E4599" s="53" t="s">
        <v>81</v>
      </c>
      <c r="F4599" s="55">
        <v>41260</v>
      </c>
      <c r="G4599" s="55">
        <v>41333</v>
      </c>
      <c r="H4599" s="53" t="s">
        <v>100</v>
      </c>
      <c r="I4599" s="57">
        <v>9850.6312999999991</v>
      </c>
      <c r="J4599" s="56">
        <v>9850.6312999999991</v>
      </c>
      <c r="K4599" s="56">
        <v>9850.6309999999994</v>
      </c>
      <c r="L4599" s="59">
        <v>41362</v>
      </c>
      <c r="M4599" s="60">
        <v>2013</v>
      </c>
      <c r="N4599" s="61">
        <v>41365</v>
      </c>
      <c r="O4599" s="60">
        <v>2013</v>
      </c>
      <c r="P4599" s="61">
        <v>41639</v>
      </c>
      <c r="Q4599" s="53" t="s">
        <v>337</v>
      </c>
      <c r="R4599" s="53" t="s">
        <v>2944</v>
      </c>
      <c r="S4599" s="53" t="s">
        <v>384</v>
      </c>
      <c r="T4599" s="60">
        <v>1</v>
      </c>
      <c r="U4599" s="53">
        <v>8</v>
      </c>
      <c r="V4599" s="53" t="s">
        <v>385</v>
      </c>
      <c r="W4599" s="53"/>
      <c r="X4599" s="53"/>
      <c r="Y4599" s="63"/>
      <c r="Z4599" s="53"/>
      <c r="AA4599" s="53"/>
      <c r="AB4599" s="72"/>
      <c r="AC4599" s="57"/>
      <c r="AD4599" s="53"/>
      <c r="AE4599" s="53"/>
      <c r="AF4599" s="53"/>
      <c r="AG4599" s="63"/>
      <c r="AH4599" s="53"/>
      <c r="AI4599" s="53"/>
      <c r="AJ4599" s="149">
        <v>1</v>
      </c>
      <c r="AK4599" s="374">
        <v>8</v>
      </c>
    </row>
    <row r="4600" spans="1:37" s="149" customFormat="1" ht="180" customHeight="1">
      <c r="A4600" s="53" t="s">
        <v>1522</v>
      </c>
      <c r="B4600" s="160" t="s">
        <v>2943</v>
      </c>
      <c r="C4600" s="53">
        <v>3000557</v>
      </c>
      <c r="D4600" s="52" t="s">
        <v>413</v>
      </c>
      <c r="E4600" s="53" t="s">
        <v>81</v>
      </c>
      <c r="F4600" s="55">
        <v>41260</v>
      </c>
      <c r="G4600" s="55">
        <v>41333</v>
      </c>
      <c r="H4600" s="53" t="s">
        <v>100</v>
      </c>
      <c r="I4600" s="57">
        <v>9765.7694300000003</v>
      </c>
      <c r="J4600" s="56">
        <v>9765.7694300000003</v>
      </c>
      <c r="K4600" s="56">
        <v>9765.7690000000002</v>
      </c>
      <c r="L4600" s="59">
        <v>41362</v>
      </c>
      <c r="M4600" s="60">
        <v>2013</v>
      </c>
      <c r="N4600" s="61">
        <v>41365</v>
      </c>
      <c r="O4600" s="60">
        <v>2013</v>
      </c>
      <c r="P4600" s="61">
        <v>41639</v>
      </c>
      <c r="Q4600" s="53" t="s">
        <v>337</v>
      </c>
      <c r="R4600" s="53" t="s">
        <v>2945</v>
      </c>
      <c r="S4600" s="53" t="s">
        <v>384</v>
      </c>
      <c r="T4600" s="60">
        <v>1</v>
      </c>
      <c r="U4600" s="53">
        <v>8</v>
      </c>
      <c r="V4600" s="53" t="s">
        <v>385</v>
      </c>
      <c r="W4600" s="53"/>
      <c r="X4600" s="53"/>
      <c r="Y4600" s="63"/>
      <c r="Z4600" s="53"/>
      <c r="AA4600" s="53"/>
      <c r="AB4600" s="72"/>
      <c r="AC4600" s="57"/>
      <c r="AD4600" s="53"/>
      <c r="AE4600" s="53"/>
      <c r="AF4600" s="53"/>
      <c r="AG4600" s="63"/>
      <c r="AH4600" s="53"/>
      <c r="AI4600" s="53"/>
      <c r="AJ4600" s="149">
        <v>1</v>
      </c>
      <c r="AK4600" s="374">
        <v>8</v>
      </c>
    </row>
    <row r="4601" spans="1:37" s="149" customFormat="1" ht="180" customHeight="1">
      <c r="A4601" s="53" t="s">
        <v>1522</v>
      </c>
      <c r="B4601" s="160" t="s">
        <v>2947</v>
      </c>
      <c r="C4601" s="53">
        <v>3000557</v>
      </c>
      <c r="D4601" s="52" t="s">
        <v>413</v>
      </c>
      <c r="E4601" s="53" t="s">
        <v>81</v>
      </c>
      <c r="F4601" s="55">
        <v>41260</v>
      </c>
      <c r="G4601" s="55">
        <v>41333</v>
      </c>
      <c r="H4601" s="53" t="s">
        <v>100</v>
      </c>
      <c r="I4601" s="57">
        <v>10383.599260000001</v>
      </c>
      <c r="J4601" s="56">
        <v>10383.599260000001</v>
      </c>
      <c r="K4601" s="56">
        <v>10383.599</v>
      </c>
      <c r="L4601" s="59">
        <v>41362</v>
      </c>
      <c r="M4601" s="60">
        <v>2013</v>
      </c>
      <c r="N4601" s="61">
        <v>41365</v>
      </c>
      <c r="O4601" s="60">
        <v>2013</v>
      </c>
      <c r="P4601" s="61">
        <v>41639</v>
      </c>
      <c r="Q4601" s="53" t="s">
        <v>337</v>
      </c>
      <c r="R4601" s="53" t="s">
        <v>2946</v>
      </c>
      <c r="S4601" s="53" t="s">
        <v>384</v>
      </c>
      <c r="T4601" s="60">
        <v>1</v>
      </c>
      <c r="U4601" s="53">
        <v>8</v>
      </c>
      <c r="V4601" s="53" t="s">
        <v>385</v>
      </c>
      <c r="W4601" s="53"/>
      <c r="X4601" s="53"/>
      <c r="Y4601" s="63"/>
      <c r="Z4601" s="53"/>
      <c r="AA4601" s="53"/>
      <c r="AB4601" s="72"/>
      <c r="AC4601" s="57"/>
      <c r="AD4601" s="53"/>
      <c r="AE4601" s="53"/>
      <c r="AF4601" s="53"/>
      <c r="AG4601" s="63"/>
      <c r="AH4601" s="53"/>
      <c r="AI4601" s="53"/>
      <c r="AJ4601" s="149">
        <v>1</v>
      </c>
      <c r="AK4601" s="374">
        <v>8</v>
      </c>
    </row>
    <row r="4602" spans="1:37" s="149" customFormat="1" ht="60" customHeight="1">
      <c r="A4602" s="53" t="s">
        <v>1522</v>
      </c>
      <c r="B4602" s="60">
        <v>8308</v>
      </c>
      <c r="C4602" s="60" t="s">
        <v>524</v>
      </c>
      <c r="D4602" s="52" t="s">
        <v>525</v>
      </c>
      <c r="E4602" s="53" t="s">
        <v>59</v>
      </c>
      <c r="F4602" s="55">
        <v>41261</v>
      </c>
      <c r="G4602" s="55">
        <v>41305</v>
      </c>
      <c r="H4602" s="53" t="s">
        <v>100</v>
      </c>
      <c r="I4602" s="57">
        <v>574</v>
      </c>
      <c r="J4602" s="56">
        <v>574</v>
      </c>
      <c r="K4602" s="56">
        <v>574</v>
      </c>
      <c r="L4602" s="59">
        <v>41333</v>
      </c>
      <c r="M4602" s="60">
        <v>2013</v>
      </c>
      <c r="N4602" s="61">
        <v>41339</v>
      </c>
      <c r="O4602" s="60">
        <v>2013</v>
      </c>
      <c r="P4602" s="61">
        <v>41639</v>
      </c>
      <c r="Q4602" s="53" t="s">
        <v>344</v>
      </c>
      <c r="R4602" s="53"/>
      <c r="S4602" s="53" t="s">
        <v>419</v>
      </c>
      <c r="T4602" s="60">
        <v>1</v>
      </c>
      <c r="U4602" s="53">
        <v>8</v>
      </c>
      <c r="V4602" s="53" t="s">
        <v>385</v>
      </c>
      <c r="W4602" s="53"/>
      <c r="X4602" s="53"/>
      <c r="Y4602" s="63"/>
      <c r="Z4602" s="53"/>
      <c r="AA4602" s="53"/>
      <c r="AB4602" s="72"/>
      <c r="AC4602" s="57"/>
      <c r="AD4602" s="53"/>
      <c r="AE4602" s="53"/>
      <c r="AF4602" s="53"/>
      <c r="AG4602" s="63"/>
      <c r="AH4602" s="53"/>
      <c r="AI4602" s="53"/>
      <c r="AJ4602" s="149">
        <v>1</v>
      </c>
      <c r="AK4602" s="374">
        <v>8</v>
      </c>
    </row>
    <row r="4603" spans="1:37" s="149" customFormat="1" ht="60" customHeight="1">
      <c r="A4603" s="53" t="s">
        <v>1522</v>
      </c>
      <c r="B4603" s="60">
        <v>8309</v>
      </c>
      <c r="C4603" s="60" t="s">
        <v>1076</v>
      </c>
      <c r="D4603" s="52" t="s">
        <v>1077</v>
      </c>
      <c r="E4603" s="53" t="s">
        <v>59</v>
      </c>
      <c r="F4603" s="55">
        <v>41261</v>
      </c>
      <c r="G4603" s="55">
        <v>41305</v>
      </c>
      <c r="H4603" s="53" t="s">
        <v>100</v>
      </c>
      <c r="I4603" s="57">
        <v>1033.2</v>
      </c>
      <c r="J4603" s="56">
        <v>1033.2</v>
      </c>
      <c r="K4603" s="56">
        <v>1033.2</v>
      </c>
      <c r="L4603" s="59">
        <v>41333</v>
      </c>
      <c r="M4603" s="60">
        <v>2013</v>
      </c>
      <c r="N4603" s="61">
        <v>41339</v>
      </c>
      <c r="O4603" s="60">
        <v>2013</v>
      </c>
      <c r="P4603" s="61">
        <v>41639</v>
      </c>
      <c r="Q4603" s="53" t="s">
        <v>344</v>
      </c>
      <c r="R4603" s="53"/>
      <c r="S4603" s="53" t="s">
        <v>419</v>
      </c>
      <c r="T4603" s="60">
        <v>1500</v>
      </c>
      <c r="U4603" s="53">
        <v>8</v>
      </c>
      <c r="V4603" s="53" t="s">
        <v>385</v>
      </c>
      <c r="W4603" s="53"/>
      <c r="X4603" s="53"/>
      <c r="Y4603" s="63"/>
      <c r="Z4603" s="53"/>
      <c r="AA4603" s="53"/>
      <c r="AB4603" s="72"/>
      <c r="AC4603" s="57"/>
      <c r="AD4603" s="53"/>
      <c r="AE4603" s="53"/>
      <c r="AF4603" s="53"/>
      <c r="AG4603" s="63"/>
      <c r="AH4603" s="53"/>
      <c r="AI4603" s="53"/>
      <c r="AJ4603" s="149">
        <v>1</v>
      </c>
      <c r="AK4603" s="374">
        <v>8</v>
      </c>
    </row>
    <row r="4604" spans="1:37" s="149" customFormat="1" ht="60" customHeight="1">
      <c r="A4604" s="53" t="s">
        <v>1522</v>
      </c>
      <c r="B4604" s="60">
        <v>8310</v>
      </c>
      <c r="C4604" s="60" t="s">
        <v>404</v>
      </c>
      <c r="D4604" s="52" t="s">
        <v>405</v>
      </c>
      <c r="E4604" s="53" t="s">
        <v>59</v>
      </c>
      <c r="F4604" s="55">
        <v>41263</v>
      </c>
      <c r="G4604" s="55">
        <v>41305</v>
      </c>
      <c r="H4604" s="53" t="s">
        <v>100</v>
      </c>
      <c r="I4604" s="57">
        <v>779</v>
      </c>
      <c r="J4604" s="56">
        <v>830.11638011904006</v>
      </c>
      <c r="K4604" s="56">
        <v>779</v>
      </c>
      <c r="L4604" s="59">
        <v>41333</v>
      </c>
      <c r="M4604" s="60">
        <v>2013</v>
      </c>
      <c r="N4604" s="61">
        <v>41339</v>
      </c>
      <c r="O4604" s="60">
        <v>2013</v>
      </c>
      <c r="P4604" s="61">
        <v>41639</v>
      </c>
      <c r="Q4604" s="53" t="s">
        <v>344</v>
      </c>
      <c r="R4604" s="53" t="s">
        <v>1552</v>
      </c>
      <c r="S4604" s="60" t="s">
        <v>1996</v>
      </c>
      <c r="T4604" s="60">
        <v>70</v>
      </c>
      <c r="U4604" s="53">
        <v>8</v>
      </c>
      <c r="V4604" s="53" t="s">
        <v>389</v>
      </c>
      <c r="W4604" s="53"/>
      <c r="X4604" s="53"/>
      <c r="Y4604" s="63"/>
      <c r="Z4604" s="53"/>
      <c r="AA4604" s="53"/>
      <c r="AB4604" s="72"/>
      <c r="AC4604" s="57"/>
      <c r="AD4604" s="53"/>
      <c r="AE4604" s="53"/>
      <c r="AF4604" s="53"/>
      <c r="AG4604" s="63"/>
      <c r="AH4604" s="53"/>
      <c r="AI4604" s="53"/>
      <c r="AJ4604" s="149">
        <v>1</v>
      </c>
      <c r="AK4604" s="374">
        <v>8</v>
      </c>
    </row>
    <row r="4605" spans="1:37" s="149" customFormat="1" ht="75" customHeight="1">
      <c r="A4605" s="53" t="s">
        <v>1522</v>
      </c>
      <c r="B4605" s="60">
        <v>8311</v>
      </c>
      <c r="C4605" s="69" t="s">
        <v>536</v>
      </c>
      <c r="D4605" s="52" t="s">
        <v>1830</v>
      </c>
      <c r="E4605" s="53" t="s">
        <v>59</v>
      </c>
      <c r="F4605" s="55">
        <v>41288</v>
      </c>
      <c r="G4605" s="55">
        <v>41325</v>
      </c>
      <c r="H4605" s="53" t="s">
        <v>100</v>
      </c>
      <c r="I4605" s="57">
        <v>300</v>
      </c>
      <c r="J4605" s="56">
        <v>316.56980597760003</v>
      </c>
      <c r="K4605" s="56">
        <v>300</v>
      </c>
      <c r="L4605" s="59">
        <v>41333</v>
      </c>
      <c r="M4605" s="60">
        <v>2013</v>
      </c>
      <c r="N4605" s="61">
        <v>41365</v>
      </c>
      <c r="O4605" s="60">
        <v>2013</v>
      </c>
      <c r="P4605" s="61">
        <v>41486</v>
      </c>
      <c r="Q4605" s="53" t="s">
        <v>344</v>
      </c>
      <c r="R4605" s="53" t="s">
        <v>1553</v>
      </c>
      <c r="S4605" s="53" t="s">
        <v>419</v>
      </c>
      <c r="T4605" s="60">
        <v>1060</v>
      </c>
      <c r="U4605" s="53">
        <v>8</v>
      </c>
      <c r="V4605" s="53" t="s">
        <v>389</v>
      </c>
      <c r="W4605" s="53"/>
      <c r="X4605" s="53"/>
      <c r="Y4605" s="63"/>
      <c r="Z4605" s="53"/>
      <c r="AA4605" s="53"/>
      <c r="AB4605" s="72"/>
      <c r="AC4605" s="57"/>
      <c r="AD4605" s="53"/>
      <c r="AE4605" s="53"/>
      <c r="AF4605" s="53"/>
      <c r="AG4605" s="63"/>
      <c r="AH4605" s="53"/>
      <c r="AI4605" s="53"/>
      <c r="AJ4605" s="149">
        <v>1</v>
      </c>
      <c r="AK4605" s="374">
        <v>8</v>
      </c>
    </row>
    <row r="4606" spans="1:37" s="149" customFormat="1" ht="60" customHeight="1">
      <c r="A4606" s="53" t="s">
        <v>1522</v>
      </c>
      <c r="B4606" s="60">
        <v>8312</v>
      </c>
      <c r="C4606" s="60">
        <v>56</v>
      </c>
      <c r="D4606" s="52" t="s">
        <v>1193</v>
      </c>
      <c r="E4606" s="53" t="s">
        <v>59</v>
      </c>
      <c r="F4606" s="55">
        <v>41456</v>
      </c>
      <c r="G4606" s="55">
        <v>41518</v>
      </c>
      <c r="H4606" s="53" t="s">
        <v>100</v>
      </c>
      <c r="I4606" s="57">
        <v>410</v>
      </c>
      <c r="J4606" s="56">
        <v>410</v>
      </c>
      <c r="K4606" s="56">
        <v>410</v>
      </c>
      <c r="L4606" s="59">
        <v>41544</v>
      </c>
      <c r="M4606" s="60">
        <v>2013</v>
      </c>
      <c r="N4606" s="61">
        <v>41547</v>
      </c>
      <c r="O4606" s="60">
        <v>2013</v>
      </c>
      <c r="P4606" s="61">
        <v>41639</v>
      </c>
      <c r="Q4606" s="53" t="s">
        <v>344</v>
      </c>
      <c r="R4606" s="53"/>
      <c r="S4606" s="53" t="s">
        <v>419</v>
      </c>
      <c r="T4606" s="60">
        <v>1</v>
      </c>
      <c r="U4606" s="53">
        <v>8</v>
      </c>
      <c r="V4606" s="53" t="s">
        <v>389</v>
      </c>
      <c r="W4606" s="53"/>
      <c r="X4606" s="53"/>
      <c r="Y4606" s="63"/>
      <c r="Z4606" s="53"/>
      <c r="AA4606" s="53"/>
      <c r="AB4606" s="72"/>
      <c r="AC4606" s="57"/>
      <c r="AD4606" s="53"/>
      <c r="AE4606" s="53"/>
      <c r="AF4606" s="53"/>
      <c r="AG4606" s="63"/>
      <c r="AH4606" s="53"/>
      <c r="AI4606" s="53"/>
      <c r="AJ4606" s="149">
        <v>3</v>
      </c>
      <c r="AK4606" s="374">
        <v>8</v>
      </c>
    </row>
    <row r="4607" spans="1:37" s="149" customFormat="1" ht="60" customHeight="1">
      <c r="A4607" s="53" t="s">
        <v>1522</v>
      </c>
      <c r="B4607" s="60">
        <v>8313</v>
      </c>
      <c r="C4607" s="60">
        <v>56</v>
      </c>
      <c r="D4607" s="52" t="s">
        <v>1193</v>
      </c>
      <c r="E4607" s="53" t="s">
        <v>59</v>
      </c>
      <c r="F4607" s="55">
        <v>41456</v>
      </c>
      <c r="G4607" s="55">
        <v>41518</v>
      </c>
      <c r="H4607" s="53" t="s">
        <v>102</v>
      </c>
      <c r="I4607" s="57">
        <v>255</v>
      </c>
      <c r="J4607" s="56">
        <v>255</v>
      </c>
      <c r="K4607" s="56">
        <v>255</v>
      </c>
      <c r="L4607" s="59">
        <v>41544</v>
      </c>
      <c r="M4607" s="60">
        <v>2013</v>
      </c>
      <c r="N4607" s="61">
        <v>41547</v>
      </c>
      <c r="O4607" s="60">
        <v>2013</v>
      </c>
      <c r="P4607" s="61">
        <v>41639</v>
      </c>
      <c r="Q4607" s="53" t="s">
        <v>344</v>
      </c>
      <c r="R4607" s="53"/>
      <c r="S4607" s="53" t="s">
        <v>419</v>
      </c>
      <c r="T4607" s="60">
        <v>1</v>
      </c>
      <c r="U4607" s="53">
        <v>8</v>
      </c>
      <c r="V4607" s="53" t="s">
        <v>389</v>
      </c>
      <c r="W4607" s="53"/>
      <c r="X4607" s="53"/>
      <c r="Y4607" s="63"/>
      <c r="Z4607" s="53"/>
      <c r="AA4607" s="53"/>
      <c r="AB4607" s="72"/>
      <c r="AC4607" s="57"/>
      <c r="AD4607" s="53"/>
      <c r="AE4607" s="53"/>
      <c r="AF4607" s="53"/>
      <c r="AG4607" s="63"/>
      <c r="AH4607" s="53"/>
      <c r="AI4607" s="53"/>
      <c r="AJ4607" s="149">
        <v>3</v>
      </c>
      <c r="AK4607" s="374">
        <v>8</v>
      </c>
    </row>
    <row r="4608" spans="1:37" s="149" customFormat="1" ht="60" customHeight="1">
      <c r="A4608" s="53" t="s">
        <v>1522</v>
      </c>
      <c r="B4608" s="60">
        <v>8314</v>
      </c>
      <c r="C4608" s="60" t="s">
        <v>1310</v>
      </c>
      <c r="D4608" s="52" t="s">
        <v>1311</v>
      </c>
      <c r="E4608" s="53" t="s">
        <v>59</v>
      </c>
      <c r="F4608" s="55">
        <v>41309</v>
      </c>
      <c r="G4608" s="55">
        <v>41364</v>
      </c>
      <c r="H4608" s="53" t="s">
        <v>100</v>
      </c>
      <c r="I4608" s="57">
        <v>307.5</v>
      </c>
      <c r="J4608" s="56">
        <v>307.5</v>
      </c>
      <c r="K4608" s="56">
        <v>307.5</v>
      </c>
      <c r="L4608" s="59">
        <v>41390</v>
      </c>
      <c r="M4608" s="60">
        <v>2013</v>
      </c>
      <c r="N4608" s="61">
        <v>41395</v>
      </c>
      <c r="O4608" s="60">
        <v>2013</v>
      </c>
      <c r="P4608" s="61">
        <v>41639</v>
      </c>
      <c r="Q4608" s="53" t="s">
        <v>344</v>
      </c>
      <c r="R4608" s="53"/>
      <c r="S4608" s="53" t="s">
        <v>419</v>
      </c>
      <c r="T4608" s="60">
        <v>1</v>
      </c>
      <c r="U4608" s="53">
        <v>8</v>
      </c>
      <c r="V4608" s="53" t="s">
        <v>385</v>
      </c>
      <c r="W4608" s="53"/>
      <c r="X4608" s="53"/>
      <c r="Y4608" s="63"/>
      <c r="Z4608" s="53"/>
      <c r="AA4608" s="53"/>
      <c r="AB4608" s="72"/>
      <c r="AC4608" s="57"/>
      <c r="AD4608" s="53"/>
      <c r="AE4608" s="53"/>
      <c r="AF4608" s="53"/>
      <c r="AG4608" s="63"/>
      <c r="AH4608" s="53"/>
      <c r="AI4608" s="53"/>
      <c r="AJ4608" s="149">
        <v>2</v>
      </c>
      <c r="AK4608" s="374">
        <v>8</v>
      </c>
    </row>
    <row r="4609" spans="1:37" s="149" customFormat="1" ht="60" customHeight="1">
      <c r="A4609" s="53" t="s">
        <v>1522</v>
      </c>
      <c r="B4609" s="60">
        <v>8315</v>
      </c>
      <c r="C4609" s="60">
        <v>3000576</v>
      </c>
      <c r="D4609" s="52" t="s">
        <v>870</v>
      </c>
      <c r="E4609" s="53" t="s">
        <v>59</v>
      </c>
      <c r="F4609" s="55">
        <v>41309</v>
      </c>
      <c r="G4609" s="55">
        <v>41364</v>
      </c>
      <c r="H4609" s="53" t="s">
        <v>100</v>
      </c>
      <c r="I4609" s="57">
        <v>45</v>
      </c>
      <c r="J4609" s="56">
        <v>45</v>
      </c>
      <c r="K4609" s="56">
        <v>45</v>
      </c>
      <c r="L4609" s="59">
        <v>41390</v>
      </c>
      <c r="M4609" s="60">
        <v>2013</v>
      </c>
      <c r="N4609" s="61">
        <v>41395</v>
      </c>
      <c r="O4609" s="60">
        <v>2013</v>
      </c>
      <c r="P4609" s="61">
        <v>41639</v>
      </c>
      <c r="Q4609" s="53" t="s">
        <v>344</v>
      </c>
      <c r="R4609" s="53" t="s">
        <v>1554</v>
      </c>
      <c r="S4609" s="53" t="s">
        <v>384</v>
      </c>
      <c r="T4609" s="60">
        <v>1</v>
      </c>
      <c r="U4609" s="53">
        <v>8</v>
      </c>
      <c r="V4609" s="53" t="s">
        <v>389</v>
      </c>
      <c r="W4609" s="53"/>
      <c r="X4609" s="53"/>
      <c r="Y4609" s="63"/>
      <c r="Z4609" s="53"/>
      <c r="AA4609" s="53"/>
      <c r="AB4609" s="72"/>
      <c r="AC4609" s="57"/>
      <c r="AD4609" s="53"/>
      <c r="AE4609" s="53"/>
      <c r="AF4609" s="53"/>
      <c r="AG4609" s="63"/>
      <c r="AH4609" s="53"/>
      <c r="AI4609" s="53"/>
      <c r="AJ4609" s="149">
        <v>2</v>
      </c>
      <c r="AK4609" s="374">
        <v>8</v>
      </c>
    </row>
    <row r="4610" spans="1:37" s="149" customFormat="1" ht="60" customHeight="1">
      <c r="A4610" s="53" t="s">
        <v>1522</v>
      </c>
      <c r="B4610" s="60">
        <v>8316</v>
      </c>
      <c r="C4610" s="60">
        <v>3000525</v>
      </c>
      <c r="D4610" s="52" t="s">
        <v>407</v>
      </c>
      <c r="E4610" s="53" t="s">
        <v>59</v>
      </c>
      <c r="F4610" s="55">
        <v>41271</v>
      </c>
      <c r="G4610" s="55">
        <v>41306</v>
      </c>
      <c r="H4610" s="53" t="s">
        <v>100</v>
      </c>
      <c r="I4610" s="57">
        <v>375.11500000000001</v>
      </c>
      <c r="J4610" s="56">
        <v>375.11500000000001</v>
      </c>
      <c r="K4610" s="56">
        <v>375.11500000000001</v>
      </c>
      <c r="L4610" s="59">
        <v>41333</v>
      </c>
      <c r="M4610" s="60">
        <v>2013</v>
      </c>
      <c r="N4610" s="61">
        <v>41334</v>
      </c>
      <c r="O4610" s="60">
        <v>2013</v>
      </c>
      <c r="P4610" s="61">
        <v>41639</v>
      </c>
      <c r="Q4610" s="53" t="s">
        <v>337</v>
      </c>
      <c r="R4610" s="53"/>
      <c r="S4610" s="53" t="s">
        <v>384</v>
      </c>
      <c r="T4610" s="60">
        <v>1</v>
      </c>
      <c r="U4610" s="53">
        <v>8</v>
      </c>
      <c r="V4610" s="53" t="s">
        <v>385</v>
      </c>
      <c r="W4610" s="53"/>
      <c r="X4610" s="53"/>
      <c r="Y4610" s="63"/>
      <c r="Z4610" s="53"/>
      <c r="AA4610" s="53"/>
      <c r="AB4610" s="72"/>
      <c r="AC4610" s="57"/>
      <c r="AD4610" s="53"/>
      <c r="AE4610" s="53"/>
      <c r="AF4610" s="53"/>
      <c r="AG4610" s="63"/>
      <c r="AH4610" s="53"/>
      <c r="AI4610" s="53"/>
      <c r="AJ4610" s="149">
        <v>1</v>
      </c>
      <c r="AK4610" s="374">
        <v>8</v>
      </c>
    </row>
    <row r="4611" spans="1:37" s="149" customFormat="1" ht="60" customHeight="1">
      <c r="A4611" s="53" t="s">
        <v>1522</v>
      </c>
      <c r="B4611" s="60">
        <v>8317</v>
      </c>
      <c r="C4611" s="60">
        <v>3000564</v>
      </c>
      <c r="D4611" s="52" t="s">
        <v>410</v>
      </c>
      <c r="E4611" s="53" t="s">
        <v>59</v>
      </c>
      <c r="F4611" s="55">
        <v>41257</v>
      </c>
      <c r="G4611" s="55">
        <v>41288</v>
      </c>
      <c r="H4611" s="53" t="s">
        <v>100</v>
      </c>
      <c r="I4611" s="57">
        <v>182</v>
      </c>
      <c r="J4611" s="56">
        <v>200.05453016640001</v>
      </c>
      <c r="K4611" s="56">
        <v>182</v>
      </c>
      <c r="L4611" s="59">
        <v>41288</v>
      </c>
      <c r="M4611" s="60">
        <v>2013</v>
      </c>
      <c r="N4611" s="61">
        <v>41327</v>
      </c>
      <c r="O4611" s="60">
        <v>2013</v>
      </c>
      <c r="P4611" s="61">
        <v>41639</v>
      </c>
      <c r="Q4611" s="53" t="s">
        <v>344</v>
      </c>
      <c r="R4611" s="53" t="s">
        <v>1555</v>
      </c>
      <c r="S4611" s="53" t="s">
        <v>384</v>
      </c>
      <c r="T4611" s="60">
        <v>12</v>
      </c>
      <c r="U4611" s="53">
        <v>8</v>
      </c>
      <c r="V4611" s="53" t="s">
        <v>389</v>
      </c>
      <c r="W4611" s="53"/>
      <c r="X4611" s="53"/>
      <c r="Y4611" s="63"/>
      <c r="Z4611" s="53"/>
      <c r="AA4611" s="53"/>
      <c r="AB4611" s="72"/>
      <c r="AC4611" s="57"/>
      <c r="AD4611" s="53"/>
      <c r="AE4611" s="53"/>
      <c r="AF4611" s="53"/>
      <c r="AG4611" s="63"/>
      <c r="AH4611" s="53"/>
      <c r="AI4611" s="53"/>
      <c r="AJ4611" s="149">
        <v>1</v>
      </c>
      <c r="AK4611" s="374">
        <v>8</v>
      </c>
    </row>
    <row r="4612" spans="1:37" s="149" customFormat="1" ht="60" customHeight="1">
      <c r="A4612" s="53" t="s">
        <v>1522</v>
      </c>
      <c r="B4612" s="60">
        <v>8318</v>
      </c>
      <c r="C4612" s="60">
        <v>46</v>
      </c>
      <c r="D4612" s="52" t="s">
        <v>1556</v>
      </c>
      <c r="E4612" s="53" t="s">
        <v>59</v>
      </c>
      <c r="F4612" s="55">
        <v>41309</v>
      </c>
      <c r="G4612" s="55">
        <v>41364</v>
      </c>
      <c r="H4612" s="53" t="s">
        <v>102</v>
      </c>
      <c r="I4612" s="57">
        <v>1300</v>
      </c>
      <c r="J4612" s="56">
        <v>1428.96092976</v>
      </c>
      <c r="K4612" s="56">
        <v>1300</v>
      </c>
      <c r="L4612" s="59">
        <v>41390</v>
      </c>
      <c r="M4612" s="60">
        <v>2013</v>
      </c>
      <c r="N4612" s="61">
        <v>41426</v>
      </c>
      <c r="O4612" s="60">
        <v>2013</v>
      </c>
      <c r="P4612" s="61">
        <v>41547</v>
      </c>
      <c r="Q4612" s="53" t="s">
        <v>344</v>
      </c>
      <c r="R4612" s="53"/>
      <c r="S4612" s="53" t="s">
        <v>419</v>
      </c>
      <c r="T4612" s="60">
        <v>83</v>
      </c>
      <c r="U4612" s="53">
        <v>8</v>
      </c>
      <c r="V4612" s="53" t="s">
        <v>389</v>
      </c>
      <c r="W4612" s="53"/>
      <c r="X4612" s="53"/>
      <c r="Y4612" s="63"/>
      <c r="Z4612" s="53"/>
      <c r="AA4612" s="53"/>
      <c r="AB4612" s="72"/>
      <c r="AC4612" s="57"/>
      <c r="AD4612" s="53"/>
      <c r="AE4612" s="53"/>
      <c r="AF4612" s="53"/>
      <c r="AG4612" s="63"/>
      <c r="AH4612" s="53"/>
      <c r="AI4612" s="53"/>
      <c r="AJ4612" s="149">
        <v>2</v>
      </c>
      <c r="AK4612" s="374">
        <v>8</v>
      </c>
    </row>
    <row r="4613" spans="1:37" s="149" customFormat="1" ht="60" customHeight="1">
      <c r="A4613" s="53" t="s">
        <v>1522</v>
      </c>
      <c r="B4613" s="60">
        <v>8319</v>
      </c>
      <c r="C4613" s="60">
        <v>3000576</v>
      </c>
      <c r="D4613" s="52" t="s">
        <v>870</v>
      </c>
      <c r="E4613" s="53" t="s">
        <v>59</v>
      </c>
      <c r="F4613" s="55">
        <v>41364</v>
      </c>
      <c r="G4613" s="55">
        <v>41394</v>
      </c>
      <c r="H4613" s="53" t="s">
        <v>102</v>
      </c>
      <c r="I4613" s="57">
        <v>430</v>
      </c>
      <c r="J4613" s="56">
        <v>472.65630753600004</v>
      </c>
      <c r="K4613" s="56">
        <v>430</v>
      </c>
      <c r="L4613" s="59">
        <v>41429</v>
      </c>
      <c r="M4613" s="60">
        <v>2013</v>
      </c>
      <c r="N4613" s="61">
        <v>41430</v>
      </c>
      <c r="O4613" s="60">
        <v>2013</v>
      </c>
      <c r="P4613" s="61">
        <v>41639</v>
      </c>
      <c r="Q4613" s="53" t="s">
        <v>344</v>
      </c>
      <c r="R4613" s="53" t="s">
        <v>1557</v>
      </c>
      <c r="S4613" s="53" t="s">
        <v>384</v>
      </c>
      <c r="T4613" s="60">
        <v>1</v>
      </c>
      <c r="U4613" s="53">
        <v>8</v>
      </c>
      <c r="V4613" s="53" t="s">
        <v>389</v>
      </c>
      <c r="W4613" s="53"/>
      <c r="X4613" s="53"/>
      <c r="Y4613" s="63"/>
      <c r="Z4613" s="53"/>
      <c r="AA4613" s="53"/>
      <c r="AB4613" s="72"/>
      <c r="AC4613" s="57"/>
      <c r="AD4613" s="53"/>
      <c r="AE4613" s="53"/>
      <c r="AF4613" s="53"/>
      <c r="AG4613" s="63"/>
      <c r="AH4613" s="53"/>
      <c r="AI4613" s="53"/>
      <c r="AJ4613" s="149">
        <v>2</v>
      </c>
      <c r="AK4613" s="374">
        <v>8</v>
      </c>
    </row>
    <row r="4614" spans="1:37" s="149" customFormat="1" ht="60" customHeight="1">
      <c r="A4614" s="53" t="s">
        <v>1522</v>
      </c>
      <c r="B4614" s="160" t="s">
        <v>2723</v>
      </c>
      <c r="C4614" s="60">
        <v>3000576</v>
      </c>
      <c r="D4614" s="52" t="s">
        <v>870</v>
      </c>
      <c r="E4614" s="53" t="s">
        <v>59</v>
      </c>
      <c r="F4614" s="55">
        <v>41271</v>
      </c>
      <c r="G4614" s="55">
        <v>41306</v>
      </c>
      <c r="H4614" s="53" t="s">
        <v>102</v>
      </c>
      <c r="I4614" s="57">
        <v>570</v>
      </c>
      <c r="J4614" s="56">
        <v>626.544407664</v>
      </c>
      <c r="K4614" s="56">
        <v>570</v>
      </c>
      <c r="L4614" s="59">
        <v>41333</v>
      </c>
      <c r="M4614" s="60">
        <v>2013</v>
      </c>
      <c r="N4614" s="61">
        <v>41334</v>
      </c>
      <c r="O4614" s="60">
        <v>2013</v>
      </c>
      <c r="P4614" s="61">
        <v>41639</v>
      </c>
      <c r="Q4614" s="53" t="s">
        <v>344</v>
      </c>
      <c r="R4614" s="53" t="s">
        <v>1557</v>
      </c>
      <c r="S4614" s="53" t="s">
        <v>384</v>
      </c>
      <c r="T4614" s="60">
        <v>1</v>
      </c>
      <c r="U4614" s="53">
        <v>8</v>
      </c>
      <c r="V4614" s="53" t="s">
        <v>389</v>
      </c>
      <c r="W4614" s="53"/>
      <c r="X4614" s="53"/>
      <c r="Y4614" s="63"/>
      <c r="Z4614" s="53"/>
      <c r="AA4614" s="53"/>
      <c r="AB4614" s="72"/>
      <c r="AC4614" s="57"/>
      <c r="AD4614" s="53"/>
      <c r="AE4614" s="53"/>
      <c r="AF4614" s="53"/>
      <c r="AG4614" s="63"/>
      <c r="AH4614" s="53"/>
      <c r="AI4614" s="53"/>
      <c r="AJ4614" s="149">
        <v>1</v>
      </c>
      <c r="AK4614" s="374">
        <v>8</v>
      </c>
    </row>
    <row r="4615" spans="1:37" s="149" customFormat="1" ht="60" customHeight="1">
      <c r="A4615" s="53" t="s">
        <v>1522</v>
      </c>
      <c r="B4615" s="60">
        <v>8320</v>
      </c>
      <c r="C4615" s="60">
        <v>3000601</v>
      </c>
      <c r="D4615" s="52" t="s">
        <v>1045</v>
      </c>
      <c r="E4615" s="53" t="s">
        <v>59</v>
      </c>
      <c r="F4615" s="55">
        <v>41364</v>
      </c>
      <c r="G4615" s="55">
        <v>41394</v>
      </c>
      <c r="H4615" s="53" t="s">
        <v>102</v>
      </c>
      <c r="I4615" s="57">
        <v>200</v>
      </c>
      <c r="J4615" s="56">
        <v>200</v>
      </c>
      <c r="K4615" s="56">
        <v>200</v>
      </c>
      <c r="L4615" s="59">
        <v>41429</v>
      </c>
      <c r="M4615" s="60">
        <v>2013</v>
      </c>
      <c r="N4615" s="61">
        <v>41430</v>
      </c>
      <c r="O4615" s="60">
        <v>2013</v>
      </c>
      <c r="P4615" s="61">
        <v>41639</v>
      </c>
      <c r="Q4615" s="53" t="s">
        <v>344</v>
      </c>
      <c r="R4615" s="53" t="s">
        <v>1558</v>
      </c>
      <c r="S4615" s="53" t="s">
        <v>384</v>
      </c>
      <c r="T4615" s="60">
        <v>1</v>
      </c>
      <c r="U4615" s="53">
        <v>8</v>
      </c>
      <c r="V4615" s="53" t="s">
        <v>389</v>
      </c>
      <c r="W4615" s="53"/>
      <c r="X4615" s="53"/>
      <c r="Y4615" s="63"/>
      <c r="Z4615" s="53"/>
      <c r="AA4615" s="53"/>
      <c r="AB4615" s="72"/>
      <c r="AC4615" s="57"/>
      <c r="AD4615" s="53"/>
      <c r="AE4615" s="53"/>
      <c r="AF4615" s="53"/>
      <c r="AG4615" s="63"/>
      <c r="AH4615" s="53"/>
      <c r="AI4615" s="53"/>
      <c r="AJ4615" s="149">
        <v>2</v>
      </c>
      <c r="AK4615" s="374">
        <v>8</v>
      </c>
    </row>
    <row r="4616" spans="1:37" s="149" customFormat="1" ht="60" customHeight="1">
      <c r="A4616" s="53" t="s">
        <v>1522</v>
      </c>
      <c r="B4616" s="160" t="s">
        <v>2724</v>
      </c>
      <c r="C4616" s="60">
        <v>3000601</v>
      </c>
      <c r="D4616" s="52" t="s">
        <v>1045</v>
      </c>
      <c r="E4616" s="53" t="s">
        <v>59</v>
      </c>
      <c r="F4616" s="55">
        <v>41271</v>
      </c>
      <c r="G4616" s="55">
        <v>41306</v>
      </c>
      <c r="H4616" s="53" t="s">
        <v>102</v>
      </c>
      <c r="I4616" s="57">
        <v>300</v>
      </c>
      <c r="J4616" s="56">
        <v>300</v>
      </c>
      <c r="K4616" s="56">
        <v>300</v>
      </c>
      <c r="L4616" s="59">
        <v>41333</v>
      </c>
      <c r="M4616" s="60">
        <v>2013</v>
      </c>
      <c r="N4616" s="61">
        <v>41334</v>
      </c>
      <c r="O4616" s="60">
        <v>2013</v>
      </c>
      <c r="P4616" s="61">
        <v>41639</v>
      </c>
      <c r="Q4616" s="53" t="s">
        <v>344</v>
      </c>
      <c r="R4616" s="53" t="s">
        <v>1558</v>
      </c>
      <c r="S4616" s="53" t="s">
        <v>384</v>
      </c>
      <c r="T4616" s="60">
        <v>1</v>
      </c>
      <c r="U4616" s="53">
        <v>8</v>
      </c>
      <c r="V4616" s="53" t="s">
        <v>389</v>
      </c>
      <c r="W4616" s="53"/>
      <c r="X4616" s="53"/>
      <c r="Y4616" s="63"/>
      <c r="Z4616" s="53"/>
      <c r="AA4616" s="53"/>
      <c r="AB4616" s="72"/>
      <c r="AC4616" s="57"/>
      <c r="AD4616" s="53"/>
      <c r="AE4616" s="53"/>
      <c r="AF4616" s="53"/>
      <c r="AG4616" s="63"/>
      <c r="AH4616" s="53"/>
      <c r="AI4616" s="53"/>
      <c r="AJ4616" s="149">
        <v>1</v>
      </c>
      <c r="AK4616" s="374">
        <v>8</v>
      </c>
    </row>
    <row r="4617" spans="1:37" s="149" customFormat="1" ht="60" customHeight="1">
      <c r="A4617" s="53" t="s">
        <v>1522</v>
      </c>
      <c r="B4617" s="60">
        <v>8321</v>
      </c>
      <c r="C4617" s="60">
        <v>53</v>
      </c>
      <c r="D4617" s="52" t="s">
        <v>397</v>
      </c>
      <c r="E4617" s="53" t="s">
        <v>59</v>
      </c>
      <c r="F4617" s="55">
        <v>41487</v>
      </c>
      <c r="G4617" s="55">
        <v>41548</v>
      </c>
      <c r="H4617" s="53" t="s">
        <v>102</v>
      </c>
      <c r="I4617" s="57">
        <v>500</v>
      </c>
      <c r="J4617" s="56">
        <v>500</v>
      </c>
      <c r="K4617" s="56">
        <v>500</v>
      </c>
      <c r="L4617" s="59">
        <v>41576</v>
      </c>
      <c r="M4617" s="60">
        <v>2013</v>
      </c>
      <c r="N4617" s="61">
        <v>41609</v>
      </c>
      <c r="O4617" s="60">
        <v>2013</v>
      </c>
      <c r="P4617" s="61">
        <v>41639</v>
      </c>
      <c r="Q4617" s="53" t="s">
        <v>344</v>
      </c>
      <c r="R4617" s="53"/>
      <c r="S4617" s="53" t="s">
        <v>419</v>
      </c>
      <c r="T4617" s="60">
        <v>1000</v>
      </c>
      <c r="U4617" s="53">
        <v>8</v>
      </c>
      <c r="V4617" s="53" t="s">
        <v>389</v>
      </c>
      <c r="W4617" s="53"/>
      <c r="X4617" s="53"/>
      <c r="Y4617" s="63"/>
      <c r="Z4617" s="53"/>
      <c r="AA4617" s="53"/>
      <c r="AB4617" s="72"/>
      <c r="AC4617" s="57"/>
      <c r="AD4617" s="53"/>
      <c r="AE4617" s="53"/>
      <c r="AF4617" s="53"/>
      <c r="AG4617" s="63"/>
      <c r="AH4617" s="53"/>
      <c r="AI4617" s="53"/>
      <c r="AJ4617" s="149">
        <v>4</v>
      </c>
      <c r="AK4617" s="374">
        <v>8</v>
      </c>
    </row>
    <row r="4618" spans="1:37" s="149" customFormat="1" ht="135" customHeight="1">
      <c r="A4618" s="53" t="s">
        <v>1522</v>
      </c>
      <c r="B4618" s="60">
        <v>8322</v>
      </c>
      <c r="C4618" s="60">
        <v>70</v>
      </c>
      <c r="D4618" s="52" t="s">
        <v>1559</v>
      </c>
      <c r="E4618" s="53" t="s">
        <v>63</v>
      </c>
      <c r="F4618" s="55">
        <v>41288</v>
      </c>
      <c r="G4618" s="55">
        <v>41288</v>
      </c>
      <c r="H4618" s="53" t="s">
        <v>100</v>
      </c>
      <c r="I4618" s="57">
        <v>350</v>
      </c>
      <c r="J4618" s="56">
        <v>350</v>
      </c>
      <c r="K4618" s="56">
        <v>350</v>
      </c>
      <c r="L4618" s="59">
        <v>41288</v>
      </c>
      <c r="M4618" s="60">
        <v>2013</v>
      </c>
      <c r="N4618" s="61">
        <v>41305</v>
      </c>
      <c r="O4618" s="60">
        <v>2013</v>
      </c>
      <c r="P4618" s="61">
        <v>41639</v>
      </c>
      <c r="Q4618" s="53" t="s">
        <v>344</v>
      </c>
      <c r="R4618" s="53" t="s">
        <v>1560</v>
      </c>
      <c r="S4618" s="53" t="s">
        <v>384</v>
      </c>
      <c r="T4618" s="60">
        <v>1</v>
      </c>
      <c r="U4618" s="53">
        <v>8</v>
      </c>
      <c r="V4618" s="53" t="s">
        <v>389</v>
      </c>
      <c r="W4618" s="53"/>
      <c r="X4618" s="53"/>
      <c r="Y4618" s="63"/>
      <c r="Z4618" s="53"/>
      <c r="AA4618" s="53"/>
      <c r="AB4618" s="72"/>
      <c r="AC4618" s="57"/>
      <c r="AD4618" s="53"/>
      <c r="AE4618" s="53"/>
      <c r="AF4618" s="53"/>
      <c r="AG4618" s="63"/>
      <c r="AH4618" s="53"/>
      <c r="AI4618" s="53"/>
      <c r="AJ4618" s="149">
        <v>1</v>
      </c>
      <c r="AK4618" s="374">
        <v>8</v>
      </c>
    </row>
    <row r="4619" spans="1:37" s="149" customFormat="1" ht="135" customHeight="1">
      <c r="A4619" s="53" t="s">
        <v>1522</v>
      </c>
      <c r="B4619" s="60">
        <v>8323</v>
      </c>
      <c r="C4619" s="60">
        <v>33</v>
      </c>
      <c r="D4619" s="52" t="s">
        <v>1561</v>
      </c>
      <c r="E4619" s="53" t="s">
        <v>59</v>
      </c>
      <c r="F4619" s="55">
        <v>41260</v>
      </c>
      <c r="G4619" s="55">
        <v>41305</v>
      </c>
      <c r="H4619" s="53" t="s">
        <v>100</v>
      </c>
      <c r="I4619" s="57">
        <v>3000</v>
      </c>
      <c r="J4619" s="56">
        <v>3000</v>
      </c>
      <c r="K4619" s="56">
        <v>3000</v>
      </c>
      <c r="L4619" s="59">
        <v>41333</v>
      </c>
      <c r="M4619" s="60">
        <v>2013</v>
      </c>
      <c r="N4619" s="61">
        <v>41334</v>
      </c>
      <c r="O4619" s="60">
        <v>2013</v>
      </c>
      <c r="P4619" s="61">
        <v>41639</v>
      </c>
      <c r="Q4619" s="53" t="s">
        <v>344</v>
      </c>
      <c r="R4619" s="53"/>
      <c r="S4619" s="53" t="s">
        <v>384</v>
      </c>
      <c r="T4619" s="60">
        <v>1</v>
      </c>
      <c r="U4619" s="53">
        <v>8</v>
      </c>
      <c r="V4619" s="53" t="s">
        <v>389</v>
      </c>
      <c r="W4619" s="53"/>
      <c r="X4619" s="53"/>
      <c r="Y4619" s="63"/>
      <c r="Z4619" s="53"/>
      <c r="AA4619" s="53"/>
      <c r="AB4619" s="72"/>
      <c r="AC4619" s="57"/>
      <c r="AD4619" s="53"/>
      <c r="AE4619" s="53"/>
      <c r="AF4619" s="53"/>
      <c r="AG4619" s="63"/>
      <c r="AH4619" s="53"/>
      <c r="AI4619" s="53"/>
      <c r="AJ4619" s="149">
        <v>1</v>
      </c>
      <c r="AK4619" s="374">
        <v>8</v>
      </c>
    </row>
    <row r="4620" spans="1:37" s="149" customFormat="1" ht="135" customHeight="1">
      <c r="A4620" s="53" t="s">
        <v>1522</v>
      </c>
      <c r="B4620" s="60">
        <v>8324</v>
      </c>
      <c r="C4620" s="60">
        <v>33</v>
      </c>
      <c r="D4620" s="52" t="s">
        <v>1561</v>
      </c>
      <c r="E4620" s="53" t="s">
        <v>59</v>
      </c>
      <c r="F4620" s="55">
        <v>41260</v>
      </c>
      <c r="G4620" s="55">
        <v>41305</v>
      </c>
      <c r="H4620" s="53" t="s">
        <v>100</v>
      </c>
      <c r="I4620" s="57">
        <v>100</v>
      </c>
      <c r="J4620" s="56">
        <v>100</v>
      </c>
      <c r="K4620" s="56">
        <v>100</v>
      </c>
      <c r="L4620" s="59">
        <v>41333</v>
      </c>
      <c r="M4620" s="60">
        <v>2013</v>
      </c>
      <c r="N4620" s="61">
        <v>41334</v>
      </c>
      <c r="O4620" s="60">
        <v>2013</v>
      </c>
      <c r="P4620" s="61">
        <v>41639</v>
      </c>
      <c r="Q4620" s="53" t="s">
        <v>344</v>
      </c>
      <c r="R4620" s="53"/>
      <c r="S4620" s="53" t="s">
        <v>384</v>
      </c>
      <c r="T4620" s="60">
        <v>1</v>
      </c>
      <c r="U4620" s="53">
        <v>8</v>
      </c>
      <c r="V4620" s="53" t="s">
        <v>389</v>
      </c>
      <c r="W4620" s="53"/>
      <c r="X4620" s="53"/>
      <c r="Y4620" s="63"/>
      <c r="Z4620" s="53"/>
      <c r="AA4620" s="53"/>
      <c r="AB4620" s="72"/>
      <c r="AC4620" s="57"/>
      <c r="AD4620" s="53"/>
      <c r="AE4620" s="53"/>
      <c r="AF4620" s="53"/>
      <c r="AG4620" s="63"/>
      <c r="AH4620" s="53"/>
      <c r="AI4620" s="53"/>
      <c r="AJ4620" s="149">
        <v>1</v>
      </c>
      <c r="AK4620" s="374">
        <v>8</v>
      </c>
    </row>
    <row r="4621" spans="1:37" s="149" customFormat="1" ht="60" customHeight="1">
      <c r="A4621" s="53" t="s">
        <v>1522</v>
      </c>
      <c r="B4621" s="60">
        <v>8325</v>
      </c>
      <c r="C4621" s="60">
        <v>3000507</v>
      </c>
      <c r="D4621" s="52" t="s">
        <v>813</v>
      </c>
      <c r="E4621" s="53" t="s">
        <v>81</v>
      </c>
      <c r="F4621" s="55">
        <v>41548</v>
      </c>
      <c r="G4621" s="55">
        <v>41609</v>
      </c>
      <c r="H4621" s="53" t="s">
        <v>104</v>
      </c>
      <c r="I4621" s="57">
        <v>495</v>
      </c>
      <c r="J4621" s="56">
        <v>495</v>
      </c>
      <c r="K4621" s="56">
        <v>495</v>
      </c>
      <c r="L4621" s="59">
        <v>41635</v>
      </c>
      <c r="M4621" s="60">
        <v>2014</v>
      </c>
      <c r="N4621" s="61">
        <v>41640</v>
      </c>
      <c r="O4621" s="60">
        <v>2014</v>
      </c>
      <c r="P4621" s="61">
        <v>42004</v>
      </c>
      <c r="Q4621" s="53" t="s">
        <v>337</v>
      </c>
      <c r="R4621" s="53" t="s">
        <v>1562</v>
      </c>
      <c r="S4621" s="53" t="s">
        <v>384</v>
      </c>
      <c r="T4621" s="60">
        <v>1</v>
      </c>
      <c r="U4621" s="53">
        <v>8</v>
      </c>
      <c r="V4621" s="53" t="s">
        <v>385</v>
      </c>
      <c r="W4621" s="53"/>
      <c r="X4621" s="53"/>
      <c r="Y4621" s="63"/>
      <c r="Z4621" s="53"/>
      <c r="AA4621" s="53"/>
      <c r="AB4621" s="72"/>
      <c r="AC4621" s="57"/>
      <c r="AD4621" s="53"/>
      <c r="AE4621" s="53"/>
      <c r="AF4621" s="53"/>
      <c r="AG4621" s="63"/>
      <c r="AH4621" s="53"/>
      <c r="AI4621" s="53"/>
      <c r="AJ4621" s="149">
        <v>4</v>
      </c>
      <c r="AK4621" s="374">
        <v>8</v>
      </c>
    </row>
    <row r="4622" spans="1:37" s="149" customFormat="1" ht="165" customHeight="1">
      <c r="A4622" s="53" t="s">
        <v>1522</v>
      </c>
      <c r="B4622" s="60">
        <v>8326</v>
      </c>
      <c r="C4622" s="60">
        <v>3000562</v>
      </c>
      <c r="D4622" s="52" t="s">
        <v>656</v>
      </c>
      <c r="E4622" s="53" t="s">
        <v>81</v>
      </c>
      <c r="F4622" s="55">
        <v>41548</v>
      </c>
      <c r="G4622" s="55">
        <v>41609</v>
      </c>
      <c r="H4622" s="53" t="s">
        <v>104</v>
      </c>
      <c r="I4622" s="57">
        <v>1760</v>
      </c>
      <c r="J4622" s="56">
        <v>1760</v>
      </c>
      <c r="K4622" s="56">
        <v>1760</v>
      </c>
      <c r="L4622" s="59">
        <v>41635</v>
      </c>
      <c r="M4622" s="60">
        <v>2014</v>
      </c>
      <c r="N4622" s="61">
        <v>41640</v>
      </c>
      <c r="O4622" s="60">
        <v>2014</v>
      </c>
      <c r="P4622" s="61">
        <v>42004</v>
      </c>
      <c r="Q4622" s="53" t="s">
        <v>337</v>
      </c>
      <c r="R4622" s="71" t="s">
        <v>816</v>
      </c>
      <c r="S4622" s="53" t="s">
        <v>384</v>
      </c>
      <c r="T4622" s="53" t="s">
        <v>9</v>
      </c>
      <c r="U4622" s="53">
        <v>8</v>
      </c>
      <c r="V4622" s="53" t="s">
        <v>385</v>
      </c>
      <c r="W4622" s="53"/>
      <c r="X4622" s="53"/>
      <c r="Y4622" s="63"/>
      <c r="Z4622" s="53" t="s">
        <v>1152</v>
      </c>
      <c r="AA4622" s="53"/>
      <c r="AB4622" s="72"/>
      <c r="AC4622" s="57"/>
      <c r="AD4622" s="53"/>
      <c r="AE4622" s="53"/>
      <c r="AF4622" s="53"/>
      <c r="AG4622" s="63"/>
      <c r="AH4622" s="53"/>
      <c r="AI4622" s="53"/>
      <c r="AJ4622" s="149">
        <v>4</v>
      </c>
      <c r="AK4622" s="374">
        <v>8</v>
      </c>
    </row>
    <row r="4623" spans="1:37" s="149" customFormat="1" ht="225" customHeight="1">
      <c r="A4623" s="53" t="s">
        <v>1522</v>
      </c>
      <c r="B4623" s="60">
        <v>8327</v>
      </c>
      <c r="C4623" s="70" t="s">
        <v>809</v>
      </c>
      <c r="D4623" s="52" t="s">
        <v>810</v>
      </c>
      <c r="E4623" s="53" t="s">
        <v>81</v>
      </c>
      <c r="F4623" s="55">
        <v>41548</v>
      </c>
      <c r="G4623" s="55">
        <v>41609</v>
      </c>
      <c r="H4623" s="53" t="s">
        <v>104</v>
      </c>
      <c r="I4623" s="57">
        <v>330</v>
      </c>
      <c r="J4623" s="56">
        <v>330</v>
      </c>
      <c r="K4623" s="56">
        <v>330</v>
      </c>
      <c r="L4623" s="59">
        <v>41635</v>
      </c>
      <c r="M4623" s="60">
        <v>2014</v>
      </c>
      <c r="N4623" s="61">
        <v>41640</v>
      </c>
      <c r="O4623" s="60">
        <v>2014</v>
      </c>
      <c r="P4623" s="61">
        <v>42004</v>
      </c>
      <c r="Q4623" s="53" t="s">
        <v>337</v>
      </c>
      <c r="R4623" s="53" t="s">
        <v>1563</v>
      </c>
      <c r="S4623" s="53" t="s">
        <v>384</v>
      </c>
      <c r="T4623" s="60">
        <v>1</v>
      </c>
      <c r="U4623" s="53">
        <v>8</v>
      </c>
      <c r="V4623" s="53" t="s">
        <v>385</v>
      </c>
      <c r="W4623" s="53"/>
      <c r="X4623" s="53"/>
      <c r="Y4623" s="63"/>
      <c r="Z4623" s="53"/>
      <c r="AA4623" s="53"/>
      <c r="AB4623" s="72"/>
      <c r="AC4623" s="57"/>
      <c r="AD4623" s="53"/>
      <c r="AE4623" s="53"/>
      <c r="AF4623" s="53"/>
      <c r="AG4623" s="63"/>
      <c r="AH4623" s="53"/>
      <c r="AI4623" s="53"/>
      <c r="AJ4623" s="149">
        <v>4</v>
      </c>
      <c r="AK4623" s="374">
        <v>8</v>
      </c>
    </row>
    <row r="4624" spans="1:37" s="149" customFormat="1" ht="60" customHeight="1">
      <c r="A4624" s="53" t="s">
        <v>1522</v>
      </c>
      <c r="B4624" s="60">
        <v>8328</v>
      </c>
      <c r="C4624" s="60" t="s">
        <v>404</v>
      </c>
      <c r="D4624" s="52" t="s">
        <v>405</v>
      </c>
      <c r="E4624" s="53" t="s">
        <v>59</v>
      </c>
      <c r="F4624" s="55">
        <v>41263</v>
      </c>
      <c r="G4624" s="55">
        <v>41305</v>
      </c>
      <c r="H4624" s="53" t="s">
        <v>100</v>
      </c>
      <c r="I4624" s="57">
        <v>2089</v>
      </c>
      <c r="J4624" s="56">
        <v>2238.0704850108527</v>
      </c>
      <c r="K4624" s="56">
        <v>2089</v>
      </c>
      <c r="L4624" s="59">
        <v>41333</v>
      </c>
      <c r="M4624" s="60">
        <v>2013</v>
      </c>
      <c r="N4624" s="61">
        <v>41395</v>
      </c>
      <c r="O4624" s="60">
        <v>2013</v>
      </c>
      <c r="P4624" s="61">
        <v>41486</v>
      </c>
      <c r="Q4624" s="53" t="s">
        <v>344</v>
      </c>
      <c r="R4624" s="53"/>
      <c r="S4624" s="53" t="s">
        <v>419</v>
      </c>
      <c r="T4624" s="60">
        <v>106</v>
      </c>
      <c r="U4624" s="53">
        <v>8</v>
      </c>
      <c r="V4624" s="53" t="s">
        <v>389</v>
      </c>
      <c r="W4624" s="53"/>
      <c r="X4624" s="53"/>
      <c r="Y4624" s="63"/>
      <c r="Z4624" s="53"/>
      <c r="AA4624" s="53"/>
      <c r="AB4624" s="72"/>
      <c r="AC4624" s="57"/>
      <c r="AD4624" s="53"/>
      <c r="AE4624" s="53"/>
      <c r="AF4624" s="53"/>
      <c r="AG4624" s="63"/>
      <c r="AH4624" s="53"/>
      <c r="AI4624" s="53"/>
      <c r="AJ4624" s="149">
        <v>1</v>
      </c>
      <c r="AK4624" s="374">
        <v>8</v>
      </c>
    </row>
    <row r="4625" spans="1:37" s="149" customFormat="1" ht="60" customHeight="1">
      <c r="A4625" s="53" t="s">
        <v>1522</v>
      </c>
      <c r="B4625" s="60">
        <v>8329</v>
      </c>
      <c r="C4625" s="69" t="s">
        <v>427</v>
      </c>
      <c r="D4625" s="52" t="s">
        <v>406</v>
      </c>
      <c r="E4625" s="53" t="s">
        <v>59</v>
      </c>
      <c r="F4625" s="55">
        <v>41290</v>
      </c>
      <c r="G4625" s="55">
        <v>41333</v>
      </c>
      <c r="H4625" s="53" t="s">
        <v>100</v>
      </c>
      <c r="I4625" s="57">
        <v>574.79999999999995</v>
      </c>
      <c r="J4625" s="56">
        <v>574.79999999999995</v>
      </c>
      <c r="K4625" s="56">
        <v>574.79999999999995</v>
      </c>
      <c r="L4625" s="59">
        <v>41362</v>
      </c>
      <c r="M4625" s="60">
        <v>2013</v>
      </c>
      <c r="N4625" s="61">
        <v>41395</v>
      </c>
      <c r="O4625" s="60">
        <v>2013</v>
      </c>
      <c r="P4625" s="61">
        <v>41516</v>
      </c>
      <c r="Q4625" s="53" t="s">
        <v>344</v>
      </c>
      <c r="R4625" s="53"/>
      <c r="S4625" s="53" t="s">
        <v>419</v>
      </c>
      <c r="T4625" s="60">
        <v>48</v>
      </c>
      <c r="U4625" s="53">
        <v>8</v>
      </c>
      <c r="V4625" s="53" t="s">
        <v>385</v>
      </c>
      <c r="W4625" s="53"/>
      <c r="X4625" s="53"/>
      <c r="Y4625" s="63"/>
      <c r="Z4625" s="53"/>
      <c r="AA4625" s="53"/>
      <c r="AB4625" s="72"/>
      <c r="AC4625" s="57"/>
      <c r="AD4625" s="53"/>
      <c r="AE4625" s="53"/>
      <c r="AF4625" s="53"/>
      <c r="AG4625" s="63"/>
      <c r="AH4625" s="53"/>
      <c r="AI4625" s="53"/>
      <c r="AJ4625" s="149">
        <v>1</v>
      </c>
      <c r="AK4625" s="374">
        <v>8</v>
      </c>
    </row>
    <row r="4626" spans="1:37" s="149" customFormat="1" ht="60" customHeight="1">
      <c r="A4626" s="53" t="s">
        <v>1522</v>
      </c>
      <c r="B4626" s="60">
        <v>8330</v>
      </c>
      <c r="C4626" s="60">
        <v>3000551</v>
      </c>
      <c r="D4626" s="52" t="s">
        <v>979</v>
      </c>
      <c r="E4626" s="53" t="s">
        <v>59</v>
      </c>
      <c r="F4626" s="55">
        <v>41309</v>
      </c>
      <c r="G4626" s="55">
        <v>41364</v>
      </c>
      <c r="H4626" s="53" t="s">
        <v>100</v>
      </c>
      <c r="I4626" s="57">
        <v>72</v>
      </c>
      <c r="J4626" s="56">
        <v>79.142451494400007</v>
      </c>
      <c r="K4626" s="56">
        <v>72</v>
      </c>
      <c r="L4626" s="59">
        <v>41390</v>
      </c>
      <c r="M4626" s="60">
        <v>2013</v>
      </c>
      <c r="N4626" s="61">
        <v>41395</v>
      </c>
      <c r="O4626" s="60">
        <v>2013</v>
      </c>
      <c r="P4626" s="61">
        <v>41486</v>
      </c>
      <c r="Q4626" s="53" t="s">
        <v>344</v>
      </c>
      <c r="R4626" s="53"/>
      <c r="S4626" s="53" t="s">
        <v>384</v>
      </c>
      <c r="T4626" s="60">
        <v>1</v>
      </c>
      <c r="U4626" s="53">
        <v>8</v>
      </c>
      <c r="V4626" s="53" t="s">
        <v>389</v>
      </c>
      <c r="W4626" s="53"/>
      <c r="X4626" s="53"/>
      <c r="Y4626" s="63"/>
      <c r="Z4626" s="53"/>
      <c r="AA4626" s="53"/>
      <c r="AB4626" s="72"/>
      <c r="AC4626" s="57"/>
      <c r="AD4626" s="53"/>
      <c r="AE4626" s="53"/>
      <c r="AF4626" s="53"/>
      <c r="AG4626" s="63"/>
      <c r="AH4626" s="53"/>
      <c r="AI4626" s="53"/>
      <c r="AJ4626" s="149">
        <v>2</v>
      </c>
      <c r="AK4626" s="374">
        <v>8</v>
      </c>
    </row>
    <row r="4627" spans="1:37" s="149" customFormat="1" ht="60" customHeight="1">
      <c r="A4627" s="53" t="s">
        <v>1522</v>
      </c>
      <c r="B4627" s="60">
        <v>8331</v>
      </c>
      <c r="C4627" s="60" t="s">
        <v>448</v>
      </c>
      <c r="D4627" s="52" t="s">
        <v>1343</v>
      </c>
      <c r="E4627" s="53" t="s">
        <v>59</v>
      </c>
      <c r="F4627" s="55">
        <v>41290</v>
      </c>
      <c r="G4627" s="55">
        <v>41333</v>
      </c>
      <c r="H4627" s="53" t="s">
        <v>100</v>
      </c>
      <c r="I4627" s="57">
        <v>871</v>
      </c>
      <c r="J4627" s="56">
        <v>871</v>
      </c>
      <c r="K4627" s="56">
        <v>871</v>
      </c>
      <c r="L4627" s="59">
        <v>41362</v>
      </c>
      <c r="M4627" s="60">
        <v>2013</v>
      </c>
      <c r="N4627" s="61">
        <v>41395</v>
      </c>
      <c r="O4627" s="60">
        <v>2013</v>
      </c>
      <c r="P4627" s="61">
        <v>41455</v>
      </c>
      <c r="Q4627" s="53" t="s">
        <v>344</v>
      </c>
      <c r="R4627" s="53"/>
      <c r="S4627" s="53" t="s">
        <v>419</v>
      </c>
      <c r="T4627" s="60">
        <v>80</v>
      </c>
      <c r="U4627" s="53">
        <v>8</v>
      </c>
      <c r="V4627" s="53" t="s">
        <v>385</v>
      </c>
      <c r="W4627" s="53"/>
      <c r="X4627" s="53"/>
      <c r="Y4627" s="63"/>
      <c r="Z4627" s="53"/>
      <c r="AA4627" s="53"/>
      <c r="AB4627" s="72"/>
      <c r="AC4627" s="57"/>
      <c r="AD4627" s="53"/>
      <c r="AE4627" s="53"/>
      <c r="AF4627" s="53"/>
      <c r="AG4627" s="63"/>
      <c r="AH4627" s="53"/>
      <c r="AI4627" s="53"/>
      <c r="AJ4627" s="149">
        <v>1</v>
      </c>
      <c r="AK4627" s="374">
        <v>8</v>
      </c>
    </row>
    <row r="4628" spans="1:37" s="149" customFormat="1" ht="60" customHeight="1">
      <c r="A4628" s="53" t="s">
        <v>1522</v>
      </c>
      <c r="B4628" s="60">
        <v>8332</v>
      </c>
      <c r="C4628" s="60" t="s">
        <v>453</v>
      </c>
      <c r="D4628" s="52" t="s">
        <v>454</v>
      </c>
      <c r="E4628" s="53" t="s">
        <v>59</v>
      </c>
      <c r="F4628" s="55">
        <v>41271</v>
      </c>
      <c r="G4628" s="55">
        <v>41306</v>
      </c>
      <c r="H4628" s="53" t="s">
        <v>100</v>
      </c>
      <c r="I4628" s="57">
        <v>763.9</v>
      </c>
      <c r="J4628" s="56">
        <v>763.9</v>
      </c>
      <c r="K4628" s="56">
        <v>763.9</v>
      </c>
      <c r="L4628" s="59">
        <v>41333</v>
      </c>
      <c r="M4628" s="60">
        <v>2013</v>
      </c>
      <c r="N4628" s="61">
        <v>41395</v>
      </c>
      <c r="O4628" s="60">
        <v>2013</v>
      </c>
      <c r="P4628" s="61">
        <v>41455</v>
      </c>
      <c r="Q4628" s="53" t="s">
        <v>344</v>
      </c>
      <c r="R4628" s="53"/>
      <c r="S4628" s="53" t="s">
        <v>419</v>
      </c>
      <c r="T4628" s="60">
        <v>70011</v>
      </c>
      <c r="U4628" s="53">
        <v>8</v>
      </c>
      <c r="V4628" s="53" t="s">
        <v>385</v>
      </c>
      <c r="W4628" s="53"/>
      <c r="X4628" s="53"/>
      <c r="Y4628" s="63"/>
      <c r="Z4628" s="53"/>
      <c r="AA4628" s="53"/>
      <c r="AB4628" s="72"/>
      <c r="AC4628" s="57"/>
      <c r="AD4628" s="53"/>
      <c r="AE4628" s="53"/>
      <c r="AF4628" s="53"/>
      <c r="AG4628" s="63"/>
      <c r="AH4628" s="53"/>
      <c r="AI4628" s="53"/>
      <c r="AJ4628" s="149">
        <v>1</v>
      </c>
      <c r="AK4628" s="374">
        <v>8</v>
      </c>
    </row>
    <row r="4629" spans="1:37" s="149" customFormat="1" ht="75" customHeight="1">
      <c r="A4629" s="53" t="s">
        <v>1522</v>
      </c>
      <c r="B4629" s="60">
        <v>8333</v>
      </c>
      <c r="C4629" s="60">
        <v>76</v>
      </c>
      <c r="D4629" s="52" t="s">
        <v>2072</v>
      </c>
      <c r="E4629" s="53" t="s">
        <v>59</v>
      </c>
      <c r="F4629" s="55">
        <v>41239</v>
      </c>
      <c r="G4629" s="55">
        <v>41274</v>
      </c>
      <c r="H4629" s="53" t="s">
        <v>100</v>
      </c>
      <c r="I4629" s="57">
        <v>160</v>
      </c>
      <c r="J4629" s="56">
        <v>160</v>
      </c>
      <c r="K4629" s="56">
        <v>160</v>
      </c>
      <c r="L4629" s="59">
        <v>41299</v>
      </c>
      <c r="M4629" s="60">
        <v>2013</v>
      </c>
      <c r="N4629" s="61">
        <v>41302</v>
      </c>
      <c r="O4629" s="60">
        <v>2013</v>
      </c>
      <c r="P4629" s="61">
        <v>41639</v>
      </c>
      <c r="Q4629" s="53" t="s">
        <v>344</v>
      </c>
      <c r="R4629" s="53" t="s">
        <v>1564</v>
      </c>
      <c r="S4629" s="53" t="s">
        <v>384</v>
      </c>
      <c r="T4629" s="60">
        <v>1</v>
      </c>
      <c r="U4629" s="53">
        <v>8</v>
      </c>
      <c r="V4629" s="53" t="s">
        <v>389</v>
      </c>
      <c r="W4629" s="53"/>
      <c r="X4629" s="53"/>
      <c r="Y4629" s="63"/>
      <c r="Z4629" s="53"/>
      <c r="AA4629" s="53"/>
      <c r="AB4629" s="72"/>
      <c r="AC4629" s="57"/>
      <c r="AD4629" s="53"/>
      <c r="AE4629" s="53"/>
      <c r="AF4629" s="53"/>
      <c r="AG4629" s="63"/>
      <c r="AH4629" s="53"/>
      <c r="AI4629" s="53"/>
      <c r="AJ4629" s="149">
        <v>1</v>
      </c>
      <c r="AK4629" s="374">
        <v>8</v>
      </c>
    </row>
    <row r="4630" spans="1:37" s="149" customFormat="1" ht="75" customHeight="1">
      <c r="A4630" s="53" t="s">
        <v>1522</v>
      </c>
      <c r="B4630" s="60">
        <v>8334</v>
      </c>
      <c r="C4630" s="60">
        <v>3000571</v>
      </c>
      <c r="D4630" s="52" t="s">
        <v>1974</v>
      </c>
      <c r="E4630" s="53" t="s">
        <v>59</v>
      </c>
      <c r="F4630" s="55">
        <v>41239</v>
      </c>
      <c r="G4630" s="55">
        <v>41274</v>
      </c>
      <c r="H4630" s="53" t="s">
        <v>100</v>
      </c>
      <c r="I4630" s="57">
        <v>254.23699999999999</v>
      </c>
      <c r="J4630" s="56">
        <v>268.27862095671844</v>
      </c>
      <c r="K4630" s="56">
        <v>254.23699999999999</v>
      </c>
      <c r="L4630" s="59">
        <v>41299</v>
      </c>
      <c r="M4630" s="60">
        <v>2013</v>
      </c>
      <c r="N4630" s="61">
        <v>41302</v>
      </c>
      <c r="O4630" s="60">
        <v>2013</v>
      </c>
      <c r="P4630" s="61">
        <v>41639</v>
      </c>
      <c r="Q4630" s="53" t="s">
        <v>344</v>
      </c>
      <c r="R4630" s="53" t="s">
        <v>2629</v>
      </c>
      <c r="S4630" s="53" t="s">
        <v>384</v>
      </c>
      <c r="T4630" s="60">
        <v>1</v>
      </c>
      <c r="U4630" s="53">
        <v>8</v>
      </c>
      <c r="V4630" s="53" t="s">
        <v>389</v>
      </c>
      <c r="W4630" s="53"/>
      <c r="X4630" s="53"/>
      <c r="Y4630" s="63"/>
      <c r="Z4630" s="53"/>
      <c r="AA4630" s="53"/>
      <c r="AB4630" s="72"/>
      <c r="AC4630" s="57"/>
      <c r="AD4630" s="53"/>
      <c r="AE4630" s="53"/>
      <c r="AF4630" s="53"/>
      <c r="AG4630" s="63"/>
      <c r="AH4630" s="53"/>
      <c r="AI4630" s="53"/>
      <c r="AJ4630" s="149">
        <v>1</v>
      </c>
      <c r="AK4630" s="374">
        <v>8</v>
      </c>
    </row>
    <row r="4631" spans="1:37" s="149" customFormat="1" ht="75" customHeight="1">
      <c r="A4631" s="53" t="s">
        <v>1522</v>
      </c>
      <c r="B4631" s="160" t="s">
        <v>2627</v>
      </c>
      <c r="C4631" s="60">
        <v>3000571</v>
      </c>
      <c r="D4631" s="52" t="s">
        <v>1974</v>
      </c>
      <c r="E4631" s="53" t="s">
        <v>59</v>
      </c>
      <c r="F4631" s="55">
        <v>41239</v>
      </c>
      <c r="G4631" s="55">
        <v>41274</v>
      </c>
      <c r="H4631" s="53" t="s">
        <v>100</v>
      </c>
      <c r="I4631" s="57">
        <v>22.881</v>
      </c>
      <c r="J4631" s="56">
        <v>24.145042910083202</v>
      </c>
      <c r="K4631" s="56">
        <v>22.881</v>
      </c>
      <c r="L4631" s="59">
        <v>41299</v>
      </c>
      <c r="M4631" s="60">
        <v>2013</v>
      </c>
      <c r="N4631" s="61">
        <v>41302</v>
      </c>
      <c r="O4631" s="60">
        <v>2013</v>
      </c>
      <c r="P4631" s="61">
        <v>41639</v>
      </c>
      <c r="Q4631" s="53" t="s">
        <v>344</v>
      </c>
      <c r="R4631" s="53" t="s">
        <v>2630</v>
      </c>
      <c r="S4631" s="53" t="s">
        <v>384</v>
      </c>
      <c r="T4631" s="60">
        <v>1</v>
      </c>
      <c r="U4631" s="53">
        <v>8</v>
      </c>
      <c r="V4631" s="53" t="s">
        <v>389</v>
      </c>
      <c r="W4631" s="53"/>
      <c r="X4631" s="53"/>
      <c r="Y4631" s="63"/>
      <c r="Z4631" s="53"/>
      <c r="AA4631" s="53"/>
      <c r="AB4631" s="72"/>
      <c r="AC4631" s="57"/>
      <c r="AD4631" s="53"/>
      <c r="AE4631" s="53"/>
      <c r="AF4631" s="53"/>
      <c r="AG4631" s="63"/>
      <c r="AH4631" s="53"/>
      <c r="AI4631" s="53"/>
      <c r="AJ4631" s="149">
        <v>1</v>
      </c>
      <c r="AK4631" s="374">
        <v>8</v>
      </c>
    </row>
    <row r="4632" spans="1:37" s="149" customFormat="1" ht="75" customHeight="1">
      <c r="A4632" s="53" t="s">
        <v>1522</v>
      </c>
      <c r="B4632" s="160" t="s">
        <v>2628</v>
      </c>
      <c r="C4632" s="60">
        <v>3000571</v>
      </c>
      <c r="D4632" s="52" t="s">
        <v>1974</v>
      </c>
      <c r="E4632" s="53" t="s">
        <v>59</v>
      </c>
      <c r="F4632" s="55">
        <v>41239</v>
      </c>
      <c r="G4632" s="55">
        <v>41274</v>
      </c>
      <c r="H4632" s="53" t="s">
        <v>100</v>
      </c>
      <c r="I4632" s="57">
        <v>22.882000000000001</v>
      </c>
      <c r="J4632" s="56">
        <v>24.146142110798401</v>
      </c>
      <c r="K4632" s="56">
        <v>22.882000000000001</v>
      </c>
      <c r="L4632" s="59">
        <v>41299</v>
      </c>
      <c r="M4632" s="60">
        <v>2013</v>
      </c>
      <c r="N4632" s="61">
        <v>41302</v>
      </c>
      <c r="O4632" s="60">
        <v>2013</v>
      </c>
      <c r="P4632" s="61">
        <v>41639</v>
      </c>
      <c r="Q4632" s="53" t="s">
        <v>344</v>
      </c>
      <c r="R4632" s="53" t="s">
        <v>2631</v>
      </c>
      <c r="S4632" s="53" t="s">
        <v>384</v>
      </c>
      <c r="T4632" s="60">
        <v>1</v>
      </c>
      <c r="U4632" s="53">
        <v>8</v>
      </c>
      <c r="V4632" s="53" t="s">
        <v>389</v>
      </c>
      <c r="W4632" s="53"/>
      <c r="X4632" s="53"/>
      <c r="Y4632" s="63"/>
      <c r="Z4632" s="53"/>
      <c r="AA4632" s="53"/>
      <c r="AB4632" s="72"/>
      <c r="AC4632" s="57"/>
      <c r="AD4632" s="53"/>
      <c r="AE4632" s="53"/>
      <c r="AF4632" s="53"/>
      <c r="AG4632" s="63"/>
      <c r="AH4632" s="53"/>
      <c r="AI4632" s="53"/>
      <c r="AJ4632" s="149">
        <v>1</v>
      </c>
      <c r="AK4632" s="374">
        <v>8</v>
      </c>
    </row>
    <row r="4633" spans="1:37" s="149" customFormat="1" ht="60" customHeight="1">
      <c r="A4633" s="53" t="s">
        <v>1522</v>
      </c>
      <c r="B4633" s="60">
        <v>8335</v>
      </c>
      <c r="C4633" s="60">
        <v>3000453</v>
      </c>
      <c r="D4633" s="52" t="s">
        <v>623</v>
      </c>
      <c r="E4633" s="53" t="s">
        <v>59</v>
      </c>
      <c r="F4633" s="55">
        <v>41239</v>
      </c>
      <c r="G4633" s="55">
        <v>41274</v>
      </c>
      <c r="H4633" s="53" t="s">
        <v>100</v>
      </c>
      <c r="I4633" s="57">
        <v>3600</v>
      </c>
      <c r="J4633" s="56">
        <v>3957.1225747200001</v>
      </c>
      <c r="K4633" s="56">
        <v>3600</v>
      </c>
      <c r="L4633" s="59">
        <v>41299</v>
      </c>
      <c r="M4633" s="60">
        <v>2013</v>
      </c>
      <c r="N4633" s="61">
        <v>41302</v>
      </c>
      <c r="O4633" s="60">
        <v>2013</v>
      </c>
      <c r="P4633" s="61">
        <v>41639</v>
      </c>
      <c r="Q4633" s="53" t="s">
        <v>344</v>
      </c>
      <c r="R4633" s="53" t="s">
        <v>1565</v>
      </c>
      <c r="S4633" s="53" t="s">
        <v>384</v>
      </c>
      <c r="T4633" s="60">
        <v>1</v>
      </c>
      <c r="U4633" s="53">
        <v>8</v>
      </c>
      <c r="V4633" s="53" t="s">
        <v>385</v>
      </c>
      <c r="W4633" s="53"/>
      <c r="X4633" s="53"/>
      <c r="Y4633" s="63"/>
      <c r="Z4633" s="53"/>
      <c r="AA4633" s="53"/>
      <c r="AB4633" s="72"/>
      <c r="AC4633" s="57"/>
      <c r="AD4633" s="53"/>
      <c r="AE4633" s="53"/>
      <c r="AF4633" s="53"/>
      <c r="AG4633" s="63"/>
      <c r="AH4633" s="53"/>
      <c r="AI4633" s="53"/>
      <c r="AJ4633" s="149">
        <v>1</v>
      </c>
      <c r="AK4633" s="374">
        <v>8</v>
      </c>
    </row>
    <row r="4634" spans="1:37" s="149" customFormat="1" ht="60" customHeight="1">
      <c r="A4634" s="53" t="s">
        <v>1522</v>
      </c>
      <c r="B4634" s="60">
        <v>8336</v>
      </c>
      <c r="C4634" s="60" t="s">
        <v>449</v>
      </c>
      <c r="D4634" s="52" t="s">
        <v>993</v>
      </c>
      <c r="E4634" s="53" t="s">
        <v>59</v>
      </c>
      <c r="F4634" s="55">
        <v>41290</v>
      </c>
      <c r="G4634" s="55">
        <v>41333</v>
      </c>
      <c r="H4634" s="53" t="s">
        <v>100</v>
      </c>
      <c r="I4634" s="57">
        <v>474.3</v>
      </c>
      <c r="J4634" s="56">
        <v>521.35089921936003</v>
      </c>
      <c r="K4634" s="56">
        <v>474.3</v>
      </c>
      <c r="L4634" s="59">
        <v>41362</v>
      </c>
      <c r="M4634" s="60">
        <v>2013</v>
      </c>
      <c r="N4634" s="61">
        <v>41548</v>
      </c>
      <c r="O4634" s="60">
        <v>2013</v>
      </c>
      <c r="P4634" s="61">
        <v>41639</v>
      </c>
      <c r="Q4634" s="53" t="s">
        <v>344</v>
      </c>
      <c r="R4634" s="53"/>
      <c r="S4634" s="53" t="s">
        <v>419</v>
      </c>
      <c r="T4634" s="60">
        <v>2188</v>
      </c>
      <c r="U4634" s="53">
        <v>8</v>
      </c>
      <c r="V4634" s="53" t="s">
        <v>389</v>
      </c>
      <c r="W4634" s="53"/>
      <c r="X4634" s="53"/>
      <c r="Y4634" s="63"/>
      <c r="Z4634" s="53"/>
      <c r="AA4634" s="53"/>
      <c r="AB4634" s="72"/>
      <c r="AC4634" s="57"/>
      <c r="AD4634" s="53"/>
      <c r="AE4634" s="53"/>
      <c r="AF4634" s="53"/>
      <c r="AG4634" s="63"/>
      <c r="AH4634" s="53"/>
      <c r="AI4634" s="53"/>
      <c r="AJ4634" s="149">
        <v>1</v>
      </c>
      <c r="AK4634" s="374">
        <v>8</v>
      </c>
    </row>
    <row r="4635" spans="1:37" s="149" customFormat="1" ht="60" customHeight="1">
      <c r="A4635" s="53" t="s">
        <v>1522</v>
      </c>
      <c r="B4635" s="60">
        <v>8337</v>
      </c>
      <c r="C4635" s="60">
        <v>3000530</v>
      </c>
      <c r="D4635" s="52" t="s">
        <v>412</v>
      </c>
      <c r="E4635" s="53" t="s">
        <v>59</v>
      </c>
      <c r="F4635" s="55">
        <v>41247</v>
      </c>
      <c r="G4635" s="55">
        <v>41305</v>
      </c>
      <c r="H4635" s="53" t="s">
        <v>100</v>
      </c>
      <c r="I4635" s="57">
        <v>1154</v>
      </c>
      <c r="J4635" s="56">
        <v>1154</v>
      </c>
      <c r="K4635" s="56">
        <v>1154</v>
      </c>
      <c r="L4635" s="59">
        <v>41333</v>
      </c>
      <c r="M4635" s="60">
        <v>2013</v>
      </c>
      <c r="N4635" s="61">
        <v>41334</v>
      </c>
      <c r="O4635" s="60">
        <v>2013</v>
      </c>
      <c r="P4635" s="61">
        <v>41639</v>
      </c>
      <c r="Q4635" s="53" t="s">
        <v>344</v>
      </c>
      <c r="R4635" s="53"/>
      <c r="S4635" s="53" t="s">
        <v>384</v>
      </c>
      <c r="T4635" s="60">
        <v>1</v>
      </c>
      <c r="U4635" s="53">
        <v>8</v>
      </c>
      <c r="V4635" s="53" t="s">
        <v>389</v>
      </c>
      <c r="W4635" s="53"/>
      <c r="X4635" s="53"/>
      <c r="Y4635" s="63"/>
      <c r="Z4635" s="53"/>
      <c r="AA4635" s="53"/>
      <c r="AB4635" s="72"/>
      <c r="AC4635" s="57"/>
      <c r="AD4635" s="53"/>
      <c r="AE4635" s="53"/>
      <c r="AF4635" s="53"/>
      <c r="AG4635" s="63"/>
      <c r="AH4635" s="53"/>
      <c r="AI4635" s="53"/>
      <c r="AJ4635" s="149">
        <v>1</v>
      </c>
      <c r="AK4635" s="374">
        <v>8</v>
      </c>
    </row>
    <row r="4636" spans="1:37" s="149" customFormat="1" ht="60" customHeight="1">
      <c r="A4636" s="53" t="s">
        <v>1522</v>
      </c>
      <c r="B4636" s="60">
        <v>8338</v>
      </c>
      <c r="C4636" s="60">
        <v>3000530</v>
      </c>
      <c r="D4636" s="52" t="s">
        <v>412</v>
      </c>
      <c r="E4636" s="53" t="s">
        <v>63</v>
      </c>
      <c r="F4636" s="55">
        <v>41275</v>
      </c>
      <c r="G4636" s="131">
        <v>41275</v>
      </c>
      <c r="H4636" s="53" t="s">
        <v>100</v>
      </c>
      <c r="I4636" s="57">
        <v>1191</v>
      </c>
      <c r="J4636" s="56">
        <v>1191</v>
      </c>
      <c r="K4636" s="56">
        <v>1191</v>
      </c>
      <c r="L4636" s="59">
        <v>41275</v>
      </c>
      <c r="M4636" s="132">
        <v>2013</v>
      </c>
      <c r="N4636" s="133">
        <v>41275</v>
      </c>
      <c r="O4636" s="132">
        <v>2013</v>
      </c>
      <c r="P4636" s="133">
        <v>41639</v>
      </c>
      <c r="Q4636" s="53" t="s">
        <v>344</v>
      </c>
      <c r="R4636" s="53" t="s">
        <v>2083</v>
      </c>
      <c r="S4636" s="60" t="s">
        <v>384</v>
      </c>
      <c r="T4636" s="132">
        <v>1</v>
      </c>
      <c r="U4636" s="379">
        <v>8</v>
      </c>
      <c r="V4636" s="53" t="s">
        <v>389</v>
      </c>
      <c r="W4636" s="379"/>
      <c r="X4636" s="134"/>
      <c r="Y4636" s="135"/>
      <c r="Z4636" s="136"/>
      <c r="AA4636" s="136"/>
      <c r="AB4636" s="137"/>
      <c r="AC4636" s="138"/>
      <c r="AD4636" s="379"/>
      <c r="AE4636" s="379"/>
      <c r="AF4636" s="379"/>
      <c r="AG4636" s="139"/>
      <c r="AH4636" s="379"/>
      <c r="AI4636" s="379"/>
      <c r="AJ4636" s="149">
        <v>1</v>
      </c>
      <c r="AK4636" s="374">
        <v>8</v>
      </c>
    </row>
    <row r="4637" spans="1:37" s="149" customFormat="1" ht="60" customHeight="1">
      <c r="A4637" s="53" t="s">
        <v>1522</v>
      </c>
      <c r="B4637" s="60">
        <v>8339</v>
      </c>
      <c r="C4637" s="132">
        <v>1</v>
      </c>
      <c r="D4637" s="140" t="s">
        <v>2084</v>
      </c>
      <c r="E4637" s="53" t="s">
        <v>63</v>
      </c>
      <c r="F4637" s="55">
        <v>41275</v>
      </c>
      <c r="G4637" s="131">
        <v>41275</v>
      </c>
      <c r="H4637" s="53" t="s">
        <v>100</v>
      </c>
      <c r="I4637" s="57">
        <v>385</v>
      </c>
      <c r="J4637" s="56">
        <v>385</v>
      </c>
      <c r="K4637" s="56">
        <v>385</v>
      </c>
      <c r="L4637" s="59">
        <v>41275</v>
      </c>
      <c r="M4637" s="132">
        <v>2013</v>
      </c>
      <c r="N4637" s="133">
        <v>41275</v>
      </c>
      <c r="O4637" s="132">
        <v>2013</v>
      </c>
      <c r="P4637" s="133">
        <v>41639</v>
      </c>
      <c r="Q4637" s="53" t="s">
        <v>344</v>
      </c>
      <c r="R4637" s="53" t="s">
        <v>2085</v>
      </c>
      <c r="S4637" s="60" t="s">
        <v>384</v>
      </c>
      <c r="T4637" s="132">
        <v>1</v>
      </c>
      <c r="U4637" s="379">
        <v>8</v>
      </c>
      <c r="V4637" s="53" t="s">
        <v>389</v>
      </c>
      <c r="W4637" s="379"/>
      <c r="X4637" s="134"/>
      <c r="Y4637" s="135"/>
      <c r="Z4637" s="136"/>
      <c r="AA4637" s="136"/>
      <c r="AB4637" s="137"/>
      <c r="AC4637" s="138"/>
      <c r="AD4637" s="379"/>
      <c r="AE4637" s="379"/>
      <c r="AF4637" s="379"/>
      <c r="AG4637" s="139"/>
      <c r="AH4637" s="379"/>
      <c r="AI4637" s="379"/>
      <c r="AJ4637" s="149">
        <v>1</v>
      </c>
      <c r="AK4637" s="374">
        <v>8</v>
      </c>
    </row>
    <row r="4638" spans="1:37" s="149" customFormat="1" ht="60" customHeight="1">
      <c r="A4638" s="53" t="s">
        <v>1522</v>
      </c>
      <c r="B4638" s="60">
        <v>8340</v>
      </c>
      <c r="C4638" s="132">
        <v>3000540</v>
      </c>
      <c r="D4638" s="140" t="s">
        <v>1004</v>
      </c>
      <c r="E4638" s="53" t="s">
        <v>59</v>
      </c>
      <c r="F4638" s="55">
        <v>41246</v>
      </c>
      <c r="G4638" s="131">
        <v>41284</v>
      </c>
      <c r="H4638" s="53" t="s">
        <v>100</v>
      </c>
      <c r="I4638" s="57">
        <v>189.5</v>
      </c>
      <c r="J4638" s="56">
        <v>189.5</v>
      </c>
      <c r="K4638" s="56">
        <v>189.5</v>
      </c>
      <c r="L4638" s="59">
        <v>41299</v>
      </c>
      <c r="M4638" s="132">
        <v>2013</v>
      </c>
      <c r="N4638" s="133">
        <v>41300</v>
      </c>
      <c r="O4638" s="132">
        <v>2013</v>
      </c>
      <c r="P4638" s="133">
        <v>41639</v>
      </c>
      <c r="Q4638" s="53" t="s">
        <v>344</v>
      </c>
      <c r="R4638" s="53"/>
      <c r="S4638" s="60" t="s">
        <v>384</v>
      </c>
      <c r="T4638" s="132">
        <v>1</v>
      </c>
      <c r="U4638" s="379">
        <v>8</v>
      </c>
      <c r="V4638" s="53" t="s">
        <v>389</v>
      </c>
      <c r="W4638" s="379"/>
      <c r="X4638" s="134"/>
      <c r="Y4638" s="135"/>
      <c r="Z4638" s="136"/>
      <c r="AA4638" s="136"/>
      <c r="AB4638" s="137"/>
      <c r="AC4638" s="138"/>
      <c r="AD4638" s="379"/>
      <c r="AE4638" s="379"/>
      <c r="AF4638" s="379"/>
      <c r="AG4638" s="139"/>
      <c r="AH4638" s="379"/>
      <c r="AI4638" s="379"/>
      <c r="AJ4638" s="149">
        <v>1</v>
      </c>
      <c r="AK4638" s="374">
        <v>8</v>
      </c>
    </row>
    <row r="4639" spans="1:37" s="149" customFormat="1" ht="84.75" customHeight="1">
      <c r="A4639" s="53" t="s">
        <v>1522</v>
      </c>
      <c r="B4639" s="60">
        <v>8341</v>
      </c>
      <c r="C4639" s="60">
        <v>3000544</v>
      </c>
      <c r="D4639" s="52" t="s">
        <v>381</v>
      </c>
      <c r="E4639" s="53" t="s">
        <v>64</v>
      </c>
      <c r="F4639" s="55">
        <v>41333</v>
      </c>
      <c r="G4639" s="55">
        <v>41353</v>
      </c>
      <c r="H4639" s="53" t="s">
        <v>100</v>
      </c>
      <c r="I4639" s="57">
        <v>51086.076269999998</v>
      </c>
      <c r="J4639" s="56">
        <v>51086.076269999998</v>
      </c>
      <c r="K4639" s="56">
        <v>51086.076000000001</v>
      </c>
      <c r="L4639" s="59">
        <v>41358</v>
      </c>
      <c r="M4639" s="60">
        <v>2013</v>
      </c>
      <c r="N4639" s="61">
        <v>41365</v>
      </c>
      <c r="O4639" s="60">
        <v>2015</v>
      </c>
      <c r="P4639" s="61">
        <v>42094</v>
      </c>
      <c r="Q4639" s="53" t="s">
        <v>337</v>
      </c>
      <c r="R4639" s="71" t="s">
        <v>2082</v>
      </c>
      <c r="S4639" s="53" t="s">
        <v>384</v>
      </c>
      <c r="T4639" s="60">
        <v>1</v>
      </c>
      <c r="U4639" s="53">
        <v>8</v>
      </c>
      <c r="V4639" s="53" t="s">
        <v>385</v>
      </c>
      <c r="W4639" s="53"/>
      <c r="X4639" s="53"/>
      <c r="Y4639" s="63"/>
      <c r="Z4639" s="53"/>
      <c r="AA4639" s="53"/>
      <c r="AB4639" s="72"/>
      <c r="AC4639" s="57"/>
      <c r="AD4639" s="53"/>
      <c r="AE4639" s="53"/>
      <c r="AF4639" s="53"/>
      <c r="AG4639" s="53"/>
      <c r="AH4639" s="63"/>
      <c r="AI4639" s="53"/>
      <c r="AJ4639" s="149">
        <v>1</v>
      </c>
      <c r="AK4639" s="374">
        <v>8</v>
      </c>
    </row>
    <row r="4640" spans="1:37" s="149" customFormat="1" ht="60" customHeight="1">
      <c r="A4640" s="53" t="s">
        <v>1522</v>
      </c>
      <c r="B4640" s="60">
        <v>8342</v>
      </c>
      <c r="C4640" s="60" t="s">
        <v>442</v>
      </c>
      <c r="D4640" s="52" t="s">
        <v>443</v>
      </c>
      <c r="E4640" s="53" t="s">
        <v>81</v>
      </c>
      <c r="F4640" s="55">
        <v>41225</v>
      </c>
      <c r="G4640" s="55">
        <v>41274</v>
      </c>
      <c r="H4640" s="53" t="s">
        <v>104</v>
      </c>
      <c r="I4640" s="57">
        <v>921.1</v>
      </c>
      <c r="J4640" s="56">
        <v>860.56423993008002</v>
      </c>
      <c r="K4640" s="56">
        <v>860.56399999999996</v>
      </c>
      <c r="L4640" s="59">
        <v>41305</v>
      </c>
      <c r="M4640" s="60">
        <v>2013</v>
      </c>
      <c r="N4640" s="61">
        <v>41365</v>
      </c>
      <c r="O4640" s="60">
        <v>2013</v>
      </c>
      <c r="P4640" s="61">
        <v>41455</v>
      </c>
      <c r="Q4640" s="53" t="s">
        <v>337</v>
      </c>
      <c r="R4640" s="53"/>
      <c r="S4640" s="53" t="s">
        <v>419</v>
      </c>
      <c r="T4640" s="60">
        <v>2130</v>
      </c>
      <c r="U4640" s="53">
        <v>8</v>
      </c>
      <c r="V4640" s="53" t="s">
        <v>385</v>
      </c>
      <c r="W4640" s="53"/>
      <c r="X4640" s="53"/>
      <c r="Y4640" s="63"/>
      <c r="Z4640" s="53"/>
      <c r="AA4640" s="53"/>
      <c r="AB4640" s="72"/>
      <c r="AC4640" s="57"/>
      <c r="AD4640" s="53"/>
      <c r="AE4640" s="53"/>
      <c r="AF4640" s="53"/>
      <c r="AG4640" s="63"/>
      <c r="AH4640" s="53"/>
      <c r="AI4640" s="53"/>
      <c r="AJ4640" s="149">
        <v>1</v>
      </c>
      <c r="AK4640" s="374">
        <v>8</v>
      </c>
    </row>
    <row r="4641" spans="1:37" s="149" customFormat="1" ht="60" customHeight="1">
      <c r="A4641" s="53" t="s">
        <v>1522</v>
      </c>
      <c r="B4641" s="60">
        <v>8343</v>
      </c>
      <c r="C4641" s="60">
        <v>51</v>
      </c>
      <c r="D4641" s="52" t="s">
        <v>672</v>
      </c>
      <c r="E4641" s="53" t="s">
        <v>59</v>
      </c>
      <c r="F4641" s="55">
        <v>41263</v>
      </c>
      <c r="G4641" s="55">
        <v>41305</v>
      </c>
      <c r="H4641" s="53" t="s">
        <v>104</v>
      </c>
      <c r="I4641" s="57">
        <v>855.07740000000001</v>
      </c>
      <c r="J4641" s="56">
        <v>798.60700019331705</v>
      </c>
      <c r="K4641" s="56">
        <v>798.60699999999997</v>
      </c>
      <c r="L4641" s="59">
        <v>41332</v>
      </c>
      <c r="M4641" s="60">
        <v>2013</v>
      </c>
      <c r="N4641" s="61">
        <v>41333</v>
      </c>
      <c r="O4641" s="60">
        <v>2013</v>
      </c>
      <c r="P4641" s="61">
        <v>41639</v>
      </c>
      <c r="Q4641" s="53" t="s">
        <v>344</v>
      </c>
      <c r="R4641" s="53" t="s">
        <v>2811</v>
      </c>
      <c r="S4641" s="53" t="s">
        <v>384</v>
      </c>
      <c r="T4641" s="60">
        <v>1</v>
      </c>
      <c r="U4641" s="53">
        <v>8</v>
      </c>
      <c r="V4641" s="53" t="s">
        <v>389</v>
      </c>
      <c r="W4641" s="53"/>
      <c r="X4641" s="53"/>
      <c r="Y4641" s="63"/>
      <c r="Z4641" s="53"/>
      <c r="AA4641" s="53"/>
      <c r="AB4641" s="72"/>
      <c r="AC4641" s="57"/>
      <c r="AD4641" s="53"/>
      <c r="AE4641" s="53"/>
      <c r="AF4641" s="53"/>
      <c r="AG4641" s="63"/>
      <c r="AH4641" s="53"/>
      <c r="AI4641" s="53"/>
      <c r="AJ4641" s="149">
        <v>1</v>
      </c>
      <c r="AK4641" s="374">
        <v>8</v>
      </c>
    </row>
    <row r="4642" spans="1:37" s="149" customFormat="1" ht="60" customHeight="1">
      <c r="A4642" s="53" t="s">
        <v>1522</v>
      </c>
      <c r="B4642" s="160" t="s">
        <v>2810</v>
      </c>
      <c r="C4642" s="60">
        <v>51</v>
      </c>
      <c r="D4642" s="52" t="s">
        <v>672</v>
      </c>
      <c r="E4642" s="53" t="s">
        <v>59</v>
      </c>
      <c r="F4642" s="55">
        <v>41263</v>
      </c>
      <c r="G4642" s="55">
        <v>41305</v>
      </c>
      <c r="H4642" s="53" t="s">
        <v>104</v>
      </c>
      <c r="I4642" s="57">
        <v>428.82260000000002</v>
      </c>
      <c r="J4642" s="56">
        <v>400.95074030444295</v>
      </c>
      <c r="K4642" s="56">
        <v>400.95</v>
      </c>
      <c r="L4642" s="59">
        <v>41332</v>
      </c>
      <c r="M4642" s="60">
        <v>2013</v>
      </c>
      <c r="N4642" s="61">
        <v>41333</v>
      </c>
      <c r="O4642" s="60">
        <v>2013</v>
      </c>
      <c r="P4642" s="61">
        <v>41639</v>
      </c>
      <c r="Q4642" s="53" t="s">
        <v>344</v>
      </c>
      <c r="R4642" s="53" t="s">
        <v>2812</v>
      </c>
      <c r="S4642" s="53" t="s">
        <v>384</v>
      </c>
      <c r="T4642" s="60">
        <v>1</v>
      </c>
      <c r="U4642" s="53">
        <v>8</v>
      </c>
      <c r="V4642" s="53" t="s">
        <v>389</v>
      </c>
      <c r="W4642" s="53"/>
      <c r="X4642" s="53"/>
      <c r="Y4642" s="63"/>
      <c r="Z4642" s="53"/>
      <c r="AA4642" s="53"/>
      <c r="AB4642" s="72"/>
      <c r="AC4642" s="57"/>
      <c r="AD4642" s="53"/>
      <c r="AE4642" s="53"/>
      <c r="AF4642" s="53"/>
      <c r="AG4642" s="63"/>
      <c r="AH4642" s="53"/>
      <c r="AI4642" s="53"/>
      <c r="AJ4642" s="149">
        <v>1</v>
      </c>
      <c r="AK4642" s="374">
        <v>8</v>
      </c>
    </row>
    <row r="4643" spans="1:37" s="149" customFormat="1" ht="60" customHeight="1">
      <c r="A4643" s="53" t="s">
        <v>1522</v>
      </c>
      <c r="B4643" s="60">
        <v>8344</v>
      </c>
      <c r="C4643" s="60">
        <v>3000435</v>
      </c>
      <c r="D4643" s="52" t="s">
        <v>1566</v>
      </c>
      <c r="E4643" s="53" t="s">
        <v>59</v>
      </c>
      <c r="F4643" s="55">
        <v>41246</v>
      </c>
      <c r="G4643" s="55">
        <v>41284</v>
      </c>
      <c r="H4643" s="53" t="s">
        <v>100</v>
      </c>
      <c r="I4643" s="57">
        <v>1500</v>
      </c>
      <c r="J4643" s="56">
        <v>1648.8010728000002</v>
      </c>
      <c r="K4643" s="56">
        <v>1500</v>
      </c>
      <c r="L4643" s="59">
        <v>41299</v>
      </c>
      <c r="M4643" s="60">
        <v>2013</v>
      </c>
      <c r="N4643" s="61">
        <v>41300</v>
      </c>
      <c r="O4643" s="60">
        <v>2013</v>
      </c>
      <c r="P4643" s="61">
        <v>41639</v>
      </c>
      <c r="Q4643" s="53" t="s">
        <v>344</v>
      </c>
      <c r="R4643" s="53"/>
      <c r="S4643" s="53" t="s">
        <v>384</v>
      </c>
      <c r="T4643" s="60">
        <v>1</v>
      </c>
      <c r="U4643" s="53">
        <v>8</v>
      </c>
      <c r="V4643" s="53" t="s">
        <v>389</v>
      </c>
      <c r="W4643" s="53"/>
      <c r="X4643" s="53"/>
      <c r="Y4643" s="63"/>
      <c r="Z4643" s="53"/>
      <c r="AA4643" s="53"/>
      <c r="AB4643" s="72"/>
      <c r="AC4643" s="57"/>
      <c r="AD4643" s="53"/>
      <c r="AE4643" s="53"/>
      <c r="AF4643" s="53"/>
      <c r="AG4643" s="63"/>
      <c r="AH4643" s="53"/>
      <c r="AI4643" s="53"/>
      <c r="AJ4643" s="149">
        <v>1</v>
      </c>
      <c r="AK4643" s="374">
        <v>8</v>
      </c>
    </row>
    <row r="4644" spans="1:37" s="149" customFormat="1" ht="60" customHeight="1">
      <c r="A4644" s="53" t="s">
        <v>1522</v>
      </c>
      <c r="B4644" s="60">
        <v>8345</v>
      </c>
      <c r="C4644" s="60">
        <v>3000417</v>
      </c>
      <c r="D4644" s="52" t="s">
        <v>591</v>
      </c>
      <c r="E4644" s="53" t="s">
        <v>59</v>
      </c>
      <c r="F4644" s="55">
        <v>41246</v>
      </c>
      <c r="G4644" s="55">
        <v>41284</v>
      </c>
      <c r="H4644" s="53" t="s">
        <v>100</v>
      </c>
      <c r="I4644" s="57">
        <v>1500</v>
      </c>
      <c r="J4644" s="56">
        <v>1648.8010728000002</v>
      </c>
      <c r="K4644" s="56">
        <v>1500</v>
      </c>
      <c r="L4644" s="59">
        <v>41299</v>
      </c>
      <c r="M4644" s="60">
        <v>2013</v>
      </c>
      <c r="N4644" s="61">
        <v>41300</v>
      </c>
      <c r="O4644" s="60">
        <v>2013</v>
      </c>
      <c r="P4644" s="61">
        <v>41639</v>
      </c>
      <c r="Q4644" s="53" t="s">
        <v>344</v>
      </c>
      <c r="R4644" s="53"/>
      <c r="S4644" s="53" t="s">
        <v>384</v>
      </c>
      <c r="T4644" s="60">
        <v>1</v>
      </c>
      <c r="U4644" s="53">
        <v>8</v>
      </c>
      <c r="V4644" s="53" t="s">
        <v>389</v>
      </c>
      <c r="W4644" s="53"/>
      <c r="X4644" s="53"/>
      <c r="Y4644" s="63"/>
      <c r="Z4644" s="53"/>
      <c r="AA4644" s="53"/>
      <c r="AB4644" s="72"/>
      <c r="AC4644" s="57"/>
      <c r="AD4644" s="53"/>
      <c r="AE4644" s="53"/>
      <c r="AF4644" s="53"/>
      <c r="AG4644" s="63"/>
      <c r="AH4644" s="53"/>
      <c r="AI4644" s="53"/>
      <c r="AJ4644" s="149">
        <v>1</v>
      </c>
      <c r="AK4644" s="374">
        <v>8</v>
      </c>
    </row>
    <row r="4645" spans="1:37" s="149" customFormat="1" ht="60" customHeight="1">
      <c r="A4645" s="53" t="s">
        <v>1568</v>
      </c>
      <c r="B4645" s="60">
        <v>8346</v>
      </c>
      <c r="C4645" s="53">
        <v>3000525</v>
      </c>
      <c r="D4645" s="52" t="s">
        <v>407</v>
      </c>
      <c r="E4645" s="53" t="s">
        <v>59</v>
      </c>
      <c r="F4645" s="55">
        <v>41246</v>
      </c>
      <c r="G4645" s="55">
        <v>41308</v>
      </c>
      <c r="H4645" s="53" t="s">
        <v>100</v>
      </c>
      <c r="I4645" s="57">
        <v>378.84</v>
      </c>
      <c r="J4645" s="56">
        <v>378.84</v>
      </c>
      <c r="K4645" s="56">
        <v>378.84</v>
      </c>
      <c r="L4645" s="59">
        <v>41333</v>
      </c>
      <c r="M4645" s="60">
        <v>2013</v>
      </c>
      <c r="N4645" s="61">
        <v>41333</v>
      </c>
      <c r="O4645" s="60">
        <v>2013</v>
      </c>
      <c r="P4645" s="61">
        <v>41639</v>
      </c>
      <c r="Q4645" s="53" t="s">
        <v>337</v>
      </c>
      <c r="R4645" s="53" t="s">
        <v>1605</v>
      </c>
      <c r="S4645" s="53" t="s">
        <v>419</v>
      </c>
      <c r="T4645" s="53">
        <v>12000</v>
      </c>
      <c r="U4645" s="53">
        <v>8</v>
      </c>
      <c r="V4645" s="53" t="s">
        <v>385</v>
      </c>
      <c r="W4645" s="53"/>
      <c r="X4645" s="53"/>
      <c r="Y4645" s="63"/>
      <c r="Z4645" s="53"/>
      <c r="AA4645" s="53"/>
      <c r="AB4645" s="72"/>
      <c r="AC4645" s="57"/>
      <c r="AD4645" s="53"/>
      <c r="AE4645" s="53"/>
      <c r="AF4645" s="53"/>
      <c r="AG4645" s="63"/>
      <c r="AH4645" s="53"/>
      <c r="AI4645" s="53"/>
      <c r="AJ4645" s="149">
        <v>1</v>
      </c>
      <c r="AK4645" s="374">
        <v>8</v>
      </c>
    </row>
    <row r="4646" spans="1:37" s="149" customFormat="1" ht="75" customHeight="1">
      <c r="A4646" s="53" t="s">
        <v>1568</v>
      </c>
      <c r="B4646" s="60">
        <v>8347</v>
      </c>
      <c r="C4646" s="60">
        <v>3000517</v>
      </c>
      <c r="D4646" s="52" t="s">
        <v>374</v>
      </c>
      <c r="E4646" s="105" t="s">
        <v>59</v>
      </c>
      <c r="F4646" s="55">
        <v>41334</v>
      </c>
      <c r="G4646" s="55">
        <v>41384</v>
      </c>
      <c r="H4646" s="53" t="s">
        <v>100</v>
      </c>
      <c r="I4646" s="57">
        <v>12840</v>
      </c>
      <c r="J4646" s="56">
        <v>12840</v>
      </c>
      <c r="K4646" s="56">
        <v>12840</v>
      </c>
      <c r="L4646" s="59">
        <v>41395</v>
      </c>
      <c r="M4646" s="60">
        <v>2013</v>
      </c>
      <c r="N4646" s="61">
        <v>41414</v>
      </c>
      <c r="O4646" s="60">
        <v>2014</v>
      </c>
      <c r="P4646" s="61">
        <v>41759</v>
      </c>
      <c r="Q4646" s="53" t="s">
        <v>345</v>
      </c>
      <c r="R4646" s="53"/>
      <c r="S4646" s="53" t="s">
        <v>384</v>
      </c>
      <c r="T4646" s="53">
        <v>1</v>
      </c>
      <c r="U4646" s="53">
        <v>8</v>
      </c>
      <c r="V4646" s="53" t="s">
        <v>389</v>
      </c>
      <c r="W4646" s="53"/>
      <c r="X4646" s="53"/>
      <c r="Y4646" s="63"/>
      <c r="Z4646" s="53"/>
      <c r="AA4646" s="53"/>
      <c r="AB4646" s="72"/>
      <c r="AC4646" s="57"/>
      <c r="AD4646" s="53"/>
      <c r="AE4646" s="53"/>
      <c r="AF4646" s="53"/>
      <c r="AG4646" s="63"/>
      <c r="AH4646" s="53"/>
      <c r="AI4646" s="53"/>
      <c r="AJ4646" s="149">
        <v>2</v>
      </c>
      <c r="AK4646" s="374">
        <v>8</v>
      </c>
    </row>
    <row r="4647" spans="1:37" s="149" customFormat="1" ht="60" customHeight="1">
      <c r="A4647" s="53" t="s">
        <v>1568</v>
      </c>
      <c r="B4647" s="60">
        <v>8348</v>
      </c>
      <c r="C4647" s="53">
        <v>3000541</v>
      </c>
      <c r="D4647" s="52" t="s">
        <v>997</v>
      </c>
      <c r="E4647" s="53" t="s">
        <v>59</v>
      </c>
      <c r="F4647" s="55">
        <v>41233</v>
      </c>
      <c r="G4647" s="55">
        <v>41294</v>
      </c>
      <c r="H4647" s="53" t="s">
        <v>100</v>
      </c>
      <c r="I4647" s="57">
        <v>1641.84</v>
      </c>
      <c r="J4647" s="56">
        <v>1641.84</v>
      </c>
      <c r="K4647" s="56">
        <v>1641.84</v>
      </c>
      <c r="L4647" s="59">
        <v>41320</v>
      </c>
      <c r="M4647" s="60">
        <v>2013</v>
      </c>
      <c r="N4647" s="61">
        <v>41320</v>
      </c>
      <c r="O4647" s="60">
        <v>2013</v>
      </c>
      <c r="P4647" s="61">
        <v>41639</v>
      </c>
      <c r="Q4647" s="53" t="s">
        <v>337</v>
      </c>
      <c r="R4647" s="53" t="s">
        <v>1606</v>
      </c>
      <c r="S4647" s="53" t="s">
        <v>384</v>
      </c>
      <c r="T4647" s="53">
        <v>1</v>
      </c>
      <c r="U4647" s="53">
        <v>8</v>
      </c>
      <c r="V4647" s="53" t="s">
        <v>389</v>
      </c>
      <c r="W4647" s="53"/>
      <c r="X4647" s="53"/>
      <c r="Y4647" s="63"/>
      <c r="Z4647" s="53"/>
      <c r="AA4647" s="53"/>
      <c r="AB4647" s="72"/>
      <c r="AC4647" s="57"/>
      <c r="AD4647" s="53"/>
      <c r="AE4647" s="53"/>
      <c r="AF4647" s="53"/>
      <c r="AG4647" s="63"/>
      <c r="AH4647" s="53"/>
      <c r="AI4647" s="53"/>
      <c r="AJ4647" s="149">
        <v>1</v>
      </c>
      <c r="AK4647" s="374">
        <v>8</v>
      </c>
    </row>
    <row r="4648" spans="1:37" s="149" customFormat="1" ht="60" customHeight="1">
      <c r="A4648" s="53" t="s">
        <v>1568</v>
      </c>
      <c r="B4648" s="60">
        <v>8349</v>
      </c>
      <c r="C4648" s="53">
        <v>3000521</v>
      </c>
      <c r="D4648" s="52" t="s">
        <v>415</v>
      </c>
      <c r="E4648" s="53" t="s">
        <v>59</v>
      </c>
      <c r="F4648" s="55">
        <v>41246</v>
      </c>
      <c r="G4648" s="55">
        <v>41308</v>
      </c>
      <c r="H4648" s="53" t="s">
        <v>100</v>
      </c>
      <c r="I4648" s="57">
        <v>935.2</v>
      </c>
      <c r="J4648" s="56">
        <v>935.2</v>
      </c>
      <c r="K4648" s="56">
        <v>935.2</v>
      </c>
      <c r="L4648" s="59">
        <v>41333</v>
      </c>
      <c r="M4648" s="60">
        <v>2013</v>
      </c>
      <c r="N4648" s="61">
        <v>41333</v>
      </c>
      <c r="O4648" s="60">
        <v>2013</v>
      </c>
      <c r="P4648" s="61">
        <v>41608</v>
      </c>
      <c r="Q4648" s="53" t="s">
        <v>345</v>
      </c>
      <c r="R4648" s="53"/>
      <c r="S4648" s="53" t="s">
        <v>384</v>
      </c>
      <c r="T4648" s="53">
        <v>1</v>
      </c>
      <c r="U4648" s="53">
        <v>8</v>
      </c>
      <c r="V4648" s="53" t="s">
        <v>389</v>
      </c>
      <c r="W4648" s="53"/>
      <c r="X4648" s="53"/>
      <c r="Y4648" s="63"/>
      <c r="Z4648" s="53"/>
      <c r="AA4648" s="53"/>
      <c r="AB4648" s="72"/>
      <c r="AC4648" s="57"/>
      <c r="AD4648" s="53"/>
      <c r="AE4648" s="53"/>
      <c r="AF4648" s="53"/>
      <c r="AG4648" s="63"/>
      <c r="AH4648" s="53"/>
      <c r="AI4648" s="53"/>
      <c r="AJ4648" s="149">
        <v>1</v>
      </c>
      <c r="AK4648" s="374">
        <v>8</v>
      </c>
    </row>
    <row r="4649" spans="1:37" s="149" customFormat="1" ht="60" customHeight="1">
      <c r="A4649" s="53" t="s">
        <v>1568</v>
      </c>
      <c r="B4649" s="60">
        <v>8350</v>
      </c>
      <c r="C4649" s="53">
        <v>3000566</v>
      </c>
      <c r="D4649" s="52" t="s">
        <v>1506</v>
      </c>
      <c r="E4649" s="53" t="s">
        <v>59</v>
      </c>
      <c r="F4649" s="55">
        <v>41246</v>
      </c>
      <c r="G4649" s="55">
        <v>41308</v>
      </c>
      <c r="H4649" s="53" t="s">
        <v>100</v>
      </c>
      <c r="I4649" s="57">
        <v>400</v>
      </c>
      <c r="J4649" s="56">
        <v>439.68028608000003</v>
      </c>
      <c r="K4649" s="56">
        <v>400</v>
      </c>
      <c r="L4649" s="59">
        <v>41333</v>
      </c>
      <c r="M4649" s="60">
        <v>2013</v>
      </c>
      <c r="N4649" s="61">
        <v>41333</v>
      </c>
      <c r="O4649" s="60">
        <v>2013</v>
      </c>
      <c r="P4649" s="61">
        <v>41639</v>
      </c>
      <c r="Q4649" s="53" t="s">
        <v>345</v>
      </c>
      <c r="R4649" s="53"/>
      <c r="S4649" s="53" t="s">
        <v>384</v>
      </c>
      <c r="T4649" s="53">
        <v>1</v>
      </c>
      <c r="U4649" s="53">
        <v>8</v>
      </c>
      <c r="V4649" s="53" t="s">
        <v>385</v>
      </c>
      <c r="W4649" s="53"/>
      <c r="X4649" s="53"/>
      <c r="Y4649" s="63"/>
      <c r="Z4649" s="53"/>
      <c r="AA4649" s="53"/>
      <c r="AB4649" s="72"/>
      <c r="AC4649" s="57"/>
      <c r="AD4649" s="53"/>
      <c r="AE4649" s="53"/>
      <c r="AF4649" s="53"/>
      <c r="AG4649" s="63"/>
      <c r="AH4649" s="53"/>
      <c r="AI4649" s="53"/>
      <c r="AJ4649" s="149">
        <v>1</v>
      </c>
      <c r="AK4649" s="374">
        <v>8</v>
      </c>
    </row>
    <row r="4650" spans="1:37" s="149" customFormat="1" ht="90" customHeight="1">
      <c r="A4650" s="53" t="s">
        <v>1568</v>
      </c>
      <c r="B4650" s="60">
        <v>8351</v>
      </c>
      <c r="C4650" s="60">
        <v>53</v>
      </c>
      <c r="D4650" s="52" t="s">
        <v>397</v>
      </c>
      <c r="E4650" s="53" t="s">
        <v>59</v>
      </c>
      <c r="F4650" s="55">
        <v>41537</v>
      </c>
      <c r="G4650" s="55">
        <v>41598</v>
      </c>
      <c r="H4650" s="53" t="s">
        <v>102</v>
      </c>
      <c r="I4650" s="57">
        <v>752</v>
      </c>
      <c r="J4650" s="56">
        <v>752</v>
      </c>
      <c r="K4650" s="56">
        <v>752</v>
      </c>
      <c r="L4650" s="59">
        <v>41625</v>
      </c>
      <c r="M4650" s="60">
        <v>2013</v>
      </c>
      <c r="N4650" s="61">
        <v>41625</v>
      </c>
      <c r="O4650" s="60">
        <v>2013</v>
      </c>
      <c r="P4650" s="61">
        <v>41633</v>
      </c>
      <c r="Q4650" s="53" t="s">
        <v>345</v>
      </c>
      <c r="R4650" s="53"/>
      <c r="S4650" s="53" t="s">
        <v>419</v>
      </c>
      <c r="T4650" s="53">
        <v>1504</v>
      </c>
      <c r="U4650" s="53">
        <v>8</v>
      </c>
      <c r="V4650" s="53" t="s">
        <v>389</v>
      </c>
      <c r="W4650" s="53"/>
      <c r="X4650" s="53"/>
      <c r="Y4650" s="63"/>
      <c r="Z4650" s="53"/>
      <c r="AA4650" s="53"/>
      <c r="AB4650" s="72"/>
      <c r="AC4650" s="57"/>
      <c r="AD4650" s="53"/>
      <c r="AE4650" s="53"/>
      <c r="AF4650" s="53"/>
      <c r="AG4650" s="63"/>
      <c r="AH4650" s="53"/>
      <c r="AI4650" s="53"/>
      <c r="AJ4650" s="149">
        <v>4</v>
      </c>
      <c r="AK4650" s="374">
        <v>8</v>
      </c>
    </row>
    <row r="4651" spans="1:37" s="149" customFormat="1" ht="60" customHeight="1">
      <c r="A4651" s="53" t="s">
        <v>1568</v>
      </c>
      <c r="B4651" s="60">
        <v>8352</v>
      </c>
      <c r="C4651" s="54">
        <v>3000533</v>
      </c>
      <c r="D4651" s="52" t="s">
        <v>1064</v>
      </c>
      <c r="E4651" s="53" t="s">
        <v>59</v>
      </c>
      <c r="F4651" s="55">
        <v>41537</v>
      </c>
      <c r="G4651" s="55">
        <v>41598</v>
      </c>
      <c r="H4651" s="53" t="s">
        <v>100</v>
      </c>
      <c r="I4651" s="57">
        <v>1500</v>
      </c>
      <c r="J4651" s="56">
        <v>824.40053640000008</v>
      </c>
      <c r="K4651" s="56">
        <v>824.4</v>
      </c>
      <c r="L4651" s="59">
        <v>41625</v>
      </c>
      <c r="M4651" s="60">
        <v>2013</v>
      </c>
      <c r="N4651" s="61">
        <v>41625</v>
      </c>
      <c r="O4651" s="60">
        <v>2014</v>
      </c>
      <c r="P4651" s="61">
        <v>41912</v>
      </c>
      <c r="Q4651" s="53" t="s">
        <v>337</v>
      </c>
      <c r="R4651" s="53"/>
      <c r="S4651" s="53" t="s">
        <v>384</v>
      </c>
      <c r="T4651" s="53">
        <v>1</v>
      </c>
      <c r="U4651" s="53">
        <v>8</v>
      </c>
      <c r="V4651" s="53" t="s">
        <v>385</v>
      </c>
      <c r="W4651" s="53"/>
      <c r="X4651" s="53"/>
      <c r="Y4651" s="63"/>
      <c r="Z4651" s="53"/>
      <c r="AA4651" s="53"/>
      <c r="AB4651" s="72"/>
      <c r="AC4651" s="57"/>
      <c r="AD4651" s="53"/>
      <c r="AE4651" s="53"/>
      <c r="AF4651" s="53"/>
      <c r="AG4651" s="63"/>
      <c r="AH4651" s="53"/>
      <c r="AI4651" s="53"/>
      <c r="AJ4651" s="149">
        <v>4</v>
      </c>
      <c r="AK4651" s="374">
        <v>8</v>
      </c>
    </row>
    <row r="4652" spans="1:37" s="149" customFormat="1" ht="105" customHeight="1">
      <c r="A4652" s="53" t="s">
        <v>1568</v>
      </c>
      <c r="B4652" s="60">
        <v>8353</v>
      </c>
      <c r="C4652" s="54">
        <v>3000528</v>
      </c>
      <c r="D4652" s="52" t="s">
        <v>1224</v>
      </c>
      <c r="E4652" s="53" t="s">
        <v>59</v>
      </c>
      <c r="F4652" s="55">
        <v>41246</v>
      </c>
      <c r="G4652" s="55">
        <v>41308</v>
      </c>
      <c r="H4652" s="53" t="s">
        <v>100</v>
      </c>
      <c r="I4652" s="57">
        <v>2250</v>
      </c>
      <c r="J4652" s="56">
        <v>2250</v>
      </c>
      <c r="K4652" s="56">
        <v>2250</v>
      </c>
      <c r="L4652" s="59">
        <v>41333</v>
      </c>
      <c r="M4652" s="60">
        <v>2013</v>
      </c>
      <c r="N4652" s="61">
        <v>41333</v>
      </c>
      <c r="O4652" s="60">
        <v>2013</v>
      </c>
      <c r="P4652" s="61">
        <v>41638</v>
      </c>
      <c r="Q4652" s="53" t="s">
        <v>345</v>
      </c>
      <c r="R4652" s="53" t="s">
        <v>1607</v>
      </c>
      <c r="S4652" s="53" t="s">
        <v>384</v>
      </c>
      <c r="T4652" s="53">
        <v>1</v>
      </c>
      <c r="U4652" s="53">
        <v>8</v>
      </c>
      <c r="V4652" s="53" t="s">
        <v>389</v>
      </c>
      <c r="W4652" s="53"/>
      <c r="X4652" s="53"/>
      <c r="Y4652" s="63"/>
      <c r="Z4652" s="53"/>
      <c r="AA4652" s="53"/>
      <c r="AB4652" s="72"/>
      <c r="AC4652" s="57"/>
      <c r="AD4652" s="53"/>
      <c r="AE4652" s="53"/>
      <c r="AF4652" s="53"/>
      <c r="AG4652" s="63"/>
      <c r="AH4652" s="53"/>
      <c r="AI4652" s="53"/>
      <c r="AJ4652" s="149">
        <v>1</v>
      </c>
      <c r="AK4652" s="374">
        <v>8</v>
      </c>
    </row>
    <row r="4653" spans="1:37" s="149" customFormat="1" ht="105" customHeight="1">
      <c r="A4653" s="53" t="s">
        <v>1568</v>
      </c>
      <c r="B4653" s="60">
        <v>8354</v>
      </c>
      <c r="C4653" s="54">
        <v>3000528</v>
      </c>
      <c r="D4653" s="52" t="s">
        <v>1224</v>
      </c>
      <c r="E4653" s="53" t="s">
        <v>59</v>
      </c>
      <c r="F4653" s="55">
        <v>41246</v>
      </c>
      <c r="G4653" s="55">
        <v>41308</v>
      </c>
      <c r="H4653" s="53" t="s">
        <v>100</v>
      </c>
      <c r="I4653" s="57">
        <v>1200</v>
      </c>
      <c r="J4653" s="56">
        <v>1200</v>
      </c>
      <c r="K4653" s="56">
        <v>1200</v>
      </c>
      <c r="L4653" s="59">
        <v>41333</v>
      </c>
      <c r="M4653" s="60">
        <v>2013</v>
      </c>
      <c r="N4653" s="61">
        <v>41333</v>
      </c>
      <c r="O4653" s="60">
        <v>2013</v>
      </c>
      <c r="P4653" s="61">
        <v>41638</v>
      </c>
      <c r="Q4653" s="53" t="s">
        <v>345</v>
      </c>
      <c r="R4653" s="53" t="s">
        <v>1608</v>
      </c>
      <c r="S4653" s="53" t="s">
        <v>384</v>
      </c>
      <c r="T4653" s="53">
        <v>1</v>
      </c>
      <c r="U4653" s="53">
        <v>8</v>
      </c>
      <c r="V4653" s="53" t="s">
        <v>389</v>
      </c>
      <c r="W4653" s="53"/>
      <c r="X4653" s="53"/>
      <c r="Y4653" s="63"/>
      <c r="Z4653" s="53"/>
      <c r="AA4653" s="53"/>
      <c r="AB4653" s="72"/>
      <c r="AC4653" s="57"/>
      <c r="AD4653" s="53"/>
      <c r="AE4653" s="53"/>
      <c r="AF4653" s="53"/>
      <c r="AG4653" s="63"/>
      <c r="AH4653" s="53"/>
      <c r="AI4653" s="53"/>
      <c r="AJ4653" s="149">
        <v>1</v>
      </c>
      <c r="AK4653" s="374">
        <v>8</v>
      </c>
    </row>
    <row r="4654" spans="1:37" s="149" customFormat="1" ht="105" customHeight="1">
      <c r="A4654" s="53" t="s">
        <v>1568</v>
      </c>
      <c r="B4654" s="60">
        <v>8355</v>
      </c>
      <c r="C4654" s="53">
        <v>3000438</v>
      </c>
      <c r="D4654" s="52" t="s">
        <v>624</v>
      </c>
      <c r="E4654" s="53" t="s">
        <v>64</v>
      </c>
      <c r="F4654" s="55">
        <v>41409</v>
      </c>
      <c r="G4654" s="55">
        <v>41470</v>
      </c>
      <c r="H4654" s="53" t="s">
        <v>100</v>
      </c>
      <c r="I4654" s="57">
        <v>1461.82034</v>
      </c>
      <c r="J4654" s="56">
        <v>1606.8339632219072</v>
      </c>
      <c r="K4654" s="56">
        <v>1461.82</v>
      </c>
      <c r="L4654" s="59">
        <v>41495</v>
      </c>
      <c r="M4654" s="60">
        <v>2013</v>
      </c>
      <c r="N4654" s="61">
        <v>41495</v>
      </c>
      <c r="O4654" s="60">
        <v>2014</v>
      </c>
      <c r="P4654" s="61">
        <v>41912</v>
      </c>
      <c r="Q4654" s="53" t="s">
        <v>337</v>
      </c>
      <c r="R4654" s="53" t="s">
        <v>1048</v>
      </c>
      <c r="S4654" s="53" t="s">
        <v>384</v>
      </c>
      <c r="T4654" s="53">
        <v>1</v>
      </c>
      <c r="U4654" s="53">
        <v>8</v>
      </c>
      <c r="V4654" s="53" t="s">
        <v>385</v>
      </c>
      <c r="W4654" s="53"/>
      <c r="X4654" s="53"/>
      <c r="Y4654" s="63"/>
      <c r="Z4654" s="53"/>
      <c r="AA4654" s="53"/>
      <c r="AB4654" s="72"/>
      <c r="AC4654" s="57"/>
      <c r="AD4654" s="53"/>
      <c r="AE4654" s="53"/>
      <c r="AF4654" s="53"/>
      <c r="AG4654" s="63"/>
      <c r="AH4654" s="53"/>
      <c r="AI4654" s="53"/>
      <c r="AJ4654" s="149">
        <v>3</v>
      </c>
      <c r="AK4654" s="374">
        <v>8</v>
      </c>
    </row>
    <row r="4655" spans="1:37" s="149" customFormat="1" ht="75" customHeight="1">
      <c r="A4655" s="53" t="s">
        <v>1568</v>
      </c>
      <c r="B4655" s="60">
        <v>8356</v>
      </c>
      <c r="C4655" s="53">
        <v>3000557</v>
      </c>
      <c r="D4655" s="52" t="s">
        <v>413</v>
      </c>
      <c r="E4655" s="53" t="s">
        <v>81</v>
      </c>
      <c r="F4655" s="55">
        <v>41263</v>
      </c>
      <c r="G4655" s="55">
        <v>41342</v>
      </c>
      <c r="H4655" s="53" t="s">
        <v>100</v>
      </c>
      <c r="I4655" s="57">
        <v>828.303</v>
      </c>
      <c r="J4655" s="56">
        <v>828.303</v>
      </c>
      <c r="K4655" s="56">
        <v>828.303</v>
      </c>
      <c r="L4655" s="59">
        <v>41369</v>
      </c>
      <c r="M4655" s="60">
        <v>2013</v>
      </c>
      <c r="N4655" s="61">
        <v>41369</v>
      </c>
      <c r="O4655" s="60">
        <v>2013</v>
      </c>
      <c r="P4655" s="61">
        <v>41630</v>
      </c>
      <c r="Q4655" s="53" t="s">
        <v>337</v>
      </c>
      <c r="R4655" s="53" t="s">
        <v>1609</v>
      </c>
      <c r="S4655" s="53" t="s">
        <v>384</v>
      </c>
      <c r="T4655" s="53">
        <v>1</v>
      </c>
      <c r="U4655" s="53">
        <v>8</v>
      </c>
      <c r="V4655" s="53" t="s">
        <v>385</v>
      </c>
      <c r="W4655" s="53"/>
      <c r="X4655" s="53"/>
      <c r="Y4655" s="63"/>
      <c r="Z4655" s="53"/>
      <c r="AA4655" s="53"/>
      <c r="AB4655" s="72"/>
      <c r="AC4655" s="57"/>
      <c r="AD4655" s="53"/>
      <c r="AE4655" s="53"/>
      <c r="AF4655" s="53"/>
      <c r="AG4655" s="63"/>
      <c r="AH4655" s="53"/>
      <c r="AI4655" s="53"/>
      <c r="AJ4655" s="149">
        <v>2</v>
      </c>
      <c r="AK4655" s="374">
        <v>8</v>
      </c>
    </row>
    <row r="4656" spans="1:37" s="149" customFormat="1" ht="75" customHeight="1">
      <c r="A4656" s="53" t="s">
        <v>1568</v>
      </c>
      <c r="B4656" s="160" t="s">
        <v>2854</v>
      </c>
      <c r="C4656" s="53">
        <v>3000557</v>
      </c>
      <c r="D4656" s="52" t="s">
        <v>413</v>
      </c>
      <c r="E4656" s="53" t="s">
        <v>81</v>
      </c>
      <c r="F4656" s="55">
        <v>41263</v>
      </c>
      <c r="G4656" s="55">
        <v>41342</v>
      </c>
      <c r="H4656" s="53" t="s">
        <v>100</v>
      </c>
      <c r="I4656" s="57">
        <v>6645.46</v>
      </c>
      <c r="J4656" s="56">
        <v>6645.46</v>
      </c>
      <c r="K4656" s="56">
        <v>6645.46</v>
      </c>
      <c r="L4656" s="59">
        <v>41369</v>
      </c>
      <c r="M4656" s="60">
        <v>2013</v>
      </c>
      <c r="N4656" s="61">
        <v>41369</v>
      </c>
      <c r="O4656" s="60">
        <v>2013</v>
      </c>
      <c r="P4656" s="61">
        <v>41630</v>
      </c>
      <c r="Q4656" s="53" t="s">
        <v>337</v>
      </c>
      <c r="R4656" s="53" t="s">
        <v>1609</v>
      </c>
      <c r="S4656" s="53" t="s">
        <v>384</v>
      </c>
      <c r="T4656" s="53">
        <v>1</v>
      </c>
      <c r="U4656" s="53">
        <v>8</v>
      </c>
      <c r="V4656" s="53" t="s">
        <v>385</v>
      </c>
      <c r="W4656" s="53"/>
      <c r="X4656" s="53"/>
      <c r="Y4656" s="63"/>
      <c r="Z4656" s="53"/>
      <c r="AA4656" s="53"/>
      <c r="AB4656" s="72"/>
      <c r="AC4656" s="57"/>
      <c r="AD4656" s="53"/>
      <c r="AE4656" s="53"/>
      <c r="AF4656" s="53"/>
      <c r="AG4656" s="63"/>
      <c r="AH4656" s="53"/>
      <c r="AI4656" s="53"/>
      <c r="AJ4656" s="149">
        <v>2</v>
      </c>
      <c r="AK4656" s="374">
        <v>8</v>
      </c>
    </row>
    <row r="4657" spans="1:37" s="149" customFormat="1" ht="75" customHeight="1">
      <c r="A4657" s="53" t="s">
        <v>1568</v>
      </c>
      <c r="B4657" s="160" t="s">
        <v>2855</v>
      </c>
      <c r="C4657" s="53">
        <v>3000557</v>
      </c>
      <c r="D4657" s="52" t="s">
        <v>413</v>
      </c>
      <c r="E4657" s="53" t="s">
        <v>81</v>
      </c>
      <c r="F4657" s="55">
        <v>41263</v>
      </c>
      <c r="G4657" s="55">
        <v>41342</v>
      </c>
      <c r="H4657" s="53" t="s">
        <v>100</v>
      </c>
      <c r="I4657" s="57">
        <v>11589.456</v>
      </c>
      <c r="J4657" s="56">
        <v>11589.456</v>
      </c>
      <c r="K4657" s="56">
        <v>11589.456</v>
      </c>
      <c r="L4657" s="59">
        <v>41369</v>
      </c>
      <c r="M4657" s="60">
        <v>2013</v>
      </c>
      <c r="N4657" s="61">
        <v>41369</v>
      </c>
      <c r="O4657" s="60">
        <v>2013</v>
      </c>
      <c r="P4657" s="61">
        <v>41630</v>
      </c>
      <c r="Q4657" s="53" t="s">
        <v>337</v>
      </c>
      <c r="R4657" s="53" t="s">
        <v>1609</v>
      </c>
      <c r="S4657" s="53" t="s">
        <v>384</v>
      </c>
      <c r="T4657" s="53">
        <v>1</v>
      </c>
      <c r="U4657" s="53">
        <v>8</v>
      </c>
      <c r="V4657" s="53" t="s">
        <v>385</v>
      </c>
      <c r="W4657" s="53"/>
      <c r="X4657" s="53"/>
      <c r="Y4657" s="63"/>
      <c r="Z4657" s="53"/>
      <c r="AA4657" s="53"/>
      <c r="AB4657" s="72"/>
      <c r="AC4657" s="57"/>
      <c r="AD4657" s="53"/>
      <c r="AE4657" s="53"/>
      <c r="AF4657" s="53"/>
      <c r="AG4657" s="63"/>
      <c r="AH4657" s="53"/>
      <c r="AI4657" s="53"/>
      <c r="AJ4657" s="149">
        <v>2</v>
      </c>
      <c r="AK4657" s="374">
        <v>8</v>
      </c>
    </row>
    <row r="4658" spans="1:37" s="149" customFormat="1" ht="75" customHeight="1">
      <c r="A4658" s="53" t="s">
        <v>1568</v>
      </c>
      <c r="B4658" s="160" t="s">
        <v>2856</v>
      </c>
      <c r="C4658" s="53">
        <v>3000557</v>
      </c>
      <c r="D4658" s="52" t="s">
        <v>413</v>
      </c>
      <c r="E4658" s="53" t="s">
        <v>81</v>
      </c>
      <c r="F4658" s="55">
        <v>41263</v>
      </c>
      <c r="G4658" s="55">
        <v>41342</v>
      </c>
      <c r="H4658" s="53" t="s">
        <v>100</v>
      </c>
      <c r="I4658" s="57">
        <v>10936.781000000001</v>
      </c>
      <c r="J4658" s="56">
        <v>10936.781000000001</v>
      </c>
      <c r="K4658" s="56">
        <v>10936.781000000001</v>
      </c>
      <c r="L4658" s="59">
        <v>41369</v>
      </c>
      <c r="M4658" s="60">
        <v>2013</v>
      </c>
      <c r="N4658" s="61">
        <v>41369</v>
      </c>
      <c r="O4658" s="60">
        <v>2013</v>
      </c>
      <c r="P4658" s="61">
        <v>41630</v>
      </c>
      <c r="Q4658" s="53" t="s">
        <v>337</v>
      </c>
      <c r="R4658" s="53" t="s">
        <v>1609</v>
      </c>
      <c r="S4658" s="53" t="s">
        <v>384</v>
      </c>
      <c r="T4658" s="53">
        <v>1</v>
      </c>
      <c r="U4658" s="53">
        <v>8</v>
      </c>
      <c r="V4658" s="53" t="s">
        <v>385</v>
      </c>
      <c r="W4658" s="53"/>
      <c r="X4658" s="53"/>
      <c r="Y4658" s="63"/>
      <c r="Z4658" s="53"/>
      <c r="AA4658" s="53"/>
      <c r="AB4658" s="72"/>
      <c r="AC4658" s="57"/>
      <c r="AD4658" s="53"/>
      <c r="AE4658" s="53"/>
      <c r="AF4658" s="53"/>
      <c r="AG4658" s="63"/>
      <c r="AH4658" s="53"/>
      <c r="AI4658" s="53"/>
      <c r="AJ4658" s="149">
        <v>2</v>
      </c>
      <c r="AK4658" s="374">
        <v>8</v>
      </c>
    </row>
    <row r="4659" spans="1:37" s="149" customFormat="1" ht="90" customHeight="1">
      <c r="A4659" s="53" t="s">
        <v>1568</v>
      </c>
      <c r="B4659" s="60">
        <v>8357</v>
      </c>
      <c r="C4659" s="53">
        <v>3000545</v>
      </c>
      <c r="D4659" s="52" t="s">
        <v>414</v>
      </c>
      <c r="E4659" s="53" t="s">
        <v>59</v>
      </c>
      <c r="F4659" s="55">
        <v>41239</v>
      </c>
      <c r="G4659" s="55">
        <v>41300</v>
      </c>
      <c r="H4659" s="53" t="s">
        <v>100</v>
      </c>
      <c r="I4659" s="57">
        <v>800</v>
      </c>
      <c r="J4659" s="56">
        <v>800</v>
      </c>
      <c r="K4659" s="56">
        <v>800</v>
      </c>
      <c r="L4659" s="59">
        <v>41334</v>
      </c>
      <c r="M4659" s="60">
        <v>2013</v>
      </c>
      <c r="N4659" s="61">
        <v>41344</v>
      </c>
      <c r="O4659" s="60">
        <v>2013</v>
      </c>
      <c r="P4659" s="61">
        <v>41639</v>
      </c>
      <c r="Q4659" s="53" t="s">
        <v>337</v>
      </c>
      <c r="R4659" s="53"/>
      <c r="S4659" s="53" t="s">
        <v>384</v>
      </c>
      <c r="T4659" s="53">
        <v>1</v>
      </c>
      <c r="U4659" s="53">
        <v>8</v>
      </c>
      <c r="V4659" s="53" t="s">
        <v>385</v>
      </c>
      <c r="W4659" s="53"/>
      <c r="X4659" s="53"/>
      <c r="Y4659" s="63"/>
      <c r="Z4659" s="53"/>
      <c r="AA4659" s="53"/>
      <c r="AB4659" s="72"/>
      <c r="AC4659" s="57"/>
      <c r="AD4659" s="53"/>
      <c r="AE4659" s="53"/>
      <c r="AF4659" s="53"/>
      <c r="AG4659" s="63"/>
      <c r="AH4659" s="53"/>
      <c r="AI4659" s="53"/>
      <c r="AJ4659" s="149">
        <v>1</v>
      </c>
      <c r="AK4659" s="374">
        <v>8</v>
      </c>
    </row>
    <row r="4660" spans="1:37" s="149" customFormat="1" ht="75" customHeight="1">
      <c r="A4660" s="53" t="s">
        <v>1568</v>
      </c>
      <c r="B4660" s="60">
        <v>8358</v>
      </c>
      <c r="C4660" s="53">
        <v>3000544</v>
      </c>
      <c r="D4660" s="52" t="s">
        <v>381</v>
      </c>
      <c r="E4660" s="105" t="s">
        <v>64</v>
      </c>
      <c r="F4660" s="55">
        <v>41333</v>
      </c>
      <c r="G4660" s="55">
        <v>41353</v>
      </c>
      <c r="H4660" s="53" t="s">
        <v>100</v>
      </c>
      <c r="I4660" s="57">
        <v>69026.398304999995</v>
      </c>
      <c r="J4660" s="56">
        <v>69026.398304999995</v>
      </c>
      <c r="K4660" s="56">
        <v>69026.398000000001</v>
      </c>
      <c r="L4660" s="59">
        <v>41358</v>
      </c>
      <c r="M4660" s="60">
        <v>2013</v>
      </c>
      <c r="N4660" s="61">
        <v>41365</v>
      </c>
      <c r="O4660" s="60">
        <v>2015</v>
      </c>
      <c r="P4660" s="61">
        <v>42094</v>
      </c>
      <c r="Q4660" s="53" t="s">
        <v>337</v>
      </c>
      <c r="R4660" s="71" t="s">
        <v>2082</v>
      </c>
      <c r="S4660" s="53" t="s">
        <v>384</v>
      </c>
      <c r="T4660" s="53">
        <v>1</v>
      </c>
      <c r="U4660" s="53">
        <v>8</v>
      </c>
      <c r="V4660" s="53" t="s">
        <v>385</v>
      </c>
      <c r="W4660" s="53"/>
      <c r="X4660" s="53"/>
      <c r="Y4660" s="63"/>
      <c r="Z4660" s="53"/>
      <c r="AA4660" s="53"/>
      <c r="AB4660" s="72"/>
      <c r="AC4660" s="57"/>
      <c r="AD4660" s="53"/>
      <c r="AE4660" s="53"/>
      <c r="AF4660" s="53"/>
      <c r="AG4660" s="63"/>
      <c r="AH4660" s="53"/>
      <c r="AI4660" s="53"/>
      <c r="AJ4660" s="149">
        <v>1</v>
      </c>
      <c r="AK4660" s="374">
        <v>8</v>
      </c>
    </row>
    <row r="4661" spans="1:37" s="149" customFormat="1" ht="60" customHeight="1">
      <c r="A4661" s="53" t="s">
        <v>1568</v>
      </c>
      <c r="B4661" s="60">
        <v>8359</v>
      </c>
      <c r="C4661" s="53">
        <v>3000507</v>
      </c>
      <c r="D4661" s="52" t="s">
        <v>813</v>
      </c>
      <c r="E4661" s="53" t="s">
        <v>81</v>
      </c>
      <c r="F4661" s="55">
        <v>41548</v>
      </c>
      <c r="G4661" s="55">
        <v>41609</v>
      </c>
      <c r="H4661" s="53" t="s">
        <v>104</v>
      </c>
      <c r="I4661" s="57">
        <v>1760</v>
      </c>
      <c r="J4661" s="56">
        <v>1760</v>
      </c>
      <c r="K4661" s="56">
        <v>1760</v>
      </c>
      <c r="L4661" s="59">
        <v>41628</v>
      </c>
      <c r="M4661" s="60">
        <v>2014</v>
      </c>
      <c r="N4661" s="61">
        <v>41640</v>
      </c>
      <c r="O4661" s="60">
        <v>2014</v>
      </c>
      <c r="P4661" s="61">
        <v>42003</v>
      </c>
      <c r="Q4661" s="53" t="s">
        <v>337</v>
      </c>
      <c r="R4661" s="53"/>
      <c r="S4661" s="53" t="s">
        <v>384</v>
      </c>
      <c r="T4661" s="53">
        <v>1</v>
      </c>
      <c r="U4661" s="53">
        <v>8</v>
      </c>
      <c r="V4661" s="53" t="s">
        <v>385</v>
      </c>
      <c r="W4661" s="53"/>
      <c r="X4661" s="53"/>
      <c r="Y4661" s="63"/>
      <c r="Z4661" s="53"/>
      <c r="AA4661" s="53"/>
      <c r="AB4661" s="72"/>
      <c r="AC4661" s="57"/>
      <c r="AD4661" s="53"/>
      <c r="AE4661" s="53"/>
      <c r="AF4661" s="53"/>
      <c r="AG4661" s="63"/>
      <c r="AH4661" s="53"/>
      <c r="AI4661" s="53"/>
      <c r="AJ4661" s="149">
        <v>4</v>
      </c>
      <c r="AK4661" s="374">
        <v>8</v>
      </c>
    </row>
    <row r="4662" spans="1:37" s="149" customFormat="1" ht="165" customHeight="1">
      <c r="A4662" s="53" t="s">
        <v>1568</v>
      </c>
      <c r="B4662" s="60">
        <v>8360</v>
      </c>
      <c r="C4662" s="53">
        <v>3000562</v>
      </c>
      <c r="D4662" s="52" t="s">
        <v>656</v>
      </c>
      <c r="E4662" s="53" t="s">
        <v>81</v>
      </c>
      <c r="F4662" s="55">
        <v>41548</v>
      </c>
      <c r="G4662" s="55">
        <v>41609</v>
      </c>
      <c r="H4662" s="53" t="s">
        <v>104</v>
      </c>
      <c r="I4662" s="57">
        <v>3520</v>
      </c>
      <c r="J4662" s="56">
        <v>3520</v>
      </c>
      <c r="K4662" s="56">
        <v>3520</v>
      </c>
      <c r="L4662" s="59">
        <v>41628</v>
      </c>
      <c r="M4662" s="60">
        <v>2014</v>
      </c>
      <c r="N4662" s="61">
        <v>41699</v>
      </c>
      <c r="O4662" s="60">
        <v>2015</v>
      </c>
      <c r="P4662" s="61">
        <v>42093</v>
      </c>
      <c r="Q4662" s="53" t="s">
        <v>337</v>
      </c>
      <c r="R4662" s="71" t="s">
        <v>816</v>
      </c>
      <c r="S4662" s="53" t="s">
        <v>384</v>
      </c>
      <c r="T4662" s="53" t="s">
        <v>9</v>
      </c>
      <c r="U4662" s="53">
        <v>8</v>
      </c>
      <c r="V4662" s="53" t="s">
        <v>385</v>
      </c>
      <c r="W4662" s="53"/>
      <c r="X4662" s="53"/>
      <c r="Y4662" s="63"/>
      <c r="Z4662" s="53" t="s">
        <v>1152</v>
      </c>
      <c r="AA4662" s="53"/>
      <c r="AB4662" s="72"/>
      <c r="AC4662" s="57"/>
      <c r="AD4662" s="53"/>
      <c r="AE4662" s="53"/>
      <c r="AF4662" s="53"/>
      <c r="AG4662" s="63"/>
      <c r="AH4662" s="53"/>
      <c r="AI4662" s="53"/>
      <c r="AJ4662" s="149">
        <v>4</v>
      </c>
      <c r="AK4662" s="374">
        <v>8</v>
      </c>
    </row>
    <row r="4663" spans="1:37" s="149" customFormat="1" ht="225" customHeight="1">
      <c r="A4663" s="53" t="s">
        <v>1568</v>
      </c>
      <c r="B4663" s="60">
        <v>8361</v>
      </c>
      <c r="C4663" s="70" t="s">
        <v>809</v>
      </c>
      <c r="D4663" s="52" t="s">
        <v>810</v>
      </c>
      <c r="E4663" s="53" t="s">
        <v>81</v>
      </c>
      <c r="F4663" s="55">
        <v>41548</v>
      </c>
      <c r="G4663" s="55">
        <v>41609</v>
      </c>
      <c r="H4663" s="53" t="s">
        <v>104</v>
      </c>
      <c r="I4663" s="57">
        <v>715</v>
      </c>
      <c r="J4663" s="56">
        <v>715</v>
      </c>
      <c r="K4663" s="56">
        <v>715</v>
      </c>
      <c r="L4663" s="59">
        <v>41628</v>
      </c>
      <c r="M4663" s="60">
        <v>2014</v>
      </c>
      <c r="N4663" s="61">
        <v>41640</v>
      </c>
      <c r="O4663" s="60">
        <v>2014</v>
      </c>
      <c r="P4663" s="61">
        <v>42003</v>
      </c>
      <c r="Q4663" s="53" t="s">
        <v>337</v>
      </c>
      <c r="R4663" s="53"/>
      <c r="S4663" s="53" t="s">
        <v>384</v>
      </c>
      <c r="T4663" s="53">
        <v>1</v>
      </c>
      <c r="U4663" s="53">
        <v>8</v>
      </c>
      <c r="V4663" s="53" t="s">
        <v>385</v>
      </c>
      <c r="W4663" s="53"/>
      <c r="X4663" s="53"/>
      <c r="Y4663" s="63"/>
      <c r="Z4663" s="53"/>
      <c r="AA4663" s="53"/>
      <c r="AB4663" s="72"/>
      <c r="AC4663" s="57"/>
      <c r="AD4663" s="53"/>
      <c r="AE4663" s="53"/>
      <c r="AF4663" s="53"/>
      <c r="AG4663" s="63"/>
      <c r="AH4663" s="53"/>
      <c r="AI4663" s="53"/>
      <c r="AJ4663" s="149">
        <v>4</v>
      </c>
      <c r="AK4663" s="374">
        <v>8</v>
      </c>
    </row>
    <row r="4664" spans="1:37" s="149" customFormat="1" ht="60" customHeight="1">
      <c r="A4664" s="53" t="s">
        <v>1568</v>
      </c>
      <c r="B4664" s="60">
        <v>8362</v>
      </c>
      <c r="C4664" s="53" t="s">
        <v>483</v>
      </c>
      <c r="D4664" s="52" t="s">
        <v>484</v>
      </c>
      <c r="E4664" s="53" t="s">
        <v>64</v>
      </c>
      <c r="F4664" s="55">
        <v>41234</v>
      </c>
      <c r="G4664" s="55">
        <v>41295</v>
      </c>
      <c r="H4664" s="53" t="s">
        <v>100</v>
      </c>
      <c r="I4664" s="57">
        <v>54.128999999999998</v>
      </c>
      <c r="J4664" s="56">
        <v>45.383799129177596</v>
      </c>
      <c r="K4664" s="56">
        <v>45.383000000000003</v>
      </c>
      <c r="L4664" s="59">
        <v>41323</v>
      </c>
      <c r="M4664" s="60">
        <v>2013</v>
      </c>
      <c r="N4664" s="61">
        <v>41323</v>
      </c>
      <c r="O4664" s="60">
        <v>2013</v>
      </c>
      <c r="P4664" s="61">
        <v>41426</v>
      </c>
      <c r="Q4664" s="53" t="s">
        <v>337</v>
      </c>
      <c r="R4664" s="53" t="s">
        <v>1436</v>
      </c>
      <c r="S4664" s="53" t="s">
        <v>419</v>
      </c>
      <c r="T4664" s="53" t="s">
        <v>1611</v>
      </c>
      <c r="U4664" s="53">
        <v>8</v>
      </c>
      <c r="V4664" s="53" t="s">
        <v>385</v>
      </c>
      <c r="W4664" s="53"/>
      <c r="X4664" s="53"/>
      <c r="Y4664" s="63"/>
      <c r="Z4664" s="53" t="s">
        <v>1087</v>
      </c>
      <c r="AA4664" s="53"/>
      <c r="AB4664" s="72"/>
      <c r="AC4664" s="57"/>
      <c r="AD4664" s="53"/>
      <c r="AE4664" s="53"/>
      <c r="AF4664" s="53"/>
      <c r="AG4664" s="63"/>
      <c r="AH4664" s="53"/>
      <c r="AI4664" s="53"/>
      <c r="AJ4664" s="149">
        <v>1</v>
      </c>
      <c r="AK4664" s="374">
        <v>8</v>
      </c>
    </row>
    <row r="4665" spans="1:37" s="149" customFormat="1" ht="60" customHeight="1">
      <c r="A4665" s="53" t="s">
        <v>1568</v>
      </c>
      <c r="B4665" s="60">
        <v>8363</v>
      </c>
      <c r="C4665" s="53" t="s">
        <v>442</v>
      </c>
      <c r="D4665" s="52" t="s">
        <v>443</v>
      </c>
      <c r="E4665" s="53" t="s">
        <v>81</v>
      </c>
      <c r="F4665" s="55">
        <v>41239</v>
      </c>
      <c r="G4665" s="55">
        <v>41319</v>
      </c>
      <c r="H4665" s="53" t="s">
        <v>104</v>
      </c>
      <c r="I4665" s="57">
        <v>1084.44</v>
      </c>
      <c r="J4665" s="56">
        <v>1038.101643445608</v>
      </c>
      <c r="K4665" s="56">
        <v>1038.1010000000001</v>
      </c>
      <c r="L4665" s="59">
        <v>41348</v>
      </c>
      <c r="M4665" s="60">
        <v>2013</v>
      </c>
      <c r="N4665" s="61">
        <v>41365</v>
      </c>
      <c r="O4665" s="60">
        <v>2013</v>
      </c>
      <c r="P4665" s="61">
        <v>41426</v>
      </c>
      <c r="Q4665" s="53" t="s">
        <v>337</v>
      </c>
      <c r="R4665" s="53" t="s">
        <v>1436</v>
      </c>
      <c r="S4665" s="53" t="s">
        <v>419</v>
      </c>
      <c r="T4665" s="60">
        <v>1750</v>
      </c>
      <c r="U4665" s="60">
        <v>8</v>
      </c>
      <c r="V4665" s="53" t="s">
        <v>385</v>
      </c>
      <c r="W4665" s="53" t="s">
        <v>2575</v>
      </c>
      <c r="X4665" s="53"/>
      <c r="Y4665" s="63"/>
      <c r="Z4665" s="53" t="s">
        <v>1087</v>
      </c>
      <c r="AA4665" s="53"/>
      <c r="AB4665" s="72"/>
      <c r="AC4665" s="57"/>
      <c r="AD4665" s="53"/>
      <c r="AE4665" s="53"/>
      <c r="AF4665" s="53"/>
      <c r="AG4665" s="63"/>
      <c r="AH4665" s="53"/>
      <c r="AI4665" s="53"/>
      <c r="AJ4665" s="149">
        <v>1</v>
      </c>
      <c r="AK4665" s="374">
        <v>8</v>
      </c>
    </row>
    <row r="4666" spans="1:37" s="149" customFormat="1" ht="60" customHeight="1">
      <c r="A4666" s="53" t="s">
        <v>1568</v>
      </c>
      <c r="B4666" s="160" t="s">
        <v>2577</v>
      </c>
      <c r="C4666" s="53" t="s">
        <v>442</v>
      </c>
      <c r="D4666" s="52" t="s">
        <v>443</v>
      </c>
      <c r="E4666" s="53" t="s">
        <v>81</v>
      </c>
      <c r="F4666" s="55">
        <v>41239</v>
      </c>
      <c r="G4666" s="55">
        <v>41319</v>
      </c>
      <c r="H4666" s="53" t="s">
        <v>104</v>
      </c>
      <c r="I4666" s="57">
        <v>1801.8607999999999</v>
      </c>
      <c r="J4666" s="56">
        <v>1724.8756550982769</v>
      </c>
      <c r="K4666" s="56">
        <v>1724.875</v>
      </c>
      <c r="L4666" s="59">
        <v>41348</v>
      </c>
      <c r="M4666" s="60">
        <v>2013</v>
      </c>
      <c r="N4666" s="61">
        <v>41365</v>
      </c>
      <c r="O4666" s="60">
        <v>2013</v>
      </c>
      <c r="P4666" s="61">
        <v>41426</v>
      </c>
      <c r="Q4666" s="53" t="s">
        <v>337</v>
      </c>
      <c r="R4666" s="53" t="s">
        <v>1436</v>
      </c>
      <c r="S4666" s="53" t="s">
        <v>419</v>
      </c>
      <c r="T4666" s="60">
        <v>1240</v>
      </c>
      <c r="U4666" s="60">
        <v>8</v>
      </c>
      <c r="V4666" s="53" t="s">
        <v>385</v>
      </c>
      <c r="W4666" s="53" t="s">
        <v>2576</v>
      </c>
      <c r="X4666" s="53"/>
      <c r="Y4666" s="63"/>
      <c r="Z4666" s="53" t="s">
        <v>1087</v>
      </c>
      <c r="AA4666" s="53"/>
      <c r="AB4666" s="72"/>
      <c r="AC4666" s="57"/>
      <c r="AD4666" s="53"/>
      <c r="AE4666" s="53"/>
      <c r="AF4666" s="53"/>
      <c r="AG4666" s="63"/>
      <c r="AH4666" s="53"/>
      <c r="AI4666" s="53"/>
      <c r="AJ4666" s="149">
        <v>1</v>
      </c>
      <c r="AK4666" s="374">
        <v>8</v>
      </c>
    </row>
    <row r="4667" spans="1:37" s="149" customFormat="1" ht="60" customHeight="1">
      <c r="A4667" s="53" t="s">
        <v>1568</v>
      </c>
      <c r="B4667" s="60">
        <v>8364</v>
      </c>
      <c r="C4667" s="53" t="s">
        <v>442</v>
      </c>
      <c r="D4667" s="52" t="s">
        <v>443</v>
      </c>
      <c r="E4667" s="53" t="s">
        <v>81</v>
      </c>
      <c r="F4667" s="55">
        <v>41239</v>
      </c>
      <c r="G4667" s="55">
        <v>41319</v>
      </c>
      <c r="H4667" s="53" t="s">
        <v>100</v>
      </c>
      <c r="I4667" s="57">
        <v>29.266300000000001</v>
      </c>
      <c r="J4667" s="56">
        <v>27.734603757647474</v>
      </c>
      <c r="K4667" s="56">
        <v>27.734000000000002</v>
      </c>
      <c r="L4667" s="59">
        <v>41348</v>
      </c>
      <c r="M4667" s="60">
        <v>2013</v>
      </c>
      <c r="N4667" s="61">
        <v>41348</v>
      </c>
      <c r="O4667" s="60">
        <v>2013</v>
      </c>
      <c r="P4667" s="61">
        <v>41426</v>
      </c>
      <c r="Q4667" s="53" t="s">
        <v>337</v>
      </c>
      <c r="R4667" s="53" t="s">
        <v>1612</v>
      </c>
      <c r="S4667" s="53" t="s">
        <v>419</v>
      </c>
      <c r="T4667" s="82">
        <v>30</v>
      </c>
      <c r="U4667" s="53">
        <v>8</v>
      </c>
      <c r="V4667" s="53" t="s">
        <v>385</v>
      </c>
      <c r="W4667" s="53"/>
      <c r="X4667" s="53"/>
      <c r="Y4667" s="63"/>
      <c r="Z4667" s="53" t="s">
        <v>1087</v>
      </c>
      <c r="AA4667" s="53"/>
      <c r="AB4667" s="72"/>
      <c r="AC4667" s="57"/>
      <c r="AD4667" s="53"/>
      <c r="AE4667" s="53"/>
      <c r="AF4667" s="53"/>
      <c r="AG4667" s="63"/>
      <c r="AH4667" s="53"/>
      <c r="AI4667" s="53"/>
      <c r="AJ4667" s="149">
        <v>1</v>
      </c>
      <c r="AK4667" s="374">
        <v>8</v>
      </c>
    </row>
    <row r="4668" spans="1:37" s="149" customFormat="1" ht="60" customHeight="1">
      <c r="A4668" s="53" t="s">
        <v>1568</v>
      </c>
      <c r="B4668" s="60">
        <v>8365</v>
      </c>
      <c r="C4668" s="53" t="s">
        <v>630</v>
      </c>
      <c r="D4668" s="52" t="s">
        <v>631</v>
      </c>
      <c r="E4668" s="53" t="s">
        <v>80</v>
      </c>
      <c r="F4668" s="55">
        <v>41220</v>
      </c>
      <c r="G4668" s="55">
        <v>41250</v>
      </c>
      <c r="H4668" s="53" t="s">
        <v>100</v>
      </c>
      <c r="I4668" s="57">
        <v>97.5</v>
      </c>
      <c r="J4668" s="56">
        <v>94.583814293393715</v>
      </c>
      <c r="K4668" s="56">
        <v>94.582999999999998</v>
      </c>
      <c r="L4668" s="59">
        <v>41289</v>
      </c>
      <c r="M4668" s="60">
        <v>2013</v>
      </c>
      <c r="N4668" s="61">
        <v>41289</v>
      </c>
      <c r="O4668" s="60">
        <v>2013</v>
      </c>
      <c r="P4668" s="61">
        <v>41426</v>
      </c>
      <c r="Q4668" s="53" t="s">
        <v>337</v>
      </c>
      <c r="R4668" s="53" t="s">
        <v>1436</v>
      </c>
      <c r="S4668" s="53" t="s">
        <v>419</v>
      </c>
      <c r="T4668" s="60">
        <v>390</v>
      </c>
      <c r="U4668" s="60">
        <v>8</v>
      </c>
      <c r="V4668" s="53" t="s">
        <v>385</v>
      </c>
      <c r="W4668" s="53"/>
      <c r="X4668" s="53"/>
      <c r="Y4668" s="63"/>
      <c r="Z4668" s="53" t="s">
        <v>1087</v>
      </c>
      <c r="AA4668" s="53"/>
      <c r="AB4668" s="72"/>
      <c r="AC4668" s="57"/>
      <c r="AD4668" s="53"/>
      <c r="AE4668" s="53"/>
      <c r="AF4668" s="53"/>
      <c r="AG4668" s="63"/>
      <c r="AH4668" s="53"/>
      <c r="AI4668" s="53"/>
      <c r="AJ4668" s="149">
        <v>1</v>
      </c>
      <c r="AK4668" s="374">
        <v>8</v>
      </c>
    </row>
    <row r="4669" spans="1:37" s="149" customFormat="1" ht="60" customHeight="1">
      <c r="A4669" s="53" t="s">
        <v>1568</v>
      </c>
      <c r="B4669" s="60">
        <v>8366</v>
      </c>
      <c r="C4669" s="53" t="s">
        <v>432</v>
      </c>
      <c r="D4669" s="52" t="s">
        <v>434</v>
      </c>
      <c r="E4669" s="53" t="s">
        <v>64</v>
      </c>
      <c r="F4669" s="55">
        <v>41227</v>
      </c>
      <c r="G4669" s="55">
        <v>41288</v>
      </c>
      <c r="H4669" s="53" t="s">
        <v>100</v>
      </c>
      <c r="I4669" s="57">
        <v>21.11</v>
      </c>
      <c r="J4669" s="56">
        <v>19.382206211121598</v>
      </c>
      <c r="K4669" s="56">
        <v>19.382000000000001</v>
      </c>
      <c r="L4669" s="59">
        <v>41316</v>
      </c>
      <c r="M4669" s="60">
        <v>2013</v>
      </c>
      <c r="N4669" s="61">
        <v>41316</v>
      </c>
      <c r="O4669" s="60">
        <v>2013</v>
      </c>
      <c r="P4669" s="61">
        <v>41426</v>
      </c>
      <c r="Q4669" s="53" t="s">
        <v>337</v>
      </c>
      <c r="R4669" s="53" t="s">
        <v>1613</v>
      </c>
      <c r="S4669" s="53" t="s">
        <v>308</v>
      </c>
      <c r="T4669" s="53" t="s">
        <v>1614</v>
      </c>
      <c r="U4669" s="53">
        <v>8</v>
      </c>
      <c r="V4669" s="53" t="s">
        <v>385</v>
      </c>
      <c r="W4669" s="53"/>
      <c r="X4669" s="53"/>
      <c r="Y4669" s="63"/>
      <c r="Z4669" s="53" t="s">
        <v>1087</v>
      </c>
      <c r="AA4669" s="53"/>
      <c r="AB4669" s="72"/>
      <c r="AC4669" s="57"/>
      <c r="AD4669" s="53"/>
      <c r="AE4669" s="53"/>
      <c r="AF4669" s="53"/>
      <c r="AG4669" s="63"/>
      <c r="AH4669" s="53"/>
      <c r="AI4669" s="53"/>
      <c r="AJ4669" s="149">
        <v>1</v>
      </c>
      <c r="AK4669" s="374">
        <v>8</v>
      </c>
    </row>
    <row r="4670" spans="1:37" s="149" customFormat="1" ht="60" customHeight="1">
      <c r="A4670" s="53" t="s">
        <v>1568</v>
      </c>
      <c r="B4670" s="60">
        <v>8367</v>
      </c>
      <c r="C4670" s="53" t="s">
        <v>438</v>
      </c>
      <c r="D4670" s="52" t="s">
        <v>439</v>
      </c>
      <c r="E4670" s="53" t="s">
        <v>59</v>
      </c>
      <c r="F4670" s="55">
        <v>41239</v>
      </c>
      <c r="G4670" s="55">
        <v>41300</v>
      </c>
      <c r="H4670" s="53" t="s">
        <v>100</v>
      </c>
      <c r="I4670" s="57">
        <v>3204.6889999999999</v>
      </c>
      <c r="J4670" s="56">
        <v>3251.4555011744737</v>
      </c>
      <c r="K4670" s="56">
        <v>3204.6889999999999</v>
      </c>
      <c r="L4670" s="59">
        <v>41334</v>
      </c>
      <c r="M4670" s="60">
        <v>2013</v>
      </c>
      <c r="N4670" s="61">
        <v>41344</v>
      </c>
      <c r="O4670" s="60">
        <v>2013</v>
      </c>
      <c r="P4670" s="61">
        <v>41426</v>
      </c>
      <c r="Q4670" s="53" t="s">
        <v>337</v>
      </c>
      <c r="R4670" s="53" t="s">
        <v>1612</v>
      </c>
      <c r="S4670" s="53" t="s">
        <v>419</v>
      </c>
      <c r="T4670" s="53" t="s">
        <v>1615</v>
      </c>
      <c r="U4670" s="53">
        <v>8</v>
      </c>
      <c r="V4670" s="53" t="s">
        <v>385</v>
      </c>
      <c r="W4670" s="53"/>
      <c r="X4670" s="53"/>
      <c r="Y4670" s="63"/>
      <c r="Z4670" s="53" t="s">
        <v>1087</v>
      </c>
      <c r="AA4670" s="53"/>
      <c r="AB4670" s="72"/>
      <c r="AC4670" s="57"/>
      <c r="AD4670" s="53"/>
      <c r="AE4670" s="53"/>
      <c r="AF4670" s="53"/>
      <c r="AG4670" s="63"/>
      <c r="AH4670" s="53"/>
      <c r="AI4670" s="53"/>
      <c r="AJ4670" s="149">
        <v>1</v>
      </c>
      <c r="AK4670" s="374">
        <v>8</v>
      </c>
    </row>
    <row r="4671" spans="1:37" s="149" customFormat="1" ht="60" customHeight="1">
      <c r="A4671" s="53" t="s">
        <v>1568</v>
      </c>
      <c r="B4671" s="60">
        <v>8368</v>
      </c>
      <c r="C4671" s="53" t="s">
        <v>501</v>
      </c>
      <c r="D4671" s="52" t="s">
        <v>502</v>
      </c>
      <c r="E4671" s="53" t="s">
        <v>59</v>
      </c>
      <c r="F4671" s="55">
        <v>41235</v>
      </c>
      <c r="G4671" s="55">
        <v>41296</v>
      </c>
      <c r="H4671" s="53" t="s">
        <v>100</v>
      </c>
      <c r="I4671" s="57">
        <v>0.26848</v>
      </c>
      <c r="J4671" s="56">
        <v>0.31948247427264004</v>
      </c>
      <c r="K4671" s="56">
        <v>0.26800000000000002</v>
      </c>
      <c r="L4671" s="59">
        <v>41324</v>
      </c>
      <c r="M4671" s="60">
        <v>2013</v>
      </c>
      <c r="N4671" s="61">
        <v>41324</v>
      </c>
      <c r="O4671" s="60">
        <v>2013</v>
      </c>
      <c r="P4671" s="61">
        <v>41426</v>
      </c>
      <c r="Q4671" s="53" t="s">
        <v>337</v>
      </c>
      <c r="R4671" s="53" t="s">
        <v>1616</v>
      </c>
      <c r="S4671" s="53" t="s">
        <v>322</v>
      </c>
      <c r="T4671" s="53">
        <v>4</v>
      </c>
      <c r="U4671" s="53">
        <v>8</v>
      </c>
      <c r="V4671" s="53" t="s">
        <v>385</v>
      </c>
      <c r="W4671" s="53"/>
      <c r="X4671" s="53"/>
      <c r="Y4671" s="63"/>
      <c r="Z4671" s="53" t="s">
        <v>1087</v>
      </c>
      <c r="AA4671" s="53"/>
      <c r="AB4671" s="72"/>
      <c r="AC4671" s="57"/>
      <c r="AD4671" s="53"/>
      <c r="AE4671" s="53"/>
      <c r="AF4671" s="53"/>
      <c r="AG4671" s="63"/>
      <c r="AH4671" s="53"/>
      <c r="AI4671" s="53"/>
      <c r="AJ4671" s="149">
        <v>1</v>
      </c>
      <c r="AK4671" s="374">
        <v>8</v>
      </c>
    </row>
    <row r="4672" spans="1:37" s="149" customFormat="1" ht="60" customHeight="1">
      <c r="A4672" s="53" t="s">
        <v>1568</v>
      </c>
      <c r="B4672" s="60">
        <v>8369</v>
      </c>
      <c r="C4672" s="53" t="s">
        <v>446</v>
      </c>
      <c r="D4672" s="52" t="s">
        <v>447</v>
      </c>
      <c r="E4672" s="53" t="s">
        <v>59</v>
      </c>
      <c r="F4672" s="55">
        <v>41260</v>
      </c>
      <c r="G4672" s="55">
        <v>41323</v>
      </c>
      <c r="H4672" s="53" t="s">
        <v>100</v>
      </c>
      <c r="I4672" s="57">
        <v>3.6070000000000002</v>
      </c>
      <c r="J4672" s="56">
        <v>3.7665761307400802</v>
      </c>
      <c r="K4672" s="56">
        <v>3.6070000000000002</v>
      </c>
      <c r="L4672" s="59">
        <v>41351</v>
      </c>
      <c r="M4672" s="60">
        <v>2013</v>
      </c>
      <c r="N4672" s="61">
        <v>41351</v>
      </c>
      <c r="O4672" s="60">
        <v>2013</v>
      </c>
      <c r="P4672" s="61">
        <v>41426</v>
      </c>
      <c r="Q4672" s="53" t="s">
        <v>345</v>
      </c>
      <c r="R4672" s="53" t="s">
        <v>1616</v>
      </c>
      <c r="S4672" s="53" t="s">
        <v>419</v>
      </c>
      <c r="T4672" s="53">
        <v>150</v>
      </c>
      <c r="U4672" s="53">
        <v>8</v>
      </c>
      <c r="V4672" s="53" t="s">
        <v>385</v>
      </c>
      <c r="W4672" s="53"/>
      <c r="X4672" s="53"/>
      <c r="Y4672" s="63"/>
      <c r="Z4672" s="53" t="s">
        <v>1087</v>
      </c>
      <c r="AA4672" s="53"/>
      <c r="AB4672" s="72"/>
      <c r="AC4672" s="57"/>
      <c r="AD4672" s="53"/>
      <c r="AE4672" s="53"/>
      <c r="AF4672" s="53"/>
      <c r="AG4672" s="63"/>
      <c r="AH4672" s="53"/>
      <c r="AI4672" s="53"/>
      <c r="AJ4672" s="149">
        <v>1</v>
      </c>
      <c r="AK4672" s="374">
        <v>8</v>
      </c>
    </row>
    <row r="4673" spans="1:37" s="149" customFormat="1" ht="60" customHeight="1">
      <c r="A4673" s="53" t="s">
        <v>1568</v>
      </c>
      <c r="B4673" s="60">
        <v>8370</v>
      </c>
      <c r="C4673" s="53" t="s">
        <v>521</v>
      </c>
      <c r="D4673" s="52" t="s">
        <v>522</v>
      </c>
      <c r="E4673" s="53" t="s">
        <v>59</v>
      </c>
      <c r="F4673" s="55">
        <v>41260</v>
      </c>
      <c r="G4673" s="55">
        <v>41323</v>
      </c>
      <c r="H4673" s="53" t="s">
        <v>100</v>
      </c>
      <c r="I4673" s="57">
        <v>4.32</v>
      </c>
      <c r="J4673" s="56">
        <v>3.2621639145419525</v>
      </c>
      <c r="K4673" s="56">
        <v>3.262</v>
      </c>
      <c r="L4673" s="59">
        <v>41351</v>
      </c>
      <c r="M4673" s="60">
        <v>2013</v>
      </c>
      <c r="N4673" s="61">
        <v>41351</v>
      </c>
      <c r="O4673" s="60">
        <v>2013</v>
      </c>
      <c r="P4673" s="61">
        <v>41426</v>
      </c>
      <c r="Q4673" s="53" t="s">
        <v>345</v>
      </c>
      <c r="R4673" s="53" t="s">
        <v>1616</v>
      </c>
      <c r="S4673" s="53" t="s">
        <v>322</v>
      </c>
      <c r="T4673" s="53">
        <v>36</v>
      </c>
      <c r="U4673" s="53">
        <v>8</v>
      </c>
      <c r="V4673" s="53" t="s">
        <v>389</v>
      </c>
      <c r="W4673" s="53"/>
      <c r="X4673" s="53"/>
      <c r="Y4673" s="63"/>
      <c r="Z4673" s="53" t="s">
        <v>1087</v>
      </c>
      <c r="AA4673" s="53"/>
      <c r="AB4673" s="72"/>
      <c r="AC4673" s="57"/>
      <c r="AD4673" s="53"/>
      <c r="AE4673" s="53"/>
      <c r="AF4673" s="53"/>
      <c r="AG4673" s="63"/>
      <c r="AH4673" s="53"/>
      <c r="AI4673" s="53"/>
      <c r="AJ4673" s="149">
        <v>1</v>
      </c>
      <c r="AK4673" s="374">
        <v>8</v>
      </c>
    </row>
    <row r="4674" spans="1:37" s="149" customFormat="1" ht="60" customHeight="1">
      <c r="A4674" s="53" t="s">
        <v>1568</v>
      </c>
      <c r="B4674" s="60">
        <v>8371</v>
      </c>
      <c r="C4674" s="53" t="s">
        <v>448</v>
      </c>
      <c r="D4674" s="52" t="s">
        <v>1343</v>
      </c>
      <c r="E4674" s="53" t="s">
        <v>59</v>
      </c>
      <c r="F4674" s="55">
        <v>41267</v>
      </c>
      <c r="G4674" s="55">
        <v>41327</v>
      </c>
      <c r="H4674" s="53" t="s">
        <v>100</v>
      </c>
      <c r="I4674" s="57">
        <v>103.587</v>
      </c>
      <c r="J4674" s="56">
        <v>103.587</v>
      </c>
      <c r="K4674" s="56">
        <v>103.587</v>
      </c>
      <c r="L4674" s="59">
        <v>41355</v>
      </c>
      <c r="M4674" s="60">
        <v>2013</v>
      </c>
      <c r="N4674" s="61">
        <v>41355</v>
      </c>
      <c r="O4674" s="60">
        <v>2013</v>
      </c>
      <c r="P4674" s="61">
        <v>41426</v>
      </c>
      <c r="Q4674" s="53" t="s">
        <v>345</v>
      </c>
      <c r="R4674" s="53" t="s">
        <v>1616</v>
      </c>
      <c r="S4674" s="53" t="s">
        <v>419</v>
      </c>
      <c r="T4674" s="53">
        <v>15</v>
      </c>
      <c r="U4674" s="53">
        <v>8</v>
      </c>
      <c r="V4674" s="53" t="s">
        <v>389</v>
      </c>
      <c r="W4674" s="53"/>
      <c r="X4674" s="53"/>
      <c r="Y4674" s="63"/>
      <c r="Z4674" s="53" t="s">
        <v>1087</v>
      </c>
      <c r="AA4674" s="53"/>
      <c r="AB4674" s="72"/>
      <c r="AC4674" s="57"/>
      <c r="AD4674" s="53"/>
      <c r="AE4674" s="53"/>
      <c r="AF4674" s="53"/>
      <c r="AG4674" s="63"/>
      <c r="AH4674" s="53"/>
      <c r="AI4674" s="53"/>
      <c r="AJ4674" s="149">
        <v>1</v>
      </c>
      <c r="AK4674" s="374">
        <v>8</v>
      </c>
    </row>
    <row r="4675" spans="1:37" s="149" customFormat="1" ht="60" customHeight="1">
      <c r="A4675" s="53" t="s">
        <v>1568</v>
      </c>
      <c r="B4675" s="60">
        <v>8372</v>
      </c>
      <c r="C4675" s="53" t="s">
        <v>404</v>
      </c>
      <c r="D4675" s="52" t="s">
        <v>405</v>
      </c>
      <c r="E4675" s="53" t="s">
        <v>59</v>
      </c>
      <c r="F4675" s="55">
        <v>41260</v>
      </c>
      <c r="G4675" s="55">
        <v>41323</v>
      </c>
      <c r="H4675" s="53" t="s">
        <v>100</v>
      </c>
      <c r="I4675" s="57">
        <v>102.90774</v>
      </c>
      <c r="J4675" s="56">
        <v>97.988291724532601</v>
      </c>
      <c r="K4675" s="56">
        <v>97.988</v>
      </c>
      <c r="L4675" s="59">
        <v>41351</v>
      </c>
      <c r="M4675" s="60">
        <v>2013</v>
      </c>
      <c r="N4675" s="61">
        <v>41351</v>
      </c>
      <c r="O4675" s="60">
        <v>2013</v>
      </c>
      <c r="P4675" s="61">
        <v>41426</v>
      </c>
      <c r="Q4675" s="53" t="s">
        <v>345</v>
      </c>
      <c r="R4675" s="53" t="s">
        <v>1616</v>
      </c>
      <c r="S4675" s="53" t="s">
        <v>419</v>
      </c>
      <c r="T4675" s="53">
        <v>148</v>
      </c>
      <c r="U4675" s="53">
        <v>8</v>
      </c>
      <c r="V4675" s="53" t="s">
        <v>389</v>
      </c>
      <c r="W4675" s="53"/>
      <c r="X4675" s="53"/>
      <c r="Y4675" s="63"/>
      <c r="Z4675" s="53" t="s">
        <v>1087</v>
      </c>
      <c r="AA4675" s="53"/>
      <c r="AB4675" s="72"/>
      <c r="AC4675" s="57"/>
      <c r="AD4675" s="53"/>
      <c r="AE4675" s="53"/>
      <c r="AF4675" s="53"/>
      <c r="AG4675" s="63"/>
      <c r="AH4675" s="53"/>
      <c r="AI4675" s="53"/>
      <c r="AJ4675" s="149">
        <v>1</v>
      </c>
      <c r="AK4675" s="374">
        <v>8</v>
      </c>
    </row>
    <row r="4676" spans="1:37" s="149" customFormat="1" ht="60" customHeight="1">
      <c r="A4676" s="53" t="s">
        <v>1568</v>
      </c>
      <c r="B4676" s="60">
        <v>8373</v>
      </c>
      <c r="C4676" s="53" t="s">
        <v>838</v>
      </c>
      <c r="D4676" s="52" t="s">
        <v>391</v>
      </c>
      <c r="E4676" s="53" t="s">
        <v>59</v>
      </c>
      <c r="F4676" s="55">
        <v>41233</v>
      </c>
      <c r="G4676" s="55">
        <v>41294</v>
      </c>
      <c r="H4676" s="53" t="s">
        <v>100</v>
      </c>
      <c r="I4676" s="57">
        <v>945</v>
      </c>
      <c r="J4676" s="56">
        <v>899.82473262710016</v>
      </c>
      <c r="K4676" s="56">
        <v>899.82399999999996</v>
      </c>
      <c r="L4676" s="59">
        <v>41320</v>
      </c>
      <c r="M4676" s="60">
        <v>2013</v>
      </c>
      <c r="N4676" s="61">
        <v>41320</v>
      </c>
      <c r="O4676" s="60">
        <v>2013</v>
      </c>
      <c r="P4676" s="61">
        <v>41426</v>
      </c>
      <c r="Q4676" s="53" t="s">
        <v>345</v>
      </c>
      <c r="R4676" s="53" t="s">
        <v>1616</v>
      </c>
      <c r="S4676" s="53" t="s">
        <v>419</v>
      </c>
      <c r="T4676" s="53">
        <v>9000</v>
      </c>
      <c r="U4676" s="53">
        <v>8</v>
      </c>
      <c r="V4676" s="53" t="s">
        <v>385</v>
      </c>
      <c r="W4676" s="53"/>
      <c r="X4676" s="53"/>
      <c r="Y4676" s="63"/>
      <c r="Z4676" s="53" t="s">
        <v>1087</v>
      </c>
      <c r="AA4676" s="53"/>
      <c r="AB4676" s="72"/>
      <c r="AC4676" s="57"/>
      <c r="AD4676" s="53"/>
      <c r="AE4676" s="53"/>
      <c r="AF4676" s="53"/>
      <c r="AG4676" s="63"/>
      <c r="AH4676" s="53"/>
      <c r="AI4676" s="53"/>
      <c r="AJ4676" s="149">
        <v>1</v>
      </c>
      <c r="AK4676" s="374">
        <v>8</v>
      </c>
    </row>
    <row r="4677" spans="1:37" s="149" customFormat="1" ht="60" customHeight="1">
      <c r="A4677" s="53" t="s">
        <v>1568</v>
      </c>
      <c r="B4677" s="60">
        <v>8374</v>
      </c>
      <c r="C4677" s="53" t="s">
        <v>524</v>
      </c>
      <c r="D4677" s="52" t="s">
        <v>525</v>
      </c>
      <c r="E4677" s="53" t="s">
        <v>59</v>
      </c>
      <c r="F4677" s="55">
        <v>41239</v>
      </c>
      <c r="G4677" s="55">
        <v>41300</v>
      </c>
      <c r="H4677" s="53" t="s">
        <v>100</v>
      </c>
      <c r="I4677" s="57">
        <v>1684</v>
      </c>
      <c r="J4677" s="56">
        <v>1684</v>
      </c>
      <c r="K4677" s="56">
        <v>1684</v>
      </c>
      <c r="L4677" s="59">
        <v>41327</v>
      </c>
      <c r="M4677" s="60">
        <v>2013</v>
      </c>
      <c r="N4677" s="61">
        <v>41327</v>
      </c>
      <c r="O4677" s="60">
        <v>2013</v>
      </c>
      <c r="P4677" s="61">
        <v>41426</v>
      </c>
      <c r="Q4677" s="53" t="s">
        <v>345</v>
      </c>
      <c r="R4677" s="53" t="s">
        <v>1616</v>
      </c>
      <c r="S4677" s="53" t="s">
        <v>419</v>
      </c>
      <c r="T4677" s="53">
        <v>8001</v>
      </c>
      <c r="U4677" s="53">
        <v>8</v>
      </c>
      <c r="V4677" s="53" t="s">
        <v>385</v>
      </c>
      <c r="W4677" s="53"/>
      <c r="X4677" s="53"/>
      <c r="Y4677" s="63"/>
      <c r="Z4677" s="53" t="s">
        <v>1087</v>
      </c>
      <c r="AA4677" s="53"/>
      <c r="AB4677" s="72"/>
      <c r="AC4677" s="57"/>
      <c r="AD4677" s="53"/>
      <c r="AE4677" s="53"/>
      <c r="AF4677" s="53"/>
      <c r="AG4677" s="63"/>
      <c r="AH4677" s="53"/>
      <c r="AI4677" s="53"/>
      <c r="AJ4677" s="149">
        <v>1</v>
      </c>
      <c r="AK4677" s="374">
        <v>8</v>
      </c>
    </row>
    <row r="4678" spans="1:37" s="149" customFormat="1" ht="60" customHeight="1">
      <c r="A4678" s="53" t="s">
        <v>1568</v>
      </c>
      <c r="B4678" s="60">
        <v>8375</v>
      </c>
      <c r="C4678" s="69" t="s">
        <v>427</v>
      </c>
      <c r="D4678" s="52" t="s">
        <v>406</v>
      </c>
      <c r="E4678" s="53" t="s">
        <v>59</v>
      </c>
      <c r="F4678" s="55">
        <v>41267</v>
      </c>
      <c r="G4678" s="55">
        <v>41327</v>
      </c>
      <c r="H4678" s="53" t="s">
        <v>100</v>
      </c>
      <c r="I4678" s="57">
        <v>279.13569999999999</v>
      </c>
      <c r="J4678" s="56">
        <v>279.13569999999999</v>
      </c>
      <c r="K4678" s="56">
        <v>279.13499999999999</v>
      </c>
      <c r="L4678" s="59">
        <v>41355</v>
      </c>
      <c r="M4678" s="60">
        <v>2013</v>
      </c>
      <c r="N4678" s="61">
        <v>41355</v>
      </c>
      <c r="O4678" s="60">
        <v>2013</v>
      </c>
      <c r="P4678" s="61">
        <v>41426</v>
      </c>
      <c r="Q4678" s="53" t="s">
        <v>345</v>
      </c>
      <c r="R4678" s="53" t="s">
        <v>1616</v>
      </c>
      <c r="S4678" s="53" t="s">
        <v>419</v>
      </c>
      <c r="T4678" s="53">
        <v>60</v>
      </c>
      <c r="U4678" s="53">
        <v>8</v>
      </c>
      <c r="V4678" s="53" t="s">
        <v>385</v>
      </c>
      <c r="W4678" s="53"/>
      <c r="X4678" s="53"/>
      <c r="Y4678" s="63"/>
      <c r="Z4678" s="53" t="s">
        <v>1087</v>
      </c>
      <c r="AA4678" s="53"/>
      <c r="AB4678" s="72"/>
      <c r="AC4678" s="57"/>
      <c r="AD4678" s="53"/>
      <c r="AE4678" s="53"/>
      <c r="AF4678" s="53"/>
      <c r="AG4678" s="63"/>
      <c r="AH4678" s="53"/>
      <c r="AI4678" s="53"/>
      <c r="AJ4678" s="149">
        <v>1</v>
      </c>
      <c r="AK4678" s="374">
        <v>8</v>
      </c>
    </row>
    <row r="4679" spans="1:37" s="149" customFormat="1" ht="60" customHeight="1">
      <c r="A4679" s="53" t="s">
        <v>1568</v>
      </c>
      <c r="B4679" s="60">
        <v>8376</v>
      </c>
      <c r="C4679" s="53" t="s">
        <v>1076</v>
      </c>
      <c r="D4679" s="52" t="s">
        <v>1077</v>
      </c>
      <c r="E4679" s="53" t="s">
        <v>59</v>
      </c>
      <c r="F4679" s="55">
        <v>41233</v>
      </c>
      <c r="G4679" s="55">
        <v>41294</v>
      </c>
      <c r="H4679" s="53" t="s">
        <v>100</v>
      </c>
      <c r="I4679" s="57">
        <v>2400</v>
      </c>
      <c r="J4679" s="56">
        <v>2400</v>
      </c>
      <c r="K4679" s="56">
        <v>2400</v>
      </c>
      <c r="L4679" s="59">
        <v>41320</v>
      </c>
      <c r="M4679" s="60">
        <v>2013</v>
      </c>
      <c r="N4679" s="61">
        <v>41320</v>
      </c>
      <c r="O4679" s="60">
        <v>2013</v>
      </c>
      <c r="P4679" s="61">
        <v>41426</v>
      </c>
      <c r="Q4679" s="53" t="s">
        <v>345</v>
      </c>
      <c r="R4679" s="53" t="s">
        <v>1616</v>
      </c>
      <c r="S4679" s="53" t="s">
        <v>419</v>
      </c>
      <c r="T4679" s="53">
        <v>1</v>
      </c>
      <c r="U4679" s="53">
        <v>8</v>
      </c>
      <c r="V4679" s="53" t="s">
        <v>385</v>
      </c>
      <c r="W4679" s="53"/>
      <c r="X4679" s="53"/>
      <c r="Y4679" s="63"/>
      <c r="Z4679" s="53" t="s">
        <v>1087</v>
      </c>
      <c r="AA4679" s="53"/>
      <c r="AB4679" s="72"/>
      <c r="AC4679" s="57"/>
      <c r="AD4679" s="53"/>
      <c r="AE4679" s="53"/>
      <c r="AF4679" s="53"/>
      <c r="AG4679" s="63"/>
      <c r="AH4679" s="53"/>
      <c r="AI4679" s="53"/>
      <c r="AJ4679" s="149">
        <v>1</v>
      </c>
      <c r="AK4679" s="374">
        <v>8</v>
      </c>
    </row>
    <row r="4680" spans="1:37" s="149" customFormat="1" ht="60" customHeight="1">
      <c r="A4680" s="53" t="s">
        <v>1568</v>
      </c>
      <c r="B4680" s="60">
        <v>8377</v>
      </c>
      <c r="C4680" s="53" t="s">
        <v>459</v>
      </c>
      <c r="D4680" s="52" t="s">
        <v>460</v>
      </c>
      <c r="E4680" s="53" t="s">
        <v>59</v>
      </c>
      <c r="F4680" s="55">
        <v>41239</v>
      </c>
      <c r="G4680" s="55">
        <v>41300</v>
      </c>
      <c r="H4680" s="53" t="s">
        <v>100</v>
      </c>
      <c r="I4680" s="57">
        <v>3.4870000000000001</v>
      </c>
      <c r="J4680" s="56">
        <v>3.6009815429951999</v>
      </c>
      <c r="K4680" s="56">
        <v>3.4870000000000001</v>
      </c>
      <c r="L4680" s="59">
        <v>41327</v>
      </c>
      <c r="M4680" s="60">
        <v>2013</v>
      </c>
      <c r="N4680" s="61">
        <v>41327</v>
      </c>
      <c r="O4680" s="60">
        <v>2013</v>
      </c>
      <c r="P4680" s="61">
        <v>41426</v>
      </c>
      <c r="Q4680" s="53" t="s">
        <v>345</v>
      </c>
      <c r="R4680" s="53" t="s">
        <v>1616</v>
      </c>
      <c r="S4680" s="53" t="s">
        <v>419</v>
      </c>
      <c r="T4680" s="53" t="s">
        <v>730</v>
      </c>
      <c r="U4680" s="53">
        <v>8</v>
      </c>
      <c r="V4680" s="53" t="s">
        <v>389</v>
      </c>
      <c r="W4680" s="53"/>
      <c r="X4680" s="53"/>
      <c r="Y4680" s="63"/>
      <c r="Z4680" s="53" t="s">
        <v>1087</v>
      </c>
      <c r="AA4680" s="53"/>
      <c r="AB4680" s="72"/>
      <c r="AC4680" s="57"/>
      <c r="AD4680" s="53"/>
      <c r="AE4680" s="53"/>
      <c r="AF4680" s="53"/>
      <c r="AG4680" s="63"/>
      <c r="AH4680" s="53"/>
      <c r="AI4680" s="53"/>
      <c r="AJ4680" s="149">
        <v>1</v>
      </c>
      <c r="AK4680" s="374">
        <v>8</v>
      </c>
    </row>
    <row r="4681" spans="1:37" s="149" customFormat="1" ht="60" customHeight="1">
      <c r="A4681" s="53" t="s">
        <v>1568</v>
      </c>
      <c r="B4681" s="60">
        <v>8378</v>
      </c>
      <c r="C4681" s="53" t="s">
        <v>472</v>
      </c>
      <c r="D4681" s="52" t="s">
        <v>473</v>
      </c>
      <c r="E4681" s="53" t="s">
        <v>80</v>
      </c>
      <c r="F4681" s="55">
        <v>41222</v>
      </c>
      <c r="G4681" s="55">
        <v>41252</v>
      </c>
      <c r="H4681" s="53" t="s">
        <v>100</v>
      </c>
      <c r="I4681" s="57">
        <v>10.02</v>
      </c>
      <c r="J4681" s="56">
        <v>9.7810946681142248</v>
      </c>
      <c r="K4681" s="56">
        <v>9.7810000000000006</v>
      </c>
      <c r="L4681" s="59">
        <v>41289</v>
      </c>
      <c r="M4681" s="60">
        <v>2013</v>
      </c>
      <c r="N4681" s="61">
        <v>41289</v>
      </c>
      <c r="O4681" s="60">
        <v>2013</v>
      </c>
      <c r="P4681" s="61">
        <v>41426</v>
      </c>
      <c r="Q4681" s="53" t="s">
        <v>337</v>
      </c>
      <c r="R4681" s="53" t="s">
        <v>1617</v>
      </c>
      <c r="S4681" s="53" t="s">
        <v>419</v>
      </c>
      <c r="T4681" s="53">
        <v>680</v>
      </c>
      <c r="U4681" s="53">
        <v>8</v>
      </c>
      <c r="V4681" s="53" t="s">
        <v>385</v>
      </c>
      <c r="W4681" s="53"/>
      <c r="X4681" s="53"/>
      <c r="Y4681" s="63"/>
      <c r="Z4681" s="53" t="s">
        <v>1087</v>
      </c>
      <c r="AA4681" s="53"/>
      <c r="AB4681" s="72"/>
      <c r="AC4681" s="57"/>
      <c r="AD4681" s="53"/>
      <c r="AE4681" s="53"/>
      <c r="AF4681" s="53"/>
      <c r="AG4681" s="63"/>
      <c r="AH4681" s="53"/>
      <c r="AI4681" s="53"/>
      <c r="AJ4681" s="149">
        <v>1</v>
      </c>
      <c r="AK4681" s="374">
        <v>8</v>
      </c>
    </row>
    <row r="4682" spans="1:37" s="149" customFormat="1" ht="60" customHeight="1">
      <c r="A4682" s="53" t="s">
        <v>1568</v>
      </c>
      <c r="B4682" s="60">
        <v>8379</v>
      </c>
      <c r="C4682" s="53" t="s">
        <v>480</v>
      </c>
      <c r="D4682" s="52" t="s">
        <v>429</v>
      </c>
      <c r="E4682" s="53" t="s">
        <v>80</v>
      </c>
      <c r="F4682" s="55">
        <v>41226</v>
      </c>
      <c r="G4682" s="55">
        <v>41256</v>
      </c>
      <c r="H4682" s="53" t="s">
        <v>100</v>
      </c>
      <c r="I4682" s="57">
        <v>454.45499999999998</v>
      </c>
      <c r="J4682" s="56">
        <v>453.34335096993601</v>
      </c>
      <c r="K4682" s="56">
        <v>453.34300000000002</v>
      </c>
      <c r="L4682" s="59">
        <v>41284</v>
      </c>
      <c r="M4682" s="60">
        <v>2013</v>
      </c>
      <c r="N4682" s="61">
        <v>41284</v>
      </c>
      <c r="O4682" s="60">
        <v>2013</v>
      </c>
      <c r="P4682" s="61">
        <v>41426</v>
      </c>
      <c r="Q4682" s="53" t="s">
        <v>337</v>
      </c>
      <c r="R4682" s="53" t="s">
        <v>1618</v>
      </c>
      <c r="S4682" s="53" t="s">
        <v>419</v>
      </c>
      <c r="T4682" s="53" t="s">
        <v>1619</v>
      </c>
      <c r="U4682" s="53">
        <v>8</v>
      </c>
      <c r="V4682" s="53" t="s">
        <v>385</v>
      </c>
      <c r="W4682" s="53"/>
      <c r="X4682" s="53"/>
      <c r="Y4682" s="63"/>
      <c r="Z4682" s="53" t="s">
        <v>1087</v>
      </c>
      <c r="AA4682" s="53"/>
      <c r="AB4682" s="72"/>
      <c r="AC4682" s="57"/>
      <c r="AD4682" s="53"/>
      <c r="AE4682" s="53"/>
      <c r="AF4682" s="53"/>
      <c r="AG4682" s="63"/>
      <c r="AH4682" s="53"/>
      <c r="AI4682" s="53"/>
      <c r="AJ4682" s="149">
        <v>1</v>
      </c>
      <c r="AK4682" s="374">
        <v>8</v>
      </c>
    </row>
    <row r="4683" spans="1:37" s="149" customFormat="1" ht="60" customHeight="1">
      <c r="A4683" s="53" t="s">
        <v>1568</v>
      </c>
      <c r="B4683" s="60">
        <v>8380</v>
      </c>
      <c r="C4683" s="53" t="s">
        <v>487</v>
      </c>
      <c r="D4683" s="52" t="s">
        <v>435</v>
      </c>
      <c r="E4683" s="53" t="s">
        <v>80</v>
      </c>
      <c r="F4683" s="55">
        <v>41225</v>
      </c>
      <c r="G4683" s="55">
        <v>41255</v>
      </c>
      <c r="H4683" s="53" t="s">
        <v>100</v>
      </c>
      <c r="I4683" s="57">
        <v>169.64400000000001</v>
      </c>
      <c r="J4683" s="56">
        <v>173.06438207713606</v>
      </c>
      <c r="K4683" s="56">
        <v>169.64400000000001</v>
      </c>
      <c r="L4683" s="59">
        <v>41283</v>
      </c>
      <c r="M4683" s="60">
        <v>2013</v>
      </c>
      <c r="N4683" s="61">
        <v>41283</v>
      </c>
      <c r="O4683" s="60">
        <v>2013</v>
      </c>
      <c r="P4683" s="61">
        <v>41395</v>
      </c>
      <c r="Q4683" s="53" t="s">
        <v>337</v>
      </c>
      <c r="R4683" s="53" t="s">
        <v>1617</v>
      </c>
      <c r="S4683" s="53" t="s">
        <v>308</v>
      </c>
      <c r="T4683" s="53">
        <v>6960</v>
      </c>
      <c r="U4683" s="53">
        <v>8</v>
      </c>
      <c r="V4683" s="53" t="s">
        <v>385</v>
      </c>
      <c r="W4683" s="53"/>
      <c r="X4683" s="53"/>
      <c r="Y4683" s="63"/>
      <c r="Z4683" s="53" t="s">
        <v>1087</v>
      </c>
      <c r="AA4683" s="53"/>
      <c r="AB4683" s="72"/>
      <c r="AC4683" s="57"/>
      <c r="AD4683" s="53"/>
      <c r="AE4683" s="53"/>
      <c r="AF4683" s="53"/>
      <c r="AG4683" s="63"/>
      <c r="AH4683" s="53"/>
      <c r="AI4683" s="53"/>
      <c r="AJ4683" s="149">
        <v>1</v>
      </c>
      <c r="AK4683" s="374">
        <v>8</v>
      </c>
    </row>
    <row r="4684" spans="1:37" s="149" customFormat="1" ht="60" customHeight="1">
      <c r="A4684" s="53" t="s">
        <v>1568</v>
      </c>
      <c r="B4684" s="60">
        <v>8381</v>
      </c>
      <c r="C4684" s="53" t="s">
        <v>437</v>
      </c>
      <c r="D4684" s="52" t="s">
        <v>436</v>
      </c>
      <c r="E4684" s="105" t="s">
        <v>59</v>
      </c>
      <c r="F4684" s="55">
        <v>41333</v>
      </c>
      <c r="G4684" s="55">
        <v>41361</v>
      </c>
      <c r="H4684" s="53" t="s">
        <v>100</v>
      </c>
      <c r="I4684" s="57">
        <v>227.702</v>
      </c>
      <c r="J4684" s="56">
        <v>237.77580110991843</v>
      </c>
      <c r="K4684" s="56">
        <v>227.702</v>
      </c>
      <c r="L4684" s="59">
        <v>41381</v>
      </c>
      <c r="M4684" s="60">
        <v>2013</v>
      </c>
      <c r="N4684" s="61">
        <v>41383</v>
      </c>
      <c r="O4684" s="60">
        <v>2013</v>
      </c>
      <c r="P4684" s="61">
        <v>41426</v>
      </c>
      <c r="Q4684" s="53" t="s">
        <v>337</v>
      </c>
      <c r="R4684" s="53" t="s">
        <v>1620</v>
      </c>
      <c r="S4684" s="53" t="s">
        <v>308</v>
      </c>
      <c r="T4684" s="60">
        <v>8100</v>
      </c>
      <c r="U4684" s="53">
        <v>8</v>
      </c>
      <c r="V4684" s="53" t="s">
        <v>385</v>
      </c>
      <c r="W4684" s="53"/>
      <c r="X4684" s="53"/>
      <c r="Y4684" s="63"/>
      <c r="Z4684" s="53" t="s">
        <v>1087</v>
      </c>
      <c r="AA4684" s="53"/>
      <c r="AB4684" s="72"/>
      <c r="AC4684" s="57"/>
      <c r="AD4684" s="53"/>
      <c r="AE4684" s="53"/>
      <c r="AF4684" s="53"/>
      <c r="AG4684" s="63"/>
      <c r="AH4684" s="53"/>
      <c r="AI4684" s="53"/>
      <c r="AJ4684" s="149">
        <v>2</v>
      </c>
      <c r="AK4684" s="374">
        <v>8</v>
      </c>
    </row>
    <row r="4685" spans="1:37" s="149" customFormat="1" ht="60" customHeight="1">
      <c r="A4685" s="53" t="s">
        <v>1568</v>
      </c>
      <c r="B4685" s="60">
        <v>8382</v>
      </c>
      <c r="C4685" s="53" t="s">
        <v>490</v>
      </c>
      <c r="D4685" s="52" t="s">
        <v>491</v>
      </c>
      <c r="E4685" s="53" t="s">
        <v>64</v>
      </c>
      <c r="F4685" s="55">
        <v>41228</v>
      </c>
      <c r="G4685" s="55">
        <v>41258</v>
      </c>
      <c r="H4685" s="53" t="s">
        <v>100</v>
      </c>
      <c r="I4685" s="57">
        <v>212.05</v>
      </c>
      <c r="J4685" s="56">
        <v>200.14026782218562</v>
      </c>
      <c r="K4685" s="56">
        <v>200.14</v>
      </c>
      <c r="L4685" s="59">
        <v>41285</v>
      </c>
      <c r="M4685" s="60">
        <v>2013</v>
      </c>
      <c r="N4685" s="61">
        <v>41285</v>
      </c>
      <c r="O4685" s="60">
        <v>2013</v>
      </c>
      <c r="P4685" s="61">
        <v>41426</v>
      </c>
      <c r="Q4685" s="53" t="s">
        <v>337</v>
      </c>
      <c r="R4685" s="53" t="s">
        <v>1436</v>
      </c>
      <c r="S4685" s="53" t="s">
        <v>419</v>
      </c>
      <c r="T4685" s="53">
        <v>30</v>
      </c>
      <c r="U4685" s="53">
        <v>8</v>
      </c>
      <c r="V4685" s="53" t="s">
        <v>385</v>
      </c>
      <c r="W4685" s="53"/>
      <c r="X4685" s="53"/>
      <c r="Y4685" s="63"/>
      <c r="Z4685" s="53" t="s">
        <v>1087</v>
      </c>
      <c r="AA4685" s="53"/>
      <c r="AB4685" s="72"/>
      <c r="AC4685" s="57"/>
      <c r="AD4685" s="53"/>
      <c r="AE4685" s="53"/>
      <c r="AF4685" s="53"/>
      <c r="AG4685" s="63"/>
      <c r="AH4685" s="53"/>
      <c r="AI4685" s="53"/>
      <c r="AJ4685" s="149">
        <v>1</v>
      </c>
      <c r="AK4685" s="374">
        <v>8</v>
      </c>
    </row>
    <row r="4686" spans="1:37" s="149" customFormat="1" ht="60" customHeight="1">
      <c r="A4686" s="53" t="s">
        <v>1568</v>
      </c>
      <c r="B4686" s="60">
        <v>8383</v>
      </c>
      <c r="C4686" s="53" t="s">
        <v>494</v>
      </c>
      <c r="D4686" s="52" t="s">
        <v>495</v>
      </c>
      <c r="E4686" s="53" t="s">
        <v>59</v>
      </c>
      <c r="F4686" s="55">
        <v>41239</v>
      </c>
      <c r="G4686" s="55">
        <v>41300</v>
      </c>
      <c r="H4686" s="53" t="s">
        <v>100</v>
      </c>
      <c r="I4686" s="57">
        <v>1634.83</v>
      </c>
      <c r="J4686" s="56">
        <v>1686.3783484498272</v>
      </c>
      <c r="K4686" s="56">
        <v>1634.83</v>
      </c>
      <c r="L4686" s="59">
        <v>41334</v>
      </c>
      <c r="M4686" s="60">
        <v>2013</v>
      </c>
      <c r="N4686" s="61">
        <v>41344</v>
      </c>
      <c r="O4686" s="60">
        <v>2013</v>
      </c>
      <c r="P4686" s="61">
        <v>41426</v>
      </c>
      <c r="Q4686" s="53" t="s">
        <v>337</v>
      </c>
      <c r="R4686" s="53" t="s">
        <v>1436</v>
      </c>
      <c r="S4686" s="53" t="s">
        <v>419</v>
      </c>
      <c r="T4686" s="53" t="s">
        <v>1621</v>
      </c>
      <c r="U4686" s="53">
        <v>8</v>
      </c>
      <c r="V4686" s="53" t="s">
        <v>385</v>
      </c>
      <c r="W4686" s="53"/>
      <c r="X4686" s="53"/>
      <c r="Y4686" s="63"/>
      <c r="Z4686" s="53" t="s">
        <v>1087</v>
      </c>
      <c r="AA4686" s="53"/>
      <c r="AB4686" s="72"/>
      <c r="AC4686" s="57"/>
      <c r="AD4686" s="53"/>
      <c r="AE4686" s="53"/>
      <c r="AF4686" s="53"/>
      <c r="AG4686" s="63"/>
      <c r="AH4686" s="53"/>
      <c r="AI4686" s="53"/>
      <c r="AJ4686" s="149">
        <v>1</v>
      </c>
      <c r="AK4686" s="374">
        <v>8</v>
      </c>
    </row>
    <row r="4687" spans="1:37" s="149" customFormat="1" ht="60" customHeight="1">
      <c r="A4687" s="53" t="s">
        <v>1568</v>
      </c>
      <c r="B4687" s="60">
        <v>8384</v>
      </c>
      <c r="C4687" s="53" t="s">
        <v>506</v>
      </c>
      <c r="D4687" s="52" t="s">
        <v>507</v>
      </c>
      <c r="E4687" s="53" t="s">
        <v>59</v>
      </c>
      <c r="F4687" s="55">
        <v>41260</v>
      </c>
      <c r="G4687" s="55">
        <v>41323</v>
      </c>
      <c r="H4687" s="53" t="s">
        <v>100</v>
      </c>
      <c r="I4687" s="57">
        <v>34.78</v>
      </c>
      <c r="J4687" s="56">
        <v>30.993063365779204</v>
      </c>
      <c r="K4687" s="56">
        <v>30.992999999999999</v>
      </c>
      <c r="L4687" s="59">
        <v>41351</v>
      </c>
      <c r="M4687" s="60">
        <v>2013</v>
      </c>
      <c r="N4687" s="61">
        <v>41351</v>
      </c>
      <c r="O4687" s="60">
        <v>2013</v>
      </c>
      <c r="P4687" s="61">
        <v>41426</v>
      </c>
      <c r="Q4687" s="53" t="s">
        <v>337</v>
      </c>
      <c r="R4687" s="53" t="s">
        <v>1618</v>
      </c>
      <c r="S4687" s="53" t="s">
        <v>322</v>
      </c>
      <c r="T4687" s="53" t="s">
        <v>985</v>
      </c>
      <c r="U4687" s="53">
        <v>8</v>
      </c>
      <c r="V4687" s="53" t="s">
        <v>385</v>
      </c>
      <c r="W4687" s="53"/>
      <c r="X4687" s="53"/>
      <c r="Y4687" s="63"/>
      <c r="Z4687" s="53" t="s">
        <v>1087</v>
      </c>
      <c r="AA4687" s="53"/>
      <c r="AB4687" s="72"/>
      <c r="AC4687" s="57"/>
      <c r="AD4687" s="53"/>
      <c r="AE4687" s="53"/>
      <c r="AF4687" s="53"/>
      <c r="AG4687" s="63"/>
      <c r="AH4687" s="53"/>
      <c r="AI4687" s="53"/>
      <c r="AJ4687" s="149">
        <v>1</v>
      </c>
      <c r="AK4687" s="374">
        <v>8</v>
      </c>
    </row>
    <row r="4688" spans="1:37" s="149" customFormat="1" ht="60" customHeight="1">
      <c r="A4688" s="53" t="s">
        <v>1568</v>
      </c>
      <c r="B4688" s="60">
        <v>8385</v>
      </c>
      <c r="C4688" s="53" t="s">
        <v>428</v>
      </c>
      <c r="D4688" s="52" t="s">
        <v>426</v>
      </c>
      <c r="E4688" s="53" t="s">
        <v>59</v>
      </c>
      <c r="F4688" s="55">
        <v>41233</v>
      </c>
      <c r="G4688" s="55">
        <v>41294</v>
      </c>
      <c r="H4688" s="53" t="s">
        <v>100</v>
      </c>
      <c r="I4688" s="57">
        <v>143.31299999999999</v>
      </c>
      <c r="J4688" s="56">
        <v>156.7196411703552</v>
      </c>
      <c r="K4688" s="56">
        <v>143.31299999999999</v>
      </c>
      <c r="L4688" s="59">
        <v>41320</v>
      </c>
      <c r="M4688" s="60">
        <v>2013</v>
      </c>
      <c r="N4688" s="61">
        <v>41320</v>
      </c>
      <c r="O4688" s="60">
        <v>2013</v>
      </c>
      <c r="P4688" s="61">
        <v>41365</v>
      </c>
      <c r="Q4688" s="53" t="s">
        <v>337</v>
      </c>
      <c r="R4688" s="53" t="s">
        <v>1617</v>
      </c>
      <c r="S4688" s="53" t="s">
        <v>419</v>
      </c>
      <c r="T4688" s="53" t="s">
        <v>996</v>
      </c>
      <c r="U4688" s="53">
        <v>8</v>
      </c>
      <c r="V4688" s="53" t="s">
        <v>385</v>
      </c>
      <c r="W4688" s="53"/>
      <c r="X4688" s="53"/>
      <c r="Y4688" s="63"/>
      <c r="Z4688" s="53" t="s">
        <v>1087</v>
      </c>
      <c r="AA4688" s="53"/>
      <c r="AB4688" s="72"/>
      <c r="AC4688" s="57"/>
      <c r="AD4688" s="53"/>
      <c r="AE4688" s="53"/>
      <c r="AF4688" s="53"/>
      <c r="AG4688" s="63"/>
      <c r="AH4688" s="53"/>
      <c r="AI4688" s="53"/>
      <c r="AJ4688" s="149">
        <v>1</v>
      </c>
      <c r="AK4688" s="374">
        <v>8</v>
      </c>
    </row>
    <row r="4689" spans="1:37" s="149" customFormat="1" ht="60" customHeight="1">
      <c r="A4689" s="53" t="s">
        <v>1568</v>
      </c>
      <c r="B4689" s="60">
        <v>8386</v>
      </c>
      <c r="C4689" s="53" t="s">
        <v>514</v>
      </c>
      <c r="D4689" s="52" t="s">
        <v>515</v>
      </c>
      <c r="E4689" s="53" t="s">
        <v>59</v>
      </c>
      <c r="F4689" s="55">
        <v>41253</v>
      </c>
      <c r="G4689" s="55">
        <v>41316</v>
      </c>
      <c r="H4689" s="53" t="s">
        <v>100</v>
      </c>
      <c r="I4689" s="57">
        <v>54.546100000000003</v>
      </c>
      <c r="J4689" s="56">
        <v>53.554509789488066</v>
      </c>
      <c r="K4689" s="56">
        <v>53.554000000000002</v>
      </c>
      <c r="L4689" s="59">
        <v>41344</v>
      </c>
      <c r="M4689" s="60">
        <v>2013</v>
      </c>
      <c r="N4689" s="61">
        <v>41344</v>
      </c>
      <c r="O4689" s="60">
        <v>2013</v>
      </c>
      <c r="P4689" s="61">
        <v>41426</v>
      </c>
      <c r="Q4689" s="53" t="s">
        <v>337</v>
      </c>
      <c r="R4689" s="53" t="s">
        <v>1612</v>
      </c>
      <c r="S4689" s="53" t="s">
        <v>419</v>
      </c>
      <c r="T4689" s="53">
        <v>64</v>
      </c>
      <c r="U4689" s="53">
        <v>8</v>
      </c>
      <c r="V4689" s="53" t="s">
        <v>385</v>
      </c>
      <c r="W4689" s="53"/>
      <c r="X4689" s="53"/>
      <c r="Y4689" s="63"/>
      <c r="Z4689" s="53" t="s">
        <v>1087</v>
      </c>
      <c r="AA4689" s="53"/>
      <c r="AB4689" s="72"/>
      <c r="AC4689" s="57"/>
      <c r="AD4689" s="53"/>
      <c r="AE4689" s="53"/>
      <c r="AF4689" s="53"/>
      <c r="AG4689" s="63"/>
      <c r="AH4689" s="53"/>
      <c r="AI4689" s="53"/>
      <c r="AJ4689" s="149">
        <v>1</v>
      </c>
      <c r="AK4689" s="374">
        <v>8</v>
      </c>
    </row>
    <row r="4690" spans="1:37" s="149" customFormat="1" ht="60" customHeight="1">
      <c r="A4690" s="53" t="s">
        <v>1568</v>
      </c>
      <c r="B4690" s="60">
        <v>8387</v>
      </c>
      <c r="C4690" s="53" t="s">
        <v>445</v>
      </c>
      <c r="D4690" s="52" t="s">
        <v>720</v>
      </c>
      <c r="E4690" s="53" t="s">
        <v>81</v>
      </c>
      <c r="F4690" s="55">
        <v>41239</v>
      </c>
      <c r="G4690" s="55">
        <v>41319</v>
      </c>
      <c r="H4690" s="53" t="s">
        <v>100</v>
      </c>
      <c r="I4690" s="57">
        <v>51.036000000000001</v>
      </c>
      <c r="J4690" s="56">
        <v>53.34571661363583</v>
      </c>
      <c r="K4690" s="56">
        <v>51.036000000000001</v>
      </c>
      <c r="L4690" s="59">
        <v>41348</v>
      </c>
      <c r="M4690" s="60">
        <v>2013</v>
      </c>
      <c r="N4690" s="61">
        <v>41348</v>
      </c>
      <c r="O4690" s="60">
        <v>2013</v>
      </c>
      <c r="P4690" s="61">
        <v>41426</v>
      </c>
      <c r="Q4690" s="53" t="s">
        <v>337</v>
      </c>
      <c r="R4690" s="53" t="s">
        <v>1616</v>
      </c>
      <c r="S4690" s="53" t="s">
        <v>419</v>
      </c>
      <c r="T4690" s="53">
        <v>12</v>
      </c>
      <c r="U4690" s="53">
        <v>8</v>
      </c>
      <c r="V4690" s="53" t="s">
        <v>385</v>
      </c>
      <c r="W4690" s="53"/>
      <c r="X4690" s="53"/>
      <c r="Y4690" s="63"/>
      <c r="Z4690" s="53" t="s">
        <v>1087</v>
      </c>
      <c r="AA4690" s="53"/>
      <c r="AB4690" s="72"/>
      <c r="AC4690" s="57"/>
      <c r="AD4690" s="53"/>
      <c r="AE4690" s="53"/>
      <c r="AF4690" s="53"/>
      <c r="AG4690" s="63"/>
      <c r="AH4690" s="53"/>
      <c r="AI4690" s="53"/>
      <c r="AJ4690" s="149">
        <v>1</v>
      </c>
      <c r="AK4690" s="374">
        <v>8</v>
      </c>
    </row>
    <row r="4691" spans="1:37" s="149" customFormat="1" ht="60" customHeight="1">
      <c r="A4691" s="53" t="s">
        <v>1568</v>
      </c>
      <c r="B4691" s="60">
        <v>8388</v>
      </c>
      <c r="C4691" s="53" t="s">
        <v>455</v>
      </c>
      <c r="D4691" s="52" t="s">
        <v>456</v>
      </c>
      <c r="E4691" s="53" t="s">
        <v>59</v>
      </c>
      <c r="F4691" s="55">
        <v>41260</v>
      </c>
      <c r="G4691" s="55">
        <v>41323</v>
      </c>
      <c r="H4691" s="53" t="s">
        <v>100</v>
      </c>
      <c r="I4691" s="57">
        <v>203.96616</v>
      </c>
      <c r="J4691" s="56">
        <v>221.88449149016472</v>
      </c>
      <c r="K4691" s="56">
        <v>203.96600000000001</v>
      </c>
      <c r="L4691" s="59">
        <v>41351</v>
      </c>
      <c r="M4691" s="60">
        <v>2013</v>
      </c>
      <c r="N4691" s="61">
        <v>41351</v>
      </c>
      <c r="O4691" s="60">
        <v>2013</v>
      </c>
      <c r="P4691" s="61">
        <v>41395</v>
      </c>
      <c r="Q4691" s="53" t="s">
        <v>345</v>
      </c>
      <c r="R4691" s="53" t="s">
        <v>1612</v>
      </c>
      <c r="S4691" s="53" t="s">
        <v>419</v>
      </c>
      <c r="T4691" s="53">
        <v>130</v>
      </c>
      <c r="U4691" s="53">
        <v>8</v>
      </c>
      <c r="V4691" s="53" t="s">
        <v>389</v>
      </c>
      <c r="W4691" s="53"/>
      <c r="X4691" s="53"/>
      <c r="Y4691" s="63"/>
      <c r="Z4691" s="53" t="s">
        <v>1087</v>
      </c>
      <c r="AA4691" s="53"/>
      <c r="AB4691" s="72"/>
      <c r="AC4691" s="57"/>
      <c r="AD4691" s="53"/>
      <c r="AE4691" s="53"/>
      <c r="AF4691" s="53"/>
      <c r="AG4691" s="63"/>
      <c r="AH4691" s="53"/>
      <c r="AI4691" s="53"/>
      <c r="AJ4691" s="149">
        <v>1</v>
      </c>
      <c r="AK4691" s="374">
        <v>8</v>
      </c>
    </row>
    <row r="4692" spans="1:37" s="149" customFormat="1" ht="60" customHeight="1">
      <c r="A4692" s="53" t="s">
        <v>1568</v>
      </c>
      <c r="B4692" s="60">
        <v>8389</v>
      </c>
      <c r="C4692" s="53" t="s">
        <v>526</v>
      </c>
      <c r="D4692" s="52" t="s">
        <v>527</v>
      </c>
      <c r="E4692" s="53" t="s">
        <v>59</v>
      </c>
      <c r="F4692" s="55">
        <v>41236</v>
      </c>
      <c r="G4692" s="55">
        <v>41297</v>
      </c>
      <c r="H4692" s="53" t="s">
        <v>100</v>
      </c>
      <c r="I4692" s="57">
        <v>49</v>
      </c>
      <c r="J4692" s="56">
        <v>51.167793292559999</v>
      </c>
      <c r="K4692" s="56">
        <v>49</v>
      </c>
      <c r="L4692" s="59">
        <v>41325</v>
      </c>
      <c r="M4692" s="60">
        <v>2013</v>
      </c>
      <c r="N4692" s="61">
        <v>41325</v>
      </c>
      <c r="O4692" s="60">
        <v>2013</v>
      </c>
      <c r="P4692" s="61">
        <v>41426</v>
      </c>
      <c r="Q4692" s="53" t="s">
        <v>337</v>
      </c>
      <c r="R4692" s="53" t="s">
        <v>1612</v>
      </c>
      <c r="S4692" s="53" t="s">
        <v>419</v>
      </c>
      <c r="T4692" s="53">
        <v>950</v>
      </c>
      <c r="U4692" s="53">
        <v>8</v>
      </c>
      <c r="V4692" s="53" t="s">
        <v>385</v>
      </c>
      <c r="W4692" s="53"/>
      <c r="X4692" s="53"/>
      <c r="Y4692" s="63"/>
      <c r="Z4692" s="53" t="s">
        <v>1087</v>
      </c>
      <c r="AA4692" s="53"/>
      <c r="AB4692" s="72"/>
      <c r="AC4692" s="57"/>
      <c r="AD4692" s="53"/>
      <c r="AE4692" s="53"/>
      <c r="AF4692" s="53"/>
      <c r="AG4692" s="63"/>
      <c r="AH4692" s="53"/>
      <c r="AI4692" s="53"/>
      <c r="AJ4692" s="149">
        <v>1</v>
      </c>
      <c r="AK4692" s="374">
        <v>8</v>
      </c>
    </row>
    <row r="4693" spans="1:37" s="149" customFormat="1" ht="60" customHeight="1">
      <c r="A4693" s="53" t="s">
        <v>1568</v>
      </c>
      <c r="B4693" s="60">
        <v>8390</v>
      </c>
      <c r="C4693" s="53" t="s">
        <v>1300</v>
      </c>
      <c r="D4693" s="52" t="s">
        <v>1301</v>
      </c>
      <c r="E4693" s="53" t="s">
        <v>59</v>
      </c>
      <c r="F4693" s="55">
        <v>41253</v>
      </c>
      <c r="G4693" s="55">
        <v>41316</v>
      </c>
      <c r="H4693" s="53" t="s">
        <v>100</v>
      </c>
      <c r="I4693" s="57">
        <v>641.96600000000001</v>
      </c>
      <c r="J4693" s="56">
        <v>670.36701201737924</v>
      </c>
      <c r="K4693" s="56">
        <v>641.96600000000001</v>
      </c>
      <c r="L4693" s="59">
        <v>41344</v>
      </c>
      <c r="M4693" s="60">
        <v>2013</v>
      </c>
      <c r="N4693" s="61">
        <v>41344</v>
      </c>
      <c r="O4693" s="60">
        <v>2013</v>
      </c>
      <c r="P4693" s="61">
        <v>41426</v>
      </c>
      <c r="Q4693" s="53" t="s">
        <v>337</v>
      </c>
      <c r="R4693" s="53" t="s">
        <v>1612</v>
      </c>
      <c r="S4693" s="53" t="s">
        <v>419</v>
      </c>
      <c r="T4693" s="53">
        <v>208</v>
      </c>
      <c r="U4693" s="53">
        <v>8</v>
      </c>
      <c r="V4693" s="53" t="s">
        <v>385</v>
      </c>
      <c r="W4693" s="53"/>
      <c r="X4693" s="53"/>
      <c r="Y4693" s="63"/>
      <c r="Z4693" s="53" t="s">
        <v>1087</v>
      </c>
      <c r="AA4693" s="53"/>
      <c r="AB4693" s="72"/>
      <c r="AC4693" s="57"/>
      <c r="AD4693" s="53"/>
      <c r="AE4693" s="53"/>
      <c r="AF4693" s="53"/>
      <c r="AG4693" s="63"/>
      <c r="AH4693" s="53"/>
      <c r="AI4693" s="53"/>
      <c r="AJ4693" s="149">
        <v>1</v>
      </c>
      <c r="AK4693" s="374">
        <v>8</v>
      </c>
    </row>
    <row r="4694" spans="1:37" s="149" customFormat="1" ht="60" customHeight="1">
      <c r="A4694" s="53" t="s">
        <v>1568</v>
      </c>
      <c r="B4694" s="60">
        <v>8391</v>
      </c>
      <c r="C4694" s="60">
        <v>3000435</v>
      </c>
      <c r="D4694" s="52" t="s">
        <v>1566</v>
      </c>
      <c r="E4694" s="53" t="s">
        <v>59</v>
      </c>
      <c r="F4694" s="55">
        <v>41306</v>
      </c>
      <c r="G4694" s="55">
        <v>41365</v>
      </c>
      <c r="H4694" s="53" t="s">
        <v>100</v>
      </c>
      <c r="I4694" s="57">
        <v>5200</v>
      </c>
      <c r="J4694" s="56">
        <v>5565.2532210576001</v>
      </c>
      <c r="K4694" s="56">
        <v>5200</v>
      </c>
      <c r="L4694" s="59">
        <v>41390</v>
      </c>
      <c r="M4694" s="60">
        <v>2013</v>
      </c>
      <c r="N4694" s="61">
        <v>41390</v>
      </c>
      <c r="O4694" s="60">
        <v>2013</v>
      </c>
      <c r="P4694" s="61">
        <v>41539</v>
      </c>
      <c r="Q4694" s="53" t="s">
        <v>337</v>
      </c>
      <c r="R4694" s="53" t="s">
        <v>1622</v>
      </c>
      <c r="S4694" s="53" t="s">
        <v>384</v>
      </c>
      <c r="T4694" s="53">
        <v>1</v>
      </c>
      <c r="U4694" s="53">
        <v>8</v>
      </c>
      <c r="V4694" s="53" t="s">
        <v>385</v>
      </c>
      <c r="W4694" s="53"/>
      <c r="X4694" s="53"/>
      <c r="Y4694" s="63"/>
      <c r="Z4694" s="53"/>
      <c r="AA4694" s="53"/>
      <c r="AB4694" s="72"/>
      <c r="AC4694" s="57"/>
      <c r="AD4694" s="53"/>
      <c r="AE4694" s="53"/>
      <c r="AF4694" s="53"/>
      <c r="AG4694" s="63"/>
      <c r="AH4694" s="53"/>
      <c r="AI4694" s="53"/>
      <c r="AJ4694" s="149">
        <v>2</v>
      </c>
      <c r="AK4694" s="374">
        <v>8</v>
      </c>
    </row>
    <row r="4695" spans="1:37" s="149" customFormat="1" ht="60" customHeight="1">
      <c r="A4695" s="53" t="s">
        <v>1568</v>
      </c>
      <c r="B4695" s="60">
        <v>8392</v>
      </c>
      <c r="C4695" s="60">
        <v>3000561</v>
      </c>
      <c r="D4695" s="52" t="s">
        <v>1623</v>
      </c>
      <c r="E4695" s="53" t="s">
        <v>59</v>
      </c>
      <c r="F4695" s="55">
        <v>41246</v>
      </c>
      <c r="G4695" s="55">
        <v>41308</v>
      </c>
      <c r="H4695" s="53" t="s">
        <v>100</v>
      </c>
      <c r="I4695" s="57">
        <v>1800</v>
      </c>
      <c r="J4695" s="56">
        <v>1978.5612873600001</v>
      </c>
      <c r="K4695" s="56">
        <v>1800</v>
      </c>
      <c r="L4695" s="59">
        <v>41333</v>
      </c>
      <c r="M4695" s="60">
        <v>2013</v>
      </c>
      <c r="N4695" s="61">
        <v>41333</v>
      </c>
      <c r="O4695" s="60">
        <v>2013</v>
      </c>
      <c r="P4695" s="61">
        <v>41638</v>
      </c>
      <c r="Q4695" s="53" t="s">
        <v>345</v>
      </c>
      <c r="R4695" s="53" t="s">
        <v>1624</v>
      </c>
      <c r="S4695" s="53" t="s">
        <v>384</v>
      </c>
      <c r="T4695" s="53">
        <v>1</v>
      </c>
      <c r="U4695" s="53">
        <v>8</v>
      </c>
      <c r="V4695" s="53" t="s">
        <v>389</v>
      </c>
      <c r="W4695" s="53"/>
      <c r="X4695" s="53"/>
      <c r="Y4695" s="63"/>
      <c r="Z4695" s="53"/>
      <c r="AA4695" s="53"/>
      <c r="AB4695" s="72"/>
      <c r="AC4695" s="57"/>
      <c r="AD4695" s="53"/>
      <c r="AE4695" s="53"/>
      <c r="AF4695" s="53"/>
      <c r="AG4695" s="63"/>
      <c r="AH4695" s="53"/>
      <c r="AI4695" s="53"/>
      <c r="AJ4695" s="149">
        <v>1</v>
      </c>
      <c r="AK4695" s="374">
        <v>8</v>
      </c>
    </row>
    <row r="4696" spans="1:37" s="149" customFormat="1" ht="60" customHeight="1">
      <c r="A4696" s="53" t="s">
        <v>1828</v>
      </c>
      <c r="B4696" s="60">
        <v>8393</v>
      </c>
      <c r="C4696" s="53" t="s">
        <v>432</v>
      </c>
      <c r="D4696" s="52" t="s">
        <v>434</v>
      </c>
      <c r="E4696" s="53" t="s">
        <v>64</v>
      </c>
      <c r="F4696" s="55">
        <v>41227</v>
      </c>
      <c r="G4696" s="55">
        <v>41269</v>
      </c>
      <c r="H4696" s="53" t="s">
        <v>104</v>
      </c>
      <c r="I4696" s="57">
        <v>15.101694915254239</v>
      </c>
      <c r="J4696" s="56">
        <v>13.591525423728816</v>
      </c>
      <c r="K4696" s="56">
        <v>13.590999999999999</v>
      </c>
      <c r="L4696" s="59">
        <v>41303</v>
      </c>
      <c r="M4696" s="60">
        <v>2013</v>
      </c>
      <c r="N4696" s="61">
        <v>41362</v>
      </c>
      <c r="O4696" s="60">
        <v>2013</v>
      </c>
      <c r="P4696" s="61">
        <v>41639</v>
      </c>
      <c r="Q4696" s="53" t="s">
        <v>337</v>
      </c>
      <c r="R4696" s="70" t="s">
        <v>2597</v>
      </c>
      <c r="S4696" s="70" t="s">
        <v>425</v>
      </c>
      <c r="T4696" s="83">
        <v>600</v>
      </c>
      <c r="U4696" s="83">
        <v>8</v>
      </c>
      <c r="V4696" s="53" t="s">
        <v>385</v>
      </c>
      <c r="W4696" s="53"/>
      <c r="X4696" s="53"/>
      <c r="Y4696" s="63"/>
      <c r="Z4696" s="53"/>
      <c r="AA4696" s="53"/>
      <c r="AB4696" s="72"/>
      <c r="AC4696" s="57"/>
      <c r="AD4696" s="53"/>
      <c r="AE4696" s="53"/>
      <c r="AF4696" s="53"/>
      <c r="AG4696" s="63"/>
      <c r="AH4696" s="53"/>
      <c r="AI4696" s="53"/>
      <c r="AJ4696" s="149">
        <v>1</v>
      </c>
      <c r="AK4696" s="374">
        <v>8</v>
      </c>
    </row>
    <row r="4697" spans="1:37" s="149" customFormat="1" ht="60" customHeight="1">
      <c r="A4697" s="53" t="s">
        <v>1828</v>
      </c>
      <c r="B4697" s="60">
        <v>8394</v>
      </c>
      <c r="C4697" s="53" t="s">
        <v>494</v>
      </c>
      <c r="D4697" s="52" t="s">
        <v>495</v>
      </c>
      <c r="E4697" s="53" t="s">
        <v>59</v>
      </c>
      <c r="F4697" s="55">
        <v>41240</v>
      </c>
      <c r="G4697" s="55">
        <v>41268</v>
      </c>
      <c r="H4697" s="53" t="s">
        <v>104</v>
      </c>
      <c r="I4697" s="57">
        <v>87.79661016949153</v>
      </c>
      <c r="J4697" s="56">
        <v>79.016949152542381</v>
      </c>
      <c r="K4697" s="56">
        <v>79.016000000000005</v>
      </c>
      <c r="L4697" s="59">
        <v>41299</v>
      </c>
      <c r="M4697" s="60">
        <v>2013</v>
      </c>
      <c r="N4697" s="61">
        <v>41327</v>
      </c>
      <c r="O4697" s="60">
        <v>2013</v>
      </c>
      <c r="P4697" s="61">
        <v>41625</v>
      </c>
      <c r="Q4697" s="53" t="s">
        <v>337</v>
      </c>
      <c r="R4697" s="70"/>
      <c r="S4697" s="70" t="s">
        <v>419</v>
      </c>
      <c r="T4697" s="83">
        <v>1620</v>
      </c>
      <c r="U4697" s="83">
        <v>8</v>
      </c>
      <c r="V4697" s="53" t="s">
        <v>385</v>
      </c>
      <c r="W4697" s="53"/>
      <c r="X4697" s="53"/>
      <c r="Y4697" s="63"/>
      <c r="Z4697" s="53"/>
      <c r="AA4697" s="53"/>
      <c r="AB4697" s="72"/>
      <c r="AC4697" s="57"/>
      <c r="AD4697" s="53"/>
      <c r="AE4697" s="53"/>
      <c r="AF4697" s="53"/>
      <c r="AG4697" s="63"/>
      <c r="AH4697" s="53"/>
      <c r="AI4697" s="53"/>
      <c r="AJ4697" s="149">
        <v>1</v>
      </c>
      <c r="AK4697" s="374">
        <v>8</v>
      </c>
    </row>
    <row r="4698" spans="1:37" s="149" customFormat="1" ht="60" customHeight="1">
      <c r="A4698" s="53" t="s">
        <v>1828</v>
      </c>
      <c r="B4698" s="60">
        <v>8395</v>
      </c>
      <c r="C4698" s="53" t="s">
        <v>438</v>
      </c>
      <c r="D4698" s="52" t="s">
        <v>439</v>
      </c>
      <c r="E4698" s="53" t="s">
        <v>59</v>
      </c>
      <c r="F4698" s="55">
        <v>41240</v>
      </c>
      <c r="G4698" s="55">
        <v>41268</v>
      </c>
      <c r="H4698" s="53" t="s">
        <v>104</v>
      </c>
      <c r="I4698" s="57">
        <v>174.49152542372883</v>
      </c>
      <c r="J4698" s="56">
        <v>157.04237288135596</v>
      </c>
      <c r="K4698" s="56">
        <v>157.042</v>
      </c>
      <c r="L4698" s="59">
        <v>41299</v>
      </c>
      <c r="M4698" s="60">
        <v>2013</v>
      </c>
      <c r="N4698" s="61">
        <v>41327</v>
      </c>
      <c r="O4698" s="60">
        <v>2013</v>
      </c>
      <c r="P4698" s="61">
        <v>41625</v>
      </c>
      <c r="Q4698" s="53" t="s">
        <v>337</v>
      </c>
      <c r="R4698" s="70"/>
      <c r="S4698" s="70" t="s">
        <v>419</v>
      </c>
      <c r="T4698" s="83">
        <v>551</v>
      </c>
      <c r="U4698" s="83">
        <v>8</v>
      </c>
      <c r="V4698" s="53" t="s">
        <v>385</v>
      </c>
      <c r="W4698" s="53"/>
      <c r="X4698" s="53"/>
      <c r="Y4698" s="63"/>
      <c r="Z4698" s="53"/>
      <c r="AA4698" s="53"/>
      <c r="AB4698" s="72"/>
      <c r="AC4698" s="57"/>
      <c r="AD4698" s="53"/>
      <c r="AE4698" s="53"/>
      <c r="AF4698" s="53"/>
      <c r="AG4698" s="63"/>
      <c r="AH4698" s="53"/>
      <c r="AI4698" s="53"/>
      <c r="AJ4698" s="149">
        <v>1</v>
      </c>
      <c r="AK4698" s="374">
        <v>8</v>
      </c>
    </row>
    <row r="4699" spans="1:37" s="149" customFormat="1" ht="60" customHeight="1">
      <c r="A4699" s="53" t="s">
        <v>1828</v>
      </c>
      <c r="B4699" s="60">
        <v>8396</v>
      </c>
      <c r="C4699" s="70" t="s">
        <v>1975</v>
      </c>
      <c r="D4699" s="52" t="s">
        <v>461</v>
      </c>
      <c r="E4699" s="53" t="s">
        <v>59</v>
      </c>
      <c r="F4699" s="55">
        <v>41379</v>
      </c>
      <c r="G4699" s="55">
        <v>41411</v>
      </c>
      <c r="H4699" s="53" t="s">
        <v>104</v>
      </c>
      <c r="I4699" s="57">
        <v>102</v>
      </c>
      <c r="J4699" s="56">
        <v>91.8</v>
      </c>
      <c r="K4699" s="56">
        <v>91.8</v>
      </c>
      <c r="L4699" s="59">
        <v>41439</v>
      </c>
      <c r="M4699" s="60">
        <v>2013</v>
      </c>
      <c r="N4699" s="61">
        <v>41456</v>
      </c>
      <c r="O4699" s="60">
        <v>2013</v>
      </c>
      <c r="P4699" s="61">
        <v>41625</v>
      </c>
      <c r="Q4699" s="53" t="s">
        <v>346</v>
      </c>
      <c r="R4699" s="53" t="s">
        <v>1651</v>
      </c>
      <c r="S4699" s="53" t="s">
        <v>384</v>
      </c>
      <c r="T4699" s="83">
        <v>1</v>
      </c>
      <c r="U4699" s="83">
        <v>8</v>
      </c>
      <c r="V4699" s="53" t="s">
        <v>389</v>
      </c>
      <c r="W4699" s="53"/>
      <c r="X4699" s="53"/>
      <c r="Y4699" s="63"/>
      <c r="Z4699" s="53"/>
      <c r="AA4699" s="53"/>
      <c r="AB4699" s="72"/>
      <c r="AC4699" s="57"/>
      <c r="AD4699" s="53"/>
      <c r="AE4699" s="53"/>
      <c r="AF4699" s="53"/>
      <c r="AG4699" s="63"/>
      <c r="AH4699" s="53"/>
      <c r="AI4699" s="53"/>
      <c r="AJ4699" s="149">
        <v>2</v>
      </c>
      <c r="AK4699" s="374">
        <v>8</v>
      </c>
    </row>
    <row r="4700" spans="1:37" s="149" customFormat="1" ht="60" customHeight="1">
      <c r="A4700" s="53" t="s">
        <v>1828</v>
      </c>
      <c r="B4700" s="60">
        <v>8397</v>
      </c>
      <c r="C4700" s="70" t="s">
        <v>1975</v>
      </c>
      <c r="D4700" s="52" t="s">
        <v>461</v>
      </c>
      <c r="E4700" s="53" t="s">
        <v>59</v>
      </c>
      <c r="F4700" s="55">
        <v>41449</v>
      </c>
      <c r="G4700" s="55">
        <v>41477</v>
      </c>
      <c r="H4700" s="53" t="s">
        <v>104</v>
      </c>
      <c r="I4700" s="57">
        <v>176.6</v>
      </c>
      <c r="J4700" s="56">
        <v>158.93999999999997</v>
      </c>
      <c r="K4700" s="56">
        <v>158.94</v>
      </c>
      <c r="L4700" s="59">
        <v>41502</v>
      </c>
      <c r="M4700" s="60">
        <v>2013</v>
      </c>
      <c r="N4700" s="61">
        <v>41519</v>
      </c>
      <c r="O4700" s="60">
        <v>2013</v>
      </c>
      <c r="P4700" s="61">
        <v>41639</v>
      </c>
      <c r="Q4700" s="53" t="s">
        <v>346</v>
      </c>
      <c r="R4700" s="53" t="s">
        <v>1652</v>
      </c>
      <c r="S4700" s="53" t="s">
        <v>384</v>
      </c>
      <c r="T4700" s="83">
        <v>1</v>
      </c>
      <c r="U4700" s="83">
        <v>8</v>
      </c>
      <c r="V4700" s="53" t="s">
        <v>389</v>
      </c>
      <c r="W4700" s="53"/>
      <c r="X4700" s="53"/>
      <c r="Y4700" s="63"/>
      <c r="Z4700" s="53"/>
      <c r="AA4700" s="53"/>
      <c r="AB4700" s="72"/>
      <c r="AC4700" s="57"/>
      <c r="AD4700" s="53"/>
      <c r="AE4700" s="53"/>
      <c r="AF4700" s="53"/>
      <c r="AG4700" s="63"/>
      <c r="AH4700" s="53"/>
      <c r="AI4700" s="53"/>
      <c r="AJ4700" s="149">
        <v>3</v>
      </c>
      <c r="AK4700" s="374">
        <v>8</v>
      </c>
    </row>
    <row r="4701" spans="1:37" s="149" customFormat="1" ht="60" customHeight="1">
      <c r="A4701" s="53" t="s">
        <v>1828</v>
      </c>
      <c r="B4701" s="60">
        <v>8398</v>
      </c>
      <c r="C4701" s="70" t="s">
        <v>1975</v>
      </c>
      <c r="D4701" s="52" t="s">
        <v>461</v>
      </c>
      <c r="E4701" s="53" t="s">
        <v>59</v>
      </c>
      <c r="F4701" s="55">
        <v>41302</v>
      </c>
      <c r="G4701" s="55">
        <v>41327</v>
      </c>
      <c r="H4701" s="53" t="s">
        <v>104</v>
      </c>
      <c r="I4701" s="57">
        <v>79.559322033898312</v>
      </c>
      <c r="J4701" s="56">
        <v>71.603389830508476</v>
      </c>
      <c r="K4701" s="56">
        <v>71.602999999999994</v>
      </c>
      <c r="L4701" s="59">
        <v>41355</v>
      </c>
      <c r="M4701" s="60">
        <v>2013</v>
      </c>
      <c r="N4701" s="61">
        <v>41365</v>
      </c>
      <c r="O4701" s="60">
        <v>2013</v>
      </c>
      <c r="P4701" s="61">
        <v>41639</v>
      </c>
      <c r="Q4701" s="53" t="s">
        <v>346</v>
      </c>
      <c r="R4701" s="53" t="s">
        <v>1653</v>
      </c>
      <c r="S4701" s="53" t="s">
        <v>384</v>
      </c>
      <c r="T4701" s="83">
        <v>1</v>
      </c>
      <c r="U4701" s="83">
        <v>8</v>
      </c>
      <c r="V4701" s="53" t="s">
        <v>389</v>
      </c>
      <c r="W4701" s="53"/>
      <c r="X4701" s="53"/>
      <c r="Y4701" s="63"/>
      <c r="Z4701" s="53"/>
      <c r="AA4701" s="53"/>
      <c r="AB4701" s="72"/>
      <c r="AC4701" s="57"/>
      <c r="AD4701" s="53"/>
      <c r="AE4701" s="53"/>
      <c r="AF4701" s="53"/>
      <c r="AG4701" s="63"/>
      <c r="AH4701" s="53"/>
      <c r="AI4701" s="53"/>
      <c r="AJ4701" s="149">
        <v>1</v>
      </c>
      <c r="AK4701" s="374">
        <v>8</v>
      </c>
    </row>
    <row r="4702" spans="1:37" s="149" customFormat="1" ht="60" customHeight="1">
      <c r="A4702" s="53" t="s">
        <v>1828</v>
      </c>
      <c r="B4702" s="60">
        <v>8399</v>
      </c>
      <c r="C4702" s="70" t="s">
        <v>1975</v>
      </c>
      <c r="D4702" s="52" t="s">
        <v>461</v>
      </c>
      <c r="E4702" s="53" t="s">
        <v>59</v>
      </c>
      <c r="F4702" s="55">
        <v>41236</v>
      </c>
      <c r="G4702" s="55">
        <v>41264</v>
      </c>
      <c r="H4702" s="53" t="s">
        <v>104</v>
      </c>
      <c r="I4702" s="57">
        <v>169.8</v>
      </c>
      <c r="J4702" s="56">
        <v>152.82000000000002</v>
      </c>
      <c r="K4702" s="56">
        <v>152.82</v>
      </c>
      <c r="L4702" s="59">
        <v>41298</v>
      </c>
      <c r="M4702" s="60">
        <v>2013</v>
      </c>
      <c r="N4702" s="61">
        <v>41325</v>
      </c>
      <c r="O4702" s="60">
        <v>2013</v>
      </c>
      <c r="P4702" s="61">
        <v>41453</v>
      </c>
      <c r="Q4702" s="53" t="s">
        <v>346</v>
      </c>
      <c r="R4702" s="53" t="s">
        <v>1654</v>
      </c>
      <c r="S4702" s="53" t="s">
        <v>384</v>
      </c>
      <c r="T4702" s="83">
        <v>1</v>
      </c>
      <c r="U4702" s="83">
        <v>8</v>
      </c>
      <c r="V4702" s="53" t="s">
        <v>389</v>
      </c>
      <c r="W4702" s="53"/>
      <c r="X4702" s="53"/>
      <c r="Y4702" s="63"/>
      <c r="Z4702" s="53"/>
      <c r="AA4702" s="53"/>
      <c r="AB4702" s="72"/>
      <c r="AC4702" s="57"/>
      <c r="AD4702" s="53"/>
      <c r="AE4702" s="53"/>
      <c r="AF4702" s="53"/>
      <c r="AG4702" s="63"/>
      <c r="AH4702" s="53"/>
      <c r="AI4702" s="53"/>
      <c r="AJ4702" s="149">
        <v>1</v>
      </c>
      <c r="AK4702" s="374">
        <v>8</v>
      </c>
    </row>
    <row r="4703" spans="1:37" s="149" customFormat="1" ht="60" customHeight="1">
      <c r="A4703" s="53" t="s">
        <v>1828</v>
      </c>
      <c r="B4703" s="60">
        <v>8400</v>
      </c>
      <c r="C4703" s="53" t="s">
        <v>1316</v>
      </c>
      <c r="D4703" s="52" t="s">
        <v>624</v>
      </c>
      <c r="E4703" s="53" t="s">
        <v>59</v>
      </c>
      <c r="F4703" s="55">
        <v>41400</v>
      </c>
      <c r="G4703" s="55">
        <v>41428</v>
      </c>
      <c r="H4703" s="53" t="s">
        <v>104</v>
      </c>
      <c r="I4703" s="57">
        <v>923.27966101694926</v>
      </c>
      <c r="J4703" s="56">
        <v>830.95169491525428</v>
      </c>
      <c r="K4703" s="56">
        <v>830.95100000000002</v>
      </c>
      <c r="L4703" s="59">
        <v>41456</v>
      </c>
      <c r="M4703" s="60">
        <v>2013</v>
      </c>
      <c r="N4703" s="61">
        <v>41463</v>
      </c>
      <c r="O4703" s="60">
        <v>2013</v>
      </c>
      <c r="P4703" s="61">
        <v>41516</v>
      </c>
      <c r="Q4703" s="53" t="s">
        <v>337</v>
      </c>
      <c r="R4703" s="53" t="s">
        <v>1655</v>
      </c>
      <c r="S4703" s="53" t="s">
        <v>384</v>
      </c>
      <c r="T4703" s="83">
        <v>1</v>
      </c>
      <c r="U4703" s="83">
        <v>8</v>
      </c>
      <c r="V4703" s="53" t="s">
        <v>385</v>
      </c>
      <c r="W4703" s="53"/>
      <c r="X4703" s="53"/>
      <c r="Y4703" s="63"/>
      <c r="Z4703" s="53"/>
      <c r="AA4703" s="53"/>
      <c r="AB4703" s="72"/>
      <c r="AC4703" s="57"/>
      <c r="AD4703" s="53"/>
      <c r="AE4703" s="53"/>
      <c r="AF4703" s="53"/>
      <c r="AG4703" s="63"/>
      <c r="AH4703" s="53"/>
      <c r="AI4703" s="53"/>
      <c r="AJ4703" s="149">
        <v>3</v>
      </c>
      <c r="AK4703" s="374">
        <v>8</v>
      </c>
    </row>
    <row r="4704" spans="1:37" s="149" customFormat="1" ht="60" customHeight="1">
      <c r="A4704" s="53" t="s">
        <v>1828</v>
      </c>
      <c r="B4704" s="60">
        <v>8401</v>
      </c>
      <c r="C4704" s="81" t="s">
        <v>1982</v>
      </c>
      <c r="D4704" s="52" t="s">
        <v>424</v>
      </c>
      <c r="E4704" s="53" t="s">
        <v>59</v>
      </c>
      <c r="F4704" s="55">
        <v>41232</v>
      </c>
      <c r="G4704" s="55">
        <v>41260</v>
      </c>
      <c r="H4704" s="53" t="s">
        <v>104</v>
      </c>
      <c r="I4704" s="57">
        <v>3000</v>
      </c>
      <c r="J4704" s="56">
        <v>2700.0000000000005</v>
      </c>
      <c r="K4704" s="56">
        <v>2700</v>
      </c>
      <c r="L4704" s="59">
        <v>41292</v>
      </c>
      <c r="M4704" s="60">
        <v>2013</v>
      </c>
      <c r="N4704" s="61">
        <v>41316</v>
      </c>
      <c r="O4704" s="60">
        <v>2013</v>
      </c>
      <c r="P4704" s="61">
        <v>41639</v>
      </c>
      <c r="Q4704" s="53" t="s">
        <v>346</v>
      </c>
      <c r="R4704" s="53" t="s">
        <v>1656</v>
      </c>
      <c r="S4704" s="53" t="s">
        <v>384</v>
      </c>
      <c r="T4704" s="83">
        <v>1</v>
      </c>
      <c r="U4704" s="83">
        <v>8</v>
      </c>
      <c r="V4704" s="53" t="s">
        <v>389</v>
      </c>
      <c r="W4704" s="53"/>
      <c r="X4704" s="53"/>
      <c r="Y4704" s="63"/>
      <c r="Z4704" s="53"/>
      <c r="AA4704" s="53"/>
      <c r="AB4704" s="72"/>
      <c r="AC4704" s="57"/>
      <c r="AD4704" s="53"/>
      <c r="AE4704" s="53"/>
      <c r="AF4704" s="53"/>
      <c r="AG4704" s="63"/>
      <c r="AH4704" s="53"/>
      <c r="AI4704" s="53"/>
      <c r="AJ4704" s="149">
        <v>1</v>
      </c>
      <c r="AK4704" s="374">
        <v>8</v>
      </c>
    </row>
    <row r="4705" spans="1:37" s="149" customFormat="1" ht="60" customHeight="1">
      <c r="A4705" s="53" t="s">
        <v>1828</v>
      </c>
      <c r="B4705" s="60">
        <v>8402</v>
      </c>
      <c r="C4705" s="53" t="s">
        <v>812</v>
      </c>
      <c r="D4705" s="52" t="s">
        <v>813</v>
      </c>
      <c r="E4705" s="53" t="s">
        <v>81</v>
      </c>
      <c r="F4705" s="55">
        <v>41548</v>
      </c>
      <c r="G4705" s="55">
        <v>41617</v>
      </c>
      <c r="H4705" s="53" t="s">
        <v>104</v>
      </c>
      <c r="I4705" s="57">
        <v>880</v>
      </c>
      <c r="J4705" s="56">
        <v>880</v>
      </c>
      <c r="K4705" s="56">
        <v>880</v>
      </c>
      <c r="L4705" s="59">
        <v>41638</v>
      </c>
      <c r="M4705" s="60">
        <v>2014</v>
      </c>
      <c r="N4705" s="61">
        <v>41640</v>
      </c>
      <c r="O4705" s="60">
        <v>2014</v>
      </c>
      <c r="P4705" s="61">
        <v>42004</v>
      </c>
      <c r="Q4705" s="53" t="s">
        <v>337</v>
      </c>
      <c r="R4705" s="53" t="s">
        <v>1657</v>
      </c>
      <c r="S4705" s="53" t="s">
        <v>384</v>
      </c>
      <c r="T4705" s="83">
        <v>1</v>
      </c>
      <c r="U4705" s="83">
        <v>8</v>
      </c>
      <c r="V4705" s="53" t="s">
        <v>385</v>
      </c>
      <c r="W4705" s="53"/>
      <c r="X4705" s="53"/>
      <c r="Y4705" s="63"/>
      <c r="Z4705" s="53"/>
      <c r="AA4705" s="53"/>
      <c r="AB4705" s="72"/>
      <c r="AC4705" s="57"/>
      <c r="AD4705" s="53"/>
      <c r="AE4705" s="53"/>
      <c r="AF4705" s="53"/>
      <c r="AG4705" s="63"/>
      <c r="AH4705" s="53"/>
      <c r="AI4705" s="53"/>
      <c r="AJ4705" s="149">
        <v>4</v>
      </c>
      <c r="AK4705" s="374">
        <v>8</v>
      </c>
    </row>
    <row r="4706" spans="1:37" s="149" customFormat="1" ht="60" customHeight="1">
      <c r="A4706" s="53" t="s">
        <v>1828</v>
      </c>
      <c r="B4706" s="60">
        <v>8403</v>
      </c>
      <c r="C4706" s="53" t="s">
        <v>1319</v>
      </c>
      <c r="D4706" s="52" t="s">
        <v>374</v>
      </c>
      <c r="E4706" s="53" t="s">
        <v>59</v>
      </c>
      <c r="F4706" s="55">
        <v>41232</v>
      </c>
      <c r="G4706" s="55">
        <v>41260</v>
      </c>
      <c r="H4706" s="53" t="s">
        <v>104</v>
      </c>
      <c r="I4706" s="57">
        <v>5751.7370000000001</v>
      </c>
      <c r="J4706" s="56">
        <v>5751.7370000000001</v>
      </c>
      <c r="K4706" s="56">
        <v>5751.7370000000001</v>
      </c>
      <c r="L4706" s="59">
        <v>41292</v>
      </c>
      <c r="M4706" s="60">
        <v>2013</v>
      </c>
      <c r="N4706" s="61">
        <v>41316</v>
      </c>
      <c r="O4706" s="60">
        <v>2013</v>
      </c>
      <c r="P4706" s="61">
        <v>41639</v>
      </c>
      <c r="Q4706" s="53" t="s">
        <v>346</v>
      </c>
      <c r="R4706" s="53" t="s">
        <v>1479</v>
      </c>
      <c r="S4706" s="53" t="s">
        <v>384</v>
      </c>
      <c r="T4706" s="83">
        <v>1</v>
      </c>
      <c r="U4706" s="83">
        <v>8</v>
      </c>
      <c r="V4706" s="53" t="s">
        <v>385</v>
      </c>
      <c r="W4706" s="53"/>
      <c r="X4706" s="53"/>
      <c r="Y4706" s="63"/>
      <c r="Z4706" s="53"/>
      <c r="AA4706" s="53"/>
      <c r="AB4706" s="72"/>
      <c r="AC4706" s="57"/>
      <c r="AD4706" s="53"/>
      <c r="AE4706" s="53"/>
      <c r="AF4706" s="53"/>
      <c r="AG4706" s="63"/>
      <c r="AH4706" s="53"/>
      <c r="AI4706" s="53"/>
      <c r="AJ4706" s="149">
        <v>1</v>
      </c>
      <c r="AK4706" s="374">
        <v>8</v>
      </c>
    </row>
    <row r="4707" spans="1:37" s="149" customFormat="1" ht="60" customHeight="1">
      <c r="A4707" s="53" t="s">
        <v>1828</v>
      </c>
      <c r="B4707" s="60">
        <v>8404</v>
      </c>
      <c r="C4707" s="53" t="s">
        <v>1985</v>
      </c>
      <c r="D4707" s="52" t="s">
        <v>415</v>
      </c>
      <c r="E4707" s="53" t="s">
        <v>59</v>
      </c>
      <c r="F4707" s="55">
        <v>41334</v>
      </c>
      <c r="G4707" s="55">
        <v>41365</v>
      </c>
      <c r="H4707" s="53" t="s">
        <v>104</v>
      </c>
      <c r="I4707" s="57">
        <v>510</v>
      </c>
      <c r="J4707" s="56">
        <v>510</v>
      </c>
      <c r="K4707" s="56">
        <v>510</v>
      </c>
      <c r="L4707" s="59">
        <v>41390</v>
      </c>
      <c r="M4707" s="60">
        <v>2013</v>
      </c>
      <c r="N4707" s="61">
        <v>41400</v>
      </c>
      <c r="O4707" s="60">
        <v>2013</v>
      </c>
      <c r="P4707" s="61">
        <v>41639</v>
      </c>
      <c r="Q4707" s="53" t="s">
        <v>346</v>
      </c>
      <c r="R4707" s="53" t="s">
        <v>1658</v>
      </c>
      <c r="S4707" s="53" t="s">
        <v>384</v>
      </c>
      <c r="T4707" s="83">
        <v>1</v>
      </c>
      <c r="U4707" s="83">
        <v>8</v>
      </c>
      <c r="V4707" s="53" t="s">
        <v>389</v>
      </c>
      <c r="W4707" s="53"/>
      <c r="X4707" s="53"/>
      <c r="Y4707" s="63"/>
      <c r="Z4707" s="53"/>
      <c r="AA4707" s="53"/>
      <c r="AB4707" s="72"/>
      <c r="AC4707" s="57"/>
      <c r="AD4707" s="53"/>
      <c r="AE4707" s="53"/>
      <c r="AF4707" s="53"/>
      <c r="AG4707" s="63"/>
      <c r="AH4707" s="53"/>
      <c r="AI4707" s="53"/>
      <c r="AJ4707" s="149">
        <v>2</v>
      </c>
      <c r="AK4707" s="374">
        <v>8</v>
      </c>
    </row>
    <row r="4708" spans="1:37" s="149" customFormat="1" ht="60" customHeight="1">
      <c r="A4708" s="53" t="s">
        <v>1828</v>
      </c>
      <c r="B4708" s="60">
        <v>8405</v>
      </c>
      <c r="C4708" s="53" t="s">
        <v>1986</v>
      </c>
      <c r="D4708" s="52" t="s">
        <v>403</v>
      </c>
      <c r="E4708" s="53" t="s">
        <v>59</v>
      </c>
      <c r="F4708" s="55">
        <v>41428</v>
      </c>
      <c r="G4708" s="55">
        <v>41456</v>
      </c>
      <c r="H4708" s="53" t="s">
        <v>104</v>
      </c>
      <c r="I4708" s="57">
        <v>51</v>
      </c>
      <c r="J4708" s="56">
        <v>45.9</v>
      </c>
      <c r="K4708" s="56">
        <v>45.9</v>
      </c>
      <c r="L4708" s="59">
        <v>41481</v>
      </c>
      <c r="M4708" s="60">
        <v>2013</v>
      </c>
      <c r="N4708" s="61">
        <v>41491</v>
      </c>
      <c r="O4708" s="60">
        <v>2013</v>
      </c>
      <c r="P4708" s="61">
        <v>41639</v>
      </c>
      <c r="Q4708" s="53" t="s">
        <v>346</v>
      </c>
      <c r="R4708" s="53" t="s">
        <v>1659</v>
      </c>
      <c r="S4708" s="53" t="s">
        <v>384</v>
      </c>
      <c r="T4708" s="83">
        <v>1</v>
      </c>
      <c r="U4708" s="83">
        <v>8</v>
      </c>
      <c r="V4708" s="53" t="s">
        <v>389</v>
      </c>
      <c r="W4708" s="53"/>
      <c r="X4708" s="53"/>
      <c r="Y4708" s="63"/>
      <c r="Z4708" s="53"/>
      <c r="AA4708" s="53"/>
      <c r="AB4708" s="72"/>
      <c r="AC4708" s="57"/>
      <c r="AD4708" s="53"/>
      <c r="AE4708" s="53"/>
      <c r="AF4708" s="53"/>
      <c r="AG4708" s="63"/>
      <c r="AH4708" s="53"/>
      <c r="AI4708" s="53"/>
      <c r="AJ4708" s="149">
        <v>3</v>
      </c>
      <c r="AK4708" s="374">
        <v>8</v>
      </c>
    </row>
    <row r="4709" spans="1:37" s="149" customFormat="1" ht="60" customHeight="1">
      <c r="A4709" s="53" t="s">
        <v>1828</v>
      </c>
      <c r="B4709" s="60">
        <v>8406</v>
      </c>
      <c r="C4709" s="54">
        <v>3000528</v>
      </c>
      <c r="D4709" s="52" t="s">
        <v>1224</v>
      </c>
      <c r="E4709" s="53" t="s">
        <v>59</v>
      </c>
      <c r="F4709" s="55">
        <v>41232</v>
      </c>
      <c r="G4709" s="55">
        <v>41260</v>
      </c>
      <c r="H4709" s="53" t="s">
        <v>104</v>
      </c>
      <c r="I4709" s="57">
        <v>490.3</v>
      </c>
      <c r="J4709" s="56">
        <v>490.3</v>
      </c>
      <c r="K4709" s="56">
        <v>490.3</v>
      </c>
      <c r="L4709" s="59">
        <v>41292</v>
      </c>
      <c r="M4709" s="60">
        <v>2013</v>
      </c>
      <c r="N4709" s="61">
        <v>41316</v>
      </c>
      <c r="O4709" s="60">
        <v>2013</v>
      </c>
      <c r="P4709" s="61">
        <v>41639</v>
      </c>
      <c r="Q4709" s="53" t="s">
        <v>346</v>
      </c>
      <c r="R4709" s="53" t="s">
        <v>1660</v>
      </c>
      <c r="S4709" s="53" t="s">
        <v>384</v>
      </c>
      <c r="T4709" s="83">
        <v>1</v>
      </c>
      <c r="U4709" s="83">
        <v>8</v>
      </c>
      <c r="V4709" s="53" t="s">
        <v>389</v>
      </c>
      <c r="W4709" s="53"/>
      <c r="X4709" s="53"/>
      <c r="Y4709" s="63"/>
      <c r="Z4709" s="53"/>
      <c r="AA4709" s="53"/>
      <c r="AB4709" s="72"/>
      <c r="AC4709" s="57"/>
      <c r="AD4709" s="53"/>
      <c r="AE4709" s="53"/>
      <c r="AF4709" s="53"/>
      <c r="AG4709" s="63"/>
      <c r="AH4709" s="53"/>
      <c r="AI4709" s="53"/>
      <c r="AJ4709" s="149">
        <v>1</v>
      </c>
      <c r="AK4709" s="374">
        <v>8</v>
      </c>
    </row>
    <row r="4710" spans="1:37" s="149" customFormat="1" ht="60" customHeight="1">
      <c r="A4710" s="53" t="s">
        <v>1828</v>
      </c>
      <c r="B4710" s="60">
        <v>8407</v>
      </c>
      <c r="C4710" s="54">
        <v>3000528</v>
      </c>
      <c r="D4710" s="52" t="s">
        <v>1224</v>
      </c>
      <c r="E4710" s="53" t="s">
        <v>59</v>
      </c>
      <c r="F4710" s="55">
        <v>41232</v>
      </c>
      <c r="G4710" s="55">
        <v>41260</v>
      </c>
      <c r="H4710" s="53" t="s">
        <v>104</v>
      </c>
      <c r="I4710" s="57">
        <v>20</v>
      </c>
      <c r="J4710" s="56">
        <v>20</v>
      </c>
      <c r="K4710" s="56">
        <v>20</v>
      </c>
      <c r="L4710" s="59">
        <v>41292</v>
      </c>
      <c r="M4710" s="60">
        <v>2013</v>
      </c>
      <c r="N4710" s="61">
        <v>41316</v>
      </c>
      <c r="O4710" s="60">
        <v>2013</v>
      </c>
      <c r="P4710" s="61">
        <v>41639</v>
      </c>
      <c r="Q4710" s="53" t="s">
        <v>346</v>
      </c>
      <c r="R4710" s="53" t="s">
        <v>1660</v>
      </c>
      <c r="S4710" s="53" t="s">
        <v>384</v>
      </c>
      <c r="T4710" s="83">
        <v>1</v>
      </c>
      <c r="U4710" s="83">
        <v>8</v>
      </c>
      <c r="V4710" s="53" t="s">
        <v>389</v>
      </c>
      <c r="W4710" s="53"/>
      <c r="X4710" s="53"/>
      <c r="Y4710" s="63"/>
      <c r="Z4710" s="53"/>
      <c r="AA4710" s="53"/>
      <c r="AB4710" s="72"/>
      <c r="AC4710" s="57"/>
      <c r="AD4710" s="53"/>
      <c r="AE4710" s="53"/>
      <c r="AF4710" s="53"/>
      <c r="AG4710" s="63"/>
      <c r="AH4710" s="53"/>
      <c r="AI4710" s="53"/>
      <c r="AJ4710" s="149">
        <v>1</v>
      </c>
      <c r="AK4710" s="374">
        <v>8</v>
      </c>
    </row>
    <row r="4711" spans="1:37" s="149" customFormat="1" ht="60" customHeight="1">
      <c r="A4711" s="53" t="s">
        <v>1828</v>
      </c>
      <c r="B4711" s="60">
        <v>8408</v>
      </c>
      <c r="C4711" s="54">
        <v>3000528</v>
      </c>
      <c r="D4711" s="52" t="s">
        <v>1224</v>
      </c>
      <c r="E4711" s="53" t="s">
        <v>59</v>
      </c>
      <c r="F4711" s="55">
        <v>41288</v>
      </c>
      <c r="G4711" s="55">
        <v>41316</v>
      </c>
      <c r="H4711" s="53" t="s">
        <v>104</v>
      </c>
      <c r="I4711" s="57">
        <v>192</v>
      </c>
      <c r="J4711" s="56">
        <v>192</v>
      </c>
      <c r="K4711" s="56">
        <v>192</v>
      </c>
      <c r="L4711" s="59">
        <v>41344</v>
      </c>
      <c r="M4711" s="60">
        <v>2013</v>
      </c>
      <c r="N4711" s="61">
        <v>41394</v>
      </c>
      <c r="O4711" s="60">
        <v>2013</v>
      </c>
      <c r="P4711" s="61">
        <v>41639</v>
      </c>
      <c r="Q4711" s="53" t="s">
        <v>346</v>
      </c>
      <c r="R4711" s="53" t="s">
        <v>1660</v>
      </c>
      <c r="S4711" s="53" t="s">
        <v>384</v>
      </c>
      <c r="T4711" s="83">
        <v>1</v>
      </c>
      <c r="U4711" s="83">
        <v>8</v>
      </c>
      <c r="V4711" s="53" t="s">
        <v>389</v>
      </c>
      <c r="W4711" s="53"/>
      <c r="X4711" s="53"/>
      <c r="Y4711" s="63"/>
      <c r="Z4711" s="53"/>
      <c r="AA4711" s="53"/>
      <c r="AB4711" s="72"/>
      <c r="AC4711" s="57"/>
      <c r="AD4711" s="53"/>
      <c r="AE4711" s="53"/>
      <c r="AF4711" s="53"/>
      <c r="AG4711" s="63"/>
      <c r="AH4711" s="53"/>
      <c r="AI4711" s="53"/>
      <c r="AJ4711" s="149">
        <v>1</v>
      </c>
      <c r="AK4711" s="374">
        <v>8</v>
      </c>
    </row>
    <row r="4712" spans="1:37" s="149" customFormat="1" ht="60" customHeight="1">
      <c r="A4712" s="53" t="s">
        <v>1828</v>
      </c>
      <c r="B4712" s="60">
        <v>8409</v>
      </c>
      <c r="C4712" s="54">
        <v>3000528</v>
      </c>
      <c r="D4712" s="52" t="s">
        <v>1224</v>
      </c>
      <c r="E4712" s="53" t="s">
        <v>59</v>
      </c>
      <c r="F4712" s="55">
        <v>41232</v>
      </c>
      <c r="G4712" s="55">
        <v>41260</v>
      </c>
      <c r="H4712" s="53" t="s">
        <v>104</v>
      </c>
      <c r="I4712" s="57">
        <v>726.7</v>
      </c>
      <c r="J4712" s="56">
        <v>726.7</v>
      </c>
      <c r="K4712" s="56">
        <v>726.7</v>
      </c>
      <c r="L4712" s="59">
        <v>41292</v>
      </c>
      <c r="M4712" s="60">
        <v>2013</v>
      </c>
      <c r="N4712" s="61">
        <v>41304</v>
      </c>
      <c r="O4712" s="60">
        <v>2013</v>
      </c>
      <c r="P4712" s="61">
        <v>41639</v>
      </c>
      <c r="Q4712" s="53" t="s">
        <v>346</v>
      </c>
      <c r="R4712" s="53" t="s">
        <v>1660</v>
      </c>
      <c r="S4712" s="53" t="s">
        <v>384</v>
      </c>
      <c r="T4712" s="83">
        <v>1</v>
      </c>
      <c r="U4712" s="83">
        <v>8</v>
      </c>
      <c r="V4712" s="53" t="s">
        <v>389</v>
      </c>
      <c r="W4712" s="53"/>
      <c r="X4712" s="53"/>
      <c r="Y4712" s="63"/>
      <c r="Z4712" s="53"/>
      <c r="AA4712" s="53"/>
      <c r="AB4712" s="72"/>
      <c r="AC4712" s="57"/>
      <c r="AD4712" s="53"/>
      <c r="AE4712" s="53"/>
      <c r="AF4712" s="53"/>
      <c r="AG4712" s="63"/>
      <c r="AH4712" s="53"/>
      <c r="AI4712" s="53"/>
      <c r="AJ4712" s="149">
        <v>1</v>
      </c>
      <c r="AK4712" s="374">
        <v>8</v>
      </c>
    </row>
    <row r="4713" spans="1:37" s="149" customFormat="1" ht="60" customHeight="1">
      <c r="A4713" s="53" t="s">
        <v>1828</v>
      </c>
      <c r="B4713" s="60">
        <v>8410</v>
      </c>
      <c r="C4713" s="54">
        <v>3000528</v>
      </c>
      <c r="D4713" s="52" t="s">
        <v>1224</v>
      </c>
      <c r="E4713" s="53" t="s">
        <v>59</v>
      </c>
      <c r="F4713" s="55">
        <v>41232</v>
      </c>
      <c r="G4713" s="55">
        <v>41260</v>
      </c>
      <c r="H4713" s="53" t="s">
        <v>104</v>
      </c>
      <c r="I4713" s="57">
        <v>192.5</v>
      </c>
      <c r="J4713" s="56">
        <v>192.5</v>
      </c>
      <c r="K4713" s="56">
        <v>192.5</v>
      </c>
      <c r="L4713" s="59">
        <v>41292</v>
      </c>
      <c r="M4713" s="60">
        <v>2013</v>
      </c>
      <c r="N4713" s="61">
        <v>41304</v>
      </c>
      <c r="O4713" s="60">
        <v>2013</v>
      </c>
      <c r="P4713" s="61">
        <v>41639</v>
      </c>
      <c r="Q4713" s="53" t="s">
        <v>346</v>
      </c>
      <c r="R4713" s="53" t="s">
        <v>1660</v>
      </c>
      <c r="S4713" s="53" t="s">
        <v>384</v>
      </c>
      <c r="T4713" s="83">
        <v>1</v>
      </c>
      <c r="U4713" s="83">
        <v>8</v>
      </c>
      <c r="V4713" s="53" t="s">
        <v>389</v>
      </c>
      <c r="W4713" s="53"/>
      <c r="X4713" s="53"/>
      <c r="Y4713" s="63"/>
      <c r="Z4713" s="53"/>
      <c r="AA4713" s="53"/>
      <c r="AB4713" s="72"/>
      <c r="AC4713" s="57"/>
      <c r="AD4713" s="53"/>
      <c r="AE4713" s="53"/>
      <c r="AF4713" s="53"/>
      <c r="AG4713" s="63"/>
      <c r="AH4713" s="53"/>
      <c r="AI4713" s="53"/>
      <c r="AJ4713" s="149">
        <v>1</v>
      </c>
      <c r="AK4713" s="374">
        <v>8</v>
      </c>
    </row>
    <row r="4714" spans="1:37" s="149" customFormat="1" ht="60" customHeight="1">
      <c r="A4714" s="53" t="s">
        <v>1828</v>
      </c>
      <c r="B4714" s="60">
        <v>8411</v>
      </c>
      <c r="C4714" s="54">
        <v>3000528</v>
      </c>
      <c r="D4714" s="52" t="s">
        <v>1224</v>
      </c>
      <c r="E4714" s="53" t="s">
        <v>59</v>
      </c>
      <c r="F4714" s="55">
        <v>41330</v>
      </c>
      <c r="G4714" s="55">
        <v>41358</v>
      </c>
      <c r="H4714" s="53" t="s">
        <v>104</v>
      </c>
      <c r="I4714" s="57">
        <v>422.5</v>
      </c>
      <c r="J4714" s="56">
        <v>422.5</v>
      </c>
      <c r="K4714" s="56">
        <v>422.5</v>
      </c>
      <c r="L4714" s="59">
        <v>41383</v>
      </c>
      <c r="M4714" s="60">
        <v>2013</v>
      </c>
      <c r="N4714" s="61">
        <v>41400</v>
      </c>
      <c r="O4714" s="60">
        <v>2013</v>
      </c>
      <c r="P4714" s="61">
        <v>41639</v>
      </c>
      <c r="Q4714" s="53" t="s">
        <v>346</v>
      </c>
      <c r="R4714" s="53" t="s">
        <v>1660</v>
      </c>
      <c r="S4714" s="53" t="s">
        <v>384</v>
      </c>
      <c r="T4714" s="83">
        <v>1</v>
      </c>
      <c r="U4714" s="83">
        <v>8</v>
      </c>
      <c r="V4714" s="53" t="s">
        <v>389</v>
      </c>
      <c r="W4714" s="53"/>
      <c r="X4714" s="53"/>
      <c r="Y4714" s="63"/>
      <c r="Z4714" s="53"/>
      <c r="AA4714" s="53"/>
      <c r="AB4714" s="72"/>
      <c r="AC4714" s="57"/>
      <c r="AD4714" s="53"/>
      <c r="AE4714" s="53"/>
      <c r="AF4714" s="53"/>
      <c r="AG4714" s="63"/>
      <c r="AH4714" s="53"/>
      <c r="AI4714" s="53"/>
      <c r="AJ4714" s="149">
        <v>2</v>
      </c>
      <c r="AK4714" s="374">
        <v>8</v>
      </c>
    </row>
    <row r="4715" spans="1:37" s="149" customFormat="1" ht="60" customHeight="1">
      <c r="A4715" s="53" t="s">
        <v>1828</v>
      </c>
      <c r="B4715" s="60">
        <v>8412</v>
      </c>
      <c r="C4715" s="53" t="s">
        <v>2029</v>
      </c>
      <c r="D4715" s="52" t="s">
        <v>412</v>
      </c>
      <c r="E4715" s="53" t="s">
        <v>59</v>
      </c>
      <c r="F4715" s="55">
        <v>41288</v>
      </c>
      <c r="G4715" s="55">
        <v>41316</v>
      </c>
      <c r="H4715" s="53" t="s">
        <v>104</v>
      </c>
      <c r="I4715" s="57">
        <v>1239</v>
      </c>
      <c r="J4715" s="56">
        <v>1239</v>
      </c>
      <c r="K4715" s="56">
        <v>1239</v>
      </c>
      <c r="L4715" s="59">
        <v>41344</v>
      </c>
      <c r="M4715" s="60">
        <v>2013</v>
      </c>
      <c r="N4715" s="61">
        <v>41362</v>
      </c>
      <c r="O4715" s="60">
        <v>2013</v>
      </c>
      <c r="P4715" s="61">
        <v>41639</v>
      </c>
      <c r="Q4715" s="53" t="s">
        <v>346</v>
      </c>
      <c r="R4715" s="53" t="s">
        <v>1661</v>
      </c>
      <c r="S4715" s="53" t="s">
        <v>384</v>
      </c>
      <c r="T4715" s="83">
        <v>1</v>
      </c>
      <c r="U4715" s="83">
        <v>8</v>
      </c>
      <c r="V4715" s="53" t="s">
        <v>389</v>
      </c>
      <c r="W4715" s="53"/>
      <c r="X4715" s="53"/>
      <c r="Y4715" s="63"/>
      <c r="Z4715" s="53"/>
      <c r="AA4715" s="53"/>
      <c r="AB4715" s="72"/>
      <c r="AC4715" s="57"/>
      <c r="AD4715" s="53"/>
      <c r="AE4715" s="53"/>
      <c r="AF4715" s="53"/>
      <c r="AG4715" s="63"/>
      <c r="AH4715" s="53"/>
      <c r="AI4715" s="53"/>
      <c r="AJ4715" s="149">
        <v>1</v>
      </c>
      <c r="AK4715" s="374">
        <v>8</v>
      </c>
    </row>
    <row r="4716" spans="1:37" s="149" customFormat="1" ht="60" customHeight="1">
      <c r="A4716" s="53" t="s">
        <v>1828</v>
      </c>
      <c r="B4716" s="60">
        <v>8413</v>
      </c>
      <c r="C4716" s="54">
        <v>3000533</v>
      </c>
      <c r="D4716" s="52" t="s">
        <v>1064</v>
      </c>
      <c r="E4716" s="53" t="s">
        <v>59</v>
      </c>
      <c r="F4716" s="55">
        <v>41414</v>
      </c>
      <c r="G4716" s="55">
        <v>41442</v>
      </c>
      <c r="H4716" s="53" t="s">
        <v>104</v>
      </c>
      <c r="I4716" s="57">
        <v>500</v>
      </c>
      <c r="J4716" s="56">
        <v>450</v>
      </c>
      <c r="K4716" s="56">
        <v>450</v>
      </c>
      <c r="L4716" s="59">
        <v>41467</v>
      </c>
      <c r="M4716" s="60">
        <v>2013</v>
      </c>
      <c r="N4716" s="61">
        <v>41487</v>
      </c>
      <c r="O4716" s="60">
        <v>2013</v>
      </c>
      <c r="P4716" s="61">
        <v>41639</v>
      </c>
      <c r="Q4716" s="53" t="s">
        <v>346</v>
      </c>
      <c r="R4716" s="53" t="s">
        <v>1239</v>
      </c>
      <c r="S4716" s="53" t="s">
        <v>384</v>
      </c>
      <c r="T4716" s="83">
        <v>1</v>
      </c>
      <c r="U4716" s="83">
        <v>8</v>
      </c>
      <c r="V4716" s="53" t="s">
        <v>389</v>
      </c>
      <c r="W4716" s="53"/>
      <c r="X4716" s="53"/>
      <c r="Y4716" s="63"/>
      <c r="Z4716" s="53"/>
      <c r="AA4716" s="53"/>
      <c r="AB4716" s="72"/>
      <c r="AC4716" s="57"/>
      <c r="AD4716" s="53"/>
      <c r="AE4716" s="53"/>
      <c r="AF4716" s="53"/>
      <c r="AG4716" s="63"/>
      <c r="AH4716" s="53"/>
      <c r="AI4716" s="53"/>
      <c r="AJ4716" s="149">
        <v>3</v>
      </c>
      <c r="AK4716" s="374">
        <v>8</v>
      </c>
    </row>
    <row r="4717" spans="1:37" s="149" customFormat="1" ht="60" customHeight="1">
      <c r="A4717" s="53" t="s">
        <v>1828</v>
      </c>
      <c r="B4717" s="60">
        <v>8414</v>
      </c>
      <c r="C4717" s="53" t="s">
        <v>2030</v>
      </c>
      <c r="D4717" s="52" t="s">
        <v>1004</v>
      </c>
      <c r="E4717" s="53" t="s">
        <v>59</v>
      </c>
      <c r="F4717" s="55">
        <v>41240</v>
      </c>
      <c r="G4717" s="55">
        <v>41268</v>
      </c>
      <c r="H4717" s="53" t="s">
        <v>104</v>
      </c>
      <c r="I4717" s="57">
        <v>292</v>
      </c>
      <c r="J4717" s="56">
        <v>292</v>
      </c>
      <c r="K4717" s="56">
        <v>292</v>
      </c>
      <c r="L4717" s="59">
        <v>41299</v>
      </c>
      <c r="M4717" s="60">
        <v>2013</v>
      </c>
      <c r="N4717" s="61">
        <v>41327</v>
      </c>
      <c r="O4717" s="60">
        <v>2013</v>
      </c>
      <c r="P4717" s="61">
        <v>41639</v>
      </c>
      <c r="Q4717" s="53" t="s">
        <v>346</v>
      </c>
      <c r="R4717" s="53" t="s">
        <v>1662</v>
      </c>
      <c r="S4717" s="53" t="s">
        <v>384</v>
      </c>
      <c r="T4717" s="83">
        <v>1</v>
      </c>
      <c r="U4717" s="83">
        <v>8</v>
      </c>
      <c r="V4717" s="53" t="s">
        <v>389</v>
      </c>
      <c r="W4717" s="53"/>
      <c r="X4717" s="53"/>
      <c r="Y4717" s="63"/>
      <c r="Z4717" s="53"/>
      <c r="AA4717" s="53"/>
      <c r="AB4717" s="72"/>
      <c r="AC4717" s="57"/>
      <c r="AD4717" s="53"/>
      <c r="AE4717" s="53"/>
      <c r="AF4717" s="53"/>
      <c r="AG4717" s="63"/>
      <c r="AH4717" s="53"/>
      <c r="AI4717" s="53"/>
      <c r="AJ4717" s="149">
        <v>1</v>
      </c>
      <c r="AK4717" s="374">
        <v>8</v>
      </c>
    </row>
    <row r="4718" spans="1:37" s="149" customFormat="1" ht="60" customHeight="1">
      <c r="A4718" s="53" t="s">
        <v>1828</v>
      </c>
      <c r="B4718" s="60">
        <v>8415</v>
      </c>
      <c r="C4718" s="53" t="s">
        <v>1324</v>
      </c>
      <c r="D4718" s="52" t="s">
        <v>1001</v>
      </c>
      <c r="E4718" s="53" t="s">
        <v>59</v>
      </c>
      <c r="F4718" s="55">
        <v>41240</v>
      </c>
      <c r="G4718" s="55">
        <v>41268</v>
      </c>
      <c r="H4718" s="53" t="s">
        <v>104</v>
      </c>
      <c r="I4718" s="57">
        <v>414</v>
      </c>
      <c r="J4718" s="56">
        <v>414</v>
      </c>
      <c r="K4718" s="56">
        <v>414</v>
      </c>
      <c r="L4718" s="59">
        <v>41299</v>
      </c>
      <c r="M4718" s="60">
        <v>2013</v>
      </c>
      <c r="N4718" s="61">
        <v>41327</v>
      </c>
      <c r="O4718" s="60">
        <v>2013</v>
      </c>
      <c r="P4718" s="61">
        <v>41639</v>
      </c>
      <c r="Q4718" s="53" t="s">
        <v>346</v>
      </c>
      <c r="R4718" s="53" t="s">
        <v>1663</v>
      </c>
      <c r="S4718" s="53" t="s">
        <v>384</v>
      </c>
      <c r="T4718" s="83">
        <v>1</v>
      </c>
      <c r="U4718" s="83">
        <v>8</v>
      </c>
      <c r="V4718" s="53" t="s">
        <v>389</v>
      </c>
      <c r="W4718" s="53"/>
      <c r="X4718" s="53"/>
      <c r="Y4718" s="63"/>
      <c r="Z4718" s="53"/>
      <c r="AA4718" s="53"/>
      <c r="AB4718" s="72"/>
      <c r="AC4718" s="57"/>
      <c r="AD4718" s="53"/>
      <c r="AE4718" s="53"/>
      <c r="AF4718" s="53"/>
      <c r="AG4718" s="63"/>
      <c r="AH4718" s="53"/>
      <c r="AI4718" s="53"/>
      <c r="AJ4718" s="149">
        <v>1</v>
      </c>
      <c r="AK4718" s="374">
        <v>8</v>
      </c>
    </row>
    <row r="4719" spans="1:37" s="149" customFormat="1" ht="60" customHeight="1">
      <c r="A4719" s="53" t="s">
        <v>1828</v>
      </c>
      <c r="B4719" s="60">
        <v>8416</v>
      </c>
      <c r="C4719" s="54">
        <v>3000543</v>
      </c>
      <c r="D4719" s="52" t="s">
        <v>823</v>
      </c>
      <c r="E4719" s="53" t="s">
        <v>59</v>
      </c>
      <c r="F4719" s="55">
        <v>41240</v>
      </c>
      <c r="G4719" s="55">
        <v>41268</v>
      </c>
      <c r="H4719" s="53" t="s">
        <v>104</v>
      </c>
      <c r="I4719" s="57">
        <v>206.20338983050848</v>
      </c>
      <c r="J4719" s="56">
        <v>206.20338983050848</v>
      </c>
      <c r="K4719" s="56">
        <v>206.203</v>
      </c>
      <c r="L4719" s="59">
        <v>41299</v>
      </c>
      <c r="M4719" s="60">
        <v>2013</v>
      </c>
      <c r="N4719" s="61">
        <v>41327</v>
      </c>
      <c r="O4719" s="60">
        <v>2013</v>
      </c>
      <c r="P4719" s="61">
        <v>41639</v>
      </c>
      <c r="Q4719" s="53" t="s">
        <v>346</v>
      </c>
      <c r="R4719" s="53" t="s">
        <v>1664</v>
      </c>
      <c r="S4719" s="53" t="s">
        <v>384</v>
      </c>
      <c r="T4719" s="83">
        <v>1</v>
      </c>
      <c r="U4719" s="83">
        <v>8</v>
      </c>
      <c r="V4719" s="53" t="s">
        <v>389</v>
      </c>
      <c r="W4719" s="53"/>
      <c r="X4719" s="53"/>
      <c r="Y4719" s="63"/>
      <c r="Z4719" s="53"/>
      <c r="AA4719" s="53"/>
      <c r="AB4719" s="72"/>
      <c r="AC4719" s="57"/>
      <c r="AD4719" s="53"/>
      <c r="AE4719" s="53"/>
      <c r="AF4719" s="53"/>
      <c r="AG4719" s="63"/>
      <c r="AH4719" s="53"/>
      <c r="AI4719" s="53"/>
      <c r="AJ4719" s="149">
        <v>1</v>
      </c>
      <c r="AK4719" s="374">
        <v>8</v>
      </c>
    </row>
    <row r="4720" spans="1:37" s="149" customFormat="1" ht="60" customHeight="1">
      <c r="A4720" s="53" t="s">
        <v>1828</v>
      </c>
      <c r="B4720" s="60">
        <v>8417</v>
      </c>
      <c r="C4720" s="54">
        <v>3000543</v>
      </c>
      <c r="D4720" s="52" t="s">
        <v>823</v>
      </c>
      <c r="E4720" s="53" t="s">
        <v>59</v>
      </c>
      <c r="F4720" s="55">
        <v>41240</v>
      </c>
      <c r="G4720" s="55">
        <v>41268</v>
      </c>
      <c r="H4720" s="53" t="s">
        <v>104</v>
      </c>
      <c r="I4720" s="57">
        <v>85</v>
      </c>
      <c r="J4720" s="56">
        <v>85</v>
      </c>
      <c r="K4720" s="56">
        <v>85</v>
      </c>
      <c r="L4720" s="59">
        <v>41299</v>
      </c>
      <c r="M4720" s="60">
        <v>2013</v>
      </c>
      <c r="N4720" s="61">
        <v>41327</v>
      </c>
      <c r="O4720" s="60">
        <v>2013</v>
      </c>
      <c r="P4720" s="61">
        <v>41639</v>
      </c>
      <c r="Q4720" s="53" t="s">
        <v>346</v>
      </c>
      <c r="R4720" s="53" t="s">
        <v>1665</v>
      </c>
      <c r="S4720" s="53" t="s">
        <v>384</v>
      </c>
      <c r="T4720" s="83">
        <v>1</v>
      </c>
      <c r="U4720" s="83">
        <v>8</v>
      </c>
      <c r="V4720" s="53" t="s">
        <v>389</v>
      </c>
      <c r="W4720" s="53"/>
      <c r="X4720" s="53"/>
      <c r="Y4720" s="63"/>
      <c r="Z4720" s="53"/>
      <c r="AA4720" s="53"/>
      <c r="AB4720" s="72"/>
      <c r="AC4720" s="57"/>
      <c r="AD4720" s="53"/>
      <c r="AE4720" s="53"/>
      <c r="AF4720" s="53"/>
      <c r="AG4720" s="63"/>
      <c r="AH4720" s="53"/>
      <c r="AI4720" s="53"/>
      <c r="AJ4720" s="149">
        <v>1</v>
      </c>
      <c r="AK4720" s="374">
        <v>8</v>
      </c>
    </row>
    <row r="4721" spans="1:37" s="149" customFormat="1" ht="60" customHeight="1">
      <c r="A4721" s="53" t="s">
        <v>1828</v>
      </c>
      <c r="B4721" s="60">
        <v>8418</v>
      </c>
      <c r="C4721" s="54">
        <v>3000543</v>
      </c>
      <c r="D4721" s="52" t="s">
        <v>823</v>
      </c>
      <c r="E4721" s="53" t="s">
        <v>59</v>
      </c>
      <c r="F4721" s="55">
        <v>41240</v>
      </c>
      <c r="G4721" s="55">
        <v>41268</v>
      </c>
      <c r="H4721" s="53" t="s">
        <v>104</v>
      </c>
      <c r="I4721" s="57">
        <v>90.000000000000014</v>
      </c>
      <c r="J4721" s="56">
        <v>90.000000000000014</v>
      </c>
      <c r="K4721" s="56">
        <v>90</v>
      </c>
      <c r="L4721" s="59">
        <v>41299</v>
      </c>
      <c r="M4721" s="60">
        <v>2013</v>
      </c>
      <c r="N4721" s="61">
        <v>41327</v>
      </c>
      <c r="O4721" s="60">
        <v>2013</v>
      </c>
      <c r="P4721" s="61">
        <v>41639</v>
      </c>
      <c r="Q4721" s="53" t="s">
        <v>346</v>
      </c>
      <c r="R4721" s="53" t="s">
        <v>1666</v>
      </c>
      <c r="S4721" s="53" t="s">
        <v>384</v>
      </c>
      <c r="T4721" s="83">
        <v>1</v>
      </c>
      <c r="U4721" s="83">
        <v>8</v>
      </c>
      <c r="V4721" s="53" t="s">
        <v>389</v>
      </c>
      <c r="W4721" s="53"/>
      <c r="X4721" s="53"/>
      <c r="Y4721" s="63"/>
      <c r="Z4721" s="53"/>
      <c r="AA4721" s="53"/>
      <c r="AB4721" s="72"/>
      <c r="AC4721" s="57"/>
      <c r="AD4721" s="53"/>
      <c r="AE4721" s="53"/>
      <c r="AF4721" s="53"/>
      <c r="AG4721" s="63"/>
      <c r="AH4721" s="53"/>
      <c r="AI4721" s="53"/>
      <c r="AJ4721" s="149">
        <v>1</v>
      </c>
      <c r="AK4721" s="374">
        <v>8</v>
      </c>
    </row>
    <row r="4722" spans="1:37" s="149" customFormat="1" ht="60" customHeight="1">
      <c r="A4722" s="53" t="s">
        <v>1828</v>
      </c>
      <c r="B4722" s="60">
        <v>8419</v>
      </c>
      <c r="C4722" s="54">
        <v>3000543</v>
      </c>
      <c r="D4722" s="52" t="s">
        <v>823</v>
      </c>
      <c r="E4722" s="53" t="s">
        <v>59</v>
      </c>
      <c r="F4722" s="55">
        <v>41241</v>
      </c>
      <c r="G4722" s="55">
        <v>41269</v>
      </c>
      <c r="H4722" s="53" t="s">
        <v>104</v>
      </c>
      <c r="I4722" s="57">
        <v>500</v>
      </c>
      <c r="J4722" s="56">
        <v>500</v>
      </c>
      <c r="K4722" s="56">
        <v>500</v>
      </c>
      <c r="L4722" s="59">
        <v>41303</v>
      </c>
      <c r="M4722" s="60">
        <v>2013</v>
      </c>
      <c r="N4722" s="61">
        <v>41330</v>
      </c>
      <c r="O4722" s="60">
        <v>2013</v>
      </c>
      <c r="P4722" s="61">
        <v>41639</v>
      </c>
      <c r="Q4722" s="53" t="s">
        <v>346</v>
      </c>
      <c r="R4722" s="53" t="s">
        <v>1667</v>
      </c>
      <c r="S4722" s="53" t="s">
        <v>384</v>
      </c>
      <c r="T4722" s="83">
        <v>1</v>
      </c>
      <c r="U4722" s="83">
        <v>8</v>
      </c>
      <c r="V4722" s="53" t="s">
        <v>389</v>
      </c>
      <c r="W4722" s="53"/>
      <c r="X4722" s="53"/>
      <c r="Y4722" s="63"/>
      <c r="Z4722" s="53"/>
      <c r="AA4722" s="53"/>
      <c r="AB4722" s="72"/>
      <c r="AC4722" s="57"/>
      <c r="AD4722" s="53"/>
      <c r="AE4722" s="53"/>
      <c r="AF4722" s="53"/>
      <c r="AG4722" s="63"/>
      <c r="AH4722" s="53"/>
      <c r="AI4722" s="53"/>
      <c r="AJ4722" s="149">
        <v>1</v>
      </c>
      <c r="AK4722" s="374">
        <v>8</v>
      </c>
    </row>
    <row r="4723" spans="1:37" s="149" customFormat="1" ht="60" customHeight="1">
      <c r="A4723" s="53" t="s">
        <v>1828</v>
      </c>
      <c r="B4723" s="60">
        <v>8420</v>
      </c>
      <c r="C4723" s="54">
        <v>3000544</v>
      </c>
      <c r="D4723" s="52" t="s">
        <v>381</v>
      </c>
      <c r="E4723" s="53" t="s">
        <v>59</v>
      </c>
      <c r="F4723" s="55">
        <v>41243</v>
      </c>
      <c r="G4723" s="55">
        <v>41271</v>
      </c>
      <c r="H4723" s="53" t="s">
        <v>104</v>
      </c>
      <c r="I4723" s="57">
        <v>377.7</v>
      </c>
      <c r="J4723" s="56">
        <v>377.7</v>
      </c>
      <c r="K4723" s="56">
        <v>377.7</v>
      </c>
      <c r="L4723" s="59">
        <v>41305</v>
      </c>
      <c r="M4723" s="60">
        <v>2013</v>
      </c>
      <c r="N4723" s="61">
        <v>41330</v>
      </c>
      <c r="O4723" s="60">
        <v>2013</v>
      </c>
      <c r="P4723" s="61">
        <v>41639</v>
      </c>
      <c r="Q4723" s="53" t="s">
        <v>337</v>
      </c>
      <c r="R4723" s="53" t="s">
        <v>1668</v>
      </c>
      <c r="S4723" s="53" t="s">
        <v>384</v>
      </c>
      <c r="T4723" s="83">
        <v>1</v>
      </c>
      <c r="U4723" s="83">
        <v>8</v>
      </c>
      <c r="V4723" s="53" t="s">
        <v>389</v>
      </c>
      <c r="W4723" s="53"/>
      <c r="X4723" s="53"/>
      <c r="Y4723" s="63"/>
      <c r="Z4723" s="53"/>
      <c r="AA4723" s="53"/>
      <c r="AB4723" s="72"/>
      <c r="AC4723" s="57"/>
      <c r="AD4723" s="53"/>
      <c r="AE4723" s="53"/>
      <c r="AF4723" s="53"/>
      <c r="AG4723" s="63"/>
      <c r="AH4723" s="53"/>
      <c r="AI4723" s="53"/>
      <c r="AJ4723" s="149">
        <v>1</v>
      </c>
      <c r="AK4723" s="374">
        <v>8</v>
      </c>
    </row>
    <row r="4724" spans="1:37" s="149" customFormat="1" ht="60" customHeight="1">
      <c r="A4724" s="53" t="s">
        <v>1828</v>
      </c>
      <c r="B4724" s="60">
        <v>8421</v>
      </c>
      <c r="C4724" s="54">
        <v>3000544</v>
      </c>
      <c r="D4724" s="52" t="s">
        <v>381</v>
      </c>
      <c r="E4724" s="53" t="s">
        <v>59</v>
      </c>
      <c r="F4724" s="55">
        <v>41243</v>
      </c>
      <c r="G4724" s="55">
        <v>41271</v>
      </c>
      <c r="H4724" s="53" t="s">
        <v>104</v>
      </c>
      <c r="I4724" s="57">
        <v>146.30000000000001</v>
      </c>
      <c r="J4724" s="56">
        <v>146.30000000000001</v>
      </c>
      <c r="K4724" s="56">
        <v>146.30000000000001</v>
      </c>
      <c r="L4724" s="59">
        <v>41305</v>
      </c>
      <c r="M4724" s="60">
        <v>2013</v>
      </c>
      <c r="N4724" s="61">
        <v>41330</v>
      </c>
      <c r="O4724" s="60">
        <v>2013</v>
      </c>
      <c r="P4724" s="61">
        <v>41639</v>
      </c>
      <c r="Q4724" s="53" t="s">
        <v>337</v>
      </c>
      <c r="R4724" s="53" t="s">
        <v>1668</v>
      </c>
      <c r="S4724" s="53" t="s">
        <v>384</v>
      </c>
      <c r="T4724" s="83">
        <v>1</v>
      </c>
      <c r="U4724" s="83">
        <v>8</v>
      </c>
      <c r="V4724" s="53" t="s">
        <v>389</v>
      </c>
      <c r="W4724" s="53"/>
      <c r="X4724" s="53"/>
      <c r="Y4724" s="63"/>
      <c r="Z4724" s="53"/>
      <c r="AA4724" s="53"/>
      <c r="AB4724" s="72"/>
      <c r="AC4724" s="57"/>
      <c r="AD4724" s="53"/>
      <c r="AE4724" s="53"/>
      <c r="AF4724" s="53"/>
      <c r="AG4724" s="63"/>
      <c r="AH4724" s="53"/>
      <c r="AI4724" s="53"/>
      <c r="AJ4724" s="149">
        <v>1</v>
      </c>
      <c r="AK4724" s="374">
        <v>8</v>
      </c>
    </row>
    <row r="4725" spans="1:37" s="149" customFormat="1" ht="60" customHeight="1">
      <c r="A4725" s="53" t="s">
        <v>1828</v>
      </c>
      <c r="B4725" s="60">
        <v>8422</v>
      </c>
      <c r="C4725" s="54">
        <v>3000544</v>
      </c>
      <c r="D4725" s="52" t="s">
        <v>381</v>
      </c>
      <c r="E4725" s="53" t="s">
        <v>59</v>
      </c>
      <c r="F4725" s="55">
        <v>41243</v>
      </c>
      <c r="G4725" s="55">
        <v>41271</v>
      </c>
      <c r="H4725" s="53" t="s">
        <v>104</v>
      </c>
      <c r="I4725" s="57">
        <v>1293.8</v>
      </c>
      <c r="J4725" s="56">
        <v>1293.8</v>
      </c>
      <c r="K4725" s="56">
        <v>1293.8</v>
      </c>
      <c r="L4725" s="59">
        <v>41305</v>
      </c>
      <c r="M4725" s="60">
        <v>2013</v>
      </c>
      <c r="N4725" s="61">
        <v>41330</v>
      </c>
      <c r="O4725" s="60">
        <v>2013</v>
      </c>
      <c r="P4725" s="61">
        <v>41639</v>
      </c>
      <c r="Q4725" s="53" t="s">
        <v>337</v>
      </c>
      <c r="R4725" s="53" t="s">
        <v>1668</v>
      </c>
      <c r="S4725" s="53" t="s">
        <v>384</v>
      </c>
      <c r="T4725" s="83">
        <v>1</v>
      </c>
      <c r="U4725" s="83">
        <v>8</v>
      </c>
      <c r="V4725" s="53" t="s">
        <v>389</v>
      </c>
      <c r="W4725" s="53"/>
      <c r="X4725" s="53"/>
      <c r="Y4725" s="63"/>
      <c r="Z4725" s="53"/>
      <c r="AA4725" s="53"/>
      <c r="AB4725" s="72"/>
      <c r="AC4725" s="57"/>
      <c r="AD4725" s="53"/>
      <c r="AE4725" s="53"/>
      <c r="AF4725" s="53"/>
      <c r="AG4725" s="63"/>
      <c r="AH4725" s="53"/>
      <c r="AI4725" s="53"/>
      <c r="AJ4725" s="149">
        <v>1</v>
      </c>
      <c r="AK4725" s="374">
        <v>8</v>
      </c>
    </row>
    <row r="4726" spans="1:37" s="149" customFormat="1" ht="60" customHeight="1">
      <c r="A4726" s="53" t="s">
        <v>1828</v>
      </c>
      <c r="B4726" s="60">
        <v>8423</v>
      </c>
      <c r="C4726" s="54">
        <v>3000544</v>
      </c>
      <c r="D4726" s="52" t="s">
        <v>381</v>
      </c>
      <c r="E4726" s="53" t="s">
        <v>59</v>
      </c>
      <c r="F4726" s="55">
        <v>41243</v>
      </c>
      <c r="G4726" s="55">
        <v>41271</v>
      </c>
      <c r="H4726" s="53" t="s">
        <v>104</v>
      </c>
      <c r="I4726" s="57">
        <v>69.400000000000006</v>
      </c>
      <c r="J4726" s="56">
        <v>69.400000000000006</v>
      </c>
      <c r="K4726" s="56">
        <v>69.400000000000006</v>
      </c>
      <c r="L4726" s="59">
        <v>41305</v>
      </c>
      <c r="M4726" s="60">
        <v>2013</v>
      </c>
      <c r="N4726" s="61">
        <v>41330</v>
      </c>
      <c r="O4726" s="60">
        <v>2013</v>
      </c>
      <c r="P4726" s="61">
        <v>41639</v>
      </c>
      <c r="Q4726" s="53" t="s">
        <v>337</v>
      </c>
      <c r="R4726" s="53" t="s">
        <v>1668</v>
      </c>
      <c r="S4726" s="53" t="s">
        <v>384</v>
      </c>
      <c r="T4726" s="83">
        <v>1</v>
      </c>
      <c r="U4726" s="83">
        <v>8</v>
      </c>
      <c r="V4726" s="53" t="s">
        <v>389</v>
      </c>
      <c r="W4726" s="53"/>
      <c r="X4726" s="53"/>
      <c r="Y4726" s="63"/>
      <c r="Z4726" s="53"/>
      <c r="AA4726" s="53"/>
      <c r="AB4726" s="72"/>
      <c r="AC4726" s="57"/>
      <c r="AD4726" s="53"/>
      <c r="AE4726" s="53"/>
      <c r="AF4726" s="53"/>
      <c r="AG4726" s="63"/>
      <c r="AH4726" s="53"/>
      <c r="AI4726" s="53"/>
      <c r="AJ4726" s="149">
        <v>1</v>
      </c>
      <c r="AK4726" s="374">
        <v>8</v>
      </c>
    </row>
    <row r="4727" spans="1:37" s="154" customFormat="1" ht="60" customHeight="1">
      <c r="A4727" s="53" t="s">
        <v>1828</v>
      </c>
      <c r="B4727" s="60">
        <v>8424</v>
      </c>
      <c r="C4727" s="54">
        <v>3000544</v>
      </c>
      <c r="D4727" s="52" t="s">
        <v>381</v>
      </c>
      <c r="E4727" s="53" t="s">
        <v>64</v>
      </c>
      <c r="F4727" s="55">
        <v>41333</v>
      </c>
      <c r="G4727" s="55">
        <v>41353</v>
      </c>
      <c r="H4727" s="53" t="s">
        <v>100</v>
      </c>
      <c r="I4727" s="57">
        <v>43116.72034</v>
      </c>
      <c r="J4727" s="56">
        <v>43116.72034</v>
      </c>
      <c r="K4727" s="56">
        <v>43116.72</v>
      </c>
      <c r="L4727" s="59">
        <v>41358</v>
      </c>
      <c r="M4727" s="60">
        <v>2013</v>
      </c>
      <c r="N4727" s="61">
        <v>41365</v>
      </c>
      <c r="O4727" s="60">
        <v>2015</v>
      </c>
      <c r="P4727" s="61">
        <v>42094</v>
      </c>
      <c r="Q4727" s="53" t="s">
        <v>337</v>
      </c>
      <c r="R4727" s="71" t="s">
        <v>2082</v>
      </c>
      <c r="S4727" s="53" t="s">
        <v>384</v>
      </c>
      <c r="T4727" s="83">
        <v>1</v>
      </c>
      <c r="U4727" s="83">
        <v>8</v>
      </c>
      <c r="V4727" s="53" t="s">
        <v>385</v>
      </c>
      <c r="W4727" s="79"/>
      <c r="X4727" s="79"/>
      <c r="Y4727" s="79"/>
      <c r="Z4727" s="79"/>
      <c r="AA4727" s="79"/>
      <c r="AB4727" s="79"/>
      <c r="AC4727" s="79"/>
      <c r="AD4727" s="79"/>
      <c r="AE4727" s="79"/>
      <c r="AF4727" s="79"/>
      <c r="AG4727" s="79"/>
      <c r="AH4727" s="79"/>
      <c r="AI4727" s="79"/>
      <c r="AJ4727" s="149">
        <v>1</v>
      </c>
      <c r="AK4727" s="374">
        <v>8</v>
      </c>
    </row>
    <row r="4728" spans="1:37" s="149" customFormat="1" ht="60" customHeight="1">
      <c r="A4728" s="53" t="s">
        <v>1828</v>
      </c>
      <c r="B4728" s="60">
        <v>8425</v>
      </c>
      <c r="C4728" s="60">
        <v>3000545</v>
      </c>
      <c r="D4728" s="52" t="s">
        <v>414</v>
      </c>
      <c r="E4728" s="53" t="s">
        <v>59</v>
      </c>
      <c r="F4728" s="55">
        <v>41243</v>
      </c>
      <c r="G4728" s="55">
        <v>41271</v>
      </c>
      <c r="H4728" s="53" t="s">
        <v>104</v>
      </c>
      <c r="I4728" s="57">
        <v>430.8</v>
      </c>
      <c r="J4728" s="56">
        <v>430.8</v>
      </c>
      <c r="K4728" s="56">
        <v>430.8</v>
      </c>
      <c r="L4728" s="59">
        <v>41305</v>
      </c>
      <c r="M4728" s="60">
        <v>2013</v>
      </c>
      <c r="N4728" s="61">
        <v>41330</v>
      </c>
      <c r="O4728" s="60">
        <v>2013</v>
      </c>
      <c r="P4728" s="61">
        <v>41639</v>
      </c>
      <c r="Q4728" s="53" t="s">
        <v>337</v>
      </c>
      <c r="R4728" s="53" t="s">
        <v>1669</v>
      </c>
      <c r="S4728" s="53" t="s">
        <v>384</v>
      </c>
      <c r="T4728" s="83">
        <v>1</v>
      </c>
      <c r="U4728" s="83">
        <v>8</v>
      </c>
      <c r="V4728" s="53" t="s">
        <v>389</v>
      </c>
      <c r="W4728" s="53"/>
      <c r="X4728" s="53"/>
      <c r="Y4728" s="63"/>
      <c r="Z4728" s="53"/>
      <c r="AA4728" s="53"/>
      <c r="AB4728" s="72"/>
      <c r="AC4728" s="57"/>
      <c r="AD4728" s="53"/>
      <c r="AE4728" s="53"/>
      <c r="AF4728" s="53"/>
      <c r="AG4728" s="63"/>
      <c r="AH4728" s="53"/>
      <c r="AI4728" s="53"/>
      <c r="AJ4728" s="149">
        <v>1</v>
      </c>
      <c r="AK4728" s="374">
        <v>8</v>
      </c>
    </row>
    <row r="4729" spans="1:37" s="149" customFormat="1" ht="60" customHeight="1">
      <c r="A4729" s="53" t="s">
        <v>1828</v>
      </c>
      <c r="B4729" s="60">
        <v>8426</v>
      </c>
      <c r="C4729" s="60">
        <v>3000545</v>
      </c>
      <c r="D4729" s="52" t="s">
        <v>414</v>
      </c>
      <c r="E4729" s="53" t="s">
        <v>59</v>
      </c>
      <c r="F4729" s="55">
        <v>41243</v>
      </c>
      <c r="G4729" s="55">
        <v>41271</v>
      </c>
      <c r="H4729" s="53" t="s">
        <v>104</v>
      </c>
      <c r="I4729" s="57">
        <v>122.4</v>
      </c>
      <c r="J4729" s="56">
        <v>122.4</v>
      </c>
      <c r="K4729" s="56">
        <v>122.4</v>
      </c>
      <c r="L4729" s="59">
        <v>41305</v>
      </c>
      <c r="M4729" s="60">
        <v>2013</v>
      </c>
      <c r="N4729" s="61">
        <v>41330</v>
      </c>
      <c r="O4729" s="60">
        <v>2013</v>
      </c>
      <c r="P4729" s="61">
        <v>41639</v>
      </c>
      <c r="Q4729" s="53" t="s">
        <v>337</v>
      </c>
      <c r="R4729" s="53" t="s">
        <v>1669</v>
      </c>
      <c r="S4729" s="53" t="s">
        <v>384</v>
      </c>
      <c r="T4729" s="83">
        <v>1</v>
      </c>
      <c r="U4729" s="83">
        <v>8</v>
      </c>
      <c r="V4729" s="53" t="s">
        <v>389</v>
      </c>
      <c r="W4729" s="53"/>
      <c r="X4729" s="53"/>
      <c r="Y4729" s="63"/>
      <c r="Z4729" s="53"/>
      <c r="AA4729" s="53"/>
      <c r="AB4729" s="72"/>
      <c r="AC4729" s="57"/>
      <c r="AD4729" s="53"/>
      <c r="AE4729" s="53"/>
      <c r="AF4729" s="53"/>
      <c r="AG4729" s="63"/>
      <c r="AH4729" s="53"/>
      <c r="AI4729" s="53"/>
      <c r="AJ4729" s="149">
        <v>1</v>
      </c>
      <c r="AK4729" s="374">
        <v>8</v>
      </c>
    </row>
    <row r="4730" spans="1:37" s="149" customFormat="1" ht="60" customHeight="1">
      <c r="A4730" s="53" t="s">
        <v>1828</v>
      </c>
      <c r="B4730" s="60">
        <v>8427</v>
      </c>
      <c r="C4730" s="60">
        <v>3000545</v>
      </c>
      <c r="D4730" s="52" t="s">
        <v>414</v>
      </c>
      <c r="E4730" s="53" t="s">
        <v>59</v>
      </c>
      <c r="F4730" s="55">
        <v>41243</v>
      </c>
      <c r="G4730" s="55">
        <v>41271</v>
      </c>
      <c r="H4730" s="53" t="s">
        <v>104</v>
      </c>
      <c r="I4730" s="57">
        <v>173.55932203389833</v>
      </c>
      <c r="J4730" s="56">
        <v>173.55932203389833</v>
      </c>
      <c r="K4730" s="56">
        <v>173.559</v>
      </c>
      <c r="L4730" s="59">
        <v>41305</v>
      </c>
      <c r="M4730" s="60">
        <v>2013</v>
      </c>
      <c r="N4730" s="61">
        <v>41330</v>
      </c>
      <c r="O4730" s="60">
        <v>2013</v>
      </c>
      <c r="P4730" s="61">
        <v>41639</v>
      </c>
      <c r="Q4730" s="53" t="s">
        <v>337</v>
      </c>
      <c r="R4730" s="53" t="s">
        <v>1670</v>
      </c>
      <c r="S4730" s="53" t="s">
        <v>384</v>
      </c>
      <c r="T4730" s="83">
        <v>1</v>
      </c>
      <c r="U4730" s="83">
        <v>8</v>
      </c>
      <c r="V4730" s="53" t="s">
        <v>389</v>
      </c>
      <c r="W4730" s="53"/>
      <c r="X4730" s="53"/>
      <c r="Y4730" s="63"/>
      <c r="Z4730" s="53"/>
      <c r="AA4730" s="53"/>
      <c r="AB4730" s="72"/>
      <c r="AC4730" s="57"/>
      <c r="AD4730" s="53"/>
      <c r="AE4730" s="53"/>
      <c r="AF4730" s="53"/>
      <c r="AG4730" s="63"/>
      <c r="AH4730" s="53"/>
      <c r="AI4730" s="53"/>
      <c r="AJ4730" s="149">
        <v>1</v>
      </c>
      <c r="AK4730" s="374">
        <v>8</v>
      </c>
    </row>
    <row r="4731" spans="1:37" s="149" customFormat="1" ht="60" customHeight="1">
      <c r="A4731" s="53" t="s">
        <v>1828</v>
      </c>
      <c r="B4731" s="60">
        <v>8428</v>
      </c>
      <c r="C4731" s="60">
        <v>3000551</v>
      </c>
      <c r="D4731" s="52" t="s">
        <v>979</v>
      </c>
      <c r="E4731" s="53" t="s">
        <v>59</v>
      </c>
      <c r="F4731" s="55">
        <v>41288</v>
      </c>
      <c r="G4731" s="55">
        <v>41316</v>
      </c>
      <c r="H4731" s="53" t="s">
        <v>104</v>
      </c>
      <c r="I4731" s="57">
        <v>100</v>
      </c>
      <c r="J4731" s="56">
        <v>90</v>
      </c>
      <c r="K4731" s="56">
        <v>90</v>
      </c>
      <c r="L4731" s="59">
        <v>41344</v>
      </c>
      <c r="M4731" s="60">
        <v>2013</v>
      </c>
      <c r="N4731" s="61">
        <v>41394</v>
      </c>
      <c r="O4731" s="60">
        <v>2013</v>
      </c>
      <c r="P4731" s="61">
        <v>41639</v>
      </c>
      <c r="Q4731" s="53" t="s">
        <v>346</v>
      </c>
      <c r="R4731" s="53" t="s">
        <v>1671</v>
      </c>
      <c r="S4731" s="53" t="s">
        <v>384</v>
      </c>
      <c r="T4731" s="83">
        <v>1</v>
      </c>
      <c r="U4731" s="83">
        <v>8</v>
      </c>
      <c r="V4731" s="53" t="s">
        <v>389</v>
      </c>
      <c r="W4731" s="53"/>
      <c r="X4731" s="53"/>
      <c r="Y4731" s="63"/>
      <c r="Z4731" s="53"/>
      <c r="AA4731" s="53"/>
      <c r="AB4731" s="72"/>
      <c r="AC4731" s="57"/>
      <c r="AD4731" s="53"/>
      <c r="AE4731" s="53"/>
      <c r="AF4731" s="53"/>
      <c r="AG4731" s="63"/>
      <c r="AH4731" s="53"/>
      <c r="AI4731" s="53"/>
      <c r="AJ4731" s="149">
        <v>1</v>
      </c>
      <c r="AK4731" s="374">
        <v>8</v>
      </c>
    </row>
    <row r="4732" spans="1:37" s="149" customFormat="1" ht="60" customHeight="1">
      <c r="A4732" s="53" t="s">
        <v>1828</v>
      </c>
      <c r="B4732" s="60">
        <v>8429</v>
      </c>
      <c r="C4732" s="60">
        <v>3000551</v>
      </c>
      <c r="D4732" s="52" t="s">
        <v>979</v>
      </c>
      <c r="E4732" s="53" t="s">
        <v>59</v>
      </c>
      <c r="F4732" s="55">
        <v>41288</v>
      </c>
      <c r="G4732" s="55">
        <v>41316</v>
      </c>
      <c r="H4732" s="53" t="s">
        <v>104</v>
      </c>
      <c r="I4732" s="57">
        <v>164.00000000000003</v>
      </c>
      <c r="J4732" s="56">
        <v>147.60000000000005</v>
      </c>
      <c r="K4732" s="56">
        <v>147.6</v>
      </c>
      <c r="L4732" s="59">
        <v>41344</v>
      </c>
      <c r="M4732" s="60">
        <v>2013</v>
      </c>
      <c r="N4732" s="61">
        <v>41394</v>
      </c>
      <c r="O4732" s="60">
        <v>2013</v>
      </c>
      <c r="P4732" s="61">
        <v>41639</v>
      </c>
      <c r="Q4732" s="53" t="s">
        <v>346</v>
      </c>
      <c r="R4732" s="53" t="s">
        <v>1672</v>
      </c>
      <c r="S4732" s="53" t="s">
        <v>384</v>
      </c>
      <c r="T4732" s="83">
        <v>1</v>
      </c>
      <c r="U4732" s="83">
        <v>8</v>
      </c>
      <c r="V4732" s="53" t="s">
        <v>389</v>
      </c>
      <c r="W4732" s="53"/>
      <c r="X4732" s="53"/>
      <c r="Y4732" s="63"/>
      <c r="Z4732" s="53"/>
      <c r="AA4732" s="53"/>
      <c r="AB4732" s="72"/>
      <c r="AC4732" s="57"/>
      <c r="AD4732" s="53"/>
      <c r="AE4732" s="53"/>
      <c r="AF4732" s="53"/>
      <c r="AG4732" s="63"/>
      <c r="AH4732" s="53"/>
      <c r="AI4732" s="53"/>
      <c r="AJ4732" s="149">
        <v>1</v>
      </c>
      <c r="AK4732" s="374">
        <v>8</v>
      </c>
    </row>
    <row r="4733" spans="1:37" s="149" customFormat="1" ht="60" customHeight="1">
      <c r="A4733" s="53" t="s">
        <v>1828</v>
      </c>
      <c r="B4733" s="60">
        <v>8430</v>
      </c>
      <c r="C4733" s="60">
        <v>3000552</v>
      </c>
      <c r="D4733" s="52" t="s">
        <v>378</v>
      </c>
      <c r="E4733" s="53" t="s">
        <v>59</v>
      </c>
      <c r="F4733" s="55">
        <v>41414</v>
      </c>
      <c r="G4733" s="55">
        <v>41442</v>
      </c>
      <c r="H4733" s="53" t="s">
        <v>104</v>
      </c>
      <c r="I4733" s="57">
        <v>20.000000000000004</v>
      </c>
      <c r="J4733" s="56">
        <v>18.000000000000004</v>
      </c>
      <c r="K4733" s="56">
        <v>18</v>
      </c>
      <c r="L4733" s="59">
        <v>41467</v>
      </c>
      <c r="M4733" s="60">
        <v>2013</v>
      </c>
      <c r="N4733" s="61">
        <v>41491</v>
      </c>
      <c r="O4733" s="60">
        <v>2013</v>
      </c>
      <c r="P4733" s="61">
        <v>41639</v>
      </c>
      <c r="Q4733" s="53" t="s">
        <v>346</v>
      </c>
      <c r="R4733" s="53" t="s">
        <v>1673</v>
      </c>
      <c r="S4733" s="53" t="s">
        <v>384</v>
      </c>
      <c r="T4733" s="83">
        <v>1</v>
      </c>
      <c r="U4733" s="83">
        <v>8</v>
      </c>
      <c r="V4733" s="53" t="s">
        <v>389</v>
      </c>
      <c r="W4733" s="53"/>
      <c r="X4733" s="53"/>
      <c r="Y4733" s="63"/>
      <c r="Z4733" s="53"/>
      <c r="AA4733" s="53"/>
      <c r="AB4733" s="72"/>
      <c r="AC4733" s="57"/>
      <c r="AD4733" s="53"/>
      <c r="AE4733" s="53"/>
      <c r="AF4733" s="53"/>
      <c r="AG4733" s="63"/>
      <c r="AH4733" s="53"/>
      <c r="AI4733" s="53"/>
      <c r="AJ4733" s="149">
        <v>3</v>
      </c>
      <c r="AK4733" s="374">
        <v>8</v>
      </c>
    </row>
    <row r="4734" spans="1:37" s="149" customFormat="1" ht="60" customHeight="1">
      <c r="A4734" s="53" t="s">
        <v>1828</v>
      </c>
      <c r="B4734" s="60">
        <v>8431</v>
      </c>
      <c r="C4734" s="60">
        <v>3000552</v>
      </c>
      <c r="D4734" s="52" t="s">
        <v>378</v>
      </c>
      <c r="E4734" s="53" t="s">
        <v>59</v>
      </c>
      <c r="F4734" s="55">
        <v>41414</v>
      </c>
      <c r="G4734" s="55">
        <v>41442</v>
      </c>
      <c r="H4734" s="53" t="s">
        <v>104</v>
      </c>
      <c r="I4734" s="57">
        <v>54</v>
      </c>
      <c r="J4734" s="56">
        <v>48.6</v>
      </c>
      <c r="K4734" s="56">
        <v>48.6</v>
      </c>
      <c r="L4734" s="59">
        <v>41467</v>
      </c>
      <c r="M4734" s="60">
        <v>2013</v>
      </c>
      <c r="N4734" s="61">
        <v>41491</v>
      </c>
      <c r="O4734" s="60">
        <v>2013</v>
      </c>
      <c r="P4734" s="61">
        <v>41639</v>
      </c>
      <c r="Q4734" s="53" t="s">
        <v>346</v>
      </c>
      <c r="R4734" s="53" t="s">
        <v>1674</v>
      </c>
      <c r="S4734" s="53" t="s">
        <v>384</v>
      </c>
      <c r="T4734" s="83">
        <v>1</v>
      </c>
      <c r="U4734" s="83">
        <v>8</v>
      </c>
      <c r="V4734" s="53" t="s">
        <v>389</v>
      </c>
      <c r="W4734" s="53"/>
      <c r="X4734" s="53"/>
      <c r="Y4734" s="63"/>
      <c r="Z4734" s="53"/>
      <c r="AA4734" s="53"/>
      <c r="AB4734" s="72"/>
      <c r="AC4734" s="57"/>
      <c r="AD4734" s="53"/>
      <c r="AE4734" s="53"/>
      <c r="AF4734" s="53"/>
      <c r="AG4734" s="63"/>
      <c r="AH4734" s="53"/>
      <c r="AI4734" s="53"/>
      <c r="AJ4734" s="149">
        <v>3</v>
      </c>
      <c r="AK4734" s="374">
        <v>8</v>
      </c>
    </row>
    <row r="4735" spans="1:37" s="149" customFormat="1" ht="60" customHeight="1">
      <c r="A4735" s="53" t="s">
        <v>1828</v>
      </c>
      <c r="B4735" s="60">
        <v>8432</v>
      </c>
      <c r="C4735" s="60">
        <v>3000552</v>
      </c>
      <c r="D4735" s="52" t="s">
        <v>378</v>
      </c>
      <c r="E4735" s="53" t="s">
        <v>59</v>
      </c>
      <c r="F4735" s="55">
        <v>41400</v>
      </c>
      <c r="G4735" s="55">
        <v>41428</v>
      </c>
      <c r="H4735" s="53" t="s">
        <v>104</v>
      </c>
      <c r="I4735" s="57">
        <v>120</v>
      </c>
      <c r="J4735" s="56">
        <v>108</v>
      </c>
      <c r="K4735" s="56">
        <v>108</v>
      </c>
      <c r="L4735" s="59">
        <v>41456</v>
      </c>
      <c r="M4735" s="60">
        <v>2013</v>
      </c>
      <c r="N4735" s="61">
        <v>41487</v>
      </c>
      <c r="O4735" s="60">
        <v>2013</v>
      </c>
      <c r="P4735" s="61">
        <v>41639</v>
      </c>
      <c r="Q4735" s="53" t="s">
        <v>346</v>
      </c>
      <c r="R4735" s="53" t="s">
        <v>1675</v>
      </c>
      <c r="S4735" s="53" t="s">
        <v>384</v>
      </c>
      <c r="T4735" s="83">
        <v>1</v>
      </c>
      <c r="U4735" s="83">
        <v>8</v>
      </c>
      <c r="V4735" s="53" t="s">
        <v>389</v>
      </c>
      <c r="W4735" s="53"/>
      <c r="X4735" s="53"/>
      <c r="Y4735" s="63"/>
      <c r="Z4735" s="53"/>
      <c r="AA4735" s="53"/>
      <c r="AB4735" s="72"/>
      <c r="AC4735" s="57"/>
      <c r="AD4735" s="53"/>
      <c r="AE4735" s="53"/>
      <c r="AF4735" s="53"/>
      <c r="AG4735" s="63"/>
      <c r="AH4735" s="53"/>
      <c r="AI4735" s="53"/>
      <c r="AJ4735" s="149">
        <v>3</v>
      </c>
      <c r="AK4735" s="374">
        <v>8</v>
      </c>
    </row>
    <row r="4736" spans="1:37" s="149" customFormat="1" ht="60" customHeight="1">
      <c r="A4736" s="53" t="s">
        <v>1828</v>
      </c>
      <c r="B4736" s="60">
        <v>8433</v>
      </c>
      <c r="C4736" s="60">
        <v>3000552</v>
      </c>
      <c r="D4736" s="52" t="s">
        <v>378</v>
      </c>
      <c r="E4736" s="53" t="s">
        <v>59</v>
      </c>
      <c r="F4736" s="55">
        <v>41288</v>
      </c>
      <c r="G4736" s="55">
        <v>41316</v>
      </c>
      <c r="H4736" s="53" t="s">
        <v>104</v>
      </c>
      <c r="I4736" s="57">
        <v>56</v>
      </c>
      <c r="J4736" s="56">
        <v>50.4</v>
      </c>
      <c r="K4736" s="56">
        <v>50.4</v>
      </c>
      <c r="L4736" s="59">
        <v>41344</v>
      </c>
      <c r="M4736" s="60">
        <v>2013</v>
      </c>
      <c r="N4736" s="61">
        <v>41363</v>
      </c>
      <c r="O4736" s="60">
        <v>2013</v>
      </c>
      <c r="P4736" s="61">
        <v>41639</v>
      </c>
      <c r="Q4736" s="53" t="s">
        <v>346</v>
      </c>
      <c r="R4736" s="53" t="s">
        <v>1676</v>
      </c>
      <c r="S4736" s="53" t="s">
        <v>384</v>
      </c>
      <c r="T4736" s="83">
        <v>1</v>
      </c>
      <c r="U4736" s="83">
        <v>8</v>
      </c>
      <c r="V4736" s="53" t="s">
        <v>389</v>
      </c>
      <c r="W4736" s="53"/>
      <c r="X4736" s="53"/>
      <c r="Y4736" s="63"/>
      <c r="Z4736" s="53"/>
      <c r="AA4736" s="53"/>
      <c r="AB4736" s="72"/>
      <c r="AC4736" s="57"/>
      <c r="AD4736" s="53"/>
      <c r="AE4736" s="53"/>
      <c r="AF4736" s="53"/>
      <c r="AG4736" s="63"/>
      <c r="AH4736" s="53"/>
      <c r="AI4736" s="53"/>
      <c r="AJ4736" s="149">
        <v>1</v>
      </c>
      <c r="AK4736" s="374">
        <v>8</v>
      </c>
    </row>
    <row r="4737" spans="1:37" s="149" customFormat="1" ht="60" customHeight="1">
      <c r="A4737" s="53" t="s">
        <v>1828</v>
      </c>
      <c r="B4737" s="60">
        <v>8434</v>
      </c>
      <c r="C4737" s="60">
        <v>3000553</v>
      </c>
      <c r="D4737" s="52" t="s">
        <v>380</v>
      </c>
      <c r="E4737" s="53" t="s">
        <v>59</v>
      </c>
      <c r="F4737" s="55">
        <v>41316</v>
      </c>
      <c r="G4737" s="55">
        <v>41344</v>
      </c>
      <c r="H4737" s="53" t="s">
        <v>104</v>
      </c>
      <c r="I4737" s="57">
        <v>290</v>
      </c>
      <c r="J4737" s="56">
        <v>261</v>
      </c>
      <c r="K4737" s="56">
        <v>261</v>
      </c>
      <c r="L4737" s="59">
        <v>41369</v>
      </c>
      <c r="M4737" s="60">
        <v>2013</v>
      </c>
      <c r="N4737" s="61">
        <v>41396</v>
      </c>
      <c r="O4737" s="60">
        <v>2013</v>
      </c>
      <c r="P4737" s="61">
        <v>41639</v>
      </c>
      <c r="Q4737" s="53" t="s">
        <v>346</v>
      </c>
      <c r="R4737" s="53" t="s">
        <v>1677</v>
      </c>
      <c r="S4737" s="53" t="s">
        <v>384</v>
      </c>
      <c r="T4737" s="83">
        <v>1</v>
      </c>
      <c r="U4737" s="83">
        <v>8</v>
      </c>
      <c r="V4737" s="53" t="s">
        <v>389</v>
      </c>
      <c r="W4737" s="53"/>
      <c r="X4737" s="53"/>
      <c r="Y4737" s="63"/>
      <c r="Z4737" s="53"/>
      <c r="AA4737" s="53"/>
      <c r="AB4737" s="72"/>
      <c r="AC4737" s="57"/>
      <c r="AD4737" s="53"/>
      <c r="AE4737" s="53"/>
      <c r="AF4737" s="53"/>
      <c r="AG4737" s="63"/>
      <c r="AH4737" s="53"/>
      <c r="AI4737" s="53"/>
      <c r="AJ4737" s="149">
        <v>2</v>
      </c>
      <c r="AK4737" s="374">
        <v>8</v>
      </c>
    </row>
    <row r="4738" spans="1:37" s="149" customFormat="1" ht="60" customHeight="1">
      <c r="A4738" s="53" t="s">
        <v>1828</v>
      </c>
      <c r="B4738" s="60">
        <v>8435</v>
      </c>
      <c r="C4738" s="60">
        <v>3000553</v>
      </c>
      <c r="D4738" s="52" t="s">
        <v>380</v>
      </c>
      <c r="E4738" s="53" t="s">
        <v>59</v>
      </c>
      <c r="F4738" s="55">
        <v>41316</v>
      </c>
      <c r="G4738" s="55">
        <v>41344</v>
      </c>
      <c r="H4738" s="53" t="s">
        <v>104</v>
      </c>
      <c r="I4738" s="57">
        <v>80.000000000000014</v>
      </c>
      <c r="J4738" s="56">
        <v>72.000000000000014</v>
      </c>
      <c r="K4738" s="56">
        <v>72</v>
      </c>
      <c r="L4738" s="59">
        <v>41369</v>
      </c>
      <c r="M4738" s="60">
        <v>2013</v>
      </c>
      <c r="N4738" s="61">
        <v>41396</v>
      </c>
      <c r="O4738" s="60">
        <v>2013</v>
      </c>
      <c r="P4738" s="61">
        <v>41639</v>
      </c>
      <c r="Q4738" s="53" t="s">
        <v>346</v>
      </c>
      <c r="R4738" s="53" t="s">
        <v>380</v>
      </c>
      <c r="S4738" s="53" t="s">
        <v>384</v>
      </c>
      <c r="T4738" s="83">
        <v>1</v>
      </c>
      <c r="U4738" s="83">
        <v>8</v>
      </c>
      <c r="V4738" s="53" t="s">
        <v>389</v>
      </c>
      <c r="W4738" s="53"/>
      <c r="X4738" s="53"/>
      <c r="Y4738" s="63"/>
      <c r="Z4738" s="53"/>
      <c r="AA4738" s="53"/>
      <c r="AB4738" s="72"/>
      <c r="AC4738" s="57"/>
      <c r="AD4738" s="53"/>
      <c r="AE4738" s="53"/>
      <c r="AF4738" s="53"/>
      <c r="AG4738" s="63"/>
      <c r="AH4738" s="53"/>
      <c r="AI4738" s="53"/>
      <c r="AJ4738" s="149">
        <v>2</v>
      </c>
      <c r="AK4738" s="374">
        <v>8</v>
      </c>
    </row>
    <row r="4739" spans="1:37" s="149" customFormat="1" ht="60" customHeight="1">
      <c r="A4739" s="53" t="s">
        <v>1828</v>
      </c>
      <c r="B4739" s="60">
        <v>8436</v>
      </c>
      <c r="C4739" s="53" t="s">
        <v>2031</v>
      </c>
      <c r="D4739" s="52" t="s">
        <v>1678</v>
      </c>
      <c r="E4739" s="53" t="s">
        <v>59</v>
      </c>
      <c r="F4739" s="55">
        <v>41243</v>
      </c>
      <c r="G4739" s="55">
        <v>41271</v>
      </c>
      <c r="H4739" s="53" t="s">
        <v>104</v>
      </c>
      <c r="I4739" s="57">
        <v>240</v>
      </c>
      <c r="J4739" s="56">
        <v>216</v>
      </c>
      <c r="K4739" s="56">
        <v>216</v>
      </c>
      <c r="L4739" s="59">
        <v>41305</v>
      </c>
      <c r="M4739" s="60">
        <v>2013</v>
      </c>
      <c r="N4739" s="61">
        <v>41330</v>
      </c>
      <c r="O4739" s="60">
        <v>2013</v>
      </c>
      <c r="P4739" s="61">
        <v>41639</v>
      </c>
      <c r="Q4739" s="53" t="s">
        <v>346</v>
      </c>
      <c r="R4739" s="53" t="s">
        <v>1679</v>
      </c>
      <c r="S4739" s="53" t="s">
        <v>384</v>
      </c>
      <c r="T4739" s="83">
        <v>1</v>
      </c>
      <c r="U4739" s="83">
        <v>8</v>
      </c>
      <c r="V4739" s="53" t="s">
        <v>389</v>
      </c>
      <c r="W4739" s="53"/>
      <c r="X4739" s="53"/>
      <c r="Y4739" s="63"/>
      <c r="Z4739" s="53"/>
      <c r="AA4739" s="53"/>
      <c r="AB4739" s="72"/>
      <c r="AC4739" s="57"/>
      <c r="AD4739" s="53"/>
      <c r="AE4739" s="53"/>
      <c r="AF4739" s="53"/>
      <c r="AG4739" s="63"/>
      <c r="AH4739" s="53"/>
      <c r="AI4739" s="53"/>
      <c r="AJ4739" s="149">
        <v>1</v>
      </c>
      <c r="AK4739" s="374">
        <v>8</v>
      </c>
    </row>
    <row r="4740" spans="1:37" s="149" customFormat="1" ht="60" customHeight="1">
      <c r="A4740" s="53" t="s">
        <v>1828</v>
      </c>
      <c r="B4740" s="60">
        <v>8437</v>
      </c>
      <c r="C4740" s="53" t="s">
        <v>2032</v>
      </c>
      <c r="D4740" s="52" t="s">
        <v>379</v>
      </c>
      <c r="E4740" s="53" t="s">
        <v>59</v>
      </c>
      <c r="F4740" s="55">
        <v>41243</v>
      </c>
      <c r="G4740" s="55">
        <v>41271</v>
      </c>
      <c r="H4740" s="53" t="s">
        <v>104</v>
      </c>
      <c r="I4740" s="57">
        <v>500</v>
      </c>
      <c r="J4740" s="56">
        <v>450</v>
      </c>
      <c r="K4740" s="56">
        <v>450</v>
      </c>
      <c r="L4740" s="59">
        <v>41305</v>
      </c>
      <c r="M4740" s="60">
        <v>2013</v>
      </c>
      <c r="N4740" s="61">
        <v>41330</v>
      </c>
      <c r="O4740" s="60">
        <v>2013</v>
      </c>
      <c r="P4740" s="61">
        <v>41638</v>
      </c>
      <c r="Q4740" s="53" t="s">
        <v>346</v>
      </c>
      <c r="R4740" s="53" t="s">
        <v>1680</v>
      </c>
      <c r="S4740" s="53" t="s">
        <v>384</v>
      </c>
      <c r="T4740" s="83">
        <v>1</v>
      </c>
      <c r="U4740" s="83">
        <v>8</v>
      </c>
      <c r="V4740" s="53" t="s">
        <v>389</v>
      </c>
      <c r="W4740" s="53"/>
      <c r="X4740" s="53"/>
      <c r="Y4740" s="63"/>
      <c r="Z4740" s="53"/>
      <c r="AA4740" s="53"/>
      <c r="AB4740" s="72"/>
      <c r="AC4740" s="57"/>
      <c r="AD4740" s="53"/>
      <c r="AE4740" s="53"/>
      <c r="AF4740" s="53"/>
      <c r="AG4740" s="63"/>
      <c r="AH4740" s="53"/>
      <c r="AI4740" s="53"/>
      <c r="AJ4740" s="149">
        <v>1</v>
      </c>
      <c r="AK4740" s="374">
        <v>8</v>
      </c>
    </row>
    <row r="4741" spans="1:37" s="149" customFormat="1" ht="60" customHeight="1">
      <c r="A4741" s="53" t="s">
        <v>1828</v>
      </c>
      <c r="B4741" s="60">
        <v>8438</v>
      </c>
      <c r="C4741" s="81" t="s">
        <v>1345</v>
      </c>
      <c r="D4741" s="52" t="s">
        <v>413</v>
      </c>
      <c r="E4741" s="53" t="s">
        <v>81</v>
      </c>
      <c r="F4741" s="55">
        <v>41236</v>
      </c>
      <c r="G4741" s="55">
        <v>41313</v>
      </c>
      <c r="H4741" s="53" t="s">
        <v>104</v>
      </c>
      <c r="I4741" s="57">
        <v>6113.6</v>
      </c>
      <c r="J4741" s="56">
        <v>6113.6</v>
      </c>
      <c r="K4741" s="56">
        <v>6113.6</v>
      </c>
      <c r="L4741" s="59">
        <v>41340</v>
      </c>
      <c r="M4741" s="60">
        <v>2013</v>
      </c>
      <c r="N4741" s="61">
        <v>41362</v>
      </c>
      <c r="O4741" s="60">
        <v>2013</v>
      </c>
      <c r="P4741" s="61">
        <v>41639</v>
      </c>
      <c r="Q4741" s="53" t="s">
        <v>337</v>
      </c>
      <c r="R4741" s="53" t="s">
        <v>1681</v>
      </c>
      <c r="S4741" s="53" t="s">
        <v>384</v>
      </c>
      <c r="T4741" s="83">
        <v>1</v>
      </c>
      <c r="U4741" s="83">
        <v>8</v>
      </c>
      <c r="V4741" s="53" t="s">
        <v>385</v>
      </c>
      <c r="W4741" s="53"/>
      <c r="X4741" s="53"/>
      <c r="Y4741" s="63"/>
      <c r="Z4741" s="53"/>
      <c r="AA4741" s="53"/>
      <c r="AB4741" s="72"/>
      <c r="AC4741" s="57"/>
      <c r="AD4741" s="53"/>
      <c r="AE4741" s="53"/>
      <c r="AF4741" s="53"/>
      <c r="AG4741" s="63"/>
      <c r="AH4741" s="53"/>
      <c r="AI4741" s="53"/>
      <c r="AJ4741" s="149">
        <v>1</v>
      </c>
      <c r="AK4741" s="374">
        <v>8</v>
      </c>
    </row>
    <row r="4742" spans="1:37" s="149" customFormat="1" ht="60" customHeight="1">
      <c r="A4742" s="53" t="s">
        <v>1828</v>
      </c>
      <c r="B4742" s="160" t="s">
        <v>2725</v>
      </c>
      <c r="C4742" s="81" t="s">
        <v>1345</v>
      </c>
      <c r="D4742" s="52" t="s">
        <v>413</v>
      </c>
      <c r="E4742" s="53" t="s">
        <v>81</v>
      </c>
      <c r="F4742" s="55">
        <v>41236</v>
      </c>
      <c r="G4742" s="55">
        <v>41313</v>
      </c>
      <c r="H4742" s="53" t="s">
        <v>104</v>
      </c>
      <c r="I4742" s="57">
        <v>8851.1</v>
      </c>
      <c r="J4742" s="56">
        <v>8851.1</v>
      </c>
      <c r="K4742" s="56">
        <v>8851.1</v>
      </c>
      <c r="L4742" s="59">
        <v>41340</v>
      </c>
      <c r="M4742" s="60">
        <v>2013</v>
      </c>
      <c r="N4742" s="61">
        <v>41362</v>
      </c>
      <c r="O4742" s="60">
        <v>2013</v>
      </c>
      <c r="P4742" s="61">
        <v>41639</v>
      </c>
      <c r="Q4742" s="53" t="s">
        <v>337</v>
      </c>
      <c r="R4742" s="53" t="s">
        <v>1681</v>
      </c>
      <c r="S4742" s="53" t="s">
        <v>384</v>
      </c>
      <c r="T4742" s="83">
        <v>1</v>
      </c>
      <c r="U4742" s="83">
        <v>8</v>
      </c>
      <c r="V4742" s="53" t="s">
        <v>385</v>
      </c>
      <c r="W4742" s="53"/>
      <c r="X4742" s="53"/>
      <c r="Y4742" s="63"/>
      <c r="Z4742" s="53"/>
      <c r="AA4742" s="53"/>
      <c r="AB4742" s="72"/>
      <c r="AC4742" s="57"/>
      <c r="AD4742" s="53"/>
      <c r="AE4742" s="53"/>
      <c r="AF4742" s="53"/>
      <c r="AG4742" s="63"/>
      <c r="AH4742" s="53"/>
      <c r="AI4742" s="53"/>
      <c r="AJ4742" s="149">
        <v>1</v>
      </c>
      <c r="AK4742" s="374">
        <v>8</v>
      </c>
    </row>
    <row r="4743" spans="1:37" s="149" customFormat="1" ht="60" customHeight="1">
      <c r="A4743" s="53" t="s">
        <v>1828</v>
      </c>
      <c r="B4743" s="160" t="s">
        <v>2726</v>
      </c>
      <c r="C4743" s="81" t="s">
        <v>1345</v>
      </c>
      <c r="D4743" s="52" t="s">
        <v>413</v>
      </c>
      <c r="E4743" s="53" t="s">
        <v>81</v>
      </c>
      <c r="F4743" s="55">
        <v>41236</v>
      </c>
      <c r="G4743" s="55">
        <v>41313</v>
      </c>
      <c r="H4743" s="53" t="s">
        <v>104</v>
      </c>
      <c r="I4743" s="57">
        <v>5679.3</v>
      </c>
      <c r="J4743" s="56">
        <v>5679.3</v>
      </c>
      <c r="K4743" s="56">
        <v>5679.3</v>
      </c>
      <c r="L4743" s="59">
        <v>41340</v>
      </c>
      <c r="M4743" s="60">
        <v>2013</v>
      </c>
      <c r="N4743" s="61">
        <v>41362</v>
      </c>
      <c r="O4743" s="60">
        <v>2013</v>
      </c>
      <c r="P4743" s="61">
        <v>41639</v>
      </c>
      <c r="Q4743" s="53" t="s">
        <v>337</v>
      </c>
      <c r="R4743" s="53" t="s">
        <v>1681</v>
      </c>
      <c r="S4743" s="53" t="s">
        <v>384</v>
      </c>
      <c r="T4743" s="83">
        <v>1</v>
      </c>
      <c r="U4743" s="83">
        <v>8</v>
      </c>
      <c r="V4743" s="53" t="s">
        <v>385</v>
      </c>
      <c r="W4743" s="53"/>
      <c r="X4743" s="53"/>
      <c r="Y4743" s="63"/>
      <c r="Z4743" s="53"/>
      <c r="AA4743" s="53"/>
      <c r="AB4743" s="72"/>
      <c r="AC4743" s="57"/>
      <c r="AD4743" s="53"/>
      <c r="AE4743" s="53"/>
      <c r="AF4743" s="53"/>
      <c r="AG4743" s="63"/>
      <c r="AH4743" s="53"/>
      <c r="AI4743" s="53"/>
      <c r="AJ4743" s="149">
        <v>1</v>
      </c>
      <c r="AK4743" s="374">
        <v>8</v>
      </c>
    </row>
    <row r="4744" spans="1:37" s="149" customFormat="1" ht="225" customHeight="1">
      <c r="A4744" s="53" t="s">
        <v>1828</v>
      </c>
      <c r="B4744" s="60">
        <v>8439</v>
      </c>
      <c r="C4744" s="70" t="s">
        <v>809</v>
      </c>
      <c r="D4744" s="52" t="s">
        <v>810</v>
      </c>
      <c r="E4744" s="53" t="s">
        <v>81</v>
      </c>
      <c r="F4744" s="55">
        <v>41548</v>
      </c>
      <c r="G4744" s="55">
        <v>41617</v>
      </c>
      <c r="H4744" s="53" t="s">
        <v>104</v>
      </c>
      <c r="I4744" s="57">
        <v>385</v>
      </c>
      <c r="J4744" s="56">
        <v>385</v>
      </c>
      <c r="K4744" s="56">
        <v>385</v>
      </c>
      <c r="L4744" s="59">
        <v>41638</v>
      </c>
      <c r="M4744" s="60">
        <v>2014</v>
      </c>
      <c r="N4744" s="61">
        <v>41640</v>
      </c>
      <c r="O4744" s="60">
        <v>2014</v>
      </c>
      <c r="P4744" s="61">
        <v>42004</v>
      </c>
      <c r="Q4744" s="53" t="s">
        <v>337</v>
      </c>
      <c r="R4744" s="53" t="s">
        <v>1682</v>
      </c>
      <c r="S4744" s="53" t="s">
        <v>384</v>
      </c>
      <c r="T4744" s="83">
        <v>1</v>
      </c>
      <c r="U4744" s="83">
        <v>8</v>
      </c>
      <c r="V4744" s="53" t="s">
        <v>385</v>
      </c>
      <c r="W4744" s="53"/>
      <c r="X4744" s="53"/>
      <c r="Y4744" s="63"/>
      <c r="Z4744" s="53"/>
      <c r="AA4744" s="53"/>
      <c r="AB4744" s="72"/>
      <c r="AC4744" s="57"/>
      <c r="AD4744" s="53"/>
      <c r="AE4744" s="53"/>
      <c r="AF4744" s="53"/>
      <c r="AG4744" s="63"/>
      <c r="AH4744" s="53"/>
      <c r="AI4744" s="53"/>
      <c r="AJ4744" s="149">
        <v>4</v>
      </c>
      <c r="AK4744" s="374">
        <v>8</v>
      </c>
    </row>
    <row r="4745" spans="1:37" s="149" customFormat="1" ht="165" customHeight="1">
      <c r="A4745" s="53" t="s">
        <v>1828</v>
      </c>
      <c r="B4745" s="60">
        <v>8440</v>
      </c>
      <c r="C4745" s="53" t="s">
        <v>815</v>
      </c>
      <c r="D4745" s="52" t="s">
        <v>656</v>
      </c>
      <c r="E4745" s="53" t="s">
        <v>81</v>
      </c>
      <c r="F4745" s="55">
        <v>41548</v>
      </c>
      <c r="G4745" s="55">
        <v>41617</v>
      </c>
      <c r="H4745" s="103" t="s">
        <v>104</v>
      </c>
      <c r="I4745" s="57">
        <v>2200</v>
      </c>
      <c r="J4745" s="56">
        <v>2200</v>
      </c>
      <c r="K4745" s="56">
        <v>2200</v>
      </c>
      <c r="L4745" s="59">
        <v>41638</v>
      </c>
      <c r="M4745" s="60">
        <v>2014</v>
      </c>
      <c r="N4745" s="61">
        <v>41699</v>
      </c>
      <c r="O4745" s="60">
        <v>2015</v>
      </c>
      <c r="P4745" s="61">
        <v>42063</v>
      </c>
      <c r="Q4745" s="53" t="s">
        <v>337</v>
      </c>
      <c r="R4745" s="71" t="s">
        <v>816</v>
      </c>
      <c r="S4745" s="53" t="s">
        <v>384</v>
      </c>
      <c r="T4745" s="53" t="s">
        <v>9</v>
      </c>
      <c r="U4745" s="83">
        <v>8</v>
      </c>
      <c r="V4745" s="53" t="s">
        <v>385</v>
      </c>
      <c r="W4745" s="53"/>
      <c r="X4745" s="53"/>
      <c r="Y4745" s="63"/>
      <c r="Z4745" s="53" t="s">
        <v>1152</v>
      </c>
      <c r="AA4745" s="53"/>
      <c r="AB4745" s="72"/>
      <c r="AC4745" s="57"/>
      <c r="AD4745" s="53"/>
      <c r="AE4745" s="53"/>
      <c r="AF4745" s="53"/>
      <c r="AG4745" s="63"/>
      <c r="AH4745" s="53"/>
      <c r="AI4745" s="53"/>
      <c r="AJ4745" s="149">
        <v>4</v>
      </c>
      <c r="AK4745" s="374">
        <v>8</v>
      </c>
    </row>
    <row r="4746" spans="1:37" s="149" customFormat="1" ht="60" customHeight="1">
      <c r="A4746" s="53" t="s">
        <v>1828</v>
      </c>
      <c r="B4746" s="60">
        <v>8441</v>
      </c>
      <c r="C4746" s="53" t="s">
        <v>2033</v>
      </c>
      <c r="D4746" s="52" t="s">
        <v>410</v>
      </c>
      <c r="E4746" s="53" t="s">
        <v>59</v>
      </c>
      <c r="F4746" s="55">
        <v>41234</v>
      </c>
      <c r="G4746" s="55">
        <v>41269</v>
      </c>
      <c r="H4746" s="53" t="s">
        <v>104</v>
      </c>
      <c r="I4746" s="57">
        <v>395.20299999999997</v>
      </c>
      <c r="J4746" s="56">
        <v>355.68266502656166</v>
      </c>
      <c r="K4746" s="56">
        <v>355.68200000000002</v>
      </c>
      <c r="L4746" s="59">
        <v>41303</v>
      </c>
      <c r="M4746" s="60">
        <v>2013</v>
      </c>
      <c r="N4746" s="61">
        <v>41323</v>
      </c>
      <c r="O4746" s="60">
        <v>2013</v>
      </c>
      <c r="P4746" s="61">
        <v>41639</v>
      </c>
      <c r="Q4746" s="53" t="s">
        <v>346</v>
      </c>
      <c r="R4746" s="53" t="s">
        <v>1312</v>
      </c>
      <c r="S4746" s="53" t="s">
        <v>384</v>
      </c>
      <c r="T4746" s="83">
        <v>1</v>
      </c>
      <c r="U4746" s="83">
        <v>8</v>
      </c>
      <c r="V4746" s="53" t="s">
        <v>389</v>
      </c>
      <c r="W4746" s="53"/>
      <c r="X4746" s="53"/>
      <c r="Y4746" s="63"/>
      <c r="Z4746" s="53"/>
      <c r="AA4746" s="53"/>
      <c r="AB4746" s="72"/>
      <c r="AC4746" s="57"/>
      <c r="AD4746" s="53"/>
      <c r="AE4746" s="53"/>
      <c r="AF4746" s="53"/>
      <c r="AG4746" s="63"/>
      <c r="AH4746" s="53"/>
      <c r="AI4746" s="53"/>
      <c r="AJ4746" s="149">
        <v>1</v>
      </c>
      <c r="AK4746" s="374">
        <v>8</v>
      </c>
    </row>
    <row r="4747" spans="1:37" s="149" customFormat="1" ht="60" customHeight="1">
      <c r="A4747" s="53" t="s">
        <v>1828</v>
      </c>
      <c r="B4747" s="60">
        <v>8442</v>
      </c>
      <c r="C4747" s="54">
        <v>3000577</v>
      </c>
      <c r="D4747" s="52" t="s">
        <v>411</v>
      </c>
      <c r="E4747" s="53" t="s">
        <v>59</v>
      </c>
      <c r="F4747" s="55">
        <v>41243</v>
      </c>
      <c r="G4747" s="55">
        <v>41271</v>
      </c>
      <c r="H4747" s="53" t="s">
        <v>104</v>
      </c>
      <c r="I4747" s="57">
        <v>92</v>
      </c>
      <c r="J4747" s="56">
        <v>82.799492273870399</v>
      </c>
      <c r="K4747" s="56">
        <v>82.799000000000007</v>
      </c>
      <c r="L4747" s="59">
        <v>41305</v>
      </c>
      <c r="M4747" s="60">
        <v>2013</v>
      </c>
      <c r="N4747" s="61">
        <v>41330</v>
      </c>
      <c r="O4747" s="60">
        <v>2013</v>
      </c>
      <c r="P4747" s="61">
        <v>41639</v>
      </c>
      <c r="Q4747" s="53" t="s">
        <v>346</v>
      </c>
      <c r="R4747" s="53" t="s">
        <v>1683</v>
      </c>
      <c r="S4747" s="53" t="s">
        <v>384</v>
      </c>
      <c r="T4747" s="83">
        <v>1</v>
      </c>
      <c r="U4747" s="83">
        <v>8</v>
      </c>
      <c r="V4747" s="53" t="s">
        <v>389</v>
      </c>
      <c r="W4747" s="53"/>
      <c r="X4747" s="53"/>
      <c r="Y4747" s="63"/>
      <c r="Z4747" s="53"/>
      <c r="AA4747" s="53"/>
      <c r="AB4747" s="72"/>
      <c r="AC4747" s="57"/>
      <c r="AD4747" s="53"/>
      <c r="AE4747" s="53"/>
      <c r="AF4747" s="53"/>
      <c r="AG4747" s="63"/>
      <c r="AH4747" s="53"/>
      <c r="AI4747" s="53"/>
      <c r="AJ4747" s="149">
        <v>1</v>
      </c>
      <c r="AK4747" s="374">
        <v>8</v>
      </c>
    </row>
    <row r="4748" spans="1:37" s="149" customFormat="1" ht="60" customHeight="1">
      <c r="A4748" s="53" t="s">
        <v>1828</v>
      </c>
      <c r="B4748" s="60">
        <v>8443</v>
      </c>
      <c r="C4748" s="54">
        <v>3000577</v>
      </c>
      <c r="D4748" s="52" t="s">
        <v>411</v>
      </c>
      <c r="E4748" s="53" t="s">
        <v>59</v>
      </c>
      <c r="F4748" s="55">
        <v>41243</v>
      </c>
      <c r="G4748" s="55">
        <v>41271</v>
      </c>
      <c r="H4748" s="53" t="s">
        <v>104</v>
      </c>
      <c r="I4748" s="57">
        <v>50</v>
      </c>
      <c r="J4748" s="56">
        <v>45</v>
      </c>
      <c r="K4748" s="56">
        <v>45</v>
      </c>
      <c r="L4748" s="59">
        <v>41305</v>
      </c>
      <c r="M4748" s="60">
        <v>2013</v>
      </c>
      <c r="N4748" s="61">
        <v>41330</v>
      </c>
      <c r="O4748" s="60">
        <v>2013</v>
      </c>
      <c r="P4748" s="61">
        <v>41639</v>
      </c>
      <c r="Q4748" s="53" t="s">
        <v>346</v>
      </c>
      <c r="R4748" s="53" t="s">
        <v>1684</v>
      </c>
      <c r="S4748" s="53" t="s">
        <v>384</v>
      </c>
      <c r="T4748" s="83">
        <v>1</v>
      </c>
      <c r="U4748" s="83">
        <v>8</v>
      </c>
      <c r="V4748" s="53" t="s">
        <v>389</v>
      </c>
      <c r="W4748" s="53"/>
      <c r="X4748" s="53"/>
      <c r="Y4748" s="63"/>
      <c r="Z4748" s="53"/>
      <c r="AA4748" s="53"/>
      <c r="AB4748" s="72"/>
      <c r="AC4748" s="57"/>
      <c r="AD4748" s="53"/>
      <c r="AE4748" s="53"/>
      <c r="AF4748" s="53"/>
      <c r="AG4748" s="63"/>
      <c r="AH4748" s="53"/>
      <c r="AI4748" s="53"/>
      <c r="AJ4748" s="149">
        <v>1</v>
      </c>
      <c r="AK4748" s="374">
        <v>8</v>
      </c>
    </row>
    <row r="4749" spans="1:37" s="149" customFormat="1" ht="60" customHeight="1">
      <c r="A4749" s="53" t="s">
        <v>1828</v>
      </c>
      <c r="B4749" s="60">
        <v>8444</v>
      </c>
      <c r="C4749" s="54">
        <v>3000577</v>
      </c>
      <c r="D4749" s="52" t="s">
        <v>411</v>
      </c>
      <c r="E4749" s="53" t="s">
        <v>59</v>
      </c>
      <c r="F4749" s="55">
        <v>41243</v>
      </c>
      <c r="G4749" s="55">
        <v>41271</v>
      </c>
      <c r="H4749" s="53" t="s">
        <v>104</v>
      </c>
      <c r="I4749" s="57">
        <v>55.076000000000001</v>
      </c>
      <c r="J4749" s="56">
        <v>49.568399999999997</v>
      </c>
      <c r="K4749" s="56">
        <v>49.567999999999998</v>
      </c>
      <c r="L4749" s="59">
        <v>41305</v>
      </c>
      <c r="M4749" s="60">
        <v>2013</v>
      </c>
      <c r="N4749" s="61">
        <v>41330</v>
      </c>
      <c r="O4749" s="60">
        <v>2013</v>
      </c>
      <c r="P4749" s="61">
        <v>41639</v>
      </c>
      <c r="Q4749" s="53" t="s">
        <v>346</v>
      </c>
      <c r="R4749" s="53" t="s">
        <v>1685</v>
      </c>
      <c r="S4749" s="53" t="s">
        <v>384</v>
      </c>
      <c r="T4749" s="83">
        <v>1</v>
      </c>
      <c r="U4749" s="83">
        <v>8</v>
      </c>
      <c r="V4749" s="53" t="s">
        <v>389</v>
      </c>
      <c r="W4749" s="53"/>
      <c r="X4749" s="53"/>
      <c r="Y4749" s="63"/>
      <c r="Z4749" s="53"/>
      <c r="AA4749" s="53"/>
      <c r="AB4749" s="72"/>
      <c r="AC4749" s="57"/>
      <c r="AD4749" s="53"/>
      <c r="AE4749" s="53"/>
      <c r="AF4749" s="53"/>
      <c r="AG4749" s="63"/>
      <c r="AH4749" s="53"/>
      <c r="AI4749" s="53"/>
      <c r="AJ4749" s="149">
        <v>1</v>
      </c>
      <c r="AK4749" s="374">
        <v>8</v>
      </c>
    </row>
    <row r="4750" spans="1:37" s="149" customFormat="1" ht="60" customHeight="1">
      <c r="A4750" s="53" t="s">
        <v>1828</v>
      </c>
      <c r="B4750" s="60">
        <v>8445</v>
      </c>
      <c r="C4750" s="53" t="s">
        <v>2034</v>
      </c>
      <c r="D4750" s="52" t="s">
        <v>1686</v>
      </c>
      <c r="E4750" s="53" t="s">
        <v>59</v>
      </c>
      <c r="F4750" s="55">
        <v>41243</v>
      </c>
      <c r="G4750" s="55">
        <v>41271</v>
      </c>
      <c r="H4750" s="53" t="s">
        <v>104</v>
      </c>
      <c r="I4750" s="57">
        <v>100</v>
      </c>
      <c r="J4750" s="56">
        <v>90</v>
      </c>
      <c r="K4750" s="56">
        <v>90</v>
      </c>
      <c r="L4750" s="59">
        <v>41305</v>
      </c>
      <c r="M4750" s="60">
        <v>2013</v>
      </c>
      <c r="N4750" s="61">
        <v>41330</v>
      </c>
      <c r="O4750" s="60">
        <v>2013</v>
      </c>
      <c r="P4750" s="61">
        <v>41639</v>
      </c>
      <c r="Q4750" s="53" t="s">
        <v>346</v>
      </c>
      <c r="R4750" s="53" t="s">
        <v>1687</v>
      </c>
      <c r="S4750" s="53" t="s">
        <v>384</v>
      </c>
      <c r="T4750" s="83">
        <v>1</v>
      </c>
      <c r="U4750" s="83">
        <v>8</v>
      </c>
      <c r="V4750" s="53" t="s">
        <v>389</v>
      </c>
      <c r="W4750" s="53"/>
      <c r="X4750" s="53"/>
      <c r="Y4750" s="63"/>
      <c r="Z4750" s="53"/>
      <c r="AA4750" s="53"/>
      <c r="AB4750" s="72"/>
      <c r="AC4750" s="57"/>
      <c r="AD4750" s="53"/>
      <c r="AE4750" s="53"/>
      <c r="AF4750" s="53"/>
      <c r="AG4750" s="63"/>
      <c r="AH4750" s="53"/>
      <c r="AI4750" s="53"/>
      <c r="AJ4750" s="149">
        <v>1</v>
      </c>
      <c r="AK4750" s="374">
        <v>8</v>
      </c>
    </row>
    <row r="4751" spans="1:37" s="149" customFormat="1" ht="60" customHeight="1">
      <c r="A4751" s="53" t="s">
        <v>1828</v>
      </c>
      <c r="B4751" s="60">
        <v>8446</v>
      </c>
      <c r="C4751" s="53" t="s">
        <v>1039</v>
      </c>
      <c r="D4751" s="52" t="s">
        <v>1040</v>
      </c>
      <c r="E4751" s="53" t="s">
        <v>59</v>
      </c>
      <c r="F4751" s="55">
        <v>41540</v>
      </c>
      <c r="G4751" s="55">
        <v>41568</v>
      </c>
      <c r="H4751" s="53" t="s">
        <v>102</v>
      </c>
      <c r="I4751" s="57">
        <v>868.55932203389841</v>
      </c>
      <c r="J4751" s="56">
        <v>868.55932203389841</v>
      </c>
      <c r="K4751" s="56">
        <v>868.55899999999997</v>
      </c>
      <c r="L4751" s="59">
        <v>41596</v>
      </c>
      <c r="M4751" s="60">
        <v>2013</v>
      </c>
      <c r="N4751" s="61">
        <v>41624</v>
      </c>
      <c r="O4751" s="60">
        <v>2013</v>
      </c>
      <c r="P4751" s="61">
        <v>41639</v>
      </c>
      <c r="Q4751" s="53" t="s">
        <v>346</v>
      </c>
      <c r="R4751" s="53" t="s">
        <v>1688</v>
      </c>
      <c r="S4751" s="53" t="s">
        <v>384</v>
      </c>
      <c r="T4751" s="83">
        <v>1</v>
      </c>
      <c r="U4751" s="83">
        <v>8</v>
      </c>
      <c r="V4751" s="53" t="s">
        <v>389</v>
      </c>
      <c r="W4751" s="53"/>
      <c r="X4751" s="53"/>
      <c r="Y4751" s="63"/>
      <c r="Z4751" s="53"/>
      <c r="AA4751" s="53"/>
      <c r="AB4751" s="72"/>
      <c r="AC4751" s="57"/>
      <c r="AD4751" s="53"/>
      <c r="AE4751" s="53"/>
      <c r="AF4751" s="53"/>
      <c r="AG4751" s="63"/>
      <c r="AH4751" s="53"/>
      <c r="AI4751" s="53"/>
      <c r="AJ4751" s="149">
        <v>4</v>
      </c>
      <c r="AK4751" s="374">
        <v>8</v>
      </c>
    </row>
    <row r="4752" spans="1:37" s="149" customFormat="1" ht="60" customHeight="1">
      <c r="A4752" s="53" t="s">
        <v>1828</v>
      </c>
      <c r="B4752" s="60">
        <v>8447</v>
      </c>
      <c r="C4752" s="53" t="s">
        <v>1039</v>
      </c>
      <c r="D4752" s="52" t="s">
        <v>1040</v>
      </c>
      <c r="E4752" s="53" t="s">
        <v>59</v>
      </c>
      <c r="F4752" s="55">
        <v>41470</v>
      </c>
      <c r="G4752" s="55">
        <v>41498</v>
      </c>
      <c r="H4752" s="53" t="s">
        <v>102</v>
      </c>
      <c r="I4752" s="57">
        <v>30</v>
      </c>
      <c r="J4752" s="56">
        <v>30</v>
      </c>
      <c r="K4752" s="56">
        <v>30</v>
      </c>
      <c r="L4752" s="59">
        <v>41523</v>
      </c>
      <c r="M4752" s="60">
        <v>2013</v>
      </c>
      <c r="N4752" s="61">
        <v>41548</v>
      </c>
      <c r="O4752" s="60">
        <v>2013</v>
      </c>
      <c r="P4752" s="61">
        <v>41577</v>
      </c>
      <c r="Q4752" s="53" t="s">
        <v>346</v>
      </c>
      <c r="R4752" s="53" t="s">
        <v>1689</v>
      </c>
      <c r="S4752" s="53" t="s">
        <v>384</v>
      </c>
      <c r="T4752" s="83">
        <v>1</v>
      </c>
      <c r="U4752" s="83">
        <v>8</v>
      </c>
      <c r="V4752" s="53" t="s">
        <v>389</v>
      </c>
      <c r="W4752" s="53"/>
      <c r="X4752" s="53"/>
      <c r="Y4752" s="63"/>
      <c r="Z4752" s="53"/>
      <c r="AA4752" s="53"/>
      <c r="AB4752" s="72"/>
      <c r="AC4752" s="57"/>
      <c r="AD4752" s="53"/>
      <c r="AE4752" s="53"/>
      <c r="AF4752" s="53"/>
      <c r="AG4752" s="63"/>
      <c r="AH4752" s="53"/>
      <c r="AI4752" s="53"/>
      <c r="AJ4752" s="149">
        <v>3</v>
      </c>
      <c r="AK4752" s="374">
        <v>8</v>
      </c>
    </row>
    <row r="4753" spans="1:37" s="149" customFormat="1" ht="60" customHeight="1">
      <c r="A4753" s="53" t="s">
        <v>1828</v>
      </c>
      <c r="B4753" s="60">
        <v>8448</v>
      </c>
      <c r="C4753" s="53" t="s">
        <v>1039</v>
      </c>
      <c r="D4753" s="52" t="s">
        <v>1040</v>
      </c>
      <c r="E4753" s="53" t="s">
        <v>59</v>
      </c>
      <c r="F4753" s="55">
        <v>41449</v>
      </c>
      <c r="G4753" s="55">
        <v>41477</v>
      </c>
      <c r="H4753" s="53" t="s">
        <v>102</v>
      </c>
      <c r="I4753" s="57">
        <v>60</v>
      </c>
      <c r="J4753" s="56">
        <v>60</v>
      </c>
      <c r="K4753" s="56">
        <v>60</v>
      </c>
      <c r="L4753" s="59">
        <v>41502</v>
      </c>
      <c r="M4753" s="60">
        <v>2013</v>
      </c>
      <c r="N4753" s="61">
        <v>41519</v>
      </c>
      <c r="O4753" s="60">
        <v>2013</v>
      </c>
      <c r="P4753" s="61">
        <v>41547</v>
      </c>
      <c r="Q4753" s="53" t="s">
        <v>346</v>
      </c>
      <c r="R4753" s="53" t="s">
        <v>1690</v>
      </c>
      <c r="S4753" s="53" t="s">
        <v>384</v>
      </c>
      <c r="T4753" s="83">
        <v>1</v>
      </c>
      <c r="U4753" s="83">
        <v>8</v>
      </c>
      <c r="V4753" s="53" t="s">
        <v>389</v>
      </c>
      <c r="W4753" s="53"/>
      <c r="X4753" s="53"/>
      <c r="Y4753" s="63"/>
      <c r="Z4753" s="53"/>
      <c r="AA4753" s="53"/>
      <c r="AB4753" s="72"/>
      <c r="AC4753" s="57"/>
      <c r="AD4753" s="53"/>
      <c r="AE4753" s="53"/>
      <c r="AF4753" s="53"/>
      <c r="AG4753" s="63"/>
      <c r="AH4753" s="53"/>
      <c r="AI4753" s="53"/>
      <c r="AJ4753" s="149">
        <v>3</v>
      </c>
      <c r="AK4753" s="374">
        <v>8</v>
      </c>
    </row>
    <row r="4754" spans="1:37" s="149" customFormat="1" ht="60" customHeight="1">
      <c r="A4754" s="53" t="s">
        <v>1828</v>
      </c>
      <c r="B4754" s="60">
        <v>8449</v>
      </c>
      <c r="C4754" s="53" t="s">
        <v>1039</v>
      </c>
      <c r="D4754" s="52" t="s">
        <v>1040</v>
      </c>
      <c r="E4754" s="53" t="s">
        <v>59</v>
      </c>
      <c r="F4754" s="55">
        <v>41330</v>
      </c>
      <c r="G4754" s="55">
        <v>41358</v>
      </c>
      <c r="H4754" s="53" t="s">
        <v>102</v>
      </c>
      <c r="I4754" s="57">
        <v>30</v>
      </c>
      <c r="J4754" s="56">
        <v>30</v>
      </c>
      <c r="K4754" s="56">
        <v>30</v>
      </c>
      <c r="L4754" s="59">
        <v>41383</v>
      </c>
      <c r="M4754" s="60">
        <v>2013</v>
      </c>
      <c r="N4754" s="61">
        <v>41397</v>
      </c>
      <c r="O4754" s="60">
        <v>2013</v>
      </c>
      <c r="P4754" s="61">
        <v>41424</v>
      </c>
      <c r="Q4754" s="53" t="s">
        <v>346</v>
      </c>
      <c r="R4754" s="53" t="s">
        <v>1691</v>
      </c>
      <c r="S4754" s="53" t="s">
        <v>384</v>
      </c>
      <c r="T4754" s="83">
        <v>1</v>
      </c>
      <c r="U4754" s="83">
        <v>8</v>
      </c>
      <c r="V4754" s="53" t="s">
        <v>389</v>
      </c>
      <c r="W4754" s="53"/>
      <c r="X4754" s="53"/>
      <c r="Y4754" s="63"/>
      <c r="Z4754" s="53"/>
      <c r="AA4754" s="53"/>
      <c r="AB4754" s="72"/>
      <c r="AC4754" s="57"/>
      <c r="AD4754" s="53"/>
      <c r="AE4754" s="53"/>
      <c r="AF4754" s="53"/>
      <c r="AG4754" s="63"/>
      <c r="AH4754" s="53"/>
      <c r="AI4754" s="53"/>
      <c r="AJ4754" s="149">
        <v>2</v>
      </c>
      <c r="AK4754" s="374">
        <v>8</v>
      </c>
    </row>
    <row r="4755" spans="1:37" s="149" customFormat="1" ht="60" customHeight="1">
      <c r="A4755" s="53" t="s">
        <v>1828</v>
      </c>
      <c r="B4755" s="60">
        <v>8450</v>
      </c>
      <c r="C4755" s="53" t="s">
        <v>1039</v>
      </c>
      <c r="D4755" s="52" t="s">
        <v>1040</v>
      </c>
      <c r="E4755" s="53" t="s">
        <v>59</v>
      </c>
      <c r="F4755" s="55">
        <v>41260</v>
      </c>
      <c r="G4755" s="55">
        <v>41295</v>
      </c>
      <c r="H4755" s="53" t="s">
        <v>102</v>
      </c>
      <c r="I4755" s="57">
        <v>30</v>
      </c>
      <c r="J4755" s="56">
        <v>30</v>
      </c>
      <c r="K4755" s="56">
        <v>30</v>
      </c>
      <c r="L4755" s="59">
        <v>41320</v>
      </c>
      <c r="M4755" s="60">
        <v>2013</v>
      </c>
      <c r="N4755" s="61">
        <v>41334</v>
      </c>
      <c r="O4755" s="60">
        <v>2013</v>
      </c>
      <c r="P4755" s="61">
        <v>41349</v>
      </c>
      <c r="Q4755" s="53" t="s">
        <v>346</v>
      </c>
      <c r="R4755" s="53" t="s">
        <v>1692</v>
      </c>
      <c r="S4755" s="53" t="s">
        <v>384</v>
      </c>
      <c r="T4755" s="83">
        <v>1</v>
      </c>
      <c r="U4755" s="83">
        <v>8</v>
      </c>
      <c r="V4755" s="53" t="s">
        <v>389</v>
      </c>
      <c r="W4755" s="53"/>
      <c r="X4755" s="53"/>
      <c r="Y4755" s="63"/>
      <c r="Z4755" s="53"/>
      <c r="AA4755" s="53"/>
      <c r="AB4755" s="72"/>
      <c r="AC4755" s="57"/>
      <c r="AD4755" s="53"/>
      <c r="AE4755" s="53"/>
      <c r="AF4755" s="53"/>
      <c r="AG4755" s="63"/>
      <c r="AH4755" s="53"/>
      <c r="AI4755" s="53"/>
      <c r="AJ4755" s="149">
        <v>1</v>
      </c>
      <c r="AK4755" s="374">
        <v>8</v>
      </c>
    </row>
    <row r="4756" spans="1:37" s="149" customFormat="1" ht="60" customHeight="1">
      <c r="A4756" s="53" t="s">
        <v>1828</v>
      </c>
      <c r="B4756" s="60">
        <v>8451</v>
      </c>
      <c r="C4756" s="53" t="s">
        <v>1039</v>
      </c>
      <c r="D4756" s="52" t="s">
        <v>1040</v>
      </c>
      <c r="E4756" s="53" t="s">
        <v>59</v>
      </c>
      <c r="F4756" s="55">
        <v>41253</v>
      </c>
      <c r="G4756" s="55">
        <v>41288</v>
      </c>
      <c r="H4756" s="53" t="s">
        <v>102</v>
      </c>
      <c r="I4756" s="57">
        <v>30</v>
      </c>
      <c r="J4756" s="56">
        <v>30</v>
      </c>
      <c r="K4756" s="56">
        <v>30</v>
      </c>
      <c r="L4756" s="59">
        <v>41313</v>
      </c>
      <c r="M4756" s="60">
        <v>2013</v>
      </c>
      <c r="N4756" s="61">
        <v>41323</v>
      </c>
      <c r="O4756" s="60">
        <v>2013</v>
      </c>
      <c r="P4756" s="61">
        <v>41333</v>
      </c>
      <c r="Q4756" s="53" t="s">
        <v>346</v>
      </c>
      <c r="R4756" s="53" t="s">
        <v>1693</v>
      </c>
      <c r="S4756" s="53" t="s">
        <v>384</v>
      </c>
      <c r="T4756" s="83">
        <v>1</v>
      </c>
      <c r="U4756" s="83">
        <v>8</v>
      </c>
      <c r="V4756" s="53" t="s">
        <v>389</v>
      </c>
      <c r="W4756" s="53"/>
      <c r="X4756" s="53"/>
      <c r="Y4756" s="63"/>
      <c r="Z4756" s="53"/>
      <c r="AA4756" s="53"/>
      <c r="AB4756" s="72"/>
      <c r="AC4756" s="57"/>
      <c r="AD4756" s="53"/>
      <c r="AE4756" s="53"/>
      <c r="AF4756" s="53"/>
      <c r="AG4756" s="63"/>
      <c r="AH4756" s="53"/>
      <c r="AI4756" s="53"/>
      <c r="AJ4756" s="149">
        <v>1</v>
      </c>
      <c r="AK4756" s="374">
        <v>8</v>
      </c>
    </row>
    <row r="4757" spans="1:37" s="149" customFormat="1" ht="60" customHeight="1">
      <c r="A4757" s="53" t="s">
        <v>1828</v>
      </c>
      <c r="B4757" s="60">
        <v>8452</v>
      </c>
      <c r="C4757" s="60">
        <v>3000601</v>
      </c>
      <c r="D4757" s="52" t="s">
        <v>1045</v>
      </c>
      <c r="E4757" s="53" t="s">
        <v>59</v>
      </c>
      <c r="F4757" s="55">
        <v>41386</v>
      </c>
      <c r="G4757" s="55">
        <v>41414</v>
      </c>
      <c r="H4757" s="53" t="s">
        <v>102</v>
      </c>
      <c r="I4757" s="57">
        <v>57.118644067796616</v>
      </c>
      <c r="J4757" s="56">
        <v>57.119</v>
      </c>
      <c r="K4757" s="56">
        <v>57.118000000000002</v>
      </c>
      <c r="L4757" s="59">
        <v>41442</v>
      </c>
      <c r="M4757" s="60">
        <v>2013</v>
      </c>
      <c r="N4757" s="61">
        <v>41456</v>
      </c>
      <c r="O4757" s="60">
        <v>2013</v>
      </c>
      <c r="P4757" s="61">
        <v>41485</v>
      </c>
      <c r="Q4757" s="53" t="s">
        <v>346</v>
      </c>
      <c r="R4757" s="53" t="s">
        <v>1694</v>
      </c>
      <c r="S4757" s="53" t="s">
        <v>384</v>
      </c>
      <c r="T4757" s="83">
        <v>1</v>
      </c>
      <c r="U4757" s="83">
        <v>8</v>
      </c>
      <c r="V4757" s="53" t="s">
        <v>389</v>
      </c>
      <c r="W4757" s="53"/>
      <c r="X4757" s="53"/>
      <c r="Y4757" s="63"/>
      <c r="Z4757" s="53"/>
      <c r="AA4757" s="53"/>
      <c r="AB4757" s="72"/>
      <c r="AC4757" s="57"/>
      <c r="AD4757" s="53"/>
      <c r="AE4757" s="53"/>
      <c r="AF4757" s="53"/>
      <c r="AG4757" s="63"/>
      <c r="AH4757" s="53"/>
      <c r="AI4757" s="53"/>
      <c r="AJ4757" s="149">
        <v>2</v>
      </c>
      <c r="AK4757" s="374">
        <v>8</v>
      </c>
    </row>
    <row r="4758" spans="1:37" s="149" customFormat="1" ht="60" customHeight="1">
      <c r="A4758" s="53" t="s">
        <v>1828</v>
      </c>
      <c r="B4758" s="60">
        <v>8453</v>
      </c>
      <c r="C4758" s="60">
        <v>3000601</v>
      </c>
      <c r="D4758" s="52" t="s">
        <v>1045</v>
      </c>
      <c r="E4758" s="53" t="s">
        <v>59</v>
      </c>
      <c r="F4758" s="55">
        <v>41225</v>
      </c>
      <c r="G4758" s="55">
        <v>41253</v>
      </c>
      <c r="H4758" s="53" t="s">
        <v>102</v>
      </c>
      <c r="I4758" s="57">
        <v>57.118644067796616</v>
      </c>
      <c r="J4758" s="56">
        <v>57.119</v>
      </c>
      <c r="K4758" s="56">
        <v>57.118000000000002</v>
      </c>
      <c r="L4758" s="59">
        <v>41284</v>
      </c>
      <c r="M4758" s="60">
        <v>2013</v>
      </c>
      <c r="N4758" s="61">
        <v>41288</v>
      </c>
      <c r="O4758" s="60">
        <v>2013</v>
      </c>
      <c r="P4758" s="61">
        <v>41332</v>
      </c>
      <c r="Q4758" s="53" t="s">
        <v>346</v>
      </c>
      <c r="R4758" s="53" t="s">
        <v>1695</v>
      </c>
      <c r="S4758" s="53" t="s">
        <v>384</v>
      </c>
      <c r="T4758" s="83">
        <v>1</v>
      </c>
      <c r="U4758" s="83">
        <v>8</v>
      </c>
      <c r="V4758" s="53" t="s">
        <v>389</v>
      </c>
      <c r="W4758" s="53"/>
      <c r="X4758" s="53"/>
      <c r="Y4758" s="63"/>
      <c r="Z4758" s="53"/>
      <c r="AA4758" s="53"/>
      <c r="AB4758" s="72"/>
      <c r="AC4758" s="57"/>
      <c r="AD4758" s="53"/>
      <c r="AE4758" s="53"/>
      <c r="AF4758" s="53"/>
      <c r="AG4758" s="63"/>
      <c r="AH4758" s="53"/>
      <c r="AI4758" s="53"/>
      <c r="AJ4758" s="149">
        <v>1</v>
      </c>
      <c r="AK4758" s="374">
        <v>8</v>
      </c>
    </row>
    <row r="4759" spans="1:37" s="149" customFormat="1" ht="60" customHeight="1">
      <c r="A4759" s="53" t="s">
        <v>1828</v>
      </c>
      <c r="B4759" s="60">
        <v>8454</v>
      </c>
      <c r="C4759" s="60">
        <v>3000604</v>
      </c>
      <c r="D4759" s="52" t="s">
        <v>1511</v>
      </c>
      <c r="E4759" s="53" t="s">
        <v>59</v>
      </c>
      <c r="F4759" s="55">
        <v>41386</v>
      </c>
      <c r="G4759" s="55">
        <v>41414</v>
      </c>
      <c r="H4759" s="53" t="s">
        <v>102</v>
      </c>
      <c r="I4759" s="57">
        <v>237</v>
      </c>
      <c r="J4759" s="56">
        <v>237</v>
      </c>
      <c r="K4759" s="56">
        <v>237</v>
      </c>
      <c r="L4759" s="59">
        <v>41442</v>
      </c>
      <c r="M4759" s="60">
        <v>2013</v>
      </c>
      <c r="N4759" s="61">
        <v>41456</v>
      </c>
      <c r="O4759" s="60">
        <v>2013</v>
      </c>
      <c r="P4759" s="61">
        <v>41639</v>
      </c>
      <c r="Q4759" s="53" t="s">
        <v>346</v>
      </c>
      <c r="R4759" s="53" t="s">
        <v>1696</v>
      </c>
      <c r="S4759" s="53" t="s">
        <v>384</v>
      </c>
      <c r="T4759" s="83">
        <v>1</v>
      </c>
      <c r="U4759" s="83">
        <v>8</v>
      </c>
      <c r="V4759" s="53" t="s">
        <v>389</v>
      </c>
      <c r="W4759" s="53"/>
      <c r="X4759" s="53"/>
      <c r="Y4759" s="63"/>
      <c r="Z4759" s="53"/>
      <c r="AA4759" s="53"/>
      <c r="AB4759" s="72"/>
      <c r="AC4759" s="57"/>
      <c r="AD4759" s="53"/>
      <c r="AE4759" s="53"/>
      <c r="AF4759" s="53"/>
      <c r="AG4759" s="63"/>
      <c r="AH4759" s="53"/>
      <c r="AI4759" s="53"/>
      <c r="AJ4759" s="149">
        <v>2</v>
      </c>
      <c r="AK4759" s="374">
        <v>8</v>
      </c>
    </row>
    <row r="4760" spans="1:37" s="149" customFormat="1" ht="60" customHeight="1">
      <c r="A4760" s="53" t="s">
        <v>1828</v>
      </c>
      <c r="B4760" s="60">
        <v>8455</v>
      </c>
      <c r="C4760" s="60">
        <v>3000604</v>
      </c>
      <c r="D4760" s="52" t="s">
        <v>1511</v>
      </c>
      <c r="E4760" s="53" t="s">
        <v>59</v>
      </c>
      <c r="F4760" s="55">
        <v>41358</v>
      </c>
      <c r="G4760" s="55">
        <v>41386</v>
      </c>
      <c r="H4760" s="53" t="s">
        <v>102</v>
      </c>
      <c r="I4760" s="57">
        <v>400</v>
      </c>
      <c r="J4760" s="56">
        <v>400</v>
      </c>
      <c r="K4760" s="56">
        <v>400</v>
      </c>
      <c r="L4760" s="59">
        <v>41414</v>
      </c>
      <c r="M4760" s="60">
        <v>2013</v>
      </c>
      <c r="N4760" s="61">
        <v>41426</v>
      </c>
      <c r="O4760" s="60">
        <v>2013</v>
      </c>
      <c r="P4760" s="61">
        <v>41639</v>
      </c>
      <c r="Q4760" s="53" t="s">
        <v>346</v>
      </c>
      <c r="R4760" s="53" t="s">
        <v>1697</v>
      </c>
      <c r="S4760" s="53" t="s">
        <v>384</v>
      </c>
      <c r="T4760" s="83">
        <v>1</v>
      </c>
      <c r="U4760" s="83">
        <v>8</v>
      </c>
      <c r="V4760" s="53" t="s">
        <v>389</v>
      </c>
      <c r="W4760" s="53"/>
      <c r="X4760" s="53"/>
      <c r="Y4760" s="63"/>
      <c r="Z4760" s="53"/>
      <c r="AA4760" s="53"/>
      <c r="AB4760" s="72"/>
      <c r="AC4760" s="57"/>
      <c r="AD4760" s="53"/>
      <c r="AE4760" s="53"/>
      <c r="AF4760" s="53"/>
      <c r="AG4760" s="63"/>
      <c r="AH4760" s="53"/>
      <c r="AI4760" s="53"/>
      <c r="AJ4760" s="149">
        <v>2</v>
      </c>
      <c r="AK4760" s="374">
        <v>8</v>
      </c>
    </row>
    <row r="4761" spans="1:37" s="149" customFormat="1" ht="60" customHeight="1">
      <c r="A4761" s="53" t="s">
        <v>1828</v>
      </c>
      <c r="B4761" s="60">
        <v>8456</v>
      </c>
      <c r="C4761" s="53" t="s">
        <v>516</v>
      </c>
      <c r="D4761" s="52" t="s">
        <v>517</v>
      </c>
      <c r="E4761" s="53" t="s">
        <v>59</v>
      </c>
      <c r="F4761" s="55">
        <v>41239</v>
      </c>
      <c r="G4761" s="55">
        <v>41267</v>
      </c>
      <c r="H4761" s="53" t="s">
        <v>104</v>
      </c>
      <c r="I4761" s="57">
        <v>130.26271186440678</v>
      </c>
      <c r="J4761" s="56">
        <v>130.26300000000001</v>
      </c>
      <c r="K4761" s="56">
        <v>130.262</v>
      </c>
      <c r="L4761" s="59">
        <v>41299</v>
      </c>
      <c r="M4761" s="60">
        <v>2013</v>
      </c>
      <c r="N4761" s="61">
        <v>41326</v>
      </c>
      <c r="O4761" s="60">
        <v>2013</v>
      </c>
      <c r="P4761" s="61">
        <v>41639</v>
      </c>
      <c r="Q4761" s="53" t="s">
        <v>337</v>
      </c>
      <c r="R4761" s="53" t="s">
        <v>1698</v>
      </c>
      <c r="S4761" s="70" t="s">
        <v>419</v>
      </c>
      <c r="T4761" s="83">
        <v>90</v>
      </c>
      <c r="U4761" s="83">
        <v>8</v>
      </c>
      <c r="V4761" s="53" t="s">
        <v>389</v>
      </c>
      <c r="W4761" s="53"/>
      <c r="X4761" s="53"/>
      <c r="Y4761" s="63"/>
      <c r="Z4761" s="53"/>
      <c r="AA4761" s="53"/>
      <c r="AB4761" s="72"/>
      <c r="AC4761" s="57"/>
      <c r="AD4761" s="53"/>
      <c r="AE4761" s="53"/>
      <c r="AF4761" s="53"/>
      <c r="AG4761" s="63"/>
      <c r="AH4761" s="53"/>
      <c r="AI4761" s="53"/>
      <c r="AJ4761" s="149">
        <v>1</v>
      </c>
      <c r="AK4761" s="374">
        <v>8</v>
      </c>
    </row>
    <row r="4762" spans="1:37" s="149" customFormat="1" ht="60" customHeight="1">
      <c r="A4762" s="53" t="s">
        <v>1828</v>
      </c>
      <c r="B4762" s="60">
        <v>8457</v>
      </c>
      <c r="C4762" s="53" t="s">
        <v>444</v>
      </c>
      <c r="D4762" s="52" t="s">
        <v>418</v>
      </c>
      <c r="E4762" s="53" t="s">
        <v>81</v>
      </c>
      <c r="F4762" s="55">
        <v>41242</v>
      </c>
      <c r="G4762" s="55">
        <v>41302</v>
      </c>
      <c r="H4762" s="53" t="s">
        <v>104</v>
      </c>
      <c r="I4762" s="57">
        <v>38.000000000000007</v>
      </c>
      <c r="J4762" s="56">
        <v>34.200000000000003</v>
      </c>
      <c r="K4762" s="56">
        <v>34.200000000000003</v>
      </c>
      <c r="L4762" s="59">
        <v>41327</v>
      </c>
      <c r="M4762" s="60">
        <v>2013</v>
      </c>
      <c r="N4762" s="61">
        <v>41394</v>
      </c>
      <c r="O4762" s="53">
        <v>2013</v>
      </c>
      <c r="P4762" s="61">
        <v>41547</v>
      </c>
      <c r="Q4762" s="53" t="s">
        <v>337</v>
      </c>
      <c r="R4762" s="53" t="s">
        <v>1698</v>
      </c>
      <c r="S4762" s="70" t="s">
        <v>419</v>
      </c>
      <c r="T4762" s="83">
        <v>5</v>
      </c>
      <c r="U4762" s="83">
        <v>8</v>
      </c>
      <c r="V4762" s="53" t="s">
        <v>385</v>
      </c>
      <c r="W4762" s="53"/>
      <c r="X4762" s="53"/>
      <c r="Y4762" s="63"/>
      <c r="Z4762" s="53"/>
      <c r="AA4762" s="53"/>
      <c r="AB4762" s="72"/>
      <c r="AC4762" s="57"/>
      <c r="AD4762" s="53"/>
      <c r="AE4762" s="53"/>
      <c r="AF4762" s="53"/>
      <c r="AG4762" s="63"/>
      <c r="AH4762" s="53"/>
      <c r="AI4762" s="53"/>
      <c r="AJ4762" s="149">
        <v>1</v>
      </c>
      <c r="AK4762" s="374">
        <v>8</v>
      </c>
    </row>
    <row r="4763" spans="1:37" s="149" customFormat="1" ht="60" customHeight="1">
      <c r="A4763" s="53" t="s">
        <v>1828</v>
      </c>
      <c r="B4763" s="60">
        <v>8458</v>
      </c>
      <c r="C4763" s="53" t="s">
        <v>518</v>
      </c>
      <c r="D4763" s="52" t="s">
        <v>417</v>
      </c>
      <c r="E4763" s="53" t="s">
        <v>59</v>
      </c>
      <c r="F4763" s="55">
        <v>41241</v>
      </c>
      <c r="G4763" s="55">
        <v>41269</v>
      </c>
      <c r="H4763" s="53" t="s">
        <v>104</v>
      </c>
      <c r="I4763" s="57">
        <v>14.059322033898306</v>
      </c>
      <c r="J4763" s="56">
        <v>12.653389830508477</v>
      </c>
      <c r="K4763" s="56">
        <v>12.653</v>
      </c>
      <c r="L4763" s="59">
        <v>41303</v>
      </c>
      <c r="M4763" s="60">
        <v>2013</v>
      </c>
      <c r="N4763" s="61">
        <v>41330</v>
      </c>
      <c r="O4763" s="60">
        <v>2013</v>
      </c>
      <c r="P4763" s="61">
        <v>41639</v>
      </c>
      <c r="Q4763" s="53" t="s">
        <v>346</v>
      </c>
      <c r="R4763" s="53"/>
      <c r="S4763" s="70" t="s">
        <v>419</v>
      </c>
      <c r="T4763" s="83">
        <v>1</v>
      </c>
      <c r="U4763" s="83">
        <v>8</v>
      </c>
      <c r="V4763" s="53" t="s">
        <v>389</v>
      </c>
      <c r="W4763" s="53"/>
      <c r="X4763" s="53"/>
      <c r="Y4763" s="63"/>
      <c r="Z4763" s="53"/>
      <c r="AA4763" s="53"/>
      <c r="AB4763" s="72"/>
      <c r="AC4763" s="57"/>
      <c r="AD4763" s="53"/>
      <c r="AE4763" s="53"/>
      <c r="AF4763" s="53"/>
      <c r="AG4763" s="63"/>
      <c r="AH4763" s="53"/>
      <c r="AI4763" s="53"/>
      <c r="AJ4763" s="149">
        <v>1</v>
      </c>
      <c r="AK4763" s="374">
        <v>8</v>
      </c>
    </row>
    <row r="4764" spans="1:37" s="149" customFormat="1" ht="60" customHeight="1">
      <c r="A4764" s="53" t="s">
        <v>1828</v>
      </c>
      <c r="B4764" s="60">
        <v>8459</v>
      </c>
      <c r="C4764" s="53" t="s">
        <v>519</v>
      </c>
      <c r="D4764" s="52" t="s">
        <v>520</v>
      </c>
      <c r="E4764" s="53" t="s">
        <v>59</v>
      </c>
      <c r="F4764" s="55">
        <v>41235</v>
      </c>
      <c r="G4764" s="55">
        <v>41263</v>
      </c>
      <c r="H4764" s="53" t="s">
        <v>104</v>
      </c>
      <c r="I4764" s="57">
        <v>8.3898305084745779</v>
      </c>
      <c r="J4764" s="56">
        <v>7.5508474576271194</v>
      </c>
      <c r="K4764" s="56">
        <v>7.55</v>
      </c>
      <c r="L4764" s="59">
        <v>41297</v>
      </c>
      <c r="M4764" s="60">
        <v>2013</v>
      </c>
      <c r="N4764" s="61">
        <v>41324</v>
      </c>
      <c r="O4764" s="60">
        <v>2013</v>
      </c>
      <c r="P4764" s="61">
        <v>41639</v>
      </c>
      <c r="Q4764" s="53" t="s">
        <v>346</v>
      </c>
      <c r="R4764" s="53"/>
      <c r="S4764" s="70" t="s">
        <v>419</v>
      </c>
      <c r="T4764" s="83">
        <v>4</v>
      </c>
      <c r="U4764" s="83">
        <v>8</v>
      </c>
      <c r="V4764" s="53" t="s">
        <v>389</v>
      </c>
      <c r="W4764" s="53"/>
      <c r="X4764" s="53"/>
      <c r="Y4764" s="63"/>
      <c r="Z4764" s="53"/>
      <c r="AA4764" s="53"/>
      <c r="AB4764" s="72"/>
      <c r="AC4764" s="57"/>
      <c r="AD4764" s="53"/>
      <c r="AE4764" s="53"/>
      <c r="AF4764" s="53"/>
      <c r="AG4764" s="63"/>
      <c r="AH4764" s="53"/>
      <c r="AI4764" s="53"/>
      <c r="AJ4764" s="149">
        <v>1</v>
      </c>
      <c r="AK4764" s="374">
        <v>8</v>
      </c>
    </row>
    <row r="4765" spans="1:37" s="149" customFormat="1" ht="60" customHeight="1">
      <c r="A4765" s="53" t="s">
        <v>1828</v>
      </c>
      <c r="B4765" s="60">
        <v>8460</v>
      </c>
      <c r="C4765" s="53" t="s">
        <v>941</v>
      </c>
      <c r="D4765" s="52" t="s">
        <v>942</v>
      </c>
      <c r="E4765" s="53" t="s">
        <v>59</v>
      </c>
      <c r="F4765" s="55">
        <v>41235</v>
      </c>
      <c r="G4765" s="55">
        <v>41263</v>
      </c>
      <c r="H4765" s="53" t="s">
        <v>104</v>
      </c>
      <c r="I4765" s="57">
        <v>4.796610169491526</v>
      </c>
      <c r="J4765" s="56">
        <v>4.3169491525423735</v>
      </c>
      <c r="K4765" s="56">
        <v>4.3159999999999998</v>
      </c>
      <c r="L4765" s="59">
        <v>41297</v>
      </c>
      <c r="M4765" s="60">
        <v>2013</v>
      </c>
      <c r="N4765" s="61">
        <v>41324</v>
      </c>
      <c r="O4765" s="60">
        <v>2013</v>
      </c>
      <c r="P4765" s="61">
        <v>41639</v>
      </c>
      <c r="Q4765" s="53" t="s">
        <v>346</v>
      </c>
      <c r="R4765" s="53"/>
      <c r="S4765" s="70" t="s">
        <v>419</v>
      </c>
      <c r="T4765" s="83">
        <v>1</v>
      </c>
      <c r="U4765" s="83">
        <v>8</v>
      </c>
      <c r="V4765" s="53" t="s">
        <v>389</v>
      </c>
      <c r="W4765" s="53"/>
      <c r="X4765" s="53"/>
      <c r="Y4765" s="63"/>
      <c r="Z4765" s="53"/>
      <c r="AA4765" s="53"/>
      <c r="AB4765" s="72"/>
      <c r="AC4765" s="57"/>
      <c r="AD4765" s="53"/>
      <c r="AE4765" s="53"/>
      <c r="AF4765" s="53"/>
      <c r="AG4765" s="63"/>
      <c r="AH4765" s="53"/>
      <c r="AI4765" s="53"/>
      <c r="AJ4765" s="149">
        <v>1</v>
      </c>
      <c r="AK4765" s="374">
        <v>8</v>
      </c>
    </row>
    <row r="4766" spans="1:37" s="149" customFormat="1" ht="60" customHeight="1">
      <c r="A4766" s="53" t="s">
        <v>1828</v>
      </c>
      <c r="B4766" s="60">
        <v>8461</v>
      </c>
      <c r="C4766" s="53" t="s">
        <v>446</v>
      </c>
      <c r="D4766" s="52" t="s">
        <v>447</v>
      </c>
      <c r="E4766" s="53" t="s">
        <v>59</v>
      </c>
      <c r="F4766" s="55">
        <v>41236</v>
      </c>
      <c r="G4766" s="55">
        <v>41264</v>
      </c>
      <c r="H4766" s="53" t="s">
        <v>104</v>
      </c>
      <c r="I4766" s="57">
        <v>105.45762711864407</v>
      </c>
      <c r="J4766" s="56">
        <v>94.911864406779657</v>
      </c>
      <c r="K4766" s="56">
        <v>94.911000000000001</v>
      </c>
      <c r="L4766" s="59">
        <v>41298</v>
      </c>
      <c r="M4766" s="60">
        <v>2013</v>
      </c>
      <c r="N4766" s="61">
        <v>41325</v>
      </c>
      <c r="O4766" s="60">
        <v>2013</v>
      </c>
      <c r="P4766" s="61">
        <v>41639</v>
      </c>
      <c r="Q4766" s="53" t="s">
        <v>346</v>
      </c>
      <c r="R4766" s="53"/>
      <c r="S4766" s="70" t="s">
        <v>419</v>
      </c>
      <c r="T4766" s="83">
        <v>37</v>
      </c>
      <c r="U4766" s="83">
        <v>8</v>
      </c>
      <c r="V4766" s="53" t="s">
        <v>389</v>
      </c>
      <c r="W4766" s="53"/>
      <c r="X4766" s="53"/>
      <c r="Y4766" s="63"/>
      <c r="Z4766" s="53"/>
      <c r="AA4766" s="53"/>
      <c r="AB4766" s="72"/>
      <c r="AC4766" s="57"/>
      <c r="AD4766" s="53"/>
      <c r="AE4766" s="53"/>
      <c r="AF4766" s="53"/>
      <c r="AG4766" s="63"/>
      <c r="AH4766" s="53"/>
      <c r="AI4766" s="53"/>
      <c r="AJ4766" s="149">
        <v>1</v>
      </c>
      <c r="AK4766" s="374">
        <v>8</v>
      </c>
    </row>
    <row r="4767" spans="1:37" s="149" customFormat="1" ht="60" customHeight="1">
      <c r="A4767" s="53" t="s">
        <v>1828</v>
      </c>
      <c r="B4767" s="60">
        <v>8462</v>
      </c>
      <c r="C4767" s="53" t="s">
        <v>448</v>
      </c>
      <c r="D4767" s="52" t="s">
        <v>1343</v>
      </c>
      <c r="E4767" s="53" t="s">
        <v>59</v>
      </c>
      <c r="F4767" s="55">
        <v>41236</v>
      </c>
      <c r="G4767" s="55">
        <v>41264</v>
      </c>
      <c r="H4767" s="53" t="s">
        <v>104</v>
      </c>
      <c r="I4767" s="57">
        <v>1099.2372881355932</v>
      </c>
      <c r="J4767" s="56">
        <v>1099.2370000000001</v>
      </c>
      <c r="K4767" s="56">
        <v>1099.2370000000001</v>
      </c>
      <c r="L4767" s="59">
        <v>41298</v>
      </c>
      <c r="M4767" s="60">
        <v>2013</v>
      </c>
      <c r="N4767" s="61">
        <v>41325</v>
      </c>
      <c r="O4767" s="60">
        <v>2013</v>
      </c>
      <c r="P4767" s="61">
        <v>41609</v>
      </c>
      <c r="Q4767" s="53" t="s">
        <v>346</v>
      </c>
      <c r="R4767" s="53"/>
      <c r="S4767" s="70" t="s">
        <v>419</v>
      </c>
      <c r="T4767" s="83">
        <v>46</v>
      </c>
      <c r="U4767" s="83">
        <v>8</v>
      </c>
      <c r="V4767" s="53" t="s">
        <v>389</v>
      </c>
      <c r="W4767" s="53"/>
      <c r="X4767" s="53"/>
      <c r="Y4767" s="63"/>
      <c r="Z4767" s="53"/>
      <c r="AA4767" s="53"/>
      <c r="AB4767" s="72"/>
      <c r="AC4767" s="57"/>
      <c r="AD4767" s="53"/>
      <c r="AE4767" s="53"/>
      <c r="AF4767" s="53"/>
      <c r="AG4767" s="63"/>
      <c r="AH4767" s="53"/>
      <c r="AI4767" s="53"/>
      <c r="AJ4767" s="149">
        <v>1</v>
      </c>
      <c r="AK4767" s="374">
        <v>8</v>
      </c>
    </row>
    <row r="4768" spans="1:37" s="149" customFormat="1" ht="60" customHeight="1">
      <c r="A4768" s="53" t="s">
        <v>1828</v>
      </c>
      <c r="B4768" s="60">
        <v>8463</v>
      </c>
      <c r="C4768" s="53" t="s">
        <v>404</v>
      </c>
      <c r="D4768" s="52" t="s">
        <v>405</v>
      </c>
      <c r="E4768" s="53" t="s">
        <v>59</v>
      </c>
      <c r="F4768" s="55">
        <v>41393</v>
      </c>
      <c r="G4768" s="55">
        <v>41423</v>
      </c>
      <c r="H4768" s="53" t="s">
        <v>104</v>
      </c>
      <c r="I4768" s="57">
        <v>1161.9549999999999</v>
      </c>
      <c r="J4768" s="56">
        <v>1045.7597748284063</v>
      </c>
      <c r="K4768" s="56">
        <v>1045.759</v>
      </c>
      <c r="L4768" s="59">
        <v>41442</v>
      </c>
      <c r="M4768" s="60">
        <v>2013</v>
      </c>
      <c r="N4768" s="61">
        <v>41445</v>
      </c>
      <c r="O4768" s="60">
        <v>2013</v>
      </c>
      <c r="P4768" s="61">
        <v>41639</v>
      </c>
      <c r="Q4768" s="53" t="s">
        <v>346</v>
      </c>
      <c r="R4768" s="53"/>
      <c r="S4768" s="70" t="s">
        <v>419</v>
      </c>
      <c r="T4768" s="83">
        <v>10884</v>
      </c>
      <c r="U4768" s="83">
        <v>8</v>
      </c>
      <c r="V4768" s="53" t="s">
        <v>389</v>
      </c>
      <c r="W4768" s="53"/>
      <c r="X4768" s="53"/>
      <c r="Y4768" s="63"/>
      <c r="Z4768" s="53"/>
      <c r="AA4768" s="53"/>
      <c r="AB4768" s="72"/>
      <c r="AC4768" s="57"/>
      <c r="AD4768" s="53"/>
      <c r="AE4768" s="53"/>
      <c r="AF4768" s="53"/>
      <c r="AG4768" s="63"/>
      <c r="AH4768" s="53"/>
      <c r="AI4768" s="53"/>
      <c r="AJ4768" s="149">
        <v>2</v>
      </c>
      <c r="AK4768" s="374">
        <v>8</v>
      </c>
    </row>
    <row r="4769" spans="1:37" s="149" customFormat="1" ht="60" customHeight="1">
      <c r="A4769" s="53" t="s">
        <v>1828</v>
      </c>
      <c r="B4769" s="60">
        <v>8464</v>
      </c>
      <c r="C4769" s="53" t="s">
        <v>524</v>
      </c>
      <c r="D4769" s="52" t="s">
        <v>525</v>
      </c>
      <c r="E4769" s="53" t="s">
        <v>59</v>
      </c>
      <c r="F4769" s="55">
        <v>41234</v>
      </c>
      <c r="G4769" s="55">
        <v>41262</v>
      </c>
      <c r="H4769" s="53" t="s">
        <v>104</v>
      </c>
      <c r="I4769" s="57">
        <v>1175.4405999999999</v>
      </c>
      <c r="J4769" s="56">
        <v>1175.441</v>
      </c>
      <c r="K4769" s="56">
        <v>1175.44</v>
      </c>
      <c r="L4769" s="59">
        <v>41296</v>
      </c>
      <c r="M4769" s="60">
        <v>2013</v>
      </c>
      <c r="N4769" s="61">
        <v>41323</v>
      </c>
      <c r="O4769" s="60">
        <v>2013</v>
      </c>
      <c r="P4769" s="61">
        <v>41639</v>
      </c>
      <c r="Q4769" s="53" t="s">
        <v>346</v>
      </c>
      <c r="R4769" s="53"/>
      <c r="S4769" s="70" t="s">
        <v>419</v>
      </c>
      <c r="T4769" s="83">
        <v>6077</v>
      </c>
      <c r="U4769" s="83">
        <v>8</v>
      </c>
      <c r="V4769" s="53" t="s">
        <v>385</v>
      </c>
      <c r="W4769" s="53"/>
      <c r="X4769" s="53"/>
      <c r="Y4769" s="63"/>
      <c r="Z4769" s="53"/>
      <c r="AA4769" s="53"/>
      <c r="AB4769" s="72"/>
      <c r="AC4769" s="57"/>
      <c r="AD4769" s="53"/>
      <c r="AE4769" s="53"/>
      <c r="AF4769" s="53"/>
      <c r="AG4769" s="63"/>
      <c r="AH4769" s="53"/>
      <c r="AI4769" s="53"/>
      <c r="AJ4769" s="149">
        <v>1</v>
      </c>
      <c r="AK4769" s="374">
        <v>8</v>
      </c>
    </row>
    <row r="4770" spans="1:37" s="149" customFormat="1" ht="60" customHeight="1">
      <c r="A4770" s="53" t="s">
        <v>1828</v>
      </c>
      <c r="B4770" s="60">
        <v>8465</v>
      </c>
      <c r="C4770" s="69" t="s">
        <v>427</v>
      </c>
      <c r="D4770" s="52" t="s">
        <v>406</v>
      </c>
      <c r="E4770" s="53" t="s">
        <v>59</v>
      </c>
      <c r="F4770" s="55">
        <v>41242</v>
      </c>
      <c r="G4770" s="55">
        <v>41270</v>
      </c>
      <c r="H4770" s="53" t="s">
        <v>104</v>
      </c>
      <c r="I4770" s="57">
        <v>682.37288135593224</v>
      </c>
      <c r="J4770" s="56">
        <v>682.37288135593224</v>
      </c>
      <c r="K4770" s="56">
        <v>682.37199999999996</v>
      </c>
      <c r="L4770" s="59">
        <v>41304</v>
      </c>
      <c r="M4770" s="60">
        <v>2013</v>
      </c>
      <c r="N4770" s="61">
        <v>41330</v>
      </c>
      <c r="O4770" s="60">
        <v>2013</v>
      </c>
      <c r="P4770" s="61">
        <v>41639</v>
      </c>
      <c r="Q4770" s="53" t="s">
        <v>346</v>
      </c>
      <c r="R4770" s="53" t="s">
        <v>1699</v>
      </c>
      <c r="S4770" s="70" t="s">
        <v>419</v>
      </c>
      <c r="T4770" s="83">
        <v>154</v>
      </c>
      <c r="U4770" s="83">
        <v>8</v>
      </c>
      <c r="V4770" s="53" t="s">
        <v>389</v>
      </c>
      <c r="W4770" s="53"/>
      <c r="X4770" s="53"/>
      <c r="Y4770" s="63"/>
      <c r="Z4770" s="53"/>
      <c r="AA4770" s="53"/>
      <c r="AB4770" s="72"/>
      <c r="AC4770" s="57"/>
      <c r="AD4770" s="53"/>
      <c r="AE4770" s="53"/>
      <c r="AF4770" s="53"/>
      <c r="AG4770" s="63"/>
      <c r="AH4770" s="53"/>
      <c r="AI4770" s="53"/>
      <c r="AJ4770" s="149">
        <v>1</v>
      </c>
      <c r="AK4770" s="374">
        <v>8</v>
      </c>
    </row>
    <row r="4771" spans="1:37" s="149" customFormat="1" ht="60" customHeight="1">
      <c r="A4771" s="53" t="s">
        <v>1828</v>
      </c>
      <c r="B4771" s="60">
        <v>8466</v>
      </c>
      <c r="C4771" s="53" t="s">
        <v>449</v>
      </c>
      <c r="D4771" s="52" t="s">
        <v>993</v>
      </c>
      <c r="E4771" s="53" t="s">
        <v>59</v>
      </c>
      <c r="F4771" s="55">
        <v>41242</v>
      </c>
      <c r="G4771" s="55">
        <v>41270</v>
      </c>
      <c r="H4771" s="53" t="s">
        <v>104</v>
      </c>
      <c r="I4771" s="57">
        <v>356.36440677966101</v>
      </c>
      <c r="J4771" s="56">
        <v>320.72796610169485</v>
      </c>
      <c r="K4771" s="56">
        <v>320.72699999999998</v>
      </c>
      <c r="L4771" s="59">
        <v>41304</v>
      </c>
      <c r="M4771" s="60">
        <v>2013</v>
      </c>
      <c r="N4771" s="61">
        <v>41330</v>
      </c>
      <c r="O4771" s="60">
        <v>2013</v>
      </c>
      <c r="P4771" s="61">
        <v>41639</v>
      </c>
      <c r="Q4771" s="53" t="s">
        <v>346</v>
      </c>
      <c r="R4771" s="53" t="s">
        <v>1700</v>
      </c>
      <c r="S4771" s="70" t="s">
        <v>419</v>
      </c>
      <c r="T4771" s="83">
        <v>16441</v>
      </c>
      <c r="U4771" s="83">
        <v>8</v>
      </c>
      <c r="V4771" s="53" t="s">
        <v>389</v>
      </c>
      <c r="W4771" s="53"/>
      <c r="X4771" s="53"/>
      <c r="Y4771" s="63"/>
      <c r="Z4771" s="53"/>
      <c r="AA4771" s="53"/>
      <c r="AB4771" s="72"/>
      <c r="AC4771" s="57"/>
      <c r="AD4771" s="53"/>
      <c r="AE4771" s="53"/>
      <c r="AF4771" s="53"/>
      <c r="AG4771" s="63"/>
      <c r="AH4771" s="53"/>
      <c r="AI4771" s="53"/>
      <c r="AJ4771" s="149">
        <v>1</v>
      </c>
      <c r="AK4771" s="374">
        <v>8</v>
      </c>
    </row>
    <row r="4772" spans="1:37" s="149" customFormat="1" ht="60" customHeight="1">
      <c r="A4772" s="53" t="s">
        <v>1828</v>
      </c>
      <c r="B4772" s="60">
        <v>8467</v>
      </c>
      <c r="C4772" s="53" t="s">
        <v>453</v>
      </c>
      <c r="D4772" s="52" t="s">
        <v>454</v>
      </c>
      <c r="E4772" s="53" t="s">
        <v>59</v>
      </c>
      <c r="F4772" s="55">
        <v>41242</v>
      </c>
      <c r="G4772" s="55">
        <v>41270</v>
      </c>
      <c r="H4772" s="53" t="s">
        <v>104</v>
      </c>
      <c r="I4772" s="57">
        <v>580.78813559322043</v>
      </c>
      <c r="J4772" s="56">
        <v>580.78800000000001</v>
      </c>
      <c r="K4772" s="56">
        <v>580.78800000000001</v>
      </c>
      <c r="L4772" s="59">
        <v>41304</v>
      </c>
      <c r="M4772" s="60">
        <v>2013</v>
      </c>
      <c r="N4772" s="61">
        <v>41330</v>
      </c>
      <c r="O4772" s="60">
        <v>2013</v>
      </c>
      <c r="P4772" s="61">
        <v>41639</v>
      </c>
      <c r="Q4772" s="53" t="s">
        <v>346</v>
      </c>
      <c r="R4772" s="53" t="s">
        <v>1701</v>
      </c>
      <c r="S4772" s="70" t="s">
        <v>419</v>
      </c>
      <c r="T4772" s="83">
        <v>142262</v>
      </c>
      <c r="U4772" s="83">
        <v>8</v>
      </c>
      <c r="V4772" s="53" t="s">
        <v>385</v>
      </c>
      <c r="W4772" s="53"/>
      <c r="X4772" s="53"/>
      <c r="Y4772" s="63"/>
      <c r="Z4772" s="53"/>
      <c r="AA4772" s="53"/>
      <c r="AB4772" s="72"/>
      <c r="AC4772" s="57"/>
      <c r="AD4772" s="53"/>
      <c r="AE4772" s="53"/>
      <c r="AF4772" s="53"/>
      <c r="AG4772" s="63"/>
      <c r="AH4772" s="53"/>
      <c r="AI4772" s="53"/>
      <c r="AJ4772" s="149">
        <v>1</v>
      </c>
      <c r="AK4772" s="374">
        <v>8</v>
      </c>
    </row>
    <row r="4773" spans="1:37" s="149" customFormat="1" ht="75" customHeight="1">
      <c r="A4773" s="53" t="s">
        <v>1828</v>
      </c>
      <c r="B4773" s="60">
        <v>8468</v>
      </c>
      <c r="C4773" s="53" t="s">
        <v>451</v>
      </c>
      <c r="D4773" s="52" t="s">
        <v>452</v>
      </c>
      <c r="E4773" s="53" t="s">
        <v>81</v>
      </c>
      <c r="F4773" s="55">
        <v>41250</v>
      </c>
      <c r="G4773" s="55">
        <v>41325</v>
      </c>
      <c r="H4773" s="53" t="s">
        <v>104</v>
      </c>
      <c r="I4773" s="57">
        <v>1962.0658000000001</v>
      </c>
      <c r="J4773" s="56">
        <v>1740.5672025752544</v>
      </c>
      <c r="K4773" s="56">
        <v>1740.5672033898304</v>
      </c>
      <c r="L4773" s="59">
        <v>41342</v>
      </c>
      <c r="M4773" s="60">
        <v>2013</v>
      </c>
      <c r="N4773" s="61">
        <v>41358</v>
      </c>
      <c r="O4773" s="60">
        <v>2013</v>
      </c>
      <c r="P4773" s="61">
        <v>41547</v>
      </c>
      <c r="Q4773" s="53" t="s">
        <v>337</v>
      </c>
      <c r="R4773" s="53" t="s">
        <v>2528</v>
      </c>
      <c r="S4773" s="53" t="s">
        <v>780</v>
      </c>
      <c r="T4773" s="83">
        <v>1138</v>
      </c>
      <c r="U4773" s="83">
        <v>8</v>
      </c>
      <c r="V4773" s="53" t="s">
        <v>385</v>
      </c>
      <c r="W4773" s="53"/>
      <c r="X4773" s="53"/>
      <c r="Y4773" s="63"/>
      <c r="Z4773" s="53"/>
      <c r="AA4773" s="53"/>
      <c r="AB4773" s="72"/>
      <c r="AC4773" s="57"/>
      <c r="AD4773" s="53"/>
      <c r="AE4773" s="53"/>
      <c r="AF4773" s="53"/>
      <c r="AG4773" s="63"/>
      <c r="AH4773" s="53"/>
      <c r="AI4773" s="53"/>
      <c r="AJ4773" s="149">
        <v>1</v>
      </c>
      <c r="AK4773" s="374">
        <v>8</v>
      </c>
    </row>
    <row r="4774" spans="1:37" s="149" customFormat="1" ht="75" customHeight="1">
      <c r="A4774" s="53" t="s">
        <v>1828</v>
      </c>
      <c r="B4774" s="160" t="s">
        <v>2537</v>
      </c>
      <c r="C4774" s="53" t="s">
        <v>451</v>
      </c>
      <c r="D4774" s="52" t="s">
        <v>452</v>
      </c>
      <c r="E4774" s="53" t="s">
        <v>81</v>
      </c>
      <c r="F4774" s="55">
        <v>41250</v>
      </c>
      <c r="G4774" s="55">
        <v>41325</v>
      </c>
      <c r="H4774" s="53" t="s">
        <v>104</v>
      </c>
      <c r="I4774" s="57">
        <v>1653.0547999999999</v>
      </c>
      <c r="J4774" s="56">
        <v>1462.4568731542897</v>
      </c>
      <c r="K4774" s="56">
        <v>1462.4559576271188</v>
      </c>
      <c r="L4774" s="59">
        <v>41342</v>
      </c>
      <c r="M4774" s="60">
        <v>2013</v>
      </c>
      <c r="N4774" s="61">
        <v>41358</v>
      </c>
      <c r="O4774" s="60">
        <v>2013</v>
      </c>
      <c r="P4774" s="61">
        <v>41547</v>
      </c>
      <c r="Q4774" s="53" t="s">
        <v>337</v>
      </c>
      <c r="R4774" s="53" t="s">
        <v>2529</v>
      </c>
      <c r="S4774" s="53" t="s">
        <v>780</v>
      </c>
      <c r="T4774" s="83">
        <v>588</v>
      </c>
      <c r="U4774" s="83">
        <v>8</v>
      </c>
      <c r="V4774" s="53" t="s">
        <v>385</v>
      </c>
      <c r="W4774" s="53"/>
      <c r="X4774" s="53"/>
      <c r="Y4774" s="63"/>
      <c r="Z4774" s="53"/>
      <c r="AA4774" s="53"/>
      <c r="AB4774" s="72"/>
      <c r="AC4774" s="57"/>
      <c r="AD4774" s="53"/>
      <c r="AE4774" s="53"/>
      <c r="AF4774" s="53"/>
      <c r="AG4774" s="63"/>
      <c r="AH4774" s="53"/>
      <c r="AI4774" s="53"/>
      <c r="AJ4774" s="149">
        <v>1</v>
      </c>
      <c r="AK4774" s="374">
        <v>8</v>
      </c>
    </row>
    <row r="4775" spans="1:37" s="149" customFormat="1" ht="75" customHeight="1">
      <c r="A4775" s="53" t="s">
        <v>1828</v>
      </c>
      <c r="B4775" s="160" t="s">
        <v>2538</v>
      </c>
      <c r="C4775" s="53" t="s">
        <v>451</v>
      </c>
      <c r="D4775" s="52" t="s">
        <v>452</v>
      </c>
      <c r="E4775" s="53" t="s">
        <v>81</v>
      </c>
      <c r="F4775" s="55">
        <v>41250</v>
      </c>
      <c r="G4775" s="55">
        <v>41325</v>
      </c>
      <c r="H4775" s="53" t="s">
        <v>104</v>
      </c>
      <c r="I4775" s="57">
        <v>1918.9248</v>
      </c>
      <c r="J4775" s="56">
        <v>1654.5569494090876</v>
      </c>
      <c r="K4775" s="56">
        <v>1654.5565932203392</v>
      </c>
      <c r="L4775" s="59">
        <v>41342</v>
      </c>
      <c r="M4775" s="60">
        <v>2013</v>
      </c>
      <c r="N4775" s="61">
        <v>41358</v>
      </c>
      <c r="O4775" s="60">
        <v>2013</v>
      </c>
      <c r="P4775" s="61">
        <v>41547</v>
      </c>
      <c r="Q4775" s="53" t="s">
        <v>337</v>
      </c>
      <c r="R4775" s="53" t="s">
        <v>2530</v>
      </c>
      <c r="S4775" s="53" t="s">
        <v>2534</v>
      </c>
      <c r="T4775" s="83">
        <v>8050</v>
      </c>
      <c r="U4775" s="83">
        <v>8</v>
      </c>
      <c r="V4775" s="53" t="s">
        <v>385</v>
      </c>
      <c r="W4775" s="53"/>
      <c r="X4775" s="53"/>
      <c r="Y4775" s="63"/>
      <c r="Z4775" s="53"/>
      <c r="AA4775" s="53"/>
      <c r="AB4775" s="72"/>
      <c r="AC4775" s="57"/>
      <c r="AD4775" s="53"/>
      <c r="AE4775" s="53"/>
      <c r="AF4775" s="53"/>
      <c r="AG4775" s="63"/>
      <c r="AH4775" s="53"/>
      <c r="AI4775" s="53"/>
      <c r="AJ4775" s="149">
        <v>1</v>
      </c>
      <c r="AK4775" s="374">
        <v>8</v>
      </c>
    </row>
    <row r="4776" spans="1:37" s="149" customFormat="1" ht="75" customHeight="1">
      <c r="A4776" s="53" t="s">
        <v>1828</v>
      </c>
      <c r="B4776" s="160" t="s">
        <v>2539</v>
      </c>
      <c r="C4776" s="53" t="s">
        <v>451</v>
      </c>
      <c r="D4776" s="52" t="s">
        <v>452</v>
      </c>
      <c r="E4776" s="53" t="s">
        <v>81</v>
      </c>
      <c r="F4776" s="55">
        <v>41250</v>
      </c>
      <c r="G4776" s="55">
        <v>41325</v>
      </c>
      <c r="H4776" s="53" t="s">
        <v>104</v>
      </c>
      <c r="I4776" s="57">
        <v>1973.5708</v>
      </c>
      <c r="J4776" s="56">
        <v>1750.9211061248693</v>
      </c>
      <c r="K4776" s="56">
        <v>1750.9201440677969</v>
      </c>
      <c r="L4776" s="59">
        <v>41342</v>
      </c>
      <c r="M4776" s="60">
        <v>2013</v>
      </c>
      <c r="N4776" s="61">
        <v>41358</v>
      </c>
      <c r="O4776" s="60">
        <v>2013</v>
      </c>
      <c r="P4776" s="61">
        <v>41547</v>
      </c>
      <c r="Q4776" s="53" t="s">
        <v>337</v>
      </c>
      <c r="R4776" s="53" t="s">
        <v>2531</v>
      </c>
      <c r="S4776" s="53" t="s">
        <v>2534</v>
      </c>
      <c r="T4776" s="83">
        <v>1355</v>
      </c>
      <c r="U4776" s="83">
        <v>8</v>
      </c>
      <c r="V4776" s="53" t="s">
        <v>385</v>
      </c>
      <c r="W4776" s="53"/>
      <c r="X4776" s="53"/>
      <c r="Y4776" s="63"/>
      <c r="Z4776" s="53"/>
      <c r="AA4776" s="53"/>
      <c r="AB4776" s="72"/>
      <c r="AC4776" s="57"/>
      <c r="AD4776" s="53"/>
      <c r="AE4776" s="53"/>
      <c r="AF4776" s="53"/>
      <c r="AG4776" s="63"/>
      <c r="AH4776" s="53"/>
      <c r="AI4776" s="53"/>
      <c r="AJ4776" s="149">
        <v>1</v>
      </c>
      <c r="AK4776" s="374">
        <v>8</v>
      </c>
    </row>
    <row r="4777" spans="1:37" s="149" customFormat="1" ht="75" customHeight="1">
      <c r="A4777" s="53" t="s">
        <v>1828</v>
      </c>
      <c r="B4777" s="160" t="s">
        <v>2540</v>
      </c>
      <c r="C4777" s="53" t="s">
        <v>451</v>
      </c>
      <c r="D4777" s="52" t="s">
        <v>452</v>
      </c>
      <c r="E4777" s="53" t="s">
        <v>81</v>
      </c>
      <c r="F4777" s="55">
        <v>41250</v>
      </c>
      <c r="G4777" s="55">
        <v>41325</v>
      </c>
      <c r="H4777" s="53" t="s">
        <v>104</v>
      </c>
      <c r="I4777" s="57">
        <v>1789.2138</v>
      </c>
      <c r="J4777" s="56">
        <v>1585.0000557675748</v>
      </c>
      <c r="K4777" s="56">
        <v>1584.999966101695</v>
      </c>
      <c r="L4777" s="59">
        <v>41342</v>
      </c>
      <c r="M4777" s="60">
        <v>2013</v>
      </c>
      <c r="N4777" s="61">
        <v>41358</v>
      </c>
      <c r="O4777" s="60">
        <v>2013</v>
      </c>
      <c r="P4777" s="61">
        <v>41547</v>
      </c>
      <c r="Q4777" s="53" t="s">
        <v>337</v>
      </c>
      <c r="R4777" s="53" t="s">
        <v>2532</v>
      </c>
      <c r="S4777" s="53" t="s">
        <v>2535</v>
      </c>
      <c r="T4777" s="83" t="s">
        <v>2536</v>
      </c>
      <c r="U4777" s="83">
        <v>8</v>
      </c>
      <c r="V4777" s="53" t="s">
        <v>385</v>
      </c>
      <c r="W4777" s="53"/>
      <c r="X4777" s="53"/>
      <c r="Y4777" s="63"/>
      <c r="Z4777" s="53"/>
      <c r="AA4777" s="53"/>
      <c r="AB4777" s="72"/>
      <c r="AC4777" s="57"/>
      <c r="AD4777" s="53"/>
      <c r="AE4777" s="53"/>
      <c r="AF4777" s="53"/>
      <c r="AG4777" s="63"/>
      <c r="AH4777" s="53"/>
      <c r="AI4777" s="53"/>
      <c r="AJ4777" s="149">
        <v>1</v>
      </c>
      <c r="AK4777" s="374">
        <v>8</v>
      </c>
    </row>
    <row r="4778" spans="1:37" s="149" customFormat="1" ht="75" customHeight="1">
      <c r="A4778" s="53" t="s">
        <v>1828</v>
      </c>
      <c r="B4778" s="160" t="s">
        <v>2541</v>
      </c>
      <c r="C4778" s="53" t="s">
        <v>451</v>
      </c>
      <c r="D4778" s="52" t="s">
        <v>452</v>
      </c>
      <c r="E4778" s="53" t="s">
        <v>81</v>
      </c>
      <c r="F4778" s="55">
        <v>41250</v>
      </c>
      <c r="G4778" s="55">
        <v>41325</v>
      </c>
      <c r="H4778" s="53" t="s">
        <v>104</v>
      </c>
      <c r="I4778" s="57">
        <v>53.482219999999998</v>
      </c>
      <c r="J4778" s="56">
        <v>48.134158702711709</v>
      </c>
      <c r="K4778" s="56">
        <v>48.134135593220343</v>
      </c>
      <c r="L4778" s="59">
        <v>41342</v>
      </c>
      <c r="M4778" s="60">
        <v>2013</v>
      </c>
      <c r="N4778" s="61">
        <v>41358</v>
      </c>
      <c r="O4778" s="60">
        <v>2013</v>
      </c>
      <c r="P4778" s="61">
        <v>41547</v>
      </c>
      <c r="Q4778" s="53" t="s">
        <v>337</v>
      </c>
      <c r="R4778" s="53" t="s">
        <v>2533</v>
      </c>
      <c r="S4778" s="53" t="s">
        <v>430</v>
      </c>
      <c r="T4778" s="83">
        <v>656</v>
      </c>
      <c r="U4778" s="83">
        <v>8</v>
      </c>
      <c r="V4778" s="53" t="s">
        <v>385</v>
      </c>
      <c r="W4778" s="53"/>
      <c r="X4778" s="53"/>
      <c r="Y4778" s="63"/>
      <c r="Z4778" s="53"/>
      <c r="AA4778" s="53"/>
      <c r="AB4778" s="72"/>
      <c r="AC4778" s="57"/>
      <c r="AD4778" s="53"/>
      <c r="AE4778" s="53"/>
      <c r="AF4778" s="53"/>
      <c r="AG4778" s="63"/>
      <c r="AH4778" s="53"/>
      <c r="AI4778" s="53"/>
      <c r="AJ4778" s="149">
        <v>1</v>
      </c>
      <c r="AK4778" s="374">
        <v>8</v>
      </c>
    </row>
    <row r="4779" spans="1:37" s="149" customFormat="1" ht="75" customHeight="1">
      <c r="A4779" s="53" t="s">
        <v>1828</v>
      </c>
      <c r="B4779" s="60">
        <v>8469</v>
      </c>
      <c r="C4779" s="53" t="s">
        <v>451</v>
      </c>
      <c r="D4779" s="52" t="s">
        <v>452</v>
      </c>
      <c r="E4779" s="53" t="s">
        <v>59</v>
      </c>
      <c r="F4779" s="55">
        <v>41258</v>
      </c>
      <c r="G4779" s="55">
        <v>41284</v>
      </c>
      <c r="H4779" s="53" t="s">
        <v>104</v>
      </c>
      <c r="I4779" s="57">
        <v>614.74577999999997</v>
      </c>
      <c r="J4779" s="56">
        <v>614.74577954716835</v>
      </c>
      <c r="K4779" s="56">
        <v>614.745</v>
      </c>
      <c r="L4779" s="59">
        <v>41284</v>
      </c>
      <c r="M4779" s="60">
        <v>2013</v>
      </c>
      <c r="N4779" s="61">
        <v>41284</v>
      </c>
      <c r="O4779" s="60">
        <v>2013</v>
      </c>
      <c r="P4779" s="61">
        <v>41639</v>
      </c>
      <c r="Q4779" s="53" t="s">
        <v>337</v>
      </c>
      <c r="R4779" s="53" t="s">
        <v>2091</v>
      </c>
      <c r="S4779" s="53" t="s">
        <v>866</v>
      </c>
      <c r="T4779" s="83">
        <v>12</v>
      </c>
      <c r="U4779" s="83">
        <v>8</v>
      </c>
      <c r="V4779" s="53" t="s">
        <v>385</v>
      </c>
      <c r="W4779" s="53"/>
      <c r="X4779" s="53"/>
      <c r="Y4779" s="63"/>
      <c r="Z4779" s="53"/>
      <c r="AA4779" s="53"/>
      <c r="AB4779" s="72"/>
      <c r="AC4779" s="57"/>
      <c r="AD4779" s="53"/>
      <c r="AE4779" s="53"/>
      <c r="AF4779" s="53"/>
      <c r="AG4779" s="63"/>
      <c r="AH4779" s="53"/>
      <c r="AI4779" s="53"/>
      <c r="AJ4779" s="149">
        <v>1</v>
      </c>
      <c r="AK4779" s="374">
        <v>8</v>
      </c>
    </row>
    <row r="4780" spans="1:37" s="149" customFormat="1" ht="60" customHeight="1">
      <c r="A4780" s="53" t="s">
        <v>1828</v>
      </c>
      <c r="B4780" s="60">
        <v>8470</v>
      </c>
      <c r="C4780" s="53" t="s">
        <v>954</v>
      </c>
      <c r="D4780" s="52" t="s">
        <v>955</v>
      </c>
      <c r="E4780" s="53" t="s">
        <v>59</v>
      </c>
      <c r="F4780" s="55">
        <v>41239</v>
      </c>
      <c r="G4780" s="55">
        <v>41267</v>
      </c>
      <c r="H4780" s="53" t="s">
        <v>104</v>
      </c>
      <c r="I4780" s="57">
        <v>17.5</v>
      </c>
      <c r="J4780" s="56">
        <v>15.750000000000002</v>
      </c>
      <c r="K4780" s="56">
        <v>15.75</v>
      </c>
      <c r="L4780" s="59">
        <v>41299</v>
      </c>
      <c r="M4780" s="60">
        <v>2013</v>
      </c>
      <c r="N4780" s="61">
        <v>41326</v>
      </c>
      <c r="O4780" s="60">
        <v>2013</v>
      </c>
      <c r="P4780" s="61">
        <v>41639</v>
      </c>
      <c r="Q4780" s="53" t="s">
        <v>337</v>
      </c>
      <c r="R4780" s="53"/>
      <c r="S4780" s="70" t="s">
        <v>419</v>
      </c>
      <c r="T4780" s="83">
        <v>5</v>
      </c>
      <c r="U4780" s="83">
        <v>8</v>
      </c>
      <c r="V4780" s="53" t="s">
        <v>385</v>
      </c>
      <c r="W4780" s="53"/>
      <c r="X4780" s="53"/>
      <c r="Y4780" s="63"/>
      <c r="Z4780" s="53"/>
      <c r="AA4780" s="53"/>
      <c r="AB4780" s="72"/>
      <c r="AC4780" s="57"/>
      <c r="AD4780" s="53"/>
      <c r="AE4780" s="53"/>
      <c r="AF4780" s="53"/>
      <c r="AG4780" s="63"/>
      <c r="AH4780" s="53"/>
      <c r="AI4780" s="53"/>
      <c r="AJ4780" s="149">
        <v>1</v>
      </c>
      <c r="AK4780" s="374">
        <v>8</v>
      </c>
    </row>
    <row r="4781" spans="1:37" s="149" customFormat="1" ht="75" customHeight="1">
      <c r="A4781" s="53" t="s">
        <v>1828</v>
      </c>
      <c r="B4781" s="60">
        <v>8471</v>
      </c>
      <c r="C4781" s="53" t="s">
        <v>536</v>
      </c>
      <c r="D4781" s="52" t="s">
        <v>1830</v>
      </c>
      <c r="E4781" s="53" t="s">
        <v>81</v>
      </c>
      <c r="F4781" s="55">
        <v>41250</v>
      </c>
      <c r="G4781" s="55">
        <v>41325</v>
      </c>
      <c r="H4781" s="53" t="s">
        <v>104</v>
      </c>
      <c r="I4781" s="57">
        <v>44.648310000000002</v>
      </c>
      <c r="J4781" s="56">
        <v>40.183480545566404</v>
      </c>
      <c r="K4781" s="56">
        <v>40.182966101694916</v>
      </c>
      <c r="L4781" s="59">
        <v>41342</v>
      </c>
      <c r="M4781" s="60">
        <v>2013</v>
      </c>
      <c r="N4781" s="61">
        <v>41358</v>
      </c>
      <c r="O4781" s="60">
        <v>2013</v>
      </c>
      <c r="P4781" s="61">
        <v>41639</v>
      </c>
      <c r="Q4781" s="53" t="s">
        <v>337</v>
      </c>
      <c r="R4781" s="53" t="s">
        <v>3004</v>
      </c>
      <c r="S4781" s="70" t="s">
        <v>430</v>
      </c>
      <c r="T4781" s="83">
        <v>30</v>
      </c>
      <c r="U4781" s="83">
        <v>8</v>
      </c>
      <c r="V4781" s="53" t="s">
        <v>385</v>
      </c>
      <c r="W4781" s="53"/>
      <c r="X4781" s="53"/>
      <c r="Y4781" s="63"/>
      <c r="Z4781" s="53"/>
      <c r="AA4781" s="53"/>
      <c r="AB4781" s="72"/>
      <c r="AC4781" s="57"/>
      <c r="AD4781" s="53"/>
      <c r="AE4781" s="53"/>
      <c r="AF4781" s="53"/>
      <c r="AG4781" s="63"/>
      <c r="AH4781" s="53"/>
      <c r="AI4781" s="53"/>
      <c r="AJ4781" s="149">
        <v>1</v>
      </c>
      <c r="AK4781" s="374">
        <v>8</v>
      </c>
    </row>
    <row r="4782" spans="1:37" s="149" customFormat="1" ht="75" customHeight="1">
      <c r="A4782" s="53" t="s">
        <v>1828</v>
      </c>
      <c r="B4782" s="160" t="s">
        <v>3407</v>
      </c>
      <c r="C4782" s="53" t="s">
        <v>536</v>
      </c>
      <c r="D4782" s="52" t="s">
        <v>1830</v>
      </c>
      <c r="E4782" s="53" t="s">
        <v>81</v>
      </c>
      <c r="F4782" s="55">
        <v>41250</v>
      </c>
      <c r="G4782" s="55">
        <v>41325</v>
      </c>
      <c r="H4782" s="53" t="s">
        <v>104</v>
      </c>
      <c r="I4782" s="57">
        <v>263.66800000000001</v>
      </c>
      <c r="J4782" s="56">
        <v>237.29874799952162</v>
      </c>
      <c r="K4782" s="56">
        <v>237.2982118644068</v>
      </c>
      <c r="L4782" s="59">
        <v>41342</v>
      </c>
      <c r="M4782" s="60">
        <v>2013</v>
      </c>
      <c r="N4782" s="61">
        <v>41358</v>
      </c>
      <c r="O4782" s="60">
        <v>2013</v>
      </c>
      <c r="P4782" s="61">
        <v>41639</v>
      </c>
      <c r="Q4782" s="53" t="s">
        <v>337</v>
      </c>
      <c r="R4782" s="53" t="s">
        <v>3006</v>
      </c>
      <c r="S4782" s="70" t="s">
        <v>430</v>
      </c>
      <c r="T4782" s="83">
        <v>142</v>
      </c>
      <c r="U4782" s="83">
        <v>8</v>
      </c>
      <c r="V4782" s="53" t="s">
        <v>385</v>
      </c>
      <c r="W4782" s="53"/>
      <c r="X4782" s="53"/>
      <c r="Y4782" s="63"/>
      <c r="Z4782" s="53"/>
      <c r="AA4782" s="53"/>
      <c r="AB4782" s="72"/>
      <c r="AC4782" s="57"/>
      <c r="AD4782" s="53"/>
      <c r="AE4782" s="53"/>
      <c r="AF4782" s="53"/>
      <c r="AG4782" s="63"/>
      <c r="AH4782" s="53"/>
      <c r="AI4782" s="53"/>
      <c r="AJ4782" s="149">
        <v>1</v>
      </c>
      <c r="AK4782" s="374">
        <v>8</v>
      </c>
    </row>
    <row r="4783" spans="1:37" s="149" customFormat="1" ht="75" customHeight="1">
      <c r="A4783" s="53" t="s">
        <v>1828</v>
      </c>
      <c r="B4783" s="160" t="s">
        <v>3408</v>
      </c>
      <c r="C4783" s="53" t="s">
        <v>536</v>
      </c>
      <c r="D4783" s="52" t="s">
        <v>1830</v>
      </c>
      <c r="E4783" s="53" t="s">
        <v>81</v>
      </c>
      <c r="F4783" s="55">
        <v>41250</v>
      </c>
      <c r="G4783" s="55">
        <v>41325</v>
      </c>
      <c r="H4783" s="53" t="s">
        <v>104</v>
      </c>
      <c r="I4783" s="57">
        <v>186.40855999999999</v>
      </c>
      <c r="J4783" s="56">
        <v>167.76770755883041</v>
      </c>
      <c r="K4783" s="56">
        <v>167.76779661016951</v>
      </c>
      <c r="L4783" s="59">
        <v>41342</v>
      </c>
      <c r="M4783" s="60">
        <v>2013</v>
      </c>
      <c r="N4783" s="61">
        <v>41358</v>
      </c>
      <c r="O4783" s="60">
        <v>2013</v>
      </c>
      <c r="P4783" s="61">
        <v>41639</v>
      </c>
      <c r="Q4783" s="53" t="s">
        <v>337</v>
      </c>
      <c r="R4783" s="53" t="s">
        <v>3054</v>
      </c>
      <c r="S4783" s="70" t="s">
        <v>430</v>
      </c>
      <c r="T4783" s="83">
        <v>200</v>
      </c>
      <c r="U4783" s="83">
        <v>8</v>
      </c>
      <c r="V4783" s="53" t="s">
        <v>385</v>
      </c>
      <c r="W4783" s="53"/>
      <c r="X4783" s="53"/>
      <c r="Y4783" s="63"/>
      <c r="Z4783" s="53"/>
      <c r="AA4783" s="53"/>
      <c r="AB4783" s="72"/>
      <c r="AC4783" s="57"/>
      <c r="AD4783" s="53"/>
      <c r="AE4783" s="53"/>
      <c r="AF4783" s="53"/>
      <c r="AG4783" s="63"/>
      <c r="AH4783" s="53"/>
      <c r="AI4783" s="53"/>
      <c r="AJ4783" s="149">
        <v>1</v>
      </c>
      <c r="AK4783" s="374">
        <v>8</v>
      </c>
    </row>
    <row r="4784" spans="1:37" s="149" customFormat="1" ht="75" customHeight="1">
      <c r="A4784" s="53" t="s">
        <v>1828</v>
      </c>
      <c r="B4784" s="160" t="s">
        <v>3409</v>
      </c>
      <c r="C4784" s="53" t="s">
        <v>536</v>
      </c>
      <c r="D4784" s="52" t="s">
        <v>1830</v>
      </c>
      <c r="E4784" s="53" t="s">
        <v>81</v>
      </c>
      <c r="F4784" s="55">
        <v>41250</v>
      </c>
      <c r="G4784" s="55">
        <v>41325</v>
      </c>
      <c r="H4784" s="53" t="s">
        <v>104</v>
      </c>
      <c r="I4784" s="57">
        <v>62.178870000000003</v>
      </c>
      <c r="J4784" s="56">
        <v>55.961407611547202</v>
      </c>
      <c r="K4784" s="56">
        <v>55.960983050847467</v>
      </c>
      <c r="L4784" s="59">
        <v>41342</v>
      </c>
      <c r="M4784" s="60">
        <v>2013</v>
      </c>
      <c r="N4784" s="61">
        <v>41358</v>
      </c>
      <c r="O4784" s="60">
        <v>2013</v>
      </c>
      <c r="P4784" s="61">
        <v>41639</v>
      </c>
      <c r="Q4784" s="53" t="s">
        <v>337</v>
      </c>
      <c r="R4784" s="53" t="s">
        <v>3007</v>
      </c>
      <c r="S4784" s="70" t="s">
        <v>866</v>
      </c>
      <c r="T4784" s="83">
        <v>12</v>
      </c>
      <c r="U4784" s="83">
        <v>8</v>
      </c>
      <c r="V4784" s="53" t="s">
        <v>385</v>
      </c>
      <c r="W4784" s="53"/>
      <c r="X4784" s="53"/>
      <c r="Y4784" s="63"/>
      <c r="Z4784" s="53"/>
      <c r="AA4784" s="53"/>
      <c r="AB4784" s="72"/>
      <c r="AC4784" s="57"/>
      <c r="AD4784" s="53"/>
      <c r="AE4784" s="53"/>
      <c r="AF4784" s="53"/>
      <c r="AG4784" s="63"/>
      <c r="AH4784" s="53"/>
      <c r="AI4784" s="53"/>
      <c r="AJ4784" s="149">
        <v>1</v>
      </c>
      <c r="AK4784" s="374">
        <v>8</v>
      </c>
    </row>
    <row r="4785" spans="1:37" s="149" customFormat="1" ht="75" customHeight="1">
      <c r="A4785" s="53" t="s">
        <v>1828</v>
      </c>
      <c r="B4785" s="160" t="s">
        <v>3410</v>
      </c>
      <c r="C4785" s="53" t="s">
        <v>536</v>
      </c>
      <c r="D4785" s="52" t="s">
        <v>1830</v>
      </c>
      <c r="E4785" s="53" t="s">
        <v>81</v>
      </c>
      <c r="F4785" s="55">
        <v>41250</v>
      </c>
      <c r="G4785" s="55">
        <v>41325</v>
      </c>
      <c r="H4785" s="53" t="s">
        <v>104</v>
      </c>
      <c r="I4785" s="57">
        <v>94.963275999999993</v>
      </c>
      <c r="J4785" s="56">
        <v>85.467252409660816</v>
      </c>
      <c r="K4785" s="56">
        <v>85.466949152542384</v>
      </c>
      <c r="L4785" s="59">
        <v>41342</v>
      </c>
      <c r="M4785" s="60">
        <v>2013</v>
      </c>
      <c r="N4785" s="61">
        <v>41358</v>
      </c>
      <c r="O4785" s="60">
        <v>2013</v>
      </c>
      <c r="P4785" s="61">
        <v>41639</v>
      </c>
      <c r="Q4785" s="53" t="s">
        <v>337</v>
      </c>
      <c r="R4785" s="53" t="s">
        <v>3008</v>
      </c>
      <c r="S4785" s="70" t="s">
        <v>866</v>
      </c>
      <c r="T4785" s="83">
        <v>25</v>
      </c>
      <c r="U4785" s="83">
        <v>8</v>
      </c>
      <c r="V4785" s="53" t="s">
        <v>385</v>
      </c>
      <c r="W4785" s="53"/>
      <c r="X4785" s="53"/>
      <c r="Y4785" s="63"/>
      <c r="Z4785" s="53"/>
      <c r="AA4785" s="53"/>
      <c r="AB4785" s="72"/>
      <c r="AC4785" s="57"/>
      <c r="AD4785" s="53"/>
      <c r="AE4785" s="53"/>
      <c r="AF4785" s="53"/>
      <c r="AG4785" s="63"/>
      <c r="AH4785" s="53"/>
      <c r="AI4785" s="53"/>
      <c r="AJ4785" s="149">
        <v>1</v>
      </c>
      <c r="AK4785" s="374">
        <v>8</v>
      </c>
    </row>
    <row r="4786" spans="1:37" s="149" customFormat="1" ht="75" customHeight="1">
      <c r="A4786" s="53" t="s">
        <v>1828</v>
      </c>
      <c r="B4786" s="160" t="s">
        <v>3411</v>
      </c>
      <c r="C4786" s="53" t="s">
        <v>536</v>
      </c>
      <c r="D4786" s="52" t="s">
        <v>1830</v>
      </c>
      <c r="E4786" s="53" t="s">
        <v>81</v>
      </c>
      <c r="F4786" s="55">
        <v>41250</v>
      </c>
      <c r="G4786" s="55">
        <v>41325</v>
      </c>
      <c r="H4786" s="53" t="s">
        <v>104</v>
      </c>
      <c r="I4786" s="57">
        <v>190.79178141</v>
      </c>
      <c r="J4786" s="56">
        <v>171.71163972496802</v>
      </c>
      <c r="K4786" s="56">
        <v>171.71257627118644</v>
      </c>
      <c r="L4786" s="59">
        <v>41342</v>
      </c>
      <c r="M4786" s="60">
        <v>2013</v>
      </c>
      <c r="N4786" s="61">
        <v>41358</v>
      </c>
      <c r="O4786" s="60">
        <v>2013</v>
      </c>
      <c r="P4786" s="61">
        <v>41639</v>
      </c>
      <c r="Q4786" s="53" t="s">
        <v>337</v>
      </c>
      <c r="R4786" s="53" t="s">
        <v>3009</v>
      </c>
      <c r="S4786" s="70" t="s">
        <v>866</v>
      </c>
      <c r="T4786" s="83">
        <v>18</v>
      </c>
      <c r="U4786" s="83">
        <v>8</v>
      </c>
      <c r="V4786" s="53" t="s">
        <v>385</v>
      </c>
      <c r="W4786" s="53"/>
      <c r="X4786" s="53"/>
      <c r="Y4786" s="63"/>
      <c r="Z4786" s="53"/>
      <c r="AA4786" s="53"/>
      <c r="AB4786" s="72"/>
      <c r="AC4786" s="57"/>
      <c r="AD4786" s="53"/>
      <c r="AE4786" s="53"/>
      <c r="AF4786" s="53"/>
      <c r="AG4786" s="63"/>
      <c r="AH4786" s="53"/>
      <c r="AI4786" s="53"/>
      <c r="AJ4786" s="149">
        <v>1</v>
      </c>
      <c r="AK4786" s="374">
        <v>8</v>
      </c>
    </row>
    <row r="4787" spans="1:37" s="149" customFormat="1" ht="75" customHeight="1">
      <c r="A4787" s="53" t="s">
        <v>1828</v>
      </c>
      <c r="B4787" s="160" t="s">
        <v>3412</v>
      </c>
      <c r="C4787" s="53" t="s">
        <v>536</v>
      </c>
      <c r="D4787" s="52" t="s">
        <v>1830</v>
      </c>
      <c r="E4787" s="53" t="s">
        <v>81</v>
      </c>
      <c r="F4787" s="55">
        <v>41250</v>
      </c>
      <c r="G4787" s="55">
        <v>41325</v>
      </c>
      <c r="H4787" s="53" t="s">
        <v>104</v>
      </c>
      <c r="I4787" s="57">
        <v>35.474958000000001</v>
      </c>
      <c r="J4787" s="56">
        <v>31.924086371553599</v>
      </c>
      <c r="K4787" s="56">
        <v>31.927457627118645</v>
      </c>
      <c r="L4787" s="59">
        <v>41342</v>
      </c>
      <c r="M4787" s="60">
        <v>2013</v>
      </c>
      <c r="N4787" s="61">
        <v>41358</v>
      </c>
      <c r="O4787" s="60">
        <v>2013</v>
      </c>
      <c r="P4787" s="61">
        <v>41639</v>
      </c>
      <c r="Q4787" s="53" t="s">
        <v>337</v>
      </c>
      <c r="R4787" s="53" t="s">
        <v>3010</v>
      </c>
      <c r="S4787" s="70" t="s">
        <v>866</v>
      </c>
      <c r="T4787" s="83">
        <v>8</v>
      </c>
      <c r="U4787" s="83">
        <v>8</v>
      </c>
      <c r="V4787" s="53" t="s">
        <v>385</v>
      </c>
      <c r="W4787" s="53"/>
      <c r="X4787" s="53"/>
      <c r="Y4787" s="63"/>
      <c r="Z4787" s="53"/>
      <c r="AA4787" s="53"/>
      <c r="AB4787" s="72"/>
      <c r="AC4787" s="57"/>
      <c r="AD4787" s="53"/>
      <c r="AE4787" s="53"/>
      <c r="AF4787" s="53"/>
      <c r="AG4787" s="63"/>
      <c r="AH4787" s="53"/>
      <c r="AI4787" s="53"/>
      <c r="AJ4787" s="149">
        <v>1</v>
      </c>
      <c r="AK4787" s="374">
        <v>8</v>
      </c>
    </row>
    <row r="4788" spans="1:37" s="149" customFormat="1" ht="75" customHeight="1">
      <c r="A4788" s="53" t="s">
        <v>1828</v>
      </c>
      <c r="B4788" s="160" t="s">
        <v>3413</v>
      </c>
      <c r="C4788" s="53" t="s">
        <v>536</v>
      </c>
      <c r="D4788" s="52" t="s">
        <v>1830</v>
      </c>
      <c r="E4788" s="53" t="s">
        <v>81</v>
      </c>
      <c r="F4788" s="55">
        <v>41250</v>
      </c>
      <c r="G4788" s="55">
        <v>41325</v>
      </c>
      <c r="H4788" s="53" t="s">
        <v>104</v>
      </c>
      <c r="I4788" s="57">
        <v>98.838775799999993</v>
      </c>
      <c r="J4788" s="56">
        <v>88.955016278990414</v>
      </c>
      <c r="K4788" s="56">
        <v>88.954898305084754</v>
      </c>
      <c r="L4788" s="59">
        <v>41342</v>
      </c>
      <c r="M4788" s="60">
        <v>2013</v>
      </c>
      <c r="N4788" s="61">
        <v>41358</v>
      </c>
      <c r="O4788" s="60">
        <v>2013</v>
      </c>
      <c r="P4788" s="61">
        <v>41639</v>
      </c>
      <c r="Q4788" s="53" t="s">
        <v>337</v>
      </c>
      <c r="R4788" s="53" t="s">
        <v>3011</v>
      </c>
      <c r="S4788" s="70" t="s">
        <v>866</v>
      </c>
      <c r="T4788" s="83">
        <v>9</v>
      </c>
      <c r="U4788" s="83">
        <v>8</v>
      </c>
      <c r="V4788" s="53" t="s">
        <v>385</v>
      </c>
      <c r="W4788" s="53"/>
      <c r="X4788" s="53"/>
      <c r="Y4788" s="63"/>
      <c r="Z4788" s="53"/>
      <c r="AA4788" s="53"/>
      <c r="AB4788" s="72"/>
      <c r="AC4788" s="57"/>
      <c r="AD4788" s="53"/>
      <c r="AE4788" s="53"/>
      <c r="AF4788" s="53"/>
      <c r="AG4788" s="63"/>
      <c r="AH4788" s="53"/>
      <c r="AI4788" s="53"/>
      <c r="AJ4788" s="149">
        <v>1</v>
      </c>
      <c r="AK4788" s="374">
        <v>8</v>
      </c>
    </row>
    <row r="4789" spans="1:37" s="149" customFormat="1" ht="75" customHeight="1">
      <c r="A4789" s="53" t="s">
        <v>1828</v>
      </c>
      <c r="B4789" s="160" t="s">
        <v>3414</v>
      </c>
      <c r="C4789" s="53" t="s">
        <v>536</v>
      </c>
      <c r="D4789" s="52" t="s">
        <v>1830</v>
      </c>
      <c r="E4789" s="53" t="s">
        <v>81</v>
      </c>
      <c r="F4789" s="55">
        <v>41250</v>
      </c>
      <c r="G4789" s="55">
        <v>41325</v>
      </c>
      <c r="H4789" s="53" t="s">
        <v>104</v>
      </c>
      <c r="I4789" s="57">
        <v>112.585667</v>
      </c>
      <c r="J4789" s="56">
        <v>101.32432192713601</v>
      </c>
      <c r="K4789" s="56">
        <v>101.32349152542375</v>
      </c>
      <c r="L4789" s="59">
        <v>41342</v>
      </c>
      <c r="M4789" s="60">
        <v>2013</v>
      </c>
      <c r="N4789" s="61">
        <v>41358</v>
      </c>
      <c r="O4789" s="60">
        <v>2013</v>
      </c>
      <c r="P4789" s="61">
        <v>41639</v>
      </c>
      <c r="Q4789" s="53" t="s">
        <v>337</v>
      </c>
      <c r="R4789" s="53" t="s">
        <v>3012</v>
      </c>
      <c r="S4789" s="70" t="s">
        <v>866</v>
      </c>
      <c r="T4789" s="83">
        <v>12</v>
      </c>
      <c r="U4789" s="83">
        <v>8</v>
      </c>
      <c r="V4789" s="53" t="s">
        <v>385</v>
      </c>
      <c r="W4789" s="53"/>
      <c r="X4789" s="53"/>
      <c r="Y4789" s="63"/>
      <c r="Z4789" s="53"/>
      <c r="AA4789" s="53"/>
      <c r="AB4789" s="72"/>
      <c r="AC4789" s="57"/>
      <c r="AD4789" s="53"/>
      <c r="AE4789" s="53"/>
      <c r="AF4789" s="53"/>
      <c r="AG4789" s="63"/>
      <c r="AH4789" s="53"/>
      <c r="AI4789" s="53"/>
      <c r="AJ4789" s="149">
        <v>1</v>
      </c>
      <c r="AK4789" s="374">
        <v>8</v>
      </c>
    </row>
    <row r="4790" spans="1:37" s="149" customFormat="1" ht="75" customHeight="1">
      <c r="A4790" s="53" t="s">
        <v>1828</v>
      </c>
      <c r="B4790" s="160" t="s">
        <v>3415</v>
      </c>
      <c r="C4790" s="53" t="s">
        <v>536</v>
      </c>
      <c r="D4790" s="52" t="s">
        <v>1830</v>
      </c>
      <c r="E4790" s="53" t="s">
        <v>81</v>
      </c>
      <c r="F4790" s="55">
        <v>41250</v>
      </c>
      <c r="G4790" s="55">
        <v>41325</v>
      </c>
      <c r="H4790" s="53" t="s">
        <v>104</v>
      </c>
      <c r="I4790" s="57">
        <v>259.49990000000003</v>
      </c>
      <c r="J4790" s="56">
        <v>233.55047356068962</v>
      </c>
      <c r="K4790" s="56">
        <v>233.54998305084746</v>
      </c>
      <c r="L4790" s="59">
        <v>41342</v>
      </c>
      <c r="M4790" s="60">
        <v>2013</v>
      </c>
      <c r="N4790" s="61">
        <v>41358</v>
      </c>
      <c r="O4790" s="60">
        <v>2013</v>
      </c>
      <c r="P4790" s="61">
        <v>41639</v>
      </c>
      <c r="Q4790" s="53" t="s">
        <v>337</v>
      </c>
      <c r="R4790" s="53" t="s">
        <v>3014</v>
      </c>
      <c r="S4790" s="70" t="s">
        <v>866</v>
      </c>
      <c r="T4790" s="83">
        <v>10</v>
      </c>
      <c r="U4790" s="83">
        <v>8</v>
      </c>
      <c r="V4790" s="53" t="s">
        <v>385</v>
      </c>
      <c r="W4790" s="53"/>
      <c r="X4790" s="53"/>
      <c r="Y4790" s="63"/>
      <c r="Z4790" s="53"/>
      <c r="AA4790" s="53"/>
      <c r="AB4790" s="72"/>
      <c r="AC4790" s="57"/>
      <c r="AD4790" s="53"/>
      <c r="AE4790" s="53"/>
      <c r="AF4790" s="53"/>
      <c r="AG4790" s="63"/>
      <c r="AH4790" s="53"/>
      <c r="AI4790" s="53"/>
      <c r="AJ4790" s="149">
        <v>1</v>
      </c>
      <c r="AK4790" s="374">
        <v>8</v>
      </c>
    </row>
    <row r="4791" spans="1:37" s="149" customFormat="1" ht="75" customHeight="1">
      <c r="A4791" s="53" t="s">
        <v>1828</v>
      </c>
      <c r="B4791" s="160" t="s">
        <v>3416</v>
      </c>
      <c r="C4791" s="53" t="s">
        <v>536</v>
      </c>
      <c r="D4791" s="52" t="s">
        <v>1830</v>
      </c>
      <c r="E4791" s="53" t="s">
        <v>81</v>
      </c>
      <c r="F4791" s="55">
        <v>41250</v>
      </c>
      <c r="G4791" s="55">
        <v>41325</v>
      </c>
      <c r="H4791" s="53" t="s">
        <v>104</v>
      </c>
      <c r="I4791" s="57">
        <v>317.65348299999999</v>
      </c>
      <c r="J4791" s="56">
        <v>285.88671721350721</v>
      </c>
      <c r="K4791" s="56">
        <v>285.88813559322034</v>
      </c>
      <c r="L4791" s="59">
        <v>41342</v>
      </c>
      <c r="M4791" s="60">
        <v>2013</v>
      </c>
      <c r="N4791" s="61">
        <v>41358</v>
      </c>
      <c r="O4791" s="60">
        <v>2013</v>
      </c>
      <c r="P4791" s="61">
        <v>41639</v>
      </c>
      <c r="Q4791" s="53" t="s">
        <v>337</v>
      </c>
      <c r="R4791" s="53" t="s">
        <v>3427</v>
      </c>
      <c r="S4791" s="70" t="s">
        <v>866</v>
      </c>
      <c r="T4791" s="83">
        <v>17</v>
      </c>
      <c r="U4791" s="83">
        <v>8</v>
      </c>
      <c r="V4791" s="53" t="s">
        <v>385</v>
      </c>
      <c r="W4791" s="53"/>
      <c r="X4791" s="53"/>
      <c r="Y4791" s="63"/>
      <c r="Z4791" s="53"/>
      <c r="AA4791" s="53"/>
      <c r="AB4791" s="72"/>
      <c r="AC4791" s="57"/>
      <c r="AD4791" s="53"/>
      <c r="AE4791" s="53"/>
      <c r="AF4791" s="53"/>
      <c r="AG4791" s="63"/>
      <c r="AH4791" s="53"/>
      <c r="AI4791" s="53"/>
      <c r="AJ4791" s="149">
        <v>1</v>
      </c>
      <c r="AK4791" s="374">
        <v>8</v>
      </c>
    </row>
    <row r="4792" spans="1:37" s="149" customFormat="1" ht="75" customHeight="1">
      <c r="A4792" s="53" t="s">
        <v>1828</v>
      </c>
      <c r="B4792" s="160" t="s">
        <v>3417</v>
      </c>
      <c r="C4792" s="53" t="s">
        <v>536</v>
      </c>
      <c r="D4792" s="52" t="s">
        <v>1830</v>
      </c>
      <c r="E4792" s="53" t="s">
        <v>81</v>
      </c>
      <c r="F4792" s="55">
        <v>41250</v>
      </c>
      <c r="G4792" s="55">
        <v>41325</v>
      </c>
      <c r="H4792" s="53" t="s">
        <v>104</v>
      </c>
      <c r="I4792" s="57">
        <v>250.597928</v>
      </c>
      <c r="J4792" s="56">
        <v>225.53839954759681</v>
      </c>
      <c r="K4792" s="56">
        <v>225.53813559322035</v>
      </c>
      <c r="L4792" s="59">
        <v>41342</v>
      </c>
      <c r="M4792" s="60">
        <v>2013</v>
      </c>
      <c r="N4792" s="61">
        <v>41358</v>
      </c>
      <c r="O4792" s="60">
        <v>2013</v>
      </c>
      <c r="P4792" s="61">
        <v>41639</v>
      </c>
      <c r="Q4792" s="53" t="s">
        <v>337</v>
      </c>
      <c r="R4792" s="53" t="s">
        <v>3015</v>
      </c>
      <c r="S4792" s="70" t="s">
        <v>430</v>
      </c>
      <c r="T4792" s="83">
        <v>147</v>
      </c>
      <c r="U4792" s="83">
        <v>8</v>
      </c>
      <c r="V4792" s="53" t="s">
        <v>385</v>
      </c>
      <c r="W4792" s="53"/>
      <c r="X4792" s="53"/>
      <c r="Y4792" s="63"/>
      <c r="Z4792" s="53"/>
      <c r="AA4792" s="53"/>
      <c r="AB4792" s="72"/>
      <c r="AC4792" s="57"/>
      <c r="AD4792" s="53"/>
      <c r="AE4792" s="53"/>
      <c r="AF4792" s="53"/>
      <c r="AG4792" s="63"/>
      <c r="AH4792" s="53"/>
      <c r="AI4792" s="53"/>
      <c r="AJ4792" s="149">
        <v>1</v>
      </c>
      <c r="AK4792" s="374">
        <v>8</v>
      </c>
    </row>
    <row r="4793" spans="1:37" s="149" customFormat="1" ht="75" customHeight="1">
      <c r="A4793" s="53" t="s">
        <v>1828</v>
      </c>
      <c r="B4793" s="160" t="s">
        <v>3418</v>
      </c>
      <c r="C4793" s="53" t="s">
        <v>536</v>
      </c>
      <c r="D4793" s="52" t="s">
        <v>1830</v>
      </c>
      <c r="E4793" s="53" t="s">
        <v>81</v>
      </c>
      <c r="F4793" s="55">
        <v>41250</v>
      </c>
      <c r="G4793" s="55">
        <v>41325</v>
      </c>
      <c r="H4793" s="53" t="s">
        <v>104</v>
      </c>
      <c r="I4793" s="57">
        <v>82.128720338980003</v>
      </c>
      <c r="J4793" s="56">
        <v>73.8651888607248</v>
      </c>
      <c r="K4793" s="56">
        <v>73.864830508474583</v>
      </c>
      <c r="L4793" s="59">
        <v>41342</v>
      </c>
      <c r="M4793" s="60">
        <v>2013</v>
      </c>
      <c r="N4793" s="61">
        <v>41358</v>
      </c>
      <c r="O4793" s="60">
        <v>2013</v>
      </c>
      <c r="P4793" s="61">
        <v>41639</v>
      </c>
      <c r="Q4793" s="53" t="s">
        <v>337</v>
      </c>
      <c r="R4793" s="53" t="s">
        <v>3016</v>
      </c>
      <c r="S4793" s="70" t="s">
        <v>430</v>
      </c>
      <c r="T4793" s="83">
        <v>236</v>
      </c>
      <c r="U4793" s="83">
        <v>8</v>
      </c>
      <c r="V4793" s="53" t="s">
        <v>385</v>
      </c>
      <c r="W4793" s="53"/>
      <c r="X4793" s="53"/>
      <c r="Y4793" s="63"/>
      <c r="Z4793" s="53"/>
      <c r="AA4793" s="53"/>
      <c r="AB4793" s="72"/>
      <c r="AC4793" s="57"/>
      <c r="AD4793" s="53"/>
      <c r="AE4793" s="53"/>
      <c r="AF4793" s="53"/>
      <c r="AG4793" s="63"/>
      <c r="AH4793" s="53"/>
      <c r="AI4793" s="53"/>
      <c r="AJ4793" s="149">
        <v>1</v>
      </c>
      <c r="AK4793" s="374">
        <v>8</v>
      </c>
    </row>
    <row r="4794" spans="1:37" s="149" customFormat="1" ht="75" customHeight="1">
      <c r="A4794" s="53" t="s">
        <v>1828</v>
      </c>
      <c r="B4794" s="160" t="s">
        <v>3419</v>
      </c>
      <c r="C4794" s="53" t="s">
        <v>536</v>
      </c>
      <c r="D4794" s="52" t="s">
        <v>1830</v>
      </c>
      <c r="E4794" s="53" t="s">
        <v>81</v>
      </c>
      <c r="F4794" s="55">
        <v>41250</v>
      </c>
      <c r="G4794" s="55">
        <v>41325</v>
      </c>
      <c r="H4794" s="53" t="s">
        <v>104</v>
      </c>
      <c r="I4794" s="57">
        <v>95.028178999999994</v>
      </c>
      <c r="J4794" s="56">
        <v>85.763706842550249</v>
      </c>
      <c r="K4794" s="56">
        <v>85.762711864406782</v>
      </c>
      <c r="L4794" s="59">
        <v>41342</v>
      </c>
      <c r="M4794" s="60">
        <v>2013</v>
      </c>
      <c r="N4794" s="61">
        <v>41358</v>
      </c>
      <c r="O4794" s="60">
        <v>2013</v>
      </c>
      <c r="P4794" s="61">
        <v>41639</v>
      </c>
      <c r="Q4794" s="53" t="s">
        <v>337</v>
      </c>
      <c r="R4794" s="53" t="s">
        <v>3017</v>
      </c>
      <c r="S4794" s="70" t="s">
        <v>866</v>
      </c>
      <c r="T4794" s="83">
        <v>70</v>
      </c>
      <c r="U4794" s="83">
        <v>8</v>
      </c>
      <c r="V4794" s="53" t="s">
        <v>385</v>
      </c>
      <c r="W4794" s="53"/>
      <c r="X4794" s="53"/>
      <c r="Y4794" s="63"/>
      <c r="Z4794" s="53"/>
      <c r="AA4794" s="53"/>
      <c r="AB4794" s="72"/>
      <c r="AC4794" s="57"/>
      <c r="AD4794" s="53"/>
      <c r="AE4794" s="53"/>
      <c r="AF4794" s="53"/>
      <c r="AG4794" s="63"/>
      <c r="AH4794" s="53"/>
      <c r="AI4794" s="53"/>
      <c r="AJ4794" s="149">
        <v>1</v>
      </c>
      <c r="AK4794" s="374">
        <v>8</v>
      </c>
    </row>
    <row r="4795" spans="1:37" s="149" customFormat="1" ht="75" customHeight="1">
      <c r="A4795" s="53" t="s">
        <v>1828</v>
      </c>
      <c r="B4795" s="160" t="s">
        <v>3420</v>
      </c>
      <c r="C4795" s="53" t="s">
        <v>536</v>
      </c>
      <c r="D4795" s="52" t="s">
        <v>1830</v>
      </c>
      <c r="E4795" s="53" t="s">
        <v>81</v>
      </c>
      <c r="F4795" s="55">
        <v>41250</v>
      </c>
      <c r="G4795" s="55">
        <v>41325</v>
      </c>
      <c r="H4795" s="53" t="s">
        <v>104</v>
      </c>
      <c r="I4795" s="57">
        <v>273.68540000000002</v>
      </c>
      <c r="J4795" s="56">
        <v>246.31659066702241</v>
      </c>
      <c r="K4795" s="56">
        <v>246.3168644067797</v>
      </c>
      <c r="L4795" s="59">
        <v>41342</v>
      </c>
      <c r="M4795" s="60">
        <v>2013</v>
      </c>
      <c r="N4795" s="61">
        <v>41358</v>
      </c>
      <c r="O4795" s="60">
        <v>2013</v>
      </c>
      <c r="P4795" s="61">
        <v>41639</v>
      </c>
      <c r="Q4795" s="53" t="s">
        <v>337</v>
      </c>
      <c r="R4795" s="53" t="s">
        <v>3018</v>
      </c>
      <c r="S4795" s="70" t="s">
        <v>430</v>
      </c>
      <c r="T4795" s="83">
        <v>68</v>
      </c>
      <c r="U4795" s="83">
        <v>8</v>
      </c>
      <c r="V4795" s="53" t="s">
        <v>385</v>
      </c>
      <c r="W4795" s="53"/>
      <c r="X4795" s="53"/>
      <c r="Y4795" s="63"/>
      <c r="Z4795" s="53"/>
      <c r="AA4795" s="53"/>
      <c r="AB4795" s="72"/>
      <c r="AC4795" s="57"/>
      <c r="AD4795" s="53"/>
      <c r="AE4795" s="53"/>
      <c r="AF4795" s="53"/>
      <c r="AG4795" s="63"/>
      <c r="AH4795" s="53"/>
      <c r="AI4795" s="53"/>
      <c r="AJ4795" s="149">
        <v>1</v>
      </c>
      <c r="AK4795" s="374">
        <v>8</v>
      </c>
    </row>
    <row r="4796" spans="1:37" s="149" customFormat="1" ht="75" customHeight="1">
      <c r="A4796" s="53" t="s">
        <v>1828</v>
      </c>
      <c r="B4796" s="160" t="s">
        <v>3421</v>
      </c>
      <c r="C4796" s="53" t="s">
        <v>536</v>
      </c>
      <c r="D4796" s="52" t="s">
        <v>1830</v>
      </c>
      <c r="E4796" s="53" t="s">
        <v>81</v>
      </c>
      <c r="F4796" s="55">
        <v>41250</v>
      </c>
      <c r="G4796" s="55">
        <v>41325</v>
      </c>
      <c r="H4796" s="53" t="s">
        <v>104</v>
      </c>
      <c r="I4796" s="57">
        <v>403.59271100000001</v>
      </c>
      <c r="J4796" s="56">
        <v>363.23417393998557</v>
      </c>
      <c r="K4796" s="56">
        <v>363.23344067796614</v>
      </c>
      <c r="L4796" s="59">
        <v>41342</v>
      </c>
      <c r="M4796" s="60">
        <v>2013</v>
      </c>
      <c r="N4796" s="61">
        <v>41358</v>
      </c>
      <c r="O4796" s="60">
        <v>2013</v>
      </c>
      <c r="P4796" s="61">
        <v>41639</v>
      </c>
      <c r="Q4796" s="53" t="s">
        <v>337</v>
      </c>
      <c r="R4796" s="53" t="s">
        <v>3020</v>
      </c>
      <c r="S4796" s="70" t="s">
        <v>430</v>
      </c>
      <c r="T4796" s="83">
        <v>6455</v>
      </c>
      <c r="U4796" s="83">
        <v>8</v>
      </c>
      <c r="V4796" s="53" t="s">
        <v>385</v>
      </c>
      <c r="W4796" s="53"/>
      <c r="X4796" s="53"/>
      <c r="Y4796" s="63"/>
      <c r="Z4796" s="53"/>
      <c r="AA4796" s="53"/>
      <c r="AB4796" s="72"/>
      <c r="AC4796" s="57"/>
      <c r="AD4796" s="53"/>
      <c r="AE4796" s="53"/>
      <c r="AF4796" s="53"/>
      <c r="AG4796" s="63"/>
      <c r="AH4796" s="53"/>
      <c r="AI4796" s="53"/>
      <c r="AJ4796" s="149">
        <v>1</v>
      </c>
      <c r="AK4796" s="374">
        <v>8</v>
      </c>
    </row>
    <row r="4797" spans="1:37" s="149" customFormat="1" ht="75" customHeight="1">
      <c r="A4797" s="53" t="s">
        <v>1828</v>
      </c>
      <c r="B4797" s="160" t="s">
        <v>3422</v>
      </c>
      <c r="C4797" s="53" t="s">
        <v>536</v>
      </c>
      <c r="D4797" s="52" t="s">
        <v>1830</v>
      </c>
      <c r="E4797" s="53" t="s">
        <v>81</v>
      </c>
      <c r="F4797" s="55">
        <v>41250</v>
      </c>
      <c r="G4797" s="55">
        <v>41325</v>
      </c>
      <c r="H4797" s="53" t="s">
        <v>104</v>
      </c>
      <c r="I4797" s="57">
        <v>12.830978999999999</v>
      </c>
      <c r="J4797" s="56">
        <v>11.548752314248802</v>
      </c>
      <c r="K4797" s="56">
        <v>11.547881355932205</v>
      </c>
      <c r="L4797" s="59">
        <v>41342</v>
      </c>
      <c r="M4797" s="60">
        <v>2013</v>
      </c>
      <c r="N4797" s="61">
        <v>41358</v>
      </c>
      <c r="O4797" s="60">
        <v>2013</v>
      </c>
      <c r="P4797" s="61">
        <v>41639</v>
      </c>
      <c r="Q4797" s="53" t="s">
        <v>337</v>
      </c>
      <c r="R4797" s="53" t="s">
        <v>3021</v>
      </c>
      <c r="S4797" s="70" t="s">
        <v>430</v>
      </c>
      <c r="T4797" s="83">
        <v>15</v>
      </c>
      <c r="U4797" s="83">
        <v>8</v>
      </c>
      <c r="V4797" s="53" t="s">
        <v>385</v>
      </c>
      <c r="W4797" s="53"/>
      <c r="X4797" s="53"/>
      <c r="Y4797" s="63"/>
      <c r="Z4797" s="53"/>
      <c r="AA4797" s="53"/>
      <c r="AB4797" s="72"/>
      <c r="AC4797" s="57"/>
      <c r="AD4797" s="53"/>
      <c r="AE4797" s="53"/>
      <c r="AF4797" s="53"/>
      <c r="AG4797" s="63"/>
      <c r="AH4797" s="53"/>
      <c r="AI4797" s="53"/>
      <c r="AJ4797" s="149">
        <v>1</v>
      </c>
      <c r="AK4797" s="374">
        <v>8</v>
      </c>
    </row>
    <row r="4798" spans="1:37" s="149" customFormat="1" ht="75" customHeight="1">
      <c r="A4798" s="53" t="s">
        <v>1828</v>
      </c>
      <c r="B4798" s="160" t="s">
        <v>3423</v>
      </c>
      <c r="C4798" s="53" t="s">
        <v>536</v>
      </c>
      <c r="D4798" s="52" t="s">
        <v>1830</v>
      </c>
      <c r="E4798" s="53" t="s">
        <v>81</v>
      </c>
      <c r="F4798" s="55">
        <v>41250</v>
      </c>
      <c r="G4798" s="55">
        <v>41325</v>
      </c>
      <c r="H4798" s="53" t="s">
        <v>104</v>
      </c>
      <c r="I4798" s="57">
        <v>58.060177000000003</v>
      </c>
      <c r="J4798" s="56">
        <v>52.254902799892804</v>
      </c>
      <c r="K4798" s="56">
        <v>52.255593220338987</v>
      </c>
      <c r="L4798" s="59">
        <v>41342</v>
      </c>
      <c r="M4798" s="60">
        <v>2013</v>
      </c>
      <c r="N4798" s="61">
        <v>41358</v>
      </c>
      <c r="O4798" s="60">
        <v>2013</v>
      </c>
      <c r="P4798" s="61">
        <v>41639</v>
      </c>
      <c r="Q4798" s="53" t="s">
        <v>337</v>
      </c>
      <c r="R4798" s="53" t="s">
        <v>3022</v>
      </c>
      <c r="S4798" s="70" t="s">
        <v>430</v>
      </c>
      <c r="T4798" s="83">
        <v>5</v>
      </c>
      <c r="U4798" s="83">
        <v>8</v>
      </c>
      <c r="V4798" s="53" t="s">
        <v>385</v>
      </c>
      <c r="W4798" s="53"/>
      <c r="X4798" s="53"/>
      <c r="Y4798" s="63"/>
      <c r="Z4798" s="53"/>
      <c r="AA4798" s="53"/>
      <c r="AB4798" s="72"/>
      <c r="AC4798" s="57"/>
      <c r="AD4798" s="53"/>
      <c r="AE4798" s="53"/>
      <c r="AF4798" s="53"/>
      <c r="AG4798" s="63"/>
      <c r="AH4798" s="53"/>
      <c r="AI4798" s="53"/>
      <c r="AJ4798" s="149">
        <v>1</v>
      </c>
      <c r="AK4798" s="374">
        <v>8</v>
      </c>
    </row>
    <row r="4799" spans="1:37" s="149" customFormat="1" ht="75" customHeight="1">
      <c r="A4799" s="53" t="s">
        <v>1828</v>
      </c>
      <c r="B4799" s="160" t="s">
        <v>3424</v>
      </c>
      <c r="C4799" s="53" t="s">
        <v>536</v>
      </c>
      <c r="D4799" s="52" t="s">
        <v>1830</v>
      </c>
      <c r="E4799" s="53" t="s">
        <v>81</v>
      </c>
      <c r="F4799" s="55">
        <v>41250</v>
      </c>
      <c r="G4799" s="55">
        <v>41325</v>
      </c>
      <c r="H4799" s="53" t="s">
        <v>104</v>
      </c>
      <c r="I4799" s="57">
        <v>106.572504</v>
      </c>
      <c r="J4799" s="56">
        <v>95.915155207636801</v>
      </c>
      <c r="K4799" s="56">
        <v>95.915254237288153</v>
      </c>
      <c r="L4799" s="59">
        <v>41342</v>
      </c>
      <c r="M4799" s="60">
        <v>2013</v>
      </c>
      <c r="N4799" s="61">
        <v>41358</v>
      </c>
      <c r="O4799" s="60">
        <v>2013</v>
      </c>
      <c r="P4799" s="61">
        <v>41639</v>
      </c>
      <c r="Q4799" s="53" t="s">
        <v>337</v>
      </c>
      <c r="R4799" s="53" t="s">
        <v>3023</v>
      </c>
      <c r="S4799" s="70" t="s">
        <v>2003</v>
      </c>
      <c r="T4799" s="83">
        <v>340</v>
      </c>
      <c r="U4799" s="83">
        <v>8</v>
      </c>
      <c r="V4799" s="53" t="s">
        <v>385</v>
      </c>
      <c r="W4799" s="53"/>
      <c r="X4799" s="53"/>
      <c r="Y4799" s="63"/>
      <c r="Z4799" s="53"/>
      <c r="AA4799" s="53"/>
      <c r="AB4799" s="72"/>
      <c r="AC4799" s="57"/>
      <c r="AD4799" s="53"/>
      <c r="AE4799" s="53"/>
      <c r="AF4799" s="53"/>
      <c r="AG4799" s="63"/>
      <c r="AH4799" s="53"/>
      <c r="AI4799" s="53"/>
      <c r="AJ4799" s="149">
        <v>1</v>
      </c>
      <c r="AK4799" s="374">
        <v>8</v>
      </c>
    </row>
    <row r="4800" spans="1:37" s="149" customFormat="1" ht="75" customHeight="1">
      <c r="A4800" s="53" t="s">
        <v>1828</v>
      </c>
      <c r="B4800" s="160" t="s">
        <v>3425</v>
      </c>
      <c r="C4800" s="53" t="s">
        <v>536</v>
      </c>
      <c r="D4800" s="52" t="s">
        <v>1830</v>
      </c>
      <c r="E4800" s="53" t="s">
        <v>81</v>
      </c>
      <c r="F4800" s="55">
        <v>41250</v>
      </c>
      <c r="G4800" s="55">
        <v>41325</v>
      </c>
      <c r="H4800" s="53" t="s">
        <v>104</v>
      </c>
      <c r="I4800" s="57">
        <v>336.37099999999998</v>
      </c>
      <c r="J4800" s="56">
        <v>302.64183371530083</v>
      </c>
      <c r="K4800" s="56">
        <v>302.64303389830508</v>
      </c>
      <c r="L4800" s="59">
        <v>41342</v>
      </c>
      <c r="M4800" s="60">
        <v>2013</v>
      </c>
      <c r="N4800" s="61">
        <v>41358</v>
      </c>
      <c r="O4800" s="60">
        <v>2013</v>
      </c>
      <c r="P4800" s="61">
        <v>41639</v>
      </c>
      <c r="Q4800" s="53" t="s">
        <v>337</v>
      </c>
      <c r="R4800" s="53" t="s">
        <v>3024</v>
      </c>
      <c r="S4800" s="70" t="s">
        <v>430</v>
      </c>
      <c r="T4800" s="83">
        <v>3959</v>
      </c>
      <c r="U4800" s="83">
        <v>8</v>
      </c>
      <c r="V4800" s="53" t="s">
        <v>385</v>
      </c>
      <c r="W4800" s="53"/>
      <c r="X4800" s="53"/>
      <c r="Y4800" s="63"/>
      <c r="Z4800" s="53"/>
      <c r="AA4800" s="53"/>
      <c r="AB4800" s="72"/>
      <c r="AC4800" s="57"/>
      <c r="AD4800" s="53"/>
      <c r="AE4800" s="53"/>
      <c r="AF4800" s="53"/>
      <c r="AG4800" s="63"/>
      <c r="AH4800" s="53"/>
      <c r="AI4800" s="53"/>
      <c r="AJ4800" s="149">
        <v>1</v>
      </c>
      <c r="AK4800" s="374">
        <v>8</v>
      </c>
    </row>
    <row r="4801" spans="1:37" s="149" customFormat="1" ht="75" customHeight="1">
      <c r="A4801" s="53" t="s">
        <v>1828</v>
      </c>
      <c r="B4801" s="160" t="s">
        <v>3426</v>
      </c>
      <c r="C4801" s="53" t="s">
        <v>536</v>
      </c>
      <c r="D4801" s="52" t="s">
        <v>1830</v>
      </c>
      <c r="E4801" s="53" t="s">
        <v>81</v>
      </c>
      <c r="F4801" s="55">
        <v>41250</v>
      </c>
      <c r="G4801" s="55">
        <v>41325</v>
      </c>
      <c r="H4801" s="53" t="s">
        <v>104</v>
      </c>
      <c r="I4801" s="57">
        <v>61.377000000000002</v>
      </c>
      <c r="J4801" s="56">
        <v>55.151296684444802</v>
      </c>
      <c r="K4801" s="56">
        <v>55.14880508474576</v>
      </c>
      <c r="L4801" s="59">
        <v>41342</v>
      </c>
      <c r="M4801" s="60">
        <v>2013</v>
      </c>
      <c r="N4801" s="61">
        <v>41358</v>
      </c>
      <c r="O4801" s="60">
        <v>2013</v>
      </c>
      <c r="P4801" s="61">
        <v>41639</v>
      </c>
      <c r="Q4801" s="53" t="s">
        <v>337</v>
      </c>
      <c r="R4801" s="53" t="s">
        <v>3428</v>
      </c>
      <c r="S4801" s="70" t="s">
        <v>866</v>
      </c>
      <c r="T4801" s="83">
        <v>11</v>
      </c>
      <c r="U4801" s="83">
        <v>8</v>
      </c>
      <c r="V4801" s="53" t="s">
        <v>385</v>
      </c>
      <c r="W4801" s="53"/>
      <c r="X4801" s="53"/>
      <c r="Y4801" s="63"/>
      <c r="Z4801" s="53"/>
      <c r="AA4801" s="53"/>
      <c r="AB4801" s="72"/>
      <c r="AC4801" s="57"/>
      <c r="AD4801" s="53"/>
      <c r="AE4801" s="53"/>
      <c r="AF4801" s="53"/>
      <c r="AG4801" s="63"/>
      <c r="AH4801" s="53"/>
      <c r="AI4801" s="53"/>
      <c r="AJ4801" s="149">
        <v>1</v>
      </c>
      <c r="AK4801" s="374">
        <v>8</v>
      </c>
    </row>
    <row r="4802" spans="1:37" s="149" customFormat="1" ht="60" customHeight="1">
      <c r="A4802" s="53" t="s">
        <v>1828</v>
      </c>
      <c r="B4802" s="60">
        <v>8472</v>
      </c>
      <c r="C4802" s="53" t="s">
        <v>1076</v>
      </c>
      <c r="D4802" s="52" t="s">
        <v>1077</v>
      </c>
      <c r="E4802" s="53" t="s">
        <v>59</v>
      </c>
      <c r="F4802" s="55">
        <v>41241</v>
      </c>
      <c r="G4802" s="55">
        <v>41269</v>
      </c>
      <c r="H4802" s="53" t="s">
        <v>104</v>
      </c>
      <c r="I4802" s="57">
        <v>880.00847457627128</v>
      </c>
      <c r="J4802" s="56">
        <v>880.00847457627128</v>
      </c>
      <c r="K4802" s="56">
        <v>880.00800000000004</v>
      </c>
      <c r="L4802" s="59">
        <v>41303</v>
      </c>
      <c r="M4802" s="60">
        <v>2013</v>
      </c>
      <c r="N4802" s="61">
        <v>41328</v>
      </c>
      <c r="O4802" s="60">
        <v>2013</v>
      </c>
      <c r="P4802" s="61">
        <v>41610</v>
      </c>
      <c r="Q4802" s="53" t="s">
        <v>346</v>
      </c>
      <c r="R4802" s="70"/>
      <c r="S4802" s="70" t="s">
        <v>1702</v>
      </c>
      <c r="T4802" s="83">
        <v>4344</v>
      </c>
      <c r="U4802" s="83">
        <v>8</v>
      </c>
      <c r="V4802" s="53" t="s">
        <v>385</v>
      </c>
      <c r="W4802" s="53"/>
      <c r="X4802" s="53"/>
      <c r="Y4802" s="63"/>
      <c r="Z4802" s="53"/>
      <c r="AA4802" s="53"/>
      <c r="AB4802" s="72"/>
      <c r="AC4802" s="57"/>
      <c r="AD4802" s="53"/>
      <c r="AE4802" s="53"/>
      <c r="AF4802" s="53"/>
      <c r="AG4802" s="63"/>
      <c r="AH4802" s="53"/>
      <c r="AI4802" s="53"/>
      <c r="AJ4802" s="149">
        <v>1</v>
      </c>
      <c r="AK4802" s="374">
        <v>8</v>
      </c>
    </row>
    <row r="4803" spans="1:37" s="149" customFormat="1" ht="60" customHeight="1">
      <c r="A4803" s="53" t="s">
        <v>1828</v>
      </c>
      <c r="B4803" s="60">
        <v>8473</v>
      </c>
      <c r="C4803" s="53" t="s">
        <v>1703</v>
      </c>
      <c r="D4803" s="52" t="s">
        <v>1566</v>
      </c>
      <c r="E4803" s="53" t="s">
        <v>59</v>
      </c>
      <c r="F4803" s="55">
        <v>41372</v>
      </c>
      <c r="G4803" s="55">
        <v>41400</v>
      </c>
      <c r="H4803" s="53" t="s">
        <v>104</v>
      </c>
      <c r="I4803" s="57">
        <v>1500</v>
      </c>
      <c r="J4803" s="56">
        <v>1349.999846383608</v>
      </c>
      <c r="K4803" s="56">
        <v>1349.999</v>
      </c>
      <c r="L4803" s="59">
        <v>41428</v>
      </c>
      <c r="M4803" s="60">
        <v>2013</v>
      </c>
      <c r="N4803" s="61">
        <v>41456</v>
      </c>
      <c r="O4803" s="60">
        <v>2013</v>
      </c>
      <c r="P4803" s="61">
        <v>41611</v>
      </c>
      <c r="Q4803" s="53" t="s">
        <v>337</v>
      </c>
      <c r="R4803" s="70"/>
      <c r="S4803" s="53" t="s">
        <v>384</v>
      </c>
      <c r="T4803" s="83">
        <v>1</v>
      </c>
      <c r="U4803" s="83">
        <v>8</v>
      </c>
      <c r="V4803" s="53" t="s">
        <v>385</v>
      </c>
      <c r="W4803" s="53"/>
      <c r="X4803" s="53"/>
      <c r="Y4803" s="63"/>
      <c r="Z4803" s="53"/>
      <c r="AA4803" s="53"/>
      <c r="AB4803" s="72"/>
      <c r="AC4803" s="57"/>
      <c r="AD4803" s="53"/>
      <c r="AE4803" s="53"/>
      <c r="AF4803" s="53"/>
      <c r="AG4803" s="63"/>
      <c r="AH4803" s="53"/>
      <c r="AI4803" s="53"/>
      <c r="AJ4803" s="149">
        <v>2</v>
      </c>
      <c r="AK4803" s="374">
        <v>8</v>
      </c>
    </row>
    <row r="4804" spans="1:37" s="149" customFormat="1" ht="60" customHeight="1">
      <c r="A4804" s="53" t="s">
        <v>1084</v>
      </c>
      <c r="B4804" s="60">
        <v>8475</v>
      </c>
      <c r="C4804" s="60">
        <v>3000596</v>
      </c>
      <c r="D4804" s="52" t="s">
        <v>1110</v>
      </c>
      <c r="E4804" s="53" t="s">
        <v>63</v>
      </c>
      <c r="F4804" s="55">
        <v>41283</v>
      </c>
      <c r="G4804" s="55">
        <v>41283</v>
      </c>
      <c r="H4804" s="53" t="s">
        <v>100</v>
      </c>
      <c r="I4804" s="57">
        <v>635.59321999999997</v>
      </c>
      <c r="J4804" s="56">
        <v>694.69485200640008</v>
      </c>
      <c r="K4804" s="56">
        <v>635.59299999999996</v>
      </c>
      <c r="L4804" s="59">
        <v>41283</v>
      </c>
      <c r="M4804" s="60">
        <v>2013</v>
      </c>
      <c r="N4804" s="61">
        <v>41283</v>
      </c>
      <c r="O4804" s="60">
        <v>2013</v>
      </c>
      <c r="P4804" s="61">
        <v>41639</v>
      </c>
      <c r="Q4804" s="53" t="s">
        <v>347</v>
      </c>
      <c r="R4804" s="53" t="s">
        <v>1111</v>
      </c>
      <c r="S4804" s="53" t="s">
        <v>384</v>
      </c>
      <c r="T4804" s="60">
        <v>1</v>
      </c>
      <c r="U4804" s="53">
        <v>8</v>
      </c>
      <c r="V4804" s="53" t="s">
        <v>389</v>
      </c>
      <c r="W4804" s="53"/>
      <c r="X4804" s="71"/>
      <c r="Y4804" s="63"/>
      <c r="Z4804" s="53"/>
      <c r="AA4804" s="53"/>
      <c r="AB4804" s="72"/>
      <c r="AC4804" s="57"/>
      <c r="AD4804" s="53"/>
      <c r="AE4804" s="53"/>
      <c r="AF4804" s="53"/>
      <c r="AG4804" s="63"/>
      <c r="AH4804" s="53"/>
      <c r="AI4804" s="53"/>
      <c r="AJ4804" s="149">
        <v>1</v>
      </c>
      <c r="AK4804" s="374">
        <v>8</v>
      </c>
    </row>
    <row r="4805" spans="1:37" s="149" customFormat="1" ht="60" customHeight="1">
      <c r="A4805" s="53" t="s">
        <v>1084</v>
      </c>
      <c r="B4805" s="60">
        <v>8476</v>
      </c>
      <c r="C4805" s="53" t="s">
        <v>777</v>
      </c>
      <c r="D4805" s="52" t="s">
        <v>1193</v>
      </c>
      <c r="E4805" s="53" t="s">
        <v>59</v>
      </c>
      <c r="F4805" s="55">
        <v>41271</v>
      </c>
      <c r="G4805" s="55">
        <v>41306</v>
      </c>
      <c r="H4805" s="53" t="s">
        <v>102</v>
      </c>
      <c r="I4805" s="57">
        <v>281.25</v>
      </c>
      <c r="J4805" s="56">
        <v>281.25</v>
      </c>
      <c r="K4805" s="56">
        <v>281.25</v>
      </c>
      <c r="L4805" s="59">
        <v>41334</v>
      </c>
      <c r="M4805" s="60">
        <v>2013</v>
      </c>
      <c r="N4805" s="61">
        <v>41334</v>
      </c>
      <c r="O4805" s="60">
        <v>2013</v>
      </c>
      <c r="P4805" s="61">
        <v>41638</v>
      </c>
      <c r="Q4805" s="53" t="s">
        <v>347</v>
      </c>
      <c r="R4805" s="53" t="s">
        <v>1193</v>
      </c>
      <c r="S4805" s="53" t="s">
        <v>419</v>
      </c>
      <c r="T4805" s="60">
        <v>75</v>
      </c>
      <c r="U4805" s="53">
        <v>8</v>
      </c>
      <c r="V4805" s="53" t="s">
        <v>389</v>
      </c>
      <c r="W4805" s="53"/>
      <c r="X4805" s="71"/>
      <c r="Y4805" s="63"/>
      <c r="Z4805" s="53"/>
      <c r="AA4805" s="53"/>
      <c r="AB4805" s="72"/>
      <c r="AC4805" s="57"/>
      <c r="AD4805" s="53"/>
      <c r="AE4805" s="53"/>
      <c r="AF4805" s="53"/>
      <c r="AG4805" s="63"/>
      <c r="AH4805" s="53"/>
      <c r="AI4805" s="53"/>
      <c r="AJ4805" s="149">
        <v>1</v>
      </c>
      <c r="AK4805" s="374">
        <v>8</v>
      </c>
    </row>
    <row r="4806" spans="1:37" s="149" customFormat="1" ht="60" customHeight="1">
      <c r="A4806" s="53" t="s">
        <v>1084</v>
      </c>
      <c r="B4806" s="60">
        <v>8477</v>
      </c>
      <c r="C4806" s="60">
        <v>3000522</v>
      </c>
      <c r="D4806" s="52" t="s">
        <v>403</v>
      </c>
      <c r="E4806" s="53" t="s">
        <v>59</v>
      </c>
      <c r="F4806" s="55">
        <v>41306</v>
      </c>
      <c r="G4806" s="55">
        <v>41337</v>
      </c>
      <c r="H4806" s="53" t="s">
        <v>100</v>
      </c>
      <c r="I4806" s="57">
        <v>84.75</v>
      </c>
      <c r="J4806" s="56">
        <v>93.157260613200009</v>
      </c>
      <c r="K4806" s="56">
        <v>84.75</v>
      </c>
      <c r="L4806" s="59">
        <v>41365</v>
      </c>
      <c r="M4806" s="60">
        <v>2013</v>
      </c>
      <c r="N4806" s="61">
        <v>41365</v>
      </c>
      <c r="O4806" s="60">
        <v>2013</v>
      </c>
      <c r="P4806" s="61">
        <v>41453</v>
      </c>
      <c r="Q4806" s="53" t="s">
        <v>347</v>
      </c>
      <c r="R4806" s="53" t="s">
        <v>1194</v>
      </c>
      <c r="S4806" s="53" t="s">
        <v>384</v>
      </c>
      <c r="T4806" s="60">
        <v>1</v>
      </c>
      <c r="U4806" s="53">
        <v>8</v>
      </c>
      <c r="V4806" s="53" t="s">
        <v>389</v>
      </c>
      <c r="W4806" s="53"/>
      <c r="X4806" s="71"/>
      <c r="Y4806" s="63"/>
      <c r="Z4806" s="53"/>
      <c r="AA4806" s="53"/>
      <c r="AB4806" s="72"/>
      <c r="AC4806" s="57"/>
      <c r="AD4806" s="53"/>
      <c r="AE4806" s="53"/>
      <c r="AF4806" s="53"/>
      <c r="AG4806" s="63"/>
      <c r="AH4806" s="53"/>
      <c r="AI4806" s="53"/>
      <c r="AJ4806" s="149">
        <v>2</v>
      </c>
      <c r="AK4806" s="374">
        <v>8</v>
      </c>
    </row>
    <row r="4807" spans="1:37" s="149" customFormat="1" ht="60" customHeight="1">
      <c r="A4807" s="53" t="s">
        <v>1084</v>
      </c>
      <c r="B4807" s="60">
        <v>8478</v>
      </c>
      <c r="C4807" s="60">
        <v>3000522</v>
      </c>
      <c r="D4807" s="52" t="s">
        <v>403</v>
      </c>
      <c r="E4807" s="53" t="s">
        <v>59</v>
      </c>
      <c r="F4807" s="55">
        <v>41346</v>
      </c>
      <c r="G4807" s="55">
        <v>41376</v>
      </c>
      <c r="H4807" s="53" t="s">
        <v>100</v>
      </c>
      <c r="I4807" s="57">
        <v>84.75</v>
      </c>
      <c r="J4807" s="56">
        <v>93.157260613200009</v>
      </c>
      <c r="K4807" s="56">
        <v>84.75</v>
      </c>
      <c r="L4807" s="59">
        <v>41404</v>
      </c>
      <c r="M4807" s="60">
        <v>2013</v>
      </c>
      <c r="N4807" s="61">
        <v>41404</v>
      </c>
      <c r="O4807" s="60">
        <v>2013</v>
      </c>
      <c r="P4807" s="61">
        <v>41486</v>
      </c>
      <c r="Q4807" s="53" t="s">
        <v>347</v>
      </c>
      <c r="R4807" s="53" t="s">
        <v>1195</v>
      </c>
      <c r="S4807" s="53" t="s">
        <v>384</v>
      </c>
      <c r="T4807" s="60">
        <v>1</v>
      </c>
      <c r="U4807" s="53">
        <v>8</v>
      </c>
      <c r="V4807" s="53" t="s">
        <v>389</v>
      </c>
      <c r="W4807" s="53"/>
      <c r="X4807" s="71"/>
      <c r="Y4807" s="63"/>
      <c r="Z4807" s="53"/>
      <c r="AA4807" s="53"/>
      <c r="AB4807" s="72"/>
      <c r="AC4807" s="57"/>
      <c r="AD4807" s="53"/>
      <c r="AE4807" s="53"/>
      <c r="AF4807" s="53"/>
      <c r="AG4807" s="63"/>
      <c r="AH4807" s="53"/>
      <c r="AI4807" s="53"/>
      <c r="AJ4807" s="149">
        <v>2</v>
      </c>
      <c r="AK4807" s="374">
        <v>8</v>
      </c>
    </row>
    <row r="4808" spans="1:37" s="149" customFormat="1" ht="60" customHeight="1">
      <c r="A4808" s="53" t="s">
        <v>1084</v>
      </c>
      <c r="B4808" s="60">
        <v>8479</v>
      </c>
      <c r="C4808" s="60">
        <v>3000522</v>
      </c>
      <c r="D4808" s="52" t="s">
        <v>403</v>
      </c>
      <c r="E4808" s="53" t="s">
        <v>59</v>
      </c>
      <c r="F4808" s="55">
        <v>41306</v>
      </c>
      <c r="G4808" s="55">
        <v>41337</v>
      </c>
      <c r="H4808" s="53" t="s">
        <v>100</v>
      </c>
      <c r="I4808" s="57">
        <v>84.75</v>
      </c>
      <c r="J4808" s="56">
        <v>93.157260613200009</v>
      </c>
      <c r="K4808" s="56">
        <v>84.75</v>
      </c>
      <c r="L4808" s="59">
        <v>41365</v>
      </c>
      <c r="M4808" s="60">
        <v>2013</v>
      </c>
      <c r="N4808" s="61">
        <v>41365</v>
      </c>
      <c r="O4808" s="60">
        <v>2013</v>
      </c>
      <c r="P4808" s="61">
        <v>41425</v>
      </c>
      <c r="Q4808" s="53" t="s">
        <v>347</v>
      </c>
      <c r="R4808" s="53" t="s">
        <v>1196</v>
      </c>
      <c r="S4808" s="53" t="s">
        <v>384</v>
      </c>
      <c r="T4808" s="60">
        <v>1</v>
      </c>
      <c r="U4808" s="53">
        <v>8</v>
      </c>
      <c r="V4808" s="53" t="s">
        <v>389</v>
      </c>
      <c r="W4808" s="53"/>
      <c r="X4808" s="71"/>
      <c r="Y4808" s="63"/>
      <c r="Z4808" s="53"/>
      <c r="AA4808" s="53"/>
      <c r="AB4808" s="72"/>
      <c r="AC4808" s="57"/>
      <c r="AD4808" s="53"/>
      <c r="AE4808" s="53"/>
      <c r="AF4808" s="53"/>
      <c r="AG4808" s="63"/>
      <c r="AH4808" s="53"/>
      <c r="AI4808" s="53"/>
      <c r="AJ4808" s="149">
        <v>2</v>
      </c>
      <c r="AK4808" s="374">
        <v>8</v>
      </c>
    </row>
    <row r="4809" spans="1:37" s="149" customFormat="1" ht="60" customHeight="1">
      <c r="A4809" s="53" t="s">
        <v>1084</v>
      </c>
      <c r="B4809" s="60">
        <v>8480</v>
      </c>
      <c r="C4809" s="60">
        <v>3000577</v>
      </c>
      <c r="D4809" s="52" t="s">
        <v>411</v>
      </c>
      <c r="E4809" s="53" t="s">
        <v>59</v>
      </c>
      <c r="F4809" s="55">
        <v>41243</v>
      </c>
      <c r="G4809" s="55">
        <v>41284</v>
      </c>
      <c r="H4809" s="53" t="s">
        <v>102</v>
      </c>
      <c r="I4809" s="57">
        <v>108</v>
      </c>
      <c r="J4809" s="56">
        <v>108</v>
      </c>
      <c r="K4809" s="56">
        <v>108</v>
      </c>
      <c r="L4809" s="59">
        <v>41312</v>
      </c>
      <c r="M4809" s="60">
        <v>2013</v>
      </c>
      <c r="N4809" s="61">
        <v>41312</v>
      </c>
      <c r="O4809" s="60">
        <v>2013</v>
      </c>
      <c r="P4809" s="61">
        <v>41516</v>
      </c>
      <c r="Q4809" s="53" t="s">
        <v>347</v>
      </c>
      <c r="R4809" s="53" t="s">
        <v>1197</v>
      </c>
      <c r="S4809" s="53" t="s">
        <v>384</v>
      </c>
      <c r="T4809" s="60">
        <v>2</v>
      </c>
      <c r="U4809" s="53">
        <v>8</v>
      </c>
      <c r="V4809" s="53" t="s">
        <v>389</v>
      </c>
      <c r="W4809" s="53"/>
      <c r="X4809" s="71"/>
      <c r="Y4809" s="63"/>
      <c r="Z4809" s="53" t="s">
        <v>1152</v>
      </c>
      <c r="AA4809" s="53"/>
      <c r="AB4809" s="72"/>
      <c r="AC4809" s="57"/>
      <c r="AD4809" s="53"/>
      <c r="AE4809" s="53"/>
      <c r="AF4809" s="53"/>
      <c r="AG4809" s="63"/>
      <c r="AH4809" s="53"/>
      <c r="AI4809" s="53"/>
      <c r="AJ4809" s="149">
        <v>1</v>
      </c>
      <c r="AK4809" s="374">
        <v>8</v>
      </c>
    </row>
    <row r="4810" spans="1:37" s="149" customFormat="1" ht="60" customHeight="1">
      <c r="A4810" s="53" t="s">
        <v>1084</v>
      </c>
      <c r="B4810" s="60">
        <v>8481</v>
      </c>
      <c r="C4810" s="60">
        <v>3000540</v>
      </c>
      <c r="D4810" s="52" t="s">
        <v>1004</v>
      </c>
      <c r="E4810" s="53" t="s">
        <v>59</v>
      </c>
      <c r="F4810" s="55">
        <v>41429</v>
      </c>
      <c r="G4810" s="55">
        <v>41459</v>
      </c>
      <c r="H4810" s="53" t="s">
        <v>100</v>
      </c>
      <c r="I4810" s="57">
        <v>130</v>
      </c>
      <c r="J4810" s="56">
        <v>130</v>
      </c>
      <c r="K4810" s="56">
        <v>130</v>
      </c>
      <c r="L4810" s="59">
        <v>41487</v>
      </c>
      <c r="M4810" s="60">
        <v>2013</v>
      </c>
      <c r="N4810" s="61">
        <v>41487</v>
      </c>
      <c r="O4810" s="60">
        <v>2013</v>
      </c>
      <c r="P4810" s="61">
        <v>41547</v>
      </c>
      <c r="Q4810" s="53" t="s">
        <v>347</v>
      </c>
      <c r="R4810" s="53" t="s">
        <v>1005</v>
      </c>
      <c r="S4810" s="53" t="s">
        <v>384</v>
      </c>
      <c r="T4810" s="60">
        <v>1</v>
      </c>
      <c r="U4810" s="53">
        <v>8</v>
      </c>
      <c r="V4810" s="53" t="s">
        <v>389</v>
      </c>
      <c r="W4810" s="53"/>
      <c r="X4810" s="71"/>
      <c r="Y4810" s="63"/>
      <c r="Z4810" s="53"/>
      <c r="AA4810" s="53"/>
      <c r="AB4810" s="72"/>
      <c r="AC4810" s="57"/>
      <c r="AD4810" s="53"/>
      <c r="AE4810" s="53"/>
      <c r="AF4810" s="53"/>
      <c r="AG4810" s="63"/>
      <c r="AH4810" s="53"/>
      <c r="AI4810" s="53"/>
      <c r="AJ4810" s="149">
        <v>3</v>
      </c>
      <c r="AK4810" s="374">
        <v>8</v>
      </c>
    </row>
    <row r="4811" spans="1:37" s="149" customFormat="1" ht="60" customHeight="1">
      <c r="A4811" s="53" t="s">
        <v>1084</v>
      </c>
      <c r="B4811" s="60">
        <v>8482</v>
      </c>
      <c r="C4811" s="60">
        <v>3000522</v>
      </c>
      <c r="D4811" s="52" t="s">
        <v>403</v>
      </c>
      <c r="E4811" s="53" t="s">
        <v>59</v>
      </c>
      <c r="F4811" s="55">
        <v>41306</v>
      </c>
      <c r="G4811" s="55">
        <v>41337</v>
      </c>
      <c r="H4811" s="53" t="s">
        <v>100</v>
      </c>
      <c r="I4811" s="57">
        <v>250</v>
      </c>
      <c r="J4811" s="56">
        <v>274.80017880000003</v>
      </c>
      <c r="K4811" s="56">
        <v>250</v>
      </c>
      <c r="L4811" s="59">
        <v>41365</v>
      </c>
      <c r="M4811" s="60">
        <v>2013</v>
      </c>
      <c r="N4811" s="61">
        <v>41365</v>
      </c>
      <c r="O4811" s="60">
        <v>2013</v>
      </c>
      <c r="P4811" s="61">
        <v>41453</v>
      </c>
      <c r="Q4811" s="53" t="s">
        <v>347</v>
      </c>
      <c r="R4811" s="53" t="s">
        <v>1198</v>
      </c>
      <c r="S4811" s="53" t="s">
        <v>384</v>
      </c>
      <c r="T4811" s="60">
        <v>1</v>
      </c>
      <c r="U4811" s="53">
        <v>8</v>
      </c>
      <c r="V4811" s="53" t="s">
        <v>389</v>
      </c>
      <c r="W4811" s="53"/>
      <c r="X4811" s="71"/>
      <c r="Y4811" s="63"/>
      <c r="Z4811" s="53"/>
      <c r="AA4811" s="53"/>
      <c r="AB4811" s="72"/>
      <c r="AC4811" s="57"/>
      <c r="AD4811" s="53"/>
      <c r="AE4811" s="53"/>
      <c r="AF4811" s="53"/>
      <c r="AG4811" s="63"/>
      <c r="AH4811" s="53"/>
      <c r="AI4811" s="53"/>
      <c r="AJ4811" s="149">
        <v>2</v>
      </c>
      <c r="AK4811" s="374">
        <v>8</v>
      </c>
    </row>
    <row r="4812" spans="1:37" s="149" customFormat="1" ht="60" customHeight="1">
      <c r="A4812" s="53" t="s">
        <v>1084</v>
      </c>
      <c r="B4812" s="60">
        <v>8483</v>
      </c>
      <c r="C4812" s="60">
        <v>3000522</v>
      </c>
      <c r="D4812" s="52" t="s">
        <v>403</v>
      </c>
      <c r="E4812" s="53" t="s">
        <v>59</v>
      </c>
      <c r="F4812" s="55">
        <v>41346</v>
      </c>
      <c r="G4812" s="55">
        <v>41376</v>
      </c>
      <c r="H4812" s="53" t="s">
        <v>102</v>
      </c>
      <c r="I4812" s="57">
        <v>164.8</v>
      </c>
      <c r="J4812" s="56">
        <v>164.8</v>
      </c>
      <c r="K4812" s="56">
        <v>164.8</v>
      </c>
      <c r="L4812" s="59">
        <v>41404</v>
      </c>
      <c r="M4812" s="60">
        <v>2013</v>
      </c>
      <c r="N4812" s="61">
        <v>41404</v>
      </c>
      <c r="O4812" s="60">
        <v>2013</v>
      </c>
      <c r="P4812" s="61">
        <v>41453</v>
      </c>
      <c r="Q4812" s="53" t="s">
        <v>347</v>
      </c>
      <c r="R4812" s="53" t="s">
        <v>1199</v>
      </c>
      <c r="S4812" s="53" t="s">
        <v>384</v>
      </c>
      <c r="T4812" s="60">
        <v>1</v>
      </c>
      <c r="U4812" s="53">
        <v>8</v>
      </c>
      <c r="V4812" s="53" t="s">
        <v>389</v>
      </c>
      <c r="W4812" s="53"/>
      <c r="X4812" s="71"/>
      <c r="Y4812" s="63"/>
      <c r="Z4812" s="53"/>
      <c r="AA4812" s="53"/>
      <c r="AB4812" s="72"/>
      <c r="AC4812" s="57"/>
      <c r="AD4812" s="53"/>
      <c r="AE4812" s="53"/>
      <c r="AF4812" s="53"/>
      <c r="AG4812" s="63"/>
      <c r="AH4812" s="53"/>
      <c r="AI4812" s="53"/>
      <c r="AJ4812" s="149">
        <v>2</v>
      </c>
      <c r="AK4812" s="374">
        <v>8</v>
      </c>
    </row>
    <row r="4813" spans="1:37" s="149" customFormat="1" ht="60" customHeight="1">
      <c r="A4813" s="53" t="s">
        <v>1084</v>
      </c>
      <c r="B4813" s="60">
        <v>8484</v>
      </c>
      <c r="C4813" s="53" t="s">
        <v>442</v>
      </c>
      <c r="D4813" s="52" t="s">
        <v>443</v>
      </c>
      <c r="E4813" s="53" t="s">
        <v>81</v>
      </c>
      <c r="F4813" s="55">
        <v>41219</v>
      </c>
      <c r="G4813" s="55">
        <v>41269</v>
      </c>
      <c r="H4813" s="53" t="s">
        <v>104</v>
      </c>
      <c r="I4813" s="57">
        <v>652.04999999999995</v>
      </c>
      <c r="J4813" s="56">
        <v>672.98950830625358</v>
      </c>
      <c r="K4813" s="56">
        <v>652.04999999999995</v>
      </c>
      <c r="L4813" s="59">
        <v>41294</v>
      </c>
      <c r="M4813" s="60">
        <v>2013</v>
      </c>
      <c r="N4813" s="61">
        <v>41365</v>
      </c>
      <c r="O4813" s="60">
        <v>2013</v>
      </c>
      <c r="P4813" s="61">
        <v>41395</v>
      </c>
      <c r="Q4813" s="53" t="s">
        <v>337</v>
      </c>
      <c r="R4813" s="53" t="s">
        <v>1200</v>
      </c>
      <c r="S4813" s="53" t="s">
        <v>419</v>
      </c>
      <c r="T4813" s="53">
        <v>1449</v>
      </c>
      <c r="U4813" s="53">
        <v>8</v>
      </c>
      <c r="V4813" s="53" t="s">
        <v>385</v>
      </c>
      <c r="W4813" s="53"/>
      <c r="X4813" s="71"/>
      <c r="Y4813" s="63"/>
      <c r="Z4813" s="53"/>
      <c r="AA4813" s="53"/>
      <c r="AB4813" s="72"/>
      <c r="AC4813" s="57"/>
      <c r="AD4813" s="53"/>
      <c r="AE4813" s="53"/>
      <c r="AF4813" s="53"/>
      <c r="AG4813" s="63"/>
      <c r="AH4813" s="53"/>
      <c r="AI4813" s="53"/>
      <c r="AJ4813" s="149">
        <v>1</v>
      </c>
      <c r="AK4813" s="374">
        <v>8</v>
      </c>
    </row>
    <row r="4814" spans="1:37" s="150" customFormat="1" ht="81" customHeight="1">
      <c r="A4814" s="53" t="s">
        <v>1084</v>
      </c>
      <c r="B4814" s="60">
        <v>8485</v>
      </c>
      <c r="C4814" s="53" t="s">
        <v>437</v>
      </c>
      <c r="D4814" s="52" t="s">
        <v>436</v>
      </c>
      <c r="E4814" s="53" t="s">
        <v>59</v>
      </c>
      <c r="F4814" s="55">
        <v>41333</v>
      </c>
      <c r="G4814" s="55">
        <v>41361</v>
      </c>
      <c r="H4814" s="53" t="s">
        <v>104</v>
      </c>
      <c r="I4814" s="57">
        <v>258.935</v>
      </c>
      <c r="J4814" s="56">
        <v>267.32557264047341</v>
      </c>
      <c r="K4814" s="56">
        <v>258.935</v>
      </c>
      <c r="L4814" s="59">
        <v>41381</v>
      </c>
      <c r="M4814" s="60">
        <v>2013</v>
      </c>
      <c r="N4814" s="61">
        <v>41383</v>
      </c>
      <c r="O4814" s="60">
        <v>2013</v>
      </c>
      <c r="P4814" s="61">
        <v>41426</v>
      </c>
      <c r="Q4814" s="53" t="s">
        <v>337</v>
      </c>
      <c r="R4814" s="53" t="s">
        <v>1201</v>
      </c>
      <c r="S4814" s="53" t="s">
        <v>308</v>
      </c>
      <c r="T4814" s="60">
        <v>10250</v>
      </c>
      <c r="U4814" s="53">
        <v>8</v>
      </c>
      <c r="V4814" s="53" t="s">
        <v>385</v>
      </c>
      <c r="W4814" s="53"/>
      <c r="X4814" s="63"/>
      <c r="Y4814" s="63"/>
      <c r="Z4814" s="53"/>
      <c r="AA4814" s="53"/>
      <c r="AB4814" s="72"/>
      <c r="AC4814" s="57"/>
      <c r="AD4814" s="53"/>
      <c r="AE4814" s="53"/>
      <c r="AF4814" s="53"/>
      <c r="AG4814" s="63"/>
      <c r="AH4814" s="53"/>
      <c r="AI4814" s="53"/>
      <c r="AJ4814" s="149">
        <v>2</v>
      </c>
      <c r="AK4814" s="374">
        <v>8</v>
      </c>
    </row>
    <row r="4815" spans="1:37" s="149" customFormat="1" ht="60" customHeight="1">
      <c r="A4815" s="53" t="s">
        <v>1084</v>
      </c>
      <c r="B4815" s="60">
        <v>8486</v>
      </c>
      <c r="C4815" s="53" t="s">
        <v>438</v>
      </c>
      <c r="D4815" s="52" t="s">
        <v>439</v>
      </c>
      <c r="E4815" s="53" t="s">
        <v>59</v>
      </c>
      <c r="F4815" s="55">
        <v>41239</v>
      </c>
      <c r="G4815" s="55">
        <v>41269</v>
      </c>
      <c r="H4815" s="53" t="s">
        <v>104</v>
      </c>
      <c r="I4815" s="57">
        <v>629.4</v>
      </c>
      <c r="J4815" s="56">
        <v>650.46721525656255</v>
      </c>
      <c r="K4815" s="56">
        <v>629.4</v>
      </c>
      <c r="L4815" s="59">
        <v>41296</v>
      </c>
      <c r="M4815" s="60">
        <v>2013</v>
      </c>
      <c r="N4815" s="61">
        <v>41365</v>
      </c>
      <c r="O4815" s="60">
        <v>2013</v>
      </c>
      <c r="P4815" s="61">
        <v>41395</v>
      </c>
      <c r="Q4815" s="53" t="s">
        <v>337</v>
      </c>
      <c r="R4815" s="53" t="s">
        <v>1202</v>
      </c>
      <c r="S4815" s="53" t="s">
        <v>419</v>
      </c>
      <c r="T4815" s="53" t="s">
        <v>995</v>
      </c>
      <c r="U4815" s="53">
        <v>8</v>
      </c>
      <c r="V4815" s="53" t="s">
        <v>385</v>
      </c>
      <c r="W4815" s="53"/>
      <c r="X4815" s="71"/>
      <c r="Y4815" s="63"/>
      <c r="Z4815" s="53"/>
      <c r="AA4815" s="53"/>
      <c r="AB4815" s="72"/>
      <c r="AC4815" s="57"/>
      <c r="AD4815" s="53"/>
      <c r="AE4815" s="53"/>
      <c r="AF4815" s="53"/>
      <c r="AG4815" s="63"/>
      <c r="AH4815" s="53"/>
      <c r="AI4815" s="53"/>
      <c r="AJ4815" s="149">
        <v>1</v>
      </c>
      <c r="AK4815" s="374">
        <v>8</v>
      </c>
    </row>
    <row r="4816" spans="1:37" s="149" customFormat="1" ht="60" customHeight="1">
      <c r="A4816" s="53" t="s">
        <v>1084</v>
      </c>
      <c r="B4816" s="60">
        <v>8487</v>
      </c>
      <c r="C4816" s="53" t="s">
        <v>494</v>
      </c>
      <c r="D4816" s="52" t="s">
        <v>495</v>
      </c>
      <c r="E4816" s="53" t="s">
        <v>59</v>
      </c>
      <c r="F4816" s="55">
        <v>41239</v>
      </c>
      <c r="G4816" s="55">
        <v>41269</v>
      </c>
      <c r="H4816" s="53" t="s">
        <v>104</v>
      </c>
      <c r="I4816" s="57">
        <v>379.65</v>
      </c>
      <c r="J4816" s="56">
        <v>388.5582416440223</v>
      </c>
      <c r="K4816" s="56">
        <v>379.65</v>
      </c>
      <c r="L4816" s="59">
        <v>41297</v>
      </c>
      <c r="M4816" s="60">
        <v>2013</v>
      </c>
      <c r="N4816" s="61">
        <v>41365</v>
      </c>
      <c r="O4816" s="60">
        <v>2013</v>
      </c>
      <c r="P4816" s="61">
        <v>41395</v>
      </c>
      <c r="Q4816" s="53" t="s">
        <v>337</v>
      </c>
      <c r="R4816" s="53" t="s">
        <v>1203</v>
      </c>
      <c r="S4816" s="53" t="s">
        <v>419</v>
      </c>
      <c r="T4816" s="53" t="s">
        <v>1204</v>
      </c>
      <c r="U4816" s="53">
        <v>8</v>
      </c>
      <c r="V4816" s="53" t="s">
        <v>385</v>
      </c>
      <c r="W4816" s="53"/>
      <c r="X4816" s="71"/>
      <c r="Y4816" s="63"/>
      <c r="Z4816" s="53"/>
      <c r="AA4816" s="53"/>
      <c r="AB4816" s="72"/>
      <c r="AC4816" s="57"/>
      <c r="AD4816" s="53"/>
      <c r="AE4816" s="53"/>
      <c r="AF4816" s="53"/>
      <c r="AG4816" s="63"/>
      <c r="AH4816" s="53"/>
      <c r="AI4816" s="53"/>
      <c r="AJ4816" s="149">
        <v>1</v>
      </c>
      <c r="AK4816" s="374">
        <v>8</v>
      </c>
    </row>
    <row r="4817" spans="1:37" s="149" customFormat="1" ht="75" customHeight="1">
      <c r="A4817" s="53" t="s">
        <v>1084</v>
      </c>
      <c r="B4817" s="60">
        <v>8488</v>
      </c>
      <c r="C4817" s="53" t="s">
        <v>480</v>
      </c>
      <c r="D4817" s="52" t="s">
        <v>429</v>
      </c>
      <c r="E4817" s="53" t="s">
        <v>80</v>
      </c>
      <c r="F4817" s="55">
        <v>41239</v>
      </c>
      <c r="G4817" s="55">
        <v>41269</v>
      </c>
      <c r="H4817" s="53" t="s">
        <v>104</v>
      </c>
      <c r="I4817" s="57">
        <v>279.77850000000001</v>
      </c>
      <c r="J4817" s="56">
        <v>295.70477800167356</v>
      </c>
      <c r="K4817" s="56">
        <v>279.77800000000002</v>
      </c>
      <c r="L4817" s="59">
        <v>41298</v>
      </c>
      <c r="M4817" s="60">
        <v>2013</v>
      </c>
      <c r="N4817" s="61">
        <v>41365</v>
      </c>
      <c r="O4817" s="60">
        <v>2013</v>
      </c>
      <c r="P4817" s="61">
        <v>41395</v>
      </c>
      <c r="Q4817" s="53" t="s">
        <v>337</v>
      </c>
      <c r="R4817" s="53" t="s">
        <v>1205</v>
      </c>
      <c r="S4817" s="53" t="s">
        <v>1988</v>
      </c>
      <c r="T4817" s="53" t="s">
        <v>1206</v>
      </c>
      <c r="U4817" s="53">
        <v>8</v>
      </c>
      <c r="V4817" s="53" t="s">
        <v>385</v>
      </c>
      <c r="W4817" s="53"/>
      <c r="X4817" s="71"/>
      <c r="Y4817" s="63"/>
      <c r="Z4817" s="53"/>
      <c r="AA4817" s="53"/>
      <c r="AB4817" s="72"/>
      <c r="AC4817" s="57"/>
      <c r="AD4817" s="53"/>
      <c r="AE4817" s="53"/>
      <c r="AF4817" s="53"/>
      <c r="AG4817" s="63"/>
      <c r="AH4817" s="53"/>
      <c r="AI4817" s="53"/>
      <c r="AJ4817" s="149">
        <v>1</v>
      </c>
      <c r="AK4817" s="374">
        <v>8</v>
      </c>
    </row>
    <row r="4818" spans="1:37" s="149" customFormat="1" ht="60" customHeight="1">
      <c r="A4818" s="53" t="s">
        <v>1084</v>
      </c>
      <c r="B4818" s="60">
        <v>8489</v>
      </c>
      <c r="C4818" s="53" t="s">
        <v>514</v>
      </c>
      <c r="D4818" s="52" t="s">
        <v>515</v>
      </c>
      <c r="E4818" s="53" t="s">
        <v>59</v>
      </c>
      <c r="F4818" s="55">
        <v>41239</v>
      </c>
      <c r="G4818" s="55">
        <v>41269</v>
      </c>
      <c r="H4818" s="53" t="s">
        <v>104</v>
      </c>
      <c r="I4818" s="57">
        <v>7.56</v>
      </c>
      <c r="J4818" s="56">
        <v>7.7954572297485925</v>
      </c>
      <c r="K4818" s="56">
        <v>7.56</v>
      </c>
      <c r="L4818" s="59">
        <v>41299</v>
      </c>
      <c r="M4818" s="60">
        <v>2013</v>
      </c>
      <c r="N4818" s="61">
        <v>41365</v>
      </c>
      <c r="O4818" s="60">
        <v>2013</v>
      </c>
      <c r="P4818" s="61">
        <v>41395</v>
      </c>
      <c r="Q4818" s="53" t="s">
        <v>337</v>
      </c>
      <c r="R4818" s="53" t="s">
        <v>1207</v>
      </c>
      <c r="S4818" s="53" t="s">
        <v>419</v>
      </c>
      <c r="T4818" s="53" t="s">
        <v>691</v>
      </c>
      <c r="U4818" s="53">
        <v>8</v>
      </c>
      <c r="V4818" s="53" t="s">
        <v>385</v>
      </c>
      <c r="W4818" s="53"/>
      <c r="X4818" s="71"/>
      <c r="Y4818" s="63"/>
      <c r="Z4818" s="53"/>
      <c r="AA4818" s="53"/>
      <c r="AB4818" s="72"/>
      <c r="AC4818" s="57"/>
      <c r="AD4818" s="53"/>
      <c r="AE4818" s="53"/>
      <c r="AF4818" s="53"/>
      <c r="AG4818" s="63"/>
      <c r="AH4818" s="53"/>
      <c r="AI4818" s="53"/>
      <c r="AJ4818" s="149">
        <v>1</v>
      </c>
      <c r="AK4818" s="374">
        <v>8</v>
      </c>
    </row>
    <row r="4819" spans="1:37" s="149" customFormat="1" ht="60" customHeight="1">
      <c r="A4819" s="53" t="s">
        <v>1084</v>
      </c>
      <c r="B4819" s="60">
        <v>8490</v>
      </c>
      <c r="C4819" s="53" t="s">
        <v>457</v>
      </c>
      <c r="D4819" s="52" t="s">
        <v>458</v>
      </c>
      <c r="E4819" s="53" t="s">
        <v>64</v>
      </c>
      <c r="F4819" s="55">
        <v>41239</v>
      </c>
      <c r="G4819" s="55">
        <v>41269</v>
      </c>
      <c r="H4819" s="53" t="s">
        <v>104</v>
      </c>
      <c r="I4819" s="57">
        <v>6.4</v>
      </c>
      <c r="J4819" s="56">
        <v>6.6366835634716992</v>
      </c>
      <c r="K4819" s="56">
        <v>6.4</v>
      </c>
      <c r="L4819" s="59">
        <v>41300</v>
      </c>
      <c r="M4819" s="60">
        <v>2013</v>
      </c>
      <c r="N4819" s="61">
        <v>41365</v>
      </c>
      <c r="O4819" s="60">
        <v>2013</v>
      </c>
      <c r="P4819" s="61">
        <v>41395</v>
      </c>
      <c r="Q4819" s="53" t="s">
        <v>337</v>
      </c>
      <c r="R4819" s="53" t="s">
        <v>1208</v>
      </c>
      <c r="S4819" s="53" t="s">
        <v>308</v>
      </c>
      <c r="T4819" s="53" t="s">
        <v>940</v>
      </c>
      <c r="U4819" s="53">
        <v>8</v>
      </c>
      <c r="V4819" s="53" t="s">
        <v>385</v>
      </c>
      <c r="W4819" s="53"/>
      <c r="X4819" s="71"/>
      <c r="Y4819" s="63"/>
      <c r="Z4819" s="53"/>
      <c r="AA4819" s="53"/>
      <c r="AB4819" s="72"/>
      <c r="AC4819" s="57"/>
      <c r="AD4819" s="53"/>
      <c r="AE4819" s="53"/>
      <c r="AF4819" s="53"/>
      <c r="AG4819" s="63"/>
      <c r="AH4819" s="53"/>
      <c r="AI4819" s="53"/>
      <c r="AJ4819" s="149">
        <v>1</v>
      </c>
      <c r="AK4819" s="374">
        <v>8</v>
      </c>
    </row>
    <row r="4820" spans="1:37" s="149" customFormat="1" ht="75" customHeight="1">
      <c r="A4820" s="53" t="s">
        <v>1084</v>
      </c>
      <c r="B4820" s="60">
        <v>8491</v>
      </c>
      <c r="C4820" s="54">
        <v>3000560</v>
      </c>
      <c r="D4820" s="52" t="s">
        <v>468</v>
      </c>
      <c r="E4820" s="53" t="s">
        <v>59</v>
      </c>
      <c r="F4820" s="55">
        <v>41220</v>
      </c>
      <c r="G4820" s="55">
        <v>41250</v>
      </c>
      <c r="H4820" s="53" t="s">
        <v>100</v>
      </c>
      <c r="I4820" s="57">
        <v>3200</v>
      </c>
      <c r="J4820" s="56">
        <v>3517.4422886400002</v>
      </c>
      <c r="K4820" s="56">
        <v>3200</v>
      </c>
      <c r="L4820" s="59">
        <v>41283</v>
      </c>
      <c r="M4820" s="60">
        <v>2013</v>
      </c>
      <c r="N4820" s="61">
        <v>41283</v>
      </c>
      <c r="O4820" s="60">
        <v>2013</v>
      </c>
      <c r="P4820" s="61">
        <v>41455</v>
      </c>
      <c r="Q4820" s="53" t="s">
        <v>347</v>
      </c>
      <c r="R4820" s="53" t="s">
        <v>1209</v>
      </c>
      <c r="S4820" s="53" t="s">
        <v>384</v>
      </c>
      <c r="T4820" s="53" t="s">
        <v>9</v>
      </c>
      <c r="U4820" s="53">
        <v>8</v>
      </c>
      <c r="V4820" s="53" t="s">
        <v>389</v>
      </c>
      <c r="W4820" s="53"/>
      <c r="X4820" s="71"/>
      <c r="Y4820" s="63"/>
      <c r="Z4820" s="53"/>
      <c r="AA4820" s="53"/>
      <c r="AB4820" s="72"/>
      <c r="AC4820" s="57"/>
      <c r="AD4820" s="53"/>
      <c r="AE4820" s="53"/>
      <c r="AF4820" s="53"/>
      <c r="AG4820" s="63"/>
      <c r="AH4820" s="53"/>
      <c r="AI4820" s="53"/>
      <c r="AJ4820" s="149">
        <v>1</v>
      </c>
      <c r="AK4820" s="374">
        <v>8</v>
      </c>
    </row>
    <row r="4821" spans="1:37" s="149" customFormat="1" ht="75" customHeight="1">
      <c r="A4821" s="53" t="s">
        <v>1084</v>
      </c>
      <c r="B4821" s="60">
        <v>8492</v>
      </c>
      <c r="C4821" s="60">
        <v>3000569</v>
      </c>
      <c r="D4821" s="52" t="s">
        <v>1210</v>
      </c>
      <c r="E4821" s="53" t="s">
        <v>81</v>
      </c>
      <c r="F4821" s="55">
        <v>41221</v>
      </c>
      <c r="G4821" s="55">
        <v>41269</v>
      </c>
      <c r="H4821" s="53" t="s">
        <v>100</v>
      </c>
      <c r="I4821" s="57">
        <v>9249.4699999999993</v>
      </c>
      <c r="J4821" s="56">
        <v>10167.024039220943</v>
      </c>
      <c r="K4821" s="56">
        <v>9249.4699999999993</v>
      </c>
      <c r="L4821" s="59">
        <v>41275</v>
      </c>
      <c r="M4821" s="60">
        <v>2013</v>
      </c>
      <c r="N4821" s="61">
        <v>41275</v>
      </c>
      <c r="O4821" s="60">
        <v>2013</v>
      </c>
      <c r="P4821" s="61">
        <v>41456</v>
      </c>
      <c r="Q4821" s="53" t="s">
        <v>347</v>
      </c>
      <c r="R4821" s="53" t="s">
        <v>1211</v>
      </c>
      <c r="S4821" s="53" t="s">
        <v>384</v>
      </c>
      <c r="T4821" s="60">
        <v>1</v>
      </c>
      <c r="U4821" s="53">
        <v>8</v>
      </c>
      <c r="V4821" s="53" t="s">
        <v>389</v>
      </c>
      <c r="W4821" s="53"/>
      <c r="X4821" s="71"/>
      <c r="Y4821" s="63"/>
      <c r="Z4821" s="53"/>
      <c r="AA4821" s="53"/>
      <c r="AB4821" s="72"/>
      <c r="AC4821" s="57"/>
      <c r="AD4821" s="53"/>
      <c r="AE4821" s="53"/>
      <c r="AF4821" s="53"/>
      <c r="AG4821" s="63"/>
      <c r="AH4821" s="53"/>
      <c r="AI4821" s="53"/>
      <c r="AJ4821" s="149">
        <v>1</v>
      </c>
      <c r="AK4821" s="374">
        <v>8</v>
      </c>
    </row>
    <row r="4822" spans="1:37" s="149" customFormat="1" ht="60" customHeight="1">
      <c r="A4822" s="53" t="s">
        <v>1084</v>
      </c>
      <c r="B4822" s="60">
        <v>8493</v>
      </c>
      <c r="C4822" s="60">
        <v>3000438</v>
      </c>
      <c r="D4822" s="52" t="s">
        <v>624</v>
      </c>
      <c r="E4822" s="53" t="s">
        <v>59</v>
      </c>
      <c r="F4822" s="55">
        <v>41359</v>
      </c>
      <c r="G4822" s="55">
        <v>41390</v>
      </c>
      <c r="H4822" s="53" t="s">
        <v>100</v>
      </c>
      <c r="I4822" s="57">
        <v>1592.52712</v>
      </c>
      <c r="J4822" s="56">
        <v>1747.7291371680001</v>
      </c>
      <c r="K4822" s="56">
        <v>1592.527</v>
      </c>
      <c r="L4822" s="59">
        <v>41428</v>
      </c>
      <c r="M4822" s="60">
        <v>2013</v>
      </c>
      <c r="N4822" s="61">
        <v>41428</v>
      </c>
      <c r="O4822" s="60">
        <v>2013</v>
      </c>
      <c r="P4822" s="61">
        <v>41547</v>
      </c>
      <c r="Q4822" s="53" t="s">
        <v>337</v>
      </c>
      <c r="R4822" s="53" t="s">
        <v>1048</v>
      </c>
      <c r="S4822" s="53" t="s">
        <v>384</v>
      </c>
      <c r="T4822" s="53">
        <v>1</v>
      </c>
      <c r="U4822" s="53">
        <v>8</v>
      </c>
      <c r="V4822" s="53" t="s">
        <v>385</v>
      </c>
      <c r="W4822" s="53"/>
      <c r="X4822" s="71"/>
      <c r="Y4822" s="63"/>
      <c r="Z4822" s="53"/>
      <c r="AA4822" s="53"/>
      <c r="AB4822" s="72"/>
      <c r="AC4822" s="57"/>
      <c r="AD4822" s="53"/>
      <c r="AE4822" s="53"/>
      <c r="AF4822" s="53"/>
      <c r="AG4822" s="63"/>
      <c r="AH4822" s="53"/>
      <c r="AI4822" s="53"/>
      <c r="AJ4822" s="149">
        <v>2</v>
      </c>
      <c r="AK4822" s="374">
        <v>8</v>
      </c>
    </row>
    <row r="4823" spans="1:37" s="149" customFormat="1" ht="60" customHeight="1">
      <c r="A4823" s="53" t="s">
        <v>1084</v>
      </c>
      <c r="B4823" s="60">
        <v>8494</v>
      </c>
      <c r="C4823" s="53">
        <v>3000599</v>
      </c>
      <c r="D4823" s="52" t="s">
        <v>1212</v>
      </c>
      <c r="E4823" s="53" t="s">
        <v>63</v>
      </c>
      <c r="F4823" s="55">
        <v>41365</v>
      </c>
      <c r="G4823" s="55">
        <v>41365</v>
      </c>
      <c r="H4823" s="53" t="s">
        <v>100</v>
      </c>
      <c r="I4823" s="57">
        <v>150</v>
      </c>
      <c r="J4823" s="56">
        <v>150</v>
      </c>
      <c r="K4823" s="56">
        <v>150</v>
      </c>
      <c r="L4823" s="59">
        <v>41365</v>
      </c>
      <c r="M4823" s="60">
        <v>2013</v>
      </c>
      <c r="N4823" s="61">
        <v>41365</v>
      </c>
      <c r="O4823" s="60">
        <v>2013</v>
      </c>
      <c r="P4823" s="61">
        <v>41608</v>
      </c>
      <c r="Q4823" s="53" t="s">
        <v>347</v>
      </c>
      <c r="R4823" s="53" t="s">
        <v>1213</v>
      </c>
      <c r="S4823" s="53" t="s">
        <v>384</v>
      </c>
      <c r="T4823" s="53">
        <v>1</v>
      </c>
      <c r="U4823" s="53">
        <v>8</v>
      </c>
      <c r="V4823" s="53" t="s">
        <v>389</v>
      </c>
      <c r="W4823" s="53"/>
      <c r="X4823" s="71"/>
      <c r="Y4823" s="53"/>
      <c r="Z4823" s="53" t="s">
        <v>1152</v>
      </c>
      <c r="AA4823" s="53"/>
      <c r="AB4823" s="72"/>
      <c r="AC4823" s="57"/>
      <c r="AD4823" s="53"/>
      <c r="AE4823" s="53"/>
      <c r="AF4823" s="53"/>
      <c r="AG4823" s="63"/>
      <c r="AH4823" s="53"/>
      <c r="AI4823" s="53"/>
      <c r="AJ4823" s="149">
        <v>2</v>
      </c>
      <c r="AK4823" s="374">
        <v>8</v>
      </c>
    </row>
    <row r="4824" spans="1:37" s="149" customFormat="1" ht="60" customHeight="1">
      <c r="A4824" s="53" t="s">
        <v>1084</v>
      </c>
      <c r="B4824" s="60">
        <v>8495</v>
      </c>
      <c r="C4824" s="53">
        <v>3000599</v>
      </c>
      <c r="D4824" s="52" t="s">
        <v>1212</v>
      </c>
      <c r="E4824" s="53" t="s">
        <v>59</v>
      </c>
      <c r="F4824" s="55">
        <v>41243</v>
      </c>
      <c r="G4824" s="55">
        <v>41275</v>
      </c>
      <c r="H4824" s="53" t="s">
        <v>100</v>
      </c>
      <c r="I4824" s="57">
        <v>2510</v>
      </c>
      <c r="J4824" s="56">
        <v>2510</v>
      </c>
      <c r="K4824" s="56">
        <v>2510</v>
      </c>
      <c r="L4824" s="59">
        <v>41275</v>
      </c>
      <c r="M4824" s="60">
        <v>2013</v>
      </c>
      <c r="N4824" s="61">
        <v>41275</v>
      </c>
      <c r="O4824" s="60">
        <v>2013</v>
      </c>
      <c r="P4824" s="61">
        <v>41639</v>
      </c>
      <c r="Q4824" s="53" t="s">
        <v>347</v>
      </c>
      <c r="R4824" s="53" t="s">
        <v>1214</v>
      </c>
      <c r="S4824" s="53" t="s">
        <v>384</v>
      </c>
      <c r="T4824" s="53">
        <v>1</v>
      </c>
      <c r="U4824" s="53">
        <v>8</v>
      </c>
      <c r="V4824" s="53" t="s">
        <v>389</v>
      </c>
      <c r="W4824" s="53"/>
      <c r="X4824" s="71"/>
      <c r="Y4824" s="53"/>
      <c r="Z4824" s="53" t="s">
        <v>1152</v>
      </c>
      <c r="AA4824" s="53"/>
      <c r="AB4824" s="72"/>
      <c r="AC4824" s="57"/>
      <c r="AD4824" s="53"/>
      <c r="AE4824" s="53"/>
      <c r="AF4824" s="53"/>
      <c r="AG4824" s="63"/>
      <c r="AH4824" s="53"/>
      <c r="AI4824" s="53"/>
      <c r="AJ4824" s="149">
        <v>1</v>
      </c>
      <c r="AK4824" s="374">
        <v>8</v>
      </c>
    </row>
    <row r="4825" spans="1:37" s="149" customFormat="1" ht="60" customHeight="1">
      <c r="A4825" s="53" t="s">
        <v>1084</v>
      </c>
      <c r="B4825" s="60">
        <v>8496</v>
      </c>
      <c r="C4825" s="53">
        <v>3000599</v>
      </c>
      <c r="D4825" s="52" t="s">
        <v>1212</v>
      </c>
      <c r="E4825" s="53" t="s">
        <v>63</v>
      </c>
      <c r="F4825" s="55">
        <v>41275</v>
      </c>
      <c r="G4825" s="55">
        <v>41275</v>
      </c>
      <c r="H4825" s="53" t="s">
        <v>100</v>
      </c>
      <c r="I4825" s="57">
        <v>1740</v>
      </c>
      <c r="J4825" s="56">
        <v>1740</v>
      </c>
      <c r="K4825" s="56">
        <v>1740</v>
      </c>
      <c r="L4825" s="59">
        <v>41275</v>
      </c>
      <c r="M4825" s="60">
        <v>2013</v>
      </c>
      <c r="N4825" s="61">
        <v>41275</v>
      </c>
      <c r="O4825" s="60">
        <v>2013</v>
      </c>
      <c r="P4825" s="61">
        <v>41639</v>
      </c>
      <c r="Q4825" s="53" t="s">
        <v>347</v>
      </c>
      <c r="R4825" s="53" t="s">
        <v>1215</v>
      </c>
      <c r="S4825" s="53" t="s">
        <v>384</v>
      </c>
      <c r="T4825" s="53">
        <v>1</v>
      </c>
      <c r="U4825" s="53">
        <v>8</v>
      </c>
      <c r="V4825" s="53" t="s">
        <v>389</v>
      </c>
      <c r="W4825" s="53"/>
      <c r="X4825" s="71"/>
      <c r="Y4825" s="53"/>
      <c r="Z4825" s="53" t="s">
        <v>1152</v>
      </c>
      <c r="AA4825" s="53"/>
      <c r="AB4825" s="72"/>
      <c r="AC4825" s="57"/>
      <c r="AD4825" s="53"/>
      <c r="AE4825" s="53"/>
      <c r="AF4825" s="53"/>
      <c r="AG4825" s="63"/>
      <c r="AH4825" s="53"/>
      <c r="AI4825" s="53"/>
      <c r="AJ4825" s="149">
        <v>1</v>
      </c>
      <c r="AK4825" s="374">
        <v>8</v>
      </c>
    </row>
    <row r="4826" spans="1:37" s="149" customFormat="1" ht="60" customHeight="1">
      <c r="A4826" s="53" t="s">
        <v>1084</v>
      </c>
      <c r="B4826" s="60">
        <v>8497</v>
      </c>
      <c r="C4826" s="53" t="s">
        <v>449</v>
      </c>
      <c r="D4826" s="52" t="s">
        <v>993</v>
      </c>
      <c r="E4826" s="53" t="s">
        <v>59</v>
      </c>
      <c r="F4826" s="55">
        <v>41309</v>
      </c>
      <c r="G4826" s="55">
        <v>41337</v>
      </c>
      <c r="H4826" s="53" t="s">
        <v>100</v>
      </c>
      <c r="I4826" s="57">
        <v>100</v>
      </c>
      <c r="J4826" s="56">
        <v>109.92007152000001</v>
      </c>
      <c r="K4826" s="56">
        <v>100</v>
      </c>
      <c r="L4826" s="59">
        <v>41365</v>
      </c>
      <c r="M4826" s="60">
        <v>2013</v>
      </c>
      <c r="N4826" s="61">
        <v>41365</v>
      </c>
      <c r="O4826" s="60">
        <v>2013</v>
      </c>
      <c r="P4826" s="61">
        <v>41425</v>
      </c>
      <c r="Q4826" s="53" t="s">
        <v>347</v>
      </c>
      <c r="R4826" s="53" t="s">
        <v>1216</v>
      </c>
      <c r="S4826" s="53" t="s">
        <v>419</v>
      </c>
      <c r="T4826" s="53">
        <v>690</v>
      </c>
      <c r="U4826" s="53">
        <v>8</v>
      </c>
      <c r="V4826" s="53" t="s">
        <v>389</v>
      </c>
      <c r="W4826" s="53"/>
      <c r="X4826" s="71"/>
      <c r="Y4826" s="53"/>
      <c r="Z4826" s="53" t="s">
        <v>1152</v>
      </c>
      <c r="AA4826" s="53"/>
      <c r="AB4826" s="72"/>
      <c r="AC4826" s="57"/>
      <c r="AD4826" s="53"/>
      <c r="AE4826" s="53"/>
      <c r="AF4826" s="53"/>
      <c r="AG4826" s="63"/>
      <c r="AH4826" s="53"/>
      <c r="AI4826" s="53"/>
      <c r="AJ4826" s="149">
        <v>2</v>
      </c>
      <c r="AK4826" s="374">
        <v>8</v>
      </c>
    </row>
    <row r="4827" spans="1:37" s="149" customFormat="1" ht="60" customHeight="1">
      <c r="A4827" s="53" t="s">
        <v>1084</v>
      </c>
      <c r="B4827" s="60">
        <v>8498</v>
      </c>
      <c r="C4827" s="53" t="s">
        <v>1039</v>
      </c>
      <c r="D4827" s="52" t="s">
        <v>1040</v>
      </c>
      <c r="E4827" s="53" t="s">
        <v>59</v>
      </c>
      <c r="F4827" s="55">
        <v>41547</v>
      </c>
      <c r="G4827" s="55">
        <v>41577</v>
      </c>
      <c r="H4827" s="53" t="s">
        <v>102</v>
      </c>
      <c r="I4827" s="57">
        <v>590</v>
      </c>
      <c r="J4827" s="56">
        <v>590</v>
      </c>
      <c r="K4827" s="56">
        <v>590</v>
      </c>
      <c r="L4827" s="59">
        <v>41606</v>
      </c>
      <c r="M4827" s="60">
        <v>2013</v>
      </c>
      <c r="N4827" s="61">
        <v>41606</v>
      </c>
      <c r="O4827" s="60">
        <v>2013</v>
      </c>
      <c r="P4827" s="61">
        <v>41639</v>
      </c>
      <c r="Q4827" s="53" t="s">
        <v>347</v>
      </c>
      <c r="R4827" s="53" t="s">
        <v>1217</v>
      </c>
      <c r="S4827" s="53" t="s">
        <v>419</v>
      </c>
      <c r="T4827" s="53">
        <v>1700</v>
      </c>
      <c r="U4827" s="53">
        <v>8</v>
      </c>
      <c r="V4827" s="53" t="s">
        <v>389</v>
      </c>
      <c r="W4827" s="53"/>
      <c r="X4827" s="71"/>
      <c r="Y4827" s="53"/>
      <c r="Z4827" s="53" t="s">
        <v>1152</v>
      </c>
      <c r="AA4827" s="53"/>
      <c r="AB4827" s="72"/>
      <c r="AC4827" s="57"/>
      <c r="AD4827" s="53"/>
      <c r="AE4827" s="53"/>
      <c r="AF4827" s="53"/>
      <c r="AG4827" s="63"/>
      <c r="AH4827" s="53"/>
      <c r="AI4827" s="53"/>
      <c r="AJ4827" s="149">
        <v>4</v>
      </c>
      <c r="AK4827" s="374">
        <v>8</v>
      </c>
    </row>
    <row r="4828" spans="1:37" s="149" customFormat="1" ht="60" customHeight="1">
      <c r="A4828" s="53" t="s">
        <v>1084</v>
      </c>
      <c r="B4828" s="60">
        <v>8499</v>
      </c>
      <c r="C4828" s="53">
        <v>3000197</v>
      </c>
      <c r="D4828" s="52" t="s">
        <v>1218</v>
      </c>
      <c r="E4828" s="53" t="s">
        <v>63</v>
      </c>
      <c r="F4828" s="55">
        <v>41426</v>
      </c>
      <c r="G4828" s="55">
        <v>41426</v>
      </c>
      <c r="H4828" s="53" t="s">
        <v>102</v>
      </c>
      <c r="I4828" s="57">
        <v>490</v>
      </c>
      <c r="J4828" s="56">
        <v>538.60835044800001</v>
      </c>
      <c r="K4828" s="56">
        <v>490</v>
      </c>
      <c r="L4828" s="59">
        <v>41426</v>
      </c>
      <c r="M4828" s="60">
        <v>2013</v>
      </c>
      <c r="N4828" s="61">
        <v>41426</v>
      </c>
      <c r="O4828" s="60">
        <v>2013</v>
      </c>
      <c r="P4828" s="61">
        <v>41517</v>
      </c>
      <c r="Q4828" s="53" t="s">
        <v>347</v>
      </c>
      <c r="R4828" s="53" t="s">
        <v>1219</v>
      </c>
      <c r="S4828" s="53" t="s">
        <v>419</v>
      </c>
      <c r="T4828" s="53">
        <v>35</v>
      </c>
      <c r="U4828" s="53">
        <v>8</v>
      </c>
      <c r="V4828" s="53" t="s">
        <v>389</v>
      </c>
      <c r="W4828" s="53"/>
      <c r="X4828" s="71"/>
      <c r="Y4828" s="53"/>
      <c r="Z4828" s="53" t="s">
        <v>1152</v>
      </c>
      <c r="AA4828" s="53"/>
      <c r="AB4828" s="72"/>
      <c r="AC4828" s="57"/>
      <c r="AD4828" s="53"/>
      <c r="AE4828" s="53"/>
      <c r="AF4828" s="53"/>
      <c r="AG4828" s="63"/>
      <c r="AH4828" s="53"/>
      <c r="AI4828" s="53"/>
      <c r="AJ4828" s="149">
        <v>2</v>
      </c>
      <c r="AK4828" s="374">
        <v>8</v>
      </c>
    </row>
    <row r="4829" spans="1:37" s="149" customFormat="1" ht="60" customHeight="1">
      <c r="A4829" s="53" t="s">
        <v>1084</v>
      </c>
      <c r="B4829" s="60">
        <v>8500</v>
      </c>
      <c r="C4829" s="53">
        <v>3000545</v>
      </c>
      <c r="D4829" s="52" t="s">
        <v>414</v>
      </c>
      <c r="E4829" s="53" t="s">
        <v>59</v>
      </c>
      <c r="F4829" s="55">
        <v>41222</v>
      </c>
      <c r="G4829" s="55">
        <v>41255</v>
      </c>
      <c r="H4829" s="53" t="s">
        <v>100</v>
      </c>
      <c r="I4829" s="57">
        <v>1964</v>
      </c>
      <c r="J4829" s="56">
        <v>1964</v>
      </c>
      <c r="K4829" s="56">
        <v>1964</v>
      </c>
      <c r="L4829" s="59">
        <v>41283</v>
      </c>
      <c r="M4829" s="60">
        <v>2013</v>
      </c>
      <c r="N4829" s="61">
        <v>41283</v>
      </c>
      <c r="O4829" s="60">
        <v>2013</v>
      </c>
      <c r="P4829" s="61">
        <v>41639</v>
      </c>
      <c r="Q4829" s="53" t="s">
        <v>337</v>
      </c>
      <c r="R4829" s="53"/>
      <c r="S4829" s="53" t="s">
        <v>384</v>
      </c>
      <c r="T4829" s="60">
        <v>1</v>
      </c>
      <c r="U4829" s="53">
        <v>8</v>
      </c>
      <c r="V4829" s="53" t="s">
        <v>389</v>
      </c>
      <c r="W4829" s="53"/>
      <c r="X4829" s="71"/>
      <c r="Y4829" s="63"/>
      <c r="Z4829" s="53"/>
      <c r="AA4829" s="53"/>
      <c r="AB4829" s="72"/>
      <c r="AC4829" s="57"/>
      <c r="AD4829" s="53"/>
      <c r="AE4829" s="53"/>
      <c r="AF4829" s="53"/>
      <c r="AG4829" s="63"/>
      <c r="AH4829" s="53"/>
      <c r="AI4829" s="53"/>
      <c r="AJ4829" s="149">
        <v>1</v>
      </c>
      <c r="AK4829" s="374">
        <v>8</v>
      </c>
    </row>
    <row r="4830" spans="1:37" s="149" customFormat="1" ht="60" customHeight="1">
      <c r="A4830" s="53" t="s">
        <v>1084</v>
      </c>
      <c r="B4830" s="60">
        <v>8501</v>
      </c>
      <c r="C4830" s="53">
        <v>3000546</v>
      </c>
      <c r="D4830" s="52" t="s">
        <v>983</v>
      </c>
      <c r="E4830" s="53" t="s">
        <v>59</v>
      </c>
      <c r="F4830" s="55">
        <v>41222</v>
      </c>
      <c r="G4830" s="55">
        <v>41255</v>
      </c>
      <c r="H4830" s="53" t="s">
        <v>100</v>
      </c>
      <c r="I4830" s="57">
        <v>2542</v>
      </c>
      <c r="J4830" s="56">
        <v>2542</v>
      </c>
      <c r="K4830" s="56">
        <v>2542</v>
      </c>
      <c r="L4830" s="59">
        <v>41283</v>
      </c>
      <c r="M4830" s="60">
        <v>2013</v>
      </c>
      <c r="N4830" s="61">
        <v>41283</v>
      </c>
      <c r="O4830" s="60">
        <v>2013</v>
      </c>
      <c r="P4830" s="61">
        <v>41639</v>
      </c>
      <c r="Q4830" s="53" t="s">
        <v>337</v>
      </c>
      <c r="R4830" s="53"/>
      <c r="S4830" s="53" t="s">
        <v>384</v>
      </c>
      <c r="T4830" s="60">
        <v>1</v>
      </c>
      <c r="U4830" s="53">
        <v>8</v>
      </c>
      <c r="V4830" s="53" t="s">
        <v>389</v>
      </c>
      <c r="W4830" s="53"/>
      <c r="X4830" s="71"/>
      <c r="Y4830" s="63"/>
      <c r="Z4830" s="53"/>
      <c r="AA4830" s="53"/>
      <c r="AB4830" s="72"/>
      <c r="AC4830" s="57"/>
      <c r="AD4830" s="53"/>
      <c r="AE4830" s="53"/>
      <c r="AF4830" s="53"/>
      <c r="AG4830" s="63"/>
      <c r="AH4830" s="53"/>
      <c r="AI4830" s="53"/>
      <c r="AJ4830" s="149">
        <v>1</v>
      </c>
      <c r="AK4830" s="374">
        <v>8</v>
      </c>
    </row>
    <row r="4831" spans="1:37" s="150" customFormat="1" ht="82.5" customHeight="1">
      <c r="A4831" s="53" t="s">
        <v>1084</v>
      </c>
      <c r="B4831" s="60">
        <v>8502</v>
      </c>
      <c r="C4831" s="60">
        <v>3000544</v>
      </c>
      <c r="D4831" s="52" t="s">
        <v>381</v>
      </c>
      <c r="E4831" s="85" t="s">
        <v>64</v>
      </c>
      <c r="F4831" s="55">
        <v>41333</v>
      </c>
      <c r="G4831" s="55">
        <v>41353</v>
      </c>
      <c r="H4831" s="53" t="s">
        <v>100</v>
      </c>
      <c r="I4831" s="57">
        <v>33604.94068</v>
      </c>
      <c r="J4831" s="56">
        <v>33604.94068</v>
      </c>
      <c r="K4831" s="56">
        <v>33604.94</v>
      </c>
      <c r="L4831" s="59">
        <v>41358</v>
      </c>
      <c r="M4831" s="60">
        <v>2013</v>
      </c>
      <c r="N4831" s="61">
        <v>41365</v>
      </c>
      <c r="O4831" s="60">
        <v>2015</v>
      </c>
      <c r="P4831" s="61">
        <v>42094</v>
      </c>
      <c r="Q4831" s="53" t="s">
        <v>337</v>
      </c>
      <c r="R4831" s="71" t="s">
        <v>2082</v>
      </c>
      <c r="S4831" s="53" t="s">
        <v>384</v>
      </c>
      <c r="T4831" s="60">
        <v>1</v>
      </c>
      <c r="U4831" s="53">
        <v>8</v>
      </c>
      <c r="V4831" s="53" t="s">
        <v>385</v>
      </c>
      <c r="W4831" s="53"/>
      <c r="X4831" s="63"/>
      <c r="Y4831" s="58"/>
      <c r="Z4831" s="53"/>
      <c r="AA4831" s="85"/>
      <c r="AB4831" s="66"/>
      <c r="AC4831" s="87"/>
      <c r="AD4831" s="53"/>
      <c r="AE4831" s="85"/>
      <c r="AF4831" s="58"/>
      <c r="AG4831" s="63"/>
      <c r="AH4831" s="85"/>
      <c r="AI4831" s="53"/>
      <c r="AJ4831" s="149">
        <v>1</v>
      </c>
      <c r="AK4831" s="374">
        <v>8</v>
      </c>
    </row>
    <row r="4832" spans="1:37" s="149" customFormat="1" ht="60" customHeight="1">
      <c r="A4832" s="53" t="s">
        <v>1084</v>
      </c>
      <c r="B4832" s="60">
        <v>8503</v>
      </c>
      <c r="C4832" s="53">
        <v>3000544</v>
      </c>
      <c r="D4832" s="52" t="s">
        <v>381</v>
      </c>
      <c r="E4832" s="53" t="s">
        <v>63</v>
      </c>
      <c r="F4832" s="55">
        <v>41275</v>
      </c>
      <c r="G4832" s="55">
        <v>41275</v>
      </c>
      <c r="H4832" s="53" t="s">
        <v>100</v>
      </c>
      <c r="I4832" s="57">
        <v>1054.763389</v>
      </c>
      <c r="J4832" s="56">
        <v>1054.763389</v>
      </c>
      <c r="K4832" s="56">
        <v>1054.7629999999999</v>
      </c>
      <c r="L4832" s="59">
        <v>41275</v>
      </c>
      <c r="M4832" s="60">
        <v>2013</v>
      </c>
      <c r="N4832" s="61">
        <v>41275</v>
      </c>
      <c r="O4832" s="60">
        <v>2013</v>
      </c>
      <c r="P4832" s="61">
        <v>41639</v>
      </c>
      <c r="Q4832" s="53" t="s">
        <v>347</v>
      </c>
      <c r="R4832" s="53" t="s">
        <v>1220</v>
      </c>
      <c r="S4832" s="53" t="s">
        <v>384</v>
      </c>
      <c r="T4832" s="60">
        <v>1</v>
      </c>
      <c r="U4832" s="53">
        <v>8</v>
      </c>
      <c r="V4832" s="53" t="s">
        <v>389</v>
      </c>
      <c r="W4832" s="53"/>
      <c r="X4832" s="71"/>
      <c r="Y4832" s="63"/>
      <c r="Z4832" s="53"/>
      <c r="AA4832" s="53"/>
      <c r="AB4832" s="72"/>
      <c r="AC4832" s="57"/>
      <c r="AD4832" s="53"/>
      <c r="AE4832" s="53"/>
      <c r="AF4832" s="53"/>
      <c r="AG4832" s="63"/>
      <c r="AH4832" s="53"/>
      <c r="AI4832" s="53"/>
      <c r="AJ4832" s="149">
        <v>1</v>
      </c>
      <c r="AK4832" s="374">
        <v>8</v>
      </c>
    </row>
    <row r="4833" spans="1:37" s="149" customFormat="1" ht="60" customHeight="1">
      <c r="A4833" s="53" t="s">
        <v>1084</v>
      </c>
      <c r="B4833" s="60">
        <v>8504</v>
      </c>
      <c r="C4833" s="53">
        <v>3000525</v>
      </c>
      <c r="D4833" s="52" t="s">
        <v>407</v>
      </c>
      <c r="E4833" s="53" t="s">
        <v>59</v>
      </c>
      <c r="F4833" s="55">
        <v>41394</v>
      </c>
      <c r="G4833" s="55">
        <v>41428</v>
      </c>
      <c r="H4833" s="53" t="s">
        <v>382</v>
      </c>
      <c r="I4833" s="57">
        <v>96.64</v>
      </c>
      <c r="J4833" s="56">
        <v>96.64</v>
      </c>
      <c r="K4833" s="56">
        <v>96.64</v>
      </c>
      <c r="L4833" s="59">
        <v>41456</v>
      </c>
      <c r="M4833" s="60">
        <v>2013</v>
      </c>
      <c r="N4833" s="61">
        <v>41456</v>
      </c>
      <c r="O4833" s="60">
        <v>2013</v>
      </c>
      <c r="P4833" s="61">
        <v>41639</v>
      </c>
      <c r="Q4833" s="53" t="s">
        <v>347</v>
      </c>
      <c r="R4833" s="53" t="s">
        <v>1221</v>
      </c>
      <c r="S4833" s="53" t="s">
        <v>384</v>
      </c>
      <c r="T4833" s="53">
        <v>1</v>
      </c>
      <c r="U4833" s="53">
        <v>8</v>
      </c>
      <c r="V4833" s="53" t="s">
        <v>385</v>
      </c>
      <c r="W4833" s="53"/>
      <c r="X4833" s="71"/>
      <c r="Y4833" s="63"/>
      <c r="Z4833" s="53"/>
      <c r="AA4833" s="53"/>
      <c r="AB4833" s="72"/>
      <c r="AC4833" s="57"/>
      <c r="AD4833" s="53"/>
      <c r="AE4833" s="53"/>
      <c r="AF4833" s="53"/>
      <c r="AG4833" s="63"/>
      <c r="AH4833" s="53"/>
      <c r="AI4833" s="53"/>
      <c r="AJ4833" s="149">
        <v>3</v>
      </c>
      <c r="AK4833" s="374">
        <v>8</v>
      </c>
    </row>
    <row r="4834" spans="1:37" s="149" customFormat="1" ht="60" customHeight="1">
      <c r="A4834" s="53" t="s">
        <v>1084</v>
      </c>
      <c r="B4834" s="60">
        <v>8505</v>
      </c>
      <c r="C4834" s="53">
        <v>3000525</v>
      </c>
      <c r="D4834" s="52" t="s">
        <v>407</v>
      </c>
      <c r="E4834" s="53" t="s">
        <v>59</v>
      </c>
      <c r="F4834" s="55">
        <v>41562</v>
      </c>
      <c r="G4834" s="55">
        <v>41593</v>
      </c>
      <c r="H4834" s="53" t="s">
        <v>382</v>
      </c>
      <c r="I4834" s="57">
        <v>100</v>
      </c>
      <c r="J4834" s="56">
        <v>100</v>
      </c>
      <c r="K4834" s="56">
        <v>100</v>
      </c>
      <c r="L4834" s="59">
        <v>41621</v>
      </c>
      <c r="M4834" s="60">
        <v>2014</v>
      </c>
      <c r="N4834" s="61">
        <v>41648</v>
      </c>
      <c r="O4834" s="60">
        <v>2014</v>
      </c>
      <c r="P4834" s="61">
        <v>41820</v>
      </c>
      <c r="Q4834" s="53" t="s">
        <v>347</v>
      </c>
      <c r="R4834" s="53" t="s">
        <v>1222</v>
      </c>
      <c r="S4834" s="53" t="s">
        <v>384</v>
      </c>
      <c r="T4834" s="53">
        <v>1</v>
      </c>
      <c r="U4834" s="53">
        <v>8</v>
      </c>
      <c r="V4834" s="53" t="s">
        <v>385</v>
      </c>
      <c r="W4834" s="53"/>
      <c r="X4834" s="71"/>
      <c r="Y4834" s="63"/>
      <c r="Z4834" s="53"/>
      <c r="AA4834" s="53"/>
      <c r="AB4834" s="72"/>
      <c r="AC4834" s="57"/>
      <c r="AD4834" s="53"/>
      <c r="AE4834" s="53"/>
      <c r="AF4834" s="53"/>
      <c r="AG4834" s="63"/>
      <c r="AH4834" s="53"/>
      <c r="AI4834" s="53"/>
      <c r="AJ4834" s="149">
        <v>4</v>
      </c>
      <c r="AK4834" s="374">
        <v>8</v>
      </c>
    </row>
    <row r="4835" spans="1:37" s="149" customFormat="1" ht="60" customHeight="1">
      <c r="A4835" s="53" t="s">
        <v>1084</v>
      </c>
      <c r="B4835" s="60">
        <v>8506</v>
      </c>
      <c r="C4835" s="53">
        <v>3000525</v>
      </c>
      <c r="D4835" s="52" t="s">
        <v>407</v>
      </c>
      <c r="E4835" s="53" t="s">
        <v>59</v>
      </c>
      <c r="F4835" s="55">
        <v>41394</v>
      </c>
      <c r="G4835" s="55">
        <v>41428</v>
      </c>
      <c r="H4835" s="53" t="s">
        <v>382</v>
      </c>
      <c r="I4835" s="57">
        <v>67.8</v>
      </c>
      <c r="J4835" s="56">
        <v>67.8</v>
      </c>
      <c r="K4835" s="56">
        <v>67.8</v>
      </c>
      <c r="L4835" s="59">
        <v>41456</v>
      </c>
      <c r="M4835" s="60">
        <v>2013</v>
      </c>
      <c r="N4835" s="61">
        <v>41456</v>
      </c>
      <c r="O4835" s="60">
        <v>2013</v>
      </c>
      <c r="P4835" s="61">
        <v>41639</v>
      </c>
      <c r="Q4835" s="53" t="s">
        <v>347</v>
      </c>
      <c r="R4835" s="53" t="s">
        <v>1223</v>
      </c>
      <c r="S4835" s="53" t="s">
        <v>384</v>
      </c>
      <c r="T4835" s="53">
        <v>1</v>
      </c>
      <c r="U4835" s="53">
        <v>8</v>
      </c>
      <c r="V4835" s="53" t="s">
        <v>385</v>
      </c>
      <c r="W4835" s="53"/>
      <c r="X4835" s="71"/>
      <c r="Y4835" s="63"/>
      <c r="Z4835" s="53"/>
      <c r="AA4835" s="53"/>
      <c r="AB4835" s="72"/>
      <c r="AC4835" s="57"/>
      <c r="AD4835" s="53"/>
      <c r="AE4835" s="53"/>
      <c r="AF4835" s="53"/>
      <c r="AG4835" s="63"/>
      <c r="AH4835" s="53"/>
      <c r="AI4835" s="53"/>
      <c r="AJ4835" s="149">
        <v>3</v>
      </c>
      <c r="AK4835" s="374">
        <v>8</v>
      </c>
    </row>
    <row r="4836" spans="1:37" s="149" customFormat="1" ht="60" customHeight="1">
      <c r="A4836" s="53" t="s">
        <v>1084</v>
      </c>
      <c r="B4836" s="60">
        <v>8507</v>
      </c>
      <c r="C4836" s="54">
        <v>3000528</v>
      </c>
      <c r="D4836" s="52" t="s">
        <v>1224</v>
      </c>
      <c r="E4836" s="53" t="s">
        <v>81</v>
      </c>
      <c r="F4836" s="55">
        <v>41218</v>
      </c>
      <c r="G4836" s="55">
        <v>41263</v>
      </c>
      <c r="H4836" s="53" t="s">
        <v>1189</v>
      </c>
      <c r="I4836" s="57">
        <v>6494.08</v>
      </c>
      <c r="J4836" s="56">
        <v>6494.08</v>
      </c>
      <c r="K4836" s="56">
        <v>6494.08</v>
      </c>
      <c r="L4836" s="59">
        <v>41275</v>
      </c>
      <c r="M4836" s="60">
        <v>2013</v>
      </c>
      <c r="N4836" s="61">
        <v>41275</v>
      </c>
      <c r="O4836" s="60">
        <v>2013</v>
      </c>
      <c r="P4836" s="61">
        <v>41639</v>
      </c>
      <c r="Q4836" s="53" t="s">
        <v>347</v>
      </c>
      <c r="R4836" s="53"/>
      <c r="S4836" s="53" t="s">
        <v>384</v>
      </c>
      <c r="T4836" s="60">
        <v>1</v>
      </c>
      <c r="U4836" s="53">
        <v>8</v>
      </c>
      <c r="V4836" s="53" t="s">
        <v>389</v>
      </c>
      <c r="W4836" s="53"/>
      <c r="X4836" s="71"/>
      <c r="Y4836" s="63"/>
      <c r="Z4836" s="53"/>
      <c r="AA4836" s="53"/>
      <c r="AB4836" s="72"/>
      <c r="AC4836" s="57"/>
      <c r="AD4836" s="53"/>
      <c r="AE4836" s="53"/>
      <c r="AF4836" s="53"/>
      <c r="AG4836" s="63"/>
      <c r="AH4836" s="53"/>
      <c r="AI4836" s="53"/>
      <c r="AJ4836" s="149">
        <v>1</v>
      </c>
      <c r="AK4836" s="374">
        <v>8</v>
      </c>
    </row>
    <row r="4837" spans="1:37" s="149" customFormat="1" ht="60" customHeight="1">
      <c r="A4837" s="53" t="s">
        <v>1084</v>
      </c>
      <c r="B4837" s="60">
        <v>8508</v>
      </c>
      <c r="C4837" s="54">
        <v>3000528</v>
      </c>
      <c r="D4837" s="52" t="s">
        <v>1224</v>
      </c>
      <c r="E4837" s="53" t="s">
        <v>63</v>
      </c>
      <c r="F4837" s="55">
        <v>41275</v>
      </c>
      <c r="G4837" s="55">
        <v>41275</v>
      </c>
      <c r="H4837" s="53" t="s">
        <v>1189</v>
      </c>
      <c r="I4837" s="57">
        <v>180.39699999999999</v>
      </c>
      <c r="J4837" s="56">
        <v>180.39699999999999</v>
      </c>
      <c r="K4837" s="56">
        <v>180.39699999999999</v>
      </c>
      <c r="L4837" s="59">
        <v>41275</v>
      </c>
      <c r="M4837" s="60">
        <v>2013</v>
      </c>
      <c r="N4837" s="61">
        <v>41275</v>
      </c>
      <c r="O4837" s="60">
        <v>2013</v>
      </c>
      <c r="P4837" s="61">
        <v>41639</v>
      </c>
      <c r="Q4837" s="53" t="s">
        <v>347</v>
      </c>
      <c r="R4837" s="53" t="s">
        <v>1225</v>
      </c>
      <c r="S4837" s="53" t="s">
        <v>384</v>
      </c>
      <c r="T4837" s="60">
        <v>1</v>
      </c>
      <c r="U4837" s="53">
        <v>8</v>
      </c>
      <c r="V4837" s="53" t="s">
        <v>389</v>
      </c>
      <c r="W4837" s="53"/>
      <c r="X4837" s="71"/>
      <c r="Y4837" s="63"/>
      <c r="Z4837" s="53"/>
      <c r="AA4837" s="53"/>
      <c r="AB4837" s="72"/>
      <c r="AC4837" s="57"/>
      <c r="AD4837" s="53"/>
      <c r="AE4837" s="53"/>
      <c r="AF4837" s="53"/>
      <c r="AG4837" s="63"/>
      <c r="AH4837" s="53"/>
      <c r="AI4837" s="53"/>
      <c r="AJ4837" s="149">
        <v>1</v>
      </c>
      <c r="AK4837" s="374">
        <v>8</v>
      </c>
    </row>
    <row r="4838" spans="1:37" s="149" customFormat="1" ht="60" customHeight="1">
      <c r="A4838" s="53" t="s">
        <v>1084</v>
      </c>
      <c r="B4838" s="60" t="s">
        <v>3657</v>
      </c>
      <c r="C4838" s="54">
        <v>3000528</v>
      </c>
      <c r="D4838" s="52" t="s">
        <v>1224</v>
      </c>
      <c r="E4838" s="53" t="s">
        <v>63</v>
      </c>
      <c r="F4838" s="55">
        <v>41275</v>
      </c>
      <c r="G4838" s="55">
        <v>41275</v>
      </c>
      <c r="H4838" s="53" t="s">
        <v>1189</v>
      </c>
      <c r="I4838" s="57">
        <v>25.9</v>
      </c>
      <c r="J4838" s="56">
        <v>25.9</v>
      </c>
      <c r="K4838" s="56">
        <v>25.9</v>
      </c>
      <c r="L4838" s="59">
        <v>41275</v>
      </c>
      <c r="M4838" s="60">
        <v>2013</v>
      </c>
      <c r="N4838" s="61">
        <v>41275</v>
      </c>
      <c r="O4838" s="60">
        <v>2013</v>
      </c>
      <c r="P4838" s="61">
        <v>41639</v>
      </c>
      <c r="Q4838" s="53" t="s">
        <v>347</v>
      </c>
      <c r="R4838" s="53" t="s">
        <v>1225</v>
      </c>
      <c r="S4838" s="53" t="s">
        <v>384</v>
      </c>
      <c r="T4838" s="60">
        <v>1</v>
      </c>
      <c r="U4838" s="53">
        <v>8</v>
      </c>
      <c r="V4838" s="53" t="s">
        <v>389</v>
      </c>
      <c r="W4838" s="53"/>
      <c r="X4838" s="71"/>
      <c r="Y4838" s="63"/>
      <c r="Z4838" s="53"/>
      <c r="AA4838" s="53"/>
      <c r="AB4838" s="72"/>
      <c r="AC4838" s="57"/>
      <c r="AD4838" s="53"/>
      <c r="AE4838" s="53"/>
      <c r="AF4838" s="53"/>
      <c r="AG4838" s="63"/>
      <c r="AH4838" s="53"/>
      <c r="AI4838" s="53"/>
      <c r="AJ4838" s="149">
        <v>1</v>
      </c>
      <c r="AK4838" s="374">
        <v>8</v>
      </c>
    </row>
    <row r="4839" spans="1:37" s="149" customFormat="1" ht="60" customHeight="1">
      <c r="A4839" s="53" t="s">
        <v>1084</v>
      </c>
      <c r="B4839" s="60">
        <v>8509</v>
      </c>
      <c r="C4839" s="54">
        <v>3000528</v>
      </c>
      <c r="D4839" s="52" t="s">
        <v>1224</v>
      </c>
      <c r="E4839" s="53" t="s">
        <v>63</v>
      </c>
      <c r="F4839" s="55">
        <v>41275</v>
      </c>
      <c r="G4839" s="55">
        <v>41275</v>
      </c>
      <c r="H4839" s="53" t="s">
        <v>1189</v>
      </c>
      <c r="I4839" s="57">
        <v>139.797</v>
      </c>
      <c r="J4839" s="56">
        <v>139.797</v>
      </c>
      <c r="K4839" s="56">
        <v>139.797</v>
      </c>
      <c r="L4839" s="59">
        <v>41275</v>
      </c>
      <c r="M4839" s="60">
        <v>2013</v>
      </c>
      <c r="N4839" s="61">
        <v>41275</v>
      </c>
      <c r="O4839" s="60">
        <v>2013</v>
      </c>
      <c r="P4839" s="61">
        <v>41639</v>
      </c>
      <c r="Q4839" s="53" t="s">
        <v>347</v>
      </c>
      <c r="R4839" s="53" t="s">
        <v>1226</v>
      </c>
      <c r="S4839" s="53" t="s">
        <v>384</v>
      </c>
      <c r="T4839" s="60">
        <v>1</v>
      </c>
      <c r="U4839" s="53">
        <v>8</v>
      </c>
      <c r="V4839" s="53" t="s">
        <v>389</v>
      </c>
      <c r="W4839" s="53"/>
      <c r="X4839" s="71"/>
      <c r="Y4839" s="63"/>
      <c r="Z4839" s="53"/>
      <c r="AA4839" s="53"/>
      <c r="AB4839" s="72"/>
      <c r="AC4839" s="57"/>
      <c r="AD4839" s="53"/>
      <c r="AE4839" s="53"/>
      <c r="AF4839" s="53"/>
      <c r="AG4839" s="63"/>
      <c r="AH4839" s="53"/>
      <c r="AI4839" s="53"/>
      <c r="AJ4839" s="149">
        <v>1</v>
      </c>
      <c r="AK4839" s="374">
        <v>8</v>
      </c>
    </row>
    <row r="4840" spans="1:37" s="149" customFormat="1" ht="60" customHeight="1">
      <c r="A4840" s="53" t="s">
        <v>1084</v>
      </c>
      <c r="B4840" s="60">
        <v>8510</v>
      </c>
      <c r="C4840" s="54">
        <v>3000528</v>
      </c>
      <c r="D4840" s="52" t="s">
        <v>1224</v>
      </c>
      <c r="E4840" s="53" t="s">
        <v>63</v>
      </c>
      <c r="F4840" s="55">
        <v>41275</v>
      </c>
      <c r="G4840" s="55">
        <v>41275</v>
      </c>
      <c r="H4840" s="53" t="s">
        <v>1189</v>
      </c>
      <c r="I4840" s="57">
        <v>168</v>
      </c>
      <c r="J4840" s="56">
        <v>168</v>
      </c>
      <c r="K4840" s="56">
        <v>168</v>
      </c>
      <c r="L4840" s="59">
        <v>41275</v>
      </c>
      <c r="M4840" s="60">
        <v>2013</v>
      </c>
      <c r="N4840" s="61">
        <v>41275</v>
      </c>
      <c r="O4840" s="60">
        <v>2013</v>
      </c>
      <c r="P4840" s="61">
        <v>41639</v>
      </c>
      <c r="Q4840" s="53" t="s">
        <v>347</v>
      </c>
      <c r="R4840" s="53" t="s">
        <v>3526</v>
      </c>
      <c r="S4840" s="53" t="s">
        <v>384</v>
      </c>
      <c r="T4840" s="60">
        <v>1</v>
      </c>
      <c r="U4840" s="53">
        <v>8</v>
      </c>
      <c r="V4840" s="53" t="s">
        <v>389</v>
      </c>
      <c r="W4840" s="53" t="s">
        <v>1152</v>
      </c>
      <c r="X4840" s="71"/>
      <c r="Y4840" s="63"/>
      <c r="Z4840" s="53"/>
      <c r="AA4840" s="53"/>
      <c r="AB4840" s="72"/>
      <c r="AC4840" s="57"/>
      <c r="AD4840" s="53"/>
      <c r="AE4840" s="53"/>
      <c r="AF4840" s="53"/>
      <c r="AG4840" s="63"/>
      <c r="AH4840" s="53"/>
      <c r="AI4840" s="53"/>
      <c r="AJ4840" s="149">
        <v>1</v>
      </c>
      <c r="AK4840" s="374">
        <v>8</v>
      </c>
    </row>
    <row r="4841" spans="1:37" s="149" customFormat="1" ht="60" customHeight="1">
      <c r="A4841" s="53" t="s">
        <v>1084</v>
      </c>
      <c r="B4841" s="160" t="s">
        <v>3524</v>
      </c>
      <c r="C4841" s="54">
        <v>3000528</v>
      </c>
      <c r="D4841" s="52" t="s">
        <v>1224</v>
      </c>
      <c r="E4841" s="53" t="s">
        <v>63</v>
      </c>
      <c r="F4841" s="55">
        <v>41334</v>
      </c>
      <c r="G4841" s="55">
        <v>41334</v>
      </c>
      <c r="H4841" s="53" t="s">
        <v>1189</v>
      </c>
      <c r="I4841" s="57">
        <v>124.2</v>
      </c>
      <c r="J4841" s="56">
        <v>124.2</v>
      </c>
      <c r="K4841" s="56">
        <v>124.2</v>
      </c>
      <c r="L4841" s="59">
        <v>41334</v>
      </c>
      <c r="M4841" s="60">
        <v>2013</v>
      </c>
      <c r="N4841" s="61">
        <v>41407</v>
      </c>
      <c r="O4841" s="60">
        <v>2013</v>
      </c>
      <c r="P4841" s="61">
        <v>41639</v>
      </c>
      <c r="Q4841" s="53" t="s">
        <v>347</v>
      </c>
      <c r="R4841" s="53" t="s">
        <v>3525</v>
      </c>
      <c r="S4841" s="53" t="s">
        <v>384</v>
      </c>
      <c r="T4841" s="60">
        <v>1</v>
      </c>
      <c r="U4841" s="53">
        <v>8</v>
      </c>
      <c r="V4841" s="53" t="s">
        <v>389</v>
      </c>
      <c r="W4841" s="53" t="s">
        <v>1152</v>
      </c>
      <c r="X4841" s="71"/>
      <c r="Y4841" s="63"/>
      <c r="Z4841" s="53"/>
      <c r="AA4841" s="53"/>
      <c r="AB4841" s="72"/>
      <c r="AC4841" s="57"/>
      <c r="AD4841" s="53"/>
      <c r="AE4841" s="53"/>
      <c r="AF4841" s="53"/>
      <c r="AG4841" s="63"/>
      <c r="AH4841" s="53"/>
      <c r="AI4841" s="53"/>
      <c r="AJ4841" s="149">
        <v>1</v>
      </c>
      <c r="AK4841" s="374">
        <v>8</v>
      </c>
    </row>
    <row r="4842" spans="1:37" s="149" customFormat="1" ht="60" customHeight="1">
      <c r="A4842" s="53" t="s">
        <v>1084</v>
      </c>
      <c r="B4842" s="60">
        <v>8511</v>
      </c>
      <c r="C4842" s="54">
        <v>3000528</v>
      </c>
      <c r="D4842" s="52" t="s">
        <v>1224</v>
      </c>
      <c r="E4842" s="53" t="s">
        <v>63</v>
      </c>
      <c r="F4842" s="55">
        <v>41275</v>
      </c>
      <c r="G4842" s="55">
        <v>41275</v>
      </c>
      <c r="H4842" s="53" t="s">
        <v>1189</v>
      </c>
      <c r="I4842" s="57">
        <v>384</v>
      </c>
      <c r="J4842" s="56">
        <v>384</v>
      </c>
      <c r="K4842" s="56">
        <v>384</v>
      </c>
      <c r="L4842" s="59">
        <v>41275</v>
      </c>
      <c r="M4842" s="60">
        <v>2013</v>
      </c>
      <c r="N4842" s="61">
        <v>41275</v>
      </c>
      <c r="O4842" s="60">
        <v>2013</v>
      </c>
      <c r="P4842" s="61">
        <v>41639</v>
      </c>
      <c r="Q4842" s="53" t="s">
        <v>347</v>
      </c>
      <c r="R4842" s="53" t="s">
        <v>1227</v>
      </c>
      <c r="S4842" s="53" t="s">
        <v>384</v>
      </c>
      <c r="T4842" s="60">
        <v>1</v>
      </c>
      <c r="U4842" s="53">
        <v>8</v>
      </c>
      <c r="V4842" s="53" t="s">
        <v>389</v>
      </c>
      <c r="W4842" s="53"/>
      <c r="X4842" s="71"/>
      <c r="Y4842" s="63"/>
      <c r="Z4842" s="53"/>
      <c r="AA4842" s="53"/>
      <c r="AB4842" s="72"/>
      <c r="AC4842" s="57"/>
      <c r="AD4842" s="53"/>
      <c r="AE4842" s="53"/>
      <c r="AF4842" s="53"/>
      <c r="AG4842" s="63"/>
      <c r="AH4842" s="53"/>
      <c r="AI4842" s="53"/>
      <c r="AJ4842" s="149">
        <v>1</v>
      </c>
      <c r="AK4842" s="374">
        <v>8</v>
      </c>
    </row>
    <row r="4843" spans="1:37" s="149" customFormat="1" ht="60" customHeight="1">
      <c r="A4843" s="53" t="s">
        <v>1084</v>
      </c>
      <c r="B4843" s="60">
        <v>8512</v>
      </c>
      <c r="C4843" s="54">
        <v>3000528</v>
      </c>
      <c r="D4843" s="52" t="s">
        <v>1224</v>
      </c>
      <c r="E4843" s="53" t="s">
        <v>63</v>
      </c>
      <c r="F4843" s="55">
        <v>41275</v>
      </c>
      <c r="G4843" s="55">
        <v>41275</v>
      </c>
      <c r="H4843" s="53" t="s">
        <v>1189</v>
      </c>
      <c r="I4843" s="57">
        <v>458.20299999999997</v>
      </c>
      <c r="J4843" s="56">
        <v>458.20299999999997</v>
      </c>
      <c r="K4843" s="56">
        <v>458.20299999999997</v>
      </c>
      <c r="L4843" s="59">
        <v>41275</v>
      </c>
      <c r="M4843" s="60">
        <v>2013</v>
      </c>
      <c r="N4843" s="61">
        <v>41275</v>
      </c>
      <c r="O4843" s="60">
        <v>2013</v>
      </c>
      <c r="P4843" s="61">
        <v>41639</v>
      </c>
      <c r="Q4843" s="53" t="s">
        <v>347</v>
      </c>
      <c r="R4843" s="53" t="s">
        <v>1228</v>
      </c>
      <c r="S4843" s="53" t="s">
        <v>384</v>
      </c>
      <c r="T4843" s="60">
        <v>1</v>
      </c>
      <c r="U4843" s="53">
        <v>8</v>
      </c>
      <c r="V4843" s="53" t="s">
        <v>389</v>
      </c>
      <c r="W4843" s="53"/>
      <c r="X4843" s="71"/>
      <c r="Y4843" s="63"/>
      <c r="Z4843" s="53"/>
      <c r="AA4843" s="53"/>
      <c r="AB4843" s="72"/>
      <c r="AC4843" s="57"/>
      <c r="AD4843" s="53"/>
      <c r="AE4843" s="53"/>
      <c r="AF4843" s="53"/>
      <c r="AG4843" s="63"/>
      <c r="AH4843" s="53"/>
      <c r="AI4843" s="53"/>
      <c r="AJ4843" s="149">
        <v>1</v>
      </c>
      <c r="AK4843" s="374">
        <v>8</v>
      </c>
    </row>
    <row r="4844" spans="1:37" s="149" customFormat="1" ht="60" customHeight="1">
      <c r="A4844" s="53" t="s">
        <v>1084</v>
      </c>
      <c r="B4844" s="60">
        <v>8513</v>
      </c>
      <c r="C4844" s="54">
        <v>3000528</v>
      </c>
      <c r="D4844" s="52" t="s">
        <v>1224</v>
      </c>
      <c r="E4844" s="53" t="s">
        <v>63</v>
      </c>
      <c r="F4844" s="55">
        <v>41275</v>
      </c>
      <c r="G4844" s="55">
        <v>41275</v>
      </c>
      <c r="H4844" s="53" t="s">
        <v>1189</v>
      </c>
      <c r="I4844" s="57">
        <v>167.017</v>
      </c>
      <c r="J4844" s="56">
        <v>167.017</v>
      </c>
      <c r="K4844" s="56">
        <v>167.017</v>
      </c>
      <c r="L4844" s="59">
        <v>41275</v>
      </c>
      <c r="M4844" s="60">
        <v>2013</v>
      </c>
      <c r="N4844" s="61">
        <v>41275</v>
      </c>
      <c r="O4844" s="60">
        <v>2013</v>
      </c>
      <c r="P4844" s="61">
        <v>41639</v>
      </c>
      <c r="Q4844" s="53" t="s">
        <v>347</v>
      </c>
      <c r="R4844" s="53" t="s">
        <v>1229</v>
      </c>
      <c r="S4844" s="53" t="s">
        <v>384</v>
      </c>
      <c r="T4844" s="60">
        <v>1</v>
      </c>
      <c r="U4844" s="53">
        <v>8</v>
      </c>
      <c r="V4844" s="53" t="s">
        <v>389</v>
      </c>
      <c r="W4844" s="53"/>
      <c r="X4844" s="71"/>
      <c r="Y4844" s="63"/>
      <c r="Z4844" s="53"/>
      <c r="AA4844" s="53"/>
      <c r="AB4844" s="72"/>
      <c r="AC4844" s="57"/>
      <c r="AD4844" s="53"/>
      <c r="AE4844" s="53"/>
      <c r="AF4844" s="53"/>
      <c r="AG4844" s="63"/>
      <c r="AH4844" s="53"/>
      <c r="AI4844" s="53"/>
      <c r="AJ4844" s="149">
        <v>1</v>
      </c>
      <c r="AK4844" s="374">
        <v>8</v>
      </c>
    </row>
    <row r="4845" spans="1:37" s="149" customFormat="1" ht="60" customHeight="1">
      <c r="A4845" s="53" t="s">
        <v>1084</v>
      </c>
      <c r="B4845" s="60" t="s">
        <v>3658</v>
      </c>
      <c r="C4845" s="54">
        <v>3000528</v>
      </c>
      <c r="D4845" s="52" t="s">
        <v>1224</v>
      </c>
      <c r="E4845" s="53" t="s">
        <v>63</v>
      </c>
      <c r="F4845" s="55">
        <v>41275</v>
      </c>
      <c r="G4845" s="55">
        <v>41275</v>
      </c>
      <c r="H4845" s="53" t="s">
        <v>1189</v>
      </c>
      <c r="I4845" s="57">
        <v>30</v>
      </c>
      <c r="J4845" s="56">
        <v>30</v>
      </c>
      <c r="K4845" s="56">
        <v>30</v>
      </c>
      <c r="L4845" s="59">
        <v>41275</v>
      </c>
      <c r="M4845" s="60">
        <v>2013</v>
      </c>
      <c r="N4845" s="61">
        <v>41275</v>
      </c>
      <c r="O4845" s="60">
        <v>2013</v>
      </c>
      <c r="P4845" s="61">
        <v>41639</v>
      </c>
      <c r="Q4845" s="53" t="s">
        <v>347</v>
      </c>
      <c r="R4845" s="53" t="s">
        <v>1229</v>
      </c>
      <c r="S4845" s="53" t="s">
        <v>384</v>
      </c>
      <c r="T4845" s="60">
        <v>1</v>
      </c>
      <c r="U4845" s="53">
        <v>8</v>
      </c>
      <c r="V4845" s="53" t="s">
        <v>389</v>
      </c>
      <c r="W4845" s="53"/>
      <c r="X4845" s="71"/>
      <c r="Y4845" s="63"/>
      <c r="Z4845" s="53"/>
      <c r="AA4845" s="53"/>
      <c r="AB4845" s="72"/>
      <c r="AC4845" s="57"/>
      <c r="AD4845" s="53"/>
      <c r="AE4845" s="53"/>
      <c r="AF4845" s="53"/>
      <c r="AG4845" s="63"/>
      <c r="AH4845" s="53"/>
      <c r="AI4845" s="53"/>
      <c r="AJ4845" s="149">
        <v>1</v>
      </c>
      <c r="AK4845" s="374">
        <v>8</v>
      </c>
    </row>
    <row r="4846" spans="1:37" s="149" customFormat="1" ht="60" customHeight="1">
      <c r="A4846" s="53" t="s">
        <v>1084</v>
      </c>
      <c r="B4846" s="60">
        <v>8514</v>
      </c>
      <c r="C4846" s="53">
        <v>3000127</v>
      </c>
      <c r="D4846" s="52" t="s">
        <v>1024</v>
      </c>
      <c r="E4846" s="53" t="s">
        <v>59</v>
      </c>
      <c r="F4846" s="55">
        <v>41223</v>
      </c>
      <c r="G4846" s="55">
        <v>41253</v>
      </c>
      <c r="H4846" s="53" t="s">
        <v>1189</v>
      </c>
      <c r="I4846" s="57">
        <v>570</v>
      </c>
      <c r="J4846" s="56">
        <v>626.544407664</v>
      </c>
      <c r="K4846" s="56">
        <v>570</v>
      </c>
      <c r="L4846" s="59">
        <v>41275</v>
      </c>
      <c r="M4846" s="60">
        <v>2013</v>
      </c>
      <c r="N4846" s="61">
        <v>41275</v>
      </c>
      <c r="O4846" s="60">
        <v>2013</v>
      </c>
      <c r="P4846" s="61">
        <v>41639</v>
      </c>
      <c r="Q4846" s="53" t="s">
        <v>347</v>
      </c>
      <c r="R4846" s="53" t="s">
        <v>1230</v>
      </c>
      <c r="S4846" s="53" t="s">
        <v>384</v>
      </c>
      <c r="T4846" s="60">
        <v>1</v>
      </c>
      <c r="U4846" s="53">
        <v>8</v>
      </c>
      <c r="V4846" s="53" t="s">
        <v>389</v>
      </c>
      <c r="W4846" s="53"/>
      <c r="X4846" s="71"/>
      <c r="Y4846" s="63"/>
      <c r="Z4846" s="53"/>
      <c r="AA4846" s="53"/>
      <c r="AB4846" s="72"/>
      <c r="AC4846" s="57"/>
      <c r="AD4846" s="53"/>
      <c r="AE4846" s="53"/>
      <c r="AF4846" s="53"/>
      <c r="AG4846" s="63"/>
      <c r="AH4846" s="53"/>
      <c r="AI4846" s="53"/>
      <c r="AJ4846" s="149">
        <v>1</v>
      </c>
      <c r="AK4846" s="374">
        <v>8</v>
      </c>
    </row>
    <row r="4847" spans="1:37" s="149" customFormat="1" ht="109.5" customHeight="1">
      <c r="A4847" s="53" t="s">
        <v>1084</v>
      </c>
      <c r="B4847" s="60">
        <v>8515</v>
      </c>
      <c r="C4847" s="53">
        <v>3000557</v>
      </c>
      <c r="D4847" s="52" t="s">
        <v>413</v>
      </c>
      <c r="E4847" s="53" t="s">
        <v>81</v>
      </c>
      <c r="F4847" s="55">
        <v>41218</v>
      </c>
      <c r="G4847" s="55">
        <v>41289</v>
      </c>
      <c r="H4847" s="53" t="s">
        <v>382</v>
      </c>
      <c r="I4847" s="57">
        <v>10042.719999999999</v>
      </c>
      <c r="J4847" s="56">
        <v>10042.719999999999</v>
      </c>
      <c r="K4847" s="56">
        <v>10042.719999999999</v>
      </c>
      <c r="L4847" s="59">
        <v>41320</v>
      </c>
      <c r="M4847" s="60">
        <v>2013</v>
      </c>
      <c r="N4847" s="61">
        <v>41320</v>
      </c>
      <c r="O4847" s="60">
        <v>2013</v>
      </c>
      <c r="P4847" s="61">
        <v>41639</v>
      </c>
      <c r="Q4847" s="53" t="s">
        <v>337</v>
      </c>
      <c r="R4847" s="53" t="s">
        <v>1231</v>
      </c>
      <c r="S4847" s="53" t="s">
        <v>384</v>
      </c>
      <c r="T4847" s="60">
        <v>1</v>
      </c>
      <c r="U4847" s="60">
        <v>8</v>
      </c>
      <c r="V4847" s="53" t="s">
        <v>385</v>
      </c>
      <c r="W4847" s="53"/>
      <c r="X4847" s="71"/>
      <c r="Y4847" s="63"/>
      <c r="Z4847" s="53"/>
      <c r="AA4847" s="53"/>
      <c r="AB4847" s="72"/>
      <c r="AC4847" s="57"/>
      <c r="AD4847" s="53"/>
      <c r="AE4847" s="53"/>
      <c r="AF4847" s="53"/>
      <c r="AG4847" s="63"/>
      <c r="AH4847" s="53"/>
      <c r="AI4847" s="53"/>
      <c r="AJ4847" s="149">
        <v>1</v>
      </c>
      <c r="AK4847" s="374">
        <v>8</v>
      </c>
    </row>
    <row r="4848" spans="1:37" s="149" customFormat="1" ht="94.5" customHeight="1">
      <c r="A4848" s="53" t="s">
        <v>1084</v>
      </c>
      <c r="B4848" s="160" t="s">
        <v>2903</v>
      </c>
      <c r="C4848" s="53">
        <v>3000557</v>
      </c>
      <c r="D4848" s="52" t="s">
        <v>413</v>
      </c>
      <c r="E4848" s="53" t="s">
        <v>81</v>
      </c>
      <c r="F4848" s="55">
        <v>41218</v>
      </c>
      <c r="G4848" s="55">
        <v>41289</v>
      </c>
      <c r="H4848" s="53" t="s">
        <v>382</v>
      </c>
      <c r="I4848" s="57">
        <v>8358.2209999999995</v>
      </c>
      <c r="J4848" s="56">
        <v>8358.2209999999995</v>
      </c>
      <c r="K4848" s="56">
        <v>8358.2209999999995</v>
      </c>
      <c r="L4848" s="59">
        <v>41320</v>
      </c>
      <c r="M4848" s="60">
        <v>2013</v>
      </c>
      <c r="N4848" s="61">
        <v>41320</v>
      </c>
      <c r="O4848" s="60">
        <v>2013</v>
      </c>
      <c r="P4848" s="61">
        <v>41639</v>
      </c>
      <c r="Q4848" s="53" t="s">
        <v>337</v>
      </c>
      <c r="R4848" s="53" t="s">
        <v>1231</v>
      </c>
      <c r="S4848" s="53" t="s">
        <v>384</v>
      </c>
      <c r="T4848" s="60">
        <v>1</v>
      </c>
      <c r="U4848" s="60">
        <v>8</v>
      </c>
      <c r="V4848" s="53" t="s">
        <v>385</v>
      </c>
      <c r="W4848" s="53"/>
      <c r="X4848" s="71"/>
      <c r="Y4848" s="63"/>
      <c r="Z4848" s="53"/>
      <c r="AA4848" s="53"/>
      <c r="AB4848" s="72"/>
      <c r="AC4848" s="57"/>
      <c r="AD4848" s="53"/>
      <c r="AE4848" s="53"/>
      <c r="AF4848" s="53"/>
      <c r="AG4848" s="63"/>
      <c r="AH4848" s="53"/>
      <c r="AI4848" s="53"/>
      <c r="AJ4848" s="149">
        <v>1</v>
      </c>
      <c r="AK4848" s="374">
        <v>8</v>
      </c>
    </row>
    <row r="4849" spans="1:37" s="149" customFormat="1" ht="109.5" customHeight="1">
      <c r="A4849" s="53" t="s">
        <v>1084</v>
      </c>
      <c r="B4849" s="160" t="s">
        <v>2904</v>
      </c>
      <c r="C4849" s="53">
        <v>3000557</v>
      </c>
      <c r="D4849" s="52" t="s">
        <v>413</v>
      </c>
      <c r="E4849" s="53" t="s">
        <v>81</v>
      </c>
      <c r="F4849" s="55">
        <v>41218</v>
      </c>
      <c r="G4849" s="55">
        <v>41289</v>
      </c>
      <c r="H4849" s="53" t="s">
        <v>382</v>
      </c>
      <c r="I4849" s="57">
        <v>10053.385</v>
      </c>
      <c r="J4849" s="56">
        <v>10053.385</v>
      </c>
      <c r="K4849" s="56">
        <v>10053.385</v>
      </c>
      <c r="L4849" s="59">
        <v>41320</v>
      </c>
      <c r="M4849" s="60">
        <v>2013</v>
      </c>
      <c r="N4849" s="61">
        <v>41320</v>
      </c>
      <c r="O4849" s="60">
        <v>2013</v>
      </c>
      <c r="P4849" s="61">
        <v>41639</v>
      </c>
      <c r="Q4849" s="53" t="s">
        <v>337</v>
      </c>
      <c r="R4849" s="53" t="s">
        <v>1231</v>
      </c>
      <c r="S4849" s="53" t="s">
        <v>384</v>
      </c>
      <c r="T4849" s="60">
        <v>1</v>
      </c>
      <c r="U4849" s="60">
        <v>8</v>
      </c>
      <c r="V4849" s="53" t="s">
        <v>385</v>
      </c>
      <c r="W4849" s="53"/>
      <c r="X4849" s="71"/>
      <c r="Y4849" s="63"/>
      <c r="Z4849" s="53"/>
      <c r="AA4849" s="53"/>
      <c r="AB4849" s="72"/>
      <c r="AC4849" s="57"/>
      <c r="AD4849" s="53"/>
      <c r="AE4849" s="53"/>
      <c r="AF4849" s="53"/>
      <c r="AG4849" s="63"/>
      <c r="AH4849" s="53"/>
      <c r="AI4849" s="53"/>
      <c r="AJ4849" s="149">
        <v>1</v>
      </c>
      <c r="AK4849" s="374">
        <v>8</v>
      </c>
    </row>
    <row r="4850" spans="1:37" s="149" customFormat="1" ht="94.5" customHeight="1">
      <c r="A4850" s="53" t="s">
        <v>1084</v>
      </c>
      <c r="B4850" s="160" t="s">
        <v>2905</v>
      </c>
      <c r="C4850" s="53">
        <v>3000557</v>
      </c>
      <c r="D4850" s="52" t="s">
        <v>413</v>
      </c>
      <c r="E4850" s="53" t="s">
        <v>81</v>
      </c>
      <c r="F4850" s="55">
        <v>41218</v>
      </c>
      <c r="G4850" s="55">
        <v>41289</v>
      </c>
      <c r="H4850" s="53" t="s">
        <v>382</v>
      </c>
      <c r="I4850" s="57">
        <v>9616.0190000000002</v>
      </c>
      <c r="J4850" s="56">
        <v>9616.0190000000002</v>
      </c>
      <c r="K4850" s="56">
        <v>9616.0190000000002</v>
      </c>
      <c r="L4850" s="59">
        <v>41320</v>
      </c>
      <c r="M4850" s="60">
        <v>2013</v>
      </c>
      <c r="N4850" s="61">
        <v>41320</v>
      </c>
      <c r="O4850" s="60">
        <v>2013</v>
      </c>
      <c r="P4850" s="61">
        <v>41639</v>
      </c>
      <c r="Q4850" s="53" t="s">
        <v>337</v>
      </c>
      <c r="R4850" s="53" t="s">
        <v>1231</v>
      </c>
      <c r="S4850" s="53" t="s">
        <v>384</v>
      </c>
      <c r="T4850" s="60">
        <v>1</v>
      </c>
      <c r="U4850" s="60">
        <v>8</v>
      </c>
      <c r="V4850" s="53" t="s">
        <v>385</v>
      </c>
      <c r="W4850" s="53"/>
      <c r="X4850" s="71"/>
      <c r="Y4850" s="63"/>
      <c r="Z4850" s="53"/>
      <c r="AA4850" s="53"/>
      <c r="AB4850" s="72"/>
      <c r="AC4850" s="57"/>
      <c r="AD4850" s="53"/>
      <c r="AE4850" s="53"/>
      <c r="AF4850" s="53"/>
      <c r="AG4850" s="63"/>
      <c r="AH4850" s="53"/>
      <c r="AI4850" s="53"/>
      <c r="AJ4850" s="149">
        <v>1</v>
      </c>
      <c r="AK4850" s="374">
        <v>8</v>
      </c>
    </row>
    <row r="4851" spans="1:37" s="149" customFormat="1" ht="109.5" customHeight="1">
      <c r="A4851" s="53" t="s">
        <v>1084</v>
      </c>
      <c r="B4851" s="160" t="s">
        <v>2906</v>
      </c>
      <c r="C4851" s="53">
        <v>3000557</v>
      </c>
      <c r="D4851" s="52" t="s">
        <v>413</v>
      </c>
      <c r="E4851" s="53" t="s">
        <v>81</v>
      </c>
      <c r="F4851" s="55">
        <v>41218</v>
      </c>
      <c r="G4851" s="55">
        <v>41289</v>
      </c>
      <c r="H4851" s="53" t="s">
        <v>382</v>
      </c>
      <c r="I4851" s="57">
        <v>9846.0020000000004</v>
      </c>
      <c r="J4851" s="56">
        <v>9846.0020000000004</v>
      </c>
      <c r="K4851" s="56">
        <v>9846.0020000000004</v>
      </c>
      <c r="L4851" s="59">
        <v>41320</v>
      </c>
      <c r="M4851" s="60">
        <v>2013</v>
      </c>
      <c r="N4851" s="61">
        <v>41320</v>
      </c>
      <c r="O4851" s="60">
        <v>2013</v>
      </c>
      <c r="P4851" s="61">
        <v>41639</v>
      </c>
      <c r="Q4851" s="53" t="s">
        <v>337</v>
      </c>
      <c r="R4851" s="53" t="s">
        <v>1231</v>
      </c>
      <c r="S4851" s="53" t="s">
        <v>384</v>
      </c>
      <c r="T4851" s="60">
        <v>1</v>
      </c>
      <c r="U4851" s="60">
        <v>8</v>
      </c>
      <c r="V4851" s="53" t="s">
        <v>385</v>
      </c>
      <c r="W4851" s="53"/>
      <c r="X4851" s="71"/>
      <c r="Y4851" s="63"/>
      <c r="Z4851" s="53"/>
      <c r="AA4851" s="53"/>
      <c r="AB4851" s="72"/>
      <c r="AC4851" s="57"/>
      <c r="AD4851" s="53"/>
      <c r="AE4851" s="53"/>
      <c r="AF4851" s="53"/>
      <c r="AG4851" s="63"/>
      <c r="AH4851" s="53"/>
      <c r="AI4851" s="53"/>
      <c r="AJ4851" s="149">
        <v>1</v>
      </c>
      <c r="AK4851" s="374">
        <v>8</v>
      </c>
    </row>
    <row r="4852" spans="1:37" s="149" customFormat="1" ht="94.5" customHeight="1">
      <c r="A4852" s="53" t="s">
        <v>1084</v>
      </c>
      <c r="B4852" s="160" t="s">
        <v>2907</v>
      </c>
      <c r="C4852" s="53">
        <v>3000557</v>
      </c>
      <c r="D4852" s="52" t="s">
        <v>413</v>
      </c>
      <c r="E4852" s="53" t="s">
        <v>81</v>
      </c>
      <c r="F4852" s="55">
        <v>41218</v>
      </c>
      <c r="G4852" s="55">
        <v>41289</v>
      </c>
      <c r="H4852" s="53" t="s">
        <v>382</v>
      </c>
      <c r="I4852" s="57">
        <v>9083.6530000000002</v>
      </c>
      <c r="J4852" s="56">
        <v>9083.6530000000002</v>
      </c>
      <c r="K4852" s="56">
        <v>9083.6530000000002</v>
      </c>
      <c r="L4852" s="59">
        <v>41320</v>
      </c>
      <c r="M4852" s="60">
        <v>2013</v>
      </c>
      <c r="N4852" s="61">
        <v>41320</v>
      </c>
      <c r="O4852" s="60">
        <v>2013</v>
      </c>
      <c r="P4852" s="61">
        <v>41639</v>
      </c>
      <c r="Q4852" s="53" t="s">
        <v>337</v>
      </c>
      <c r="R4852" s="53" t="s">
        <v>1231</v>
      </c>
      <c r="S4852" s="53" t="s">
        <v>384</v>
      </c>
      <c r="T4852" s="60">
        <v>1</v>
      </c>
      <c r="U4852" s="60">
        <v>8</v>
      </c>
      <c r="V4852" s="53" t="s">
        <v>385</v>
      </c>
      <c r="W4852" s="53"/>
      <c r="X4852" s="71"/>
      <c r="Y4852" s="63"/>
      <c r="Z4852" s="53"/>
      <c r="AA4852" s="53"/>
      <c r="AB4852" s="72"/>
      <c r="AC4852" s="57"/>
      <c r="AD4852" s="53"/>
      <c r="AE4852" s="53"/>
      <c r="AF4852" s="53"/>
      <c r="AG4852" s="63"/>
      <c r="AH4852" s="53"/>
      <c r="AI4852" s="53"/>
      <c r="AJ4852" s="149">
        <v>1</v>
      </c>
      <c r="AK4852" s="374">
        <v>8</v>
      </c>
    </row>
    <row r="4853" spans="1:37" s="149" customFormat="1" ht="165" customHeight="1">
      <c r="A4853" s="53" t="s">
        <v>1084</v>
      </c>
      <c r="B4853" s="60">
        <v>8516</v>
      </c>
      <c r="C4853" s="60">
        <v>3000562</v>
      </c>
      <c r="D4853" s="52" t="s">
        <v>656</v>
      </c>
      <c r="E4853" s="53" t="s">
        <v>81</v>
      </c>
      <c r="F4853" s="55">
        <v>41548</v>
      </c>
      <c r="G4853" s="55">
        <v>41610</v>
      </c>
      <c r="H4853" s="53" t="s">
        <v>104</v>
      </c>
      <c r="I4853" s="57">
        <v>3359.47</v>
      </c>
      <c r="J4853" s="56">
        <v>3359.47</v>
      </c>
      <c r="K4853" s="56">
        <v>3359.47</v>
      </c>
      <c r="L4853" s="59">
        <v>41638</v>
      </c>
      <c r="M4853" s="60">
        <v>2014</v>
      </c>
      <c r="N4853" s="61">
        <v>41699</v>
      </c>
      <c r="O4853" s="60">
        <v>2015</v>
      </c>
      <c r="P4853" s="61">
        <v>42036</v>
      </c>
      <c r="Q4853" s="53" t="s">
        <v>337</v>
      </c>
      <c r="R4853" s="71" t="s">
        <v>816</v>
      </c>
      <c r="S4853" s="53" t="s">
        <v>384</v>
      </c>
      <c r="T4853" s="53" t="s">
        <v>9</v>
      </c>
      <c r="U4853" s="53">
        <v>8</v>
      </c>
      <c r="V4853" s="53" t="s">
        <v>385</v>
      </c>
      <c r="W4853" s="53"/>
      <c r="X4853" s="71"/>
      <c r="Y4853" s="63"/>
      <c r="Z4853" s="53" t="s">
        <v>1152</v>
      </c>
      <c r="AA4853" s="53"/>
      <c r="AB4853" s="72"/>
      <c r="AC4853" s="57"/>
      <c r="AD4853" s="53"/>
      <c r="AE4853" s="53"/>
      <c r="AF4853" s="53"/>
      <c r="AG4853" s="63"/>
      <c r="AH4853" s="53"/>
      <c r="AI4853" s="53"/>
      <c r="AJ4853" s="149">
        <v>4</v>
      </c>
      <c r="AK4853" s="374">
        <v>8</v>
      </c>
    </row>
    <row r="4854" spans="1:37" s="149" customFormat="1" ht="225" customHeight="1">
      <c r="A4854" s="53" t="s">
        <v>1084</v>
      </c>
      <c r="B4854" s="60">
        <v>8517</v>
      </c>
      <c r="C4854" s="70" t="s">
        <v>809</v>
      </c>
      <c r="D4854" s="52" t="s">
        <v>810</v>
      </c>
      <c r="E4854" s="53" t="s">
        <v>81</v>
      </c>
      <c r="F4854" s="55">
        <v>41548</v>
      </c>
      <c r="G4854" s="55">
        <v>41610</v>
      </c>
      <c r="H4854" s="53" t="s">
        <v>104</v>
      </c>
      <c r="I4854" s="57">
        <v>315</v>
      </c>
      <c r="J4854" s="56">
        <v>315</v>
      </c>
      <c r="K4854" s="56">
        <v>315</v>
      </c>
      <c r="L4854" s="59">
        <v>41638</v>
      </c>
      <c r="M4854" s="60">
        <v>2014</v>
      </c>
      <c r="N4854" s="61">
        <v>41640</v>
      </c>
      <c r="O4854" s="60">
        <v>2014</v>
      </c>
      <c r="P4854" s="61">
        <v>42004</v>
      </c>
      <c r="Q4854" s="53" t="s">
        <v>337</v>
      </c>
      <c r="R4854" s="53" t="s">
        <v>1232</v>
      </c>
      <c r="S4854" s="53" t="s">
        <v>384</v>
      </c>
      <c r="T4854" s="60">
        <v>1</v>
      </c>
      <c r="U4854" s="53">
        <v>8</v>
      </c>
      <c r="V4854" s="53" t="s">
        <v>385</v>
      </c>
      <c r="W4854" s="53"/>
      <c r="X4854" s="71"/>
      <c r="Y4854" s="63"/>
      <c r="Z4854" s="53" t="s">
        <v>1152</v>
      </c>
      <c r="AA4854" s="53"/>
      <c r="AB4854" s="72"/>
      <c r="AC4854" s="57"/>
      <c r="AD4854" s="53"/>
      <c r="AE4854" s="53"/>
      <c r="AF4854" s="53"/>
      <c r="AG4854" s="63"/>
      <c r="AH4854" s="53"/>
      <c r="AI4854" s="53"/>
      <c r="AJ4854" s="149">
        <v>4</v>
      </c>
      <c r="AK4854" s="374">
        <v>8</v>
      </c>
    </row>
    <row r="4855" spans="1:37" s="149" customFormat="1" ht="60" customHeight="1">
      <c r="A4855" s="53" t="s">
        <v>1084</v>
      </c>
      <c r="B4855" s="60">
        <v>8518</v>
      </c>
      <c r="C4855" s="60">
        <v>3000507</v>
      </c>
      <c r="D4855" s="52" t="s">
        <v>813</v>
      </c>
      <c r="E4855" s="53" t="s">
        <v>81</v>
      </c>
      <c r="F4855" s="55">
        <v>41548</v>
      </c>
      <c r="G4855" s="55">
        <v>41610</v>
      </c>
      <c r="H4855" s="53" t="s">
        <v>104</v>
      </c>
      <c r="I4855" s="57">
        <v>500</v>
      </c>
      <c r="J4855" s="56">
        <v>500</v>
      </c>
      <c r="K4855" s="56">
        <v>500</v>
      </c>
      <c r="L4855" s="59">
        <v>41638</v>
      </c>
      <c r="M4855" s="60">
        <v>2014</v>
      </c>
      <c r="N4855" s="61">
        <v>41640</v>
      </c>
      <c r="O4855" s="60">
        <v>2014</v>
      </c>
      <c r="P4855" s="61">
        <v>42004</v>
      </c>
      <c r="Q4855" s="53" t="s">
        <v>337</v>
      </c>
      <c r="R4855" s="53" t="s">
        <v>1233</v>
      </c>
      <c r="S4855" s="53" t="s">
        <v>384</v>
      </c>
      <c r="T4855" s="60">
        <v>1</v>
      </c>
      <c r="U4855" s="53">
        <v>8</v>
      </c>
      <c r="V4855" s="53" t="s">
        <v>385</v>
      </c>
      <c r="W4855" s="53"/>
      <c r="X4855" s="71"/>
      <c r="Y4855" s="63"/>
      <c r="Z4855" s="53" t="s">
        <v>1152</v>
      </c>
      <c r="AA4855" s="53"/>
      <c r="AB4855" s="72"/>
      <c r="AC4855" s="57"/>
      <c r="AD4855" s="53"/>
      <c r="AE4855" s="53"/>
      <c r="AF4855" s="53"/>
      <c r="AG4855" s="63"/>
      <c r="AH4855" s="53"/>
      <c r="AI4855" s="53"/>
      <c r="AJ4855" s="149">
        <v>4</v>
      </c>
      <c r="AK4855" s="374">
        <v>8</v>
      </c>
    </row>
    <row r="4856" spans="1:37" s="149" customFormat="1" ht="60" customHeight="1">
      <c r="A4856" s="53" t="s">
        <v>1084</v>
      </c>
      <c r="B4856" s="60">
        <v>8519</v>
      </c>
      <c r="C4856" s="53" t="s">
        <v>445</v>
      </c>
      <c r="D4856" s="52" t="s">
        <v>720</v>
      </c>
      <c r="E4856" s="53" t="s">
        <v>59</v>
      </c>
      <c r="F4856" s="118">
        <v>41232</v>
      </c>
      <c r="G4856" s="118">
        <v>41262</v>
      </c>
      <c r="H4856" s="53" t="s">
        <v>100</v>
      </c>
      <c r="I4856" s="57">
        <v>199.95762711864407</v>
      </c>
      <c r="J4856" s="56">
        <v>205.78026669187682</v>
      </c>
      <c r="K4856" s="56">
        <v>199.95699999999999</v>
      </c>
      <c r="L4856" s="59">
        <v>41304</v>
      </c>
      <c r="M4856" s="60">
        <v>2013</v>
      </c>
      <c r="N4856" s="61">
        <v>41304</v>
      </c>
      <c r="O4856" s="60">
        <v>2013</v>
      </c>
      <c r="P4856" s="61">
        <v>41547</v>
      </c>
      <c r="Q4856" s="53" t="s">
        <v>337</v>
      </c>
      <c r="R4856" s="53" t="s">
        <v>1234</v>
      </c>
      <c r="S4856" s="53" t="s">
        <v>419</v>
      </c>
      <c r="T4856" s="60">
        <v>30</v>
      </c>
      <c r="U4856" s="53">
        <v>8</v>
      </c>
      <c r="V4856" s="53" t="s">
        <v>385</v>
      </c>
      <c r="W4856" s="53"/>
      <c r="X4856" s="71"/>
      <c r="Y4856" s="63"/>
      <c r="Z4856" s="107"/>
      <c r="AA4856" s="53"/>
      <c r="AB4856" s="72"/>
      <c r="AC4856" s="57"/>
      <c r="AD4856" s="53"/>
      <c r="AE4856" s="53"/>
      <c r="AF4856" s="53"/>
      <c r="AG4856" s="63"/>
      <c r="AH4856" s="53"/>
      <c r="AI4856" s="53"/>
      <c r="AJ4856" s="149">
        <v>1</v>
      </c>
      <c r="AK4856" s="374">
        <v>8</v>
      </c>
    </row>
    <row r="4857" spans="1:37" s="149" customFormat="1" ht="60" customHeight="1">
      <c r="A4857" s="53" t="s">
        <v>1084</v>
      </c>
      <c r="B4857" s="60">
        <v>8520</v>
      </c>
      <c r="C4857" s="53" t="s">
        <v>448</v>
      </c>
      <c r="D4857" s="52" t="s">
        <v>1343</v>
      </c>
      <c r="E4857" s="53" t="s">
        <v>59</v>
      </c>
      <c r="F4857" s="118">
        <v>41232</v>
      </c>
      <c r="G4857" s="118">
        <v>41262</v>
      </c>
      <c r="H4857" s="53" t="s">
        <v>100</v>
      </c>
      <c r="I4857" s="57">
        <v>451.64406779661022</v>
      </c>
      <c r="J4857" s="56">
        <v>451.64406779661022</v>
      </c>
      <c r="K4857" s="56">
        <v>451.64400000000001</v>
      </c>
      <c r="L4857" s="59">
        <v>41304</v>
      </c>
      <c r="M4857" s="60">
        <v>2013</v>
      </c>
      <c r="N4857" s="61">
        <v>41304</v>
      </c>
      <c r="O4857" s="60">
        <v>2013</v>
      </c>
      <c r="P4857" s="61">
        <v>41639</v>
      </c>
      <c r="Q4857" s="53" t="s">
        <v>337</v>
      </c>
      <c r="R4857" s="53" t="s">
        <v>1235</v>
      </c>
      <c r="S4857" s="53" t="s">
        <v>419</v>
      </c>
      <c r="T4857" s="60">
        <v>247</v>
      </c>
      <c r="U4857" s="53">
        <v>8</v>
      </c>
      <c r="V4857" s="53" t="s">
        <v>385</v>
      </c>
      <c r="W4857" s="53"/>
      <c r="X4857" s="71"/>
      <c r="Y4857" s="63"/>
      <c r="Z4857" s="107"/>
      <c r="AA4857" s="53"/>
      <c r="AB4857" s="72"/>
      <c r="AC4857" s="57"/>
      <c r="AD4857" s="53"/>
      <c r="AE4857" s="53"/>
      <c r="AF4857" s="53"/>
      <c r="AG4857" s="63"/>
      <c r="AH4857" s="53"/>
      <c r="AI4857" s="53"/>
      <c r="AJ4857" s="149">
        <v>1</v>
      </c>
      <c r="AK4857" s="374">
        <v>8</v>
      </c>
    </row>
    <row r="4858" spans="1:37" s="149" customFormat="1" ht="75" customHeight="1">
      <c r="A4858" s="53" t="s">
        <v>1084</v>
      </c>
      <c r="B4858" s="60">
        <v>8521</v>
      </c>
      <c r="C4858" s="53" t="s">
        <v>404</v>
      </c>
      <c r="D4858" s="52" t="s">
        <v>405</v>
      </c>
      <c r="E4858" s="53" t="s">
        <v>59</v>
      </c>
      <c r="F4858" s="118">
        <v>41232</v>
      </c>
      <c r="G4858" s="118">
        <v>41262</v>
      </c>
      <c r="H4858" s="53" t="s">
        <v>100</v>
      </c>
      <c r="I4858" s="57">
        <v>3517.3739999999998</v>
      </c>
      <c r="J4858" s="56">
        <v>3627.7734612274849</v>
      </c>
      <c r="K4858" s="56">
        <v>3517.3739999999998</v>
      </c>
      <c r="L4858" s="59">
        <v>41304</v>
      </c>
      <c r="M4858" s="60">
        <v>2013</v>
      </c>
      <c r="N4858" s="61">
        <v>41304</v>
      </c>
      <c r="O4858" s="60">
        <v>2013</v>
      </c>
      <c r="P4858" s="61">
        <v>41639</v>
      </c>
      <c r="Q4858" s="53" t="s">
        <v>337</v>
      </c>
      <c r="R4858" s="53" t="s">
        <v>405</v>
      </c>
      <c r="S4858" s="53" t="s">
        <v>2012</v>
      </c>
      <c r="T4858" s="60">
        <v>43236.4</v>
      </c>
      <c r="U4858" s="53">
        <v>8</v>
      </c>
      <c r="V4858" s="53" t="s">
        <v>385</v>
      </c>
      <c r="W4858" s="53"/>
      <c r="X4858" s="71"/>
      <c r="Y4858" s="63"/>
      <c r="Z4858" s="107"/>
      <c r="AA4858" s="53"/>
      <c r="AB4858" s="72"/>
      <c r="AC4858" s="57"/>
      <c r="AD4858" s="53"/>
      <c r="AE4858" s="53"/>
      <c r="AF4858" s="53"/>
      <c r="AG4858" s="63"/>
      <c r="AH4858" s="53"/>
      <c r="AI4858" s="53"/>
      <c r="AJ4858" s="149">
        <v>1</v>
      </c>
      <c r="AK4858" s="374">
        <v>8</v>
      </c>
    </row>
    <row r="4859" spans="1:37" s="149" customFormat="1" ht="60" customHeight="1">
      <c r="A4859" s="53" t="s">
        <v>1084</v>
      </c>
      <c r="B4859" s="160" t="s">
        <v>2683</v>
      </c>
      <c r="C4859" s="53" t="s">
        <v>404</v>
      </c>
      <c r="D4859" s="52" t="s">
        <v>405</v>
      </c>
      <c r="E4859" s="53" t="s">
        <v>59</v>
      </c>
      <c r="F4859" s="118">
        <v>41232</v>
      </c>
      <c r="G4859" s="118">
        <v>41262</v>
      </c>
      <c r="H4859" s="53" t="s">
        <v>100</v>
      </c>
      <c r="I4859" s="57">
        <v>441</v>
      </c>
      <c r="J4859" s="56">
        <v>454.84156154475363</v>
      </c>
      <c r="K4859" s="56">
        <v>441</v>
      </c>
      <c r="L4859" s="59">
        <v>41304</v>
      </c>
      <c r="M4859" s="60">
        <v>2013</v>
      </c>
      <c r="N4859" s="61">
        <v>41304</v>
      </c>
      <c r="O4859" s="60">
        <v>2013</v>
      </c>
      <c r="P4859" s="61">
        <v>41639</v>
      </c>
      <c r="Q4859" s="53" t="s">
        <v>337</v>
      </c>
      <c r="R4859" s="53" t="s">
        <v>2684</v>
      </c>
      <c r="S4859" s="53" t="s">
        <v>2685</v>
      </c>
      <c r="T4859" s="60">
        <v>3500</v>
      </c>
      <c r="U4859" s="53">
        <v>8</v>
      </c>
      <c r="V4859" s="53" t="s">
        <v>385</v>
      </c>
      <c r="W4859" s="53"/>
      <c r="X4859" s="71"/>
      <c r="Y4859" s="63"/>
      <c r="Z4859" s="107"/>
      <c r="AA4859" s="53"/>
      <c r="AB4859" s="72"/>
      <c r="AC4859" s="57"/>
      <c r="AD4859" s="53"/>
      <c r="AE4859" s="53"/>
      <c r="AF4859" s="53"/>
      <c r="AG4859" s="63"/>
      <c r="AH4859" s="53"/>
      <c r="AI4859" s="53"/>
      <c r="AJ4859" s="149">
        <v>1</v>
      </c>
      <c r="AK4859" s="374">
        <v>8</v>
      </c>
    </row>
    <row r="4860" spans="1:37" s="149" customFormat="1" ht="60" customHeight="1">
      <c r="A4860" s="53" t="s">
        <v>1084</v>
      </c>
      <c r="B4860" s="60">
        <v>8522</v>
      </c>
      <c r="C4860" s="53" t="s">
        <v>524</v>
      </c>
      <c r="D4860" s="52" t="s">
        <v>525</v>
      </c>
      <c r="E4860" s="53" t="s">
        <v>59</v>
      </c>
      <c r="F4860" s="118">
        <v>41232</v>
      </c>
      <c r="G4860" s="118">
        <v>41262</v>
      </c>
      <c r="H4860" s="53" t="s">
        <v>100</v>
      </c>
      <c r="I4860" s="57">
        <v>1724</v>
      </c>
      <c r="J4860" s="56">
        <v>1724</v>
      </c>
      <c r="K4860" s="56">
        <v>1724</v>
      </c>
      <c r="L4860" s="59">
        <v>41304</v>
      </c>
      <c r="M4860" s="60">
        <v>2013</v>
      </c>
      <c r="N4860" s="61">
        <v>41304</v>
      </c>
      <c r="O4860" s="60">
        <v>2013</v>
      </c>
      <c r="P4860" s="61">
        <v>41639</v>
      </c>
      <c r="Q4860" s="53" t="s">
        <v>337</v>
      </c>
      <c r="R4860" s="53" t="s">
        <v>1236</v>
      </c>
      <c r="S4860" s="53" t="s">
        <v>419</v>
      </c>
      <c r="T4860" s="60">
        <v>73329</v>
      </c>
      <c r="U4860" s="53">
        <v>8</v>
      </c>
      <c r="V4860" s="53" t="s">
        <v>385</v>
      </c>
      <c r="W4860" s="53"/>
      <c r="X4860" s="71"/>
      <c r="Y4860" s="63"/>
      <c r="Z4860" s="107"/>
      <c r="AA4860" s="53"/>
      <c r="AB4860" s="72"/>
      <c r="AC4860" s="57"/>
      <c r="AD4860" s="53"/>
      <c r="AE4860" s="53"/>
      <c r="AF4860" s="53"/>
      <c r="AG4860" s="63"/>
      <c r="AH4860" s="53"/>
      <c r="AI4860" s="53"/>
      <c r="AJ4860" s="149">
        <v>1</v>
      </c>
      <c r="AK4860" s="374">
        <v>8</v>
      </c>
    </row>
    <row r="4861" spans="1:37" s="149" customFormat="1" ht="60" customHeight="1">
      <c r="A4861" s="53" t="s">
        <v>1084</v>
      </c>
      <c r="B4861" s="60">
        <v>8523</v>
      </c>
      <c r="C4861" s="69" t="s">
        <v>427</v>
      </c>
      <c r="D4861" s="52" t="s">
        <v>406</v>
      </c>
      <c r="E4861" s="53" t="s">
        <v>59</v>
      </c>
      <c r="F4861" s="118">
        <v>41232</v>
      </c>
      <c r="G4861" s="118">
        <v>41262</v>
      </c>
      <c r="H4861" s="53" t="s">
        <v>100</v>
      </c>
      <c r="I4861" s="57">
        <v>38.5</v>
      </c>
      <c r="J4861" s="56">
        <v>38.5</v>
      </c>
      <c r="K4861" s="56">
        <v>38.5</v>
      </c>
      <c r="L4861" s="59">
        <v>41304</v>
      </c>
      <c r="M4861" s="60">
        <v>2013</v>
      </c>
      <c r="N4861" s="61">
        <v>41304</v>
      </c>
      <c r="O4861" s="60">
        <v>2013</v>
      </c>
      <c r="P4861" s="61">
        <v>41639</v>
      </c>
      <c r="Q4861" s="53" t="s">
        <v>337</v>
      </c>
      <c r="R4861" s="53" t="s">
        <v>2691</v>
      </c>
      <c r="S4861" s="53" t="s">
        <v>419</v>
      </c>
      <c r="T4861" s="60">
        <v>3</v>
      </c>
      <c r="U4861" s="53">
        <v>8</v>
      </c>
      <c r="V4861" s="53" t="s">
        <v>385</v>
      </c>
      <c r="W4861" s="53"/>
      <c r="X4861" s="71"/>
      <c r="Y4861" s="63"/>
      <c r="Z4861" s="107"/>
      <c r="AA4861" s="53"/>
      <c r="AB4861" s="72"/>
      <c r="AC4861" s="57"/>
      <c r="AD4861" s="53"/>
      <c r="AE4861" s="53"/>
      <c r="AF4861" s="53"/>
      <c r="AG4861" s="63"/>
      <c r="AH4861" s="53"/>
      <c r="AI4861" s="53"/>
      <c r="AJ4861" s="149">
        <v>1</v>
      </c>
      <c r="AK4861" s="374">
        <v>8</v>
      </c>
    </row>
    <row r="4862" spans="1:37" s="149" customFormat="1" ht="60" customHeight="1">
      <c r="A4862" s="53" t="s">
        <v>1084</v>
      </c>
      <c r="B4862" s="160" t="s">
        <v>2690</v>
      </c>
      <c r="C4862" s="69" t="s">
        <v>427</v>
      </c>
      <c r="D4862" s="52" t="s">
        <v>406</v>
      </c>
      <c r="E4862" s="53" t="s">
        <v>59</v>
      </c>
      <c r="F4862" s="118">
        <v>41232</v>
      </c>
      <c r="G4862" s="118">
        <v>41262</v>
      </c>
      <c r="H4862" s="53" t="s">
        <v>100</v>
      </c>
      <c r="I4862" s="57">
        <v>1244.6189999999999</v>
      </c>
      <c r="J4862" s="56">
        <v>1244.6189999999999</v>
      </c>
      <c r="K4862" s="56">
        <v>1244.6189999999999</v>
      </c>
      <c r="L4862" s="59">
        <v>41304</v>
      </c>
      <c r="M4862" s="60">
        <v>2013</v>
      </c>
      <c r="N4862" s="61">
        <v>41304</v>
      </c>
      <c r="O4862" s="60">
        <v>2013</v>
      </c>
      <c r="P4862" s="61">
        <v>41639</v>
      </c>
      <c r="Q4862" s="53" t="s">
        <v>337</v>
      </c>
      <c r="R4862" s="53" t="s">
        <v>2692</v>
      </c>
      <c r="S4862" s="53" t="s">
        <v>419</v>
      </c>
      <c r="T4862" s="60">
        <v>517</v>
      </c>
      <c r="U4862" s="53">
        <v>8</v>
      </c>
      <c r="V4862" s="53" t="s">
        <v>385</v>
      </c>
      <c r="W4862" s="53"/>
      <c r="X4862" s="71"/>
      <c r="Y4862" s="63"/>
      <c r="Z4862" s="107"/>
      <c r="AA4862" s="53"/>
      <c r="AB4862" s="72"/>
      <c r="AC4862" s="57"/>
      <c r="AD4862" s="53"/>
      <c r="AE4862" s="53"/>
      <c r="AF4862" s="53"/>
      <c r="AG4862" s="63"/>
      <c r="AH4862" s="53"/>
      <c r="AI4862" s="53"/>
      <c r="AJ4862" s="149">
        <v>1</v>
      </c>
      <c r="AK4862" s="374">
        <v>8</v>
      </c>
    </row>
    <row r="4863" spans="1:37" s="149" customFormat="1" ht="60" customHeight="1">
      <c r="A4863" s="53" t="s">
        <v>1084</v>
      </c>
      <c r="B4863" s="60">
        <v>8524</v>
      </c>
      <c r="C4863" s="53" t="s">
        <v>449</v>
      </c>
      <c r="D4863" s="52" t="s">
        <v>993</v>
      </c>
      <c r="E4863" s="53" t="s">
        <v>59</v>
      </c>
      <c r="F4863" s="118">
        <v>41232</v>
      </c>
      <c r="G4863" s="118">
        <v>41262</v>
      </c>
      <c r="H4863" s="53" t="s">
        <v>100</v>
      </c>
      <c r="I4863" s="57">
        <v>89.516949152542381</v>
      </c>
      <c r="J4863" s="56">
        <v>92.372431302547213</v>
      </c>
      <c r="K4863" s="56">
        <v>89.516000000000005</v>
      </c>
      <c r="L4863" s="59">
        <v>41304</v>
      </c>
      <c r="M4863" s="60">
        <v>2013</v>
      </c>
      <c r="N4863" s="61">
        <v>41304</v>
      </c>
      <c r="O4863" s="60">
        <v>2013</v>
      </c>
      <c r="P4863" s="61">
        <v>41425</v>
      </c>
      <c r="Q4863" s="53" t="s">
        <v>337</v>
      </c>
      <c r="R4863" s="53" t="s">
        <v>1237</v>
      </c>
      <c r="S4863" s="53" t="s">
        <v>2013</v>
      </c>
      <c r="T4863" s="60">
        <v>10669</v>
      </c>
      <c r="U4863" s="53">
        <v>8</v>
      </c>
      <c r="V4863" s="53" t="s">
        <v>385</v>
      </c>
      <c r="W4863" s="53"/>
      <c r="X4863" s="71"/>
      <c r="Y4863" s="63"/>
      <c r="Z4863" s="107"/>
      <c r="AA4863" s="53"/>
      <c r="AB4863" s="72"/>
      <c r="AC4863" s="57"/>
      <c r="AD4863" s="53"/>
      <c r="AE4863" s="53"/>
      <c r="AF4863" s="53"/>
      <c r="AG4863" s="63"/>
      <c r="AH4863" s="53"/>
      <c r="AI4863" s="53"/>
      <c r="AJ4863" s="149">
        <v>1</v>
      </c>
      <c r="AK4863" s="374">
        <v>8</v>
      </c>
    </row>
    <row r="4864" spans="1:37" s="149" customFormat="1" ht="60" customHeight="1">
      <c r="A4864" s="53" t="s">
        <v>1084</v>
      </c>
      <c r="B4864" s="60">
        <v>8525</v>
      </c>
      <c r="C4864" s="53" t="s">
        <v>453</v>
      </c>
      <c r="D4864" s="52" t="s">
        <v>454</v>
      </c>
      <c r="E4864" s="53" t="s">
        <v>59</v>
      </c>
      <c r="F4864" s="118">
        <v>41232</v>
      </c>
      <c r="G4864" s="118">
        <v>41262</v>
      </c>
      <c r="H4864" s="53" t="s">
        <v>100</v>
      </c>
      <c r="I4864" s="57">
        <v>471.322</v>
      </c>
      <c r="J4864" s="56">
        <v>471.322</v>
      </c>
      <c r="K4864" s="56">
        <v>471.322</v>
      </c>
      <c r="L4864" s="59">
        <v>41304</v>
      </c>
      <c r="M4864" s="60">
        <v>2013</v>
      </c>
      <c r="N4864" s="61">
        <v>41304</v>
      </c>
      <c r="O4864" s="60">
        <v>2013</v>
      </c>
      <c r="P4864" s="61">
        <v>41639</v>
      </c>
      <c r="Q4864" s="53" t="s">
        <v>337</v>
      </c>
      <c r="R4864" s="53" t="s">
        <v>1238</v>
      </c>
      <c r="S4864" s="53" t="s">
        <v>419</v>
      </c>
      <c r="T4864" s="60">
        <v>178103</v>
      </c>
      <c r="U4864" s="53">
        <v>8</v>
      </c>
      <c r="V4864" s="53" t="s">
        <v>385</v>
      </c>
      <c r="W4864" s="53"/>
      <c r="X4864" s="71"/>
      <c r="Y4864" s="63"/>
      <c r="Z4864" s="107"/>
      <c r="AA4864" s="53"/>
      <c r="AB4864" s="72"/>
      <c r="AC4864" s="57"/>
      <c r="AD4864" s="53"/>
      <c r="AE4864" s="53"/>
      <c r="AF4864" s="53"/>
      <c r="AG4864" s="63"/>
      <c r="AH4864" s="53"/>
      <c r="AI4864" s="53"/>
      <c r="AJ4864" s="149">
        <v>1</v>
      </c>
      <c r="AK4864" s="374">
        <v>8</v>
      </c>
    </row>
    <row r="4865" spans="1:37" s="149" customFormat="1" ht="60" customHeight="1">
      <c r="A4865" s="53" t="s">
        <v>1084</v>
      </c>
      <c r="B4865" s="60">
        <v>8526</v>
      </c>
      <c r="C4865" s="53" t="s">
        <v>516</v>
      </c>
      <c r="D4865" s="52" t="s">
        <v>517</v>
      </c>
      <c r="E4865" s="53" t="s">
        <v>59</v>
      </c>
      <c r="F4865" s="118">
        <v>41232</v>
      </c>
      <c r="G4865" s="118">
        <v>41262</v>
      </c>
      <c r="H4865" s="53" t="s">
        <v>100</v>
      </c>
      <c r="I4865" s="57">
        <v>433.11</v>
      </c>
      <c r="J4865" s="56">
        <v>446.59975458218406</v>
      </c>
      <c r="K4865" s="56">
        <v>433.11</v>
      </c>
      <c r="L4865" s="59">
        <v>41304</v>
      </c>
      <c r="M4865" s="60">
        <v>2013</v>
      </c>
      <c r="N4865" s="61">
        <v>41304</v>
      </c>
      <c r="O4865" s="60">
        <v>2013</v>
      </c>
      <c r="P4865" s="61">
        <v>41453</v>
      </c>
      <c r="Q4865" s="53" t="s">
        <v>337</v>
      </c>
      <c r="R4865" s="71"/>
      <c r="S4865" s="53" t="s">
        <v>419</v>
      </c>
      <c r="T4865" s="60">
        <v>234</v>
      </c>
      <c r="U4865" s="53">
        <v>8</v>
      </c>
      <c r="V4865" s="53" t="s">
        <v>385</v>
      </c>
      <c r="W4865" s="53"/>
      <c r="X4865" s="71"/>
      <c r="Y4865" s="63"/>
      <c r="Z4865" s="107"/>
      <c r="AA4865" s="53"/>
      <c r="AB4865" s="72"/>
      <c r="AC4865" s="57"/>
      <c r="AD4865" s="53"/>
      <c r="AE4865" s="53"/>
      <c r="AF4865" s="53"/>
      <c r="AG4865" s="63"/>
      <c r="AH4865" s="53"/>
      <c r="AI4865" s="53"/>
      <c r="AJ4865" s="149">
        <v>1</v>
      </c>
      <c r="AK4865" s="374">
        <v>8</v>
      </c>
    </row>
    <row r="4866" spans="1:37" s="149" customFormat="1" ht="60" customHeight="1">
      <c r="A4866" s="53" t="s">
        <v>1084</v>
      </c>
      <c r="B4866" s="60">
        <v>8527</v>
      </c>
      <c r="C4866" s="54">
        <v>3000533</v>
      </c>
      <c r="D4866" s="52" t="s">
        <v>1064</v>
      </c>
      <c r="E4866" s="53" t="s">
        <v>59</v>
      </c>
      <c r="F4866" s="55">
        <v>41309</v>
      </c>
      <c r="G4866" s="55">
        <v>41337</v>
      </c>
      <c r="H4866" s="53" t="s">
        <v>100</v>
      </c>
      <c r="I4866" s="57">
        <v>1314.876</v>
      </c>
      <c r="J4866" s="56">
        <v>1445.3126395993152</v>
      </c>
      <c r="K4866" s="56">
        <v>1314.876</v>
      </c>
      <c r="L4866" s="59">
        <v>41365</v>
      </c>
      <c r="M4866" s="60">
        <v>2013</v>
      </c>
      <c r="N4866" s="61">
        <v>41365</v>
      </c>
      <c r="O4866" s="60">
        <v>2013</v>
      </c>
      <c r="P4866" s="61">
        <v>41547</v>
      </c>
      <c r="Q4866" s="53" t="s">
        <v>337</v>
      </c>
      <c r="R4866" s="53"/>
      <c r="S4866" s="53" t="s">
        <v>384</v>
      </c>
      <c r="T4866" s="60">
        <v>1</v>
      </c>
      <c r="U4866" s="52">
        <v>8</v>
      </c>
      <c r="V4866" s="53" t="s">
        <v>385</v>
      </c>
      <c r="W4866" s="53"/>
      <c r="X4866" s="71"/>
      <c r="Y4866" s="63"/>
      <c r="Z4866" s="53"/>
      <c r="AA4866" s="53"/>
      <c r="AB4866" s="72"/>
      <c r="AC4866" s="57"/>
      <c r="AD4866" s="53"/>
      <c r="AE4866" s="53"/>
      <c r="AF4866" s="53"/>
      <c r="AG4866" s="63"/>
      <c r="AH4866" s="53"/>
      <c r="AI4866" s="53"/>
      <c r="AJ4866" s="149">
        <v>2</v>
      </c>
      <c r="AK4866" s="374">
        <v>8</v>
      </c>
    </row>
    <row r="4867" spans="1:37" s="149" customFormat="1" ht="60" customHeight="1">
      <c r="A4867" s="53" t="s">
        <v>1704</v>
      </c>
      <c r="B4867" s="60">
        <v>8528</v>
      </c>
      <c r="C4867" s="60">
        <v>3000507</v>
      </c>
      <c r="D4867" s="52" t="s">
        <v>813</v>
      </c>
      <c r="E4867" s="53" t="s">
        <v>81</v>
      </c>
      <c r="F4867" s="55">
        <v>41548</v>
      </c>
      <c r="G4867" s="55">
        <v>41633</v>
      </c>
      <c r="H4867" s="53" t="s">
        <v>100</v>
      </c>
      <c r="I4867" s="57">
        <v>770</v>
      </c>
      <c r="J4867" s="56">
        <v>770</v>
      </c>
      <c r="K4867" s="56">
        <v>770</v>
      </c>
      <c r="L4867" s="59">
        <v>41639</v>
      </c>
      <c r="M4867" s="60">
        <v>2014</v>
      </c>
      <c r="N4867" s="61">
        <v>41640</v>
      </c>
      <c r="O4867" s="60">
        <v>2014</v>
      </c>
      <c r="P4867" s="61">
        <v>42004</v>
      </c>
      <c r="Q4867" s="53" t="s">
        <v>337</v>
      </c>
      <c r="R4867" s="53"/>
      <c r="S4867" s="53" t="s">
        <v>384</v>
      </c>
      <c r="T4867" s="60">
        <v>1</v>
      </c>
      <c r="U4867" s="53">
        <v>8</v>
      </c>
      <c r="V4867" s="53" t="s">
        <v>385</v>
      </c>
      <c r="W4867" s="53"/>
      <c r="X4867" s="63"/>
      <c r="Y4867" s="63"/>
      <c r="Z4867" s="53"/>
      <c r="AA4867" s="53"/>
      <c r="AB4867" s="72"/>
      <c r="AC4867" s="57"/>
      <c r="AD4867" s="53"/>
      <c r="AE4867" s="53"/>
      <c r="AF4867" s="53"/>
      <c r="AG4867" s="63"/>
      <c r="AH4867" s="53"/>
      <c r="AI4867" s="53"/>
      <c r="AJ4867" s="149">
        <v>4</v>
      </c>
      <c r="AK4867" s="374">
        <v>8</v>
      </c>
    </row>
    <row r="4868" spans="1:37" s="149" customFormat="1" ht="165" customHeight="1">
      <c r="A4868" s="53" t="s">
        <v>1704</v>
      </c>
      <c r="B4868" s="60">
        <v>8529</v>
      </c>
      <c r="C4868" s="60">
        <v>3000562</v>
      </c>
      <c r="D4868" s="52" t="s">
        <v>656</v>
      </c>
      <c r="E4868" s="53" t="s">
        <v>81</v>
      </c>
      <c r="F4868" s="55">
        <v>41548</v>
      </c>
      <c r="G4868" s="55">
        <v>41634</v>
      </c>
      <c r="H4868" s="53" t="s">
        <v>100</v>
      </c>
      <c r="I4868" s="57">
        <v>3630</v>
      </c>
      <c r="J4868" s="56">
        <v>3630</v>
      </c>
      <c r="K4868" s="56">
        <v>3630</v>
      </c>
      <c r="L4868" s="59">
        <v>41639</v>
      </c>
      <c r="M4868" s="60">
        <v>2014</v>
      </c>
      <c r="N4868" s="61">
        <v>41640</v>
      </c>
      <c r="O4868" s="60">
        <v>2014</v>
      </c>
      <c r="P4868" s="61">
        <v>42004</v>
      </c>
      <c r="Q4868" s="53" t="s">
        <v>337</v>
      </c>
      <c r="R4868" s="71" t="s">
        <v>816</v>
      </c>
      <c r="S4868" s="53" t="s">
        <v>384</v>
      </c>
      <c r="T4868" s="53" t="s">
        <v>9</v>
      </c>
      <c r="U4868" s="53">
        <v>8</v>
      </c>
      <c r="V4868" s="53" t="s">
        <v>385</v>
      </c>
      <c r="W4868" s="53"/>
      <c r="X4868" s="63"/>
      <c r="Y4868" s="63"/>
      <c r="Z4868" s="53" t="s">
        <v>1152</v>
      </c>
      <c r="AA4868" s="53"/>
      <c r="AB4868" s="72"/>
      <c r="AC4868" s="57"/>
      <c r="AD4868" s="53"/>
      <c r="AE4868" s="53"/>
      <c r="AF4868" s="53"/>
      <c r="AG4868" s="63"/>
      <c r="AH4868" s="53"/>
      <c r="AI4868" s="53"/>
      <c r="AJ4868" s="149">
        <v>4</v>
      </c>
      <c r="AK4868" s="374">
        <v>8</v>
      </c>
    </row>
    <row r="4869" spans="1:37" s="149" customFormat="1" ht="225" customHeight="1">
      <c r="A4869" s="53" t="s">
        <v>1704</v>
      </c>
      <c r="B4869" s="60">
        <v>8530</v>
      </c>
      <c r="C4869" s="70" t="s">
        <v>809</v>
      </c>
      <c r="D4869" s="52" t="s">
        <v>810</v>
      </c>
      <c r="E4869" s="53" t="s">
        <v>81</v>
      </c>
      <c r="F4869" s="55">
        <v>41548</v>
      </c>
      <c r="G4869" s="55">
        <v>41635</v>
      </c>
      <c r="H4869" s="53" t="s">
        <v>100</v>
      </c>
      <c r="I4869" s="57">
        <v>275</v>
      </c>
      <c r="J4869" s="56">
        <v>275</v>
      </c>
      <c r="K4869" s="56">
        <v>275</v>
      </c>
      <c r="L4869" s="59">
        <v>41639</v>
      </c>
      <c r="M4869" s="60">
        <v>2014</v>
      </c>
      <c r="N4869" s="61">
        <v>41640</v>
      </c>
      <c r="O4869" s="60">
        <v>2014</v>
      </c>
      <c r="P4869" s="61">
        <v>42004</v>
      </c>
      <c r="Q4869" s="53" t="s">
        <v>337</v>
      </c>
      <c r="R4869" s="53" t="s">
        <v>1741</v>
      </c>
      <c r="S4869" s="53" t="s">
        <v>384</v>
      </c>
      <c r="T4869" s="60">
        <v>1</v>
      </c>
      <c r="U4869" s="53">
        <v>8</v>
      </c>
      <c r="V4869" s="53" t="s">
        <v>385</v>
      </c>
      <c r="W4869" s="53"/>
      <c r="X4869" s="63"/>
      <c r="Y4869" s="63"/>
      <c r="Z4869" s="53"/>
      <c r="AA4869" s="53"/>
      <c r="AB4869" s="72"/>
      <c r="AC4869" s="57"/>
      <c r="AD4869" s="53"/>
      <c r="AE4869" s="53"/>
      <c r="AF4869" s="53"/>
      <c r="AG4869" s="63"/>
      <c r="AH4869" s="53"/>
      <c r="AI4869" s="53"/>
      <c r="AJ4869" s="149">
        <v>4</v>
      </c>
      <c r="AK4869" s="374">
        <v>8</v>
      </c>
    </row>
    <row r="4870" spans="1:37" s="149" customFormat="1" ht="60" customHeight="1">
      <c r="A4870" s="53" t="s">
        <v>1704</v>
      </c>
      <c r="B4870" s="60">
        <v>8531</v>
      </c>
      <c r="C4870" s="53">
        <v>3000544</v>
      </c>
      <c r="D4870" s="52" t="s">
        <v>381</v>
      </c>
      <c r="E4870" s="53" t="s">
        <v>64</v>
      </c>
      <c r="F4870" s="55">
        <v>41333</v>
      </c>
      <c r="G4870" s="55">
        <v>41353</v>
      </c>
      <c r="H4870" s="53" t="s">
        <v>100</v>
      </c>
      <c r="I4870" s="57">
        <v>36262.296000000002</v>
      </c>
      <c r="J4870" s="56">
        <v>36262.296000000002</v>
      </c>
      <c r="K4870" s="56">
        <v>36262.296000000002</v>
      </c>
      <c r="L4870" s="59">
        <v>41358</v>
      </c>
      <c r="M4870" s="60">
        <v>2013</v>
      </c>
      <c r="N4870" s="61">
        <v>41365</v>
      </c>
      <c r="O4870" s="60">
        <v>2015</v>
      </c>
      <c r="P4870" s="61">
        <v>42094</v>
      </c>
      <c r="Q4870" s="53" t="s">
        <v>337</v>
      </c>
      <c r="R4870" s="53" t="s">
        <v>2082</v>
      </c>
      <c r="S4870" s="53" t="s">
        <v>384</v>
      </c>
      <c r="T4870" s="60">
        <v>1</v>
      </c>
      <c r="U4870" s="53">
        <v>8</v>
      </c>
      <c r="V4870" s="53" t="s">
        <v>385</v>
      </c>
      <c r="W4870" s="53"/>
      <c r="X4870" s="58"/>
      <c r="Y4870" s="63"/>
      <c r="Z4870" s="53"/>
      <c r="AA4870" s="53"/>
      <c r="AB4870" s="72"/>
      <c r="AC4870" s="57"/>
      <c r="AD4870" s="53"/>
      <c r="AE4870" s="53"/>
      <c r="AF4870" s="53"/>
      <c r="AG4870" s="63"/>
      <c r="AH4870" s="53"/>
      <c r="AI4870" s="53"/>
      <c r="AJ4870" s="149">
        <v>1</v>
      </c>
      <c r="AK4870" s="374">
        <v>8</v>
      </c>
    </row>
    <row r="4871" spans="1:37" s="149" customFormat="1" ht="60" customHeight="1">
      <c r="A4871" s="53" t="s">
        <v>1704</v>
      </c>
      <c r="B4871" s="60">
        <v>8532</v>
      </c>
      <c r="C4871" s="60">
        <v>3000546</v>
      </c>
      <c r="D4871" s="52" t="s">
        <v>983</v>
      </c>
      <c r="E4871" s="53" t="s">
        <v>59</v>
      </c>
      <c r="F4871" s="55">
        <v>41456</v>
      </c>
      <c r="G4871" s="55">
        <v>41518</v>
      </c>
      <c r="H4871" s="53" t="s">
        <v>100</v>
      </c>
      <c r="I4871" s="57">
        <v>960</v>
      </c>
      <c r="J4871" s="56">
        <v>960</v>
      </c>
      <c r="K4871" s="56">
        <v>960</v>
      </c>
      <c r="L4871" s="59">
        <v>41518</v>
      </c>
      <c r="M4871" s="60">
        <v>2013</v>
      </c>
      <c r="N4871" s="61">
        <v>41537</v>
      </c>
      <c r="O4871" s="60">
        <v>2014</v>
      </c>
      <c r="P4871" s="61">
        <v>41901</v>
      </c>
      <c r="Q4871" s="53" t="s">
        <v>337</v>
      </c>
      <c r="R4871" s="53" t="s">
        <v>1742</v>
      </c>
      <c r="S4871" s="53" t="s">
        <v>384</v>
      </c>
      <c r="T4871" s="60">
        <v>1</v>
      </c>
      <c r="U4871" s="53">
        <v>8</v>
      </c>
      <c r="V4871" s="53" t="s">
        <v>385</v>
      </c>
      <c r="W4871" s="53"/>
      <c r="X4871" s="63"/>
      <c r="Y4871" s="63"/>
      <c r="Z4871" s="53"/>
      <c r="AA4871" s="53"/>
      <c r="AB4871" s="72"/>
      <c r="AC4871" s="57"/>
      <c r="AD4871" s="53"/>
      <c r="AE4871" s="53"/>
      <c r="AF4871" s="53"/>
      <c r="AG4871" s="63"/>
      <c r="AH4871" s="53"/>
      <c r="AI4871" s="53"/>
      <c r="AJ4871" s="149">
        <v>3</v>
      </c>
      <c r="AK4871" s="374">
        <v>8</v>
      </c>
    </row>
    <row r="4872" spans="1:37" s="149" customFormat="1" ht="60" customHeight="1">
      <c r="A4872" s="53" t="s">
        <v>1704</v>
      </c>
      <c r="B4872" s="60">
        <v>8533</v>
      </c>
      <c r="C4872" s="60">
        <v>3000417</v>
      </c>
      <c r="D4872" s="52" t="s">
        <v>591</v>
      </c>
      <c r="E4872" s="53" t="s">
        <v>59</v>
      </c>
      <c r="F4872" s="55">
        <v>41284</v>
      </c>
      <c r="G4872" s="55">
        <v>41343</v>
      </c>
      <c r="H4872" s="53" t="s">
        <v>100</v>
      </c>
      <c r="I4872" s="57">
        <v>1732.104</v>
      </c>
      <c r="J4872" s="56">
        <v>1903.9299556007809</v>
      </c>
      <c r="K4872" s="56">
        <v>1732.104</v>
      </c>
      <c r="L4872" s="59">
        <v>41374</v>
      </c>
      <c r="M4872" s="60">
        <v>2013</v>
      </c>
      <c r="N4872" s="61">
        <v>41395</v>
      </c>
      <c r="O4872" s="60">
        <v>2013</v>
      </c>
      <c r="P4872" s="61">
        <v>41639</v>
      </c>
      <c r="Q4872" s="53" t="s">
        <v>337</v>
      </c>
      <c r="R4872" s="53" t="s">
        <v>1743</v>
      </c>
      <c r="S4872" s="53" t="s">
        <v>384</v>
      </c>
      <c r="T4872" s="60">
        <v>1</v>
      </c>
      <c r="U4872" s="53">
        <v>8</v>
      </c>
      <c r="V4872" s="53" t="s">
        <v>385</v>
      </c>
      <c r="W4872" s="53"/>
      <c r="X4872" s="63"/>
      <c r="Y4872" s="63"/>
      <c r="Z4872" s="53"/>
      <c r="AA4872" s="53"/>
      <c r="AB4872" s="72"/>
      <c r="AC4872" s="57"/>
      <c r="AD4872" s="53"/>
      <c r="AE4872" s="53"/>
      <c r="AF4872" s="53"/>
      <c r="AG4872" s="63"/>
      <c r="AH4872" s="53"/>
      <c r="AI4872" s="53"/>
      <c r="AJ4872" s="149">
        <v>2</v>
      </c>
      <c r="AK4872" s="374">
        <v>8</v>
      </c>
    </row>
    <row r="4873" spans="1:37" s="149" customFormat="1" ht="60" customHeight="1">
      <c r="A4873" s="53" t="s">
        <v>1704</v>
      </c>
      <c r="B4873" s="160" t="s">
        <v>2871</v>
      </c>
      <c r="C4873" s="60">
        <v>3000417</v>
      </c>
      <c r="D4873" s="52" t="s">
        <v>591</v>
      </c>
      <c r="E4873" s="53" t="s">
        <v>59</v>
      </c>
      <c r="F4873" s="55">
        <v>41374</v>
      </c>
      <c r="G4873" s="55">
        <v>41435</v>
      </c>
      <c r="H4873" s="53" t="s">
        <v>100</v>
      </c>
      <c r="I4873" s="57">
        <v>388.12000000000012</v>
      </c>
      <c r="J4873" s="56">
        <v>426.62178158342414</v>
      </c>
      <c r="K4873" s="56">
        <v>388.12</v>
      </c>
      <c r="L4873" s="59">
        <v>41456</v>
      </c>
      <c r="M4873" s="60">
        <v>2013</v>
      </c>
      <c r="N4873" s="61">
        <v>41456</v>
      </c>
      <c r="O4873" s="60">
        <v>2013</v>
      </c>
      <c r="P4873" s="61">
        <v>41639</v>
      </c>
      <c r="Q4873" s="53" t="s">
        <v>337</v>
      </c>
      <c r="R4873" s="53"/>
      <c r="S4873" s="53" t="s">
        <v>384</v>
      </c>
      <c r="T4873" s="60">
        <v>1</v>
      </c>
      <c r="U4873" s="53">
        <v>8</v>
      </c>
      <c r="V4873" s="53" t="s">
        <v>385</v>
      </c>
      <c r="W4873" s="53"/>
      <c r="X4873" s="63"/>
      <c r="Y4873" s="63"/>
      <c r="Z4873" s="53"/>
      <c r="AA4873" s="53"/>
      <c r="AB4873" s="72"/>
      <c r="AC4873" s="57"/>
      <c r="AD4873" s="53"/>
      <c r="AE4873" s="53"/>
      <c r="AF4873" s="53"/>
      <c r="AG4873" s="63"/>
      <c r="AH4873" s="53"/>
      <c r="AI4873" s="53"/>
      <c r="AJ4873" s="149">
        <v>3</v>
      </c>
      <c r="AK4873" s="374">
        <v>8</v>
      </c>
    </row>
    <row r="4874" spans="1:37" s="149" customFormat="1" ht="60" customHeight="1">
      <c r="A4874" s="53" t="s">
        <v>1704</v>
      </c>
      <c r="B4874" s="60">
        <v>8534</v>
      </c>
      <c r="C4874" s="60">
        <v>3000417</v>
      </c>
      <c r="D4874" s="52" t="s">
        <v>591</v>
      </c>
      <c r="E4874" s="53" t="s">
        <v>59</v>
      </c>
      <c r="F4874" s="55">
        <v>41284</v>
      </c>
      <c r="G4874" s="55">
        <v>41343</v>
      </c>
      <c r="H4874" s="53" t="s">
        <v>100</v>
      </c>
      <c r="I4874" s="57">
        <v>210.625</v>
      </c>
      <c r="J4874" s="56">
        <v>231.519150639</v>
      </c>
      <c r="K4874" s="56">
        <v>210.625</v>
      </c>
      <c r="L4874" s="59">
        <v>41358</v>
      </c>
      <c r="M4874" s="60">
        <v>2013</v>
      </c>
      <c r="N4874" s="61">
        <v>41358</v>
      </c>
      <c r="O4874" s="60">
        <v>2013</v>
      </c>
      <c r="P4874" s="61">
        <v>41639</v>
      </c>
      <c r="Q4874" s="53" t="s">
        <v>337</v>
      </c>
      <c r="R4874" s="53" t="s">
        <v>1744</v>
      </c>
      <c r="S4874" s="53" t="s">
        <v>384</v>
      </c>
      <c r="T4874" s="60">
        <v>1</v>
      </c>
      <c r="U4874" s="53">
        <v>8</v>
      </c>
      <c r="V4874" s="53" t="s">
        <v>385</v>
      </c>
      <c r="W4874" s="53"/>
      <c r="X4874" s="63"/>
      <c r="Y4874" s="63"/>
      <c r="Z4874" s="53"/>
      <c r="AA4874" s="53"/>
      <c r="AB4874" s="72"/>
      <c r="AC4874" s="57"/>
      <c r="AD4874" s="53"/>
      <c r="AE4874" s="53"/>
      <c r="AF4874" s="53"/>
      <c r="AG4874" s="63"/>
      <c r="AH4874" s="53"/>
      <c r="AI4874" s="53"/>
      <c r="AJ4874" s="149">
        <v>1</v>
      </c>
      <c r="AK4874" s="374">
        <v>8</v>
      </c>
    </row>
    <row r="4875" spans="1:37" s="149" customFormat="1" ht="60" customHeight="1">
      <c r="A4875" s="53" t="s">
        <v>1704</v>
      </c>
      <c r="B4875" s="60">
        <v>8535</v>
      </c>
      <c r="C4875" s="60">
        <v>3000435</v>
      </c>
      <c r="D4875" s="52" t="s">
        <v>1566</v>
      </c>
      <c r="E4875" s="53" t="s">
        <v>59</v>
      </c>
      <c r="F4875" s="55">
        <v>41284</v>
      </c>
      <c r="G4875" s="55">
        <v>41343</v>
      </c>
      <c r="H4875" s="53" t="s">
        <v>100</v>
      </c>
      <c r="I4875" s="57">
        <v>420.12</v>
      </c>
      <c r="J4875" s="56">
        <v>461.79620446982403</v>
      </c>
      <c r="K4875" s="56">
        <v>420.12</v>
      </c>
      <c r="L4875" s="59">
        <v>41374</v>
      </c>
      <c r="M4875" s="60">
        <v>2013</v>
      </c>
      <c r="N4875" s="61">
        <v>41548</v>
      </c>
      <c r="O4875" s="60">
        <v>2013</v>
      </c>
      <c r="P4875" s="61">
        <v>41639</v>
      </c>
      <c r="Q4875" s="53" t="s">
        <v>337</v>
      </c>
      <c r="R4875" s="53"/>
      <c r="S4875" s="53" t="s">
        <v>384</v>
      </c>
      <c r="T4875" s="60">
        <v>1</v>
      </c>
      <c r="U4875" s="53">
        <v>8</v>
      </c>
      <c r="V4875" s="53" t="s">
        <v>385</v>
      </c>
      <c r="W4875" s="53"/>
      <c r="X4875" s="63"/>
      <c r="Y4875" s="63"/>
      <c r="Z4875" s="53"/>
      <c r="AA4875" s="53"/>
      <c r="AB4875" s="72"/>
      <c r="AC4875" s="57"/>
      <c r="AD4875" s="53"/>
      <c r="AE4875" s="53"/>
      <c r="AF4875" s="53"/>
      <c r="AG4875" s="63"/>
      <c r="AH4875" s="53"/>
      <c r="AI4875" s="53"/>
      <c r="AJ4875" s="149">
        <v>2</v>
      </c>
      <c r="AK4875" s="374">
        <v>8</v>
      </c>
    </row>
    <row r="4876" spans="1:37" s="149" customFormat="1" ht="90" customHeight="1">
      <c r="A4876" s="53" t="s">
        <v>1704</v>
      </c>
      <c r="B4876" s="60">
        <v>8536</v>
      </c>
      <c r="C4876" s="60">
        <v>3000557</v>
      </c>
      <c r="D4876" s="52" t="s">
        <v>413</v>
      </c>
      <c r="E4876" s="53" t="s">
        <v>81</v>
      </c>
      <c r="F4876" s="55">
        <v>41284</v>
      </c>
      <c r="G4876" s="55">
        <v>41364</v>
      </c>
      <c r="H4876" s="53" t="s">
        <v>100</v>
      </c>
      <c r="I4876" s="57">
        <v>10069.25382</v>
      </c>
      <c r="J4876" s="56">
        <v>10069.25382</v>
      </c>
      <c r="K4876" s="56">
        <v>10069.253000000001</v>
      </c>
      <c r="L4876" s="59">
        <v>41374</v>
      </c>
      <c r="M4876" s="60">
        <v>2013</v>
      </c>
      <c r="N4876" s="61">
        <v>41374</v>
      </c>
      <c r="O4876" s="60">
        <v>2013</v>
      </c>
      <c r="P4876" s="61">
        <v>41639</v>
      </c>
      <c r="Q4876" s="53" t="s">
        <v>337</v>
      </c>
      <c r="R4876" s="53" t="s">
        <v>2881</v>
      </c>
      <c r="S4876" s="53" t="s">
        <v>384</v>
      </c>
      <c r="T4876" s="60">
        <v>1</v>
      </c>
      <c r="U4876" s="53">
        <v>8</v>
      </c>
      <c r="V4876" s="53" t="s">
        <v>385</v>
      </c>
      <c r="W4876" s="53"/>
      <c r="X4876" s="63"/>
      <c r="Y4876" s="63"/>
      <c r="Z4876" s="53"/>
      <c r="AA4876" s="53"/>
      <c r="AB4876" s="72"/>
      <c r="AC4876" s="57"/>
      <c r="AD4876" s="53"/>
      <c r="AE4876" s="53"/>
      <c r="AF4876" s="53"/>
      <c r="AG4876" s="63"/>
      <c r="AH4876" s="53"/>
      <c r="AI4876" s="53"/>
      <c r="AJ4876" s="149">
        <v>2</v>
      </c>
      <c r="AK4876" s="374">
        <v>8</v>
      </c>
    </row>
    <row r="4877" spans="1:37" s="149" customFormat="1" ht="60" customHeight="1">
      <c r="A4877" s="53" t="s">
        <v>1704</v>
      </c>
      <c r="B4877" s="160" t="s">
        <v>2880</v>
      </c>
      <c r="C4877" s="60">
        <v>3000557</v>
      </c>
      <c r="D4877" s="52" t="s">
        <v>413</v>
      </c>
      <c r="E4877" s="53" t="s">
        <v>81</v>
      </c>
      <c r="F4877" s="55">
        <v>41343</v>
      </c>
      <c r="G4877" s="55">
        <v>41425</v>
      </c>
      <c r="H4877" s="53" t="s">
        <v>100</v>
      </c>
      <c r="I4877" s="57">
        <v>1930.7461800000001</v>
      </c>
      <c r="J4877" s="56">
        <v>1930.7461800000001</v>
      </c>
      <c r="K4877" s="56">
        <v>1930.7460000000001</v>
      </c>
      <c r="L4877" s="59">
        <v>41435</v>
      </c>
      <c r="M4877" s="60">
        <v>2013</v>
      </c>
      <c r="N4877" s="61">
        <v>41435</v>
      </c>
      <c r="O4877" s="60">
        <v>2013</v>
      </c>
      <c r="P4877" s="61">
        <v>41639</v>
      </c>
      <c r="Q4877" s="53" t="s">
        <v>337</v>
      </c>
      <c r="R4877" s="53" t="s">
        <v>1745</v>
      </c>
      <c r="S4877" s="53" t="s">
        <v>384</v>
      </c>
      <c r="T4877" s="60">
        <v>1</v>
      </c>
      <c r="U4877" s="53">
        <v>8</v>
      </c>
      <c r="V4877" s="53" t="s">
        <v>385</v>
      </c>
      <c r="W4877" s="53"/>
      <c r="X4877" s="63"/>
      <c r="Y4877" s="63"/>
      <c r="Z4877" s="53"/>
      <c r="AA4877" s="53"/>
      <c r="AB4877" s="72"/>
      <c r="AC4877" s="57"/>
      <c r="AD4877" s="53"/>
      <c r="AE4877" s="53"/>
      <c r="AF4877" s="53"/>
      <c r="AG4877" s="63"/>
      <c r="AH4877" s="53"/>
      <c r="AI4877" s="53"/>
      <c r="AJ4877" s="149">
        <v>2</v>
      </c>
      <c r="AK4877" s="374">
        <v>8</v>
      </c>
    </row>
    <row r="4878" spans="1:37" s="149" customFormat="1" ht="60" customHeight="1">
      <c r="A4878" s="53" t="s">
        <v>1704</v>
      </c>
      <c r="B4878" s="60">
        <v>8537</v>
      </c>
      <c r="C4878" s="60">
        <v>3000557</v>
      </c>
      <c r="D4878" s="52" t="s">
        <v>413</v>
      </c>
      <c r="E4878" s="53" t="s">
        <v>81</v>
      </c>
      <c r="F4878" s="55">
        <v>41284</v>
      </c>
      <c r="G4878" s="55">
        <v>41364</v>
      </c>
      <c r="H4878" s="53" t="s">
        <v>100</v>
      </c>
      <c r="I4878" s="57">
        <v>1500</v>
      </c>
      <c r="J4878" s="56">
        <v>1500</v>
      </c>
      <c r="K4878" s="56">
        <v>1500</v>
      </c>
      <c r="L4878" s="59">
        <v>41374</v>
      </c>
      <c r="M4878" s="60">
        <v>2013</v>
      </c>
      <c r="N4878" s="61">
        <v>41374</v>
      </c>
      <c r="O4878" s="60">
        <v>2013</v>
      </c>
      <c r="P4878" s="61">
        <v>41639</v>
      </c>
      <c r="Q4878" s="53" t="s">
        <v>337</v>
      </c>
      <c r="R4878" s="53" t="s">
        <v>1746</v>
      </c>
      <c r="S4878" s="53" t="s">
        <v>384</v>
      </c>
      <c r="T4878" s="60">
        <v>1</v>
      </c>
      <c r="U4878" s="53">
        <v>8</v>
      </c>
      <c r="V4878" s="53" t="s">
        <v>385</v>
      </c>
      <c r="W4878" s="53"/>
      <c r="X4878" s="63"/>
      <c r="Y4878" s="63"/>
      <c r="Z4878" s="53"/>
      <c r="AA4878" s="53"/>
      <c r="AB4878" s="72"/>
      <c r="AC4878" s="57"/>
      <c r="AD4878" s="53"/>
      <c r="AE4878" s="53"/>
      <c r="AF4878" s="53"/>
      <c r="AG4878" s="63"/>
      <c r="AH4878" s="53"/>
      <c r="AI4878" s="53"/>
      <c r="AJ4878" s="149">
        <v>2</v>
      </c>
      <c r="AK4878" s="374">
        <v>8</v>
      </c>
    </row>
    <row r="4879" spans="1:37" s="149" customFormat="1" ht="90" customHeight="1">
      <c r="A4879" s="53" t="s">
        <v>1704</v>
      </c>
      <c r="B4879" s="60">
        <v>8538</v>
      </c>
      <c r="C4879" s="60">
        <v>3000557</v>
      </c>
      <c r="D4879" s="52" t="s">
        <v>413</v>
      </c>
      <c r="E4879" s="53" t="s">
        <v>81</v>
      </c>
      <c r="F4879" s="55">
        <v>41284</v>
      </c>
      <c r="G4879" s="55">
        <v>41364</v>
      </c>
      <c r="H4879" s="53" t="s">
        <v>100</v>
      </c>
      <c r="I4879" s="57">
        <v>9992.1688200000008</v>
      </c>
      <c r="J4879" s="56">
        <v>9992.1688200000008</v>
      </c>
      <c r="K4879" s="56">
        <v>9992.1679999999997</v>
      </c>
      <c r="L4879" s="59">
        <v>41374</v>
      </c>
      <c r="M4879" s="60">
        <v>2013</v>
      </c>
      <c r="N4879" s="61">
        <v>41374</v>
      </c>
      <c r="O4879" s="60">
        <v>2013</v>
      </c>
      <c r="P4879" s="61">
        <v>41639</v>
      </c>
      <c r="Q4879" s="53" t="s">
        <v>337</v>
      </c>
      <c r="R4879" s="53" t="s">
        <v>2886</v>
      </c>
      <c r="S4879" s="53" t="s">
        <v>384</v>
      </c>
      <c r="T4879" s="60">
        <v>1</v>
      </c>
      <c r="U4879" s="53">
        <v>8</v>
      </c>
      <c r="V4879" s="53" t="s">
        <v>385</v>
      </c>
      <c r="W4879" s="53"/>
      <c r="X4879" s="63"/>
      <c r="Y4879" s="63"/>
      <c r="Z4879" s="53"/>
      <c r="AA4879" s="53"/>
      <c r="AB4879" s="72"/>
      <c r="AC4879" s="57"/>
      <c r="AD4879" s="53"/>
      <c r="AE4879" s="53"/>
      <c r="AF4879" s="53"/>
      <c r="AG4879" s="63"/>
      <c r="AH4879" s="53"/>
      <c r="AI4879" s="53"/>
      <c r="AJ4879" s="149">
        <v>2</v>
      </c>
      <c r="AK4879" s="374">
        <v>8</v>
      </c>
    </row>
    <row r="4880" spans="1:37" s="149" customFormat="1" ht="90" customHeight="1">
      <c r="A4880" s="53" t="s">
        <v>1704</v>
      </c>
      <c r="B4880" s="160" t="s">
        <v>2882</v>
      </c>
      <c r="C4880" s="60">
        <v>3000557</v>
      </c>
      <c r="D4880" s="52" t="s">
        <v>413</v>
      </c>
      <c r="E4880" s="53" t="s">
        <v>81</v>
      </c>
      <c r="F4880" s="55">
        <v>41284</v>
      </c>
      <c r="G4880" s="55">
        <v>41364</v>
      </c>
      <c r="H4880" s="53" t="s">
        <v>100</v>
      </c>
      <c r="I4880" s="57">
        <v>9149.3735199999992</v>
      </c>
      <c r="J4880" s="56">
        <v>9149.3735199999992</v>
      </c>
      <c r="K4880" s="56">
        <v>9149.3729999999996</v>
      </c>
      <c r="L4880" s="59">
        <v>41374</v>
      </c>
      <c r="M4880" s="60">
        <v>2013</v>
      </c>
      <c r="N4880" s="61">
        <v>41374</v>
      </c>
      <c r="O4880" s="60">
        <v>2013</v>
      </c>
      <c r="P4880" s="61">
        <v>41639</v>
      </c>
      <c r="Q4880" s="53" t="s">
        <v>337</v>
      </c>
      <c r="R4880" s="53" t="s">
        <v>2887</v>
      </c>
      <c r="S4880" s="53" t="s">
        <v>384</v>
      </c>
      <c r="T4880" s="60">
        <v>1</v>
      </c>
      <c r="U4880" s="53">
        <v>8</v>
      </c>
      <c r="V4880" s="53" t="s">
        <v>385</v>
      </c>
      <c r="W4880" s="53"/>
      <c r="X4880" s="63"/>
      <c r="Y4880" s="63"/>
      <c r="Z4880" s="53"/>
      <c r="AA4880" s="53"/>
      <c r="AB4880" s="72"/>
      <c r="AC4880" s="57"/>
      <c r="AD4880" s="53"/>
      <c r="AE4880" s="53"/>
      <c r="AF4880" s="53"/>
      <c r="AG4880" s="63"/>
      <c r="AH4880" s="53"/>
      <c r="AI4880" s="53"/>
      <c r="AJ4880" s="149">
        <v>2</v>
      </c>
      <c r="AK4880" s="374">
        <v>8</v>
      </c>
    </row>
    <row r="4881" spans="1:37" s="149" customFormat="1" ht="90" customHeight="1">
      <c r="A4881" s="53" t="s">
        <v>1704</v>
      </c>
      <c r="B4881" s="160" t="s">
        <v>2883</v>
      </c>
      <c r="C4881" s="60">
        <v>3000557</v>
      </c>
      <c r="D4881" s="52" t="s">
        <v>413</v>
      </c>
      <c r="E4881" s="53" t="s">
        <v>81</v>
      </c>
      <c r="F4881" s="55">
        <v>41284</v>
      </c>
      <c r="G4881" s="55">
        <v>41364</v>
      </c>
      <c r="H4881" s="53" t="s">
        <v>100</v>
      </c>
      <c r="I4881" s="57">
        <v>3948.0881399999998</v>
      </c>
      <c r="J4881" s="56">
        <v>3948.0881399999998</v>
      </c>
      <c r="K4881" s="56">
        <v>3948.0880000000002</v>
      </c>
      <c r="L4881" s="59">
        <v>41374</v>
      </c>
      <c r="M4881" s="60">
        <v>2013</v>
      </c>
      <c r="N4881" s="61">
        <v>41374</v>
      </c>
      <c r="O4881" s="60">
        <v>2013</v>
      </c>
      <c r="P4881" s="61">
        <v>41639</v>
      </c>
      <c r="Q4881" s="53" t="s">
        <v>337</v>
      </c>
      <c r="R4881" s="53" t="s">
        <v>2888</v>
      </c>
      <c r="S4881" s="53" t="s">
        <v>384</v>
      </c>
      <c r="T4881" s="60">
        <v>1</v>
      </c>
      <c r="U4881" s="53">
        <v>8</v>
      </c>
      <c r="V4881" s="53" t="s">
        <v>385</v>
      </c>
      <c r="W4881" s="53"/>
      <c r="X4881" s="63"/>
      <c r="Y4881" s="63"/>
      <c r="Z4881" s="53"/>
      <c r="AA4881" s="53"/>
      <c r="AB4881" s="72"/>
      <c r="AC4881" s="57"/>
      <c r="AD4881" s="53"/>
      <c r="AE4881" s="53"/>
      <c r="AF4881" s="53"/>
      <c r="AG4881" s="63"/>
      <c r="AH4881" s="53"/>
      <c r="AI4881" s="53"/>
      <c r="AJ4881" s="149">
        <v>2</v>
      </c>
      <c r="AK4881" s="374">
        <v>8</v>
      </c>
    </row>
    <row r="4882" spans="1:37" s="149" customFormat="1" ht="150" customHeight="1">
      <c r="A4882" s="53" t="s">
        <v>1704</v>
      </c>
      <c r="B4882" s="160" t="s">
        <v>2884</v>
      </c>
      <c r="C4882" s="60">
        <v>3000557</v>
      </c>
      <c r="D4882" s="52" t="s">
        <v>413</v>
      </c>
      <c r="E4882" s="53" t="s">
        <v>81</v>
      </c>
      <c r="F4882" s="55">
        <v>41284</v>
      </c>
      <c r="G4882" s="55">
        <v>41364</v>
      </c>
      <c r="H4882" s="53" t="s">
        <v>100</v>
      </c>
      <c r="I4882" s="57">
        <v>3232.12653</v>
      </c>
      <c r="J4882" s="56">
        <v>3232.12653</v>
      </c>
      <c r="K4882" s="56">
        <v>3232.1260000000002</v>
      </c>
      <c r="L4882" s="59">
        <v>41374</v>
      </c>
      <c r="M4882" s="60">
        <v>2013</v>
      </c>
      <c r="N4882" s="61">
        <v>41374</v>
      </c>
      <c r="O4882" s="60">
        <v>2013</v>
      </c>
      <c r="P4882" s="61">
        <v>41639</v>
      </c>
      <c r="Q4882" s="53" t="s">
        <v>337</v>
      </c>
      <c r="R4882" s="53" t="s">
        <v>2889</v>
      </c>
      <c r="S4882" s="53" t="s">
        <v>384</v>
      </c>
      <c r="T4882" s="60">
        <v>1</v>
      </c>
      <c r="U4882" s="53">
        <v>8</v>
      </c>
      <c r="V4882" s="53" t="s">
        <v>385</v>
      </c>
      <c r="W4882" s="53"/>
      <c r="X4882" s="63"/>
      <c r="Y4882" s="63"/>
      <c r="Z4882" s="53"/>
      <c r="AA4882" s="53"/>
      <c r="AB4882" s="72"/>
      <c r="AC4882" s="57"/>
      <c r="AD4882" s="53"/>
      <c r="AE4882" s="53"/>
      <c r="AF4882" s="53"/>
      <c r="AG4882" s="63"/>
      <c r="AH4882" s="53"/>
      <c r="AI4882" s="53"/>
      <c r="AJ4882" s="149">
        <v>2</v>
      </c>
      <c r="AK4882" s="374">
        <v>8</v>
      </c>
    </row>
    <row r="4883" spans="1:37" s="149" customFormat="1" ht="60" customHeight="1">
      <c r="A4883" s="53" t="s">
        <v>1704</v>
      </c>
      <c r="B4883" s="160" t="s">
        <v>2885</v>
      </c>
      <c r="C4883" s="60">
        <v>3000557</v>
      </c>
      <c r="D4883" s="52" t="s">
        <v>413</v>
      </c>
      <c r="E4883" s="53" t="s">
        <v>81</v>
      </c>
      <c r="F4883" s="55">
        <v>41343</v>
      </c>
      <c r="G4883" s="55">
        <v>41425</v>
      </c>
      <c r="H4883" s="53" t="s">
        <v>100</v>
      </c>
      <c r="I4883" s="57">
        <v>5178.2429900000025</v>
      </c>
      <c r="J4883" s="56">
        <v>5178.2429900000025</v>
      </c>
      <c r="K4883" s="56">
        <v>5178.2420000000002</v>
      </c>
      <c r="L4883" s="59">
        <v>41435</v>
      </c>
      <c r="M4883" s="60">
        <v>2013</v>
      </c>
      <c r="N4883" s="61">
        <v>41435</v>
      </c>
      <c r="O4883" s="60">
        <v>2013</v>
      </c>
      <c r="P4883" s="61">
        <v>41639</v>
      </c>
      <c r="Q4883" s="53" t="s">
        <v>337</v>
      </c>
      <c r="R4883" s="53" t="s">
        <v>1747</v>
      </c>
      <c r="S4883" s="53" t="s">
        <v>384</v>
      </c>
      <c r="T4883" s="60">
        <v>1</v>
      </c>
      <c r="U4883" s="53">
        <v>8</v>
      </c>
      <c r="V4883" s="53" t="s">
        <v>385</v>
      </c>
      <c r="W4883" s="53"/>
      <c r="X4883" s="63"/>
      <c r="Y4883" s="63"/>
      <c r="Z4883" s="53"/>
      <c r="AA4883" s="53"/>
      <c r="AB4883" s="72"/>
      <c r="AC4883" s="57"/>
      <c r="AD4883" s="53"/>
      <c r="AE4883" s="53"/>
      <c r="AF4883" s="53"/>
      <c r="AG4883" s="63"/>
      <c r="AH4883" s="53"/>
      <c r="AI4883" s="53"/>
      <c r="AJ4883" s="149">
        <v>2</v>
      </c>
      <c r="AK4883" s="374">
        <v>8</v>
      </c>
    </row>
    <row r="4884" spans="1:37" s="149" customFormat="1" ht="60" customHeight="1">
      <c r="A4884" s="53" t="s">
        <v>1704</v>
      </c>
      <c r="B4884" s="60">
        <v>8539</v>
      </c>
      <c r="C4884" s="60">
        <v>3000438</v>
      </c>
      <c r="D4884" s="52" t="s">
        <v>624</v>
      </c>
      <c r="E4884" s="53" t="s">
        <v>59</v>
      </c>
      <c r="F4884" s="55">
        <v>41244</v>
      </c>
      <c r="G4884" s="55">
        <v>41305</v>
      </c>
      <c r="H4884" s="53" t="s">
        <v>100</v>
      </c>
      <c r="I4884" s="57">
        <v>927.25431000000003</v>
      </c>
      <c r="J4884" s="56">
        <v>1019.2386007242826</v>
      </c>
      <c r="K4884" s="56">
        <v>927.25400000000002</v>
      </c>
      <c r="L4884" s="59">
        <v>41315</v>
      </c>
      <c r="M4884" s="60">
        <v>2013</v>
      </c>
      <c r="N4884" s="61">
        <v>41316</v>
      </c>
      <c r="O4884" s="60">
        <v>2013</v>
      </c>
      <c r="P4884" s="61">
        <v>41425</v>
      </c>
      <c r="Q4884" s="53" t="s">
        <v>337</v>
      </c>
      <c r="R4884" s="53" t="s">
        <v>1748</v>
      </c>
      <c r="S4884" s="53" t="s">
        <v>384</v>
      </c>
      <c r="T4884" s="60">
        <v>1</v>
      </c>
      <c r="U4884" s="53">
        <v>8</v>
      </c>
      <c r="V4884" s="53" t="s">
        <v>385</v>
      </c>
      <c r="W4884" s="53"/>
      <c r="X4884" s="63"/>
      <c r="Y4884" s="63"/>
      <c r="Z4884" s="53"/>
      <c r="AA4884" s="53"/>
      <c r="AB4884" s="72"/>
      <c r="AC4884" s="57"/>
      <c r="AD4884" s="53"/>
      <c r="AE4884" s="53"/>
      <c r="AF4884" s="53"/>
      <c r="AG4884" s="63"/>
      <c r="AH4884" s="53"/>
      <c r="AI4884" s="53"/>
      <c r="AJ4884" s="149">
        <v>1</v>
      </c>
      <c r="AK4884" s="374">
        <v>8</v>
      </c>
    </row>
    <row r="4885" spans="1:37" s="149" customFormat="1" ht="60" customHeight="1">
      <c r="A4885" s="53" t="s">
        <v>1704</v>
      </c>
      <c r="B4885" s="60">
        <v>8540</v>
      </c>
      <c r="C4885" s="60">
        <v>3000530</v>
      </c>
      <c r="D4885" s="52" t="s">
        <v>412</v>
      </c>
      <c r="E4885" s="53" t="s">
        <v>59</v>
      </c>
      <c r="F4885" s="55">
        <v>41244</v>
      </c>
      <c r="G4885" s="55">
        <v>41305</v>
      </c>
      <c r="H4885" s="53" t="s">
        <v>100</v>
      </c>
      <c r="I4885" s="57">
        <v>3490.1</v>
      </c>
      <c r="J4885" s="56">
        <v>3490.1</v>
      </c>
      <c r="K4885" s="56">
        <v>3490.1</v>
      </c>
      <c r="L4885" s="59">
        <v>41305</v>
      </c>
      <c r="M4885" s="60">
        <v>2013</v>
      </c>
      <c r="N4885" s="61">
        <v>41305</v>
      </c>
      <c r="O4885" s="60">
        <v>2013</v>
      </c>
      <c r="P4885" s="61">
        <v>41639</v>
      </c>
      <c r="Q4885" s="53" t="s">
        <v>348</v>
      </c>
      <c r="R4885" s="53" t="s">
        <v>1749</v>
      </c>
      <c r="S4885" s="53" t="s">
        <v>384</v>
      </c>
      <c r="T4885" s="60">
        <v>1</v>
      </c>
      <c r="U4885" s="53">
        <v>8</v>
      </c>
      <c r="V4885" s="53" t="s">
        <v>389</v>
      </c>
      <c r="W4885" s="53"/>
      <c r="X4885" s="63"/>
      <c r="Y4885" s="63"/>
      <c r="Z4885" s="53"/>
      <c r="AA4885" s="53"/>
      <c r="AB4885" s="72"/>
      <c r="AC4885" s="57"/>
      <c r="AD4885" s="53"/>
      <c r="AE4885" s="53"/>
      <c r="AF4885" s="53"/>
      <c r="AG4885" s="63"/>
      <c r="AH4885" s="53"/>
      <c r="AI4885" s="53"/>
      <c r="AJ4885" s="149">
        <v>1</v>
      </c>
      <c r="AK4885" s="374">
        <v>8</v>
      </c>
    </row>
    <row r="4886" spans="1:37" s="149" customFormat="1" ht="60" customHeight="1">
      <c r="A4886" s="53" t="s">
        <v>1704</v>
      </c>
      <c r="B4886" s="60">
        <v>8541</v>
      </c>
      <c r="C4886" s="60">
        <v>3000197</v>
      </c>
      <c r="D4886" s="52" t="s">
        <v>1218</v>
      </c>
      <c r="E4886" s="53" t="s">
        <v>59</v>
      </c>
      <c r="F4886" s="55">
        <v>41306</v>
      </c>
      <c r="G4886" s="55">
        <v>41364</v>
      </c>
      <c r="H4886" s="53" t="s">
        <v>102</v>
      </c>
      <c r="I4886" s="57">
        <v>1810.6310000000001</v>
      </c>
      <c r="J4886" s="56">
        <v>1990.2468901632915</v>
      </c>
      <c r="K4886" s="56">
        <v>1810.6310000000001</v>
      </c>
      <c r="L4886" s="59">
        <v>41379</v>
      </c>
      <c r="M4886" s="60">
        <v>2013</v>
      </c>
      <c r="N4886" s="61">
        <v>41379</v>
      </c>
      <c r="O4886" s="60">
        <v>2013</v>
      </c>
      <c r="P4886" s="61">
        <v>41639</v>
      </c>
      <c r="Q4886" s="53" t="s">
        <v>348</v>
      </c>
      <c r="R4886" s="53" t="s">
        <v>1750</v>
      </c>
      <c r="S4886" s="53" t="s">
        <v>384</v>
      </c>
      <c r="T4886" s="60">
        <v>1</v>
      </c>
      <c r="U4886" s="53">
        <v>8</v>
      </c>
      <c r="V4886" s="53" t="s">
        <v>389</v>
      </c>
      <c r="W4886" s="53"/>
      <c r="X4886" s="63"/>
      <c r="Y4886" s="63"/>
      <c r="Z4886" s="53"/>
      <c r="AA4886" s="53"/>
      <c r="AB4886" s="72"/>
      <c r="AC4886" s="57"/>
      <c r="AD4886" s="53"/>
      <c r="AE4886" s="53"/>
      <c r="AF4886" s="53"/>
      <c r="AG4886" s="63"/>
      <c r="AH4886" s="53"/>
      <c r="AI4886" s="53"/>
      <c r="AJ4886" s="149">
        <v>2</v>
      </c>
      <c r="AK4886" s="374">
        <v>8</v>
      </c>
    </row>
    <row r="4887" spans="1:37" s="149" customFormat="1" ht="60" customHeight="1">
      <c r="A4887" s="53" t="s">
        <v>1704</v>
      </c>
      <c r="B4887" s="60">
        <v>8542</v>
      </c>
      <c r="C4887" s="60">
        <v>3000197</v>
      </c>
      <c r="D4887" s="52" t="s">
        <v>1218</v>
      </c>
      <c r="E4887" s="53" t="s">
        <v>63</v>
      </c>
      <c r="F4887" s="55">
        <v>41353</v>
      </c>
      <c r="G4887" s="55">
        <v>41353</v>
      </c>
      <c r="H4887" s="53" t="s">
        <v>102</v>
      </c>
      <c r="I4887" s="57">
        <v>490.64400000000001</v>
      </c>
      <c r="J4887" s="56">
        <v>539.31623570858881</v>
      </c>
      <c r="K4887" s="56">
        <v>490.64400000000001</v>
      </c>
      <c r="L4887" s="59">
        <v>41353</v>
      </c>
      <c r="M4887" s="60">
        <v>2013</v>
      </c>
      <c r="N4887" s="61">
        <v>41426</v>
      </c>
      <c r="O4887" s="60">
        <v>2013</v>
      </c>
      <c r="P4887" s="61">
        <v>41517</v>
      </c>
      <c r="Q4887" s="53" t="s">
        <v>348</v>
      </c>
      <c r="R4887" s="53" t="s">
        <v>1751</v>
      </c>
      <c r="S4887" s="53" t="s">
        <v>1752</v>
      </c>
      <c r="T4887" s="60">
        <v>22</v>
      </c>
      <c r="U4887" s="53">
        <v>8</v>
      </c>
      <c r="V4887" s="53" t="s">
        <v>389</v>
      </c>
      <c r="W4887" s="53"/>
      <c r="X4887" s="63"/>
      <c r="Y4887" s="63"/>
      <c r="Z4887" s="53"/>
      <c r="AA4887" s="53"/>
      <c r="AB4887" s="72"/>
      <c r="AC4887" s="57"/>
      <c r="AD4887" s="53"/>
      <c r="AE4887" s="53"/>
      <c r="AF4887" s="53"/>
      <c r="AG4887" s="63"/>
      <c r="AH4887" s="53"/>
      <c r="AI4887" s="53"/>
      <c r="AJ4887" s="149">
        <v>1</v>
      </c>
      <c r="AK4887" s="374">
        <v>8</v>
      </c>
    </row>
    <row r="4888" spans="1:37" s="149" customFormat="1" ht="60" customHeight="1">
      <c r="A4888" s="53" t="s">
        <v>1704</v>
      </c>
      <c r="B4888" s="60">
        <v>8543</v>
      </c>
      <c r="C4888" s="60">
        <v>3000197</v>
      </c>
      <c r="D4888" s="52" t="s">
        <v>1218</v>
      </c>
      <c r="E4888" s="53" t="s">
        <v>63</v>
      </c>
      <c r="F4888" s="55">
        <v>41353</v>
      </c>
      <c r="G4888" s="55">
        <v>41353</v>
      </c>
      <c r="H4888" s="53" t="s">
        <v>102</v>
      </c>
      <c r="I4888" s="57">
        <v>322.26400000000001</v>
      </c>
      <c r="J4888" s="56">
        <v>354.23281928321285</v>
      </c>
      <c r="K4888" s="56">
        <v>322.26400000000001</v>
      </c>
      <c r="L4888" s="59">
        <v>41353</v>
      </c>
      <c r="M4888" s="60">
        <v>2013</v>
      </c>
      <c r="N4888" s="61">
        <v>41426</v>
      </c>
      <c r="O4888" s="60">
        <v>2013</v>
      </c>
      <c r="P4888" s="61">
        <v>41517</v>
      </c>
      <c r="Q4888" s="53" t="s">
        <v>348</v>
      </c>
      <c r="R4888" s="53" t="s">
        <v>1753</v>
      </c>
      <c r="S4888" s="53" t="s">
        <v>1752</v>
      </c>
      <c r="T4888" s="60">
        <v>17</v>
      </c>
      <c r="U4888" s="53">
        <v>8</v>
      </c>
      <c r="V4888" s="53" t="s">
        <v>389</v>
      </c>
      <c r="W4888" s="53"/>
      <c r="X4888" s="63"/>
      <c r="Y4888" s="63"/>
      <c r="Z4888" s="53"/>
      <c r="AA4888" s="53"/>
      <c r="AB4888" s="72"/>
      <c r="AC4888" s="57"/>
      <c r="AD4888" s="53"/>
      <c r="AE4888" s="53"/>
      <c r="AF4888" s="53"/>
      <c r="AG4888" s="63"/>
      <c r="AH4888" s="53"/>
      <c r="AI4888" s="53"/>
      <c r="AJ4888" s="149">
        <v>1</v>
      </c>
      <c r="AK4888" s="374">
        <v>8</v>
      </c>
    </row>
    <row r="4889" spans="1:37" s="149" customFormat="1" ht="60" customHeight="1">
      <c r="A4889" s="53" t="s">
        <v>1704</v>
      </c>
      <c r="B4889" s="60">
        <v>8544</v>
      </c>
      <c r="C4889" s="60">
        <v>3000577</v>
      </c>
      <c r="D4889" s="52" t="s">
        <v>411</v>
      </c>
      <c r="E4889" s="53" t="s">
        <v>59</v>
      </c>
      <c r="F4889" s="55">
        <v>41450</v>
      </c>
      <c r="G4889" s="55">
        <v>41511</v>
      </c>
      <c r="H4889" s="53" t="s">
        <v>102</v>
      </c>
      <c r="I4889" s="57">
        <v>200</v>
      </c>
      <c r="J4889" s="56">
        <v>200</v>
      </c>
      <c r="K4889" s="56">
        <v>200</v>
      </c>
      <c r="L4889" s="59">
        <v>41532</v>
      </c>
      <c r="M4889" s="60">
        <v>2013</v>
      </c>
      <c r="N4889" s="61">
        <v>41548</v>
      </c>
      <c r="O4889" s="60">
        <v>2013</v>
      </c>
      <c r="P4889" s="61">
        <v>41639</v>
      </c>
      <c r="Q4889" s="53" t="s">
        <v>348</v>
      </c>
      <c r="R4889" s="53" t="s">
        <v>1754</v>
      </c>
      <c r="S4889" s="53" t="s">
        <v>384</v>
      </c>
      <c r="T4889" s="60">
        <v>1</v>
      </c>
      <c r="U4889" s="53">
        <v>8</v>
      </c>
      <c r="V4889" s="53" t="s">
        <v>389</v>
      </c>
      <c r="W4889" s="53"/>
      <c r="X4889" s="63"/>
      <c r="Y4889" s="63"/>
      <c r="Z4889" s="53"/>
      <c r="AA4889" s="53"/>
      <c r="AB4889" s="72"/>
      <c r="AC4889" s="57"/>
      <c r="AD4889" s="53"/>
      <c r="AE4889" s="53"/>
      <c r="AF4889" s="53"/>
      <c r="AG4889" s="63"/>
      <c r="AH4889" s="53"/>
      <c r="AI4889" s="53"/>
      <c r="AJ4889" s="149">
        <v>3</v>
      </c>
      <c r="AK4889" s="374">
        <v>8</v>
      </c>
    </row>
    <row r="4890" spans="1:37" s="149" customFormat="1" ht="60" customHeight="1">
      <c r="A4890" s="53" t="s">
        <v>1704</v>
      </c>
      <c r="B4890" s="60">
        <v>8545</v>
      </c>
      <c r="C4890" s="60">
        <v>3000577</v>
      </c>
      <c r="D4890" s="52" t="s">
        <v>411</v>
      </c>
      <c r="E4890" s="53" t="s">
        <v>59</v>
      </c>
      <c r="F4890" s="55">
        <v>41511</v>
      </c>
      <c r="G4890" s="55">
        <v>41572</v>
      </c>
      <c r="H4890" s="53" t="s">
        <v>102</v>
      </c>
      <c r="I4890" s="57">
        <v>130</v>
      </c>
      <c r="J4890" s="56">
        <v>130</v>
      </c>
      <c r="K4890" s="56">
        <v>130</v>
      </c>
      <c r="L4890" s="59">
        <v>41593</v>
      </c>
      <c r="M4890" s="60">
        <v>2013</v>
      </c>
      <c r="N4890" s="61">
        <v>41609</v>
      </c>
      <c r="O4890" s="60">
        <v>2013</v>
      </c>
      <c r="P4890" s="61">
        <v>41639</v>
      </c>
      <c r="Q4890" s="53" t="s">
        <v>348</v>
      </c>
      <c r="R4890" s="53" t="s">
        <v>1755</v>
      </c>
      <c r="S4890" s="53" t="s">
        <v>384</v>
      </c>
      <c r="T4890" s="60">
        <v>1</v>
      </c>
      <c r="U4890" s="53">
        <v>8</v>
      </c>
      <c r="V4890" s="53" t="s">
        <v>389</v>
      </c>
      <c r="W4890" s="53"/>
      <c r="X4890" s="63"/>
      <c r="Y4890" s="63"/>
      <c r="Z4890" s="53"/>
      <c r="AA4890" s="53"/>
      <c r="AB4890" s="72"/>
      <c r="AC4890" s="57"/>
      <c r="AD4890" s="53"/>
      <c r="AE4890" s="53"/>
      <c r="AF4890" s="53"/>
      <c r="AG4890" s="63"/>
      <c r="AH4890" s="53"/>
      <c r="AI4890" s="53"/>
      <c r="AJ4890" s="149">
        <v>4</v>
      </c>
      <c r="AK4890" s="374">
        <v>8</v>
      </c>
    </row>
    <row r="4891" spans="1:37" s="149" customFormat="1" ht="90" customHeight="1">
      <c r="A4891" s="53" t="s">
        <v>1704</v>
      </c>
      <c r="B4891" s="60">
        <v>8546</v>
      </c>
      <c r="C4891" s="60">
        <v>3000577</v>
      </c>
      <c r="D4891" s="52" t="s">
        <v>411</v>
      </c>
      <c r="E4891" s="53" t="s">
        <v>59</v>
      </c>
      <c r="F4891" s="55">
        <v>41487</v>
      </c>
      <c r="G4891" s="55">
        <v>41547</v>
      </c>
      <c r="H4891" s="53" t="s">
        <v>102</v>
      </c>
      <c r="I4891" s="57">
        <v>543</v>
      </c>
      <c r="J4891" s="56">
        <v>543</v>
      </c>
      <c r="K4891" s="56">
        <v>543</v>
      </c>
      <c r="L4891" s="59">
        <v>41562</v>
      </c>
      <c r="M4891" s="60">
        <v>2013</v>
      </c>
      <c r="N4891" s="61">
        <v>41579</v>
      </c>
      <c r="O4891" s="60">
        <v>2013</v>
      </c>
      <c r="P4891" s="61">
        <v>41639</v>
      </c>
      <c r="Q4891" s="53" t="s">
        <v>348</v>
      </c>
      <c r="R4891" s="53" t="s">
        <v>1756</v>
      </c>
      <c r="S4891" s="53" t="s">
        <v>419</v>
      </c>
      <c r="T4891" s="60">
        <v>1086</v>
      </c>
      <c r="U4891" s="53">
        <v>8</v>
      </c>
      <c r="V4891" s="53" t="s">
        <v>389</v>
      </c>
      <c r="W4891" s="53"/>
      <c r="X4891" s="63"/>
      <c r="Y4891" s="63"/>
      <c r="Z4891" s="53"/>
      <c r="AA4891" s="53"/>
      <c r="AB4891" s="72"/>
      <c r="AC4891" s="57"/>
      <c r="AD4891" s="53"/>
      <c r="AE4891" s="53"/>
      <c r="AF4891" s="53"/>
      <c r="AG4891" s="63"/>
      <c r="AH4891" s="53"/>
      <c r="AI4891" s="53"/>
      <c r="AJ4891" s="149">
        <v>4</v>
      </c>
      <c r="AK4891" s="374">
        <v>8</v>
      </c>
    </row>
    <row r="4892" spans="1:37" s="149" customFormat="1" ht="60" customHeight="1">
      <c r="A4892" s="53" t="s">
        <v>1704</v>
      </c>
      <c r="B4892" s="60">
        <v>8547</v>
      </c>
      <c r="C4892" s="54">
        <v>3000528</v>
      </c>
      <c r="D4892" s="52" t="s">
        <v>1224</v>
      </c>
      <c r="E4892" s="53" t="s">
        <v>59</v>
      </c>
      <c r="F4892" s="55">
        <v>41214</v>
      </c>
      <c r="G4892" s="55">
        <v>41274</v>
      </c>
      <c r="H4892" s="53" t="s">
        <v>100</v>
      </c>
      <c r="I4892" s="57">
        <v>1360</v>
      </c>
      <c r="J4892" s="56">
        <v>1360</v>
      </c>
      <c r="K4892" s="56">
        <v>1360</v>
      </c>
      <c r="L4892" s="59">
        <v>41284</v>
      </c>
      <c r="M4892" s="60">
        <v>2013</v>
      </c>
      <c r="N4892" s="61">
        <v>41284</v>
      </c>
      <c r="O4892" s="60">
        <v>2013</v>
      </c>
      <c r="P4892" s="61">
        <v>41639</v>
      </c>
      <c r="Q4892" s="53" t="s">
        <v>348</v>
      </c>
      <c r="R4892" s="53" t="s">
        <v>1757</v>
      </c>
      <c r="S4892" s="53" t="s">
        <v>1752</v>
      </c>
      <c r="T4892" s="53" t="s">
        <v>705</v>
      </c>
      <c r="U4892" s="53">
        <v>8</v>
      </c>
      <c r="V4892" s="53" t="s">
        <v>389</v>
      </c>
      <c r="W4892" s="53"/>
      <c r="X4892" s="63"/>
      <c r="Y4892" s="63"/>
      <c r="Z4892" s="53"/>
      <c r="AA4892" s="53"/>
      <c r="AB4892" s="72"/>
      <c r="AC4892" s="57"/>
      <c r="AD4892" s="53"/>
      <c r="AE4892" s="53"/>
      <c r="AF4892" s="53"/>
      <c r="AG4892" s="63"/>
      <c r="AH4892" s="53"/>
      <c r="AI4892" s="53"/>
      <c r="AJ4892" s="149">
        <v>1</v>
      </c>
      <c r="AK4892" s="374">
        <v>8</v>
      </c>
    </row>
    <row r="4893" spans="1:37" s="149" customFormat="1" ht="90" customHeight="1">
      <c r="A4893" s="53" t="s">
        <v>1704</v>
      </c>
      <c r="B4893" s="60">
        <v>8548</v>
      </c>
      <c r="C4893" s="54">
        <v>3000528</v>
      </c>
      <c r="D4893" s="52" t="s">
        <v>1224</v>
      </c>
      <c r="E4893" s="53" t="s">
        <v>59</v>
      </c>
      <c r="F4893" s="55">
        <v>41214</v>
      </c>
      <c r="G4893" s="55">
        <v>41274</v>
      </c>
      <c r="H4893" s="53" t="s">
        <v>100</v>
      </c>
      <c r="I4893" s="57">
        <v>893.44</v>
      </c>
      <c r="J4893" s="56">
        <v>893.44</v>
      </c>
      <c r="K4893" s="56">
        <v>893.44</v>
      </c>
      <c r="L4893" s="59">
        <v>41284</v>
      </c>
      <c r="M4893" s="60">
        <v>2013</v>
      </c>
      <c r="N4893" s="61">
        <v>41284</v>
      </c>
      <c r="O4893" s="60">
        <v>2013</v>
      </c>
      <c r="P4893" s="61">
        <v>41639</v>
      </c>
      <c r="Q4893" s="53" t="s">
        <v>348</v>
      </c>
      <c r="R4893" s="53" t="s">
        <v>1758</v>
      </c>
      <c r="S4893" s="53" t="s">
        <v>1752</v>
      </c>
      <c r="T4893" s="53" t="s">
        <v>847</v>
      </c>
      <c r="U4893" s="53">
        <v>8</v>
      </c>
      <c r="V4893" s="53" t="s">
        <v>389</v>
      </c>
      <c r="W4893" s="53"/>
      <c r="X4893" s="63"/>
      <c r="Y4893" s="63"/>
      <c r="Z4893" s="53"/>
      <c r="AA4893" s="53"/>
      <c r="AB4893" s="72"/>
      <c r="AC4893" s="57"/>
      <c r="AD4893" s="53"/>
      <c r="AE4893" s="53"/>
      <c r="AF4893" s="53"/>
      <c r="AG4893" s="63"/>
      <c r="AH4893" s="53"/>
      <c r="AI4893" s="53"/>
      <c r="AJ4893" s="149">
        <v>1</v>
      </c>
      <c r="AK4893" s="374">
        <v>8</v>
      </c>
    </row>
    <row r="4894" spans="1:37" s="149" customFormat="1" ht="60" customHeight="1">
      <c r="A4894" s="53" t="s">
        <v>1704</v>
      </c>
      <c r="B4894" s="60">
        <v>8549</v>
      </c>
      <c r="C4894" s="54">
        <v>3000528</v>
      </c>
      <c r="D4894" s="52" t="s">
        <v>1224</v>
      </c>
      <c r="E4894" s="53" t="s">
        <v>59</v>
      </c>
      <c r="F4894" s="55">
        <v>41214</v>
      </c>
      <c r="G4894" s="55">
        <v>41274</v>
      </c>
      <c r="H4894" s="53" t="s">
        <v>100</v>
      </c>
      <c r="I4894" s="57">
        <v>305</v>
      </c>
      <c r="J4894" s="56">
        <v>305</v>
      </c>
      <c r="K4894" s="56">
        <v>305</v>
      </c>
      <c r="L4894" s="59">
        <v>41284</v>
      </c>
      <c r="M4894" s="60">
        <v>2013</v>
      </c>
      <c r="N4894" s="61">
        <v>41284</v>
      </c>
      <c r="O4894" s="60">
        <v>2013</v>
      </c>
      <c r="P4894" s="61">
        <v>41639</v>
      </c>
      <c r="Q4894" s="53" t="s">
        <v>348</v>
      </c>
      <c r="R4894" s="53" t="s">
        <v>1759</v>
      </c>
      <c r="S4894" s="53" t="s">
        <v>1752</v>
      </c>
      <c r="T4894" s="53" t="s">
        <v>691</v>
      </c>
      <c r="U4894" s="53">
        <v>8</v>
      </c>
      <c r="V4894" s="53" t="s">
        <v>389</v>
      </c>
      <c r="W4894" s="53"/>
      <c r="X4894" s="63"/>
      <c r="Y4894" s="63"/>
      <c r="Z4894" s="53"/>
      <c r="AA4894" s="53"/>
      <c r="AB4894" s="72"/>
      <c r="AC4894" s="57"/>
      <c r="AD4894" s="53"/>
      <c r="AE4894" s="53"/>
      <c r="AF4894" s="53"/>
      <c r="AG4894" s="63"/>
      <c r="AH4894" s="53"/>
      <c r="AI4894" s="53"/>
      <c r="AJ4894" s="149">
        <v>1</v>
      </c>
      <c r="AK4894" s="374">
        <v>8</v>
      </c>
    </row>
    <row r="4895" spans="1:37" s="149" customFormat="1" ht="60" customHeight="1">
      <c r="A4895" s="53" t="s">
        <v>1704</v>
      </c>
      <c r="B4895" s="60">
        <v>8550</v>
      </c>
      <c r="C4895" s="54">
        <v>3000528</v>
      </c>
      <c r="D4895" s="52" t="s">
        <v>1224</v>
      </c>
      <c r="E4895" s="53" t="s">
        <v>59</v>
      </c>
      <c r="F4895" s="55">
        <v>41268</v>
      </c>
      <c r="G4895" s="55">
        <v>41330</v>
      </c>
      <c r="H4895" s="53" t="s">
        <v>100</v>
      </c>
      <c r="I4895" s="57">
        <v>225.12</v>
      </c>
      <c r="J4895" s="56">
        <v>225.12</v>
      </c>
      <c r="K4895" s="56">
        <v>225.12</v>
      </c>
      <c r="L4895" s="59">
        <v>41348</v>
      </c>
      <c r="M4895" s="60">
        <v>2013</v>
      </c>
      <c r="N4895" s="61">
        <v>41348</v>
      </c>
      <c r="O4895" s="60">
        <v>2013</v>
      </c>
      <c r="P4895" s="61">
        <v>41639</v>
      </c>
      <c r="Q4895" s="53" t="s">
        <v>348</v>
      </c>
      <c r="R4895" s="53" t="s">
        <v>1760</v>
      </c>
      <c r="S4895" s="53" t="s">
        <v>1752</v>
      </c>
      <c r="T4895" s="53" t="s">
        <v>681</v>
      </c>
      <c r="U4895" s="53">
        <v>8</v>
      </c>
      <c r="V4895" s="53" t="s">
        <v>389</v>
      </c>
      <c r="W4895" s="53"/>
      <c r="X4895" s="63"/>
      <c r="Y4895" s="63"/>
      <c r="Z4895" s="53"/>
      <c r="AA4895" s="53"/>
      <c r="AB4895" s="72"/>
      <c r="AC4895" s="57"/>
      <c r="AD4895" s="53"/>
      <c r="AE4895" s="53"/>
      <c r="AF4895" s="53"/>
      <c r="AG4895" s="63"/>
      <c r="AH4895" s="53"/>
      <c r="AI4895" s="53"/>
      <c r="AJ4895" s="149">
        <v>1</v>
      </c>
      <c r="AK4895" s="374">
        <v>8</v>
      </c>
    </row>
    <row r="4896" spans="1:37" s="149" customFormat="1" ht="60" customHeight="1">
      <c r="A4896" s="53" t="s">
        <v>1704</v>
      </c>
      <c r="B4896" s="60">
        <v>8551</v>
      </c>
      <c r="C4896" s="54">
        <v>3000528</v>
      </c>
      <c r="D4896" s="52" t="s">
        <v>1224</v>
      </c>
      <c r="E4896" s="53" t="s">
        <v>59</v>
      </c>
      <c r="F4896" s="55">
        <v>41268</v>
      </c>
      <c r="G4896" s="55">
        <v>41330</v>
      </c>
      <c r="H4896" s="53" t="s">
        <v>100</v>
      </c>
      <c r="I4896" s="57">
        <v>236.8</v>
      </c>
      <c r="J4896" s="56">
        <v>236.8</v>
      </c>
      <c r="K4896" s="56">
        <v>236.8</v>
      </c>
      <c r="L4896" s="59">
        <v>41348</v>
      </c>
      <c r="M4896" s="60">
        <v>2013</v>
      </c>
      <c r="N4896" s="61">
        <v>41348</v>
      </c>
      <c r="O4896" s="60">
        <v>2013</v>
      </c>
      <c r="P4896" s="61">
        <v>41639</v>
      </c>
      <c r="Q4896" s="53" t="s">
        <v>348</v>
      </c>
      <c r="R4896" s="53" t="s">
        <v>1761</v>
      </c>
      <c r="S4896" s="53" t="s">
        <v>1752</v>
      </c>
      <c r="T4896" s="53" t="s">
        <v>682</v>
      </c>
      <c r="U4896" s="53">
        <v>8</v>
      </c>
      <c r="V4896" s="53" t="s">
        <v>389</v>
      </c>
      <c r="W4896" s="53"/>
      <c r="X4896" s="63"/>
      <c r="Y4896" s="63"/>
      <c r="Z4896" s="53"/>
      <c r="AA4896" s="53"/>
      <c r="AB4896" s="72"/>
      <c r="AC4896" s="57"/>
      <c r="AD4896" s="53"/>
      <c r="AE4896" s="53"/>
      <c r="AF4896" s="53"/>
      <c r="AG4896" s="63"/>
      <c r="AH4896" s="53"/>
      <c r="AI4896" s="53"/>
      <c r="AJ4896" s="149">
        <v>1</v>
      </c>
      <c r="AK4896" s="374">
        <v>8</v>
      </c>
    </row>
    <row r="4897" spans="1:40" s="149" customFormat="1" ht="75" customHeight="1">
      <c r="A4897" s="53" t="s">
        <v>1704</v>
      </c>
      <c r="B4897" s="60">
        <v>8552</v>
      </c>
      <c r="C4897" s="54">
        <v>3000528</v>
      </c>
      <c r="D4897" s="52" t="s">
        <v>1224</v>
      </c>
      <c r="E4897" s="53" t="s">
        <v>59</v>
      </c>
      <c r="F4897" s="55">
        <v>41214</v>
      </c>
      <c r="G4897" s="55">
        <v>41274</v>
      </c>
      <c r="H4897" s="53" t="s">
        <v>100</v>
      </c>
      <c r="I4897" s="57">
        <v>1022.8</v>
      </c>
      <c r="J4897" s="56">
        <v>1022.8</v>
      </c>
      <c r="K4897" s="56">
        <v>1022.8</v>
      </c>
      <c r="L4897" s="59">
        <v>41284</v>
      </c>
      <c r="M4897" s="60">
        <v>2013</v>
      </c>
      <c r="N4897" s="61">
        <v>41284</v>
      </c>
      <c r="O4897" s="60">
        <v>2013</v>
      </c>
      <c r="P4897" s="61">
        <v>41639</v>
      </c>
      <c r="Q4897" s="53" t="s">
        <v>348</v>
      </c>
      <c r="R4897" s="53" t="s">
        <v>1762</v>
      </c>
      <c r="S4897" s="53" t="s">
        <v>1752</v>
      </c>
      <c r="T4897" s="53" t="s">
        <v>989</v>
      </c>
      <c r="U4897" s="53">
        <v>8</v>
      </c>
      <c r="V4897" s="53" t="s">
        <v>389</v>
      </c>
      <c r="W4897" s="53"/>
      <c r="X4897" s="63"/>
      <c r="Y4897" s="63"/>
      <c r="Z4897" s="53"/>
      <c r="AA4897" s="53"/>
      <c r="AB4897" s="72"/>
      <c r="AC4897" s="57"/>
      <c r="AD4897" s="53"/>
      <c r="AE4897" s="53"/>
      <c r="AF4897" s="53"/>
      <c r="AG4897" s="63"/>
      <c r="AH4897" s="53"/>
      <c r="AI4897" s="53"/>
      <c r="AJ4897" s="149">
        <v>1</v>
      </c>
      <c r="AK4897" s="374">
        <v>8</v>
      </c>
    </row>
    <row r="4898" spans="1:40" s="149" customFormat="1" ht="60" customHeight="1">
      <c r="A4898" s="53" t="s">
        <v>1704</v>
      </c>
      <c r="B4898" s="60">
        <v>8553</v>
      </c>
      <c r="C4898" s="54">
        <v>3000528</v>
      </c>
      <c r="D4898" s="52" t="s">
        <v>1224</v>
      </c>
      <c r="E4898" s="53" t="s">
        <v>59</v>
      </c>
      <c r="F4898" s="55">
        <v>41214</v>
      </c>
      <c r="G4898" s="55">
        <v>41274</v>
      </c>
      <c r="H4898" s="53" t="s">
        <v>100</v>
      </c>
      <c r="I4898" s="57">
        <v>353</v>
      </c>
      <c r="J4898" s="56">
        <v>353</v>
      </c>
      <c r="K4898" s="56">
        <v>353</v>
      </c>
      <c r="L4898" s="59">
        <v>41284</v>
      </c>
      <c r="M4898" s="60">
        <v>2013</v>
      </c>
      <c r="N4898" s="61">
        <v>41284</v>
      </c>
      <c r="O4898" s="60">
        <v>2013</v>
      </c>
      <c r="P4898" s="61">
        <v>41639</v>
      </c>
      <c r="Q4898" s="53" t="s">
        <v>348</v>
      </c>
      <c r="R4898" s="53" t="s">
        <v>1763</v>
      </c>
      <c r="S4898" s="53" t="s">
        <v>1752</v>
      </c>
      <c r="T4898" s="53" t="s">
        <v>869</v>
      </c>
      <c r="U4898" s="53">
        <v>8</v>
      </c>
      <c r="V4898" s="53" t="s">
        <v>389</v>
      </c>
      <c r="W4898" s="53"/>
      <c r="X4898" s="63"/>
      <c r="Y4898" s="63"/>
      <c r="Z4898" s="53"/>
      <c r="AA4898" s="53"/>
      <c r="AB4898" s="72"/>
      <c r="AC4898" s="57"/>
      <c r="AD4898" s="53"/>
      <c r="AE4898" s="53"/>
      <c r="AF4898" s="53"/>
      <c r="AG4898" s="63"/>
      <c r="AH4898" s="53"/>
      <c r="AI4898" s="53"/>
      <c r="AJ4898" s="149">
        <v>1</v>
      </c>
      <c r="AK4898" s="374">
        <v>8</v>
      </c>
    </row>
    <row r="4899" spans="1:40" s="149" customFormat="1" ht="60" customHeight="1">
      <c r="A4899" s="53" t="s">
        <v>1704</v>
      </c>
      <c r="B4899" s="60">
        <v>8554</v>
      </c>
      <c r="C4899" s="54">
        <v>3000528</v>
      </c>
      <c r="D4899" s="52" t="s">
        <v>1224</v>
      </c>
      <c r="E4899" s="53" t="s">
        <v>59</v>
      </c>
      <c r="F4899" s="55">
        <v>41214</v>
      </c>
      <c r="G4899" s="55">
        <v>41274</v>
      </c>
      <c r="H4899" s="53" t="s">
        <v>100</v>
      </c>
      <c r="I4899" s="57">
        <v>314.5</v>
      </c>
      <c r="J4899" s="56">
        <v>314.5</v>
      </c>
      <c r="K4899" s="56">
        <v>314.5</v>
      </c>
      <c r="L4899" s="59">
        <v>41284</v>
      </c>
      <c r="M4899" s="60">
        <v>2013</v>
      </c>
      <c r="N4899" s="61">
        <v>41284</v>
      </c>
      <c r="O4899" s="60">
        <v>2013</v>
      </c>
      <c r="P4899" s="61">
        <v>41639</v>
      </c>
      <c r="Q4899" s="53" t="s">
        <v>348</v>
      </c>
      <c r="R4899" s="53" t="s">
        <v>1764</v>
      </c>
      <c r="S4899" s="53" t="s">
        <v>1752</v>
      </c>
      <c r="T4899" s="53" t="s">
        <v>722</v>
      </c>
      <c r="U4899" s="53">
        <v>8</v>
      </c>
      <c r="V4899" s="53" t="s">
        <v>389</v>
      </c>
      <c r="W4899" s="53"/>
      <c r="X4899" s="63"/>
      <c r="Y4899" s="63"/>
      <c r="Z4899" s="53"/>
      <c r="AA4899" s="53"/>
      <c r="AB4899" s="72"/>
      <c r="AC4899" s="57"/>
      <c r="AD4899" s="53"/>
      <c r="AE4899" s="53"/>
      <c r="AF4899" s="53"/>
      <c r="AG4899" s="63"/>
      <c r="AH4899" s="53"/>
      <c r="AI4899" s="53"/>
      <c r="AJ4899" s="149">
        <v>1</v>
      </c>
      <c r="AK4899" s="374">
        <v>8</v>
      </c>
    </row>
    <row r="4900" spans="1:40" s="149" customFormat="1" ht="60" customHeight="1">
      <c r="A4900" s="53" t="s">
        <v>1704</v>
      </c>
      <c r="B4900" s="60">
        <v>8555</v>
      </c>
      <c r="C4900" s="54">
        <v>3000528</v>
      </c>
      <c r="D4900" s="52" t="s">
        <v>1224</v>
      </c>
      <c r="E4900" s="53" t="s">
        <v>59</v>
      </c>
      <c r="F4900" s="55">
        <v>41214</v>
      </c>
      <c r="G4900" s="55">
        <v>41274</v>
      </c>
      <c r="H4900" s="53" t="s">
        <v>100</v>
      </c>
      <c r="I4900" s="57">
        <v>67</v>
      </c>
      <c r="J4900" s="56">
        <v>67</v>
      </c>
      <c r="K4900" s="56">
        <v>67</v>
      </c>
      <c r="L4900" s="59">
        <v>41284</v>
      </c>
      <c r="M4900" s="60">
        <v>2013</v>
      </c>
      <c r="N4900" s="61">
        <v>41284</v>
      </c>
      <c r="O4900" s="60">
        <v>2013</v>
      </c>
      <c r="P4900" s="61">
        <v>41639</v>
      </c>
      <c r="Q4900" s="53" t="s">
        <v>348</v>
      </c>
      <c r="R4900" s="53" t="s">
        <v>1765</v>
      </c>
      <c r="S4900" s="53" t="s">
        <v>1752</v>
      </c>
      <c r="T4900" s="53" t="s">
        <v>685</v>
      </c>
      <c r="U4900" s="53">
        <v>8</v>
      </c>
      <c r="V4900" s="53" t="s">
        <v>389</v>
      </c>
      <c r="W4900" s="53"/>
      <c r="X4900" s="63"/>
      <c r="Y4900" s="63"/>
      <c r="Z4900" s="53"/>
      <c r="AA4900" s="53"/>
      <c r="AB4900" s="72"/>
      <c r="AC4900" s="57"/>
      <c r="AD4900" s="53"/>
      <c r="AE4900" s="53"/>
      <c r="AF4900" s="53"/>
      <c r="AG4900" s="63"/>
      <c r="AH4900" s="53"/>
      <c r="AI4900" s="53"/>
      <c r="AJ4900" s="149">
        <v>1</v>
      </c>
      <c r="AK4900" s="374">
        <v>8</v>
      </c>
    </row>
    <row r="4901" spans="1:40" s="149" customFormat="1" ht="60" customHeight="1">
      <c r="A4901" s="53" t="s">
        <v>1704</v>
      </c>
      <c r="B4901" s="60">
        <v>8556</v>
      </c>
      <c r="C4901" s="54">
        <v>3000528</v>
      </c>
      <c r="D4901" s="52" t="s">
        <v>1224</v>
      </c>
      <c r="E4901" s="53" t="s">
        <v>59</v>
      </c>
      <c r="F4901" s="55">
        <v>41304</v>
      </c>
      <c r="G4901" s="55">
        <v>41363</v>
      </c>
      <c r="H4901" s="53" t="s">
        <v>100</v>
      </c>
      <c r="I4901" s="57">
        <v>310.7</v>
      </c>
      <c r="J4901" s="56">
        <v>310.7</v>
      </c>
      <c r="K4901" s="56">
        <v>310.7</v>
      </c>
      <c r="L4901" s="59">
        <v>41374</v>
      </c>
      <c r="M4901" s="60">
        <v>2013</v>
      </c>
      <c r="N4901" s="61">
        <v>41374</v>
      </c>
      <c r="O4901" s="60">
        <v>2013</v>
      </c>
      <c r="P4901" s="61">
        <v>41639</v>
      </c>
      <c r="Q4901" s="53" t="s">
        <v>348</v>
      </c>
      <c r="R4901" s="53" t="s">
        <v>1766</v>
      </c>
      <c r="S4901" s="53" t="s">
        <v>1752</v>
      </c>
      <c r="T4901" s="53">
        <v>33</v>
      </c>
      <c r="U4901" s="53">
        <v>8</v>
      </c>
      <c r="V4901" s="53" t="s">
        <v>389</v>
      </c>
      <c r="W4901" s="53"/>
      <c r="X4901" s="63"/>
      <c r="Y4901" s="63"/>
      <c r="Z4901" s="53"/>
      <c r="AA4901" s="53"/>
      <c r="AB4901" s="72"/>
      <c r="AC4901" s="57"/>
      <c r="AD4901" s="53"/>
      <c r="AE4901" s="53"/>
      <c r="AF4901" s="53"/>
      <c r="AG4901" s="63"/>
      <c r="AH4901" s="53"/>
      <c r="AI4901" s="53"/>
      <c r="AJ4901" s="149">
        <v>2</v>
      </c>
      <c r="AK4901" s="374">
        <v>8</v>
      </c>
    </row>
    <row r="4902" spans="1:40" s="149" customFormat="1" ht="60" customHeight="1">
      <c r="A4902" s="53" t="s">
        <v>1704</v>
      </c>
      <c r="B4902" s="60">
        <v>8557</v>
      </c>
      <c r="C4902" s="54">
        <v>3000528</v>
      </c>
      <c r="D4902" s="52" t="s">
        <v>1224</v>
      </c>
      <c r="E4902" s="53" t="s">
        <v>59</v>
      </c>
      <c r="F4902" s="55">
        <v>41214</v>
      </c>
      <c r="G4902" s="55">
        <v>41274</v>
      </c>
      <c r="H4902" s="53" t="s">
        <v>100</v>
      </c>
      <c r="I4902" s="57">
        <v>2132.56</v>
      </c>
      <c r="J4902" s="56">
        <v>2132.56</v>
      </c>
      <c r="K4902" s="56">
        <v>2132.56</v>
      </c>
      <c r="L4902" s="59">
        <v>41284</v>
      </c>
      <c r="M4902" s="60">
        <v>2013</v>
      </c>
      <c r="N4902" s="61">
        <v>41284</v>
      </c>
      <c r="O4902" s="60">
        <v>2013</v>
      </c>
      <c r="P4902" s="61">
        <v>41639</v>
      </c>
      <c r="Q4902" s="53" t="s">
        <v>348</v>
      </c>
      <c r="R4902" s="53" t="s">
        <v>1767</v>
      </c>
      <c r="S4902" s="53" t="s">
        <v>1752</v>
      </c>
      <c r="T4902" s="53" t="s">
        <v>927</v>
      </c>
      <c r="U4902" s="53">
        <v>8</v>
      </c>
      <c r="V4902" s="53" t="s">
        <v>389</v>
      </c>
      <c r="W4902" s="53"/>
      <c r="X4902" s="63"/>
      <c r="Y4902" s="63"/>
      <c r="Z4902" s="53"/>
      <c r="AA4902" s="53"/>
      <c r="AB4902" s="72"/>
      <c r="AC4902" s="57"/>
      <c r="AD4902" s="53"/>
      <c r="AE4902" s="53"/>
      <c r="AF4902" s="53"/>
      <c r="AG4902" s="63"/>
      <c r="AH4902" s="53"/>
      <c r="AI4902" s="53"/>
      <c r="AJ4902" s="149">
        <v>1</v>
      </c>
      <c r="AK4902" s="374">
        <v>8</v>
      </c>
    </row>
    <row r="4903" spans="1:40" s="149" customFormat="1" ht="60" customHeight="1">
      <c r="A4903" s="53" t="s">
        <v>1704</v>
      </c>
      <c r="B4903" s="60">
        <v>8558</v>
      </c>
      <c r="C4903" s="54">
        <v>3000528</v>
      </c>
      <c r="D4903" s="52" t="s">
        <v>1224</v>
      </c>
      <c r="E4903" s="53" t="s">
        <v>59</v>
      </c>
      <c r="F4903" s="55">
        <v>41268</v>
      </c>
      <c r="G4903" s="55">
        <v>41330</v>
      </c>
      <c r="H4903" s="53" t="s">
        <v>100</v>
      </c>
      <c r="I4903" s="57">
        <v>102.5</v>
      </c>
      <c r="J4903" s="56">
        <v>102.5</v>
      </c>
      <c r="K4903" s="56">
        <v>102.5</v>
      </c>
      <c r="L4903" s="59">
        <v>41348</v>
      </c>
      <c r="M4903" s="60">
        <v>2013</v>
      </c>
      <c r="N4903" s="61">
        <v>41348</v>
      </c>
      <c r="O4903" s="60">
        <v>2013</v>
      </c>
      <c r="P4903" s="61">
        <v>41639</v>
      </c>
      <c r="Q4903" s="53" t="s">
        <v>348</v>
      </c>
      <c r="R4903" s="53" t="s">
        <v>1768</v>
      </c>
      <c r="S4903" s="53" t="s">
        <v>1752</v>
      </c>
      <c r="T4903" s="53" t="s">
        <v>679</v>
      </c>
      <c r="U4903" s="53">
        <v>8</v>
      </c>
      <c r="V4903" s="53" t="s">
        <v>389</v>
      </c>
      <c r="W4903" s="53"/>
      <c r="X4903" s="63"/>
      <c r="Y4903" s="63"/>
      <c r="Z4903" s="53"/>
      <c r="AA4903" s="53"/>
      <c r="AB4903" s="72"/>
      <c r="AC4903" s="57"/>
      <c r="AD4903" s="53"/>
      <c r="AE4903" s="53"/>
      <c r="AF4903" s="53"/>
      <c r="AG4903" s="63"/>
      <c r="AH4903" s="53"/>
      <c r="AI4903" s="53"/>
      <c r="AJ4903" s="149">
        <v>1</v>
      </c>
      <c r="AK4903" s="374">
        <v>8</v>
      </c>
    </row>
    <row r="4904" spans="1:40" s="149" customFormat="1" ht="60" customHeight="1">
      <c r="A4904" s="53" t="s">
        <v>1704</v>
      </c>
      <c r="B4904" s="60">
        <v>8559</v>
      </c>
      <c r="C4904" s="54">
        <v>3000528</v>
      </c>
      <c r="D4904" s="52" t="s">
        <v>1224</v>
      </c>
      <c r="E4904" s="53" t="s">
        <v>59</v>
      </c>
      <c r="F4904" s="55">
        <v>41214</v>
      </c>
      <c r="G4904" s="55">
        <v>41274</v>
      </c>
      <c r="H4904" s="53" t="s">
        <v>100</v>
      </c>
      <c r="I4904" s="57">
        <v>68</v>
      </c>
      <c r="J4904" s="56">
        <v>68</v>
      </c>
      <c r="K4904" s="56">
        <v>68</v>
      </c>
      <c r="L4904" s="59">
        <v>41284</v>
      </c>
      <c r="M4904" s="60">
        <v>2013</v>
      </c>
      <c r="N4904" s="61">
        <v>41284</v>
      </c>
      <c r="O4904" s="60">
        <v>2013</v>
      </c>
      <c r="P4904" s="61">
        <v>41639</v>
      </c>
      <c r="Q4904" s="53" t="s">
        <v>348</v>
      </c>
      <c r="R4904" s="53" t="s">
        <v>1769</v>
      </c>
      <c r="S4904" s="53" t="s">
        <v>1752</v>
      </c>
      <c r="T4904" s="53" t="s">
        <v>678</v>
      </c>
      <c r="U4904" s="53">
        <v>8</v>
      </c>
      <c r="V4904" s="53" t="s">
        <v>389</v>
      </c>
      <c r="W4904" s="53"/>
      <c r="X4904" s="63"/>
      <c r="Y4904" s="63"/>
      <c r="Z4904" s="53"/>
      <c r="AA4904" s="53"/>
      <c r="AB4904" s="72"/>
      <c r="AC4904" s="57"/>
      <c r="AD4904" s="53"/>
      <c r="AE4904" s="53"/>
      <c r="AF4904" s="53"/>
      <c r="AG4904" s="63"/>
      <c r="AH4904" s="53"/>
      <c r="AI4904" s="53"/>
      <c r="AJ4904" s="149">
        <v>1</v>
      </c>
      <c r="AK4904" s="374">
        <v>8</v>
      </c>
    </row>
    <row r="4905" spans="1:40" s="149" customFormat="1" ht="60" customHeight="1">
      <c r="A4905" s="53" t="s">
        <v>1704</v>
      </c>
      <c r="B4905" s="60">
        <v>8560</v>
      </c>
      <c r="C4905" s="54">
        <v>3000528</v>
      </c>
      <c r="D4905" s="52" t="s">
        <v>1224</v>
      </c>
      <c r="E4905" s="53" t="s">
        <v>59</v>
      </c>
      <c r="F4905" s="55">
        <v>41268</v>
      </c>
      <c r="G4905" s="55">
        <v>41330</v>
      </c>
      <c r="H4905" s="53" t="s">
        <v>100</v>
      </c>
      <c r="I4905" s="57">
        <v>504.23</v>
      </c>
      <c r="J4905" s="56">
        <v>504.23</v>
      </c>
      <c r="K4905" s="56">
        <v>504.23</v>
      </c>
      <c r="L4905" s="59">
        <v>41348</v>
      </c>
      <c r="M4905" s="60">
        <v>2013</v>
      </c>
      <c r="N4905" s="61">
        <v>41348</v>
      </c>
      <c r="O4905" s="60">
        <v>2013</v>
      </c>
      <c r="P4905" s="61">
        <v>41639</v>
      </c>
      <c r="Q4905" s="53" t="s">
        <v>348</v>
      </c>
      <c r="R4905" s="53" t="s">
        <v>1770</v>
      </c>
      <c r="S4905" s="53" t="s">
        <v>1752</v>
      </c>
      <c r="T4905" s="53">
        <v>62</v>
      </c>
      <c r="U4905" s="53">
        <v>8</v>
      </c>
      <c r="V4905" s="53" t="s">
        <v>389</v>
      </c>
      <c r="W4905" s="53"/>
      <c r="X4905" s="63"/>
      <c r="Y4905" s="63"/>
      <c r="Z4905" s="53"/>
      <c r="AA4905" s="53"/>
      <c r="AB4905" s="72"/>
      <c r="AC4905" s="57"/>
      <c r="AD4905" s="53"/>
      <c r="AE4905" s="53"/>
      <c r="AF4905" s="53"/>
      <c r="AG4905" s="63"/>
      <c r="AH4905" s="53"/>
      <c r="AI4905" s="53"/>
      <c r="AJ4905" s="149">
        <v>1</v>
      </c>
      <c r="AK4905" s="374">
        <v>8</v>
      </c>
    </row>
    <row r="4906" spans="1:40" s="149" customFormat="1" ht="60" customHeight="1">
      <c r="A4906" s="53" t="s">
        <v>1704</v>
      </c>
      <c r="B4906" s="60">
        <v>8561</v>
      </c>
      <c r="C4906" s="54">
        <v>3000528</v>
      </c>
      <c r="D4906" s="52" t="s">
        <v>1224</v>
      </c>
      <c r="E4906" s="53" t="s">
        <v>59</v>
      </c>
      <c r="F4906" s="55">
        <v>41214</v>
      </c>
      <c r="G4906" s="55">
        <v>41274</v>
      </c>
      <c r="H4906" s="53" t="s">
        <v>100</v>
      </c>
      <c r="I4906" s="57">
        <v>740.05</v>
      </c>
      <c r="J4906" s="56">
        <v>740.05</v>
      </c>
      <c r="K4906" s="56">
        <v>740.05</v>
      </c>
      <c r="L4906" s="59">
        <v>41284</v>
      </c>
      <c r="M4906" s="60">
        <v>2013</v>
      </c>
      <c r="N4906" s="61">
        <v>41284</v>
      </c>
      <c r="O4906" s="60">
        <v>2013</v>
      </c>
      <c r="P4906" s="61">
        <v>41639</v>
      </c>
      <c r="Q4906" s="53" t="s">
        <v>348</v>
      </c>
      <c r="R4906" s="53" t="s">
        <v>1771</v>
      </c>
      <c r="S4906" s="53" t="s">
        <v>1752</v>
      </c>
      <c r="T4906" s="53" t="s">
        <v>852</v>
      </c>
      <c r="U4906" s="53">
        <v>8</v>
      </c>
      <c r="V4906" s="53" t="s">
        <v>389</v>
      </c>
      <c r="W4906" s="53"/>
      <c r="X4906" s="63"/>
      <c r="Y4906" s="63"/>
      <c r="Z4906" s="53"/>
      <c r="AA4906" s="53"/>
      <c r="AB4906" s="72"/>
      <c r="AC4906" s="57"/>
      <c r="AD4906" s="53"/>
      <c r="AE4906" s="53"/>
      <c r="AF4906" s="53"/>
      <c r="AG4906" s="63"/>
      <c r="AH4906" s="53"/>
      <c r="AI4906" s="53"/>
      <c r="AJ4906" s="149">
        <v>1</v>
      </c>
      <c r="AK4906" s="374">
        <v>8</v>
      </c>
    </row>
    <row r="4907" spans="1:40" s="149" customFormat="1" ht="60" customHeight="1">
      <c r="A4907" s="53" t="s">
        <v>1704</v>
      </c>
      <c r="B4907" s="60">
        <v>8562</v>
      </c>
      <c r="C4907" s="60">
        <v>3000129</v>
      </c>
      <c r="D4907" s="52" t="s">
        <v>461</v>
      </c>
      <c r="E4907" s="53" t="s">
        <v>59</v>
      </c>
      <c r="F4907" s="55">
        <v>41289</v>
      </c>
      <c r="G4907" s="55">
        <v>41348</v>
      </c>
      <c r="H4907" s="53" t="s">
        <v>100</v>
      </c>
      <c r="I4907" s="57">
        <v>270</v>
      </c>
      <c r="J4907" s="56">
        <v>270</v>
      </c>
      <c r="K4907" s="56">
        <v>270</v>
      </c>
      <c r="L4907" s="59">
        <v>41365</v>
      </c>
      <c r="M4907" s="60">
        <v>2013</v>
      </c>
      <c r="N4907" s="61">
        <v>41365</v>
      </c>
      <c r="O4907" s="60">
        <v>2013</v>
      </c>
      <c r="P4907" s="61">
        <v>41639</v>
      </c>
      <c r="Q4907" s="53" t="s">
        <v>348</v>
      </c>
      <c r="R4907" s="53" t="s">
        <v>1772</v>
      </c>
      <c r="S4907" s="53" t="s">
        <v>384</v>
      </c>
      <c r="T4907" s="60">
        <v>1</v>
      </c>
      <c r="U4907" s="53">
        <v>8</v>
      </c>
      <c r="V4907" s="53" t="s">
        <v>389</v>
      </c>
      <c r="W4907" s="53"/>
      <c r="X4907" s="63"/>
      <c r="Y4907" s="63"/>
      <c r="Z4907" s="53"/>
      <c r="AA4907" s="53"/>
      <c r="AB4907" s="72"/>
      <c r="AC4907" s="57"/>
      <c r="AD4907" s="53"/>
      <c r="AE4907" s="53"/>
      <c r="AF4907" s="53"/>
      <c r="AG4907" s="63"/>
      <c r="AH4907" s="53"/>
      <c r="AI4907" s="53"/>
      <c r="AJ4907" s="149">
        <v>2</v>
      </c>
      <c r="AK4907" s="374">
        <v>8</v>
      </c>
    </row>
    <row r="4908" spans="1:40" s="149" customFormat="1" ht="60" customHeight="1">
      <c r="A4908" s="53" t="s">
        <v>1704</v>
      </c>
      <c r="B4908" s="60">
        <v>8563</v>
      </c>
      <c r="C4908" s="60">
        <v>3000129</v>
      </c>
      <c r="D4908" s="52" t="s">
        <v>461</v>
      </c>
      <c r="E4908" s="53" t="s">
        <v>59</v>
      </c>
      <c r="F4908" s="55">
        <v>41289</v>
      </c>
      <c r="G4908" s="55">
        <v>41348</v>
      </c>
      <c r="H4908" s="53" t="s">
        <v>100</v>
      </c>
      <c r="I4908" s="57">
        <v>100</v>
      </c>
      <c r="J4908" s="56">
        <v>100</v>
      </c>
      <c r="K4908" s="56">
        <v>100</v>
      </c>
      <c r="L4908" s="59">
        <v>41365</v>
      </c>
      <c r="M4908" s="60">
        <v>2013</v>
      </c>
      <c r="N4908" s="61">
        <v>41365</v>
      </c>
      <c r="O4908" s="60">
        <v>2013</v>
      </c>
      <c r="P4908" s="61">
        <v>41639</v>
      </c>
      <c r="Q4908" s="53" t="s">
        <v>348</v>
      </c>
      <c r="R4908" s="53" t="s">
        <v>1773</v>
      </c>
      <c r="S4908" s="53" t="s">
        <v>384</v>
      </c>
      <c r="T4908" s="60">
        <v>1</v>
      </c>
      <c r="U4908" s="53">
        <v>8</v>
      </c>
      <c r="V4908" s="53" t="s">
        <v>385</v>
      </c>
      <c r="W4908" s="53"/>
      <c r="X4908" s="63"/>
      <c r="Y4908" s="63"/>
      <c r="Z4908" s="53"/>
      <c r="AA4908" s="53"/>
      <c r="AB4908" s="72"/>
      <c r="AC4908" s="57"/>
      <c r="AD4908" s="53"/>
      <c r="AE4908" s="53"/>
      <c r="AF4908" s="53"/>
      <c r="AG4908" s="63"/>
      <c r="AH4908" s="53"/>
      <c r="AI4908" s="53"/>
      <c r="AJ4908" s="149">
        <v>2</v>
      </c>
      <c r="AK4908" s="374">
        <v>8</v>
      </c>
    </row>
    <row r="4909" spans="1:40" s="149" customFormat="1" ht="60" customHeight="1">
      <c r="A4909" s="53" t="s">
        <v>1704</v>
      </c>
      <c r="B4909" s="60">
        <v>8564</v>
      </c>
      <c r="C4909" s="53">
        <v>3000564</v>
      </c>
      <c r="D4909" s="52" t="s">
        <v>410</v>
      </c>
      <c r="E4909" s="53" t="s">
        <v>59</v>
      </c>
      <c r="F4909" s="55">
        <v>41244</v>
      </c>
      <c r="G4909" s="55">
        <v>41306</v>
      </c>
      <c r="H4909" s="53" t="s">
        <v>102</v>
      </c>
      <c r="I4909" s="57">
        <v>180</v>
      </c>
      <c r="J4909" s="56">
        <v>197.85612873600002</v>
      </c>
      <c r="K4909" s="56">
        <v>180</v>
      </c>
      <c r="L4909" s="59">
        <v>41326</v>
      </c>
      <c r="M4909" s="60">
        <v>2013</v>
      </c>
      <c r="N4909" s="61">
        <v>41326</v>
      </c>
      <c r="O4909" s="60">
        <v>2013</v>
      </c>
      <c r="P4909" s="61">
        <v>41639</v>
      </c>
      <c r="Q4909" s="53" t="s">
        <v>348</v>
      </c>
      <c r="R4909" s="53" t="s">
        <v>1774</v>
      </c>
      <c r="S4909" s="53" t="s">
        <v>384</v>
      </c>
      <c r="T4909" s="60">
        <v>1</v>
      </c>
      <c r="U4909" s="53">
        <v>8</v>
      </c>
      <c r="V4909" s="53" t="s">
        <v>389</v>
      </c>
      <c r="W4909" s="53"/>
      <c r="X4909" s="63"/>
      <c r="Y4909" s="63"/>
      <c r="Z4909" s="53"/>
      <c r="AA4909" s="53"/>
      <c r="AB4909" s="72"/>
      <c r="AC4909" s="57"/>
      <c r="AD4909" s="53"/>
      <c r="AE4909" s="53"/>
      <c r="AF4909" s="53"/>
      <c r="AG4909" s="63"/>
      <c r="AH4909" s="53"/>
      <c r="AI4909" s="53"/>
      <c r="AJ4909" s="149">
        <v>1</v>
      </c>
      <c r="AK4909" s="374">
        <v>8</v>
      </c>
    </row>
    <row r="4910" spans="1:40" s="376" customFormat="1" ht="123.75" customHeight="1">
      <c r="A4910" s="53" t="s">
        <v>1704</v>
      </c>
      <c r="B4910" s="60">
        <v>8565</v>
      </c>
      <c r="C4910" s="81">
        <v>3000564</v>
      </c>
      <c r="D4910" s="52" t="s">
        <v>410</v>
      </c>
      <c r="E4910" s="53" t="s">
        <v>63</v>
      </c>
      <c r="F4910" s="55">
        <v>41283</v>
      </c>
      <c r="G4910" s="55">
        <v>41283</v>
      </c>
      <c r="H4910" s="53" t="s">
        <v>102</v>
      </c>
      <c r="I4910" s="57">
        <v>136.62</v>
      </c>
      <c r="J4910" s="56">
        <v>150.17280171062401</v>
      </c>
      <c r="K4910" s="384">
        <v>136.62</v>
      </c>
      <c r="L4910" s="59">
        <v>41283</v>
      </c>
      <c r="M4910" s="53">
        <v>2013</v>
      </c>
      <c r="N4910" s="61">
        <v>41283</v>
      </c>
      <c r="O4910" s="53">
        <v>2013</v>
      </c>
      <c r="P4910" s="61">
        <v>41639</v>
      </c>
      <c r="Q4910" s="53" t="s">
        <v>348</v>
      </c>
      <c r="R4910" s="53" t="s">
        <v>1775</v>
      </c>
      <c r="S4910" s="53" t="s">
        <v>384</v>
      </c>
      <c r="T4910" s="380">
        <v>1</v>
      </c>
      <c r="U4910" s="53">
        <v>8</v>
      </c>
      <c r="V4910" s="53" t="s">
        <v>389</v>
      </c>
      <c r="W4910" s="53" t="s">
        <v>1152</v>
      </c>
      <c r="X4910" s="58"/>
      <c r="Y4910" s="63"/>
      <c r="Z4910" s="53"/>
      <c r="AA4910" s="53"/>
      <c r="AB4910" s="72"/>
      <c r="AC4910" s="57"/>
      <c r="AD4910" s="53"/>
      <c r="AE4910" s="53"/>
      <c r="AF4910" s="53"/>
      <c r="AG4910" s="63"/>
      <c r="AH4910" s="53"/>
      <c r="AI4910" s="53"/>
      <c r="AJ4910" s="149">
        <v>1</v>
      </c>
      <c r="AK4910" s="374">
        <v>8</v>
      </c>
      <c r="AL4910" s="68"/>
      <c r="AM4910" s="68"/>
      <c r="AN4910" s="68"/>
    </row>
    <row r="4911" spans="1:40" s="149" customFormat="1" ht="60" customHeight="1">
      <c r="A4911" s="53" t="s">
        <v>1704</v>
      </c>
      <c r="B4911" s="60">
        <v>8566</v>
      </c>
      <c r="C4911" s="53">
        <v>3000564</v>
      </c>
      <c r="D4911" s="52" t="s">
        <v>410</v>
      </c>
      <c r="E4911" s="53" t="s">
        <v>63</v>
      </c>
      <c r="F4911" s="55">
        <v>41365</v>
      </c>
      <c r="G4911" s="55">
        <v>41365</v>
      </c>
      <c r="H4911" s="53" t="s">
        <v>100</v>
      </c>
      <c r="I4911" s="57">
        <v>250</v>
      </c>
      <c r="J4911" s="56">
        <v>274.80017880000003</v>
      </c>
      <c r="K4911" s="56">
        <v>250</v>
      </c>
      <c r="L4911" s="59">
        <v>41365</v>
      </c>
      <c r="M4911" s="60">
        <v>2013</v>
      </c>
      <c r="N4911" s="61">
        <v>41365</v>
      </c>
      <c r="O4911" s="60">
        <v>2013</v>
      </c>
      <c r="P4911" s="61">
        <v>41639</v>
      </c>
      <c r="Q4911" s="53" t="s">
        <v>348</v>
      </c>
      <c r="R4911" s="53" t="s">
        <v>1776</v>
      </c>
      <c r="S4911" s="53" t="s">
        <v>384</v>
      </c>
      <c r="T4911" s="60">
        <v>1</v>
      </c>
      <c r="U4911" s="53">
        <v>8</v>
      </c>
      <c r="V4911" s="53" t="s">
        <v>389</v>
      </c>
      <c r="W4911" s="53"/>
      <c r="X4911" s="63"/>
      <c r="Y4911" s="63"/>
      <c r="Z4911" s="53"/>
      <c r="AA4911" s="53"/>
      <c r="AB4911" s="72"/>
      <c r="AC4911" s="57"/>
      <c r="AD4911" s="53"/>
      <c r="AE4911" s="53"/>
      <c r="AF4911" s="53"/>
      <c r="AG4911" s="63"/>
      <c r="AH4911" s="53"/>
      <c r="AI4911" s="53"/>
      <c r="AJ4911" s="149">
        <v>2</v>
      </c>
      <c r="AK4911" s="374">
        <v>8</v>
      </c>
    </row>
    <row r="4912" spans="1:40" s="149" customFormat="1" ht="60" customHeight="1">
      <c r="A4912" s="53" t="s">
        <v>1704</v>
      </c>
      <c r="B4912" s="60">
        <v>8567</v>
      </c>
      <c r="C4912" s="53">
        <v>3000564</v>
      </c>
      <c r="D4912" s="52" t="s">
        <v>410</v>
      </c>
      <c r="E4912" s="53" t="s">
        <v>63</v>
      </c>
      <c r="F4912" s="55">
        <v>41306</v>
      </c>
      <c r="G4912" s="55">
        <v>41306</v>
      </c>
      <c r="H4912" s="53" t="s">
        <v>100</v>
      </c>
      <c r="I4912" s="57">
        <v>416</v>
      </c>
      <c r="J4912" s="56">
        <v>416</v>
      </c>
      <c r="K4912" s="56">
        <v>416</v>
      </c>
      <c r="L4912" s="59">
        <v>41306</v>
      </c>
      <c r="M4912" s="60">
        <v>2013</v>
      </c>
      <c r="N4912" s="61">
        <v>41306</v>
      </c>
      <c r="O4912" s="60">
        <v>2013</v>
      </c>
      <c r="P4912" s="61">
        <v>41639</v>
      </c>
      <c r="Q4912" s="53" t="s">
        <v>348</v>
      </c>
      <c r="R4912" s="53" t="s">
        <v>1777</v>
      </c>
      <c r="S4912" s="53" t="s">
        <v>384</v>
      </c>
      <c r="T4912" s="60">
        <v>1</v>
      </c>
      <c r="U4912" s="53">
        <v>8</v>
      </c>
      <c r="V4912" s="53" t="s">
        <v>389</v>
      </c>
      <c r="W4912" s="53"/>
      <c r="X4912" s="63"/>
      <c r="Y4912" s="63"/>
      <c r="Z4912" s="53"/>
      <c r="AA4912" s="53"/>
      <c r="AB4912" s="72"/>
      <c r="AC4912" s="57"/>
      <c r="AD4912" s="53"/>
      <c r="AE4912" s="53"/>
      <c r="AF4912" s="53"/>
      <c r="AG4912" s="63"/>
      <c r="AH4912" s="53"/>
      <c r="AI4912" s="53"/>
      <c r="AJ4912" s="149">
        <v>1</v>
      </c>
      <c r="AK4912" s="374">
        <v>8</v>
      </c>
    </row>
    <row r="4913" spans="1:37" s="149" customFormat="1" ht="60" customHeight="1">
      <c r="A4913" s="53" t="s">
        <v>1704</v>
      </c>
      <c r="B4913" s="60">
        <v>8568</v>
      </c>
      <c r="C4913" s="53">
        <v>3000566</v>
      </c>
      <c r="D4913" s="52" t="s">
        <v>1506</v>
      </c>
      <c r="E4913" s="53" t="s">
        <v>59</v>
      </c>
      <c r="F4913" s="55">
        <v>41214</v>
      </c>
      <c r="G4913" s="55">
        <v>41268</v>
      </c>
      <c r="H4913" s="53" t="s">
        <v>100</v>
      </c>
      <c r="I4913" s="57">
        <v>400</v>
      </c>
      <c r="J4913" s="56">
        <v>400</v>
      </c>
      <c r="K4913" s="56">
        <v>400</v>
      </c>
      <c r="L4913" s="59">
        <v>41283</v>
      </c>
      <c r="M4913" s="60">
        <v>2013</v>
      </c>
      <c r="N4913" s="61">
        <v>41283</v>
      </c>
      <c r="O4913" s="60">
        <v>2013</v>
      </c>
      <c r="P4913" s="61">
        <v>41639</v>
      </c>
      <c r="Q4913" s="53" t="s">
        <v>348</v>
      </c>
      <c r="R4913" s="53" t="s">
        <v>1778</v>
      </c>
      <c r="S4913" s="53" t="s">
        <v>384</v>
      </c>
      <c r="T4913" s="60">
        <v>1</v>
      </c>
      <c r="U4913" s="53">
        <v>8</v>
      </c>
      <c r="V4913" s="53" t="s">
        <v>385</v>
      </c>
      <c r="W4913" s="53"/>
      <c r="X4913" s="63"/>
      <c r="Y4913" s="63"/>
      <c r="Z4913" s="53"/>
      <c r="AA4913" s="53"/>
      <c r="AB4913" s="72"/>
      <c r="AC4913" s="57"/>
      <c r="AD4913" s="53"/>
      <c r="AE4913" s="53"/>
      <c r="AF4913" s="53"/>
      <c r="AG4913" s="63"/>
      <c r="AH4913" s="53"/>
      <c r="AI4913" s="53"/>
      <c r="AJ4913" s="149">
        <v>1</v>
      </c>
      <c r="AK4913" s="374">
        <v>8</v>
      </c>
    </row>
    <row r="4914" spans="1:37" s="149" customFormat="1" ht="60" customHeight="1">
      <c r="A4914" s="53" t="s">
        <v>1704</v>
      </c>
      <c r="B4914" s="60">
        <v>8569</v>
      </c>
      <c r="C4914" s="53">
        <v>3000564</v>
      </c>
      <c r="D4914" s="52" t="s">
        <v>410</v>
      </c>
      <c r="E4914" s="53" t="s">
        <v>59</v>
      </c>
      <c r="F4914" s="55">
        <v>41280</v>
      </c>
      <c r="G4914" s="55">
        <v>41340</v>
      </c>
      <c r="H4914" s="53" t="s">
        <v>100</v>
      </c>
      <c r="I4914" s="57">
        <v>450</v>
      </c>
      <c r="J4914" s="56">
        <v>494.64032184000001</v>
      </c>
      <c r="K4914" s="56">
        <v>450</v>
      </c>
      <c r="L4914" s="59">
        <v>41365</v>
      </c>
      <c r="M4914" s="60">
        <v>2013</v>
      </c>
      <c r="N4914" s="61">
        <v>41365</v>
      </c>
      <c r="O4914" s="60">
        <v>2013</v>
      </c>
      <c r="P4914" s="61">
        <v>41639</v>
      </c>
      <c r="Q4914" s="53" t="s">
        <v>348</v>
      </c>
      <c r="R4914" s="53" t="s">
        <v>1779</v>
      </c>
      <c r="S4914" s="53" t="s">
        <v>384</v>
      </c>
      <c r="T4914" s="60">
        <v>1</v>
      </c>
      <c r="U4914" s="53">
        <v>8</v>
      </c>
      <c r="V4914" s="53" t="s">
        <v>389</v>
      </c>
      <c r="W4914" s="53"/>
      <c r="X4914" s="63"/>
      <c r="Y4914" s="63"/>
      <c r="Z4914" s="53"/>
      <c r="AA4914" s="53"/>
      <c r="AB4914" s="72"/>
      <c r="AC4914" s="57"/>
      <c r="AD4914" s="53"/>
      <c r="AE4914" s="53"/>
      <c r="AF4914" s="53"/>
      <c r="AG4914" s="63"/>
      <c r="AH4914" s="53"/>
      <c r="AI4914" s="53"/>
      <c r="AJ4914" s="149">
        <v>2</v>
      </c>
      <c r="AK4914" s="374">
        <v>8</v>
      </c>
    </row>
    <row r="4915" spans="1:37" s="149" customFormat="1" ht="60" customHeight="1">
      <c r="A4915" s="53" t="s">
        <v>1704</v>
      </c>
      <c r="B4915" s="60">
        <v>8570</v>
      </c>
      <c r="C4915" s="53">
        <v>3000564</v>
      </c>
      <c r="D4915" s="52" t="s">
        <v>410</v>
      </c>
      <c r="E4915" s="53" t="s">
        <v>63</v>
      </c>
      <c r="F4915" s="55">
        <v>41365</v>
      </c>
      <c r="G4915" s="55">
        <v>41365</v>
      </c>
      <c r="H4915" s="53" t="s">
        <v>102</v>
      </c>
      <c r="I4915" s="57">
        <v>450</v>
      </c>
      <c r="J4915" s="56">
        <v>494.64032184000001</v>
      </c>
      <c r="K4915" s="56">
        <v>450</v>
      </c>
      <c r="L4915" s="59">
        <v>41365</v>
      </c>
      <c r="M4915" s="60">
        <v>2013</v>
      </c>
      <c r="N4915" s="61">
        <v>41365</v>
      </c>
      <c r="O4915" s="60">
        <v>2013</v>
      </c>
      <c r="P4915" s="61">
        <v>41639</v>
      </c>
      <c r="Q4915" s="53" t="s">
        <v>348</v>
      </c>
      <c r="R4915" s="53" t="s">
        <v>1780</v>
      </c>
      <c r="S4915" s="53" t="s">
        <v>384</v>
      </c>
      <c r="T4915" s="60">
        <v>1</v>
      </c>
      <c r="U4915" s="53">
        <v>8</v>
      </c>
      <c r="V4915" s="53" t="s">
        <v>389</v>
      </c>
      <c r="W4915" s="53"/>
      <c r="X4915" s="63"/>
      <c r="Y4915" s="63"/>
      <c r="Z4915" s="53"/>
      <c r="AA4915" s="53"/>
      <c r="AB4915" s="72"/>
      <c r="AC4915" s="57"/>
      <c r="AD4915" s="53"/>
      <c r="AE4915" s="53"/>
      <c r="AF4915" s="53"/>
      <c r="AG4915" s="63"/>
      <c r="AH4915" s="53"/>
      <c r="AI4915" s="53"/>
      <c r="AJ4915" s="149">
        <v>2</v>
      </c>
      <c r="AK4915" s="374">
        <v>8</v>
      </c>
    </row>
    <row r="4916" spans="1:37" s="149" customFormat="1" ht="60" customHeight="1">
      <c r="A4916" s="53" t="s">
        <v>1704</v>
      </c>
      <c r="B4916" s="60">
        <v>8571</v>
      </c>
      <c r="C4916" s="53">
        <v>3000564</v>
      </c>
      <c r="D4916" s="52" t="s">
        <v>410</v>
      </c>
      <c r="E4916" s="53" t="s">
        <v>63</v>
      </c>
      <c r="F4916" s="55">
        <v>41283</v>
      </c>
      <c r="G4916" s="55">
        <v>41283</v>
      </c>
      <c r="H4916" s="53" t="s">
        <v>102</v>
      </c>
      <c r="I4916" s="57">
        <v>494.4</v>
      </c>
      <c r="J4916" s="56">
        <v>543.44483359488004</v>
      </c>
      <c r="K4916" s="56">
        <v>494.4</v>
      </c>
      <c r="L4916" s="59">
        <v>41283</v>
      </c>
      <c r="M4916" s="60">
        <v>2013</v>
      </c>
      <c r="N4916" s="61">
        <v>41283</v>
      </c>
      <c r="O4916" s="60">
        <v>2013</v>
      </c>
      <c r="P4916" s="61">
        <v>41639</v>
      </c>
      <c r="Q4916" s="53" t="s">
        <v>348</v>
      </c>
      <c r="R4916" s="53" t="s">
        <v>1781</v>
      </c>
      <c r="S4916" s="53" t="s">
        <v>384</v>
      </c>
      <c r="T4916" s="60">
        <v>1</v>
      </c>
      <c r="U4916" s="53">
        <v>8</v>
      </c>
      <c r="V4916" s="53" t="s">
        <v>389</v>
      </c>
      <c r="W4916" s="53"/>
      <c r="X4916" s="63"/>
      <c r="Y4916" s="63"/>
      <c r="Z4916" s="53"/>
      <c r="AA4916" s="53"/>
      <c r="AB4916" s="72"/>
      <c r="AC4916" s="57"/>
      <c r="AD4916" s="53"/>
      <c r="AE4916" s="53"/>
      <c r="AF4916" s="53"/>
      <c r="AG4916" s="63"/>
      <c r="AH4916" s="53"/>
      <c r="AI4916" s="53"/>
      <c r="AJ4916" s="149">
        <v>1</v>
      </c>
      <c r="AK4916" s="374">
        <v>8</v>
      </c>
    </row>
    <row r="4917" spans="1:37" s="149" customFormat="1" ht="60" customHeight="1">
      <c r="A4917" s="53" t="s">
        <v>1704</v>
      </c>
      <c r="B4917" s="60">
        <v>8572</v>
      </c>
      <c r="C4917" s="53">
        <v>3000566</v>
      </c>
      <c r="D4917" s="52" t="s">
        <v>1506</v>
      </c>
      <c r="E4917" s="53" t="s">
        <v>59</v>
      </c>
      <c r="F4917" s="55">
        <v>41214</v>
      </c>
      <c r="G4917" s="55">
        <v>41268</v>
      </c>
      <c r="H4917" s="53" t="s">
        <v>102</v>
      </c>
      <c r="I4917" s="57">
        <v>340</v>
      </c>
      <c r="J4917" s="56">
        <v>340</v>
      </c>
      <c r="K4917" s="56">
        <v>340</v>
      </c>
      <c r="L4917" s="59">
        <v>41283</v>
      </c>
      <c r="M4917" s="60">
        <v>2013</v>
      </c>
      <c r="N4917" s="61">
        <v>41283</v>
      </c>
      <c r="O4917" s="60">
        <v>2013</v>
      </c>
      <c r="P4917" s="61">
        <v>41639</v>
      </c>
      <c r="Q4917" s="53" t="s">
        <v>348</v>
      </c>
      <c r="R4917" s="53" t="s">
        <v>1782</v>
      </c>
      <c r="S4917" s="53" t="s">
        <v>384</v>
      </c>
      <c r="T4917" s="60">
        <v>1</v>
      </c>
      <c r="U4917" s="53">
        <v>8</v>
      </c>
      <c r="V4917" s="53" t="s">
        <v>385</v>
      </c>
      <c r="W4917" s="53"/>
      <c r="X4917" s="63"/>
      <c r="Y4917" s="63"/>
      <c r="Z4917" s="53"/>
      <c r="AA4917" s="53"/>
      <c r="AB4917" s="72"/>
      <c r="AC4917" s="57"/>
      <c r="AD4917" s="53"/>
      <c r="AE4917" s="53"/>
      <c r="AF4917" s="53"/>
      <c r="AG4917" s="63"/>
      <c r="AH4917" s="53"/>
      <c r="AI4917" s="53"/>
      <c r="AJ4917" s="149">
        <v>1</v>
      </c>
      <c r="AK4917" s="374">
        <v>8</v>
      </c>
    </row>
    <row r="4918" spans="1:37" s="149" customFormat="1" ht="60" customHeight="1">
      <c r="A4918" s="53" t="s">
        <v>1704</v>
      </c>
      <c r="B4918" s="60">
        <v>8573</v>
      </c>
      <c r="C4918" s="53">
        <v>3000566</v>
      </c>
      <c r="D4918" s="52" t="s">
        <v>1506</v>
      </c>
      <c r="E4918" s="53" t="s">
        <v>59</v>
      </c>
      <c r="F4918" s="55">
        <v>41284</v>
      </c>
      <c r="G4918" s="55">
        <v>41343</v>
      </c>
      <c r="H4918" s="53" t="s">
        <v>102</v>
      </c>
      <c r="I4918" s="57">
        <v>355</v>
      </c>
      <c r="J4918" s="56">
        <v>355</v>
      </c>
      <c r="K4918" s="56">
        <v>355</v>
      </c>
      <c r="L4918" s="59">
        <v>41365</v>
      </c>
      <c r="M4918" s="60">
        <v>2013</v>
      </c>
      <c r="N4918" s="61">
        <v>41365</v>
      </c>
      <c r="O4918" s="60">
        <v>2013</v>
      </c>
      <c r="P4918" s="61">
        <v>41639</v>
      </c>
      <c r="Q4918" s="53" t="s">
        <v>348</v>
      </c>
      <c r="R4918" s="53" t="s">
        <v>1783</v>
      </c>
      <c r="S4918" s="53" t="s">
        <v>384</v>
      </c>
      <c r="T4918" s="60">
        <v>1</v>
      </c>
      <c r="U4918" s="53">
        <v>8</v>
      </c>
      <c r="V4918" s="53" t="s">
        <v>385</v>
      </c>
      <c r="W4918" s="53"/>
      <c r="X4918" s="63"/>
      <c r="Y4918" s="63"/>
      <c r="Z4918" s="53"/>
      <c r="AA4918" s="53"/>
      <c r="AB4918" s="72"/>
      <c r="AC4918" s="57"/>
      <c r="AD4918" s="53"/>
      <c r="AE4918" s="53"/>
      <c r="AF4918" s="53"/>
      <c r="AG4918" s="63"/>
      <c r="AH4918" s="53"/>
      <c r="AI4918" s="53"/>
      <c r="AJ4918" s="149">
        <v>2</v>
      </c>
      <c r="AK4918" s="374">
        <v>8</v>
      </c>
    </row>
    <row r="4919" spans="1:37" s="149" customFormat="1" ht="60" customHeight="1">
      <c r="A4919" s="53" t="s">
        <v>1704</v>
      </c>
      <c r="B4919" s="60">
        <v>8574</v>
      </c>
      <c r="C4919" s="53">
        <v>3000564</v>
      </c>
      <c r="D4919" s="52" t="s">
        <v>410</v>
      </c>
      <c r="E4919" s="53" t="s">
        <v>63</v>
      </c>
      <c r="F4919" s="55">
        <v>41365</v>
      </c>
      <c r="G4919" s="55">
        <v>41365</v>
      </c>
      <c r="H4919" s="53" t="s">
        <v>102</v>
      </c>
      <c r="I4919" s="57">
        <v>251.6</v>
      </c>
      <c r="J4919" s="56">
        <v>251.6</v>
      </c>
      <c r="K4919" s="56">
        <v>251.6</v>
      </c>
      <c r="L4919" s="59">
        <v>41365</v>
      </c>
      <c r="M4919" s="60">
        <v>2013</v>
      </c>
      <c r="N4919" s="61">
        <v>41365</v>
      </c>
      <c r="O4919" s="60">
        <v>2013</v>
      </c>
      <c r="P4919" s="61">
        <v>41639</v>
      </c>
      <c r="Q4919" s="53" t="s">
        <v>348</v>
      </c>
      <c r="R4919" s="53" t="s">
        <v>1784</v>
      </c>
      <c r="S4919" s="53" t="s">
        <v>384</v>
      </c>
      <c r="T4919" s="60">
        <v>1</v>
      </c>
      <c r="U4919" s="53">
        <v>8</v>
      </c>
      <c r="V4919" s="53" t="s">
        <v>389</v>
      </c>
      <c r="W4919" s="53"/>
      <c r="X4919" s="63"/>
      <c r="Y4919" s="63"/>
      <c r="Z4919" s="53"/>
      <c r="AA4919" s="53"/>
      <c r="AB4919" s="72"/>
      <c r="AC4919" s="57"/>
      <c r="AD4919" s="53"/>
      <c r="AE4919" s="53"/>
      <c r="AF4919" s="53"/>
      <c r="AG4919" s="63"/>
      <c r="AH4919" s="53"/>
      <c r="AI4919" s="53"/>
      <c r="AJ4919" s="149">
        <v>2</v>
      </c>
      <c r="AK4919" s="374">
        <v>8</v>
      </c>
    </row>
    <row r="4920" spans="1:37" s="149" customFormat="1" ht="60" customHeight="1">
      <c r="A4920" s="53" t="s">
        <v>1704</v>
      </c>
      <c r="B4920" s="60">
        <v>8575</v>
      </c>
      <c r="C4920" s="53">
        <v>3000564</v>
      </c>
      <c r="D4920" s="52" t="s">
        <v>410</v>
      </c>
      <c r="E4920" s="53" t="s">
        <v>63</v>
      </c>
      <c r="F4920" s="55">
        <v>41283</v>
      </c>
      <c r="G4920" s="55">
        <v>41283</v>
      </c>
      <c r="H4920" s="53" t="s">
        <v>102</v>
      </c>
      <c r="I4920" s="57">
        <v>204</v>
      </c>
      <c r="J4920" s="56">
        <v>224.23694590080001</v>
      </c>
      <c r="K4920" s="56">
        <v>204</v>
      </c>
      <c r="L4920" s="59">
        <v>41283</v>
      </c>
      <c r="M4920" s="60">
        <v>2013</v>
      </c>
      <c r="N4920" s="61">
        <v>41283</v>
      </c>
      <c r="O4920" s="60">
        <v>2013</v>
      </c>
      <c r="P4920" s="61">
        <v>41639</v>
      </c>
      <c r="Q4920" s="53" t="s">
        <v>348</v>
      </c>
      <c r="R4920" s="53" t="s">
        <v>1785</v>
      </c>
      <c r="S4920" s="53" t="s">
        <v>384</v>
      </c>
      <c r="T4920" s="60">
        <v>1</v>
      </c>
      <c r="U4920" s="53">
        <v>8</v>
      </c>
      <c r="V4920" s="53" t="s">
        <v>389</v>
      </c>
      <c r="W4920" s="53"/>
      <c r="X4920" s="63"/>
      <c r="Y4920" s="63"/>
      <c r="Z4920" s="53"/>
      <c r="AA4920" s="53"/>
      <c r="AB4920" s="72"/>
      <c r="AC4920" s="57"/>
      <c r="AD4920" s="53"/>
      <c r="AE4920" s="53"/>
      <c r="AF4920" s="53"/>
      <c r="AG4920" s="63"/>
      <c r="AH4920" s="53"/>
      <c r="AI4920" s="53"/>
      <c r="AJ4920" s="149">
        <v>1</v>
      </c>
      <c r="AK4920" s="374">
        <v>8</v>
      </c>
    </row>
    <row r="4921" spans="1:37" s="149" customFormat="1" ht="60" customHeight="1">
      <c r="A4921" s="53" t="s">
        <v>1704</v>
      </c>
      <c r="B4921" s="60">
        <v>8576</v>
      </c>
      <c r="C4921" s="53">
        <v>3000564</v>
      </c>
      <c r="D4921" s="52" t="s">
        <v>410</v>
      </c>
      <c r="E4921" s="53" t="s">
        <v>59</v>
      </c>
      <c r="F4921" s="55">
        <v>41214</v>
      </c>
      <c r="G4921" s="55">
        <v>41268</v>
      </c>
      <c r="H4921" s="53" t="s">
        <v>102</v>
      </c>
      <c r="I4921" s="57">
        <v>300</v>
      </c>
      <c r="J4921" s="56">
        <v>329.76021456000001</v>
      </c>
      <c r="K4921" s="56">
        <v>300</v>
      </c>
      <c r="L4921" s="59">
        <v>41283</v>
      </c>
      <c r="M4921" s="60">
        <v>2013</v>
      </c>
      <c r="N4921" s="61">
        <v>41283</v>
      </c>
      <c r="O4921" s="60">
        <v>2013</v>
      </c>
      <c r="P4921" s="61">
        <v>41639</v>
      </c>
      <c r="Q4921" s="53" t="s">
        <v>348</v>
      </c>
      <c r="R4921" s="53" t="s">
        <v>1786</v>
      </c>
      <c r="S4921" s="53" t="s">
        <v>384</v>
      </c>
      <c r="T4921" s="60">
        <v>1</v>
      </c>
      <c r="U4921" s="53">
        <v>8</v>
      </c>
      <c r="V4921" s="53" t="s">
        <v>389</v>
      </c>
      <c r="W4921" s="53"/>
      <c r="X4921" s="63"/>
      <c r="Y4921" s="63"/>
      <c r="Z4921" s="53"/>
      <c r="AA4921" s="53"/>
      <c r="AB4921" s="72"/>
      <c r="AC4921" s="57"/>
      <c r="AD4921" s="53"/>
      <c r="AE4921" s="53"/>
      <c r="AF4921" s="53"/>
      <c r="AG4921" s="63"/>
      <c r="AH4921" s="53"/>
      <c r="AI4921" s="53"/>
      <c r="AJ4921" s="149">
        <v>1</v>
      </c>
      <c r="AK4921" s="374">
        <v>8</v>
      </c>
    </row>
    <row r="4922" spans="1:37" s="149" customFormat="1" ht="60" customHeight="1">
      <c r="A4922" s="53" t="s">
        <v>1704</v>
      </c>
      <c r="B4922" s="60">
        <v>8577</v>
      </c>
      <c r="C4922" s="53">
        <v>3000566</v>
      </c>
      <c r="D4922" s="52" t="s">
        <v>1506</v>
      </c>
      <c r="E4922" s="53" t="s">
        <v>59</v>
      </c>
      <c r="F4922" s="55">
        <v>41214</v>
      </c>
      <c r="G4922" s="55">
        <v>41268</v>
      </c>
      <c r="H4922" s="53" t="s">
        <v>102</v>
      </c>
      <c r="I4922" s="57">
        <v>400</v>
      </c>
      <c r="J4922" s="56">
        <v>400</v>
      </c>
      <c r="K4922" s="56">
        <v>400</v>
      </c>
      <c r="L4922" s="59">
        <v>41283</v>
      </c>
      <c r="M4922" s="60">
        <v>2013</v>
      </c>
      <c r="N4922" s="61">
        <v>41283</v>
      </c>
      <c r="O4922" s="60">
        <v>2013</v>
      </c>
      <c r="P4922" s="61">
        <v>41639</v>
      </c>
      <c r="Q4922" s="53" t="s">
        <v>348</v>
      </c>
      <c r="R4922" s="53" t="s">
        <v>1787</v>
      </c>
      <c r="S4922" s="53" t="s">
        <v>384</v>
      </c>
      <c r="T4922" s="60">
        <v>1</v>
      </c>
      <c r="U4922" s="53">
        <v>8</v>
      </c>
      <c r="V4922" s="53" t="s">
        <v>385</v>
      </c>
      <c r="W4922" s="53"/>
      <c r="X4922" s="63"/>
      <c r="Y4922" s="63"/>
      <c r="Z4922" s="53"/>
      <c r="AA4922" s="53"/>
      <c r="AB4922" s="72"/>
      <c r="AC4922" s="57"/>
      <c r="AD4922" s="53"/>
      <c r="AE4922" s="53"/>
      <c r="AF4922" s="53"/>
      <c r="AG4922" s="63"/>
      <c r="AH4922" s="53"/>
      <c r="AI4922" s="53"/>
      <c r="AJ4922" s="149">
        <v>1</v>
      </c>
      <c r="AK4922" s="374">
        <v>8</v>
      </c>
    </row>
    <row r="4923" spans="1:37" s="149" customFormat="1" ht="60" customHeight="1">
      <c r="A4923" s="53" t="s">
        <v>1704</v>
      </c>
      <c r="B4923" s="60">
        <v>8578</v>
      </c>
      <c r="C4923" s="53">
        <v>3000564</v>
      </c>
      <c r="D4923" s="52" t="s">
        <v>410</v>
      </c>
      <c r="E4923" s="53" t="s">
        <v>59</v>
      </c>
      <c r="F4923" s="55">
        <v>41214</v>
      </c>
      <c r="G4923" s="55">
        <v>41268</v>
      </c>
      <c r="H4923" s="53" t="s">
        <v>102</v>
      </c>
      <c r="I4923" s="57">
        <v>340</v>
      </c>
      <c r="J4923" s="56">
        <v>373.72824316800001</v>
      </c>
      <c r="K4923" s="56">
        <v>340</v>
      </c>
      <c r="L4923" s="59">
        <v>41283</v>
      </c>
      <c r="M4923" s="60">
        <v>2013</v>
      </c>
      <c r="N4923" s="61">
        <v>41283</v>
      </c>
      <c r="O4923" s="60">
        <v>2013</v>
      </c>
      <c r="P4923" s="61">
        <v>41639</v>
      </c>
      <c r="Q4923" s="53" t="s">
        <v>348</v>
      </c>
      <c r="R4923" s="53" t="s">
        <v>1788</v>
      </c>
      <c r="S4923" s="53" t="s">
        <v>384</v>
      </c>
      <c r="T4923" s="60">
        <v>1</v>
      </c>
      <c r="U4923" s="53">
        <v>8</v>
      </c>
      <c r="V4923" s="53" t="s">
        <v>389</v>
      </c>
      <c r="W4923" s="53"/>
      <c r="X4923" s="63"/>
      <c r="Y4923" s="63"/>
      <c r="Z4923" s="53"/>
      <c r="AA4923" s="53"/>
      <c r="AB4923" s="72"/>
      <c r="AC4923" s="57"/>
      <c r="AD4923" s="53"/>
      <c r="AE4923" s="53"/>
      <c r="AF4923" s="53"/>
      <c r="AG4923" s="63"/>
      <c r="AH4923" s="53"/>
      <c r="AI4923" s="53"/>
      <c r="AJ4923" s="149">
        <v>1</v>
      </c>
      <c r="AK4923" s="374">
        <v>8</v>
      </c>
    </row>
    <row r="4924" spans="1:37" s="149" customFormat="1" ht="60" customHeight="1">
      <c r="A4924" s="53" t="s">
        <v>1704</v>
      </c>
      <c r="B4924" s="60">
        <v>8579</v>
      </c>
      <c r="C4924" s="53">
        <v>3000564</v>
      </c>
      <c r="D4924" s="52" t="s">
        <v>410</v>
      </c>
      <c r="E4924" s="53" t="s">
        <v>59</v>
      </c>
      <c r="F4924" s="55">
        <v>41214</v>
      </c>
      <c r="G4924" s="55">
        <v>41268</v>
      </c>
      <c r="H4924" s="53" t="s">
        <v>102</v>
      </c>
      <c r="I4924" s="57">
        <v>400</v>
      </c>
      <c r="J4924" s="56">
        <v>439.68028608000003</v>
      </c>
      <c r="K4924" s="56">
        <v>400</v>
      </c>
      <c r="L4924" s="59">
        <v>41283</v>
      </c>
      <c r="M4924" s="60">
        <v>2013</v>
      </c>
      <c r="N4924" s="61">
        <v>41283</v>
      </c>
      <c r="O4924" s="60">
        <v>2013</v>
      </c>
      <c r="P4924" s="61">
        <v>41639</v>
      </c>
      <c r="Q4924" s="53" t="s">
        <v>348</v>
      </c>
      <c r="R4924" s="53" t="s">
        <v>1789</v>
      </c>
      <c r="S4924" s="53" t="s">
        <v>384</v>
      </c>
      <c r="T4924" s="60">
        <v>1</v>
      </c>
      <c r="U4924" s="53">
        <v>8</v>
      </c>
      <c r="V4924" s="53" t="s">
        <v>389</v>
      </c>
      <c r="W4924" s="53"/>
      <c r="X4924" s="63"/>
      <c r="Y4924" s="63"/>
      <c r="Z4924" s="53"/>
      <c r="AA4924" s="53"/>
      <c r="AB4924" s="72"/>
      <c r="AC4924" s="57"/>
      <c r="AD4924" s="53"/>
      <c r="AE4924" s="53"/>
      <c r="AF4924" s="53"/>
      <c r="AG4924" s="63"/>
      <c r="AH4924" s="53"/>
      <c r="AI4924" s="53"/>
      <c r="AJ4924" s="149">
        <v>1</v>
      </c>
      <c r="AK4924" s="374">
        <v>8</v>
      </c>
    </row>
    <row r="4925" spans="1:37" s="149" customFormat="1" ht="60" customHeight="1">
      <c r="A4925" s="53" t="s">
        <v>1704</v>
      </c>
      <c r="B4925" s="60">
        <v>8580</v>
      </c>
      <c r="C4925" s="53" t="s">
        <v>837</v>
      </c>
      <c r="D4925" s="52" t="s">
        <v>1790</v>
      </c>
      <c r="E4925" s="53" t="s">
        <v>59</v>
      </c>
      <c r="F4925" s="55">
        <v>41258</v>
      </c>
      <c r="G4925" s="55">
        <v>41320</v>
      </c>
      <c r="H4925" s="53" t="s">
        <v>104</v>
      </c>
      <c r="I4925" s="57">
        <v>2707</v>
      </c>
      <c r="J4925" s="56">
        <v>3054.6915671232009</v>
      </c>
      <c r="K4925" s="56">
        <v>2707</v>
      </c>
      <c r="L4925" s="59">
        <v>41338</v>
      </c>
      <c r="M4925" s="60">
        <v>2013</v>
      </c>
      <c r="N4925" s="61">
        <v>41338</v>
      </c>
      <c r="O4925" s="60">
        <v>2013</v>
      </c>
      <c r="P4925" s="61">
        <v>41639</v>
      </c>
      <c r="Q4925" s="53" t="s">
        <v>348</v>
      </c>
      <c r="R4925" s="53" t="s">
        <v>1791</v>
      </c>
      <c r="S4925" s="53" t="s">
        <v>384</v>
      </c>
      <c r="T4925" s="60">
        <v>1</v>
      </c>
      <c r="U4925" s="53">
        <v>8</v>
      </c>
      <c r="V4925" s="53" t="s">
        <v>385</v>
      </c>
      <c r="W4925" s="53"/>
      <c r="X4925" s="63"/>
      <c r="Y4925" s="63"/>
      <c r="Z4925" s="53"/>
      <c r="AA4925" s="53"/>
      <c r="AB4925" s="72"/>
      <c r="AC4925" s="57"/>
      <c r="AD4925" s="53"/>
      <c r="AE4925" s="53"/>
      <c r="AF4925" s="53"/>
      <c r="AG4925" s="63"/>
      <c r="AH4925" s="53"/>
      <c r="AI4925" s="53"/>
      <c r="AJ4925" s="149">
        <v>1</v>
      </c>
      <c r="AK4925" s="374">
        <v>8</v>
      </c>
    </row>
    <row r="4926" spans="1:37" s="149" customFormat="1" ht="60" customHeight="1">
      <c r="A4926" s="53" t="s">
        <v>1704</v>
      </c>
      <c r="B4926" s="60">
        <v>8581</v>
      </c>
      <c r="C4926" s="53" t="s">
        <v>442</v>
      </c>
      <c r="D4926" s="52" t="s">
        <v>443</v>
      </c>
      <c r="E4926" s="53" t="s">
        <v>59</v>
      </c>
      <c r="F4926" s="55">
        <v>41228</v>
      </c>
      <c r="G4926" s="55">
        <v>41289</v>
      </c>
      <c r="H4926" s="53" t="s">
        <v>104</v>
      </c>
      <c r="I4926" s="57">
        <v>686.44100000000003</v>
      </c>
      <c r="J4926" s="56">
        <v>754.53643814260329</v>
      </c>
      <c r="K4926" s="56">
        <v>686.44100000000003</v>
      </c>
      <c r="L4926" s="59">
        <v>41310</v>
      </c>
      <c r="M4926" s="60">
        <v>2013</v>
      </c>
      <c r="N4926" s="61">
        <v>41310</v>
      </c>
      <c r="O4926" s="60">
        <v>2013</v>
      </c>
      <c r="P4926" s="61">
        <v>41639</v>
      </c>
      <c r="Q4926" s="53" t="s">
        <v>337</v>
      </c>
      <c r="R4926" s="53" t="s">
        <v>1792</v>
      </c>
      <c r="S4926" s="53" t="s">
        <v>419</v>
      </c>
      <c r="T4926" s="60">
        <v>1910</v>
      </c>
      <c r="U4926" s="53">
        <v>8</v>
      </c>
      <c r="V4926" s="53" t="s">
        <v>385</v>
      </c>
      <c r="W4926" s="53"/>
      <c r="X4926" s="63"/>
      <c r="Y4926" s="63"/>
      <c r="Z4926" s="53"/>
      <c r="AA4926" s="53"/>
      <c r="AB4926" s="72"/>
      <c r="AC4926" s="57"/>
      <c r="AD4926" s="53"/>
      <c r="AE4926" s="53"/>
      <c r="AF4926" s="53"/>
      <c r="AG4926" s="63"/>
      <c r="AH4926" s="53"/>
      <c r="AI4926" s="53"/>
      <c r="AJ4926" s="149">
        <v>1</v>
      </c>
      <c r="AK4926" s="374">
        <v>8</v>
      </c>
    </row>
    <row r="4927" spans="1:37" s="149" customFormat="1" ht="60" customHeight="1">
      <c r="A4927" s="53" t="s">
        <v>1704</v>
      </c>
      <c r="B4927" s="160" t="s">
        <v>2568</v>
      </c>
      <c r="C4927" s="53" t="s">
        <v>442</v>
      </c>
      <c r="D4927" s="52" t="s">
        <v>443</v>
      </c>
      <c r="E4927" s="53" t="s">
        <v>59</v>
      </c>
      <c r="F4927" s="55">
        <v>41228</v>
      </c>
      <c r="G4927" s="55">
        <v>41289</v>
      </c>
      <c r="H4927" s="53" t="s">
        <v>104</v>
      </c>
      <c r="I4927" s="57">
        <v>302.57499999999999</v>
      </c>
      <c r="J4927" s="56">
        <v>332.59065640163999</v>
      </c>
      <c r="K4927" s="56">
        <v>302.57499999999999</v>
      </c>
      <c r="L4927" s="59">
        <v>41310</v>
      </c>
      <c r="M4927" s="60">
        <v>2013</v>
      </c>
      <c r="N4927" s="61">
        <v>41310</v>
      </c>
      <c r="O4927" s="60">
        <v>2013</v>
      </c>
      <c r="P4927" s="61">
        <v>41639</v>
      </c>
      <c r="Q4927" s="53" t="s">
        <v>337</v>
      </c>
      <c r="R4927" s="53" t="s">
        <v>1792</v>
      </c>
      <c r="S4927" s="53" t="s">
        <v>419</v>
      </c>
      <c r="T4927" s="60">
        <v>276</v>
      </c>
      <c r="U4927" s="53">
        <v>8</v>
      </c>
      <c r="V4927" s="53" t="s">
        <v>385</v>
      </c>
      <c r="W4927" s="53"/>
      <c r="X4927" s="63"/>
      <c r="Y4927" s="63"/>
      <c r="Z4927" s="53"/>
      <c r="AA4927" s="53"/>
      <c r="AB4927" s="72"/>
      <c r="AC4927" s="57"/>
      <c r="AD4927" s="53"/>
      <c r="AE4927" s="53"/>
      <c r="AF4927" s="53"/>
      <c r="AG4927" s="63"/>
      <c r="AH4927" s="53"/>
      <c r="AI4927" s="53"/>
      <c r="AJ4927" s="149">
        <v>1</v>
      </c>
      <c r="AK4927" s="374">
        <v>8</v>
      </c>
    </row>
    <row r="4928" spans="1:37" s="149" customFormat="1" ht="60" customHeight="1">
      <c r="A4928" s="53" t="s">
        <v>1704</v>
      </c>
      <c r="B4928" s="60">
        <v>8582</v>
      </c>
      <c r="C4928" s="60">
        <v>3000542</v>
      </c>
      <c r="D4928" s="52" t="s">
        <v>1001</v>
      </c>
      <c r="E4928" s="53" t="s">
        <v>59</v>
      </c>
      <c r="F4928" s="55">
        <v>41253</v>
      </c>
      <c r="G4928" s="55">
        <v>41315</v>
      </c>
      <c r="H4928" s="53" t="s">
        <v>104</v>
      </c>
      <c r="I4928" s="57">
        <v>309.81599999999997</v>
      </c>
      <c r="J4928" s="56">
        <v>309.81599999999997</v>
      </c>
      <c r="K4928" s="56">
        <v>309.81599999999997</v>
      </c>
      <c r="L4928" s="59">
        <v>41334</v>
      </c>
      <c r="M4928" s="60">
        <v>2013</v>
      </c>
      <c r="N4928" s="61">
        <v>41334</v>
      </c>
      <c r="O4928" s="60">
        <v>2013</v>
      </c>
      <c r="P4928" s="61">
        <v>41639</v>
      </c>
      <c r="Q4928" s="53" t="s">
        <v>348</v>
      </c>
      <c r="R4928" s="53" t="s">
        <v>1793</v>
      </c>
      <c r="S4928" s="53" t="s">
        <v>384</v>
      </c>
      <c r="T4928" s="60">
        <v>1</v>
      </c>
      <c r="U4928" s="53">
        <v>8</v>
      </c>
      <c r="V4928" s="53" t="s">
        <v>389</v>
      </c>
      <c r="W4928" s="53"/>
      <c r="X4928" s="63"/>
      <c r="Y4928" s="63"/>
      <c r="Z4928" s="53"/>
      <c r="AA4928" s="53"/>
      <c r="AB4928" s="72"/>
      <c r="AC4928" s="57"/>
      <c r="AD4928" s="53"/>
      <c r="AE4928" s="53"/>
      <c r="AF4928" s="53"/>
      <c r="AG4928" s="63"/>
      <c r="AH4928" s="53"/>
      <c r="AI4928" s="53"/>
      <c r="AJ4928" s="149">
        <v>1</v>
      </c>
      <c r="AK4928" s="374">
        <v>8</v>
      </c>
    </row>
    <row r="4929" spans="1:37" s="149" customFormat="1" ht="60" customHeight="1">
      <c r="A4929" s="53" t="s">
        <v>1704</v>
      </c>
      <c r="B4929" s="60">
        <v>8583</v>
      </c>
      <c r="C4929" s="60">
        <v>3000543</v>
      </c>
      <c r="D4929" s="52" t="s">
        <v>823</v>
      </c>
      <c r="E4929" s="53" t="s">
        <v>59</v>
      </c>
      <c r="F4929" s="55">
        <v>41253</v>
      </c>
      <c r="G4929" s="55">
        <v>41315</v>
      </c>
      <c r="H4929" s="53" t="s">
        <v>104</v>
      </c>
      <c r="I4929" s="57">
        <v>123.7</v>
      </c>
      <c r="J4929" s="56">
        <v>123.7</v>
      </c>
      <c r="K4929" s="56">
        <v>123.7</v>
      </c>
      <c r="L4929" s="59">
        <v>41334</v>
      </c>
      <c r="M4929" s="60">
        <v>2013</v>
      </c>
      <c r="N4929" s="61">
        <v>41334</v>
      </c>
      <c r="O4929" s="60">
        <v>2013</v>
      </c>
      <c r="P4929" s="61">
        <v>41639</v>
      </c>
      <c r="Q4929" s="53" t="s">
        <v>348</v>
      </c>
      <c r="R4929" s="53" t="s">
        <v>1794</v>
      </c>
      <c r="S4929" s="53" t="s">
        <v>384</v>
      </c>
      <c r="T4929" s="60">
        <v>1</v>
      </c>
      <c r="U4929" s="53">
        <v>8</v>
      </c>
      <c r="V4929" s="53" t="s">
        <v>389</v>
      </c>
      <c r="W4929" s="53"/>
      <c r="X4929" s="63"/>
      <c r="Y4929" s="63"/>
      <c r="Z4929" s="53"/>
      <c r="AA4929" s="53"/>
      <c r="AB4929" s="72"/>
      <c r="AC4929" s="57"/>
      <c r="AD4929" s="53"/>
      <c r="AE4929" s="53"/>
      <c r="AF4929" s="53"/>
      <c r="AG4929" s="63"/>
      <c r="AH4929" s="53"/>
      <c r="AI4929" s="53"/>
      <c r="AJ4929" s="149">
        <v>1</v>
      </c>
      <c r="AK4929" s="374">
        <v>8</v>
      </c>
    </row>
    <row r="4930" spans="1:37" s="149" customFormat="1" ht="60" customHeight="1">
      <c r="A4930" s="53" t="s">
        <v>1704</v>
      </c>
      <c r="B4930" s="60">
        <v>8584</v>
      </c>
      <c r="C4930" s="60">
        <v>3000522</v>
      </c>
      <c r="D4930" s="52" t="s">
        <v>403</v>
      </c>
      <c r="E4930" s="53" t="s">
        <v>59</v>
      </c>
      <c r="F4930" s="55">
        <v>41253</v>
      </c>
      <c r="G4930" s="55">
        <v>41315</v>
      </c>
      <c r="H4930" s="53" t="s">
        <v>100</v>
      </c>
      <c r="I4930" s="57">
        <v>150</v>
      </c>
      <c r="J4930" s="56">
        <v>159.889736032992</v>
      </c>
      <c r="K4930" s="56">
        <v>150</v>
      </c>
      <c r="L4930" s="59">
        <v>41334</v>
      </c>
      <c r="M4930" s="60">
        <v>2013</v>
      </c>
      <c r="N4930" s="61">
        <v>41334</v>
      </c>
      <c r="O4930" s="60">
        <v>2013</v>
      </c>
      <c r="P4930" s="61">
        <v>41639</v>
      </c>
      <c r="Q4930" s="53" t="s">
        <v>348</v>
      </c>
      <c r="R4930" s="53" t="s">
        <v>1795</v>
      </c>
      <c r="S4930" s="53" t="s">
        <v>419</v>
      </c>
      <c r="T4930" s="60">
        <v>1</v>
      </c>
      <c r="U4930" s="53">
        <v>8</v>
      </c>
      <c r="V4930" s="53" t="s">
        <v>389</v>
      </c>
      <c r="W4930" s="53"/>
      <c r="X4930" s="63"/>
      <c r="Y4930" s="63"/>
      <c r="Z4930" s="53"/>
      <c r="AA4930" s="53"/>
      <c r="AB4930" s="72"/>
      <c r="AC4930" s="57"/>
      <c r="AD4930" s="53"/>
      <c r="AE4930" s="53"/>
      <c r="AF4930" s="53"/>
      <c r="AG4930" s="63"/>
      <c r="AH4930" s="53"/>
      <c r="AI4930" s="53"/>
      <c r="AJ4930" s="149">
        <v>1</v>
      </c>
      <c r="AK4930" s="374">
        <v>8</v>
      </c>
    </row>
    <row r="4931" spans="1:37" s="149" customFormat="1" ht="60" customHeight="1">
      <c r="A4931" s="53" t="s">
        <v>1704</v>
      </c>
      <c r="B4931" s="60">
        <v>8585</v>
      </c>
      <c r="C4931" s="60">
        <v>3000430</v>
      </c>
      <c r="D4931" s="52" t="s">
        <v>416</v>
      </c>
      <c r="E4931" s="53" t="s">
        <v>59</v>
      </c>
      <c r="F4931" s="55">
        <v>41374</v>
      </c>
      <c r="G4931" s="55">
        <v>41435</v>
      </c>
      <c r="H4931" s="53" t="s">
        <v>100</v>
      </c>
      <c r="I4931" s="57">
        <v>500</v>
      </c>
      <c r="J4931" s="56">
        <v>505.03816644324331</v>
      </c>
      <c r="K4931" s="56">
        <v>500</v>
      </c>
      <c r="L4931" s="59">
        <v>41456</v>
      </c>
      <c r="M4931" s="60">
        <v>2013</v>
      </c>
      <c r="N4931" s="61">
        <v>41456</v>
      </c>
      <c r="O4931" s="60">
        <v>2013</v>
      </c>
      <c r="P4931" s="61">
        <v>41639</v>
      </c>
      <c r="Q4931" s="53" t="s">
        <v>348</v>
      </c>
      <c r="R4931" s="53" t="s">
        <v>1796</v>
      </c>
      <c r="S4931" s="53" t="s">
        <v>384</v>
      </c>
      <c r="T4931" s="60">
        <v>1</v>
      </c>
      <c r="U4931" s="53">
        <v>8</v>
      </c>
      <c r="V4931" s="53" t="s">
        <v>389</v>
      </c>
      <c r="W4931" s="53"/>
      <c r="X4931" s="63"/>
      <c r="Y4931" s="63"/>
      <c r="Z4931" s="53"/>
      <c r="AA4931" s="53"/>
      <c r="AB4931" s="72"/>
      <c r="AC4931" s="57"/>
      <c r="AD4931" s="53"/>
      <c r="AE4931" s="53"/>
      <c r="AF4931" s="53"/>
      <c r="AG4931" s="63"/>
      <c r="AH4931" s="53"/>
      <c r="AI4931" s="53"/>
      <c r="AJ4931" s="149">
        <v>3</v>
      </c>
      <c r="AK4931" s="374">
        <v>8</v>
      </c>
    </row>
    <row r="4932" spans="1:37" s="149" customFormat="1" ht="60" customHeight="1">
      <c r="A4932" s="53" t="s">
        <v>1704</v>
      </c>
      <c r="B4932" s="60">
        <v>8586</v>
      </c>
      <c r="C4932" s="60">
        <v>3000434</v>
      </c>
      <c r="D4932" s="52" t="s">
        <v>1797</v>
      </c>
      <c r="E4932" s="53" t="s">
        <v>63</v>
      </c>
      <c r="F4932" s="55">
        <v>41365</v>
      </c>
      <c r="G4932" s="55">
        <v>41365</v>
      </c>
      <c r="H4932" s="53" t="s">
        <v>100</v>
      </c>
      <c r="I4932" s="57">
        <v>200</v>
      </c>
      <c r="J4932" s="56">
        <v>201.37357102464003</v>
      </c>
      <c r="K4932" s="56">
        <v>200</v>
      </c>
      <c r="L4932" s="59">
        <v>41365</v>
      </c>
      <c r="M4932" s="60">
        <v>2013</v>
      </c>
      <c r="N4932" s="61">
        <v>41365</v>
      </c>
      <c r="O4932" s="60">
        <v>2013</v>
      </c>
      <c r="P4932" s="61">
        <v>41639</v>
      </c>
      <c r="Q4932" s="53" t="s">
        <v>348</v>
      </c>
      <c r="R4932" s="53" t="s">
        <v>1798</v>
      </c>
      <c r="S4932" s="53" t="s">
        <v>1799</v>
      </c>
      <c r="T4932" s="60">
        <v>17</v>
      </c>
      <c r="U4932" s="53">
        <v>8</v>
      </c>
      <c r="V4932" s="53" t="s">
        <v>389</v>
      </c>
      <c r="W4932" s="53"/>
      <c r="X4932" s="63"/>
      <c r="Y4932" s="63"/>
      <c r="Z4932" s="53"/>
      <c r="AA4932" s="53"/>
      <c r="AB4932" s="72"/>
      <c r="AC4932" s="57"/>
      <c r="AD4932" s="53"/>
      <c r="AE4932" s="53"/>
      <c r="AF4932" s="53"/>
      <c r="AG4932" s="63"/>
      <c r="AH4932" s="53"/>
      <c r="AI4932" s="53"/>
      <c r="AJ4932" s="149">
        <v>2</v>
      </c>
      <c r="AK4932" s="374">
        <v>8</v>
      </c>
    </row>
    <row r="4933" spans="1:37" s="149" customFormat="1" ht="60" customHeight="1">
      <c r="A4933" s="53" t="s">
        <v>1704</v>
      </c>
      <c r="B4933" s="60">
        <v>8587</v>
      </c>
      <c r="C4933" s="60">
        <v>3000434</v>
      </c>
      <c r="D4933" s="52" t="s">
        <v>1797</v>
      </c>
      <c r="E4933" s="53" t="s">
        <v>63</v>
      </c>
      <c r="F4933" s="55">
        <v>41365</v>
      </c>
      <c r="G4933" s="55">
        <v>41365</v>
      </c>
      <c r="H4933" s="53" t="s">
        <v>100</v>
      </c>
      <c r="I4933" s="57">
        <v>240</v>
      </c>
      <c r="J4933" s="56">
        <v>241.02473864203637</v>
      </c>
      <c r="K4933" s="56">
        <v>240</v>
      </c>
      <c r="L4933" s="59">
        <v>41365</v>
      </c>
      <c r="M4933" s="60">
        <v>2013</v>
      </c>
      <c r="N4933" s="61">
        <v>41365</v>
      </c>
      <c r="O4933" s="60">
        <v>2013</v>
      </c>
      <c r="P4933" s="61">
        <v>41639</v>
      </c>
      <c r="Q4933" s="53" t="s">
        <v>348</v>
      </c>
      <c r="R4933" s="53" t="s">
        <v>1800</v>
      </c>
      <c r="S4933" s="53" t="s">
        <v>1799</v>
      </c>
      <c r="T4933" s="60">
        <v>23</v>
      </c>
      <c r="U4933" s="53">
        <v>8</v>
      </c>
      <c r="V4933" s="53" t="s">
        <v>389</v>
      </c>
      <c r="W4933" s="53"/>
      <c r="X4933" s="63"/>
      <c r="Y4933" s="63"/>
      <c r="Z4933" s="53"/>
      <c r="AA4933" s="53"/>
      <c r="AB4933" s="72"/>
      <c r="AC4933" s="57"/>
      <c r="AD4933" s="53"/>
      <c r="AE4933" s="53"/>
      <c r="AF4933" s="53"/>
      <c r="AG4933" s="63"/>
      <c r="AH4933" s="53"/>
      <c r="AI4933" s="53"/>
      <c r="AJ4933" s="149">
        <v>2</v>
      </c>
      <c r="AK4933" s="374">
        <v>8</v>
      </c>
    </row>
    <row r="4934" spans="1:37" s="149" customFormat="1" ht="60" customHeight="1">
      <c r="A4934" s="53" t="s">
        <v>1704</v>
      </c>
      <c r="B4934" s="60">
        <v>8588</v>
      </c>
      <c r="C4934" s="60">
        <v>3000434</v>
      </c>
      <c r="D4934" s="52" t="s">
        <v>1797</v>
      </c>
      <c r="E4934" s="53" t="s">
        <v>63</v>
      </c>
      <c r="F4934" s="55">
        <v>41365</v>
      </c>
      <c r="G4934" s="55">
        <v>41365</v>
      </c>
      <c r="H4934" s="53" t="s">
        <v>100</v>
      </c>
      <c r="I4934" s="57">
        <v>165</v>
      </c>
      <c r="J4934" s="56">
        <v>166.25410817400001</v>
      </c>
      <c r="K4934" s="56">
        <v>165</v>
      </c>
      <c r="L4934" s="59">
        <v>41365</v>
      </c>
      <c r="M4934" s="60">
        <v>2013</v>
      </c>
      <c r="N4934" s="61">
        <v>41365</v>
      </c>
      <c r="O4934" s="60">
        <v>2013</v>
      </c>
      <c r="P4934" s="61">
        <v>41639</v>
      </c>
      <c r="Q4934" s="53" t="s">
        <v>348</v>
      </c>
      <c r="R4934" s="53" t="s">
        <v>1801</v>
      </c>
      <c r="S4934" s="53" t="s">
        <v>1799</v>
      </c>
      <c r="T4934" s="60">
        <v>13</v>
      </c>
      <c r="U4934" s="53">
        <v>8</v>
      </c>
      <c r="V4934" s="53" t="s">
        <v>389</v>
      </c>
      <c r="W4934" s="53"/>
      <c r="X4934" s="63"/>
      <c r="Y4934" s="63"/>
      <c r="Z4934" s="53"/>
      <c r="AA4934" s="53"/>
      <c r="AB4934" s="72"/>
      <c r="AC4934" s="57"/>
      <c r="AD4934" s="53"/>
      <c r="AE4934" s="53"/>
      <c r="AF4934" s="53"/>
      <c r="AG4934" s="63"/>
      <c r="AH4934" s="53"/>
      <c r="AI4934" s="53"/>
      <c r="AJ4934" s="149">
        <v>2</v>
      </c>
      <c r="AK4934" s="374">
        <v>8</v>
      </c>
    </row>
    <row r="4935" spans="1:37" s="149" customFormat="1" ht="75" customHeight="1">
      <c r="A4935" s="53" t="s">
        <v>1704</v>
      </c>
      <c r="B4935" s="60">
        <v>8589</v>
      </c>
      <c r="C4935" s="60">
        <v>3000415</v>
      </c>
      <c r="D4935" s="52" t="s">
        <v>2040</v>
      </c>
      <c r="E4935" s="53" t="s">
        <v>59</v>
      </c>
      <c r="F4935" s="55">
        <v>41252</v>
      </c>
      <c r="G4935" s="55">
        <v>41283</v>
      </c>
      <c r="H4935" s="53" t="s">
        <v>100</v>
      </c>
      <c r="I4935" s="57">
        <v>1956.83</v>
      </c>
      <c r="J4935" s="56">
        <v>1970.8694897599478</v>
      </c>
      <c r="K4935" s="56">
        <v>1956.83</v>
      </c>
      <c r="L4935" s="59">
        <v>41283</v>
      </c>
      <c r="M4935" s="60">
        <v>2013</v>
      </c>
      <c r="N4935" s="61">
        <v>41283</v>
      </c>
      <c r="O4935" s="60">
        <v>2013</v>
      </c>
      <c r="P4935" s="61">
        <v>41639</v>
      </c>
      <c r="Q4935" s="53" t="s">
        <v>348</v>
      </c>
      <c r="R4935" s="53" t="s">
        <v>1802</v>
      </c>
      <c r="S4935" s="53" t="s">
        <v>1799</v>
      </c>
      <c r="T4935" s="60">
        <v>17</v>
      </c>
      <c r="U4935" s="53">
        <v>8</v>
      </c>
      <c r="V4935" s="53" t="s">
        <v>385</v>
      </c>
      <c r="W4935" s="53"/>
      <c r="X4935" s="63"/>
      <c r="Y4935" s="63"/>
      <c r="Z4935" s="53"/>
      <c r="AA4935" s="53"/>
      <c r="AB4935" s="72"/>
      <c r="AC4935" s="57"/>
      <c r="AD4935" s="53"/>
      <c r="AE4935" s="53"/>
      <c r="AF4935" s="53"/>
      <c r="AG4935" s="63"/>
      <c r="AH4935" s="53"/>
      <c r="AI4935" s="53"/>
      <c r="AJ4935" s="149">
        <v>1</v>
      </c>
      <c r="AK4935" s="374">
        <v>8</v>
      </c>
    </row>
    <row r="4936" spans="1:37" s="149" customFormat="1" ht="75" customHeight="1">
      <c r="A4936" s="53" t="s">
        <v>1704</v>
      </c>
      <c r="B4936" s="60">
        <v>8590</v>
      </c>
      <c r="C4936" s="60">
        <v>3000415</v>
      </c>
      <c r="D4936" s="52" t="s">
        <v>2040</v>
      </c>
      <c r="E4936" s="53" t="s">
        <v>59</v>
      </c>
      <c r="F4936" s="55">
        <v>41268</v>
      </c>
      <c r="G4936" s="55">
        <v>41330</v>
      </c>
      <c r="H4936" s="53" t="s">
        <v>100</v>
      </c>
      <c r="I4936" s="57">
        <v>950</v>
      </c>
      <c r="J4936" s="56">
        <v>960.32848198499994</v>
      </c>
      <c r="K4936" s="56">
        <v>950</v>
      </c>
      <c r="L4936" s="59">
        <v>41348</v>
      </c>
      <c r="M4936" s="60">
        <v>2013</v>
      </c>
      <c r="N4936" s="61">
        <v>41348</v>
      </c>
      <c r="O4936" s="60">
        <v>2013</v>
      </c>
      <c r="P4936" s="61">
        <v>41639</v>
      </c>
      <c r="Q4936" s="53" t="s">
        <v>348</v>
      </c>
      <c r="R4936" s="53" t="s">
        <v>1803</v>
      </c>
      <c r="S4936" s="53" t="s">
        <v>1799</v>
      </c>
      <c r="T4936" s="60">
        <v>40</v>
      </c>
      <c r="U4936" s="53">
        <v>8</v>
      </c>
      <c r="V4936" s="53" t="s">
        <v>385</v>
      </c>
      <c r="W4936" s="53"/>
      <c r="X4936" s="63"/>
      <c r="Y4936" s="63"/>
      <c r="Z4936" s="53"/>
      <c r="AA4936" s="53"/>
      <c r="AB4936" s="72"/>
      <c r="AC4936" s="57"/>
      <c r="AD4936" s="53"/>
      <c r="AE4936" s="53"/>
      <c r="AF4936" s="53"/>
      <c r="AG4936" s="63"/>
      <c r="AH4936" s="53"/>
      <c r="AI4936" s="53"/>
      <c r="AJ4936" s="149">
        <v>1</v>
      </c>
      <c r="AK4936" s="374">
        <v>8</v>
      </c>
    </row>
    <row r="4937" spans="1:37" s="149" customFormat="1" ht="60" customHeight="1">
      <c r="A4937" s="53" t="s">
        <v>1704</v>
      </c>
      <c r="B4937" s="60">
        <v>8591</v>
      </c>
      <c r="C4937" s="60">
        <v>3000452</v>
      </c>
      <c r="D4937" s="52" t="s">
        <v>424</v>
      </c>
      <c r="E4937" s="53" t="s">
        <v>63</v>
      </c>
      <c r="F4937" s="55">
        <v>41365</v>
      </c>
      <c r="G4937" s="55">
        <v>41365</v>
      </c>
      <c r="H4937" s="53" t="s">
        <v>100</v>
      </c>
      <c r="I4937" s="57">
        <v>112</v>
      </c>
      <c r="J4937" s="56">
        <v>120.19086397348934</v>
      </c>
      <c r="K4937" s="56">
        <v>112</v>
      </c>
      <c r="L4937" s="59">
        <v>41365</v>
      </c>
      <c r="M4937" s="60">
        <v>2013</v>
      </c>
      <c r="N4937" s="61">
        <v>41365</v>
      </c>
      <c r="O4937" s="60">
        <v>2013</v>
      </c>
      <c r="P4937" s="61">
        <v>41639</v>
      </c>
      <c r="Q4937" s="53" t="s">
        <v>348</v>
      </c>
      <c r="R4937" s="53" t="s">
        <v>1804</v>
      </c>
      <c r="S4937" s="53" t="s">
        <v>1799</v>
      </c>
      <c r="T4937" s="60">
        <v>1</v>
      </c>
      <c r="U4937" s="53">
        <v>8</v>
      </c>
      <c r="V4937" s="53" t="s">
        <v>389</v>
      </c>
      <c r="W4937" s="53"/>
      <c r="X4937" s="63"/>
      <c r="Y4937" s="63"/>
      <c r="Z4937" s="53"/>
      <c r="AA4937" s="53"/>
      <c r="AB4937" s="72"/>
      <c r="AC4937" s="57"/>
      <c r="AD4937" s="53"/>
      <c r="AE4937" s="53"/>
      <c r="AF4937" s="53"/>
      <c r="AG4937" s="63"/>
      <c r="AH4937" s="53"/>
      <c r="AI4937" s="53"/>
      <c r="AJ4937" s="149">
        <v>2</v>
      </c>
      <c r="AK4937" s="374">
        <v>8</v>
      </c>
    </row>
    <row r="4938" spans="1:37" s="149" customFormat="1" ht="60" customHeight="1">
      <c r="A4938" s="53" t="s">
        <v>1704</v>
      </c>
      <c r="B4938" s="60">
        <v>8592</v>
      </c>
      <c r="C4938" s="60">
        <v>3000452</v>
      </c>
      <c r="D4938" s="52" t="s">
        <v>424</v>
      </c>
      <c r="E4938" s="53" t="s">
        <v>59</v>
      </c>
      <c r="F4938" s="55">
        <v>41256</v>
      </c>
      <c r="G4938" s="55">
        <v>41318</v>
      </c>
      <c r="H4938" s="53" t="s">
        <v>100</v>
      </c>
      <c r="I4938" s="57">
        <v>279.84100000000001</v>
      </c>
      <c r="J4938" s="56">
        <v>338.36157007651155</v>
      </c>
      <c r="K4938" s="56">
        <v>279.84100000000001</v>
      </c>
      <c r="L4938" s="59">
        <v>41337</v>
      </c>
      <c r="M4938" s="60">
        <v>2013</v>
      </c>
      <c r="N4938" s="61">
        <v>41337</v>
      </c>
      <c r="O4938" s="60">
        <v>2013</v>
      </c>
      <c r="P4938" s="61">
        <v>41639</v>
      </c>
      <c r="Q4938" s="53" t="s">
        <v>348</v>
      </c>
      <c r="R4938" s="53" t="s">
        <v>1805</v>
      </c>
      <c r="S4938" s="53" t="s">
        <v>1799</v>
      </c>
      <c r="T4938" s="60">
        <v>40</v>
      </c>
      <c r="U4938" s="53">
        <v>8</v>
      </c>
      <c r="V4938" s="53" t="s">
        <v>385</v>
      </c>
      <c r="W4938" s="53"/>
      <c r="X4938" s="63"/>
      <c r="Y4938" s="63"/>
      <c r="Z4938" s="53"/>
      <c r="AA4938" s="53"/>
      <c r="AB4938" s="72"/>
      <c r="AC4938" s="57"/>
      <c r="AD4938" s="53"/>
      <c r="AE4938" s="53"/>
      <c r="AF4938" s="53"/>
      <c r="AG4938" s="63"/>
      <c r="AH4938" s="53"/>
      <c r="AI4938" s="53"/>
      <c r="AJ4938" s="149">
        <v>1</v>
      </c>
      <c r="AK4938" s="374">
        <v>8</v>
      </c>
    </row>
    <row r="4939" spans="1:37" s="149" customFormat="1" ht="60" customHeight="1">
      <c r="A4939" s="53" t="s">
        <v>1704</v>
      </c>
      <c r="B4939" s="60">
        <v>8593</v>
      </c>
      <c r="C4939" s="60">
        <v>3000448</v>
      </c>
      <c r="D4939" s="52" t="s">
        <v>1078</v>
      </c>
      <c r="E4939" s="53" t="s">
        <v>63</v>
      </c>
      <c r="F4939" s="55">
        <v>41283</v>
      </c>
      <c r="G4939" s="55">
        <v>41283</v>
      </c>
      <c r="H4939" s="53" t="s">
        <v>100</v>
      </c>
      <c r="I4939" s="57">
        <v>165</v>
      </c>
      <c r="J4939" s="56">
        <v>178.03538761214315</v>
      </c>
      <c r="K4939" s="56">
        <v>165</v>
      </c>
      <c r="L4939" s="59">
        <v>41283</v>
      </c>
      <c r="M4939" s="60">
        <v>2013</v>
      </c>
      <c r="N4939" s="61">
        <v>41283</v>
      </c>
      <c r="O4939" s="60">
        <v>2013</v>
      </c>
      <c r="P4939" s="61">
        <v>41639</v>
      </c>
      <c r="Q4939" s="53" t="s">
        <v>348</v>
      </c>
      <c r="R4939" s="53" t="s">
        <v>1806</v>
      </c>
      <c r="S4939" s="53" t="s">
        <v>1799</v>
      </c>
      <c r="T4939" s="60">
        <v>45</v>
      </c>
      <c r="U4939" s="53">
        <v>8</v>
      </c>
      <c r="V4939" s="53" t="s">
        <v>389</v>
      </c>
      <c r="W4939" s="53"/>
      <c r="X4939" s="63"/>
      <c r="Y4939" s="63"/>
      <c r="Z4939" s="53"/>
      <c r="AA4939" s="53"/>
      <c r="AB4939" s="72"/>
      <c r="AC4939" s="57"/>
      <c r="AD4939" s="53"/>
      <c r="AE4939" s="53"/>
      <c r="AF4939" s="53"/>
      <c r="AG4939" s="63"/>
      <c r="AH4939" s="53"/>
      <c r="AI4939" s="53"/>
      <c r="AJ4939" s="149">
        <v>1</v>
      </c>
      <c r="AK4939" s="374">
        <v>8</v>
      </c>
    </row>
    <row r="4940" spans="1:37" s="149" customFormat="1" ht="75" customHeight="1">
      <c r="A4940" s="53" t="s">
        <v>1704</v>
      </c>
      <c r="B4940" s="60">
        <v>8594</v>
      </c>
      <c r="C4940" s="60">
        <v>3000415</v>
      </c>
      <c r="D4940" s="52" t="s">
        <v>2040</v>
      </c>
      <c r="E4940" s="53" t="s">
        <v>63</v>
      </c>
      <c r="F4940" s="55">
        <v>41283</v>
      </c>
      <c r="G4940" s="55">
        <v>41283</v>
      </c>
      <c r="H4940" s="53" t="s">
        <v>100</v>
      </c>
      <c r="I4940" s="57">
        <v>300</v>
      </c>
      <c r="J4940" s="56">
        <v>325.98731222506728</v>
      </c>
      <c r="K4940" s="56">
        <v>300</v>
      </c>
      <c r="L4940" s="59">
        <v>41283</v>
      </c>
      <c r="M4940" s="60">
        <v>2013</v>
      </c>
      <c r="N4940" s="61">
        <v>41283</v>
      </c>
      <c r="O4940" s="60">
        <v>2013</v>
      </c>
      <c r="P4940" s="61">
        <v>41639</v>
      </c>
      <c r="Q4940" s="53" t="s">
        <v>348</v>
      </c>
      <c r="R4940" s="53" t="s">
        <v>1807</v>
      </c>
      <c r="S4940" s="53" t="s">
        <v>1799</v>
      </c>
      <c r="T4940" s="60">
        <v>45</v>
      </c>
      <c r="U4940" s="53">
        <v>8</v>
      </c>
      <c r="V4940" s="53" t="s">
        <v>389</v>
      </c>
      <c r="W4940" s="53"/>
      <c r="X4940" s="63"/>
      <c r="Y4940" s="63"/>
      <c r="Z4940" s="53"/>
      <c r="AA4940" s="53"/>
      <c r="AB4940" s="72"/>
      <c r="AC4940" s="57"/>
      <c r="AD4940" s="53"/>
      <c r="AE4940" s="53"/>
      <c r="AF4940" s="53"/>
      <c r="AG4940" s="63"/>
      <c r="AH4940" s="53"/>
      <c r="AI4940" s="53"/>
      <c r="AJ4940" s="149">
        <v>1</v>
      </c>
      <c r="AK4940" s="374">
        <v>8</v>
      </c>
    </row>
    <row r="4941" spans="1:37" s="149" customFormat="1" ht="75" customHeight="1">
      <c r="A4941" s="53" t="s">
        <v>1704</v>
      </c>
      <c r="B4941" s="60">
        <v>8595</v>
      </c>
      <c r="C4941" s="60">
        <v>3000415</v>
      </c>
      <c r="D4941" s="52" t="s">
        <v>2040</v>
      </c>
      <c r="E4941" s="53" t="s">
        <v>59</v>
      </c>
      <c r="F4941" s="55">
        <v>41252</v>
      </c>
      <c r="G4941" s="55">
        <v>41283</v>
      </c>
      <c r="H4941" s="53" t="s">
        <v>100</v>
      </c>
      <c r="I4941" s="57">
        <v>300</v>
      </c>
      <c r="J4941" s="56">
        <v>302.28019668000002</v>
      </c>
      <c r="K4941" s="56">
        <v>300</v>
      </c>
      <c r="L4941" s="59">
        <v>41283</v>
      </c>
      <c r="M4941" s="60">
        <v>2013</v>
      </c>
      <c r="N4941" s="61">
        <v>41283</v>
      </c>
      <c r="O4941" s="60">
        <v>2013</v>
      </c>
      <c r="P4941" s="61">
        <v>41639</v>
      </c>
      <c r="Q4941" s="53" t="s">
        <v>348</v>
      </c>
      <c r="R4941" s="53" t="s">
        <v>1808</v>
      </c>
      <c r="S4941" s="53" t="s">
        <v>1799</v>
      </c>
      <c r="T4941" s="60">
        <v>20</v>
      </c>
      <c r="U4941" s="53">
        <v>8</v>
      </c>
      <c r="V4941" s="53" t="s">
        <v>389</v>
      </c>
      <c r="W4941" s="53"/>
      <c r="X4941" s="63"/>
      <c r="Y4941" s="63"/>
      <c r="Z4941" s="53"/>
      <c r="AA4941" s="53"/>
      <c r="AB4941" s="72"/>
      <c r="AC4941" s="57"/>
      <c r="AD4941" s="53"/>
      <c r="AE4941" s="53"/>
      <c r="AF4941" s="53"/>
      <c r="AG4941" s="63"/>
      <c r="AH4941" s="53"/>
      <c r="AI4941" s="53"/>
      <c r="AJ4941" s="149">
        <v>1</v>
      </c>
      <c r="AK4941" s="374">
        <v>8</v>
      </c>
    </row>
    <row r="4942" spans="1:37" s="149" customFormat="1" ht="75" customHeight="1">
      <c r="A4942" s="53" t="s">
        <v>1704</v>
      </c>
      <c r="B4942" s="60">
        <v>8596</v>
      </c>
      <c r="C4942" s="60">
        <v>3000415</v>
      </c>
      <c r="D4942" s="52" t="s">
        <v>2040</v>
      </c>
      <c r="E4942" s="53" t="s">
        <v>59</v>
      </c>
      <c r="F4942" s="55">
        <v>41306</v>
      </c>
      <c r="G4942" s="55">
        <v>41334</v>
      </c>
      <c r="H4942" s="53" t="s">
        <v>100</v>
      </c>
      <c r="I4942" s="57">
        <v>50</v>
      </c>
      <c r="J4942" s="56">
        <v>50.53698558479207</v>
      </c>
      <c r="K4942" s="56">
        <v>50</v>
      </c>
      <c r="L4942" s="59">
        <v>41334</v>
      </c>
      <c r="M4942" s="60">
        <v>2013</v>
      </c>
      <c r="N4942" s="61">
        <v>41334</v>
      </c>
      <c r="O4942" s="60">
        <v>2013</v>
      </c>
      <c r="P4942" s="61">
        <v>41639</v>
      </c>
      <c r="Q4942" s="53" t="s">
        <v>348</v>
      </c>
      <c r="R4942" s="53" t="s">
        <v>1809</v>
      </c>
      <c r="S4942" s="53" t="s">
        <v>1799</v>
      </c>
      <c r="T4942" s="60">
        <v>8</v>
      </c>
      <c r="U4942" s="53">
        <v>8</v>
      </c>
      <c r="V4942" s="53" t="s">
        <v>389</v>
      </c>
      <c r="W4942" s="53"/>
      <c r="X4942" s="63"/>
      <c r="Y4942" s="63"/>
      <c r="Z4942" s="53"/>
      <c r="AA4942" s="53"/>
      <c r="AB4942" s="72"/>
      <c r="AC4942" s="57"/>
      <c r="AD4942" s="53"/>
      <c r="AE4942" s="53"/>
      <c r="AF4942" s="53"/>
      <c r="AG4942" s="63"/>
      <c r="AH4942" s="53"/>
      <c r="AI4942" s="53"/>
      <c r="AJ4942" s="149">
        <v>1</v>
      </c>
      <c r="AK4942" s="374">
        <v>8</v>
      </c>
    </row>
    <row r="4943" spans="1:37" s="149" customFormat="1" ht="75" customHeight="1">
      <c r="A4943" s="53" t="s">
        <v>1704</v>
      </c>
      <c r="B4943" s="60">
        <v>8597</v>
      </c>
      <c r="C4943" s="60">
        <v>3000415</v>
      </c>
      <c r="D4943" s="52" t="s">
        <v>2040</v>
      </c>
      <c r="E4943" s="53" t="s">
        <v>59</v>
      </c>
      <c r="F4943" s="55">
        <v>41304</v>
      </c>
      <c r="G4943" s="55">
        <v>41363</v>
      </c>
      <c r="H4943" s="53" t="s">
        <v>100</v>
      </c>
      <c r="I4943" s="57">
        <v>300</v>
      </c>
      <c r="J4943" s="56">
        <v>329.76021456000001</v>
      </c>
      <c r="K4943" s="56">
        <v>300</v>
      </c>
      <c r="L4943" s="59">
        <v>41384</v>
      </c>
      <c r="M4943" s="60">
        <v>2013</v>
      </c>
      <c r="N4943" s="61">
        <v>41384</v>
      </c>
      <c r="O4943" s="60">
        <v>2013</v>
      </c>
      <c r="P4943" s="61">
        <v>41639</v>
      </c>
      <c r="Q4943" s="53" t="s">
        <v>348</v>
      </c>
      <c r="R4943" s="53" t="s">
        <v>1810</v>
      </c>
      <c r="S4943" s="53" t="s">
        <v>1799</v>
      </c>
      <c r="T4943" s="60">
        <v>522</v>
      </c>
      <c r="U4943" s="53">
        <v>8</v>
      </c>
      <c r="V4943" s="53" t="s">
        <v>389</v>
      </c>
      <c r="W4943" s="53"/>
      <c r="X4943" s="63"/>
      <c r="Y4943" s="63"/>
      <c r="Z4943" s="53"/>
      <c r="AA4943" s="53"/>
      <c r="AB4943" s="72"/>
      <c r="AC4943" s="57"/>
      <c r="AD4943" s="53"/>
      <c r="AE4943" s="53"/>
      <c r="AF4943" s="53"/>
      <c r="AG4943" s="63"/>
      <c r="AH4943" s="53"/>
      <c r="AI4943" s="53"/>
      <c r="AJ4943" s="149">
        <v>2</v>
      </c>
      <c r="AK4943" s="374">
        <v>8</v>
      </c>
    </row>
    <row r="4944" spans="1:37" s="149" customFormat="1" ht="75" customHeight="1">
      <c r="A4944" s="53" t="s">
        <v>1704</v>
      </c>
      <c r="B4944" s="60">
        <v>8598</v>
      </c>
      <c r="C4944" s="60">
        <v>3000407</v>
      </c>
      <c r="D4944" s="52" t="s">
        <v>423</v>
      </c>
      <c r="E4944" s="53" t="s">
        <v>59</v>
      </c>
      <c r="F4944" s="55">
        <v>41252</v>
      </c>
      <c r="G4944" s="55">
        <v>41283</v>
      </c>
      <c r="H4944" s="53" t="s">
        <v>100</v>
      </c>
      <c r="I4944" s="57">
        <v>490</v>
      </c>
      <c r="J4944" s="56">
        <v>493.72432124400007</v>
      </c>
      <c r="K4944" s="56">
        <v>490</v>
      </c>
      <c r="L4944" s="59">
        <v>41283</v>
      </c>
      <c r="M4944" s="60">
        <v>2013</v>
      </c>
      <c r="N4944" s="61">
        <v>41283</v>
      </c>
      <c r="O4944" s="60">
        <v>2013</v>
      </c>
      <c r="P4944" s="61">
        <v>41639</v>
      </c>
      <c r="Q4944" s="53" t="s">
        <v>348</v>
      </c>
      <c r="R4944" s="53" t="s">
        <v>1811</v>
      </c>
      <c r="S4944" s="53" t="s">
        <v>1799</v>
      </c>
      <c r="T4944" s="60">
        <v>27</v>
      </c>
      <c r="U4944" s="53">
        <v>8</v>
      </c>
      <c r="V4944" s="53" t="s">
        <v>389</v>
      </c>
      <c r="W4944" s="53"/>
      <c r="X4944" s="63"/>
      <c r="Y4944" s="63"/>
      <c r="Z4944" s="53"/>
      <c r="AA4944" s="53"/>
      <c r="AB4944" s="72"/>
      <c r="AC4944" s="57"/>
      <c r="AD4944" s="53"/>
      <c r="AE4944" s="53"/>
      <c r="AF4944" s="53"/>
      <c r="AG4944" s="63"/>
      <c r="AH4944" s="53"/>
      <c r="AI4944" s="53"/>
      <c r="AJ4944" s="149">
        <v>1</v>
      </c>
      <c r="AK4944" s="374">
        <v>8</v>
      </c>
    </row>
    <row r="4945" spans="1:37" s="149" customFormat="1" ht="75" customHeight="1">
      <c r="A4945" s="53" t="s">
        <v>1704</v>
      </c>
      <c r="B4945" s="60">
        <v>8599</v>
      </c>
      <c r="C4945" s="60">
        <v>3000407</v>
      </c>
      <c r="D4945" s="52" t="s">
        <v>423</v>
      </c>
      <c r="E4945" s="53" t="s">
        <v>59</v>
      </c>
      <c r="F4945" s="55">
        <v>41268</v>
      </c>
      <c r="G4945" s="55">
        <v>41330</v>
      </c>
      <c r="H4945" s="53" t="s">
        <v>100</v>
      </c>
      <c r="I4945" s="57">
        <v>900</v>
      </c>
      <c r="J4945" s="56">
        <v>900</v>
      </c>
      <c r="K4945" s="56">
        <v>900</v>
      </c>
      <c r="L4945" s="59">
        <v>41348</v>
      </c>
      <c r="M4945" s="60">
        <v>2013</v>
      </c>
      <c r="N4945" s="61">
        <v>41348</v>
      </c>
      <c r="O4945" s="60">
        <v>2013</v>
      </c>
      <c r="P4945" s="61">
        <v>41639</v>
      </c>
      <c r="Q4945" s="53" t="s">
        <v>348</v>
      </c>
      <c r="R4945" s="53" t="s">
        <v>757</v>
      </c>
      <c r="S4945" s="53" t="s">
        <v>1799</v>
      </c>
      <c r="T4945" s="60">
        <v>472</v>
      </c>
      <c r="U4945" s="53">
        <v>8</v>
      </c>
      <c r="V4945" s="53" t="s">
        <v>385</v>
      </c>
      <c r="W4945" s="53"/>
      <c r="X4945" s="63"/>
      <c r="Y4945" s="63"/>
      <c r="Z4945" s="53"/>
      <c r="AA4945" s="53"/>
      <c r="AB4945" s="72"/>
      <c r="AC4945" s="57"/>
      <c r="AD4945" s="53"/>
      <c r="AE4945" s="53"/>
      <c r="AF4945" s="53"/>
      <c r="AG4945" s="63"/>
      <c r="AH4945" s="53"/>
      <c r="AI4945" s="53"/>
      <c r="AJ4945" s="149">
        <v>1</v>
      </c>
      <c r="AK4945" s="374">
        <v>8</v>
      </c>
    </row>
    <row r="4946" spans="1:37" s="149" customFormat="1" ht="75" customHeight="1">
      <c r="A4946" s="53" t="s">
        <v>1704</v>
      </c>
      <c r="B4946" s="60">
        <v>8600</v>
      </c>
      <c r="C4946" s="60">
        <v>3000407</v>
      </c>
      <c r="D4946" s="52" t="s">
        <v>423</v>
      </c>
      <c r="E4946" s="53" t="s">
        <v>63</v>
      </c>
      <c r="F4946" s="55">
        <v>41252</v>
      </c>
      <c r="G4946" s="55">
        <v>41283</v>
      </c>
      <c r="H4946" s="53" t="s">
        <v>100</v>
      </c>
      <c r="I4946" s="57">
        <v>100</v>
      </c>
      <c r="J4946" s="56">
        <v>100.76006556</v>
      </c>
      <c r="K4946" s="56">
        <v>100</v>
      </c>
      <c r="L4946" s="59">
        <v>41283</v>
      </c>
      <c r="M4946" s="60">
        <v>2013</v>
      </c>
      <c r="N4946" s="61">
        <v>41283</v>
      </c>
      <c r="O4946" s="60">
        <v>2013</v>
      </c>
      <c r="P4946" s="61">
        <v>41639</v>
      </c>
      <c r="Q4946" s="53" t="s">
        <v>348</v>
      </c>
      <c r="R4946" s="53" t="s">
        <v>1812</v>
      </c>
      <c r="S4946" s="53" t="s">
        <v>384</v>
      </c>
      <c r="T4946" s="60">
        <v>24</v>
      </c>
      <c r="U4946" s="53">
        <v>8</v>
      </c>
      <c r="V4946" s="53" t="s">
        <v>389</v>
      </c>
      <c r="W4946" s="53"/>
      <c r="X4946" s="63"/>
      <c r="Y4946" s="63"/>
      <c r="Z4946" s="53"/>
      <c r="AA4946" s="53"/>
      <c r="AB4946" s="72"/>
      <c r="AC4946" s="57"/>
      <c r="AD4946" s="53"/>
      <c r="AE4946" s="53"/>
      <c r="AF4946" s="53"/>
      <c r="AG4946" s="63"/>
      <c r="AH4946" s="53"/>
      <c r="AI4946" s="53"/>
      <c r="AJ4946" s="149">
        <v>1</v>
      </c>
      <c r="AK4946" s="374">
        <v>8</v>
      </c>
    </row>
    <row r="4947" spans="1:37" s="149" customFormat="1" ht="60" customHeight="1">
      <c r="A4947" s="53" t="s">
        <v>1704</v>
      </c>
      <c r="B4947" s="60">
        <v>8601</v>
      </c>
      <c r="C4947" s="60">
        <v>3000530</v>
      </c>
      <c r="D4947" s="52" t="s">
        <v>412</v>
      </c>
      <c r="E4947" s="53" t="s">
        <v>63</v>
      </c>
      <c r="F4947" s="55">
        <v>41283</v>
      </c>
      <c r="G4947" s="55">
        <v>41283</v>
      </c>
      <c r="H4947" s="53" t="s">
        <v>100</v>
      </c>
      <c r="I4947" s="57">
        <v>50</v>
      </c>
      <c r="J4947" s="56">
        <v>50</v>
      </c>
      <c r="K4947" s="56">
        <v>50</v>
      </c>
      <c r="L4947" s="59">
        <v>41283</v>
      </c>
      <c r="M4947" s="60">
        <v>2013</v>
      </c>
      <c r="N4947" s="61">
        <v>41283</v>
      </c>
      <c r="O4947" s="60">
        <v>2013</v>
      </c>
      <c r="P4947" s="61">
        <v>41639</v>
      </c>
      <c r="Q4947" s="53" t="s">
        <v>348</v>
      </c>
      <c r="R4947" s="53" t="s">
        <v>1813</v>
      </c>
      <c r="S4947" s="53" t="s">
        <v>1752</v>
      </c>
      <c r="T4947" s="60">
        <v>5</v>
      </c>
      <c r="U4947" s="53">
        <v>8</v>
      </c>
      <c r="V4947" s="53" t="s">
        <v>389</v>
      </c>
      <c r="W4947" s="53"/>
      <c r="X4947" s="63"/>
      <c r="Y4947" s="63"/>
      <c r="Z4947" s="53"/>
      <c r="AA4947" s="53"/>
      <c r="AB4947" s="72"/>
      <c r="AC4947" s="57"/>
      <c r="AD4947" s="53"/>
      <c r="AE4947" s="53"/>
      <c r="AF4947" s="53"/>
      <c r="AG4947" s="63"/>
      <c r="AH4947" s="53"/>
      <c r="AI4947" s="53"/>
      <c r="AJ4947" s="149">
        <v>1</v>
      </c>
      <c r="AK4947" s="374">
        <v>8</v>
      </c>
    </row>
    <row r="4948" spans="1:37" s="149" customFormat="1" ht="60" customHeight="1">
      <c r="A4948" s="53" t="s">
        <v>1704</v>
      </c>
      <c r="B4948" s="60">
        <v>8602</v>
      </c>
      <c r="C4948" s="60">
        <v>3000530</v>
      </c>
      <c r="D4948" s="52" t="s">
        <v>412</v>
      </c>
      <c r="E4948" s="53" t="s">
        <v>63</v>
      </c>
      <c r="F4948" s="55">
        <v>41283</v>
      </c>
      <c r="G4948" s="55">
        <v>41283</v>
      </c>
      <c r="H4948" s="53" t="s">
        <v>100</v>
      </c>
      <c r="I4948" s="57">
        <v>75</v>
      </c>
      <c r="J4948" s="56">
        <v>75</v>
      </c>
      <c r="K4948" s="56">
        <v>75</v>
      </c>
      <c r="L4948" s="59">
        <v>41283</v>
      </c>
      <c r="M4948" s="60">
        <v>2013</v>
      </c>
      <c r="N4948" s="61">
        <v>41283</v>
      </c>
      <c r="O4948" s="60">
        <v>2013</v>
      </c>
      <c r="P4948" s="61">
        <v>41639</v>
      </c>
      <c r="Q4948" s="53" t="s">
        <v>348</v>
      </c>
      <c r="R4948" s="53" t="s">
        <v>1814</v>
      </c>
      <c r="S4948" s="53" t="s">
        <v>1752</v>
      </c>
      <c r="T4948" s="60">
        <v>13</v>
      </c>
      <c r="U4948" s="53">
        <v>8</v>
      </c>
      <c r="V4948" s="53" t="s">
        <v>389</v>
      </c>
      <c r="W4948" s="53"/>
      <c r="X4948" s="63"/>
      <c r="Y4948" s="63"/>
      <c r="Z4948" s="53"/>
      <c r="AA4948" s="53"/>
      <c r="AB4948" s="72"/>
      <c r="AC4948" s="57"/>
      <c r="AD4948" s="53"/>
      <c r="AE4948" s="53"/>
      <c r="AF4948" s="53"/>
      <c r="AG4948" s="63"/>
      <c r="AH4948" s="53"/>
      <c r="AI4948" s="53"/>
      <c r="AJ4948" s="149">
        <v>1</v>
      </c>
      <c r="AK4948" s="374">
        <v>8</v>
      </c>
    </row>
    <row r="4949" spans="1:37" s="149" customFormat="1" ht="60" customHeight="1">
      <c r="A4949" s="53" t="s">
        <v>1704</v>
      </c>
      <c r="B4949" s="60">
        <v>8603</v>
      </c>
      <c r="C4949" s="60">
        <v>3000530</v>
      </c>
      <c r="D4949" s="52" t="s">
        <v>412</v>
      </c>
      <c r="E4949" s="53" t="s">
        <v>63</v>
      </c>
      <c r="F4949" s="55">
        <v>41283</v>
      </c>
      <c r="G4949" s="55">
        <v>41283</v>
      </c>
      <c r="H4949" s="53" t="s">
        <v>100</v>
      </c>
      <c r="I4949" s="57">
        <v>100</v>
      </c>
      <c r="J4949" s="56">
        <v>100</v>
      </c>
      <c r="K4949" s="56">
        <v>100</v>
      </c>
      <c r="L4949" s="59">
        <v>41283</v>
      </c>
      <c r="M4949" s="60">
        <v>2013</v>
      </c>
      <c r="N4949" s="61">
        <v>41283</v>
      </c>
      <c r="O4949" s="60">
        <v>2013</v>
      </c>
      <c r="P4949" s="61">
        <v>41639</v>
      </c>
      <c r="Q4949" s="53" t="s">
        <v>348</v>
      </c>
      <c r="R4949" s="53" t="s">
        <v>1815</v>
      </c>
      <c r="S4949" s="53" t="s">
        <v>1752</v>
      </c>
      <c r="T4949" s="60">
        <v>10</v>
      </c>
      <c r="U4949" s="53">
        <v>8</v>
      </c>
      <c r="V4949" s="53" t="s">
        <v>389</v>
      </c>
      <c r="W4949" s="53"/>
      <c r="X4949" s="63"/>
      <c r="Y4949" s="63"/>
      <c r="Z4949" s="53"/>
      <c r="AA4949" s="53"/>
      <c r="AB4949" s="72"/>
      <c r="AC4949" s="57"/>
      <c r="AD4949" s="53"/>
      <c r="AE4949" s="53"/>
      <c r="AF4949" s="53"/>
      <c r="AG4949" s="63"/>
      <c r="AH4949" s="53"/>
      <c r="AI4949" s="53"/>
      <c r="AJ4949" s="149">
        <v>1</v>
      </c>
      <c r="AK4949" s="374">
        <v>8</v>
      </c>
    </row>
    <row r="4950" spans="1:37" s="149" customFormat="1" ht="60" customHeight="1">
      <c r="A4950" s="53" t="s">
        <v>1704</v>
      </c>
      <c r="B4950" s="60">
        <v>8604</v>
      </c>
      <c r="C4950" s="60">
        <v>3000452</v>
      </c>
      <c r="D4950" s="52" t="s">
        <v>424</v>
      </c>
      <c r="E4950" s="53" t="s">
        <v>59</v>
      </c>
      <c r="F4950" s="55">
        <v>41404</v>
      </c>
      <c r="G4950" s="55">
        <v>41465</v>
      </c>
      <c r="H4950" s="53" t="s">
        <v>100</v>
      </c>
      <c r="I4950" s="57">
        <v>500</v>
      </c>
      <c r="J4950" s="56">
        <v>549.60035760000005</v>
      </c>
      <c r="K4950" s="56">
        <v>500</v>
      </c>
      <c r="L4950" s="59">
        <v>41486</v>
      </c>
      <c r="M4950" s="60">
        <v>2013</v>
      </c>
      <c r="N4950" s="61">
        <v>41487</v>
      </c>
      <c r="O4950" s="60">
        <v>2013</v>
      </c>
      <c r="P4950" s="61">
        <v>41639</v>
      </c>
      <c r="Q4950" s="53" t="s">
        <v>348</v>
      </c>
      <c r="R4950" s="53" t="s">
        <v>1816</v>
      </c>
      <c r="S4950" s="53" t="s">
        <v>384</v>
      </c>
      <c r="T4950" s="60">
        <v>1</v>
      </c>
      <c r="U4950" s="53">
        <v>8</v>
      </c>
      <c r="V4950" s="53" t="s">
        <v>389</v>
      </c>
      <c r="W4950" s="53"/>
      <c r="X4950" s="63"/>
      <c r="Y4950" s="63"/>
      <c r="Z4950" s="53"/>
      <c r="AA4950" s="53"/>
      <c r="AB4950" s="72"/>
      <c r="AC4950" s="57"/>
      <c r="AD4950" s="53"/>
      <c r="AE4950" s="53"/>
      <c r="AF4950" s="53"/>
      <c r="AG4950" s="63"/>
      <c r="AH4950" s="53"/>
      <c r="AI4950" s="53"/>
      <c r="AJ4950" s="149">
        <v>3</v>
      </c>
      <c r="AK4950" s="374">
        <v>8</v>
      </c>
    </row>
    <row r="4951" spans="1:37" s="149" customFormat="1" ht="60" customHeight="1">
      <c r="A4951" s="53" t="s">
        <v>1704</v>
      </c>
      <c r="B4951" s="60">
        <v>8605</v>
      </c>
      <c r="C4951" s="53">
        <v>3000521</v>
      </c>
      <c r="D4951" s="52" t="s">
        <v>415</v>
      </c>
      <c r="E4951" s="53" t="s">
        <v>59</v>
      </c>
      <c r="F4951" s="55">
        <v>41284</v>
      </c>
      <c r="G4951" s="55">
        <v>41343</v>
      </c>
      <c r="H4951" s="53" t="s">
        <v>100</v>
      </c>
      <c r="I4951" s="57">
        <v>734.1</v>
      </c>
      <c r="J4951" s="56">
        <v>734.1</v>
      </c>
      <c r="K4951" s="56">
        <v>734.1</v>
      </c>
      <c r="L4951" s="59">
        <v>41364</v>
      </c>
      <c r="M4951" s="60">
        <v>2013</v>
      </c>
      <c r="N4951" s="61">
        <v>41365</v>
      </c>
      <c r="O4951" s="60">
        <v>2014</v>
      </c>
      <c r="P4951" s="61">
        <v>41729</v>
      </c>
      <c r="Q4951" s="53" t="s">
        <v>348</v>
      </c>
      <c r="R4951" s="53" t="s">
        <v>1817</v>
      </c>
      <c r="S4951" s="53" t="s">
        <v>384</v>
      </c>
      <c r="T4951" s="60">
        <v>1</v>
      </c>
      <c r="U4951" s="53">
        <v>8</v>
      </c>
      <c r="V4951" s="53" t="s">
        <v>389</v>
      </c>
      <c r="W4951" s="53"/>
      <c r="X4951" s="63"/>
      <c r="Y4951" s="63"/>
      <c r="Z4951" s="53"/>
      <c r="AA4951" s="53"/>
      <c r="AB4951" s="72"/>
      <c r="AC4951" s="57"/>
      <c r="AD4951" s="53"/>
      <c r="AE4951" s="53"/>
      <c r="AF4951" s="53"/>
      <c r="AG4951" s="63"/>
      <c r="AH4951" s="53"/>
      <c r="AI4951" s="53"/>
      <c r="AJ4951" s="149">
        <v>1</v>
      </c>
      <c r="AK4951" s="374">
        <v>8</v>
      </c>
    </row>
    <row r="4952" spans="1:37" s="149" customFormat="1" ht="60" customHeight="1">
      <c r="A4952" s="53" t="s">
        <v>1704</v>
      </c>
      <c r="B4952" s="60">
        <v>8606</v>
      </c>
      <c r="C4952" s="53">
        <v>3000522</v>
      </c>
      <c r="D4952" s="52" t="s">
        <v>403</v>
      </c>
      <c r="E4952" s="53" t="s">
        <v>59</v>
      </c>
      <c r="F4952" s="55">
        <v>41214</v>
      </c>
      <c r="G4952" s="55">
        <v>41274</v>
      </c>
      <c r="H4952" s="53" t="s">
        <v>100</v>
      </c>
      <c r="I4952" s="57">
        <v>76.272000000000006</v>
      </c>
      <c r="J4952" s="56">
        <v>83.838236949734409</v>
      </c>
      <c r="K4952" s="56">
        <v>76.272000000000006</v>
      </c>
      <c r="L4952" s="59">
        <v>41283</v>
      </c>
      <c r="M4952" s="60">
        <v>2013</v>
      </c>
      <c r="N4952" s="61">
        <v>41283</v>
      </c>
      <c r="O4952" s="60">
        <v>2013</v>
      </c>
      <c r="P4952" s="61">
        <v>41639</v>
      </c>
      <c r="Q4952" s="53" t="s">
        <v>348</v>
      </c>
      <c r="R4952" s="53" t="s">
        <v>1818</v>
      </c>
      <c r="S4952" s="53" t="s">
        <v>384</v>
      </c>
      <c r="T4952" s="60">
        <v>1</v>
      </c>
      <c r="U4952" s="53">
        <v>8</v>
      </c>
      <c r="V4952" s="53" t="s">
        <v>389</v>
      </c>
      <c r="W4952" s="53"/>
      <c r="X4952" s="63"/>
      <c r="Y4952" s="63"/>
      <c r="Z4952" s="53"/>
      <c r="AA4952" s="53"/>
      <c r="AB4952" s="72"/>
      <c r="AC4952" s="57"/>
      <c r="AD4952" s="53"/>
      <c r="AE4952" s="53"/>
      <c r="AF4952" s="53"/>
      <c r="AG4952" s="63"/>
      <c r="AH4952" s="53"/>
      <c r="AI4952" s="53"/>
      <c r="AJ4952" s="149">
        <v>1</v>
      </c>
      <c r="AK4952" s="374">
        <v>8</v>
      </c>
    </row>
    <row r="4953" spans="1:37" s="149" customFormat="1" ht="60" customHeight="1">
      <c r="A4953" s="53" t="s">
        <v>1704</v>
      </c>
      <c r="B4953" s="60">
        <v>8607</v>
      </c>
      <c r="C4953" s="53">
        <v>3000522</v>
      </c>
      <c r="D4953" s="52" t="s">
        <v>403</v>
      </c>
      <c r="E4953" s="53" t="s">
        <v>59</v>
      </c>
      <c r="F4953" s="55">
        <v>41214</v>
      </c>
      <c r="G4953" s="55">
        <v>41274</v>
      </c>
      <c r="H4953" s="53" t="s">
        <v>100</v>
      </c>
      <c r="I4953" s="57">
        <v>1095.1120000000001</v>
      </c>
      <c r="J4953" s="56">
        <v>1095.1120000000001</v>
      </c>
      <c r="K4953" s="56">
        <v>1095.1120000000001</v>
      </c>
      <c r="L4953" s="59">
        <v>41283</v>
      </c>
      <c r="M4953" s="60">
        <v>2013</v>
      </c>
      <c r="N4953" s="61">
        <v>41283</v>
      </c>
      <c r="O4953" s="60">
        <v>2013</v>
      </c>
      <c r="P4953" s="61">
        <v>41639</v>
      </c>
      <c r="Q4953" s="53" t="s">
        <v>348</v>
      </c>
      <c r="R4953" s="53" t="s">
        <v>1819</v>
      </c>
      <c r="S4953" s="53" t="s">
        <v>384</v>
      </c>
      <c r="T4953" s="60">
        <v>1</v>
      </c>
      <c r="U4953" s="53">
        <v>8</v>
      </c>
      <c r="V4953" s="53" t="s">
        <v>389</v>
      </c>
      <c r="W4953" s="53"/>
      <c r="X4953" s="63"/>
      <c r="Y4953" s="63"/>
      <c r="Z4953" s="53"/>
      <c r="AA4953" s="53"/>
      <c r="AB4953" s="72"/>
      <c r="AC4953" s="57"/>
      <c r="AD4953" s="53"/>
      <c r="AE4953" s="53"/>
      <c r="AF4953" s="53"/>
      <c r="AG4953" s="63"/>
      <c r="AH4953" s="53"/>
      <c r="AI4953" s="53"/>
      <c r="AJ4953" s="149">
        <v>1</v>
      </c>
      <c r="AK4953" s="374">
        <v>8</v>
      </c>
    </row>
    <row r="4954" spans="1:37" s="149" customFormat="1" ht="60" customHeight="1">
      <c r="A4954" s="53" t="s">
        <v>1704</v>
      </c>
      <c r="B4954" s="60">
        <v>8608</v>
      </c>
      <c r="C4954" s="53">
        <v>3000522</v>
      </c>
      <c r="D4954" s="52" t="s">
        <v>403</v>
      </c>
      <c r="E4954" s="53" t="s">
        <v>59</v>
      </c>
      <c r="F4954" s="55">
        <v>41214</v>
      </c>
      <c r="G4954" s="55">
        <v>41274</v>
      </c>
      <c r="H4954" s="53" t="s">
        <v>100</v>
      </c>
      <c r="I4954" s="57">
        <v>602.79999999999995</v>
      </c>
      <c r="J4954" s="56">
        <v>602.96435392152966</v>
      </c>
      <c r="K4954" s="56">
        <v>602.79999999999995</v>
      </c>
      <c r="L4954" s="59">
        <v>41283</v>
      </c>
      <c r="M4954" s="60">
        <v>2013</v>
      </c>
      <c r="N4954" s="61">
        <v>41283</v>
      </c>
      <c r="O4954" s="60">
        <v>2013</v>
      </c>
      <c r="P4954" s="61">
        <v>41639</v>
      </c>
      <c r="Q4954" s="53" t="s">
        <v>348</v>
      </c>
      <c r="R4954" s="53" t="s">
        <v>1820</v>
      </c>
      <c r="S4954" s="53" t="s">
        <v>384</v>
      </c>
      <c r="T4954" s="60">
        <v>1</v>
      </c>
      <c r="U4954" s="53">
        <v>8</v>
      </c>
      <c r="V4954" s="53" t="s">
        <v>385</v>
      </c>
      <c r="W4954" s="53"/>
      <c r="X4954" s="63"/>
      <c r="Y4954" s="63"/>
      <c r="Z4954" s="53"/>
      <c r="AA4954" s="53"/>
      <c r="AB4954" s="72"/>
      <c r="AC4954" s="57"/>
      <c r="AD4954" s="53"/>
      <c r="AE4954" s="53"/>
      <c r="AF4954" s="53"/>
      <c r="AG4954" s="63"/>
      <c r="AH4954" s="53"/>
      <c r="AI4954" s="53"/>
      <c r="AJ4954" s="149">
        <v>1</v>
      </c>
      <c r="AK4954" s="374">
        <v>8</v>
      </c>
    </row>
    <row r="4955" spans="1:37" s="149" customFormat="1" ht="60" customHeight="1">
      <c r="A4955" s="53" t="s">
        <v>1704</v>
      </c>
      <c r="B4955" s="60">
        <v>8609</v>
      </c>
      <c r="C4955" s="53">
        <v>3000522</v>
      </c>
      <c r="D4955" s="52" t="s">
        <v>403</v>
      </c>
      <c r="E4955" s="53" t="s">
        <v>59</v>
      </c>
      <c r="F4955" s="55">
        <v>41214</v>
      </c>
      <c r="G4955" s="55">
        <v>41274</v>
      </c>
      <c r="H4955" s="53" t="s">
        <v>100</v>
      </c>
      <c r="I4955" s="57">
        <v>1584.7619999999999</v>
      </c>
      <c r="J4955" s="56">
        <v>1721.3483200032001</v>
      </c>
      <c r="K4955" s="56">
        <v>1584.7619999999999</v>
      </c>
      <c r="L4955" s="59">
        <v>41283</v>
      </c>
      <c r="M4955" s="60">
        <v>2013</v>
      </c>
      <c r="N4955" s="61">
        <v>41283</v>
      </c>
      <c r="O4955" s="60">
        <v>2013</v>
      </c>
      <c r="P4955" s="61">
        <v>41639</v>
      </c>
      <c r="Q4955" s="53" t="s">
        <v>348</v>
      </c>
      <c r="R4955" s="53" t="s">
        <v>1821</v>
      </c>
      <c r="S4955" s="53" t="s">
        <v>384</v>
      </c>
      <c r="T4955" s="60">
        <v>1</v>
      </c>
      <c r="U4955" s="53">
        <v>8</v>
      </c>
      <c r="V4955" s="53" t="s">
        <v>385</v>
      </c>
      <c r="W4955" s="53"/>
      <c r="X4955" s="63"/>
      <c r="Y4955" s="63"/>
      <c r="Z4955" s="53"/>
      <c r="AA4955" s="53"/>
      <c r="AB4955" s="72"/>
      <c r="AC4955" s="57"/>
      <c r="AD4955" s="53"/>
      <c r="AE4955" s="53"/>
      <c r="AF4955" s="53"/>
      <c r="AG4955" s="63"/>
      <c r="AH4955" s="53"/>
      <c r="AI4955" s="53"/>
      <c r="AJ4955" s="149">
        <v>1</v>
      </c>
      <c r="AK4955" s="374">
        <v>8</v>
      </c>
    </row>
    <row r="4956" spans="1:37" s="149" customFormat="1" ht="75" customHeight="1">
      <c r="A4956" s="53" t="s">
        <v>1704</v>
      </c>
      <c r="B4956" s="60">
        <v>8610</v>
      </c>
      <c r="C4956" s="53" t="s">
        <v>1032</v>
      </c>
      <c r="D4956" s="52" t="s">
        <v>411</v>
      </c>
      <c r="E4956" s="53" t="s">
        <v>59</v>
      </c>
      <c r="F4956" s="55">
        <v>41435</v>
      </c>
      <c r="G4956" s="55">
        <v>41496</v>
      </c>
      <c r="H4956" s="53" t="s">
        <v>102</v>
      </c>
      <c r="I4956" s="57">
        <v>730</v>
      </c>
      <c r="J4956" s="56">
        <v>730.19903510736015</v>
      </c>
      <c r="K4956" s="56">
        <v>730</v>
      </c>
      <c r="L4956" s="59">
        <v>41517</v>
      </c>
      <c r="M4956" s="60">
        <v>2013</v>
      </c>
      <c r="N4956" s="61">
        <v>41518</v>
      </c>
      <c r="O4956" s="60">
        <v>2013</v>
      </c>
      <c r="P4956" s="61">
        <v>41639</v>
      </c>
      <c r="Q4956" s="53" t="s">
        <v>348</v>
      </c>
      <c r="R4956" s="53" t="s">
        <v>1822</v>
      </c>
      <c r="S4956" s="53" t="s">
        <v>384</v>
      </c>
      <c r="T4956" s="60">
        <v>1</v>
      </c>
      <c r="U4956" s="53">
        <v>8</v>
      </c>
      <c r="V4956" s="53" t="s">
        <v>389</v>
      </c>
      <c r="W4956" s="53"/>
      <c r="X4956" s="63"/>
      <c r="Y4956" s="63"/>
      <c r="Z4956" s="53"/>
      <c r="AA4956" s="53"/>
      <c r="AB4956" s="72"/>
      <c r="AC4956" s="57"/>
      <c r="AD4956" s="53"/>
      <c r="AE4956" s="53"/>
      <c r="AF4956" s="53"/>
      <c r="AG4956" s="63"/>
      <c r="AH4956" s="53"/>
      <c r="AI4956" s="53"/>
      <c r="AJ4956" s="149">
        <v>3</v>
      </c>
      <c r="AK4956" s="374">
        <v>8</v>
      </c>
    </row>
    <row r="4957" spans="1:37" s="149" customFormat="1" ht="60" customHeight="1">
      <c r="A4957" s="53" t="s">
        <v>1704</v>
      </c>
      <c r="B4957" s="60">
        <v>8611</v>
      </c>
      <c r="C4957" s="53">
        <v>3000577</v>
      </c>
      <c r="D4957" s="52" t="s">
        <v>411</v>
      </c>
      <c r="E4957" s="53" t="s">
        <v>59</v>
      </c>
      <c r="F4957" s="55">
        <v>41465</v>
      </c>
      <c r="G4957" s="55">
        <v>41527</v>
      </c>
      <c r="H4957" s="53" t="s">
        <v>102</v>
      </c>
      <c r="I4957" s="57">
        <v>1205.27</v>
      </c>
      <c r="J4957" s="56">
        <v>1205.5986178682849</v>
      </c>
      <c r="K4957" s="56">
        <v>1205.27</v>
      </c>
      <c r="L4957" s="59">
        <v>41547</v>
      </c>
      <c r="M4957" s="60">
        <v>2013</v>
      </c>
      <c r="N4957" s="61">
        <v>41548</v>
      </c>
      <c r="O4957" s="60">
        <v>2013</v>
      </c>
      <c r="P4957" s="61">
        <v>41639</v>
      </c>
      <c r="Q4957" s="53" t="s">
        <v>348</v>
      </c>
      <c r="R4957" s="53" t="s">
        <v>1823</v>
      </c>
      <c r="S4957" s="53" t="s">
        <v>384</v>
      </c>
      <c r="T4957" s="60">
        <v>1</v>
      </c>
      <c r="U4957" s="53">
        <v>8</v>
      </c>
      <c r="V4957" s="53" t="s">
        <v>389</v>
      </c>
      <c r="W4957" s="53"/>
      <c r="X4957" s="63"/>
      <c r="Y4957" s="63"/>
      <c r="Z4957" s="53"/>
      <c r="AA4957" s="53"/>
      <c r="AB4957" s="72"/>
      <c r="AC4957" s="57"/>
      <c r="AD4957" s="53"/>
      <c r="AE4957" s="53"/>
      <c r="AF4957" s="53"/>
      <c r="AG4957" s="63"/>
      <c r="AH4957" s="53"/>
      <c r="AI4957" s="53"/>
      <c r="AJ4957" s="149">
        <v>3</v>
      </c>
      <c r="AK4957" s="374">
        <v>8</v>
      </c>
    </row>
    <row r="4958" spans="1:37" s="149" customFormat="1" ht="60" customHeight="1">
      <c r="A4958" s="53" t="s">
        <v>1704</v>
      </c>
      <c r="B4958" s="60">
        <v>8612</v>
      </c>
      <c r="C4958" s="53">
        <v>3000577</v>
      </c>
      <c r="D4958" s="52" t="s">
        <v>411</v>
      </c>
      <c r="E4958" s="53" t="s">
        <v>59</v>
      </c>
      <c r="F4958" s="55">
        <v>41284</v>
      </c>
      <c r="G4958" s="55">
        <v>41343</v>
      </c>
      <c r="H4958" s="53" t="s">
        <v>102</v>
      </c>
      <c r="I4958" s="57">
        <v>280</v>
      </c>
      <c r="J4958" s="56">
        <v>307.77620025600004</v>
      </c>
      <c r="K4958" s="56">
        <v>280</v>
      </c>
      <c r="L4958" s="59">
        <v>41364</v>
      </c>
      <c r="M4958" s="60">
        <v>2013</v>
      </c>
      <c r="N4958" s="61">
        <v>41365</v>
      </c>
      <c r="O4958" s="60">
        <v>2013</v>
      </c>
      <c r="P4958" s="61">
        <v>41639</v>
      </c>
      <c r="Q4958" s="53" t="s">
        <v>348</v>
      </c>
      <c r="R4958" s="53" t="s">
        <v>1824</v>
      </c>
      <c r="S4958" s="53" t="s">
        <v>384</v>
      </c>
      <c r="T4958" s="60">
        <v>1</v>
      </c>
      <c r="U4958" s="53">
        <v>8</v>
      </c>
      <c r="V4958" s="53" t="s">
        <v>389</v>
      </c>
      <c r="W4958" s="53"/>
      <c r="X4958" s="63"/>
      <c r="Y4958" s="63"/>
      <c r="Z4958" s="53"/>
      <c r="AA4958" s="53"/>
      <c r="AB4958" s="72"/>
      <c r="AC4958" s="57"/>
      <c r="AD4958" s="53"/>
      <c r="AE4958" s="53"/>
      <c r="AF4958" s="53"/>
      <c r="AG4958" s="63"/>
      <c r="AH4958" s="53"/>
      <c r="AI4958" s="53"/>
      <c r="AJ4958" s="149">
        <v>1</v>
      </c>
      <c r="AK4958" s="374">
        <v>8</v>
      </c>
    </row>
    <row r="4959" spans="1:37" s="149" customFormat="1" ht="60" customHeight="1">
      <c r="A4959" s="53" t="s">
        <v>1704</v>
      </c>
      <c r="B4959" s="60">
        <v>8613</v>
      </c>
      <c r="C4959" s="53">
        <v>3000577</v>
      </c>
      <c r="D4959" s="52" t="s">
        <v>411</v>
      </c>
      <c r="E4959" s="53" t="s">
        <v>59</v>
      </c>
      <c r="F4959" s="55">
        <v>41284</v>
      </c>
      <c r="G4959" s="55">
        <v>41343</v>
      </c>
      <c r="H4959" s="53" t="s">
        <v>100</v>
      </c>
      <c r="I4959" s="57">
        <v>350</v>
      </c>
      <c r="J4959" s="56">
        <v>350</v>
      </c>
      <c r="K4959" s="56">
        <v>350</v>
      </c>
      <c r="L4959" s="59">
        <v>41364</v>
      </c>
      <c r="M4959" s="60">
        <v>2013</v>
      </c>
      <c r="N4959" s="61">
        <v>41365</v>
      </c>
      <c r="O4959" s="60">
        <v>2013</v>
      </c>
      <c r="P4959" s="61">
        <v>41639</v>
      </c>
      <c r="Q4959" s="53" t="s">
        <v>348</v>
      </c>
      <c r="R4959" s="53" t="s">
        <v>454</v>
      </c>
      <c r="S4959" s="53" t="s">
        <v>384</v>
      </c>
      <c r="T4959" s="60">
        <v>1</v>
      </c>
      <c r="U4959" s="53">
        <v>8</v>
      </c>
      <c r="V4959" s="53" t="s">
        <v>385</v>
      </c>
      <c r="W4959" s="53"/>
      <c r="X4959" s="63"/>
      <c r="Y4959" s="63"/>
      <c r="Z4959" s="53"/>
      <c r="AA4959" s="53"/>
      <c r="AB4959" s="72"/>
      <c r="AC4959" s="57"/>
      <c r="AD4959" s="53"/>
      <c r="AE4959" s="53"/>
      <c r="AF4959" s="53"/>
      <c r="AG4959" s="63"/>
      <c r="AH4959" s="53"/>
      <c r="AI4959" s="53"/>
      <c r="AJ4959" s="149">
        <v>1</v>
      </c>
      <c r="AK4959" s="374">
        <v>8</v>
      </c>
    </row>
    <row r="4960" spans="1:37" s="149" customFormat="1" ht="60" customHeight="1">
      <c r="A4960" s="53" t="s">
        <v>1704</v>
      </c>
      <c r="B4960" s="60">
        <v>8614</v>
      </c>
      <c r="C4960" s="53">
        <v>3000577</v>
      </c>
      <c r="D4960" s="52" t="s">
        <v>411</v>
      </c>
      <c r="E4960" s="53" t="s">
        <v>59</v>
      </c>
      <c r="F4960" s="55">
        <v>41496</v>
      </c>
      <c r="G4960" s="55">
        <v>41557</v>
      </c>
      <c r="H4960" s="53" t="s">
        <v>102</v>
      </c>
      <c r="I4960" s="57">
        <v>295</v>
      </c>
      <c r="J4960" s="56">
        <v>295</v>
      </c>
      <c r="K4960" s="56">
        <v>295</v>
      </c>
      <c r="L4960" s="59">
        <v>41578</v>
      </c>
      <c r="M4960" s="60">
        <v>2013</v>
      </c>
      <c r="N4960" s="61">
        <v>41579</v>
      </c>
      <c r="O4960" s="60">
        <v>2013</v>
      </c>
      <c r="P4960" s="61">
        <v>41639</v>
      </c>
      <c r="Q4960" s="53" t="s">
        <v>348</v>
      </c>
      <c r="R4960" s="53" t="s">
        <v>1825</v>
      </c>
      <c r="S4960" s="53" t="s">
        <v>384</v>
      </c>
      <c r="T4960" s="60">
        <v>1</v>
      </c>
      <c r="U4960" s="53">
        <v>8</v>
      </c>
      <c r="V4960" s="53" t="s">
        <v>389</v>
      </c>
      <c r="W4960" s="53"/>
      <c r="X4960" s="63"/>
      <c r="Y4960" s="63"/>
      <c r="Z4960" s="53"/>
      <c r="AA4960" s="53"/>
      <c r="AB4960" s="72"/>
      <c r="AC4960" s="57"/>
      <c r="AD4960" s="53"/>
      <c r="AE4960" s="53"/>
      <c r="AF4960" s="53"/>
      <c r="AG4960" s="63"/>
      <c r="AH4960" s="53"/>
      <c r="AI4960" s="53"/>
      <c r="AJ4960" s="149">
        <v>4</v>
      </c>
      <c r="AK4960" s="374">
        <v>8</v>
      </c>
    </row>
    <row r="4961" spans="1:37" s="149" customFormat="1" ht="60" customHeight="1">
      <c r="A4961" s="53" t="s">
        <v>1704</v>
      </c>
      <c r="B4961" s="60">
        <v>8615</v>
      </c>
      <c r="C4961" s="53">
        <v>3000577</v>
      </c>
      <c r="D4961" s="52" t="s">
        <v>411</v>
      </c>
      <c r="E4961" s="53" t="s">
        <v>59</v>
      </c>
      <c r="F4961" s="55">
        <v>41284</v>
      </c>
      <c r="G4961" s="55">
        <v>41343</v>
      </c>
      <c r="H4961" s="53" t="s">
        <v>102</v>
      </c>
      <c r="I4961" s="57">
        <v>630</v>
      </c>
      <c r="J4961" s="56">
        <v>630.17177002416008</v>
      </c>
      <c r="K4961" s="56">
        <v>630</v>
      </c>
      <c r="L4961" s="59">
        <v>41364</v>
      </c>
      <c r="M4961" s="60">
        <v>2013</v>
      </c>
      <c r="N4961" s="61">
        <v>41365</v>
      </c>
      <c r="O4961" s="60">
        <v>2013</v>
      </c>
      <c r="P4961" s="61">
        <v>41639</v>
      </c>
      <c r="Q4961" s="53" t="s">
        <v>348</v>
      </c>
      <c r="R4961" s="53" t="s">
        <v>1826</v>
      </c>
      <c r="S4961" s="53" t="s">
        <v>384</v>
      </c>
      <c r="T4961" s="60">
        <v>1</v>
      </c>
      <c r="U4961" s="53">
        <v>8</v>
      </c>
      <c r="V4961" s="53" t="s">
        <v>389</v>
      </c>
      <c r="W4961" s="53"/>
      <c r="X4961" s="63"/>
      <c r="Y4961" s="63"/>
      <c r="Z4961" s="53"/>
      <c r="AA4961" s="53"/>
      <c r="AB4961" s="72"/>
      <c r="AC4961" s="57"/>
      <c r="AD4961" s="53"/>
      <c r="AE4961" s="53"/>
      <c r="AF4961" s="53"/>
      <c r="AG4961" s="63"/>
      <c r="AH4961" s="53"/>
      <c r="AI4961" s="53"/>
      <c r="AJ4961" s="149">
        <v>1</v>
      </c>
      <c r="AK4961" s="374">
        <v>8</v>
      </c>
    </row>
    <row r="4962" spans="1:37" s="149" customFormat="1" ht="75" customHeight="1">
      <c r="A4962" s="53" t="s">
        <v>1704</v>
      </c>
      <c r="B4962" s="60">
        <v>8616</v>
      </c>
      <c r="C4962" s="60">
        <v>3000408</v>
      </c>
      <c r="D4962" s="52" t="s">
        <v>887</v>
      </c>
      <c r="E4962" s="53" t="s">
        <v>59</v>
      </c>
      <c r="F4962" s="55">
        <v>41284</v>
      </c>
      <c r="G4962" s="55">
        <v>41343</v>
      </c>
      <c r="H4962" s="53" t="s">
        <v>102</v>
      </c>
      <c r="I4962" s="57">
        <v>300</v>
      </c>
      <c r="J4962" s="56">
        <v>300.05981123529602</v>
      </c>
      <c r="K4962" s="56">
        <v>300</v>
      </c>
      <c r="L4962" s="59">
        <v>41364</v>
      </c>
      <c r="M4962" s="60">
        <v>2013</v>
      </c>
      <c r="N4962" s="61">
        <v>41365</v>
      </c>
      <c r="O4962" s="60">
        <v>2013</v>
      </c>
      <c r="P4962" s="61">
        <v>41639</v>
      </c>
      <c r="Q4962" s="53" t="s">
        <v>348</v>
      </c>
      <c r="R4962" s="53" t="s">
        <v>2086</v>
      </c>
      <c r="S4962" s="53" t="s">
        <v>384</v>
      </c>
      <c r="T4962" s="60">
        <v>1</v>
      </c>
      <c r="U4962" s="53">
        <v>8</v>
      </c>
      <c r="V4962" s="53" t="s">
        <v>389</v>
      </c>
      <c r="W4962" s="53"/>
      <c r="X4962" s="63"/>
      <c r="Y4962" s="63"/>
      <c r="Z4962" s="53"/>
      <c r="AA4962" s="53"/>
      <c r="AB4962" s="72"/>
      <c r="AC4962" s="57"/>
      <c r="AD4962" s="53"/>
      <c r="AE4962" s="53"/>
      <c r="AF4962" s="53"/>
      <c r="AG4962" s="63"/>
      <c r="AH4962" s="53"/>
      <c r="AI4962" s="53"/>
      <c r="AJ4962" s="149">
        <v>1</v>
      </c>
      <c r="AK4962" s="374">
        <v>8</v>
      </c>
    </row>
    <row r="4963" spans="1:37" s="149" customFormat="1" ht="60" customHeight="1">
      <c r="A4963" s="53" t="s">
        <v>1704</v>
      </c>
      <c r="B4963" s="60">
        <v>8617</v>
      </c>
      <c r="C4963" s="53">
        <v>3000525</v>
      </c>
      <c r="D4963" s="52" t="s">
        <v>407</v>
      </c>
      <c r="E4963" s="53" t="s">
        <v>59</v>
      </c>
      <c r="F4963" s="55">
        <v>41343</v>
      </c>
      <c r="G4963" s="55">
        <v>41404</v>
      </c>
      <c r="H4963" s="53" t="s">
        <v>100</v>
      </c>
      <c r="I4963" s="57">
        <v>250</v>
      </c>
      <c r="J4963" s="56">
        <v>250</v>
      </c>
      <c r="K4963" s="56">
        <v>250</v>
      </c>
      <c r="L4963" s="59">
        <v>41425</v>
      </c>
      <c r="M4963" s="60">
        <v>2013</v>
      </c>
      <c r="N4963" s="61">
        <v>41456</v>
      </c>
      <c r="O4963" s="60">
        <v>2013</v>
      </c>
      <c r="P4963" s="61">
        <v>41639</v>
      </c>
      <c r="Q4963" s="53" t="s">
        <v>348</v>
      </c>
      <c r="R4963" s="53" t="s">
        <v>2087</v>
      </c>
      <c r="S4963" s="53" t="s">
        <v>384</v>
      </c>
      <c r="T4963" s="60">
        <v>1</v>
      </c>
      <c r="U4963" s="53">
        <v>8</v>
      </c>
      <c r="V4963" s="53" t="s">
        <v>389</v>
      </c>
      <c r="W4963" s="53"/>
      <c r="X4963" s="63"/>
      <c r="Y4963" s="63"/>
      <c r="Z4963" s="53"/>
      <c r="AA4963" s="53"/>
      <c r="AB4963" s="72"/>
      <c r="AC4963" s="57"/>
      <c r="AD4963" s="53"/>
      <c r="AE4963" s="53"/>
      <c r="AF4963" s="53"/>
      <c r="AG4963" s="63"/>
      <c r="AH4963" s="53"/>
      <c r="AI4963" s="53"/>
      <c r="AJ4963" s="149">
        <v>2</v>
      </c>
      <c r="AK4963" s="374">
        <v>8</v>
      </c>
    </row>
    <row r="4964" spans="1:37" s="149" customFormat="1" ht="60" customHeight="1">
      <c r="A4964" s="53" t="s">
        <v>1704</v>
      </c>
      <c r="B4964" s="60">
        <v>8618</v>
      </c>
      <c r="C4964" s="53">
        <v>3000525</v>
      </c>
      <c r="D4964" s="52" t="s">
        <v>407</v>
      </c>
      <c r="E4964" s="53" t="s">
        <v>59</v>
      </c>
      <c r="F4964" s="55">
        <v>41527</v>
      </c>
      <c r="G4964" s="55">
        <v>41588</v>
      </c>
      <c r="H4964" s="53" t="s">
        <v>100</v>
      </c>
      <c r="I4964" s="57">
        <v>270</v>
      </c>
      <c r="J4964" s="56">
        <v>270</v>
      </c>
      <c r="K4964" s="56">
        <v>270</v>
      </c>
      <c r="L4964" s="59">
        <v>41608</v>
      </c>
      <c r="M4964" s="60">
        <v>2014</v>
      </c>
      <c r="N4964" s="61">
        <v>41640</v>
      </c>
      <c r="O4964" s="60">
        <v>2014</v>
      </c>
      <c r="P4964" s="61">
        <v>41820</v>
      </c>
      <c r="Q4964" s="53" t="s">
        <v>348</v>
      </c>
      <c r="R4964" s="53" t="s">
        <v>2088</v>
      </c>
      <c r="S4964" s="53" t="s">
        <v>384</v>
      </c>
      <c r="T4964" s="60">
        <v>1</v>
      </c>
      <c r="U4964" s="53">
        <v>8</v>
      </c>
      <c r="V4964" s="53" t="s">
        <v>389</v>
      </c>
      <c r="W4964" s="53"/>
      <c r="X4964" s="63"/>
      <c r="Y4964" s="63"/>
      <c r="Z4964" s="53"/>
      <c r="AA4964" s="53"/>
      <c r="AB4964" s="72"/>
      <c r="AC4964" s="57"/>
      <c r="AD4964" s="53"/>
      <c r="AE4964" s="53"/>
      <c r="AF4964" s="53"/>
      <c r="AG4964" s="63"/>
      <c r="AH4964" s="53"/>
      <c r="AI4964" s="53"/>
      <c r="AJ4964" s="149">
        <v>4</v>
      </c>
      <c r="AK4964" s="374">
        <v>8</v>
      </c>
    </row>
    <row r="4965" spans="1:37" s="149" customFormat="1" ht="60" customHeight="1">
      <c r="A4965" s="53" t="s">
        <v>1908</v>
      </c>
      <c r="B4965" s="60">
        <v>8619</v>
      </c>
      <c r="C4965" s="53" t="s">
        <v>524</v>
      </c>
      <c r="D4965" s="52" t="s">
        <v>525</v>
      </c>
      <c r="E4965" s="53" t="s">
        <v>59</v>
      </c>
      <c r="F4965" s="55">
        <v>41559</v>
      </c>
      <c r="G4965" s="55">
        <v>41589</v>
      </c>
      <c r="H4965" s="53" t="s">
        <v>100</v>
      </c>
      <c r="I4965" s="57">
        <v>2118.6440699999998</v>
      </c>
      <c r="J4965" s="56">
        <v>2118.6440699999998</v>
      </c>
      <c r="K4965" s="56">
        <v>2118.6439999999998</v>
      </c>
      <c r="L4965" s="59">
        <v>41609</v>
      </c>
      <c r="M4965" s="60" t="s">
        <v>702</v>
      </c>
      <c r="N4965" s="61">
        <v>41609</v>
      </c>
      <c r="O4965" s="60" t="s">
        <v>1910</v>
      </c>
      <c r="P4965" s="61">
        <v>41669</v>
      </c>
      <c r="Q4965" s="53" t="s">
        <v>337</v>
      </c>
      <c r="R4965" s="53" t="s">
        <v>1909</v>
      </c>
      <c r="S4965" s="53" t="s">
        <v>430</v>
      </c>
      <c r="T4965" s="60">
        <v>600</v>
      </c>
      <c r="U4965" s="53">
        <v>8</v>
      </c>
      <c r="V4965" s="53" t="s">
        <v>385</v>
      </c>
      <c r="W4965" s="53"/>
      <c r="X4965" s="63"/>
      <c r="Y4965" s="63"/>
      <c r="Z4965" s="53"/>
      <c r="AA4965" s="53"/>
      <c r="AB4965" s="72"/>
      <c r="AC4965" s="57"/>
      <c r="AD4965" s="53"/>
      <c r="AE4965" s="53"/>
      <c r="AF4965" s="53"/>
      <c r="AG4965" s="63"/>
      <c r="AH4965" s="53"/>
      <c r="AI4965" s="53"/>
      <c r="AJ4965" s="149">
        <v>4</v>
      </c>
      <c r="AK4965" s="374">
        <v>8</v>
      </c>
    </row>
    <row r="4966" spans="1:37" s="149" customFormat="1" ht="60" customHeight="1">
      <c r="A4966" s="53" t="s">
        <v>1908</v>
      </c>
      <c r="B4966" s="60">
        <v>8620</v>
      </c>
      <c r="C4966" s="53" t="s">
        <v>838</v>
      </c>
      <c r="D4966" s="52" t="s">
        <v>391</v>
      </c>
      <c r="E4966" s="53" t="s">
        <v>59</v>
      </c>
      <c r="F4966" s="55">
        <v>41345</v>
      </c>
      <c r="G4966" s="55">
        <v>41375</v>
      </c>
      <c r="H4966" s="53" t="s">
        <v>100</v>
      </c>
      <c r="I4966" s="57">
        <v>711</v>
      </c>
      <c r="J4966" s="56">
        <v>781.53170850720005</v>
      </c>
      <c r="K4966" s="56">
        <v>711</v>
      </c>
      <c r="L4966" s="59">
        <v>41395</v>
      </c>
      <c r="M4966" s="60" t="s">
        <v>702</v>
      </c>
      <c r="N4966" s="61">
        <v>41395</v>
      </c>
      <c r="O4966" s="60" t="s">
        <v>1910</v>
      </c>
      <c r="P4966" s="61">
        <v>41790</v>
      </c>
      <c r="Q4966" s="53" t="s">
        <v>337</v>
      </c>
      <c r="R4966" s="53"/>
      <c r="S4966" s="53" t="s">
        <v>430</v>
      </c>
      <c r="T4966" s="60">
        <v>5</v>
      </c>
      <c r="U4966" s="53">
        <v>8</v>
      </c>
      <c r="V4966" s="53" t="s">
        <v>385</v>
      </c>
      <c r="W4966" s="53"/>
      <c r="X4966" s="63"/>
      <c r="Y4966" s="63"/>
      <c r="Z4966" s="53"/>
      <c r="AA4966" s="53"/>
      <c r="AB4966" s="72"/>
      <c r="AC4966" s="57"/>
      <c r="AD4966" s="53"/>
      <c r="AE4966" s="53"/>
      <c r="AF4966" s="53"/>
      <c r="AG4966" s="63"/>
      <c r="AH4966" s="53"/>
      <c r="AI4966" s="53"/>
      <c r="AJ4966" s="149">
        <v>2</v>
      </c>
      <c r="AK4966" s="374">
        <v>8</v>
      </c>
    </row>
    <row r="4967" spans="1:37" s="149" customFormat="1" ht="60" customHeight="1">
      <c r="A4967" s="53" t="s">
        <v>1908</v>
      </c>
      <c r="B4967" s="60">
        <v>8621</v>
      </c>
      <c r="C4967" s="53" t="s">
        <v>427</v>
      </c>
      <c r="D4967" s="52" t="s">
        <v>406</v>
      </c>
      <c r="E4967" s="53" t="s">
        <v>59</v>
      </c>
      <c r="F4967" s="55">
        <v>41315</v>
      </c>
      <c r="G4967" s="55">
        <v>41345</v>
      </c>
      <c r="H4967" s="53" t="s">
        <v>100</v>
      </c>
      <c r="I4967" s="57">
        <v>2000</v>
      </c>
      <c r="J4967" s="56">
        <v>2000</v>
      </c>
      <c r="K4967" s="56">
        <v>2000</v>
      </c>
      <c r="L4967" s="59">
        <v>41365</v>
      </c>
      <c r="M4967" s="60" t="s">
        <v>702</v>
      </c>
      <c r="N4967" s="61">
        <v>41365</v>
      </c>
      <c r="O4967" s="60" t="s">
        <v>702</v>
      </c>
      <c r="P4967" s="61">
        <v>41455</v>
      </c>
      <c r="Q4967" s="53" t="s">
        <v>337</v>
      </c>
      <c r="R4967" s="53" t="s">
        <v>1911</v>
      </c>
      <c r="S4967" s="53" t="s">
        <v>430</v>
      </c>
      <c r="T4967" s="60">
        <v>10</v>
      </c>
      <c r="U4967" s="53">
        <v>8</v>
      </c>
      <c r="V4967" s="53" t="s">
        <v>389</v>
      </c>
      <c r="W4967" s="53"/>
      <c r="X4967" s="63"/>
      <c r="Y4967" s="63"/>
      <c r="Z4967" s="53"/>
      <c r="AA4967" s="53"/>
      <c r="AB4967" s="72"/>
      <c r="AC4967" s="57"/>
      <c r="AD4967" s="53"/>
      <c r="AE4967" s="53"/>
      <c r="AF4967" s="53"/>
      <c r="AG4967" s="63"/>
      <c r="AH4967" s="53"/>
      <c r="AI4967" s="53"/>
      <c r="AJ4967" s="149">
        <v>2</v>
      </c>
      <c r="AK4967" s="374">
        <v>8</v>
      </c>
    </row>
    <row r="4968" spans="1:37" s="149" customFormat="1" ht="60" customHeight="1">
      <c r="A4968" s="53" t="s">
        <v>1908</v>
      </c>
      <c r="B4968" s="60">
        <v>8622</v>
      </c>
      <c r="C4968" s="53">
        <v>3000517</v>
      </c>
      <c r="D4968" s="52" t="s">
        <v>374</v>
      </c>
      <c r="E4968" s="53" t="s">
        <v>64</v>
      </c>
      <c r="F4968" s="55">
        <v>41275</v>
      </c>
      <c r="G4968" s="55">
        <v>41345</v>
      </c>
      <c r="H4968" s="53" t="s">
        <v>100</v>
      </c>
      <c r="I4968" s="57">
        <v>8724.5</v>
      </c>
      <c r="J4968" s="56">
        <v>8724.5</v>
      </c>
      <c r="K4968" s="56">
        <v>8724.5</v>
      </c>
      <c r="L4968" s="59">
        <v>41365</v>
      </c>
      <c r="M4968" s="60" t="s">
        <v>702</v>
      </c>
      <c r="N4968" s="61">
        <v>41365</v>
      </c>
      <c r="O4968" s="60" t="s">
        <v>1910</v>
      </c>
      <c r="P4968" s="61">
        <v>41729</v>
      </c>
      <c r="Q4968" s="53" t="s">
        <v>337</v>
      </c>
      <c r="R4968" s="53" t="s">
        <v>1912</v>
      </c>
      <c r="S4968" s="53" t="s">
        <v>384</v>
      </c>
      <c r="T4968" s="60">
        <v>1</v>
      </c>
      <c r="U4968" s="53">
        <v>8</v>
      </c>
      <c r="V4968" s="53" t="s">
        <v>385</v>
      </c>
      <c r="W4968" s="53"/>
      <c r="X4968" s="63"/>
      <c r="Y4968" s="63"/>
      <c r="Z4968" s="53"/>
      <c r="AA4968" s="53"/>
      <c r="AB4968" s="72"/>
      <c r="AC4968" s="57"/>
      <c r="AD4968" s="53"/>
      <c r="AE4968" s="53"/>
      <c r="AF4968" s="53"/>
      <c r="AG4968" s="63"/>
      <c r="AH4968" s="53"/>
      <c r="AI4968" s="53"/>
      <c r="AJ4968" s="149">
        <v>2</v>
      </c>
      <c r="AK4968" s="374">
        <v>8</v>
      </c>
    </row>
    <row r="4969" spans="1:37" s="149" customFormat="1" ht="180" customHeight="1">
      <c r="A4969" s="53" t="s">
        <v>1908</v>
      </c>
      <c r="B4969" s="60">
        <v>8623</v>
      </c>
      <c r="C4969" s="60">
        <v>61</v>
      </c>
      <c r="D4969" s="52" t="s">
        <v>1913</v>
      </c>
      <c r="E4969" s="53" t="s">
        <v>63</v>
      </c>
      <c r="F4969" s="55">
        <v>41306</v>
      </c>
      <c r="G4969" s="55">
        <v>41306</v>
      </c>
      <c r="H4969" s="53" t="s">
        <v>100</v>
      </c>
      <c r="I4969" s="57">
        <v>992</v>
      </c>
      <c r="J4969" s="56">
        <v>992</v>
      </c>
      <c r="K4969" s="56">
        <v>992</v>
      </c>
      <c r="L4969" s="59">
        <v>41306</v>
      </c>
      <c r="M4969" s="60" t="s">
        <v>702</v>
      </c>
      <c r="N4969" s="61">
        <v>41306</v>
      </c>
      <c r="O4969" s="60" t="s">
        <v>1910</v>
      </c>
      <c r="P4969" s="61">
        <v>41670</v>
      </c>
      <c r="Q4969" s="53" t="s">
        <v>337</v>
      </c>
      <c r="R4969" s="53" t="s">
        <v>1914</v>
      </c>
      <c r="S4969" s="53" t="s">
        <v>384</v>
      </c>
      <c r="T4969" s="60">
        <v>1</v>
      </c>
      <c r="U4969" s="53">
        <v>8</v>
      </c>
      <c r="V4969" s="53" t="s">
        <v>389</v>
      </c>
      <c r="W4969" s="53"/>
      <c r="X4969" s="63"/>
      <c r="Y4969" s="63"/>
      <c r="Z4969" s="53"/>
      <c r="AA4969" s="53"/>
      <c r="AB4969" s="72"/>
      <c r="AC4969" s="57"/>
      <c r="AD4969" s="53"/>
      <c r="AE4969" s="53"/>
      <c r="AF4969" s="53"/>
      <c r="AG4969" s="63"/>
      <c r="AH4969" s="53"/>
      <c r="AI4969" s="53"/>
      <c r="AJ4969" s="149">
        <v>1</v>
      </c>
      <c r="AK4969" s="374">
        <v>8</v>
      </c>
    </row>
    <row r="4970" spans="1:37" s="149" customFormat="1" ht="60" customHeight="1">
      <c r="A4970" s="53" t="s">
        <v>1908</v>
      </c>
      <c r="B4970" s="60">
        <v>8624</v>
      </c>
      <c r="C4970" s="53" t="s">
        <v>705</v>
      </c>
      <c r="D4970" s="52" t="s">
        <v>1915</v>
      </c>
      <c r="E4970" s="53" t="s">
        <v>59</v>
      </c>
      <c r="F4970" s="55">
        <v>41315</v>
      </c>
      <c r="G4970" s="55">
        <v>41345</v>
      </c>
      <c r="H4970" s="53" t="s">
        <v>100</v>
      </c>
      <c r="I4970" s="57">
        <v>1000</v>
      </c>
      <c r="J4970" s="56">
        <v>1000</v>
      </c>
      <c r="K4970" s="56">
        <v>1000</v>
      </c>
      <c r="L4970" s="59">
        <v>41365</v>
      </c>
      <c r="M4970" s="60" t="s">
        <v>702</v>
      </c>
      <c r="N4970" s="61">
        <v>41365</v>
      </c>
      <c r="O4970" s="60" t="s">
        <v>702</v>
      </c>
      <c r="P4970" s="61">
        <v>41425</v>
      </c>
      <c r="Q4970" s="53" t="s">
        <v>337</v>
      </c>
      <c r="R4970" s="53"/>
      <c r="S4970" s="53" t="s">
        <v>384</v>
      </c>
      <c r="T4970" s="60">
        <v>1</v>
      </c>
      <c r="U4970" s="53">
        <v>8</v>
      </c>
      <c r="V4970" s="53" t="s">
        <v>389</v>
      </c>
      <c r="W4970" s="53"/>
      <c r="X4970" s="63"/>
      <c r="Y4970" s="63"/>
      <c r="Z4970" s="53"/>
      <c r="AA4970" s="53"/>
      <c r="AB4970" s="72"/>
      <c r="AC4970" s="57"/>
      <c r="AD4970" s="53"/>
      <c r="AE4970" s="53"/>
      <c r="AF4970" s="53"/>
      <c r="AG4970" s="63"/>
      <c r="AH4970" s="53"/>
      <c r="AI4970" s="53"/>
      <c r="AJ4970" s="149">
        <v>2</v>
      </c>
      <c r="AK4970" s="374">
        <v>8</v>
      </c>
    </row>
    <row r="4971" spans="1:37" s="149" customFormat="1" ht="60" customHeight="1">
      <c r="A4971" s="53" t="s">
        <v>1873</v>
      </c>
      <c r="B4971" s="60">
        <v>8625</v>
      </c>
      <c r="C4971" s="53" t="s">
        <v>2056</v>
      </c>
      <c r="D4971" s="52" t="s">
        <v>1916</v>
      </c>
      <c r="E4971" s="53" t="s">
        <v>64</v>
      </c>
      <c r="F4971" s="55">
        <v>41365</v>
      </c>
      <c r="G4971" s="55">
        <v>41395</v>
      </c>
      <c r="H4971" s="53" t="s">
        <v>100</v>
      </c>
      <c r="I4971" s="57">
        <v>3792.4</v>
      </c>
      <c r="J4971" s="56">
        <v>3792.4</v>
      </c>
      <c r="K4971" s="56">
        <v>3792.4</v>
      </c>
      <c r="L4971" s="59">
        <v>41547</v>
      </c>
      <c r="M4971" s="60">
        <v>2013</v>
      </c>
      <c r="N4971" s="61">
        <v>41607</v>
      </c>
      <c r="O4971" s="60">
        <v>2014</v>
      </c>
      <c r="P4971" s="61">
        <v>41759</v>
      </c>
      <c r="Q4971" s="53" t="s">
        <v>337</v>
      </c>
      <c r="R4971" s="53"/>
      <c r="S4971" s="53" t="s">
        <v>384</v>
      </c>
      <c r="T4971" s="60" t="s">
        <v>9</v>
      </c>
      <c r="U4971" s="53">
        <v>8</v>
      </c>
      <c r="V4971" s="53" t="s">
        <v>389</v>
      </c>
      <c r="W4971" s="53"/>
      <c r="X4971" s="63"/>
      <c r="Y4971" s="63"/>
      <c r="Z4971" s="53"/>
      <c r="AA4971" s="53"/>
      <c r="AB4971" s="72"/>
      <c r="AC4971" s="57"/>
      <c r="AD4971" s="53"/>
      <c r="AE4971" s="53"/>
      <c r="AF4971" s="53"/>
      <c r="AG4971" s="63"/>
      <c r="AH4971" s="53"/>
      <c r="AI4971" s="53"/>
      <c r="AJ4971" s="149">
        <v>3</v>
      </c>
      <c r="AK4971" s="374">
        <v>8</v>
      </c>
    </row>
    <row r="4972" spans="1:37" s="149" customFormat="1" ht="60" customHeight="1">
      <c r="A4972" s="53" t="s">
        <v>1873</v>
      </c>
      <c r="B4972" s="60">
        <v>8626</v>
      </c>
      <c r="C4972" s="53" t="s">
        <v>2060</v>
      </c>
      <c r="D4972" s="52" t="s">
        <v>1917</v>
      </c>
      <c r="E4972" s="53" t="s">
        <v>64</v>
      </c>
      <c r="F4972" s="55">
        <v>41366</v>
      </c>
      <c r="G4972" s="55">
        <v>41395</v>
      </c>
      <c r="H4972" s="53" t="s">
        <v>100</v>
      </c>
      <c r="I4972" s="57">
        <v>1837.182</v>
      </c>
      <c r="J4972" s="56">
        <v>1837.182</v>
      </c>
      <c r="K4972" s="56">
        <v>1837.182</v>
      </c>
      <c r="L4972" s="59">
        <v>41516</v>
      </c>
      <c r="M4972" s="60">
        <v>2013</v>
      </c>
      <c r="N4972" s="61">
        <v>41607</v>
      </c>
      <c r="O4972" s="60">
        <v>2014</v>
      </c>
      <c r="P4972" s="61">
        <v>41729</v>
      </c>
      <c r="Q4972" s="53" t="s">
        <v>349</v>
      </c>
      <c r="R4972" s="53"/>
      <c r="S4972" s="53" t="s">
        <v>384</v>
      </c>
      <c r="T4972" s="60" t="s">
        <v>9</v>
      </c>
      <c r="U4972" s="53">
        <v>8</v>
      </c>
      <c r="V4972" s="53" t="s">
        <v>389</v>
      </c>
      <c r="W4972" s="53"/>
      <c r="X4972" s="63"/>
      <c r="Y4972" s="63"/>
      <c r="Z4972" s="53"/>
      <c r="AA4972" s="53"/>
      <c r="AB4972" s="72"/>
      <c r="AC4972" s="57"/>
      <c r="AD4972" s="53"/>
      <c r="AE4972" s="53"/>
      <c r="AF4972" s="53"/>
      <c r="AG4972" s="63"/>
      <c r="AH4972" s="53"/>
      <c r="AI4972" s="53"/>
      <c r="AJ4972" s="149">
        <v>3</v>
      </c>
      <c r="AK4972" s="374">
        <v>8</v>
      </c>
    </row>
    <row r="4973" spans="1:37" s="149" customFormat="1" ht="180" customHeight="1">
      <c r="A4973" s="53" t="s">
        <v>1873</v>
      </c>
      <c r="B4973" s="60">
        <v>8627</v>
      </c>
      <c r="C4973" s="53" t="s">
        <v>868</v>
      </c>
      <c r="D4973" s="52" t="s">
        <v>1918</v>
      </c>
      <c r="E4973" s="53" t="s">
        <v>59</v>
      </c>
      <c r="F4973" s="55">
        <v>41292</v>
      </c>
      <c r="G4973" s="55">
        <v>41313</v>
      </c>
      <c r="H4973" s="53" t="s">
        <v>100</v>
      </c>
      <c r="I4973" s="57">
        <v>208.2</v>
      </c>
      <c r="J4973" s="56">
        <v>208.2</v>
      </c>
      <c r="K4973" s="56">
        <v>208.2</v>
      </c>
      <c r="L4973" s="59">
        <v>41334</v>
      </c>
      <c r="M4973" s="60">
        <v>2013</v>
      </c>
      <c r="N4973" s="61">
        <v>41334</v>
      </c>
      <c r="O4973" s="60">
        <v>2014</v>
      </c>
      <c r="P4973" s="61">
        <v>41698</v>
      </c>
      <c r="Q4973" s="53" t="s">
        <v>337</v>
      </c>
      <c r="R4973" s="53" t="s">
        <v>2841</v>
      </c>
      <c r="S4973" s="53" t="s">
        <v>384</v>
      </c>
      <c r="T4973" s="60">
        <v>1</v>
      </c>
      <c r="U4973" s="53">
        <v>8</v>
      </c>
      <c r="V4973" s="53" t="s">
        <v>389</v>
      </c>
      <c r="W4973" s="53"/>
      <c r="X4973" s="63"/>
      <c r="Y4973" s="63"/>
      <c r="Z4973" s="53" t="s">
        <v>1919</v>
      </c>
      <c r="AA4973" s="53"/>
      <c r="AB4973" s="72"/>
      <c r="AC4973" s="57"/>
      <c r="AD4973" s="53"/>
      <c r="AE4973" s="53"/>
      <c r="AF4973" s="53"/>
      <c r="AG4973" s="63"/>
      <c r="AH4973" s="53"/>
      <c r="AI4973" s="53"/>
      <c r="AJ4973" s="149">
        <v>1</v>
      </c>
      <c r="AK4973" s="374">
        <v>8</v>
      </c>
    </row>
    <row r="4974" spans="1:37" s="149" customFormat="1" ht="180" customHeight="1">
      <c r="A4974" s="53" t="s">
        <v>1873</v>
      </c>
      <c r="B4974" s="160" t="s">
        <v>2840</v>
      </c>
      <c r="C4974" s="53" t="s">
        <v>868</v>
      </c>
      <c r="D4974" s="52" t="s">
        <v>1918</v>
      </c>
      <c r="E4974" s="53" t="s">
        <v>59</v>
      </c>
      <c r="F4974" s="55">
        <v>41292</v>
      </c>
      <c r="G4974" s="55">
        <v>41313</v>
      </c>
      <c r="H4974" s="53" t="s">
        <v>100</v>
      </c>
      <c r="I4974" s="57">
        <v>15.423999999999999</v>
      </c>
      <c r="J4974" s="56">
        <v>15.423999999999999</v>
      </c>
      <c r="K4974" s="56">
        <v>15.423999999999999</v>
      </c>
      <c r="L4974" s="59">
        <v>41334</v>
      </c>
      <c r="M4974" s="60">
        <v>2013</v>
      </c>
      <c r="N4974" s="61">
        <v>41334</v>
      </c>
      <c r="O4974" s="60">
        <v>2014</v>
      </c>
      <c r="P4974" s="61">
        <v>41698</v>
      </c>
      <c r="Q4974" s="53" t="s">
        <v>337</v>
      </c>
      <c r="R4974" s="53" t="s">
        <v>2842</v>
      </c>
      <c r="S4974" s="53" t="s">
        <v>384</v>
      </c>
      <c r="T4974" s="60">
        <v>1</v>
      </c>
      <c r="U4974" s="53">
        <v>8</v>
      </c>
      <c r="V4974" s="53" t="s">
        <v>389</v>
      </c>
      <c r="W4974" s="53"/>
      <c r="X4974" s="63"/>
      <c r="Y4974" s="63"/>
      <c r="Z4974" s="53" t="s">
        <v>1919</v>
      </c>
      <c r="AA4974" s="53"/>
      <c r="AB4974" s="72"/>
      <c r="AC4974" s="57"/>
      <c r="AD4974" s="53"/>
      <c r="AE4974" s="53"/>
      <c r="AF4974" s="53"/>
      <c r="AG4974" s="63"/>
      <c r="AH4974" s="53"/>
      <c r="AI4974" s="53"/>
      <c r="AJ4974" s="149">
        <v>1</v>
      </c>
      <c r="AK4974" s="374">
        <v>8</v>
      </c>
    </row>
    <row r="4975" spans="1:37" s="149" customFormat="1" ht="60" customHeight="1">
      <c r="A4975" s="53" t="s">
        <v>1876</v>
      </c>
      <c r="B4975" s="60">
        <v>8628</v>
      </c>
      <c r="C4975" s="53" t="s">
        <v>857</v>
      </c>
      <c r="D4975" s="52" t="s">
        <v>1920</v>
      </c>
      <c r="E4975" s="53" t="s">
        <v>64</v>
      </c>
      <c r="F4975" s="55">
        <v>41248</v>
      </c>
      <c r="G4975" s="55">
        <v>41269</v>
      </c>
      <c r="H4975" s="53" t="s">
        <v>1878</v>
      </c>
      <c r="I4975" s="57">
        <v>25423.7291</v>
      </c>
      <c r="J4975" s="56">
        <v>25423.7291</v>
      </c>
      <c r="K4975" s="56">
        <v>25423.728999999999</v>
      </c>
      <c r="L4975" s="59">
        <v>41275</v>
      </c>
      <c r="M4975" s="60">
        <v>2013</v>
      </c>
      <c r="N4975" s="61">
        <v>41275</v>
      </c>
      <c r="O4975" s="60">
        <v>2013</v>
      </c>
      <c r="P4975" s="61">
        <v>41364</v>
      </c>
      <c r="Q4975" s="53" t="s">
        <v>337</v>
      </c>
      <c r="R4975" s="53" t="s">
        <v>1921</v>
      </c>
      <c r="S4975" s="53" t="s">
        <v>384</v>
      </c>
      <c r="T4975" s="60">
        <v>1</v>
      </c>
      <c r="U4975" s="53">
        <v>8</v>
      </c>
      <c r="V4975" s="53" t="s">
        <v>385</v>
      </c>
      <c r="W4975" s="53"/>
      <c r="X4975" s="63"/>
      <c r="Y4975" s="63"/>
      <c r="Z4975" s="53"/>
      <c r="AA4975" s="53"/>
      <c r="AB4975" s="72"/>
      <c r="AC4975" s="57"/>
      <c r="AD4975" s="53"/>
      <c r="AE4975" s="53"/>
      <c r="AF4975" s="53"/>
      <c r="AG4975" s="63"/>
      <c r="AH4975" s="53"/>
      <c r="AI4975" s="53"/>
      <c r="AJ4975" s="149">
        <v>1</v>
      </c>
      <c r="AK4975" s="374">
        <v>8</v>
      </c>
    </row>
    <row r="4976" spans="1:37" s="149" customFormat="1" ht="60" customHeight="1">
      <c r="A4976" s="53" t="s">
        <v>1876</v>
      </c>
      <c r="B4976" s="60">
        <v>8629</v>
      </c>
      <c r="C4976" s="53" t="s">
        <v>860</v>
      </c>
      <c r="D4976" s="52" t="s">
        <v>1922</v>
      </c>
      <c r="E4976" s="53" t="s">
        <v>59</v>
      </c>
      <c r="F4976" s="55">
        <v>41306</v>
      </c>
      <c r="G4976" s="55">
        <v>41334</v>
      </c>
      <c r="H4976" s="53" t="s">
        <v>1878</v>
      </c>
      <c r="I4976" s="57">
        <v>1949.2</v>
      </c>
      <c r="J4976" s="56">
        <v>1949.2</v>
      </c>
      <c r="K4976" s="56">
        <v>1949.2</v>
      </c>
      <c r="L4976" s="59">
        <v>41343</v>
      </c>
      <c r="M4976" s="60">
        <v>2013</v>
      </c>
      <c r="N4976" s="61">
        <v>41343</v>
      </c>
      <c r="O4976" s="60">
        <v>2013</v>
      </c>
      <c r="P4976" s="61">
        <v>41455</v>
      </c>
      <c r="Q4976" s="53" t="s">
        <v>337</v>
      </c>
      <c r="R4976" s="53" t="s">
        <v>1923</v>
      </c>
      <c r="S4976" s="53" t="s">
        <v>384</v>
      </c>
      <c r="T4976" s="60">
        <v>1</v>
      </c>
      <c r="U4976" s="53">
        <v>8</v>
      </c>
      <c r="V4976" s="53" t="s">
        <v>385</v>
      </c>
      <c r="W4976" s="53"/>
      <c r="X4976" s="63"/>
      <c r="Y4976" s="63"/>
      <c r="Z4976" s="53"/>
      <c r="AA4976" s="53"/>
      <c r="AB4976" s="72"/>
      <c r="AC4976" s="57"/>
      <c r="AD4976" s="53"/>
      <c r="AE4976" s="53"/>
      <c r="AF4976" s="53"/>
      <c r="AG4976" s="63"/>
      <c r="AH4976" s="53"/>
      <c r="AI4976" s="53"/>
      <c r="AJ4976" s="149">
        <v>1</v>
      </c>
      <c r="AK4976" s="374">
        <v>8</v>
      </c>
    </row>
    <row r="4977" spans="1:37" s="149" customFormat="1" ht="60" customHeight="1">
      <c r="A4977" s="53" t="s">
        <v>1924</v>
      </c>
      <c r="B4977" s="60">
        <v>8630</v>
      </c>
      <c r="C4977" s="60">
        <v>3000453</v>
      </c>
      <c r="D4977" s="52" t="s">
        <v>623</v>
      </c>
      <c r="E4977" s="53" t="s">
        <v>64</v>
      </c>
      <c r="F4977" s="55">
        <v>41320</v>
      </c>
      <c r="G4977" s="55">
        <v>41354</v>
      </c>
      <c r="H4977" s="53" t="s">
        <v>100</v>
      </c>
      <c r="I4977" s="57">
        <v>80604.218349999996</v>
      </c>
      <c r="J4977" s="56">
        <v>80604.218349999996</v>
      </c>
      <c r="K4977" s="56">
        <v>80604.217999999993</v>
      </c>
      <c r="L4977" s="59">
        <v>41365</v>
      </c>
      <c r="M4977" s="60">
        <v>2013</v>
      </c>
      <c r="N4977" s="61">
        <v>41365</v>
      </c>
      <c r="O4977" s="60">
        <v>2015</v>
      </c>
      <c r="P4977" s="61">
        <v>42369</v>
      </c>
      <c r="Q4977" s="53" t="s">
        <v>337</v>
      </c>
      <c r="R4977" s="53" t="s">
        <v>1925</v>
      </c>
      <c r="S4977" s="53" t="s">
        <v>384</v>
      </c>
      <c r="T4977" s="60">
        <v>1</v>
      </c>
      <c r="U4977" s="53">
        <v>8</v>
      </c>
      <c r="V4977" s="53" t="s">
        <v>385</v>
      </c>
      <c r="W4977" s="53"/>
      <c r="X4977" s="63"/>
      <c r="Y4977" s="63"/>
      <c r="Z4977" s="53"/>
      <c r="AA4977" s="53"/>
      <c r="AB4977" s="72"/>
      <c r="AC4977" s="57"/>
      <c r="AD4977" s="53"/>
      <c r="AE4977" s="53"/>
      <c r="AF4977" s="53"/>
      <c r="AG4977" s="63"/>
      <c r="AH4977" s="53"/>
      <c r="AI4977" s="53"/>
      <c r="AJ4977" s="149">
        <v>2</v>
      </c>
      <c r="AK4977" s="374">
        <v>8</v>
      </c>
    </row>
    <row r="4978" spans="1:37" s="149" customFormat="1" ht="60" customHeight="1">
      <c r="A4978" s="53" t="s">
        <v>1924</v>
      </c>
      <c r="B4978" s="160" t="s">
        <v>2951</v>
      </c>
      <c r="C4978" s="60">
        <v>3000453</v>
      </c>
      <c r="D4978" s="52" t="s">
        <v>623</v>
      </c>
      <c r="E4978" s="53" t="s">
        <v>59</v>
      </c>
      <c r="F4978" s="55">
        <v>41260</v>
      </c>
      <c r="G4978" s="55">
        <v>41264</v>
      </c>
      <c r="H4978" s="53" t="s">
        <v>100</v>
      </c>
      <c r="I4978" s="57">
        <v>7057.5830599999999</v>
      </c>
      <c r="J4978" s="56">
        <v>7057.5830599999999</v>
      </c>
      <c r="K4978" s="56">
        <v>7057.5829999999996</v>
      </c>
      <c r="L4978" s="59">
        <v>41272</v>
      </c>
      <c r="M4978" s="60">
        <v>2013</v>
      </c>
      <c r="N4978" s="61">
        <v>41275</v>
      </c>
      <c r="O4978" s="60">
        <v>2013</v>
      </c>
      <c r="P4978" s="61">
        <v>41364</v>
      </c>
      <c r="Q4978" s="53" t="s">
        <v>337</v>
      </c>
      <c r="R4978" s="53" t="s">
        <v>1925</v>
      </c>
      <c r="S4978" s="53" t="s">
        <v>384</v>
      </c>
      <c r="T4978" s="60">
        <v>1</v>
      </c>
      <c r="U4978" s="53">
        <v>8</v>
      </c>
      <c r="V4978" s="53" t="s">
        <v>389</v>
      </c>
      <c r="W4978" s="53"/>
      <c r="X4978" s="63"/>
      <c r="Y4978" s="63"/>
      <c r="Z4978" s="53"/>
      <c r="AA4978" s="53"/>
      <c r="AB4978" s="72"/>
      <c r="AC4978" s="57"/>
      <c r="AD4978" s="53"/>
      <c r="AE4978" s="53"/>
      <c r="AF4978" s="53"/>
      <c r="AG4978" s="63"/>
      <c r="AH4978" s="53"/>
      <c r="AI4978" s="53"/>
      <c r="AJ4978" s="149">
        <v>1</v>
      </c>
      <c r="AK4978" s="374">
        <v>8</v>
      </c>
    </row>
    <row r="4979" spans="1:37" s="68" customFormat="1" ht="73.5" customHeight="1">
      <c r="A4979" s="52" t="s">
        <v>1890</v>
      </c>
      <c r="B4979" s="60">
        <v>8631</v>
      </c>
      <c r="C4979" s="60">
        <v>41</v>
      </c>
      <c r="D4979" s="52" t="s">
        <v>2983</v>
      </c>
      <c r="E4979" s="53" t="s">
        <v>59</v>
      </c>
      <c r="F4979" s="55">
        <v>41338</v>
      </c>
      <c r="G4979" s="55">
        <v>41364</v>
      </c>
      <c r="H4979" s="53" t="s">
        <v>104</v>
      </c>
      <c r="I4979" s="57">
        <v>2171.1860000000001</v>
      </c>
      <c r="J4979" s="56">
        <v>2386.5692040322274</v>
      </c>
      <c r="K4979" s="56">
        <v>2171.1860000000001</v>
      </c>
      <c r="L4979" s="59">
        <v>41364</v>
      </c>
      <c r="M4979" s="60">
        <v>2013</v>
      </c>
      <c r="N4979" s="61">
        <v>41365</v>
      </c>
      <c r="O4979" s="60">
        <v>2013</v>
      </c>
      <c r="P4979" s="61">
        <v>41455</v>
      </c>
      <c r="Q4979" s="53" t="s">
        <v>337</v>
      </c>
      <c r="R4979" s="62" t="s">
        <v>1926</v>
      </c>
      <c r="S4979" s="53" t="s">
        <v>384</v>
      </c>
      <c r="T4979" s="60">
        <v>1</v>
      </c>
      <c r="U4979" s="53">
        <v>8</v>
      </c>
      <c r="V4979" s="53" t="s">
        <v>389</v>
      </c>
      <c r="W4979" s="53"/>
      <c r="X4979" s="58"/>
      <c r="Y4979" s="58"/>
      <c r="Z4979" s="53"/>
      <c r="AA4979" s="53"/>
      <c r="AB4979" s="53"/>
      <c r="AC4979" s="57"/>
      <c r="AD4979" s="63"/>
      <c r="AE4979" s="63"/>
      <c r="AF4979" s="63"/>
      <c r="AG4979" s="63"/>
      <c r="AH4979" s="53"/>
      <c r="AI4979" s="53"/>
      <c r="AJ4979" s="149">
        <v>1</v>
      </c>
      <c r="AK4979" s="374">
        <v>8</v>
      </c>
    </row>
    <row r="4980" spans="1:37" s="149" customFormat="1" ht="75" customHeight="1">
      <c r="A4980" s="53" t="s">
        <v>1927</v>
      </c>
      <c r="B4980" s="60">
        <v>8632</v>
      </c>
      <c r="C4980" s="53" t="s">
        <v>693</v>
      </c>
      <c r="D4980" s="52" t="s">
        <v>1928</v>
      </c>
      <c r="E4980" s="53" t="s">
        <v>64</v>
      </c>
      <c r="F4980" s="55">
        <v>41553</v>
      </c>
      <c r="G4980" s="55">
        <v>41583</v>
      </c>
      <c r="H4980" s="53" t="s">
        <v>100</v>
      </c>
      <c r="I4980" s="57">
        <v>10000</v>
      </c>
      <c r="J4980" s="56">
        <v>10000</v>
      </c>
      <c r="K4980" s="56">
        <v>10000</v>
      </c>
      <c r="L4980" s="59">
        <v>41603</v>
      </c>
      <c r="M4980" s="60">
        <v>2013</v>
      </c>
      <c r="N4980" s="61">
        <v>41603</v>
      </c>
      <c r="O4980" s="60">
        <v>2013</v>
      </c>
      <c r="P4980" s="61">
        <v>41639</v>
      </c>
      <c r="Q4980" s="53" t="s">
        <v>337</v>
      </c>
      <c r="R4980" s="53"/>
      <c r="S4980" s="53" t="s">
        <v>384</v>
      </c>
      <c r="T4980" s="60" t="s">
        <v>9</v>
      </c>
      <c r="U4980" s="53">
        <v>8</v>
      </c>
      <c r="V4980" s="53" t="s">
        <v>389</v>
      </c>
      <c r="W4980" s="53"/>
      <c r="X4980" s="63"/>
      <c r="Y4980" s="63"/>
      <c r="Z4980" s="53"/>
      <c r="AA4980" s="53"/>
      <c r="AB4980" s="72"/>
      <c r="AC4980" s="57"/>
      <c r="AD4980" s="53"/>
      <c r="AE4980" s="53"/>
      <c r="AF4980" s="53"/>
      <c r="AG4980" s="63"/>
      <c r="AH4980" s="53"/>
      <c r="AI4980" s="53"/>
      <c r="AJ4980" s="149">
        <v>4</v>
      </c>
      <c r="AK4980" s="374">
        <v>8</v>
      </c>
    </row>
    <row r="4981" spans="1:37" s="149" customFormat="1" ht="60" customHeight="1">
      <c r="A4981" s="53" t="s">
        <v>1929</v>
      </c>
      <c r="B4981" s="60">
        <v>8633</v>
      </c>
      <c r="C4981" s="53" t="s">
        <v>2044</v>
      </c>
      <c r="D4981" s="52" t="s">
        <v>1930</v>
      </c>
      <c r="E4981" s="53" t="s">
        <v>59</v>
      </c>
      <c r="F4981" s="55">
        <v>41548</v>
      </c>
      <c r="G4981" s="55">
        <v>41580</v>
      </c>
      <c r="H4981" s="53" t="s">
        <v>1931</v>
      </c>
      <c r="I4981" s="57">
        <v>4350</v>
      </c>
      <c r="J4981" s="56">
        <v>4350</v>
      </c>
      <c r="K4981" s="56">
        <v>4350</v>
      </c>
      <c r="L4981" s="59">
        <v>41608</v>
      </c>
      <c r="M4981" s="60">
        <v>2014</v>
      </c>
      <c r="N4981" s="61">
        <v>41640</v>
      </c>
      <c r="O4981" s="60">
        <v>2014</v>
      </c>
      <c r="P4981" s="61">
        <v>42004</v>
      </c>
      <c r="Q4981" s="53" t="s">
        <v>337</v>
      </c>
      <c r="R4981" s="53" t="s">
        <v>1930</v>
      </c>
      <c r="S4981" s="53" t="s">
        <v>384</v>
      </c>
      <c r="T4981" s="60">
        <v>1</v>
      </c>
      <c r="U4981" s="53" t="s">
        <v>673</v>
      </c>
      <c r="V4981" s="53" t="s">
        <v>385</v>
      </c>
      <c r="W4981" s="53"/>
      <c r="X4981" s="63"/>
      <c r="Y4981" s="63"/>
      <c r="Z4981" s="53" t="s">
        <v>1932</v>
      </c>
      <c r="AA4981" s="53"/>
      <c r="AB4981" s="72"/>
      <c r="AC4981" s="57"/>
      <c r="AD4981" s="53"/>
      <c r="AE4981" s="53"/>
      <c r="AF4981" s="53"/>
      <c r="AG4981" s="63"/>
      <c r="AH4981" s="53"/>
      <c r="AI4981" s="53"/>
      <c r="AJ4981" s="149">
        <v>4</v>
      </c>
      <c r="AK4981" s="374" t="s">
        <v>673</v>
      </c>
    </row>
    <row r="4982" spans="1:37" s="149" customFormat="1" ht="60" customHeight="1">
      <c r="A4982" s="53" t="s">
        <v>1929</v>
      </c>
      <c r="B4982" s="60">
        <v>8634</v>
      </c>
      <c r="C4982" s="53" t="s">
        <v>843</v>
      </c>
      <c r="D4982" s="52" t="s">
        <v>2068</v>
      </c>
      <c r="E4982" s="53" t="s">
        <v>59</v>
      </c>
      <c r="F4982" s="55">
        <v>41426</v>
      </c>
      <c r="G4982" s="55">
        <v>41457</v>
      </c>
      <c r="H4982" s="53" t="s">
        <v>1931</v>
      </c>
      <c r="I4982" s="57">
        <v>950</v>
      </c>
      <c r="J4982" s="56">
        <v>950</v>
      </c>
      <c r="K4982" s="56">
        <v>950</v>
      </c>
      <c r="L4982" s="59">
        <v>41475</v>
      </c>
      <c r="M4982" s="60">
        <v>2013</v>
      </c>
      <c r="N4982" s="61">
        <v>41487</v>
      </c>
      <c r="O4982" s="60">
        <v>2014</v>
      </c>
      <c r="P4982" s="61">
        <v>41852</v>
      </c>
      <c r="Q4982" s="53" t="s">
        <v>337</v>
      </c>
      <c r="R4982" s="53" t="s">
        <v>1933</v>
      </c>
      <c r="S4982" s="53" t="s">
        <v>384</v>
      </c>
      <c r="T4982" s="60">
        <v>1</v>
      </c>
      <c r="U4982" s="53" t="s">
        <v>673</v>
      </c>
      <c r="V4982" s="53" t="s">
        <v>389</v>
      </c>
      <c r="W4982" s="53"/>
      <c r="X4982" s="63"/>
      <c r="Y4982" s="63"/>
      <c r="Z4982" s="53" t="s">
        <v>1932</v>
      </c>
      <c r="AA4982" s="53"/>
      <c r="AB4982" s="72"/>
      <c r="AC4982" s="57"/>
      <c r="AD4982" s="53"/>
      <c r="AE4982" s="53"/>
      <c r="AF4982" s="53"/>
      <c r="AG4982" s="63"/>
      <c r="AH4982" s="53"/>
      <c r="AI4982" s="53"/>
      <c r="AJ4982" s="149">
        <v>3</v>
      </c>
      <c r="AK4982" s="374" t="s">
        <v>673</v>
      </c>
    </row>
    <row r="4983" spans="1:37" s="149" customFormat="1" ht="60" customHeight="1">
      <c r="A4983" s="53" t="s">
        <v>1929</v>
      </c>
      <c r="B4983" s="60">
        <v>8635</v>
      </c>
      <c r="C4983" s="53" t="s">
        <v>696</v>
      </c>
      <c r="D4983" s="52" t="s">
        <v>1934</v>
      </c>
      <c r="E4983" s="53" t="s">
        <v>59</v>
      </c>
      <c r="F4983" s="55">
        <v>41548</v>
      </c>
      <c r="G4983" s="55">
        <v>41580</v>
      </c>
      <c r="H4983" s="53" t="s">
        <v>1931</v>
      </c>
      <c r="I4983" s="57">
        <v>5300</v>
      </c>
      <c r="J4983" s="56">
        <v>5300</v>
      </c>
      <c r="K4983" s="56">
        <v>5300</v>
      </c>
      <c r="L4983" s="59">
        <v>41608</v>
      </c>
      <c r="M4983" s="60">
        <v>2014</v>
      </c>
      <c r="N4983" s="61">
        <v>41640</v>
      </c>
      <c r="O4983" s="60">
        <v>2014</v>
      </c>
      <c r="P4983" s="61">
        <v>42004</v>
      </c>
      <c r="Q4983" s="53" t="s">
        <v>337</v>
      </c>
      <c r="R4983" s="53" t="s">
        <v>1935</v>
      </c>
      <c r="S4983" s="53" t="s">
        <v>384</v>
      </c>
      <c r="T4983" s="60">
        <v>1</v>
      </c>
      <c r="U4983" s="53" t="s">
        <v>673</v>
      </c>
      <c r="V4983" s="53" t="s">
        <v>389</v>
      </c>
      <c r="W4983" s="53"/>
      <c r="X4983" s="63"/>
      <c r="Y4983" s="63"/>
      <c r="Z4983" s="53" t="s">
        <v>1932</v>
      </c>
      <c r="AA4983" s="53"/>
      <c r="AB4983" s="72"/>
      <c r="AC4983" s="57"/>
      <c r="AD4983" s="53"/>
      <c r="AE4983" s="53"/>
      <c r="AF4983" s="53"/>
      <c r="AG4983" s="63"/>
      <c r="AH4983" s="53"/>
      <c r="AI4983" s="53"/>
      <c r="AJ4983" s="149">
        <v>4</v>
      </c>
      <c r="AK4983" s="374" t="s">
        <v>673</v>
      </c>
    </row>
    <row r="4984" spans="1:37" s="149" customFormat="1" ht="60" customHeight="1">
      <c r="A4984" s="53" t="s">
        <v>1929</v>
      </c>
      <c r="B4984" s="60">
        <v>8636</v>
      </c>
      <c r="C4984" s="53" t="s">
        <v>2047</v>
      </c>
      <c r="D4984" s="52" t="s">
        <v>2066</v>
      </c>
      <c r="E4984" s="53" t="s">
        <v>59</v>
      </c>
      <c r="F4984" s="55">
        <v>41518</v>
      </c>
      <c r="G4984" s="55">
        <v>41549</v>
      </c>
      <c r="H4984" s="53" t="s">
        <v>1931</v>
      </c>
      <c r="I4984" s="57">
        <v>2542.3728813559323</v>
      </c>
      <c r="J4984" s="56">
        <v>2542.3728813559301</v>
      </c>
      <c r="K4984" s="56">
        <v>2542.3719999999998</v>
      </c>
      <c r="L4984" s="59">
        <v>41577</v>
      </c>
      <c r="M4984" s="60">
        <v>2013</v>
      </c>
      <c r="N4984" s="61">
        <v>41579</v>
      </c>
      <c r="O4984" s="60">
        <v>2013</v>
      </c>
      <c r="P4984" s="61">
        <v>41639</v>
      </c>
      <c r="Q4984" s="53" t="s">
        <v>337</v>
      </c>
      <c r="R4984" s="53" t="s">
        <v>1936</v>
      </c>
      <c r="S4984" s="53" t="s">
        <v>384</v>
      </c>
      <c r="T4984" s="60">
        <v>1</v>
      </c>
      <c r="U4984" s="53" t="s">
        <v>673</v>
      </c>
      <c r="V4984" s="53" t="s">
        <v>385</v>
      </c>
      <c r="W4984" s="53"/>
      <c r="X4984" s="63"/>
      <c r="Y4984" s="63"/>
      <c r="Z4984" s="53"/>
      <c r="AA4984" s="53"/>
      <c r="AB4984" s="72"/>
      <c r="AC4984" s="57"/>
      <c r="AD4984" s="53"/>
      <c r="AE4984" s="53"/>
      <c r="AF4984" s="53"/>
      <c r="AG4984" s="63"/>
      <c r="AH4984" s="53"/>
      <c r="AI4984" s="53"/>
      <c r="AJ4984" s="149">
        <v>4</v>
      </c>
      <c r="AK4984" s="374" t="s">
        <v>673</v>
      </c>
    </row>
    <row r="4985" spans="1:37" s="149" customFormat="1" ht="60" customHeight="1">
      <c r="A4985" s="53" t="s">
        <v>1929</v>
      </c>
      <c r="B4985" s="60">
        <v>8637</v>
      </c>
      <c r="C4985" s="53" t="s">
        <v>2054</v>
      </c>
      <c r="D4985" s="52" t="s">
        <v>1937</v>
      </c>
      <c r="E4985" s="53" t="s">
        <v>59</v>
      </c>
      <c r="F4985" s="55">
        <v>41426</v>
      </c>
      <c r="G4985" s="55">
        <v>41456</v>
      </c>
      <c r="H4985" s="53" t="s">
        <v>1931</v>
      </c>
      <c r="I4985" s="57">
        <v>423.73</v>
      </c>
      <c r="J4985" s="56">
        <v>423.73</v>
      </c>
      <c r="K4985" s="56">
        <v>423.73</v>
      </c>
      <c r="L4985" s="59">
        <v>41475</v>
      </c>
      <c r="M4985" s="60">
        <v>2013</v>
      </c>
      <c r="N4985" s="61">
        <v>41475</v>
      </c>
      <c r="O4985" s="60">
        <v>2013</v>
      </c>
      <c r="P4985" s="61">
        <v>41516</v>
      </c>
      <c r="Q4985" s="53" t="s">
        <v>337</v>
      </c>
      <c r="R4985" s="53" t="s">
        <v>1937</v>
      </c>
      <c r="S4985" s="53" t="s">
        <v>384</v>
      </c>
      <c r="T4985" s="60">
        <v>2</v>
      </c>
      <c r="U4985" s="53">
        <v>8</v>
      </c>
      <c r="V4985" s="53" t="s">
        <v>389</v>
      </c>
      <c r="W4985" s="53"/>
      <c r="X4985" s="63"/>
      <c r="Y4985" s="63"/>
      <c r="Z4985" s="53"/>
      <c r="AA4985" s="53"/>
      <c r="AB4985" s="72"/>
      <c r="AC4985" s="57"/>
      <c r="AD4985" s="53"/>
      <c r="AE4985" s="53"/>
      <c r="AF4985" s="53"/>
      <c r="AG4985" s="63"/>
      <c r="AH4985" s="53"/>
      <c r="AI4985" s="53"/>
      <c r="AJ4985" s="149">
        <v>3</v>
      </c>
      <c r="AK4985" s="374">
        <v>8</v>
      </c>
    </row>
    <row r="4986" spans="1:37" s="68" customFormat="1" ht="84" customHeight="1">
      <c r="A4986" s="52" t="s">
        <v>1938</v>
      </c>
      <c r="B4986" s="60" t="s">
        <v>3572</v>
      </c>
      <c r="C4986" s="53">
        <v>17</v>
      </c>
      <c r="D4986" s="52" t="s">
        <v>376</v>
      </c>
      <c r="E4986" s="53" t="s">
        <v>64</v>
      </c>
      <c r="F4986" s="55">
        <v>41348</v>
      </c>
      <c r="G4986" s="55">
        <v>41378</v>
      </c>
      <c r="H4986" s="53" t="s">
        <v>100</v>
      </c>
      <c r="I4986" s="57">
        <v>1674</v>
      </c>
      <c r="J4986" s="56">
        <v>1674</v>
      </c>
      <c r="K4986" s="56">
        <v>1674</v>
      </c>
      <c r="L4986" s="59">
        <v>41398</v>
      </c>
      <c r="M4986" s="60">
        <v>2013</v>
      </c>
      <c r="N4986" s="61">
        <v>41398</v>
      </c>
      <c r="O4986" s="60">
        <v>2013</v>
      </c>
      <c r="P4986" s="61">
        <v>41639</v>
      </c>
      <c r="Q4986" s="53" t="s">
        <v>337</v>
      </c>
      <c r="R4986" s="62" t="s">
        <v>3573</v>
      </c>
      <c r="S4986" s="53" t="s">
        <v>384</v>
      </c>
      <c r="T4986" s="60">
        <v>1</v>
      </c>
      <c r="U4986" s="53">
        <v>8</v>
      </c>
      <c r="V4986" s="53" t="s">
        <v>385</v>
      </c>
      <c r="W4986" s="53"/>
      <c r="X4986" s="58"/>
      <c r="Y4986" s="58"/>
      <c r="Z4986" s="53"/>
      <c r="AA4986" s="53"/>
      <c r="AB4986" s="53"/>
      <c r="AC4986" s="57"/>
      <c r="AD4986" s="63"/>
      <c r="AE4986" s="63"/>
      <c r="AF4986" s="63"/>
      <c r="AG4986" s="63"/>
      <c r="AH4986" s="53"/>
      <c r="AI4986" s="53"/>
      <c r="AJ4986" s="149">
        <v>2</v>
      </c>
      <c r="AK4986" s="374">
        <v>8</v>
      </c>
    </row>
    <row r="4987" spans="1:37" s="68" customFormat="1" ht="84" customHeight="1">
      <c r="A4987" s="52" t="s">
        <v>1938</v>
      </c>
      <c r="B4987" s="60" t="s">
        <v>3574</v>
      </c>
      <c r="C4987" s="53">
        <v>17</v>
      </c>
      <c r="D4987" s="52" t="s">
        <v>376</v>
      </c>
      <c r="E4987" s="53" t="s">
        <v>64</v>
      </c>
      <c r="F4987" s="55">
        <v>41348</v>
      </c>
      <c r="G4987" s="55">
        <v>41378</v>
      </c>
      <c r="H4987" s="53" t="s">
        <v>100</v>
      </c>
      <c r="I4987" s="57">
        <v>8860.1695</v>
      </c>
      <c r="J4987" s="56">
        <v>8860.1695</v>
      </c>
      <c r="K4987" s="56">
        <v>8860.1689999999999</v>
      </c>
      <c r="L4987" s="59">
        <v>41398</v>
      </c>
      <c r="M4987" s="60">
        <v>2013</v>
      </c>
      <c r="N4987" s="61">
        <v>41398</v>
      </c>
      <c r="O4987" s="60">
        <v>2013</v>
      </c>
      <c r="P4987" s="61">
        <v>41639</v>
      </c>
      <c r="Q4987" s="53" t="s">
        <v>337</v>
      </c>
      <c r="R4987" s="62" t="s">
        <v>3575</v>
      </c>
      <c r="S4987" s="53" t="s">
        <v>384</v>
      </c>
      <c r="T4987" s="60">
        <v>1</v>
      </c>
      <c r="U4987" s="53">
        <v>8</v>
      </c>
      <c r="V4987" s="53" t="s">
        <v>385</v>
      </c>
      <c r="W4987" s="53"/>
      <c r="X4987" s="58"/>
      <c r="Y4987" s="58"/>
      <c r="Z4987" s="53"/>
      <c r="AA4987" s="53"/>
      <c r="AB4987" s="53"/>
      <c r="AC4987" s="57"/>
      <c r="AD4987" s="63"/>
      <c r="AE4987" s="63"/>
      <c r="AF4987" s="63"/>
      <c r="AG4987" s="63"/>
      <c r="AH4987" s="53"/>
      <c r="AI4987" s="53"/>
      <c r="AJ4987" s="149">
        <v>2</v>
      </c>
      <c r="AK4987" s="374">
        <v>8</v>
      </c>
    </row>
    <row r="4988" spans="1:37" s="68" customFormat="1" ht="84" customHeight="1">
      <c r="A4988" s="52" t="s">
        <v>1938</v>
      </c>
      <c r="B4988" s="60" t="s">
        <v>3576</v>
      </c>
      <c r="C4988" s="53">
        <v>17</v>
      </c>
      <c r="D4988" s="52" t="s">
        <v>376</v>
      </c>
      <c r="E4988" s="53" t="s">
        <v>64</v>
      </c>
      <c r="F4988" s="55">
        <v>41348</v>
      </c>
      <c r="G4988" s="55">
        <v>41378</v>
      </c>
      <c r="H4988" s="53" t="s">
        <v>100</v>
      </c>
      <c r="I4988" s="57">
        <v>3500</v>
      </c>
      <c r="J4988" s="56">
        <v>3500</v>
      </c>
      <c r="K4988" s="56">
        <v>3500</v>
      </c>
      <c r="L4988" s="59">
        <v>41398</v>
      </c>
      <c r="M4988" s="60">
        <v>2013</v>
      </c>
      <c r="N4988" s="61">
        <v>41398</v>
      </c>
      <c r="O4988" s="60">
        <v>2013</v>
      </c>
      <c r="P4988" s="61">
        <v>41639</v>
      </c>
      <c r="Q4988" s="53" t="s">
        <v>337</v>
      </c>
      <c r="R4988" s="62" t="s">
        <v>3577</v>
      </c>
      <c r="S4988" s="53" t="s">
        <v>384</v>
      </c>
      <c r="T4988" s="60">
        <v>1</v>
      </c>
      <c r="U4988" s="53">
        <v>8</v>
      </c>
      <c r="V4988" s="53" t="s">
        <v>385</v>
      </c>
      <c r="W4988" s="53"/>
      <c r="X4988" s="58"/>
      <c r="Y4988" s="58"/>
      <c r="Z4988" s="53"/>
      <c r="AA4988" s="53"/>
      <c r="AB4988" s="53"/>
      <c r="AC4988" s="57"/>
      <c r="AD4988" s="63"/>
      <c r="AE4988" s="63"/>
      <c r="AF4988" s="63"/>
      <c r="AG4988" s="63"/>
      <c r="AH4988" s="53"/>
      <c r="AI4988" s="53"/>
      <c r="AJ4988" s="149">
        <v>2</v>
      </c>
      <c r="AK4988" s="374">
        <v>8</v>
      </c>
    </row>
    <row r="4989" spans="1:37" s="68" customFormat="1" ht="84" customHeight="1">
      <c r="A4989" s="52" t="s">
        <v>1938</v>
      </c>
      <c r="B4989" s="60" t="s">
        <v>3578</v>
      </c>
      <c r="C4989" s="53">
        <v>17</v>
      </c>
      <c r="D4989" s="52" t="s">
        <v>376</v>
      </c>
      <c r="E4989" s="53" t="s">
        <v>64</v>
      </c>
      <c r="F4989" s="55">
        <v>41348</v>
      </c>
      <c r="G4989" s="55">
        <v>41378</v>
      </c>
      <c r="H4989" s="53" t="s">
        <v>100</v>
      </c>
      <c r="I4989" s="57">
        <v>965.83</v>
      </c>
      <c r="J4989" s="56">
        <v>965.83</v>
      </c>
      <c r="K4989" s="56">
        <v>965.83</v>
      </c>
      <c r="L4989" s="59">
        <v>41398</v>
      </c>
      <c r="M4989" s="60">
        <v>2013</v>
      </c>
      <c r="N4989" s="61">
        <v>41398</v>
      </c>
      <c r="O4989" s="60">
        <v>2013</v>
      </c>
      <c r="P4989" s="61">
        <v>41639</v>
      </c>
      <c r="Q4989" s="53" t="s">
        <v>337</v>
      </c>
      <c r="R4989" s="62" t="s">
        <v>3579</v>
      </c>
      <c r="S4989" s="53" t="s">
        <v>384</v>
      </c>
      <c r="T4989" s="60">
        <v>1</v>
      </c>
      <c r="U4989" s="53">
        <v>8</v>
      </c>
      <c r="V4989" s="53" t="s">
        <v>385</v>
      </c>
      <c r="W4989" s="53"/>
      <c r="X4989" s="58"/>
      <c r="Y4989" s="58"/>
      <c r="Z4989" s="53"/>
      <c r="AA4989" s="53"/>
      <c r="AB4989" s="53"/>
      <c r="AC4989" s="57"/>
      <c r="AD4989" s="63"/>
      <c r="AE4989" s="63"/>
      <c r="AF4989" s="63"/>
      <c r="AG4989" s="63"/>
      <c r="AH4989" s="53"/>
      <c r="AI4989" s="53"/>
      <c r="AJ4989" s="149">
        <v>2</v>
      </c>
      <c r="AK4989" s="374">
        <v>8</v>
      </c>
    </row>
    <row r="4990" spans="1:37" s="149" customFormat="1" ht="75" customHeight="1">
      <c r="A4990" s="53" t="s">
        <v>1939</v>
      </c>
      <c r="B4990" s="60">
        <v>8639</v>
      </c>
      <c r="C4990" s="53" t="s">
        <v>828</v>
      </c>
      <c r="D4990" s="52" t="s">
        <v>2071</v>
      </c>
      <c r="E4990" s="53" t="s">
        <v>58</v>
      </c>
      <c r="F4990" s="55">
        <v>41334</v>
      </c>
      <c r="G4990" s="55">
        <v>41374</v>
      </c>
      <c r="H4990" s="53" t="s">
        <v>1878</v>
      </c>
      <c r="I4990" s="57">
        <v>500</v>
      </c>
      <c r="J4990" s="56">
        <v>500</v>
      </c>
      <c r="K4990" s="56">
        <v>500</v>
      </c>
      <c r="L4990" s="59">
        <v>41384</v>
      </c>
      <c r="M4990" s="60">
        <v>2013</v>
      </c>
      <c r="N4990" s="61">
        <v>41395</v>
      </c>
      <c r="O4990" s="60">
        <v>2013</v>
      </c>
      <c r="P4990" s="61">
        <v>41425</v>
      </c>
      <c r="Q4990" s="53" t="s">
        <v>337</v>
      </c>
      <c r="R4990" s="53" t="s">
        <v>2041</v>
      </c>
      <c r="S4990" s="53" t="s">
        <v>384</v>
      </c>
      <c r="T4990" s="60">
        <v>1</v>
      </c>
      <c r="U4990" s="53">
        <v>8</v>
      </c>
      <c r="V4990" s="53" t="s">
        <v>385</v>
      </c>
      <c r="W4990" s="53"/>
      <c r="X4990" s="63"/>
      <c r="Y4990" s="63"/>
      <c r="Z4990" s="53"/>
      <c r="AA4990" s="53"/>
      <c r="AB4990" s="72"/>
      <c r="AC4990" s="57"/>
      <c r="AD4990" s="53"/>
      <c r="AE4990" s="53"/>
      <c r="AF4990" s="53"/>
      <c r="AG4990" s="63"/>
      <c r="AH4990" s="53"/>
      <c r="AI4990" s="53"/>
      <c r="AJ4990" s="149">
        <v>2</v>
      </c>
      <c r="AK4990" s="374">
        <v>8</v>
      </c>
    </row>
    <row r="4991" spans="1:37" s="149" customFormat="1" ht="180" customHeight="1">
      <c r="A4991" s="53" t="s">
        <v>1939</v>
      </c>
      <c r="B4991" s="60">
        <v>8640</v>
      </c>
      <c r="C4991" s="53" t="s">
        <v>2058</v>
      </c>
      <c r="D4991" s="52" t="s">
        <v>1940</v>
      </c>
      <c r="E4991" s="53" t="s">
        <v>63</v>
      </c>
      <c r="F4991" s="55">
        <v>41334</v>
      </c>
      <c r="G4991" s="55">
        <v>41334</v>
      </c>
      <c r="H4991" s="53" t="s">
        <v>1878</v>
      </c>
      <c r="I4991" s="57">
        <v>1260</v>
      </c>
      <c r="J4991" s="56">
        <v>1260</v>
      </c>
      <c r="K4991" s="56">
        <v>1260</v>
      </c>
      <c r="L4991" s="59">
        <v>41334</v>
      </c>
      <c r="M4991" s="60">
        <v>2013</v>
      </c>
      <c r="N4991" s="61">
        <v>41335</v>
      </c>
      <c r="O4991" s="60">
        <v>2015</v>
      </c>
      <c r="P4991" s="61">
        <v>42064</v>
      </c>
      <c r="Q4991" s="53" t="s">
        <v>337</v>
      </c>
      <c r="R4991" s="53" t="s">
        <v>1941</v>
      </c>
      <c r="S4991" s="53" t="s">
        <v>384</v>
      </c>
      <c r="T4991" s="60" t="s">
        <v>9</v>
      </c>
      <c r="U4991" s="53" t="s">
        <v>673</v>
      </c>
      <c r="V4991" s="53" t="s">
        <v>389</v>
      </c>
      <c r="W4991" s="53"/>
      <c r="X4991" s="63"/>
      <c r="Y4991" s="63"/>
      <c r="Z4991" s="53"/>
      <c r="AA4991" s="53"/>
      <c r="AB4991" s="72"/>
      <c r="AC4991" s="57"/>
      <c r="AD4991" s="53"/>
      <c r="AE4991" s="53"/>
      <c r="AF4991" s="53"/>
      <c r="AG4991" s="63"/>
      <c r="AH4991" s="53"/>
      <c r="AI4991" s="53"/>
      <c r="AJ4991" s="149">
        <v>1</v>
      </c>
      <c r="AK4991" s="374" t="s">
        <v>673</v>
      </c>
    </row>
    <row r="4992" spans="1:37" s="149" customFormat="1" ht="73.5" customHeight="1">
      <c r="A4992" s="52" t="s">
        <v>3565</v>
      </c>
      <c r="B4992" s="60">
        <v>8641</v>
      </c>
      <c r="C4992" s="53">
        <v>3000544</v>
      </c>
      <c r="D4992" s="52" t="s">
        <v>381</v>
      </c>
      <c r="E4992" s="53" t="s">
        <v>64</v>
      </c>
      <c r="F4992" s="55">
        <v>41333</v>
      </c>
      <c r="G4992" s="55">
        <v>41353</v>
      </c>
      <c r="H4992" s="53" t="s">
        <v>100</v>
      </c>
      <c r="I4992" s="57">
        <v>24588</v>
      </c>
      <c r="J4992" s="56">
        <v>24588</v>
      </c>
      <c r="K4992" s="56">
        <v>24588</v>
      </c>
      <c r="L4992" s="59">
        <v>41358</v>
      </c>
      <c r="M4992" s="60">
        <v>2013</v>
      </c>
      <c r="N4992" s="61">
        <v>41365</v>
      </c>
      <c r="O4992" s="60">
        <v>2015</v>
      </c>
      <c r="P4992" s="61">
        <v>42094</v>
      </c>
      <c r="Q4992" s="53" t="s">
        <v>337</v>
      </c>
      <c r="R4992" s="62" t="s">
        <v>2082</v>
      </c>
      <c r="S4992" s="53" t="s">
        <v>384</v>
      </c>
      <c r="T4992" s="60">
        <v>1</v>
      </c>
      <c r="U4992" s="53">
        <v>8</v>
      </c>
      <c r="V4992" s="53" t="s">
        <v>385</v>
      </c>
      <c r="W4992" s="53"/>
      <c r="X4992" s="58"/>
      <c r="Y4992" s="58"/>
      <c r="Z4992" s="53"/>
      <c r="AA4992" s="53"/>
      <c r="AB4992" s="53"/>
      <c r="AC4992" s="57"/>
      <c r="AD4992" s="63"/>
      <c r="AE4992" s="63"/>
      <c r="AF4992" s="63"/>
      <c r="AG4992" s="63"/>
      <c r="AH4992" s="53"/>
      <c r="AI4992" s="53"/>
      <c r="AJ4992" s="149">
        <v>1</v>
      </c>
      <c r="AK4992" s="374">
        <v>8</v>
      </c>
    </row>
    <row r="4993" spans="1:37" s="149" customFormat="1" ht="60" customHeight="1">
      <c r="A4993" s="53" t="s">
        <v>1942</v>
      </c>
      <c r="B4993" s="60">
        <v>8642</v>
      </c>
      <c r="C4993" s="53" t="s">
        <v>845</v>
      </c>
      <c r="D4993" s="52" t="s">
        <v>1943</v>
      </c>
      <c r="E4993" s="53" t="s">
        <v>59</v>
      </c>
      <c r="F4993" s="55">
        <v>41275</v>
      </c>
      <c r="G4993" s="55">
        <v>41306</v>
      </c>
      <c r="H4993" s="53" t="s">
        <v>104</v>
      </c>
      <c r="I4993" s="57">
        <v>1180</v>
      </c>
      <c r="J4993" s="56">
        <v>1180</v>
      </c>
      <c r="K4993" s="56">
        <v>1180</v>
      </c>
      <c r="L4993" s="59">
        <v>41306</v>
      </c>
      <c r="M4993" s="60">
        <v>2013</v>
      </c>
      <c r="N4993" s="61">
        <v>41306</v>
      </c>
      <c r="O4993" s="60">
        <v>2013</v>
      </c>
      <c r="P4993" s="61">
        <v>41333</v>
      </c>
      <c r="Q4993" s="53" t="s">
        <v>337</v>
      </c>
      <c r="R4993" s="53"/>
      <c r="S4993" s="53" t="s">
        <v>384</v>
      </c>
      <c r="T4993" s="60">
        <v>1</v>
      </c>
      <c r="U4993" s="53">
        <v>8</v>
      </c>
      <c r="V4993" s="53" t="s">
        <v>389</v>
      </c>
      <c r="W4993" s="53"/>
      <c r="X4993" s="63"/>
      <c r="Y4993" s="63"/>
      <c r="Z4993" s="53"/>
      <c r="AA4993" s="53"/>
      <c r="AB4993" s="72"/>
      <c r="AC4993" s="57"/>
      <c r="AD4993" s="53"/>
      <c r="AE4993" s="53"/>
      <c r="AF4993" s="53"/>
      <c r="AG4993" s="63"/>
      <c r="AH4993" s="53"/>
      <c r="AI4993" s="53"/>
      <c r="AJ4993" s="149">
        <v>1</v>
      </c>
      <c r="AK4993" s="374">
        <v>8</v>
      </c>
    </row>
    <row r="4994" spans="1:37" s="149" customFormat="1" ht="60" customHeight="1">
      <c r="A4994" s="53" t="s">
        <v>1942</v>
      </c>
      <c r="B4994" s="60">
        <v>8643</v>
      </c>
      <c r="C4994" s="53" t="s">
        <v>845</v>
      </c>
      <c r="D4994" s="52" t="s">
        <v>1943</v>
      </c>
      <c r="E4994" s="53" t="s">
        <v>59</v>
      </c>
      <c r="F4994" s="55">
        <v>41334</v>
      </c>
      <c r="G4994" s="55">
        <v>41365</v>
      </c>
      <c r="H4994" s="53" t="s">
        <v>104</v>
      </c>
      <c r="I4994" s="57">
        <v>1000</v>
      </c>
      <c r="J4994" s="56">
        <v>1000</v>
      </c>
      <c r="K4994" s="56">
        <v>1000</v>
      </c>
      <c r="L4994" s="59">
        <v>41365</v>
      </c>
      <c r="M4994" s="60">
        <v>2013</v>
      </c>
      <c r="N4994" s="61">
        <v>41365</v>
      </c>
      <c r="O4994" s="60">
        <v>2013</v>
      </c>
      <c r="P4994" s="61">
        <v>41425</v>
      </c>
      <c r="Q4994" s="53" t="s">
        <v>337</v>
      </c>
      <c r="R4994" s="53"/>
      <c r="S4994" s="53" t="s">
        <v>384</v>
      </c>
      <c r="T4994" s="60">
        <v>1</v>
      </c>
      <c r="U4994" s="53">
        <v>8</v>
      </c>
      <c r="V4994" s="53" t="s">
        <v>389</v>
      </c>
      <c r="W4994" s="53"/>
      <c r="X4994" s="63"/>
      <c r="Y4994" s="63"/>
      <c r="Z4994" s="53"/>
      <c r="AA4994" s="53"/>
      <c r="AB4994" s="72"/>
      <c r="AC4994" s="57"/>
      <c r="AD4994" s="53"/>
      <c r="AE4994" s="53"/>
      <c r="AF4994" s="53"/>
      <c r="AG4994" s="63"/>
      <c r="AH4994" s="53"/>
      <c r="AI4994" s="53"/>
      <c r="AJ4994" s="149">
        <v>2</v>
      </c>
      <c r="AK4994" s="374">
        <v>8</v>
      </c>
    </row>
    <row r="4995" spans="1:37" s="149" customFormat="1" ht="60" customHeight="1">
      <c r="A4995" s="53" t="s">
        <v>1942</v>
      </c>
      <c r="B4995" s="60">
        <v>8644</v>
      </c>
      <c r="C4995" s="53" t="s">
        <v>845</v>
      </c>
      <c r="D4995" s="52" t="s">
        <v>1943</v>
      </c>
      <c r="E4995" s="53" t="s">
        <v>59</v>
      </c>
      <c r="F4995" s="55">
        <v>41456</v>
      </c>
      <c r="G4995" s="55">
        <v>41487</v>
      </c>
      <c r="H4995" s="53" t="s">
        <v>104</v>
      </c>
      <c r="I4995" s="57">
        <v>3500</v>
      </c>
      <c r="J4995" s="56">
        <v>3500</v>
      </c>
      <c r="K4995" s="56">
        <v>3500</v>
      </c>
      <c r="L4995" s="59">
        <v>41518</v>
      </c>
      <c r="M4995" s="60">
        <v>2013</v>
      </c>
      <c r="N4995" s="61">
        <v>41518</v>
      </c>
      <c r="O4995" s="60">
        <v>2013</v>
      </c>
      <c r="P4995" s="61">
        <v>41608</v>
      </c>
      <c r="Q4995" s="53" t="s">
        <v>337</v>
      </c>
      <c r="R4995" s="53"/>
      <c r="S4995" s="53" t="s">
        <v>384</v>
      </c>
      <c r="T4995" s="60">
        <v>1</v>
      </c>
      <c r="U4995" s="53">
        <v>8</v>
      </c>
      <c r="V4995" s="53" t="s">
        <v>389</v>
      </c>
      <c r="W4995" s="53"/>
      <c r="X4995" s="63"/>
      <c r="Y4995" s="63"/>
      <c r="Z4995" s="53"/>
      <c r="AA4995" s="53"/>
      <c r="AB4995" s="72"/>
      <c r="AC4995" s="57"/>
      <c r="AD4995" s="53"/>
      <c r="AE4995" s="53"/>
      <c r="AF4995" s="53"/>
      <c r="AG4995" s="63"/>
      <c r="AH4995" s="53"/>
      <c r="AI4995" s="53"/>
      <c r="AJ4995" s="149">
        <v>3</v>
      </c>
      <c r="AK4995" s="374">
        <v>8</v>
      </c>
    </row>
    <row r="4996" spans="1:37" s="149" customFormat="1" ht="60" customHeight="1">
      <c r="A4996" s="53" t="s">
        <v>1942</v>
      </c>
      <c r="B4996" s="60">
        <v>8645</v>
      </c>
      <c r="C4996" s="53" t="s">
        <v>865</v>
      </c>
      <c r="D4996" s="52" t="s">
        <v>1944</v>
      </c>
      <c r="E4996" s="53" t="s">
        <v>63</v>
      </c>
      <c r="F4996" s="55">
        <v>41365</v>
      </c>
      <c r="G4996" s="55">
        <v>41365</v>
      </c>
      <c r="H4996" s="53" t="s">
        <v>104</v>
      </c>
      <c r="I4996" s="57">
        <v>700</v>
      </c>
      <c r="J4996" s="56">
        <v>700</v>
      </c>
      <c r="K4996" s="56">
        <v>700</v>
      </c>
      <c r="L4996" s="59">
        <v>41365</v>
      </c>
      <c r="M4996" s="60">
        <v>2013</v>
      </c>
      <c r="N4996" s="61">
        <v>41426</v>
      </c>
      <c r="O4996" s="60">
        <v>2013</v>
      </c>
      <c r="P4996" s="61">
        <v>41455</v>
      </c>
      <c r="Q4996" s="53" t="s">
        <v>337</v>
      </c>
      <c r="R4996" s="53"/>
      <c r="S4996" s="53" t="s">
        <v>384</v>
      </c>
      <c r="T4996" s="60">
        <v>1</v>
      </c>
      <c r="U4996" s="53">
        <v>8</v>
      </c>
      <c r="V4996" s="53" t="s">
        <v>389</v>
      </c>
      <c r="W4996" s="53"/>
      <c r="X4996" s="63"/>
      <c r="Y4996" s="63"/>
      <c r="Z4996" s="53" t="s">
        <v>1945</v>
      </c>
      <c r="AA4996" s="53"/>
      <c r="AB4996" s="72"/>
      <c r="AC4996" s="57"/>
      <c r="AD4996" s="53"/>
      <c r="AE4996" s="53"/>
      <c r="AF4996" s="53"/>
      <c r="AG4996" s="63"/>
      <c r="AH4996" s="53"/>
      <c r="AI4996" s="53"/>
      <c r="AJ4996" s="149">
        <v>2</v>
      </c>
      <c r="AK4996" s="374">
        <v>8</v>
      </c>
    </row>
    <row r="4997" spans="1:37" s="149" customFormat="1" ht="75" customHeight="1">
      <c r="A4997" s="53" t="s">
        <v>1942</v>
      </c>
      <c r="B4997" s="60">
        <v>8646</v>
      </c>
      <c r="C4997" s="53" t="s">
        <v>2061</v>
      </c>
      <c r="D4997" s="52" t="s">
        <v>1947</v>
      </c>
      <c r="E4997" s="53" t="s">
        <v>59</v>
      </c>
      <c r="F4997" s="55">
        <v>41325</v>
      </c>
      <c r="G4997" s="55">
        <v>41345</v>
      </c>
      <c r="H4997" s="53" t="s">
        <v>104</v>
      </c>
      <c r="I4997" s="57">
        <v>1000</v>
      </c>
      <c r="J4997" s="56">
        <v>1000</v>
      </c>
      <c r="K4997" s="56">
        <v>1000</v>
      </c>
      <c r="L4997" s="59">
        <v>41365</v>
      </c>
      <c r="M4997" s="60">
        <v>2013</v>
      </c>
      <c r="N4997" s="61">
        <v>41365</v>
      </c>
      <c r="O4997" s="60">
        <v>2013</v>
      </c>
      <c r="P4997" s="61">
        <v>41425</v>
      </c>
      <c r="Q4997" s="53" t="s">
        <v>337</v>
      </c>
      <c r="R4997" s="53"/>
      <c r="S4997" s="53" t="s">
        <v>384</v>
      </c>
      <c r="T4997" s="60">
        <v>1</v>
      </c>
      <c r="U4997" s="53">
        <v>8</v>
      </c>
      <c r="V4997" s="53" t="s">
        <v>389</v>
      </c>
      <c r="W4997" s="53"/>
      <c r="X4997" s="63"/>
      <c r="Y4997" s="63"/>
      <c r="Z4997" s="53" t="s">
        <v>1946</v>
      </c>
      <c r="AA4997" s="53"/>
      <c r="AB4997" s="72"/>
      <c r="AC4997" s="57"/>
      <c r="AD4997" s="53"/>
      <c r="AE4997" s="53"/>
      <c r="AF4997" s="53"/>
      <c r="AG4997" s="63"/>
      <c r="AH4997" s="53"/>
      <c r="AI4997" s="53"/>
      <c r="AJ4997" s="149">
        <v>2</v>
      </c>
      <c r="AK4997" s="374">
        <v>8</v>
      </c>
    </row>
    <row r="4998" spans="1:37" s="149" customFormat="1" ht="75" customHeight="1">
      <c r="A4998" s="53" t="s">
        <v>1942</v>
      </c>
      <c r="B4998" s="60">
        <v>8647</v>
      </c>
      <c r="C4998" s="53" t="s">
        <v>2061</v>
      </c>
      <c r="D4998" s="52" t="s">
        <v>1947</v>
      </c>
      <c r="E4998" s="53" t="s">
        <v>59</v>
      </c>
      <c r="F4998" s="55">
        <v>41508</v>
      </c>
      <c r="G4998" s="55">
        <v>41528</v>
      </c>
      <c r="H4998" s="53" t="s">
        <v>104</v>
      </c>
      <c r="I4998" s="57">
        <v>1000</v>
      </c>
      <c r="J4998" s="56">
        <v>1000</v>
      </c>
      <c r="K4998" s="56">
        <v>1000</v>
      </c>
      <c r="L4998" s="59">
        <v>41548</v>
      </c>
      <c r="M4998" s="60">
        <v>2013</v>
      </c>
      <c r="N4998" s="61">
        <v>41548</v>
      </c>
      <c r="O4998" s="60">
        <v>2013</v>
      </c>
      <c r="P4998" s="61">
        <v>41608</v>
      </c>
      <c r="Q4998" s="53" t="s">
        <v>337</v>
      </c>
      <c r="R4998" s="53"/>
      <c r="S4998" s="53" t="s">
        <v>384</v>
      </c>
      <c r="T4998" s="60">
        <v>1</v>
      </c>
      <c r="U4998" s="53">
        <v>8</v>
      </c>
      <c r="V4998" s="53" t="s">
        <v>389</v>
      </c>
      <c r="W4998" s="53"/>
      <c r="X4998" s="63"/>
      <c r="Y4998" s="63"/>
      <c r="Z4998" s="53" t="s">
        <v>1946</v>
      </c>
      <c r="AA4998" s="53"/>
      <c r="AB4998" s="72"/>
      <c r="AC4998" s="57"/>
      <c r="AD4998" s="53"/>
      <c r="AE4998" s="53"/>
      <c r="AF4998" s="53"/>
      <c r="AG4998" s="63"/>
      <c r="AH4998" s="53"/>
      <c r="AI4998" s="53"/>
      <c r="AJ4998" s="149">
        <v>4</v>
      </c>
      <c r="AK4998" s="374">
        <v>8</v>
      </c>
    </row>
    <row r="4999" spans="1:37" s="149" customFormat="1" ht="90" customHeight="1">
      <c r="A4999" s="53" t="s">
        <v>1942</v>
      </c>
      <c r="B4999" s="60">
        <v>8648</v>
      </c>
      <c r="C4999" s="53" t="s">
        <v>867</v>
      </c>
      <c r="D4999" s="52" t="s">
        <v>1948</v>
      </c>
      <c r="E4999" s="53" t="s">
        <v>59</v>
      </c>
      <c r="F4999" s="55">
        <v>41308</v>
      </c>
      <c r="G4999" s="55">
        <v>41328</v>
      </c>
      <c r="H4999" s="53" t="s">
        <v>104</v>
      </c>
      <c r="I4999" s="57">
        <v>1000</v>
      </c>
      <c r="J4999" s="56">
        <v>1000</v>
      </c>
      <c r="K4999" s="56">
        <v>1000</v>
      </c>
      <c r="L4999" s="59">
        <v>41348</v>
      </c>
      <c r="M4999" s="60">
        <v>2013</v>
      </c>
      <c r="N4999" s="61">
        <v>41365</v>
      </c>
      <c r="O4999" s="60">
        <v>2013</v>
      </c>
      <c r="P4999" s="61">
        <v>41394</v>
      </c>
      <c r="Q4999" s="53" t="s">
        <v>337</v>
      </c>
      <c r="R4999" s="53"/>
      <c r="S4999" s="53" t="s">
        <v>384</v>
      </c>
      <c r="T4999" s="60">
        <v>1</v>
      </c>
      <c r="U4999" s="53">
        <v>8</v>
      </c>
      <c r="V4999" s="53" t="s">
        <v>389</v>
      </c>
      <c r="W4999" s="53"/>
      <c r="X4999" s="63"/>
      <c r="Y4999" s="63"/>
      <c r="Z4999" s="53" t="s">
        <v>1949</v>
      </c>
      <c r="AA4999" s="53"/>
      <c r="AB4999" s="72"/>
      <c r="AC4999" s="57"/>
      <c r="AD4999" s="53"/>
      <c r="AE4999" s="53"/>
      <c r="AF4999" s="53"/>
      <c r="AG4999" s="63"/>
      <c r="AH4999" s="53"/>
      <c r="AI4999" s="53"/>
      <c r="AJ4999" s="149">
        <v>1</v>
      </c>
      <c r="AK4999" s="374">
        <v>8</v>
      </c>
    </row>
    <row r="5000" spans="1:37" s="149" customFormat="1" ht="90" customHeight="1">
      <c r="A5000" s="53" t="s">
        <v>1942</v>
      </c>
      <c r="B5000" s="60">
        <v>8649</v>
      </c>
      <c r="C5000" s="53" t="s">
        <v>867</v>
      </c>
      <c r="D5000" s="52" t="s">
        <v>1948</v>
      </c>
      <c r="E5000" s="53" t="s">
        <v>59</v>
      </c>
      <c r="F5000" s="55">
        <v>41461</v>
      </c>
      <c r="G5000" s="55">
        <v>41481</v>
      </c>
      <c r="H5000" s="53" t="s">
        <v>104</v>
      </c>
      <c r="I5000" s="57">
        <v>1000</v>
      </c>
      <c r="J5000" s="56">
        <v>1000</v>
      </c>
      <c r="K5000" s="56">
        <v>1000</v>
      </c>
      <c r="L5000" s="59">
        <v>41501</v>
      </c>
      <c r="M5000" s="60">
        <v>2013</v>
      </c>
      <c r="N5000" s="61">
        <v>41518</v>
      </c>
      <c r="O5000" s="60">
        <v>2013</v>
      </c>
      <c r="P5000" s="61">
        <v>41547</v>
      </c>
      <c r="Q5000" s="53" t="s">
        <v>337</v>
      </c>
      <c r="R5000" s="53"/>
      <c r="S5000" s="53" t="s">
        <v>384</v>
      </c>
      <c r="T5000" s="60">
        <v>1</v>
      </c>
      <c r="U5000" s="53">
        <v>8</v>
      </c>
      <c r="V5000" s="53" t="s">
        <v>389</v>
      </c>
      <c r="W5000" s="53"/>
      <c r="X5000" s="63"/>
      <c r="Y5000" s="63"/>
      <c r="Z5000" s="53" t="s">
        <v>1949</v>
      </c>
      <c r="AA5000" s="53"/>
      <c r="AB5000" s="72"/>
      <c r="AC5000" s="57"/>
      <c r="AD5000" s="53"/>
      <c r="AE5000" s="53"/>
      <c r="AF5000" s="53"/>
      <c r="AG5000" s="63"/>
      <c r="AH5000" s="53"/>
      <c r="AI5000" s="53"/>
      <c r="AJ5000" s="149">
        <v>3</v>
      </c>
      <c r="AK5000" s="374">
        <v>8</v>
      </c>
    </row>
    <row r="5001" spans="1:37" s="149" customFormat="1" ht="60" customHeight="1">
      <c r="A5001" s="53" t="s">
        <v>1942</v>
      </c>
      <c r="B5001" s="60">
        <v>8650</v>
      </c>
      <c r="C5001" s="53" t="s">
        <v>875</v>
      </c>
      <c r="D5001" s="52" t="s">
        <v>2073</v>
      </c>
      <c r="E5001" s="53" t="s">
        <v>63</v>
      </c>
      <c r="F5001" s="55">
        <v>41518</v>
      </c>
      <c r="G5001" s="55">
        <v>41518</v>
      </c>
      <c r="H5001" s="53" t="s">
        <v>104</v>
      </c>
      <c r="I5001" s="57">
        <v>155</v>
      </c>
      <c r="J5001" s="56">
        <v>155</v>
      </c>
      <c r="K5001" s="56">
        <v>155</v>
      </c>
      <c r="L5001" s="59">
        <v>41518</v>
      </c>
      <c r="M5001" s="60">
        <v>2013</v>
      </c>
      <c r="N5001" s="61">
        <v>41548</v>
      </c>
      <c r="O5001" s="60">
        <v>2013</v>
      </c>
      <c r="P5001" s="61">
        <v>41578</v>
      </c>
      <c r="Q5001" s="53" t="s">
        <v>337</v>
      </c>
      <c r="R5001" s="53"/>
      <c r="S5001" s="53" t="s">
        <v>384</v>
      </c>
      <c r="T5001" s="60">
        <v>1</v>
      </c>
      <c r="U5001" s="53">
        <v>8</v>
      </c>
      <c r="V5001" s="53" t="s">
        <v>389</v>
      </c>
      <c r="W5001" s="53"/>
      <c r="X5001" s="63"/>
      <c r="Y5001" s="63"/>
      <c r="Z5001" s="53" t="s">
        <v>1950</v>
      </c>
      <c r="AA5001" s="53"/>
      <c r="AB5001" s="72"/>
      <c r="AC5001" s="57"/>
      <c r="AD5001" s="53"/>
      <c r="AE5001" s="53"/>
      <c r="AF5001" s="53"/>
      <c r="AG5001" s="63"/>
      <c r="AH5001" s="53"/>
      <c r="AI5001" s="53"/>
      <c r="AJ5001" s="149">
        <v>3</v>
      </c>
      <c r="AK5001" s="374">
        <v>8</v>
      </c>
    </row>
    <row r="5002" spans="1:37" s="149" customFormat="1" ht="60" customHeight="1">
      <c r="A5002" s="53" t="s">
        <v>1942</v>
      </c>
      <c r="B5002" s="60">
        <v>8651</v>
      </c>
      <c r="C5002" s="53" t="s">
        <v>2063</v>
      </c>
      <c r="D5002" s="52" t="s">
        <v>1951</v>
      </c>
      <c r="E5002" s="53" t="s">
        <v>63</v>
      </c>
      <c r="F5002" s="55">
        <v>41579</v>
      </c>
      <c r="G5002" s="55">
        <v>41579</v>
      </c>
      <c r="H5002" s="53" t="s">
        <v>104</v>
      </c>
      <c r="I5002" s="57">
        <v>299</v>
      </c>
      <c r="J5002" s="56">
        <v>299</v>
      </c>
      <c r="K5002" s="56">
        <v>299</v>
      </c>
      <c r="L5002" s="59">
        <v>41579</v>
      </c>
      <c r="M5002" s="60">
        <v>2013</v>
      </c>
      <c r="N5002" s="61">
        <v>41609</v>
      </c>
      <c r="O5002" s="60">
        <v>2013</v>
      </c>
      <c r="P5002" s="61">
        <v>41639</v>
      </c>
      <c r="Q5002" s="53" t="s">
        <v>337</v>
      </c>
      <c r="R5002" s="53"/>
      <c r="S5002" s="53" t="s">
        <v>384</v>
      </c>
      <c r="T5002" s="60">
        <v>1</v>
      </c>
      <c r="U5002" s="53">
        <v>8</v>
      </c>
      <c r="V5002" s="53" t="s">
        <v>389</v>
      </c>
      <c r="W5002" s="53"/>
      <c r="X5002" s="63"/>
      <c r="Y5002" s="63"/>
      <c r="Z5002" s="53" t="s">
        <v>1952</v>
      </c>
      <c r="AA5002" s="53"/>
      <c r="AB5002" s="72"/>
      <c r="AC5002" s="57"/>
      <c r="AD5002" s="53"/>
      <c r="AE5002" s="53"/>
      <c r="AF5002" s="53"/>
      <c r="AG5002" s="63"/>
      <c r="AH5002" s="53"/>
      <c r="AI5002" s="53"/>
      <c r="AJ5002" s="149">
        <v>4</v>
      </c>
      <c r="AK5002" s="374">
        <v>8</v>
      </c>
    </row>
    <row r="5003" spans="1:37" s="149" customFormat="1" ht="60" customHeight="1">
      <c r="A5003" s="53" t="s">
        <v>1942</v>
      </c>
      <c r="B5003" s="60">
        <v>8652</v>
      </c>
      <c r="C5003" s="53" t="s">
        <v>2064</v>
      </c>
      <c r="D5003" s="52" t="s">
        <v>1953</v>
      </c>
      <c r="E5003" s="53" t="s">
        <v>61</v>
      </c>
      <c r="F5003" s="55">
        <v>41395</v>
      </c>
      <c r="G5003" s="55">
        <v>41426</v>
      </c>
      <c r="H5003" s="53" t="s">
        <v>104</v>
      </c>
      <c r="I5003" s="57">
        <v>538.09</v>
      </c>
      <c r="J5003" s="56">
        <v>538.09</v>
      </c>
      <c r="K5003" s="56">
        <v>538.09</v>
      </c>
      <c r="L5003" s="59">
        <v>41440</v>
      </c>
      <c r="M5003" s="60">
        <v>2013</v>
      </c>
      <c r="N5003" s="61">
        <v>41456</v>
      </c>
      <c r="O5003" s="60">
        <v>2013</v>
      </c>
      <c r="P5003" s="61">
        <v>41639</v>
      </c>
      <c r="Q5003" s="53" t="s">
        <v>337</v>
      </c>
      <c r="R5003" s="53"/>
      <c r="S5003" s="53" t="s">
        <v>384</v>
      </c>
      <c r="T5003" s="60">
        <v>1</v>
      </c>
      <c r="U5003" s="53">
        <v>8</v>
      </c>
      <c r="V5003" s="53" t="s">
        <v>385</v>
      </c>
      <c r="W5003" s="53"/>
      <c r="X5003" s="63"/>
      <c r="Y5003" s="63"/>
      <c r="Z5003" s="53"/>
      <c r="AA5003" s="53"/>
      <c r="AB5003" s="72"/>
      <c r="AC5003" s="57"/>
      <c r="AD5003" s="53"/>
      <c r="AE5003" s="53"/>
      <c r="AF5003" s="53"/>
      <c r="AG5003" s="63"/>
      <c r="AH5003" s="53"/>
      <c r="AI5003" s="53"/>
      <c r="AJ5003" s="149">
        <v>2</v>
      </c>
      <c r="AK5003" s="374">
        <v>8</v>
      </c>
    </row>
    <row r="5004" spans="1:37" s="149" customFormat="1" ht="60" customHeight="1">
      <c r="A5004" s="53" t="s">
        <v>1942</v>
      </c>
      <c r="B5004" s="60">
        <v>8653</v>
      </c>
      <c r="C5004" s="53" t="s">
        <v>2064</v>
      </c>
      <c r="D5004" s="52" t="s">
        <v>1953</v>
      </c>
      <c r="E5004" s="53" t="s">
        <v>61</v>
      </c>
      <c r="F5004" s="55">
        <v>41548</v>
      </c>
      <c r="G5004" s="55">
        <v>41579</v>
      </c>
      <c r="H5004" s="53" t="s">
        <v>104</v>
      </c>
      <c r="I5004" s="57">
        <v>537.67999999999995</v>
      </c>
      <c r="J5004" s="56">
        <v>537.67999999999995</v>
      </c>
      <c r="K5004" s="56">
        <v>537.67999999999995</v>
      </c>
      <c r="L5004" s="59">
        <v>41609</v>
      </c>
      <c r="M5004" s="60">
        <v>2014</v>
      </c>
      <c r="N5004" s="61">
        <v>41640</v>
      </c>
      <c r="O5004" s="60">
        <v>2014</v>
      </c>
      <c r="P5004" s="61">
        <v>41820</v>
      </c>
      <c r="Q5004" s="53" t="s">
        <v>337</v>
      </c>
      <c r="R5004" s="53"/>
      <c r="S5004" s="53" t="s">
        <v>384</v>
      </c>
      <c r="T5004" s="60">
        <v>1</v>
      </c>
      <c r="U5004" s="53">
        <v>8</v>
      </c>
      <c r="V5004" s="53" t="s">
        <v>385</v>
      </c>
      <c r="W5004" s="53"/>
      <c r="X5004" s="63"/>
      <c r="Y5004" s="63"/>
      <c r="Z5004" s="53"/>
      <c r="AA5004" s="53"/>
      <c r="AB5004" s="72"/>
      <c r="AC5004" s="57"/>
      <c r="AD5004" s="53"/>
      <c r="AE5004" s="53"/>
      <c r="AF5004" s="53"/>
      <c r="AG5004" s="63"/>
      <c r="AH5004" s="53"/>
      <c r="AI5004" s="53"/>
      <c r="AJ5004" s="149">
        <v>4</v>
      </c>
      <c r="AK5004" s="374">
        <v>8</v>
      </c>
    </row>
    <row r="5005" spans="1:37" s="149" customFormat="1" ht="60" customHeight="1">
      <c r="A5005" s="53" t="s">
        <v>1942</v>
      </c>
      <c r="B5005" s="60">
        <v>8654</v>
      </c>
      <c r="C5005" s="53" t="s">
        <v>2065</v>
      </c>
      <c r="D5005" s="52" t="s">
        <v>1954</v>
      </c>
      <c r="E5005" s="53" t="s">
        <v>61</v>
      </c>
      <c r="F5005" s="55">
        <v>41253</v>
      </c>
      <c r="G5005" s="55">
        <v>41269</v>
      </c>
      <c r="H5005" s="53" t="s">
        <v>104</v>
      </c>
      <c r="I5005" s="57">
        <v>270</v>
      </c>
      <c r="J5005" s="56">
        <v>270</v>
      </c>
      <c r="K5005" s="56">
        <v>270</v>
      </c>
      <c r="L5005" s="59">
        <v>41275</v>
      </c>
      <c r="M5005" s="60">
        <v>2013</v>
      </c>
      <c r="N5005" s="61">
        <v>41275</v>
      </c>
      <c r="O5005" s="60">
        <v>2013</v>
      </c>
      <c r="P5005" s="61">
        <v>41639</v>
      </c>
      <c r="Q5005" s="53" t="s">
        <v>337</v>
      </c>
      <c r="R5005" s="53"/>
      <c r="S5005" s="53" t="s">
        <v>384</v>
      </c>
      <c r="T5005" s="60">
        <v>1</v>
      </c>
      <c r="U5005" s="53">
        <v>8</v>
      </c>
      <c r="V5005" s="53" t="s">
        <v>389</v>
      </c>
      <c r="W5005" s="53"/>
      <c r="X5005" s="63"/>
      <c r="Y5005" s="63"/>
      <c r="Z5005" s="53"/>
      <c r="AA5005" s="53"/>
      <c r="AB5005" s="72"/>
      <c r="AC5005" s="57"/>
      <c r="AD5005" s="53"/>
      <c r="AE5005" s="53"/>
      <c r="AF5005" s="53"/>
      <c r="AG5005" s="63"/>
      <c r="AH5005" s="53"/>
      <c r="AI5005" s="53"/>
      <c r="AJ5005" s="149">
        <v>1</v>
      </c>
      <c r="AK5005" s="374">
        <v>8</v>
      </c>
    </row>
    <row r="5006" spans="1:37" s="149" customFormat="1" ht="60" customHeight="1">
      <c r="A5006" s="53" t="s">
        <v>1942</v>
      </c>
      <c r="B5006" s="60">
        <v>8655</v>
      </c>
      <c r="C5006" s="53" t="s">
        <v>880</v>
      </c>
      <c r="D5006" s="52" t="s">
        <v>1955</v>
      </c>
      <c r="E5006" s="53" t="s">
        <v>64</v>
      </c>
      <c r="F5006" s="55">
        <v>41518</v>
      </c>
      <c r="G5006" s="55">
        <v>41548</v>
      </c>
      <c r="H5006" s="53" t="s">
        <v>104</v>
      </c>
      <c r="I5006" s="57">
        <v>434.32</v>
      </c>
      <c r="J5006" s="56">
        <v>434.32</v>
      </c>
      <c r="K5006" s="56">
        <v>434.32</v>
      </c>
      <c r="L5006" s="59">
        <v>41579</v>
      </c>
      <c r="M5006" s="60">
        <v>2013</v>
      </c>
      <c r="N5006" s="61">
        <v>41579</v>
      </c>
      <c r="O5006" s="60">
        <v>2013</v>
      </c>
      <c r="P5006" s="61">
        <v>41639</v>
      </c>
      <c r="Q5006" s="53" t="s">
        <v>337</v>
      </c>
      <c r="R5006" s="53"/>
      <c r="S5006" s="53" t="s">
        <v>384</v>
      </c>
      <c r="T5006" s="60">
        <v>1</v>
      </c>
      <c r="U5006" s="53">
        <v>8</v>
      </c>
      <c r="V5006" s="53" t="s">
        <v>389</v>
      </c>
      <c r="W5006" s="53"/>
      <c r="X5006" s="63"/>
      <c r="Y5006" s="63"/>
      <c r="Z5006" s="53"/>
      <c r="AA5006" s="53"/>
      <c r="AB5006" s="72"/>
      <c r="AC5006" s="57"/>
      <c r="AD5006" s="53"/>
      <c r="AE5006" s="53"/>
      <c r="AF5006" s="53"/>
      <c r="AG5006" s="63"/>
      <c r="AH5006" s="53"/>
      <c r="AI5006" s="53"/>
      <c r="AJ5006" s="149">
        <v>4</v>
      </c>
      <c r="AK5006" s="374">
        <v>8</v>
      </c>
    </row>
    <row r="5007" spans="1:37" s="149" customFormat="1" ht="60" customHeight="1">
      <c r="A5007" s="53" t="s">
        <v>1942</v>
      </c>
      <c r="B5007" s="60">
        <v>8656</v>
      </c>
      <c r="C5007" s="53" t="s">
        <v>2059</v>
      </c>
      <c r="D5007" s="52" t="s">
        <v>1956</v>
      </c>
      <c r="E5007" s="53" t="s">
        <v>64</v>
      </c>
      <c r="F5007" s="55">
        <v>41548</v>
      </c>
      <c r="G5007" s="55">
        <v>41579</v>
      </c>
      <c r="H5007" s="53" t="s">
        <v>104</v>
      </c>
      <c r="I5007" s="57">
        <v>6660</v>
      </c>
      <c r="J5007" s="56">
        <v>6660</v>
      </c>
      <c r="K5007" s="56">
        <v>6660</v>
      </c>
      <c r="L5007" s="59">
        <v>41609</v>
      </c>
      <c r="M5007" s="60">
        <v>2013</v>
      </c>
      <c r="N5007" s="61">
        <v>41609</v>
      </c>
      <c r="O5007" s="60">
        <v>2013</v>
      </c>
      <c r="P5007" s="61">
        <v>41639</v>
      </c>
      <c r="Q5007" s="53" t="s">
        <v>337</v>
      </c>
      <c r="R5007" s="53"/>
      <c r="S5007" s="53" t="s">
        <v>384</v>
      </c>
      <c r="T5007" s="60">
        <v>1</v>
      </c>
      <c r="U5007" s="53">
        <v>8</v>
      </c>
      <c r="V5007" s="53" t="s">
        <v>389</v>
      </c>
      <c r="W5007" s="53"/>
      <c r="X5007" s="63"/>
      <c r="Y5007" s="63"/>
      <c r="Z5007" s="53"/>
      <c r="AA5007" s="53"/>
      <c r="AB5007" s="72"/>
      <c r="AC5007" s="57"/>
      <c r="AD5007" s="53"/>
      <c r="AE5007" s="53"/>
      <c r="AF5007" s="53"/>
      <c r="AG5007" s="63"/>
      <c r="AH5007" s="53"/>
      <c r="AI5007" s="53"/>
      <c r="AJ5007" s="149">
        <v>4</v>
      </c>
      <c r="AK5007" s="374">
        <v>8</v>
      </c>
    </row>
    <row r="5008" spans="1:37" s="149" customFormat="1" ht="60" customHeight="1">
      <c r="A5008" s="53" t="s">
        <v>1957</v>
      </c>
      <c r="B5008" s="60">
        <v>8657</v>
      </c>
      <c r="C5008" s="53" t="s">
        <v>678</v>
      </c>
      <c r="D5008" s="52" t="s">
        <v>3616</v>
      </c>
      <c r="E5008" s="53" t="s">
        <v>64</v>
      </c>
      <c r="F5008" s="55">
        <v>41394</v>
      </c>
      <c r="G5008" s="55">
        <v>41424</v>
      </c>
      <c r="H5008" s="53" t="s">
        <v>1878</v>
      </c>
      <c r="I5008" s="57">
        <v>109029</v>
      </c>
      <c r="J5008" s="56">
        <v>109029</v>
      </c>
      <c r="K5008" s="56">
        <v>109029</v>
      </c>
      <c r="L5008" s="59">
        <v>41425</v>
      </c>
      <c r="M5008" s="60">
        <v>2013</v>
      </c>
      <c r="N5008" s="61">
        <v>41425</v>
      </c>
      <c r="O5008" s="60">
        <v>2013</v>
      </c>
      <c r="P5008" s="61">
        <v>41639</v>
      </c>
      <c r="Q5008" s="53" t="s">
        <v>337</v>
      </c>
      <c r="R5008" s="53" t="s">
        <v>3613</v>
      </c>
      <c r="S5008" s="53" t="s">
        <v>384</v>
      </c>
      <c r="T5008" s="60">
        <v>1</v>
      </c>
      <c r="U5008" s="53">
        <v>8</v>
      </c>
      <c r="V5008" s="53" t="s">
        <v>385</v>
      </c>
      <c r="W5008" s="53"/>
      <c r="X5008" s="63"/>
      <c r="Y5008" s="63"/>
      <c r="Z5008" s="53"/>
      <c r="AA5008" s="53"/>
      <c r="AB5008" s="72"/>
      <c r="AC5008" s="57"/>
      <c r="AD5008" s="53"/>
      <c r="AE5008" s="53"/>
      <c r="AF5008" s="53"/>
      <c r="AG5008" s="63"/>
      <c r="AH5008" s="53"/>
      <c r="AI5008" s="53"/>
      <c r="AJ5008" s="149">
        <v>2</v>
      </c>
      <c r="AK5008" s="374">
        <v>8</v>
      </c>
    </row>
    <row r="5009" spans="1:37" s="149" customFormat="1" ht="60" customHeight="1">
      <c r="A5009" s="53" t="s">
        <v>1957</v>
      </c>
      <c r="B5009" s="60" t="s">
        <v>3609</v>
      </c>
      <c r="C5009" s="53" t="s">
        <v>678</v>
      </c>
      <c r="D5009" s="52" t="s">
        <v>3611</v>
      </c>
      <c r="E5009" s="53" t="s">
        <v>63</v>
      </c>
      <c r="F5009" s="55">
        <v>41394</v>
      </c>
      <c r="G5009" s="55">
        <v>41394</v>
      </c>
      <c r="H5009" s="53" t="s">
        <v>1878</v>
      </c>
      <c r="I5009" s="57">
        <v>6154</v>
      </c>
      <c r="J5009" s="56">
        <v>6154</v>
      </c>
      <c r="K5009" s="56">
        <v>6154</v>
      </c>
      <c r="L5009" s="59">
        <v>41394</v>
      </c>
      <c r="M5009" s="60">
        <v>2013</v>
      </c>
      <c r="N5009" s="61">
        <v>41395</v>
      </c>
      <c r="O5009" s="60">
        <v>2013</v>
      </c>
      <c r="P5009" s="61">
        <v>41639</v>
      </c>
      <c r="Q5009" s="53" t="s">
        <v>337</v>
      </c>
      <c r="R5009" s="53" t="s">
        <v>3614</v>
      </c>
      <c r="S5009" s="53" t="s">
        <v>384</v>
      </c>
      <c r="T5009" s="60">
        <v>1</v>
      </c>
      <c r="U5009" s="53">
        <v>8</v>
      </c>
      <c r="V5009" s="53" t="s">
        <v>385</v>
      </c>
      <c r="W5009" s="53"/>
      <c r="X5009" s="63"/>
      <c r="Y5009" s="63"/>
      <c r="Z5009" s="53"/>
      <c r="AA5009" s="53"/>
      <c r="AB5009" s="72"/>
      <c r="AC5009" s="57"/>
      <c r="AD5009" s="53"/>
      <c r="AE5009" s="53"/>
      <c r="AF5009" s="53"/>
      <c r="AG5009" s="63"/>
      <c r="AH5009" s="53"/>
      <c r="AI5009" s="53"/>
      <c r="AJ5009" s="149">
        <v>2</v>
      </c>
      <c r="AK5009" s="374">
        <v>8</v>
      </c>
    </row>
    <row r="5010" spans="1:37" s="149" customFormat="1" ht="60" customHeight="1">
      <c r="A5010" s="53" t="s">
        <v>1957</v>
      </c>
      <c r="B5010" s="60" t="s">
        <v>3610</v>
      </c>
      <c r="C5010" s="53" t="s">
        <v>678</v>
      </c>
      <c r="D5010" s="52" t="s">
        <v>3612</v>
      </c>
      <c r="E5010" s="53" t="s">
        <v>63</v>
      </c>
      <c r="F5010" s="55">
        <v>41394</v>
      </c>
      <c r="G5010" s="55">
        <v>41394</v>
      </c>
      <c r="H5010" s="53" t="s">
        <v>1878</v>
      </c>
      <c r="I5010" s="57">
        <v>2543</v>
      </c>
      <c r="J5010" s="56">
        <v>2543</v>
      </c>
      <c r="K5010" s="56">
        <v>2543</v>
      </c>
      <c r="L5010" s="59">
        <v>41394</v>
      </c>
      <c r="M5010" s="60">
        <v>2013</v>
      </c>
      <c r="N5010" s="61">
        <v>41395</v>
      </c>
      <c r="O5010" s="60">
        <v>2013</v>
      </c>
      <c r="P5010" s="61">
        <v>41639</v>
      </c>
      <c r="Q5010" s="53" t="s">
        <v>337</v>
      </c>
      <c r="R5010" s="53" t="s">
        <v>3615</v>
      </c>
      <c r="S5010" s="53" t="s">
        <v>384</v>
      </c>
      <c r="T5010" s="60">
        <v>1</v>
      </c>
      <c r="U5010" s="53">
        <v>8</v>
      </c>
      <c r="V5010" s="53" t="s">
        <v>385</v>
      </c>
      <c r="W5010" s="53"/>
      <c r="X5010" s="63"/>
      <c r="Y5010" s="63"/>
      <c r="Z5010" s="53"/>
      <c r="AA5010" s="53"/>
      <c r="AB5010" s="72"/>
      <c r="AC5010" s="57"/>
      <c r="AD5010" s="53"/>
      <c r="AE5010" s="53"/>
      <c r="AF5010" s="53"/>
      <c r="AG5010" s="63"/>
      <c r="AH5010" s="53"/>
      <c r="AI5010" s="53"/>
      <c r="AJ5010" s="149">
        <v>2</v>
      </c>
      <c r="AK5010" s="374">
        <v>8</v>
      </c>
    </row>
    <row r="5011" spans="1:37" s="149" customFormat="1" ht="180" customHeight="1">
      <c r="A5011" s="53" t="s">
        <v>1957</v>
      </c>
      <c r="B5011" s="60">
        <v>8658</v>
      </c>
      <c r="C5011" s="53" t="s">
        <v>2057</v>
      </c>
      <c r="D5011" s="52" t="s">
        <v>1958</v>
      </c>
      <c r="E5011" s="53" t="s">
        <v>63</v>
      </c>
      <c r="F5011" s="55">
        <v>41548</v>
      </c>
      <c r="G5011" s="55">
        <v>41548</v>
      </c>
      <c r="H5011" s="53" t="s">
        <v>1878</v>
      </c>
      <c r="I5011" s="57">
        <v>4250</v>
      </c>
      <c r="J5011" s="56">
        <v>4250</v>
      </c>
      <c r="K5011" s="56">
        <v>4250</v>
      </c>
      <c r="L5011" s="59">
        <v>41548</v>
      </c>
      <c r="M5011" s="60">
        <v>2013</v>
      </c>
      <c r="N5011" s="61">
        <v>41548</v>
      </c>
      <c r="O5011" s="60">
        <v>2013</v>
      </c>
      <c r="P5011" s="61">
        <v>41639</v>
      </c>
      <c r="Q5011" s="53" t="s">
        <v>337</v>
      </c>
      <c r="R5011" s="53" t="s">
        <v>2028</v>
      </c>
      <c r="S5011" s="53" t="s">
        <v>384</v>
      </c>
      <c r="T5011" s="60">
        <v>1</v>
      </c>
      <c r="U5011" s="53">
        <v>8</v>
      </c>
      <c r="V5011" s="53" t="s">
        <v>1959</v>
      </c>
      <c r="W5011" s="53"/>
      <c r="X5011" s="63"/>
      <c r="Y5011" s="63"/>
      <c r="Z5011" s="53"/>
      <c r="AA5011" s="53"/>
      <c r="AB5011" s="72"/>
      <c r="AC5011" s="57"/>
      <c r="AD5011" s="53"/>
      <c r="AE5011" s="53"/>
      <c r="AF5011" s="53"/>
      <c r="AG5011" s="63"/>
      <c r="AH5011" s="53"/>
      <c r="AI5011" s="53"/>
      <c r="AJ5011" s="149">
        <v>4</v>
      </c>
      <c r="AK5011" s="374">
        <v>8</v>
      </c>
    </row>
    <row r="5012" spans="1:37" s="149" customFormat="1" ht="225" customHeight="1">
      <c r="A5012" s="53" t="s">
        <v>1957</v>
      </c>
      <c r="B5012" s="60">
        <v>8659</v>
      </c>
      <c r="C5012" s="53" t="s">
        <v>778</v>
      </c>
      <c r="D5012" s="52" t="s">
        <v>1960</v>
      </c>
      <c r="E5012" s="53" t="s">
        <v>63</v>
      </c>
      <c r="F5012" s="55">
        <v>41487</v>
      </c>
      <c r="G5012" s="55">
        <v>41487</v>
      </c>
      <c r="H5012" s="53" t="s">
        <v>1878</v>
      </c>
      <c r="I5012" s="57">
        <v>200</v>
      </c>
      <c r="J5012" s="56">
        <v>200</v>
      </c>
      <c r="K5012" s="56">
        <v>200</v>
      </c>
      <c r="L5012" s="59">
        <v>41487</v>
      </c>
      <c r="M5012" s="60">
        <v>2013</v>
      </c>
      <c r="N5012" s="61">
        <v>41487</v>
      </c>
      <c r="O5012" s="60">
        <v>2013</v>
      </c>
      <c r="P5012" s="61">
        <v>41639</v>
      </c>
      <c r="Q5012" s="53" t="s">
        <v>337</v>
      </c>
      <c r="R5012" s="53" t="s">
        <v>1961</v>
      </c>
      <c r="S5012" s="53" t="s">
        <v>384</v>
      </c>
      <c r="T5012" s="60">
        <v>1</v>
      </c>
      <c r="U5012" s="53">
        <v>8</v>
      </c>
      <c r="V5012" s="53" t="s">
        <v>1959</v>
      </c>
      <c r="W5012" s="53"/>
      <c r="X5012" s="63"/>
      <c r="Y5012" s="63"/>
      <c r="Z5012" s="53"/>
      <c r="AA5012" s="53"/>
      <c r="AB5012" s="72"/>
      <c r="AC5012" s="57"/>
      <c r="AD5012" s="53"/>
      <c r="AE5012" s="53"/>
      <c r="AF5012" s="53"/>
      <c r="AG5012" s="63"/>
      <c r="AH5012" s="53"/>
      <c r="AI5012" s="53"/>
      <c r="AJ5012" s="149">
        <v>3</v>
      </c>
      <c r="AK5012" s="374">
        <v>8</v>
      </c>
    </row>
    <row r="5013" spans="1:37" s="149" customFormat="1" ht="315" customHeight="1">
      <c r="A5013" s="53" t="s">
        <v>1957</v>
      </c>
      <c r="B5013" s="60">
        <v>8660</v>
      </c>
      <c r="C5013" s="53" t="s">
        <v>864</v>
      </c>
      <c r="D5013" s="52" t="s">
        <v>1962</v>
      </c>
      <c r="E5013" s="53" t="s">
        <v>63</v>
      </c>
      <c r="F5013" s="55">
        <v>41487</v>
      </c>
      <c r="G5013" s="55">
        <v>41487</v>
      </c>
      <c r="H5013" s="53" t="s">
        <v>1878</v>
      </c>
      <c r="I5013" s="57">
        <v>1485</v>
      </c>
      <c r="J5013" s="56">
        <v>1485</v>
      </c>
      <c r="K5013" s="56">
        <v>1485</v>
      </c>
      <c r="L5013" s="59">
        <v>41487</v>
      </c>
      <c r="M5013" s="60">
        <v>2013</v>
      </c>
      <c r="N5013" s="61">
        <v>41487</v>
      </c>
      <c r="O5013" s="60">
        <v>2013</v>
      </c>
      <c r="P5013" s="61">
        <v>41639</v>
      </c>
      <c r="Q5013" s="53" t="s">
        <v>337</v>
      </c>
      <c r="R5013" s="53" t="s">
        <v>1963</v>
      </c>
      <c r="S5013" s="53" t="s">
        <v>384</v>
      </c>
      <c r="T5013" s="60">
        <v>1</v>
      </c>
      <c r="U5013" s="53">
        <v>8</v>
      </c>
      <c r="V5013" s="53" t="s">
        <v>1959</v>
      </c>
      <c r="W5013" s="53"/>
      <c r="X5013" s="63"/>
      <c r="Y5013" s="63"/>
      <c r="Z5013" s="53"/>
      <c r="AA5013" s="53"/>
      <c r="AB5013" s="72"/>
      <c r="AC5013" s="57"/>
      <c r="AD5013" s="53"/>
      <c r="AE5013" s="53"/>
      <c r="AF5013" s="53"/>
      <c r="AG5013" s="63"/>
      <c r="AH5013" s="53"/>
      <c r="AI5013" s="53"/>
      <c r="AJ5013" s="149">
        <v>3</v>
      </c>
      <c r="AK5013" s="374">
        <v>8</v>
      </c>
    </row>
    <row r="5014" spans="1:37" s="149" customFormat="1" ht="90" customHeight="1">
      <c r="A5014" s="53" t="s">
        <v>1964</v>
      </c>
      <c r="B5014" s="60">
        <v>8661</v>
      </c>
      <c r="C5014" s="53" t="s">
        <v>2052</v>
      </c>
      <c r="D5014" s="52" t="s">
        <v>1965</v>
      </c>
      <c r="E5014" s="53" t="s">
        <v>63</v>
      </c>
      <c r="F5014" s="55">
        <v>41425</v>
      </c>
      <c r="G5014" s="55">
        <v>41425</v>
      </c>
      <c r="H5014" s="53" t="s">
        <v>104</v>
      </c>
      <c r="I5014" s="57">
        <v>847.46</v>
      </c>
      <c r="J5014" s="56">
        <v>847.46</v>
      </c>
      <c r="K5014" s="56">
        <v>847.46</v>
      </c>
      <c r="L5014" s="59">
        <v>41425</v>
      </c>
      <c r="M5014" s="60">
        <v>2013</v>
      </c>
      <c r="N5014" s="61">
        <v>41425</v>
      </c>
      <c r="O5014" s="60">
        <v>2013</v>
      </c>
      <c r="P5014" s="61">
        <v>41608</v>
      </c>
      <c r="Q5014" s="53" t="s">
        <v>337</v>
      </c>
      <c r="R5014" s="53"/>
      <c r="S5014" s="53" t="s">
        <v>384</v>
      </c>
      <c r="T5014" s="60" t="s">
        <v>9</v>
      </c>
      <c r="U5014" s="53">
        <v>8</v>
      </c>
      <c r="V5014" s="53" t="s">
        <v>389</v>
      </c>
      <c r="W5014" s="53"/>
      <c r="X5014" s="63"/>
      <c r="Y5014" s="63"/>
      <c r="Z5014" s="53"/>
      <c r="AA5014" s="53"/>
      <c r="AB5014" s="72"/>
      <c r="AC5014" s="57"/>
      <c r="AD5014" s="53"/>
      <c r="AE5014" s="53"/>
      <c r="AF5014" s="53"/>
      <c r="AG5014" s="63"/>
      <c r="AH5014" s="53"/>
      <c r="AI5014" s="53"/>
      <c r="AJ5014" s="149">
        <v>2</v>
      </c>
      <c r="AK5014" s="374">
        <v>8</v>
      </c>
    </row>
    <row r="5015" spans="1:37" s="149" customFormat="1" ht="105" customHeight="1">
      <c r="A5015" s="53" t="s">
        <v>1964</v>
      </c>
      <c r="B5015" s="60">
        <v>8662</v>
      </c>
      <c r="C5015" s="53" t="s">
        <v>861</v>
      </c>
      <c r="D5015" s="52" t="s">
        <v>1966</v>
      </c>
      <c r="E5015" s="53" t="s">
        <v>63</v>
      </c>
      <c r="F5015" s="55">
        <v>41305</v>
      </c>
      <c r="G5015" s="55">
        <v>41305</v>
      </c>
      <c r="H5015" s="53" t="s">
        <v>104</v>
      </c>
      <c r="I5015" s="57">
        <v>105</v>
      </c>
      <c r="J5015" s="56">
        <v>105</v>
      </c>
      <c r="K5015" s="56">
        <v>105</v>
      </c>
      <c r="L5015" s="59">
        <v>41305</v>
      </c>
      <c r="M5015" s="60">
        <v>2013</v>
      </c>
      <c r="N5015" s="61">
        <v>41305</v>
      </c>
      <c r="O5015" s="60">
        <v>2013</v>
      </c>
      <c r="P5015" s="61">
        <v>41364</v>
      </c>
      <c r="Q5015" s="53" t="s">
        <v>337</v>
      </c>
      <c r="R5015" s="53"/>
      <c r="S5015" s="53" t="s">
        <v>384</v>
      </c>
      <c r="T5015" s="60" t="s">
        <v>9</v>
      </c>
      <c r="U5015" s="53">
        <v>8</v>
      </c>
      <c r="V5015" s="53" t="s">
        <v>389</v>
      </c>
      <c r="W5015" s="53"/>
      <c r="X5015" s="63"/>
      <c r="Y5015" s="63"/>
      <c r="Z5015" s="53"/>
      <c r="AA5015" s="53"/>
      <c r="AB5015" s="72"/>
      <c r="AC5015" s="57"/>
      <c r="AD5015" s="53"/>
      <c r="AE5015" s="53"/>
      <c r="AF5015" s="53"/>
      <c r="AG5015" s="63"/>
      <c r="AH5015" s="53"/>
      <c r="AI5015" s="53"/>
      <c r="AJ5015" s="149">
        <v>1</v>
      </c>
      <c r="AK5015" s="374">
        <v>8</v>
      </c>
    </row>
    <row r="5016" spans="1:37" s="149" customFormat="1" ht="60" customHeight="1">
      <c r="A5016" s="53" t="s">
        <v>1967</v>
      </c>
      <c r="B5016" s="60">
        <v>8663</v>
      </c>
      <c r="C5016" s="53">
        <v>1</v>
      </c>
      <c r="D5016" s="52" t="s">
        <v>1968</v>
      </c>
      <c r="E5016" s="53" t="s">
        <v>63</v>
      </c>
      <c r="F5016" s="55">
        <v>41275</v>
      </c>
      <c r="G5016" s="55">
        <v>41275</v>
      </c>
      <c r="H5016" s="53" t="s">
        <v>100</v>
      </c>
      <c r="I5016" s="57">
        <v>684795.36866200005</v>
      </c>
      <c r="J5016" s="56">
        <v>684795.36866200005</v>
      </c>
      <c r="K5016" s="56">
        <v>684795.36800000002</v>
      </c>
      <c r="L5016" s="59">
        <v>41275</v>
      </c>
      <c r="M5016" s="60">
        <v>2013</v>
      </c>
      <c r="N5016" s="61">
        <v>41275</v>
      </c>
      <c r="O5016" s="60">
        <v>2014</v>
      </c>
      <c r="P5016" s="61">
        <v>42004</v>
      </c>
      <c r="Q5016" s="53" t="s">
        <v>337</v>
      </c>
      <c r="R5016" s="53" t="s">
        <v>1969</v>
      </c>
      <c r="S5016" s="53" t="s">
        <v>384</v>
      </c>
      <c r="T5016" s="60">
        <v>1</v>
      </c>
      <c r="U5016" s="53">
        <v>8</v>
      </c>
      <c r="V5016" s="53" t="s">
        <v>389</v>
      </c>
      <c r="W5016" s="53"/>
      <c r="X5016" s="63"/>
      <c r="Y5016" s="63"/>
      <c r="Z5016" s="53"/>
      <c r="AA5016" s="53"/>
      <c r="AB5016" s="72"/>
      <c r="AC5016" s="57"/>
      <c r="AD5016" s="53"/>
      <c r="AE5016" s="53"/>
      <c r="AF5016" s="53"/>
      <c r="AG5016" s="63"/>
      <c r="AH5016" s="53"/>
      <c r="AI5016" s="53"/>
      <c r="AJ5016" s="149">
        <v>1</v>
      </c>
      <c r="AK5016" s="374">
        <v>8</v>
      </c>
    </row>
    <row r="5017" spans="1:37" s="149" customFormat="1" ht="75" customHeight="1">
      <c r="A5017" s="53" t="s">
        <v>1967</v>
      </c>
      <c r="B5017" s="60">
        <v>8664</v>
      </c>
      <c r="C5017" s="60">
        <v>3000509</v>
      </c>
      <c r="D5017" s="52" t="s">
        <v>1970</v>
      </c>
      <c r="E5017" s="53" t="s">
        <v>81</v>
      </c>
      <c r="F5017" s="55">
        <v>41327</v>
      </c>
      <c r="G5017" s="55">
        <v>41362</v>
      </c>
      <c r="H5017" s="53" t="s">
        <v>100</v>
      </c>
      <c r="I5017" s="57">
        <v>250000</v>
      </c>
      <c r="J5017" s="56">
        <v>250000</v>
      </c>
      <c r="K5017" s="56">
        <v>250000</v>
      </c>
      <c r="L5017" s="59">
        <v>41362</v>
      </c>
      <c r="M5017" s="60">
        <v>2013</v>
      </c>
      <c r="N5017" s="61">
        <v>41365</v>
      </c>
      <c r="O5017" s="60">
        <v>2014</v>
      </c>
      <c r="P5017" s="61">
        <v>41729</v>
      </c>
      <c r="Q5017" s="53" t="s">
        <v>337</v>
      </c>
      <c r="R5017" s="53"/>
      <c r="S5017" s="53" t="s">
        <v>384</v>
      </c>
      <c r="T5017" s="60">
        <v>1</v>
      </c>
      <c r="U5017" s="53">
        <v>8</v>
      </c>
      <c r="V5017" s="53" t="s">
        <v>385</v>
      </c>
      <c r="W5017" s="53"/>
      <c r="X5017" s="63"/>
      <c r="Y5017" s="63"/>
      <c r="Z5017" s="53"/>
      <c r="AA5017" s="53"/>
      <c r="AB5017" s="72"/>
      <c r="AC5017" s="57"/>
      <c r="AD5017" s="53"/>
      <c r="AE5017" s="53"/>
      <c r="AF5017" s="53"/>
      <c r="AG5017" s="63"/>
      <c r="AH5017" s="53"/>
      <c r="AI5017" s="53"/>
      <c r="AJ5017" s="149">
        <v>1</v>
      </c>
      <c r="AK5017" s="374">
        <v>8</v>
      </c>
    </row>
    <row r="5018" spans="1:37" s="149" customFormat="1" ht="90" customHeight="1">
      <c r="A5018" s="53" t="s">
        <v>1967</v>
      </c>
      <c r="B5018" s="60">
        <v>8665</v>
      </c>
      <c r="C5018" s="60">
        <v>3000508</v>
      </c>
      <c r="D5018" s="52" t="s">
        <v>1971</v>
      </c>
      <c r="E5018" s="53" t="s">
        <v>81</v>
      </c>
      <c r="F5018" s="55">
        <v>41327</v>
      </c>
      <c r="G5018" s="55">
        <v>41362</v>
      </c>
      <c r="H5018" s="53" t="s">
        <v>100</v>
      </c>
      <c r="I5018" s="57">
        <v>5900</v>
      </c>
      <c r="J5018" s="56">
        <v>5900</v>
      </c>
      <c r="K5018" s="56">
        <v>5900</v>
      </c>
      <c r="L5018" s="59">
        <v>41365</v>
      </c>
      <c r="M5018" s="60">
        <v>2013</v>
      </c>
      <c r="N5018" s="61">
        <v>41365</v>
      </c>
      <c r="O5018" s="60">
        <v>2014</v>
      </c>
      <c r="P5018" s="61">
        <v>41729</v>
      </c>
      <c r="Q5018" s="53" t="s">
        <v>337</v>
      </c>
      <c r="R5018" s="53"/>
      <c r="S5018" s="53" t="s">
        <v>384</v>
      </c>
      <c r="T5018" s="60">
        <v>1</v>
      </c>
      <c r="U5018" s="53">
        <v>8</v>
      </c>
      <c r="V5018" s="53" t="s">
        <v>385</v>
      </c>
      <c r="W5018" s="53"/>
      <c r="X5018" s="63"/>
      <c r="Y5018" s="63"/>
      <c r="Z5018" s="53"/>
      <c r="AA5018" s="53"/>
      <c r="AB5018" s="72"/>
      <c r="AC5018" s="57"/>
      <c r="AD5018" s="53"/>
      <c r="AE5018" s="53"/>
      <c r="AF5018" s="53"/>
      <c r="AG5018" s="63"/>
      <c r="AH5018" s="53"/>
      <c r="AI5018" s="53"/>
      <c r="AJ5018" s="149">
        <v>2</v>
      </c>
      <c r="AK5018" s="374">
        <v>8</v>
      </c>
    </row>
    <row r="5019" spans="1:37" s="149" customFormat="1" ht="60" customHeight="1">
      <c r="A5019" s="53" t="s">
        <v>1967</v>
      </c>
      <c r="B5019" s="60">
        <v>8666</v>
      </c>
      <c r="C5019" s="60">
        <v>97</v>
      </c>
      <c r="D5019" s="52" t="s">
        <v>1972</v>
      </c>
      <c r="E5019" s="53" t="s">
        <v>81</v>
      </c>
      <c r="F5019" s="55">
        <v>41548</v>
      </c>
      <c r="G5019" s="55">
        <v>41609</v>
      </c>
      <c r="H5019" s="53" t="s">
        <v>100</v>
      </c>
      <c r="I5019" s="57">
        <v>93967.59</v>
      </c>
      <c r="J5019" s="56">
        <v>93967.59</v>
      </c>
      <c r="K5019" s="56">
        <v>93967.59</v>
      </c>
      <c r="L5019" s="59">
        <v>41623</v>
      </c>
      <c r="M5019" s="60">
        <v>2014</v>
      </c>
      <c r="N5019" s="61">
        <v>41640</v>
      </c>
      <c r="O5019" s="60">
        <v>2018</v>
      </c>
      <c r="P5019" s="61">
        <v>43465</v>
      </c>
      <c r="Q5019" s="53" t="s">
        <v>337</v>
      </c>
      <c r="R5019" s="53"/>
      <c r="S5019" s="53" t="s">
        <v>384</v>
      </c>
      <c r="T5019" s="60">
        <v>1</v>
      </c>
      <c r="U5019" s="53">
        <v>8</v>
      </c>
      <c r="V5019" s="53" t="s">
        <v>385</v>
      </c>
      <c r="W5019" s="53"/>
      <c r="X5019" s="63"/>
      <c r="Y5019" s="63"/>
      <c r="Z5019" s="53"/>
      <c r="AA5019" s="53"/>
      <c r="AB5019" s="72"/>
      <c r="AC5019" s="57"/>
      <c r="AD5019" s="53"/>
      <c r="AE5019" s="53"/>
      <c r="AF5019" s="53"/>
      <c r="AG5019" s="63"/>
      <c r="AH5019" s="53"/>
      <c r="AI5019" s="53"/>
      <c r="AJ5019" s="149">
        <v>4</v>
      </c>
      <c r="AK5019" s="374">
        <v>8</v>
      </c>
    </row>
    <row r="5020" spans="1:37" s="68" customFormat="1" ht="84" customHeight="1">
      <c r="A5020" s="52" t="s">
        <v>1876</v>
      </c>
      <c r="B5020" s="60">
        <v>8667</v>
      </c>
      <c r="C5020" s="53">
        <v>83</v>
      </c>
      <c r="D5020" s="52" t="s">
        <v>1920</v>
      </c>
      <c r="E5020" s="53" t="s">
        <v>64</v>
      </c>
      <c r="F5020" s="55">
        <v>41394</v>
      </c>
      <c r="G5020" s="55">
        <v>41424</v>
      </c>
      <c r="H5020" s="53" t="s">
        <v>1878</v>
      </c>
      <c r="I5020" s="57">
        <v>42372.881359999999</v>
      </c>
      <c r="J5020" s="56">
        <v>42372.881359999999</v>
      </c>
      <c r="K5020" s="56">
        <v>42372.881359999999</v>
      </c>
      <c r="L5020" s="59">
        <v>41425</v>
      </c>
      <c r="M5020" s="60">
        <v>2013</v>
      </c>
      <c r="N5020" s="61">
        <v>41426</v>
      </c>
      <c r="O5020" s="60">
        <v>2013</v>
      </c>
      <c r="P5020" s="61">
        <v>41639</v>
      </c>
      <c r="Q5020" s="53" t="s">
        <v>337</v>
      </c>
      <c r="R5020" s="62" t="s">
        <v>1921</v>
      </c>
      <c r="S5020" s="53" t="s">
        <v>384</v>
      </c>
      <c r="T5020" s="60">
        <v>1</v>
      </c>
      <c r="U5020" s="53">
        <v>8</v>
      </c>
      <c r="V5020" s="53" t="s">
        <v>385</v>
      </c>
      <c r="W5020" s="53"/>
      <c r="X5020" s="58"/>
      <c r="Y5020" s="58"/>
      <c r="Z5020" s="53"/>
      <c r="AA5020" s="53"/>
      <c r="AB5020" s="53"/>
      <c r="AC5020" s="57"/>
      <c r="AD5020" s="63"/>
      <c r="AE5020" s="63"/>
      <c r="AF5020" s="63"/>
      <c r="AG5020" s="63"/>
      <c r="AH5020" s="53"/>
      <c r="AI5020" s="53"/>
      <c r="AJ5020" s="149">
        <v>2</v>
      </c>
      <c r="AK5020" s="374">
        <v>8</v>
      </c>
    </row>
    <row r="5021" spans="1:37" s="149" customFormat="1" ht="78" customHeight="1">
      <c r="A5021" s="52" t="s">
        <v>1938</v>
      </c>
      <c r="B5021" s="60">
        <v>8668</v>
      </c>
      <c r="C5021" s="53">
        <v>3000530</v>
      </c>
      <c r="D5021" s="52" t="s">
        <v>3566</v>
      </c>
      <c r="E5021" s="53" t="s">
        <v>59</v>
      </c>
      <c r="F5021" s="55">
        <v>41334</v>
      </c>
      <c r="G5021" s="55">
        <v>41355</v>
      </c>
      <c r="H5021" s="53" t="s">
        <v>100</v>
      </c>
      <c r="I5021" s="57">
        <v>880.68</v>
      </c>
      <c r="J5021" s="56">
        <v>880.68</v>
      </c>
      <c r="K5021" s="56">
        <v>880.68</v>
      </c>
      <c r="L5021" s="59">
        <v>41358</v>
      </c>
      <c r="M5021" s="60">
        <v>2013</v>
      </c>
      <c r="N5021" s="61">
        <v>41365</v>
      </c>
      <c r="O5021" s="60">
        <v>2013</v>
      </c>
      <c r="P5021" s="61">
        <v>41425</v>
      </c>
      <c r="Q5021" s="53" t="s">
        <v>337</v>
      </c>
      <c r="R5021" s="62" t="s">
        <v>1152</v>
      </c>
      <c r="S5021" s="53" t="s">
        <v>384</v>
      </c>
      <c r="T5021" s="129">
        <v>1</v>
      </c>
      <c r="U5021" s="53">
        <v>8</v>
      </c>
      <c r="V5021" s="53" t="s">
        <v>389</v>
      </c>
      <c r="W5021" s="53"/>
      <c r="X5021" s="58"/>
      <c r="Y5021" s="58"/>
      <c r="Z5021" s="53"/>
      <c r="AA5021" s="53"/>
      <c r="AB5021" s="53"/>
      <c r="AC5021" s="57"/>
      <c r="AD5021" s="63"/>
      <c r="AE5021" s="63"/>
      <c r="AF5021" s="63"/>
      <c r="AG5021" s="63"/>
      <c r="AH5021" s="53"/>
      <c r="AI5021" s="53"/>
      <c r="AJ5021" s="149">
        <v>1</v>
      </c>
      <c r="AK5021" s="374">
        <v>8</v>
      </c>
    </row>
    <row r="5022" spans="1:37" s="149" customFormat="1" ht="78" customHeight="1">
      <c r="A5022" s="52" t="s">
        <v>3565</v>
      </c>
      <c r="B5022" s="60">
        <v>8669</v>
      </c>
      <c r="C5022" s="53">
        <v>3000544</v>
      </c>
      <c r="D5022" s="52" t="s">
        <v>381</v>
      </c>
      <c r="E5022" s="53" t="s">
        <v>63</v>
      </c>
      <c r="F5022" s="55">
        <v>41333</v>
      </c>
      <c r="G5022" s="55">
        <v>41333</v>
      </c>
      <c r="H5022" s="53" t="s">
        <v>100</v>
      </c>
      <c r="I5022" s="57">
        <v>683</v>
      </c>
      <c r="J5022" s="56">
        <v>683</v>
      </c>
      <c r="K5022" s="56">
        <v>683</v>
      </c>
      <c r="L5022" s="59">
        <v>41333</v>
      </c>
      <c r="M5022" s="60">
        <v>2013</v>
      </c>
      <c r="N5022" s="61">
        <v>41334</v>
      </c>
      <c r="O5022" s="60">
        <v>2013</v>
      </c>
      <c r="P5022" s="61">
        <v>41364</v>
      </c>
      <c r="Q5022" s="53" t="s">
        <v>337</v>
      </c>
      <c r="R5022" s="62"/>
      <c r="S5022" s="53" t="s">
        <v>384</v>
      </c>
      <c r="T5022" s="129">
        <v>1</v>
      </c>
      <c r="U5022" s="53">
        <v>8</v>
      </c>
      <c r="V5022" s="53" t="s">
        <v>389</v>
      </c>
      <c r="W5022" s="53"/>
      <c r="X5022" s="58"/>
      <c r="Y5022" s="58"/>
      <c r="Z5022" s="53"/>
      <c r="AA5022" s="53"/>
      <c r="AB5022" s="53"/>
      <c r="AC5022" s="57"/>
      <c r="AD5022" s="63"/>
      <c r="AE5022" s="63"/>
      <c r="AF5022" s="63"/>
      <c r="AG5022" s="63"/>
      <c r="AH5022" s="53"/>
      <c r="AI5022" s="53"/>
      <c r="AJ5022" s="149">
        <v>1</v>
      </c>
      <c r="AK5022" s="374">
        <v>8</v>
      </c>
    </row>
    <row r="5023" spans="1:37" s="149" customFormat="1" ht="60" customHeight="1">
      <c r="A5023" s="52" t="s">
        <v>377</v>
      </c>
      <c r="B5023" s="60">
        <v>8670</v>
      </c>
      <c r="C5023" s="60">
        <v>3000544</v>
      </c>
      <c r="D5023" s="52" t="s">
        <v>381</v>
      </c>
      <c r="E5023" s="53" t="s">
        <v>63</v>
      </c>
      <c r="F5023" s="55">
        <v>41333</v>
      </c>
      <c r="G5023" s="55">
        <v>41333</v>
      </c>
      <c r="H5023" s="53" t="s">
        <v>100</v>
      </c>
      <c r="I5023" s="57">
        <v>2591.09231</v>
      </c>
      <c r="J5023" s="56">
        <v>2591.09231</v>
      </c>
      <c r="K5023" s="56">
        <v>2591.0920000000001</v>
      </c>
      <c r="L5023" s="59">
        <v>41333</v>
      </c>
      <c r="M5023" s="60">
        <v>2013</v>
      </c>
      <c r="N5023" s="61">
        <v>41334</v>
      </c>
      <c r="O5023" s="60">
        <v>2013</v>
      </c>
      <c r="P5023" s="61">
        <v>41364</v>
      </c>
      <c r="Q5023" s="53" t="s">
        <v>338</v>
      </c>
      <c r="R5023" s="71" t="s">
        <v>3568</v>
      </c>
      <c r="S5023" s="53" t="s">
        <v>384</v>
      </c>
      <c r="T5023" s="129">
        <v>1</v>
      </c>
      <c r="U5023" s="53">
        <v>8</v>
      </c>
      <c r="V5023" s="53" t="s">
        <v>389</v>
      </c>
      <c r="W5023" s="53"/>
      <c r="X5023" s="53"/>
      <c r="Y5023" s="63"/>
      <c r="Z5023" s="53"/>
      <c r="AA5023" s="53"/>
      <c r="AB5023" s="72"/>
      <c r="AC5023" s="57"/>
      <c r="AD5023" s="53"/>
      <c r="AE5023" s="53"/>
      <c r="AF5023" s="63"/>
      <c r="AG5023" s="63"/>
      <c r="AH5023" s="62"/>
      <c r="AI5023" s="53"/>
      <c r="AJ5023" s="149">
        <v>1</v>
      </c>
      <c r="AK5023" s="374">
        <v>8</v>
      </c>
    </row>
    <row r="5024" spans="1:37" s="154" customFormat="1" ht="75" customHeight="1">
      <c r="A5024" s="53" t="s">
        <v>1827</v>
      </c>
      <c r="B5024" s="60">
        <v>8671</v>
      </c>
      <c r="C5024" s="70" t="s">
        <v>1076</v>
      </c>
      <c r="D5024" s="52" t="s">
        <v>1077</v>
      </c>
      <c r="E5024" s="53" t="s">
        <v>59</v>
      </c>
      <c r="F5024" s="55">
        <v>41344</v>
      </c>
      <c r="G5024" s="55">
        <v>41386</v>
      </c>
      <c r="H5024" s="53" t="s">
        <v>116</v>
      </c>
      <c r="I5024" s="57">
        <v>1033</v>
      </c>
      <c r="J5024" s="56">
        <v>1135.4743388016</v>
      </c>
      <c r="K5024" s="56">
        <v>1033</v>
      </c>
      <c r="L5024" s="59">
        <v>41409</v>
      </c>
      <c r="M5024" s="60">
        <v>2013</v>
      </c>
      <c r="N5024" s="61">
        <v>41409</v>
      </c>
      <c r="O5024" s="60">
        <v>2013</v>
      </c>
      <c r="P5024" s="61">
        <v>41635</v>
      </c>
      <c r="Q5024" s="53" t="s">
        <v>339</v>
      </c>
      <c r="R5024" s="71"/>
      <c r="S5024" s="53" t="s">
        <v>3569</v>
      </c>
      <c r="T5024" s="53">
        <v>1</v>
      </c>
      <c r="U5024" s="53">
        <v>8</v>
      </c>
      <c r="V5024" s="53" t="s">
        <v>385</v>
      </c>
      <c r="W5024" s="53"/>
      <c r="X5024" s="63"/>
      <c r="Y5024" s="63"/>
      <c r="Z5024" s="53"/>
      <c r="AA5024" s="53"/>
      <c r="AB5024" s="72"/>
      <c r="AC5024" s="57"/>
      <c r="AD5024" s="53"/>
      <c r="AE5024" s="53"/>
      <c r="AF5024" s="53"/>
      <c r="AG5024" s="63"/>
      <c r="AH5024" s="53"/>
      <c r="AI5024" s="53"/>
      <c r="AJ5024" s="149">
        <v>2</v>
      </c>
      <c r="AK5024" s="374">
        <v>8</v>
      </c>
    </row>
    <row r="5025" spans="1:37" s="154" customFormat="1" ht="60" customHeight="1">
      <c r="A5025" s="53" t="s">
        <v>1827</v>
      </c>
      <c r="B5025" s="60">
        <v>8672</v>
      </c>
      <c r="C5025" s="60">
        <v>3000544</v>
      </c>
      <c r="D5025" s="52" t="s">
        <v>381</v>
      </c>
      <c r="E5025" s="53" t="s">
        <v>63</v>
      </c>
      <c r="F5025" s="55">
        <v>41334</v>
      </c>
      <c r="G5025" s="55">
        <v>41334</v>
      </c>
      <c r="H5025" s="53" t="s">
        <v>100</v>
      </c>
      <c r="I5025" s="57">
        <v>592.97541999999999</v>
      </c>
      <c r="J5025" s="56">
        <v>592.97541999999999</v>
      </c>
      <c r="K5025" s="56">
        <v>592.97500000000002</v>
      </c>
      <c r="L5025" s="59">
        <v>41334</v>
      </c>
      <c r="M5025" s="60">
        <v>2013</v>
      </c>
      <c r="N5025" s="61">
        <v>41334</v>
      </c>
      <c r="O5025" s="60">
        <v>2013</v>
      </c>
      <c r="P5025" s="61">
        <v>41364</v>
      </c>
      <c r="Q5025" s="53" t="s">
        <v>339</v>
      </c>
      <c r="R5025" s="71" t="s">
        <v>2082</v>
      </c>
      <c r="S5025" s="53" t="s">
        <v>384</v>
      </c>
      <c r="T5025" s="53">
        <v>1</v>
      </c>
      <c r="U5025" s="53">
        <v>8</v>
      </c>
      <c r="V5025" s="53" t="s">
        <v>389</v>
      </c>
      <c r="W5025" s="53"/>
      <c r="X5025" s="63"/>
      <c r="Y5025" s="63"/>
      <c r="Z5025" s="53"/>
      <c r="AA5025" s="53"/>
      <c r="AB5025" s="72"/>
      <c r="AC5025" s="57"/>
      <c r="AD5025" s="53"/>
      <c r="AE5025" s="53"/>
      <c r="AF5025" s="53"/>
      <c r="AG5025" s="63"/>
      <c r="AH5025" s="53"/>
      <c r="AI5025" s="53"/>
      <c r="AJ5025" s="149">
        <v>1</v>
      </c>
      <c r="AK5025" s="374">
        <v>8</v>
      </c>
    </row>
    <row r="5026" spans="1:37" s="149" customFormat="1" ht="78" customHeight="1">
      <c r="A5026" s="52" t="s">
        <v>1240</v>
      </c>
      <c r="B5026" s="60">
        <v>8673</v>
      </c>
      <c r="C5026" s="60">
        <v>3000544</v>
      </c>
      <c r="D5026" s="52" t="s">
        <v>381</v>
      </c>
      <c r="E5026" s="53" t="s">
        <v>63</v>
      </c>
      <c r="F5026" s="55">
        <v>41330</v>
      </c>
      <c r="G5026" s="55">
        <v>41330</v>
      </c>
      <c r="H5026" s="53" t="s">
        <v>100</v>
      </c>
      <c r="I5026" s="57">
        <v>1209.2530400000001</v>
      </c>
      <c r="J5026" s="56">
        <v>1209.2530400000001</v>
      </c>
      <c r="K5026" s="56">
        <v>1209.2529999999999</v>
      </c>
      <c r="L5026" s="59">
        <v>41333</v>
      </c>
      <c r="M5026" s="60">
        <v>2013</v>
      </c>
      <c r="N5026" s="61">
        <v>41334</v>
      </c>
      <c r="O5026" s="60">
        <v>2013</v>
      </c>
      <c r="P5026" s="61">
        <v>41364</v>
      </c>
      <c r="Q5026" s="53" t="s">
        <v>341</v>
      </c>
      <c r="R5026" s="62" t="s">
        <v>2082</v>
      </c>
      <c r="S5026" s="53" t="s">
        <v>324</v>
      </c>
      <c r="T5026" s="63">
        <v>1</v>
      </c>
      <c r="U5026" s="53">
        <v>8</v>
      </c>
      <c r="V5026" s="53" t="s">
        <v>389</v>
      </c>
      <c r="W5026" s="53"/>
      <c r="X5026" s="58"/>
      <c r="Y5026" s="58"/>
      <c r="Z5026" s="53"/>
      <c r="AA5026" s="53"/>
      <c r="AB5026" s="53"/>
      <c r="AC5026" s="57"/>
      <c r="AD5026" s="63"/>
      <c r="AE5026" s="63"/>
      <c r="AF5026" s="63"/>
      <c r="AG5026" s="63"/>
      <c r="AH5026" s="53"/>
      <c r="AI5026" s="53"/>
      <c r="AJ5026" s="149">
        <v>1</v>
      </c>
      <c r="AK5026" s="374">
        <v>8</v>
      </c>
    </row>
    <row r="5027" spans="1:37" s="155" customFormat="1" ht="63.75" customHeight="1">
      <c r="A5027" s="52" t="s">
        <v>1349</v>
      </c>
      <c r="B5027" s="53">
        <v>8674</v>
      </c>
      <c r="C5027" s="60">
        <v>3000544</v>
      </c>
      <c r="D5027" s="52" t="s">
        <v>381</v>
      </c>
      <c r="E5027" s="53" t="s">
        <v>63</v>
      </c>
      <c r="F5027" s="76">
        <v>41334</v>
      </c>
      <c r="G5027" s="76">
        <v>41334</v>
      </c>
      <c r="H5027" s="53" t="s">
        <v>100</v>
      </c>
      <c r="I5027" s="57">
        <v>2586.66102</v>
      </c>
      <c r="J5027" s="56">
        <v>2586.66102</v>
      </c>
      <c r="K5027" s="56">
        <v>2586.6610000000001</v>
      </c>
      <c r="L5027" s="77">
        <v>41334</v>
      </c>
      <c r="M5027" s="60">
        <v>2013</v>
      </c>
      <c r="N5027" s="78">
        <v>41334</v>
      </c>
      <c r="O5027" s="60">
        <v>2013</v>
      </c>
      <c r="P5027" s="78">
        <v>41364</v>
      </c>
      <c r="Q5027" s="52" t="s">
        <v>342</v>
      </c>
      <c r="R5027" s="71" t="s">
        <v>2082</v>
      </c>
      <c r="S5027" s="53" t="s">
        <v>384</v>
      </c>
      <c r="T5027" s="60">
        <v>1</v>
      </c>
      <c r="U5027" s="53">
        <v>8</v>
      </c>
      <c r="V5027" s="53" t="s">
        <v>389</v>
      </c>
      <c r="W5027" s="88"/>
      <c r="X5027" s="63"/>
      <c r="Y5027" s="63"/>
      <c r="Z5027" s="53"/>
      <c r="AA5027" s="53"/>
      <c r="AB5027" s="53"/>
      <c r="AC5027" s="80"/>
      <c r="AD5027" s="53"/>
      <c r="AE5027" s="53"/>
      <c r="AF5027" s="53"/>
      <c r="AG5027" s="63"/>
      <c r="AH5027" s="53"/>
      <c r="AI5027" s="53"/>
      <c r="AJ5027" s="149">
        <v>1</v>
      </c>
      <c r="AK5027" s="374">
        <v>8</v>
      </c>
    </row>
    <row r="5028" spans="1:37" s="154" customFormat="1" ht="60" customHeight="1">
      <c r="A5028" s="53" t="s">
        <v>1828</v>
      </c>
      <c r="B5028" s="60">
        <v>8675</v>
      </c>
      <c r="C5028" s="54">
        <v>3000544</v>
      </c>
      <c r="D5028" s="52" t="s">
        <v>381</v>
      </c>
      <c r="E5028" s="53" t="s">
        <v>63</v>
      </c>
      <c r="F5028" s="55">
        <v>41332</v>
      </c>
      <c r="G5028" s="55">
        <v>41333</v>
      </c>
      <c r="H5028" s="53" t="s">
        <v>104</v>
      </c>
      <c r="I5028" s="57">
        <v>1679</v>
      </c>
      <c r="J5028" s="57">
        <v>1679</v>
      </c>
      <c r="K5028" s="57">
        <v>1679</v>
      </c>
      <c r="L5028" s="59">
        <v>41333</v>
      </c>
      <c r="M5028" s="60">
        <v>2013</v>
      </c>
      <c r="N5028" s="61">
        <v>41334</v>
      </c>
      <c r="O5028" s="60">
        <v>2013</v>
      </c>
      <c r="P5028" s="61">
        <v>41364</v>
      </c>
      <c r="Q5028" s="53" t="s">
        <v>346</v>
      </c>
      <c r="R5028" s="71" t="s">
        <v>2082</v>
      </c>
      <c r="S5028" s="53" t="s">
        <v>384</v>
      </c>
      <c r="T5028" s="83">
        <v>1</v>
      </c>
      <c r="U5028" s="83">
        <v>8</v>
      </c>
      <c r="V5028" s="53" t="s">
        <v>389</v>
      </c>
      <c r="W5028" s="79"/>
      <c r="X5028" s="79"/>
      <c r="Y5028" s="79"/>
      <c r="Z5028" s="79"/>
      <c r="AA5028" s="79"/>
      <c r="AB5028" s="79"/>
      <c r="AC5028" s="79"/>
      <c r="AD5028" s="79"/>
      <c r="AE5028" s="79"/>
      <c r="AF5028" s="79"/>
      <c r="AG5028" s="79"/>
      <c r="AH5028" s="79"/>
      <c r="AI5028" s="79"/>
      <c r="AJ5028" s="149">
        <v>1</v>
      </c>
      <c r="AK5028" s="374">
        <v>8</v>
      </c>
    </row>
    <row r="5029" spans="1:37" s="149" customFormat="1" ht="60" customHeight="1">
      <c r="A5029" s="53" t="s">
        <v>1084</v>
      </c>
      <c r="B5029" s="60">
        <v>8676</v>
      </c>
      <c r="C5029" s="60">
        <v>3000544</v>
      </c>
      <c r="D5029" s="52" t="s">
        <v>381</v>
      </c>
      <c r="E5029" s="53" t="s">
        <v>63</v>
      </c>
      <c r="F5029" s="55">
        <v>41334</v>
      </c>
      <c r="G5029" s="55">
        <v>41334</v>
      </c>
      <c r="H5029" s="53" t="s">
        <v>100</v>
      </c>
      <c r="I5029" s="57">
        <v>1365.75847</v>
      </c>
      <c r="J5029" s="56">
        <v>1365.75847</v>
      </c>
      <c r="K5029" s="56">
        <v>1365.758</v>
      </c>
      <c r="L5029" s="59">
        <v>41334</v>
      </c>
      <c r="M5029" s="60">
        <v>2013</v>
      </c>
      <c r="N5029" s="61">
        <v>41334</v>
      </c>
      <c r="O5029" s="60">
        <v>2013</v>
      </c>
      <c r="P5029" s="61">
        <v>41364</v>
      </c>
      <c r="Q5029" s="53" t="s">
        <v>347</v>
      </c>
      <c r="R5029" s="71" t="s">
        <v>2082</v>
      </c>
      <c r="S5029" s="53" t="s">
        <v>384</v>
      </c>
      <c r="T5029" s="60">
        <v>1</v>
      </c>
      <c r="U5029" s="53">
        <v>8</v>
      </c>
      <c r="V5029" s="53" t="s">
        <v>389</v>
      </c>
      <c r="W5029" s="53"/>
      <c r="X5029" s="63"/>
      <c r="Y5029" s="63"/>
      <c r="Z5029" s="53"/>
      <c r="AA5029" s="53"/>
      <c r="AB5029" s="72"/>
      <c r="AC5029" s="57"/>
      <c r="AD5029" s="53"/>
      <c r="AE5029" s="53"/>
      <c r="AF5029" s="53"/>
      <c r="AG5029" s="63"/>
      <c r="AH5029" s="53"/>
      <c r="AI5029" s="53"/>
      <c r="AJ5029" s="149">
        <v>1</v>
      </c>
      <c r="AK5029" s="374">
        <v>8</v>
      </c>
    </row>
    <row r="5030" spans="1:37" s="149" customFormat="1" ht="60" customHeight="1">
      <c r="A5030" s="52" t="s">
        <v>1704</v>
      </c>
      <c r="B5030" s="60">
        <v>8677</v>
      </c>
      <c r="C5030" s="54">
        <v>3000544</v>
      </c>
      <c r="D5030" s="52" t="s">
        <v>381</v>
      </c>
      <c r="E5030" s="53" t="s">
        <v>63</v>
      </c>
      <c r="F5030" s="55">
        <v>41334</v>
      </c>
      <c r="G5030" s="55">
        <v>41334</v>
      </c>
      <c r="H5030" s="53" t="s">
        <v>100</v>
      </c>
      <c r="I5030" s="57">
        <v>1484</v>
      </c>
      <c r="J5030" s="56">
        <v>1484</v>
      </c>
      <c r="K5030" s="56">
        <v>1484</v>
      </c>
      <c r="L5030" s="59">
        <v>41334</v>
      </c>
      <c r="M5030" s="60">
        <v>2013</v>
      </c>
      <c r="N5030" s="61">
        <v>41334</v>
      </c>
      <c r="O5030" s="60">
        <v>2013</v>
      </c>
      <c r="P5030" s="61">
        <v>41364</v>
      </c>
      <c r="Q5030" s="53" t="s">
        <v>348</v>
      </c>
      <c r="R5030" s="62" t="s">
        <v>3570</v>
      </c>
      <c r="S5030" s="53" t="s">
        <v>384</v>
      </c>
      <c r="T5030" s="63">
        <v>1</v>
      </c>
      <c r="U5030" s="53">
        <v>8</v>
      </c>
      <c r="V5030" s="53" t="s">
        <v>389</v>
      </c>
      <c r="W5030" s="53"/>
      <c r="X5030" s="64"/>
      <c r="Y5030" s="58"/>
      <c r="Z5030" s="53"/>
      <c r="AA5030" s="62"/>
      <c r="AB5030" s="66"/>
      <c r="AC5030" s="67"/>
      <c r="AD5030" s="53"/>
      <c r="AE5030" s="53"/>
      <c r="AF5030" s="58"/>
      <c r="AG5030" s="63"/>
      <c r="AH5030" s="52"/>
      <c r="AI5030" s="52"/>
      <c r="AJ5030" s="149">
        <v>1</v>
      </c>
      <c r="AK5030" s="374">
        <v>8</v>
      </c>
    </row>
    <row r="5031" spans="1:37" s="68" customFormat="1" ht="85.5" customHeight="1">
      <c r="A5031" s="52" t="s">
        <v>1929</v>
      </c>
      <c r="B5031" s="60">
        <v>8678</v>
      </c>
      <c r="C5031" s="60">
        <v>1</v>
      </c>
      <c r="D5031" s="52" t="s">
        <v>3580</v>
      </c>
      <c r="E5031" s="53" t="s">
        <v>81</v>
      </c>
      <c r="F5031" s="55">
        <v>41361</v>
      </c>
      <c r="G5031" s="55">
        <v>41421</v>
      </c>
      <c r="H5031" s="53" t="s">
        <v>104</v>
      </c>
      <c r="I5031" s="57">
        <v>6779.6610170000004</v>
      </c>
      <c r="J5031" s="56">
        <v>6779.6610170000004</v>
      </c>
      <c r="K5031" s="56">
        <v>6779.6610000000001</v>
      </c>
      <c r="L5031" s="59">
        <v>41441</v>
      </c>
      <c r="M5031" s="60">
        <v>2013</v>
      </c>
      <c r="N5031" s="61">
        <v>41441</v>
      </c>
      <c r="O5031" s="60">
        <v>2013</v>
      </c>
      <c r="P5031" s="61">
        <v>41639</v>
      </c>
      <c r="Q5031" s="53" t="s">
        <v>337</v>
      </c>
      <c r="R5031" s="62"/>
      <c r="S5031" s="53" t="s">
        <v>384</v>
      </c>
      <c r="T5031" s="129">
        <v>1</v>
      </c>
      <c r="U5031" s="53">
        <v>8</v>
      </c>
      <c r="V5031" s="53" t="s">
        <v>385</v>
      </c>
      <c r="W5031" s="53"/>
      <c r="X5031" s="58"/>
      <c r="Y5031" s="58"/>
      <c r="Z5031" s="53"/>
      <c r="AA5031" s="53"/>
      <c r="AB5031" s="53"/>
      <c r="AC5031" s="57"/>
      <c r="AD5031" s="63"/>
      <c r="AE5031" s="63"/>
      <c r="AF5031" s="63"/>
      <c r="AG5031" s="63"/>
      <c r="AH5031" s="53"/>
      <c r="AI5031" s="53"/>
      <c r="AJ5031" s="149">
        <v>2</v>
      </c>
      <c r="AK5031" s="374">
        <v>8</v>
      </c>
    </row>
    <row r="5032" spans="1:37" s="68" customFormat="1" ht="60" customHeight="1">
      <c r="A5032" s="53" t="s">
        <v>1568</v>
      </c>
      <c r="B5032" s="60">
        <v>8679</v>
      </c>
      <c r="C5032" s="53">
        <v>3000560</v>
      </c>
      <c r="D5032" s="52" t="s">
        <v>468</v>
      </c>
      <c r="E5032" s="53" t="s">
        <v>64</v>
      </c>
      <c r="F5032" s="55">
        <v>41361</v>
      </c>
      <c r="G5032" s="55">
        <v>41407</v>
      </c>
      <c r="H5032" s="53" t="s">
        <v>109</v>
      </c>
      <c r="I5032" s="57">
        <v>11653.24</v>
      </c>
      <c r="J5032" s="56">
        <v>11995.306609246563</v>
      </c>
      <c r="K5032" s="56">
        <v>11653.24</v>
      </c>
      <c r="L5032" s="59">
        <v>41428</v>
      </c>
      <c r="M5032" s="60">
        <v>2013</v>
      </c>
      <c r="N5032" s="61">
        <v>41428</v>
      </c>
      <c r="O5032" s="60">
        <v>2013</v>
      </c>
      <c r="P5032" s="61">
        <v>41611</v>
      </c>
      <c r="Q5032" s="53" t="s">
        <v>337</v>
      </c>
      <c r="R5032" s="62"/>
      <c r="S5032" s="53" t="s">
        <v>384</v>
      </c>
      <c r="T5032" s="53">
        <v>1</v>
      </c>
      <c r="U5032" s="53">
        <v>8</v>
      </c>
      <c r="V5032" s="53" t="s">
        <v>385</v>
      </c>
      <c r="W5032" s="398" t="s">
        <v>3608</v>
      </c>
      <c r="X5032" s="64"/>
      <c r="Y5032" s="58"/>
      <c r="Z5032" s="53"/>
      <c r="AA5032" s="62"/>
      <c r="AB5032" s="66"/>
      <c r="AC5032" s="67"/>
      <c r="AD5032" s="53"/>
      <c r="AE5032" s="53"/>
      <c r="AF5032" s="58"/>
      <c r="AG5032" s="63"/>
      <c r="AH5032" s="52"/>
      <c r="AI5032" s="53"/>
      <c r="AJ5032" s="149">
        <v>2</v>
      </c>
      <c r="AK5032" s="374">
        <v>8</v>
      </c>
    </row>
    <row r="5033" spans="1:37" s="68" customFormat="1" ht="84" customHeight="1">
      <c r="A5033" s="52" t="s">
        <v>377</v>
      </c>
      <c r="B5033" s="60">
        <v>8680</v>
      </c>
      <c r="C5033" s="53">
        <v>3000458</v>
      </c>
      <c r="D5033" s="52" t="s">
        <v>6938</v>
      </c>
      <c r="E5033" s="53" t="s">
        <v>81</v>
      </c>
      <c r="F5033" s="55">
        <v>41384</v>
      </c>
      <c r="G5033" s="55">
        <v>41444</v>
      </c>
      <c r="H5033" s="53" t="s">
        <v>103</v>
      </c>
      <c r="I5033" s="57">
        <v>694611.01694915257</v>
      </c>
      <c r="J5033" s="56">
        <v>694611.01694915257</v>
      </c>
      <c r="K5033" s="56">
        <v>694611.01599999995</v>
      </c>
      <c r="L5033" s="59">
        <v>41464</v>
      </c>
      <c r="M5033" s="60">
        <v>2013</v>
      </c>
      <c r="N5033" s="61">
        <v>41494</v>
      </c>
      <c r="O5033" s="60">
        <v>2016</v>
      </c>
      <c r="P5033" s="61">
        <v>42735</v>
      </c>
      <c r="Q5033" s="53" t="s">
        <v>337</v>
      </c>
      <c r="R5033" s="62" t="s">
        <v>6937</v>
      </c>
      <c r="S5033" s="53" t="s">
        <v>384</v>
      </c>
      <c r="T5033" s="60">
        <v>1</v>
      </c>
      <c r="U5033" s="53">
        <v>8</v>
      </c>
      <c r="V5033" s="53" t="s">
        <v>385</v>
      </c>
      <c r="W5033" s="53"/>
      <c r="X5033" s="58"/>
      <c r="Y5033" s="58"/>
      <c r="Z5033" s="53"/>
      <c r="AA5033" s="53"/>
      <c r="AB5033" s="53"/>
      <c r="AC5033" s="57"/>
      <c r="AD5033" s="63"/>
      <c r="AE5033" s="63"/>
      <c r="AF5033" s="63"/>
      <c r="AG5033" s="63"/>
      <c r="AH5033" s="53"/>
      <c r="AI5033" s="53"/>
      <c r="AJ5033" s="149">
        <v>3</v>
      </c>
      <c r="AK5033" s="374">
        <v>8</v>
      </c>
    </row>
    <row r="5034" spans="1:37" s="68" customFormat="1" ht="84" customHeight="1">
      <c r="A5034" s="53" t="s">
        <v>1828</v>
      </c>
      <c r="B5034" s="60">
        <v>8681</v>
      </c>
      <c r="C5034" s="53">
        <v>3000577</v>
      </c>
      <c r="D5034" s="52" t="s">
        <v>411</v>
      </c>
      <c r="E5034" s="53" t="s">
        <v>59</v>
      </c>
      <c r="F5034" s="55">
        <v>41568</v>
      </c>
      <c r="G5034" s="55">
        <v>41599</v>
      </c>
      <c r="H5034" s="53" t="s">
        <v>104</v>
      </c>
      <c r="I5034" s="57">
        <v>600</v>
      </c>
      <c r="J5034" s="56">
        <v>539.99993855344326</v>
      </c>
      <c r="K5034" s="56">
        <v>539.99900000000002</v>
      </c>
      <c r="L5034" s="59">
        <v>41610</v>
      </c>
      <c r="M5034" s="60">
        <v>2013</v>
      </c>
      <c r="N5034" s="61">
        <v>41631</v>
      </c>
      <c r="O5034" s="60">
        <v>2013</v>
      </c>
      <c r="P5034" s="61">
        <v>41639</v>
      </c>
      <c r="Q5034" s="53" t="s">
        <v>346</v>
      </c>
      <c r="R5034" s="62" t="s">
        <v>825</v>
      </c>
      <c r="S5034" s="53" t="s">
        <v>419</v>
      </c>
      <c r="T5034" s="60">
        <v>1200</v>
      </c>
      <c r="U5034" s="53">
        <v>8</v>
      </c>
      <c r="V5034" s="53" t="s">
        <v>389</v>
      </c>
      <c r="W5034" s="53"/>
      <c r="X5034" s="58"/>
      <c r="Y5034" s="58"/>
      <c r="Z5034" s="53"/>
      <c r="AA5034" s="53"/>
      <c r="AB5034" s="53"/>
      <c r="AC5034" s="57"/>
      <c r="AD5034" s="63"/>
      <c r="AE5034" s="63"/>
      <c r="AF5034" s="63"/>
      <c r="AG5034" s="63"/>
      <c r="AH5034" s="53"/>
      <c r="AI5034" s="53"/>
      <c r="AJ5034" s="149">
        <v>4</v>
      </c>
      <c r="AK5034" s="374">
        <v>8</v>
      </c>
    </row>
    <row r="5035" spans="1:37" s="68" customFormat="1" ht="84" customHeight="1">
      <c r="A5035" s="52" t="s">
        <v>1704</v>
      </c>
      <c r="B5035" s="60">
        <v>8682</v>
      </c>
      <c r="C5035" s="53">
        <v>61</v>
      </c>
      <c r="D5035" s="52" t="s">
        <v>7000</v>
      </c>
      <c r="E5035" s="53" t="s">
        <v>63</v>
      </c>
      <c r="F5035" s="55">
        <v>41407</v>
      </c>
      <c r="G5035" s="55">
        <v>41407</v>
      </c>
      <c r="H5035" s="53" t="s">
        <v>100</v>
      </c>
      <c r="I5035" s="57">
        <v>194.91524999999999</v>
      </c>
      <c r="J5035" s="56">
        <v>194.91524999999999</v>
      </c>
      <c r="K5035" s="56">
        <v>194.91499999999999</v>
      </c>
      <c r="L5035" s="59">
        <v>41407</v>
      </c>
      <c r="M5035" s="60">
        <v>2013</v>
      </c>
      <c r="N5035" s="61">
        <v>41407</v>
      </c>
      <c r="O5035" s="60">
        <v>2013</v>
      </c>
      <c r="P5035" s="61">
        <v>41639</v>
      </c>
      <c r="Q5035" s="53" t="s">
        <v>348</v>
      </c>
      <c r="R5035" s="62" t="s">
        <v>7001</v>
      </c>
      <c r="S5035" s="53" t="s">
        <v>384</v>
      </c>
      <c r="T5035" s="60">
        <v>1</v>
      </c>
      <c r="U5035" s="53">
        <v>8</v>
      </c>
      <c r="V5035" s="53" t="s">
        <v>389</v>
      </c>
      <c r="W5035" s="53" t="s">
        <v>7002</v>
      </c>
      <c r="X5035" s="58">
        <v>229.99969999999999</v>
      </c>
      <c r="Y5035" s="58"/>
      <c r="Z5035" s="53"/>
      <c r="AA5035" s="53"/>
      <c r="AB5035" s="53"/>
      <c r="AC5035" s="57"/>
      <c r="AD5035" s="63"/>
      <c r="AE5035" s="63"/>
      <c r="AF5035" s="63"/>
      <c r="AG5035" s="63"/>
      <c r="AH5035" s="53"/>
      <c r="AI5035" s="53"/>
      <c r="AJ5035" s="149">
        <v>2</v>
      </c>
      <c r="AK5035" s="374">
        <v>8</v>
      </c>
    </row>
    <row r="5036" spans="1:37" s="68" customFormat="1" ht="84" customHeight="1">
      <c r="A5036" s="53" t="s">
        <v>1450</v>
      </c>
      <c r="B5036" s="60">
        <v>8683</v>
      </c>
      <c r="C5036" s="53">
        <v>3000560</v>
      </c>
      <c r="D5036" s="52" t="s">
        <v>468</v>
      </c>
      <c r="E5036" s="53" t="s">
        <v>332</v>
      </c>
      <c r="F5036" s="55">
        <v>41421</v>
      </c>
      <c r="G5036" s="55">
        <v>41452</v>
      </c>
      <c r="H5036" s="53" t="s">
        <v>116</v>
      </c>
      <c r="I5036" s="57">
        <v>591.92999999999995</v>
      </c>
      <c r="J5036" s="56">
        <v>834.20049538080013</v>
      </c>
      <c r="K5036" s="56">
        <v>591.92999999999995</v>
      </c>
      <c r="L5036" s="59">
        <v>41472</v>
      </c>
      <c r="M5036" s="60">
        <v>2013</v>
      </c>
      <c r="N5036" s="61">
        <v>41472</v>
      </c>
      <c r="O5036" s="60">
        <v>2013</v>
      </c>
      <c r="P5036" s="61">
        <v>41528</v>
      </c>
      <c r="Q5036" s="53" t="s">
        <v>343</v>
      </c>
      <c r="R5036" s="62" t="s">
        <v>7003</v>
      </c>
      <c r="S5036" s="53" t="s">
        <v>384</v>
      </c>
      <c r="T5036" s="60">
        <v>1</v>
      </c>
      <c r="U5036" s="53">
        <v>8</v>
      </c>
      <c r="V5036" s="53" t="s">
        <v>385</v>
      </c>
      <c r="W5036" s="53"/>
      <c r="X5036" s="58"/>
      <c r="Y5036" s="58"/>
      <c r="Z5036" s="53"/>
      <c r="AA5036" s="53"/>
      <c r="AB5036" s="53"/>
      <c r="AC5036" s="57"/>
      <c r="AD5036" s="63"/>
      <c r="AE5036" s="63"/>
      <c r="AF5036" s="63"/>
      <c r="AG5036" s="63"/>
      <c r="AH5036" s="53"/>
      <c r="AI5036" s="53"/>
      <c r="AJ5036" s="149">
        <v>3</v>
      </c>
      <c r="AK5036" s="374">
        <v>8</v>
      </c>
    </row>
    <row r="5037" spans="1:37" s="68" customFormat="1" ht="84" customHeight="1">
      <c r="A5037" s="52" t="s">
        <v>1929</v>
      </c>
      <c r="B5037" s="60">
        <v>8684</v>
      </c>
      <c r="C5037" s="53">
        <v>1</v>
      </c>
      <c r="D5037" s="52" t="s">
        <v>7028</v>
      </c>
      <c r="E5037" s="53" t="s">
        <v>59</v>
      </c>
      <c r="F5037" s="55">
        <v>41414</v>
      </c>
      <c r="G5037" s="55">
        <v>41434</v>
      </c>
      <c r="H5037" s="53" t="s">
        <v>104</v>
      </c>
      <c r="I5037" s="57">
        <v>1694.9152542372883</v>
      </c>
      <c r="J5037" s="56">
        <v>1694.9152542372883</v>
      </c>
      <c r="K5037" s="56">
        <v>1694.915</v>
      </c>
      <c r="L5037" s="59">
        <v>41453</v>
      </c>
      <c r="M5037" s="60">
        <v>2013</v>
      </c>
      <c r="N5037" s="61">
        <v>41453</v>
      </c>
      <c r="O5037" s="60">
        <v>2013</v>
      </c>
      <c r="P5037" s="61">
        <v>41636</v>
      </c>
      <c r="Q5037" s="53" t="s">
        <v>337</v>
      </c>
      <c r="R5037" s="62"/>
      <c r="S5037" s="53" t="s">
        <v>324</v>
      </c>
      <c r="T5037" s="60">
        <v>1</v>
      </c>
      <c r="U5037" s="53">
        <v>8</v>
      </c>
      <c r="V5037" s="53" t="s">
        <v>385</v>
      </c>
      <c r="W5037" s="53"/>
      <c r="X5037" s="58"/>
      <c r="Y5037" s="58"/>
      <c r="Z5037" s="53"/>
      <c r="AA5037" s="53"/>
      <c r="AB5037" s="53"/>
      <c r="AC5037" s="57"/>
      <c r="AD5037" s="63"/>
      <c r="AE5037" s="63"/>
      <c r="AF5037" s="63"/>
      <c r="AG5037" s="63"/>
      <c r="AH5037" s="53"/>
      <c r="AI5037" s="53"/>
      <c r="AJ5037" s="149">
        <v>2</v>
      </c>
      <c r="AK5037" s="374">
        <v>8</v>
      </c>
    </row>
    <row r="5038" spans="1:37" s="148" customFormat="1" ht="15.75" customHeight="1">
      <c r="A5038" s="45" t="s">
        <v>21</v>
      </c>
      <c r="B5038" s="93"/>
      <c r="C5038" s="46"/>
      <c r="D5038" s="46"/>
      <c r="E5038" s="46"/>
      <c r="F5038" s="47"/>
      <c r="G5038" s="47"/>
      <c r="H5038" s="46"/>
      <c r="I5038" s="95">
        <f>SUM(I4182:I5037)</f>
        <v>3793964.0947808861</v>
      </c>
      <c r="J5038" s="95">
        <f>SUM(J4182:J5037)</f>
        <v>3798149.5354547426</v>
      </c>
      <c r="K5038" s="95">
        <f>SUM(K4182:K5037)</f>
        <v>3783910.7110464429</v>
      </c>
      <c r="L5038" s="95"/>
      <c r="M5038" s="48"/>
      <c r="N5038" s="101" t="s">
        <v>10</v>
      </c>
      <c r="O5038" s="50"/>
      <c r="P5038" s="46"/>
      <c r="Q5038" s="46"/>
      <c r="R5038" s="46"/>
      <c r="S5038" s="46"/>
      <c r="T5038" s="46"/>
      <c r="U5038" s="46"/>
      <c r="V5038" s="46"/>
      <c r="W5038" s="51"/>
      <c r="X5038" s="46"/>
      <c r="Y5038" s="46"/>
      <c r="Z5038" s="46"/>
      <c r="AA5038" s="46"/>
      <c r="AB5038" s="46"/>
      <c r="AC5038" s="46"/>
      <c r="AD5038" s="46"/>
      <c r="AE5038" s="46"/>
      <c r="AF5038" s="46"/>
      <c r="AG5038" s="48"/>
      <c r="AH5038" s="46"/>
      <c r="AI5038" s="46"/>
    </row>
    <row r="5039" spans="1:37" s="148" customFormat="1" ht="15.75" customHeight="1">
      <c r="A5039" s="45" t="s">
        <v>22</v>
      </c>
      <c r="B5039" s="93"/>
      <c r="C5039" s="127"/>
      <c r="D5039" s="127"/>
      <c r="E5039" s="127"/>
      <c r="F5039" s="47"/>
      <c r="G5039" s="47"/>
      <c r="H5039" s="127"/>
      <c r="I5039" s="101">
        <f>I951+I2244+I3921+I4112+I4115+I4144+I4180+I5038</f>
        <v>26341894.930517577</v>
      </c>
      <c r="J5039" s="101">
        <f>J951+J2244+J3921+J4112+J4115+J4144+J4180+J5038</f>
        <v>27086494.296317104</v>
      </c>
      <c r="K5039" s="101">
        <f>K951+K2244+K3921+K4112+K4115+K4144+K4180+K5038</f>
        <v>25903571.61498715</v>
      </c>
      <c r="L5039" s="48"/>
      <c r="M5039" s="48"/>
      <c r="N5039" s="127" t="s">
        <v>10</v>
      </c>
      <c r="O5039" s="50"/>
      <c r="P5039" s="127"/>
      <c r="Q5039" s="127"/>
      <c r="R5039" s="127"/>
      <c r="S5039" s="127"/>
      <c r="T5039" s="127"/>
      <c r="U5039" s="127"/>
      <c r="V5039" s="127"/>
      <c r="W5039" s="97"/>
      <c r="X5039" s="127"/>
      <c r="Y5039" s="127"/>
      <c r="Z5039" s="127"/>
      <c r="AA5039" s="127"/>
      <c r="AB5039" s="127"/>
      <c r="AC5039" s="127"/>
      <c r="AD5039" s="127"/>
      <c r="AE5039" s="127"/>
      <c r="AF5039" s="127"/>
      <c r="AG5039" s="48"/>
      <c r="AH5039" s="127"/>
      <c r="AI5039" s="127"/>
    </row>
    <row r="5040" spans="1:37" s="153" customFormat="1">
      <c r="A5040" s="141"/>
      <c r="B5040" s="145"/>
      <c r="C5040" s="25"/>
      <c r="D5040" s="141"/>
      <c r="E5040" s="141"/>
      <c r="F5040" s="146"/>
      <c r="G5040" s="144"/>
      <c r="H5040" s="25"/>
      <c r="I5040" s="141"/>
      <c r="J5040" s="141"/>
      <c r="K5040" s="141"/>
      <c r="L5040" s="142"/>
      <c r="M5040" s="141"/>
      <c r="N5040" s="141"/>
      <c r="O5040" s="144"/>
      <c r="P5040" s="141"/>
      <c r="Q5040" s="25"/>
      <c r="R5040" s="25"/>
      <c r="S5040" s="141"/>
      <c r="T5040" s="141"/>
      <c r="U5040" s="141"/>
      <c r="V5040" s="141"/>
      <c r="W5040" s="141"/>
      <c r="X5040" s="25"/>
      <c r="Y5040" s="25"/>
      <c r="Z5040" s="141"/>
      <c r="AA5040" s="141"/>
      <c r="AB5040" s="25"/>
      <c r="AC5040" s="25"/>
      <c r="AD5040" s="25"/>
      <c r="AE5040" s="25"/>
      <c r="AF5040" s="141"/>
      <c r="AG5040" s="25"/>
      <c r="AH5040" s="25"/>
      <c r="AI5040" s="25"/>
    </row>
    <row r="5042" spans="1:11">
      <c r="A5042" s="350" t="s">
        <v>47</v>
      </c>
      <c r="B5042" s="351"/>
      <c r="C5042" s="351"/>
      <c r="D5042" s="351"/>
      <c r="E5042" s="351"/>
      <c r="F5042" s="351"/>
      <c r="G5042" s="351"/>
      <c r="H5042" s="352"/>
    </row>
    <row r="5043" spans="1:11">
      <c r="A5043" s="353"/>
      <c r="B5043" s="353"/>
      <c r="C5043" s="353"/>
      <c r="D5043" s="353"/>
      <c r="E5043" s="353"/>
      <c r="F5043" s="353"/>
      <c r="G5043" s="353"/>
      <c r="H5043" s="353"/>
    </row>
    <row r="5044" spans="1:11">
      <c r="A5044" s="354"/>
      <c r="B5044" s="445"/>
      <c r="C5044" s="416" t="s">
        <v>48</v>
      </c>
      <c r="D5044" s="418" t="s">
        <v>49</v>
      </c>
      <c r="E5044" s="419"/>
      <c r="F5044" s="419"/>
      <c r="G5044" s="419"/>
      <c r="H5044" s="419"/>
      <c r="I5044" s="419"/>
      <c r="J5044" s="420"/>
      <c r="K5044" s="416" t="s">
        <v>50</v>
      </c>
    </row>
    <row r="5045" spans="1:11">
      <c r="A5045" s="383"/>
      <c r="B5045" s="446"/>
      <c r="C5045" s="417"/>
      <c r="D5045" s="355" t="s">
        <v>51</v>
      </c>
      <c r="E5045" s="355" t="s">
        <v>52</v>
      </c>
      <c r="F5045" s="355" t="s">
        <v>7031</v>
      </c>
      <c r="G5045" s="355" t="s">
        <v>7032</v>
      </c>
      <c r="H5045" s="355" t="s">
        <v>53</v>
      </c>
      <c r="I5045" s="355" t="s">
        <v>54</v>
      </c>
      <c r="J5045" s="355" t="s">
        <v>55</v>
      </c>
      <c r="K5045" s="417"/>
    </row>
    <row r="5046" spans="1:11">
      <c r="A5046" s="418" t="s">
        <v>56</v>
      </c>
      <c r="B5046" s="420"/>
      <c r="C5046" s="356">
        <v>25903571.614987113</v>
      </c>
      <c r="D5046" s="357">
        <v>9434631.7056271117</v>
      </c>
      <c r="E5046" s="357">
        <v>3439881.2293599998</v>
      </c>
      <c r="F5046" s="357">
        <v>12874512.934987113</v>
      </c>
      <c r="G5046" s="357">
        <v>6205826.4749999987</v>
      </c>
      <c r="H5046" s="357">
        <v>19080339.409987111</v>
      </c>
      <c r="I5046" s="357">
        <v>6823232.2050000001</v>
      </c>
      <c r="J5046" s="357">
        <v>25903571.614987113</v>
      </c>
      <c r="K5046" s="358">
        <v>1</v>
      </c>
    </row>
    <row r="5047" spans="1:11">
      <c r="A5047" s="359" t="s">
        <v>57</v>
      </c>
      <c r="B5047" s="381"/>
      <c r="C5047" s="382"/>
      <c r="D5047" s="360">
        <v>1</v>
      </c>
      <c r="E5047" s="360">
        <v>2</v>
      </c>
      <c r="F5047" s="360"/>
      <c r="G5047" s="360">
        <v>3</v>
      </c>
      <c r="H5047" s="360"/>
      <c r="I5047" s="361">
        <v>4</v>
      </c>
      <c r="J5047" s="362"/>
      <c r="K5047" s="355"/>
    </row>
    <row r="5048" spans="1:11">
      <c r="A5048" s="418" t="s">
        <v>81</v>
      </c>
      <c r="B5048" s="420"/>
      <c r="C5048" s="357">
        <v>9563409.1076271124</v>
      </c>
      <c r="D5048" s="357">
        <v>3028458.4396271147</v>
      </c>
      <c r="E5048" s="357">
        <v>979101.71899999981</v>
      </c>
      <c r="F5048" s="357">
        <v>4007560.1586271143</v>
      </c>
      <c r="G5048" s="357">
        <v>2673050.0589999994</v>
      </c>
      <c r="H5048" s="357">
        <v>6680610.2176271137</v>
      </c>
      <c r="I5048" s="357">
        <v>2882798.8899999997</v>
      </c>
      <c r="J5048" s="357">
        <v>9563409.1076271124</v>
      </c>
      <c r="K5048" s="358">
        <v>0.36919268314698273</v>
      </c>
    </row>
    <row r="5049" spans="1:11">
      <c r="A5049" s="418" t="s">
        <v>58</v>
      </c>
      <c r="B5049" s="420"/>
      <c r="C5049" s="357">
        <v>500</v>
      </c>
      <c r="D5049" s="357">
        <v>0</v>
      </c>
      <c r="E5049" s="357">
        <v>500</v>
      </c>
      <c r="F5049" s="357">
        <v>500</v>
      </c>
      <c r="G5049" s="357">
        <v>0</v>
      </c>
      <c r="H5049" s="357">
        <v>500</v>
      </c>
      <c r="I5049" s="357">
        <v>0</v>
      </c>
      <c r="J5049" s="357">
        <v>500</v>
      </c>
      <c r="K5049" s="358">
        <v>1.9302357506202481E-5</v>
      </c>
    </row>
    <row r="5050" spans="1:11">
      <c r="A5050" s="418" t="s">
        <v>59</v>
      </c>
      <c r="B5050" s="420"/>
      <c r="C5050" s="357">
        <v>2111723.1479999996</v>
      </c>
      <c r="D5050" s="357">
        <v>894654.24399999937</v>
      </c>
      <c r="E5050" s="357">
        <v>636504.51100000006</v>
      </c>
      <c r="F5050" s="357">
        <v>1531158.7549999994</v>
      </c>
      <c r="G5050" s="357">
        <v>287941.79299999995</v>
      </c>
      <c r="H5050" s="357">
        <v>1819100.5479999995</v>
      </c>
      <c r="I5050" s="357">
        <v>292622.60000000003</v>
      </c>
      <c r="J5050" s="357">
        <v>2111723.1479999996</v>
      </c>
      <c r="K5050" s="358">
        <v>8.1522470313638642E-2</v>
      </c>
    </row>
    <row r="5051" spans="1:11">
      <c r="A5051" s="418" t="s">
        <v>60</v>
      </c>
      <c r="B5051" s="420"/>
      <c r="C5051" s="357">
        <v>0</v>
      </c>
      <c r="D5051" s="357">
        <v>0</v>
      </c>
      <c r="E5051" s="357">
        <v>0</v>
      </c>
      <c r="F5051" s="357">
        <v>0</v>
      </c>
      <c r="G5051" s="357">
        <v>0</v>
      </c>
      <c r="H5051" s="357">
        <v>0</v>
      </c>
      <c r="I5051" s="357">
        <v>0</v>
      </c>
      <c r="J5051" s="357">
        <v>0</v>
      </c>
      <c r="K5051" s="358">
        <v>0</v>
      </c>
    </row>
    <row r="5052" spans="1:11">
      <c r="A5052" s="418" t="s">
        <v>61</v>
      </c>
      <c r="B5052" s="420"/>
      <c r="C5052" s="357">
        <v>2403.77</v>
      </c>
      <c r="D5052" s="357">
        <v>756</v>
      </c>
      <c r="E5052" s="357">
        <v>1110.0900000000001</v>
      </c>
      <c r="F5052" s="357">
        <v>1866.0900000000001</v>
      </c>
      <c r="G5052" s="357">
        <v>0</v>
      </c>
      <c r="H5052" s="357">
        <v>1866.0900000000001</v>
      </c>
      <c r="I5052" s="357">
        <v>537.67999999999995</v>
      </c>
      <c r="J5052" s="357">
        <v>2403.77</v>
      </c>
      <c r="K5052" s="358">
        <v>9.2796855805368667E-5</v>
      </c>
    </row>
    <row r="5053" spans="1:11">
      <c r="A5053" s="418" t="s">
        <v>62</v>
      </c>
      <c r="B5053" s="420"/>
      <c r="C5053" s="357">
        <v>0</v>
      </c>
      <c r="D5053" s="357">
        <v>0</v>
      </c>
      <c r="E5053" s="357">
        <v>0</v>
      </c>
      <c r="F5053" s="357">
        <v>0</v>
      </c>
      <c r="G5053" s="357">
        <v>0</v>
      </c>
      <c r="H5053" s="357">
        <v>0</v>
      </c>
      <c r="I5053" s="357">
        <v>0</v>
      </c>
      <c r="J5053" s="357">
        <v>0</v>
      </c>
      <c r="K5053" s="358">
        <v>0</v>
      </c>
    </row>
    <row r="5054" spans="1:11">
      <c r="A5054" s="418" t="s">
        <v>63</v>
      </c>
      <c r="B5054" s="420"/>
      <c r="C5054" s="357">
        <v>808664.80799999996</v>
      </c>
      <c r="D5054" s="357">
        <v>772406.174</v>
      </c>
      <c r="E5054" s="357">
        <v>15501.592000000001</v>
      </c>
      <c r="F5054" s="357">
        <v>787907.76599999995</v>
      </c>
      <c r="G5054" s="357">
        <v>15961.495000000001</v>
      </c>
      <c r="H5054" s="357">
        <v>803869.26099999994</v>
      </c>
      <c r="I5054" s="357">
        <v>4795.5470000000005</v>
      </c>
      <c r="J5054" s="357">
        <v>808664.80799999996</v>
      </c>
      <c r="K5054" s="358">
        <v>3.1218274453401175E-2</v>
      </c>
    </row>
    <row r="5055" spans="1:11">
      <c r="A5055" s="418" t="s">
        <v>64</v>
      </c>
      <c r="B5055" s="420"/>
      <c r="C5055" s="357">
        <v>3175864.495360001</v>
      </c>
      <c r="D5055" s="357">
        <v>2364642.174000001</v>
      </c>
      <c r="E5055" s="357">
        <v>326755.72735999996</v>
      </c>
      <c r="F5055" s="357">
        <v>2691397.9013600009</v>
      </c>
      <c r="G5055" s="357">
        <v>58628.016000000003</v>
      </c>
      <c r="H5055" s="357">
        <v>2750025.9173600008</v>
      </c>
      <c r="I5055" s="357">
        <v>425838.57800000004</v>
      </c>
      <c r="J5055" s="357">
        <v>3175864.495360001</v>
      </c>
      <c r="K5055" s="358">
        <v>0.12260334376138814</v>
      </c>
    </row>
    <row r="5056" spans="1:11">
      <c r="A5056" s="418" t="s">
        <v>79</v>
      </c>
      <c r="B5056" s="420"/>
      <c r="C5056" s="357">
        <v>0</v>
      </c>
      <c r="D5056" s="357">
        <v>0</v>
      </c>
      <c r="E5056" s="357">
        <v>0</v>
      </c>
      <c r="F5056" s="357">
        <v>0</v>
      </c>
      <c r="G5056" s="357">
        <v>0</v>
      </c>
      <c r="H5056" s="357">
        <v>0</v>
      </c>
      <c r="I5056" s="357">
        <v>0</v>
      </c>
      <c r="J5056" s="357">
        <v>0</v>
      </c>
      <c r="K5056" s="358">
        <v>0</v>
      </c>
    </row>
    <row r="5057" spans="1:11">
      <c r="A5057" s="418" t="s">
        <v>332</v>
      </c>
      <c r="B5057" s="420"/>
      <c r="C5057" s="357">
        <v>2481499.2990000006</v>
      </c>
      <c r="D5057" s="357">
        <v>2525.81</v>
      </c>
      <c r="E5057" s="357">
        <v>511184.98799999995</v>
      </c>
      <c r="F5057" s="357">
        <v>513710.79799999995</v>
      </c>
      <c r="G5057" s="357">
        <v>822399.91199999989</v>
      </c>
      <c r="H5057" s="357">
        <v>1336110.71</v>
      </c>
      <c r="I5057" s="357">
        <v>1145388.5890000004</v>
      </c>
      <c r="J5057" s="357">
        <v>2481499.2990000006</v>
      </c>
      <c r="K5057" s="358">
        <v>9.5797573241377706E-2</v>
      </c>
    </row>
    <row r="5058" spans="1:11">
      <c r="A5058" s="418" t="s">
        <v>80</v>
      </c>
      <c r="B5058" s="420"/>
      <c r="C5058" s="357">
        <v>7759506.9869999969</v>
      </c>
      <c r="D5058" s="357">
        <v>2371188.8639999977</v>
      </c>
      <c r="E5058" s="357">
        <v>969222.60199999996</v>
      </c>
      <c r="F5058" s="357">
        <v>3340411.4659999977</v>
      </c>
      <c r="G5058" s="357">
        <v>2347845.1999999993</v>
      </c>
      <c r="H5058" s="357">
        <v>5688256.6659999974</v>
      </c>
      <c r="I5058" s="357">
        <v>2071250.3209999995</v>
      </c>
      <c r="J5058" s="357">
        <v>7759506.9869999969</v>
      </c>
      <c r="K5058" s="358">
        <v>0.29955355586989996</v>
      </c>
    </row>
    <row r="5059" spans="1:11">
      <c r="A5059" s="418" t="s">
        <v>82</v>
      </c>
      <c r="B5059" s="420"/>
      <c r="C5059" s="357">
        <v>24691171.729360022</v>
      </c>
      <c r="D5059" s="357">
        <v>8412699.3520000167</v>
      </c>
      <c r="E5059" s="357">
        <v>3336222.7973599979</v>
      </c>
      <c r="F5059" s="357">
        <v>11748922.149360014</v>
      </c>
      <c r="G5059" s="357">
        <v>6158819.542000005</v>
      </c>
      <c r="H5059" s="357">
        <v>17907741.691360019</v>
      </c>
      <c r="I5059" s="357">
        <v>6783430.0380000025</v>
      </c>
      <c r="J5059" s="357">
        <v>24691171.729360022</v>
      </c>
      <c r="K5059" s="358">
        <v>0.95319564793429379</v>
      </c>
    </row>
    <row r="5060" spans="1:11">
      <c r="A5060" s="418" t="s">
        <v>65</v>
      </c>
      <c r="B5060" s="420"/>
      <c r="C5060" s="357">
        <v>25094906.806987107</v>
      </c>
      <c r="D5060" s="357">
        <v>8662225.531627113</v>
      </c>
      <c r="E5060" s="357">
        <v>3424379.6373600001</v>
      </c>
      <c r="F5060" s="357">
        <v>12086605.168987114</v>
      </c>
      <c r="G5060" s="357">
        <v>6189864.9799999986</v>
      </c>
      <c r="H5060" s="357">
        <v>18276470.148987111</v>
      </c>
      <c r="I5060" s="357">
        <v>6818436.6579999998</v>
      </c>
      <c r="J5060" s="357">
        <v>25094906.806987107</v>
      </c>
      <c r="K5060" s="358">
        <v>0.96878172554659858</v>
      </c>
    </row>
    <row r="5061" spans="1:11">
      <c r="A5061" s="353"/>
      <c r="B5061" s="351"/>
      <c r="C5061" s="351"/>
      <c r="D5061" s="353"/>
      <c r="E5061" s="353"/>
      <c r="F5061" s="353"/>
      <c r="G5061" s="353"/>
      <c r="H5061" s="353"/>
      <c r="I5061" s="353"/>
      <c r="J5061" s="353"/>
      <c r="K5061" s="353"/>
    </row>
    <row r="5062" spans="1:11">
      <c r="A5062" s="350" t="s">
        <v>66</v>
      </c>
      <c r="B5062" s="351"/>
      <c r="C5062" s="351"/>
      <c r="D5062" s="351"/>
      <c r="E5062" s="351"/>
      <c r="F5062" s="351"/>
      <c r="G5062" s="351"/>
      <c r="H5062" s="351"/>
      <c r="I5062" s="351"/>
      <c r="J5062" s="351"/>
      <c r="K5062" s="351"/>
    </row>
    <row r="5063" spans="1:11">
      <c r="A5063" s="353"/>
      <c r="B5063" s="351"/>
      <c r="C5063" s="351"/>
      <c r="D5063" s="353"/>
      <c r="E5063" s="353"/>
      <c r="F5063" s="353"/>
      <c r="G5063" s="353"/>
      <c r="H5063" s="353"/>
      <c r="I5063" s="353"/>
      <c r="J5063" s="353"/>
      <c r="K5063" s="353"/>
    </row>
    <row r="5064" spans="1:11">
      <c r="A5064" s="421"/>
      <c r="B5064" s="447"/>
      <c r="C5064" s="416" t="s">
        <v>48</v>
      </c>
      <c r="D5064" s="418" t="s">
        <v>49</v>
      </c>
      <c r="E5064" s="419"/>
      <c r="F5064" s="419"/>
      <c r="G5064" s="419"/>
      <c r="H5064" s="419"/>
      <c r="I5064" s="419"/>
      <c r="J5064" s="420"/>
      <c r="K5064" s="416" t="s">
        <v>50</v>
      </c>
    </row>
    <row r="5065" spans="1:11">
      <c r="A5065" s="422"/>
      <c r="B5065" s="448"/>
      <c r="C5065" s="417"/>
      <c r="D5065" s="355" t="s">
        <v>51</v>
      </c>
      <c r="E5065" s="355" t="s">
        <v>52</v>
      </c>
      <c r="F5065" s="355" t="s">
        <v>7031</v>
      </c>
      <c r="G5065" s="355" t="s">
        <v>7032</v>
      </c>
      <c r="H5065" s="355" t="s">
        <v>53</v>
      </c>
      <c r="I5065" s="355" t="s">
        <v>54</v>
      </c>
      <c r="J5065" s="355" t="s">
        <v>55</v>
      </c>
      <c r="K5065" s="417"/>
    </row>
    <row r="5066" spans="1:11">
      <c r="A5066" s="418" t="s">
        <v>56</v>
      </c>
      <c r="B5066" s="420"/>
      <c r="C5066" s="357">
        <v>25903571.614987113</v>
      </c>
      <c r="D5066" s="357">
        <v>9434631.7056271154</v>
      </c>
      <c r="E5066" s="357">
        <v>3439881.2293599998</v>
      </c>
      <c r="F5066" s="357">
        <v>12874512.934987117</v>
      </c>
      <c r="G5066" s="357">
        <v>6205826.4749999996</v>
      </c>
      <c r="H5066" s="357">
        <v>19080339.409987114</v>
      </c>
      <c r="I5066" s="357">
        <v>6823232.2049999973</v>
      </c>
      <c r="J5066" s="357">
        <v>25903571.614987113</v>
      </c>
      <c r="K5066" s="358">
        <v>1</v>
      </c>
    </row>
    <row r="5067" spans="1:11">
      <c r="A5067" s="359" t="s">
        <v>57</v>
      </c>
      <c r="B5067" s="381"/>
      <c r="C5067" s="362"/>
      <c r="D5067" s="360">
        <v>1</v>
      </c>
      <c r="E5067" s="360">
        <v>2</v>
      </c>
      <c r="F5067" s="360"/>
      <c r="G5067" s="360">
        <v>3</v>
      </c>
      <c r="H5067" s="360"/>
      <c r="I5067" s="360">
        <v>4</v>
      </c>
      <c r="J5067" s="362"/>
      <c r="K5067" s="358"/>
    </row>
    <row r="5068" spans="1:11">
      <c r="A5068" s="418" t="s">
        <v>67</v>
      </c>
      <c r="B5068" s="420"/>
      <c r="C5068" s="363">
        <v>9566610.1789999977</v>
      </c>
      <c r="D5068" s="357">
        <v>1713311.5059999991</v>
      </c>
      <c r="E5068" s="357">
        <v>1371796.4229999997</v>
      </c>
      <c r="F5068" s="357">
        <v>3085107.9289999986</v>
      </c>
      <c r="G5068" s="357">
        <v>2981254.6030000006</v>
      </c>
      <c r="H5068" s="357">
        <v>6066362.5319999997</v>
      </c>
      <c r="I5068" s="357">
        <v>3500247.6469999985</v>
      </c>
      <c r="J5068" s="357">
        <v>9566610.1789999977</v>
      </c>
      <c r="K5068" s="358">
        <v>0.36931625959506731</v>
      </c>
    </row>
    <row r="5069" spans="1:11">
      <c r="A5069" s="418" t="s">
        <v>68</v>
      </c>
      <c r="B5069" s="420"/>
      <c r="C5069" s="363">
        <v>8580475.3079999983</v>
      </c>
      <c r="D5069" s="357">
        <v>2861891.470999999</v>
      </c>
      <c r="E5069" s="357">
        <v>847094.38500000036</v>
      </c>
      <c r="F5069" s="357">
        <v>3708985.8559999992</v>
      </c>
      <c r="G5069" s="357">
        <v>1991636.1359999992</v>
      </c>
      <c r="H5069" s="357">
        <v>5700621.9919999987</v>
      </c>
      <c r="I5069" s="357">
        <v>2879853.3159999992</v>
      </c>
      <c r="J5069" s="357">
        <v>8580475.3079999983</v>
      </c>
      <c r="K5069" s="358">
        <v>0.33124680393631761</v>
      </c>
    </row>
    <row r="5070" spans="1:11">
      <c r="A5070" s="418" t="s">
        <v>69</v>
      </c>
      <c r="B5070" s="420"/>
      <c r="C5070" s="363">
        <v>2798808.4999406761</v>
      </c>
      <c r="D5070" s="357">
        <v>2210575.4049406759</v>
      </c>
      <c r="E5070" s="357">
        <v>451859.58800000005</v>
      </c>
      <c r="F5070" s="357">
        <v>2662434.9929406759</v>
      </c>
      <c r="G5070" s="357">
        <v>128540.16199999997</v>
      </c>
      <c r="H5070" s="357">
        <v>2790975.1549406759</v>
      </c>
      <c r="I5070" s="357">
        <v>7833.3449999999993</v>
      </c>
      <c r="J5070" s="357">
        <v>2798808.4999406761</v>
      </c>
      <c r="K5070" s="358">
        <v>0.10804720451450643</v>
      </c>
    </row>
    <row r="5071" spans="1:11">
      <c r="A5071" s="418" t="s">
        <v>70</v>
      </c>
      <c r="B5071" s="420"/>
      <c r="C5071" s="363">
        <v>894813.33199999994</v>
      </c>
      <c r="D5071" s="357">
        <v>228971.73800000001</v>
      </c>
      <c r="E5071" s="357">
        <v>141470.50499999998</v>
      </c>
      <c r="F5071" s="357">
        <v>370442.24300000002</v>
      </c>
      <c r="G5071" s="357">
        <v>297449.46600000001</v>
      </c>
      <c r="H5071" s="357">
        <v>667891.70900000003</v>
      </c>
      <c r="I5071" s="357">
        <v>226921.62299999996</v>
      </c>
      <c r="J5071" s="357">
        <v>894813.33199999994</v>
      </c>
      <c r="K5071" s="358">
        <v>3.4544013671160501E-2</v>
      </c>
    </row>
    <row r="5072" spans="1:11">
      <c r="A5072" s="418" t="s">
        <v>71</v>
      </c>
      <c r="B5072" s="420"/>
      <c r="C5072" s="363">
        <v>9876</v>
      </c>
      <c r="D5072" s="357">
        <v>0</v>
      </c>
      <c r="E5072" s="357">
        <v>9876</v>
      </c>
      <c r="F5072" s="357">
        <v>9876</v>
      </c>
      <c r="G5072" s="357">
        <v>0</v>
      </c>
      <c r="H5072" s="357">
        <v>9876</v>
      </c>
      <c r="I5072" s="357">
        <v>0</v>
      </c>
      <c r="J5072" s="357">
        <v>9876</v>
      </c>
      <c r="K5072" s="358">
        <v>3.8126016546251139E-4</v>
      </c>
    </row>
    <row r="5073" spans="1:11">
      <c r="A5073" s="418" t="s">
        <v>72</v>
      </c>
      <c r="B5073" s="420"/>
      <c r="C5073" s="363">
        <v>256394.59</v>
      </c>
      <c r="D5073" s="357">
        <v>191472.06699999998</v>
      </c>
      <c r="E5073" s="357">
        <v>16835.126999999997</v>
      </c>
      <c r="F5073" s="357">
        <v>208307.19399999999</v>
      </c>
      <c r="G5073" s="357">
        <v>46846.996000000006</v>
      </c>
      <c r="H5073" s="357">
        <v>255154.19</v>
      </c>
      <c r="I5073" s="357">
        <v>1240.4000000000001</v>
      </c>
      <c r="J5073" s="357">
        <v>256394.59</v>
      </c>
      <c r="K5073" s="358">
        <v>9.8980400776724139E-3</v>
      </c>
    </row>
    <row r="5074" spans="1:11">
      <c r="A5074" s="418" t="s">
        <v>73</v>
      </c>
      <c r="B5074" s="420"/>
      <c r="C5074" s="363">
        <v>12682.994999999999</v>
      </c>
      <c r="D5074" s="357">
        <v>2582.1170000000002</v>
      </c>
      <c r="E5074" s="357">
        <v>4314.9989999999998</v>
      </c>
      <c r="F5074" s="357">
        <v>6897.116</v>
      </c>
      <c r="G5074" s="357">
        <v>3520.88</v>
      </c>
      <c r="H5074" s="357">
        <v>10417.995999999999</v>
      </c>
      <c r="I5074" s="357">
        <v>2264.9989999999998</v>
      </c>
      <c r="J5074" s="357">
        <v>12682.994999999999</v>
      </c>
      <c r="K5074" s="358">
        <v>4.8962340747875702E-4</v>
      </c>
    </row>
    <row r="5075" spans="1:11">
      <c r="A5075" s="418" t="s">
        <v>74</v>
      </c>
      <c r="B5075" s="420"/>
      <c r="C5075" s="363">
        <v>3783910.7110464424</v>
      </c>
      <c r="D5075" s="357">
        <v>2225827.4016864426</v>
      </c>
      <c r="E5075" s="357">
        <v>596634.20236000011</v>
      </c>
      <c r="F5075" s="357">
        <v>2822461.6040464425</v>
      </c>
      <c r="G5075" s="357">
        <v>756578.23199999996</v>
      </c>
      <c r="H5075" s="357">
        <v>3579039.8360464424</v>
      </c>
      <c r="I5075" s="357">
        <v>204870.875</v>
      </c>
      <c r="J5075" s="357">
        <v>3783910.7110464424</v>
      </c>
      <c r="K5075" s="358">
        <v>0.14607679463233453</v>
      </c>
    </row>
    <row r="5076" spans="1:11">
      <c r="A5076" s="353"/>
      <c r="B5076" s="353"/>
      <c r="C5076" s="353"/>
      <c r="D5076" s="353"/>
      <c r="E5076" s="353"/>
      <c r="F5076" s="353"/>
      <c r="G5076" s="353"/>
      <c r="H5076" s="353"/>
      <c r="I5076" s="353"/>
      <c r="J5076" s="353"/>
      <c r="K5076" s="353"/>
    </row>
    <row r="5077" spans="1:11">
      <c r="A5077" s="353"/>
      <c r="B5077" s="353"/>
      <c r="C5077" s="353"/>
      <c r="D5077" s="353"/>
      <c r="E5077" s="353"/>
      <c r="F5077" s="353"/>
      <c r="G5077" s="353"/>
      <c r="H5077" s="353"/>
      <c r="I5077" s="353"/>
      <c r="J5077" s="353"/>
      <c r="K5077" s="353"/>
    </row>
    <row r="5078" spans="1:11">
      <c r="A5078" s="364" t="s">
        <v>75</v>
      </c>
      <c r="B5078" s="365"/>
      <c r="C5078" s="365"/>
      <c r="D5078" s="365"/>
      <c r="E5078" s="365"/>
      <c r="F5078" s="365"/>
      <c r="G5078" s="365"/>
      <c r="H5078" s="365"/>
      <c r="I5078" s="365"/>
      <c r="J5078" s="365"/>
      <c r="K5078" s="365"/>
    </row>
    <row r="5079" spans="1:11">
      <c r="A5079" s="366" t="s">
        <v>76</v>
      </c>
      <c r="B5079" s="415" t="s">
        <v>7033</v>
      </c>
      <c r="C5079" s="415"/>
      <c r="D5079" s="415"/>
      <c r="E5079" s="415"/>
      <c r="F5079" s="415"/>
      <c r="G5079" s="415"/>
      <c r="H5079" s="415"/>
      <c r="I5079" s="415"/>
      <c r="J5079" s="415"/>
      <c r="K5079" s="367"/>
    </row>
    <row r="5080" spans="1:11">
      <c r="A5080" s="368">
        <v>1</v>
      </c>
      <c r="B5080" s="414" t="s">
        <v>28</v>
      </c>
      <c r="C5080" s="414"/>
      <c r="D5080" s="414"/>
      <c r="E5080" s="414"/>
      <c r="F5080" s="414"/>
      <c r="G5080" s="414"/>
      <c r="H5080" s="414"/>
      <c r="I5080" s="414"/>
      <c r="J5080" s="414"/>
      <c r="K5080" s="365"/>
    </row>
    <row r="5081" spans="1:11">
      <c r="A5081" s="368">
        <v>2</v>
      </c>
      <c r="B5081" s="414" t="s">
        <v>29</v>
      </c>
      <c r="C5081" s="414"/>
      <c r="D5081" s="414"/>
      <c r="E5081" s="414"/>
      <c r="F5081" s="414"/>
      <c r="G5081" s="414"/>
      <c r="H5081" s="414"/>
      <c r="I5081" s="414"/>
      <c r="J5081" s="414"/>
      <c r="K5081" s="365"/>
    </row>
    <row r="5082" spans="1:11">
      <c r="A5082" s="368">
        <v>3</v>
      </c>
      <c r="B5082" s="414" t="s">
        <v>7034</v>
      </c>
      <c r="C5082" s="414"/>
      <c r="D5082" s="414"/>
      <c r="E5082" s="414"/>
      <c r="F5082" s="414"/>
      <c r="G5082" s="414"/>
      <c r="H5082" s="414"/>
      <c r="I5082" s="414"/>
      <c r="J5082" s="414"/>
      <c r="K5082" s="369"/>
    </row>
    <row r="5083" spans="1:11">
      <c r="A5083" s="368">
        <v>4</v>
      </c>
      <c r="B5083" s="414" t="s">
        <v>14</v>
      </c>
      <c r="C5083" s="414"/>
      <c r="D5083" s="414"/>
      <c r="E5083" s="414"/>
      <c r="F5083" s="414"/>
      <c r="G5083" s="414"/>
      <c r="H5083" s="414"/>
      <c r="I5083" s="414"/>
      <c r="J5083" s="414"/>
      <c r="K5083" s="365"/>
    </row>
    <row r="5084" spans="1:11">
      <c r="A5084" s="368">
        <v>5</v>
      </c>
      <c r="B5084" s="414" t="s">
        <v>24</v>
      </c>
      <c r="C5084" s="414"/>
      <c r="D5084" s="414"/>
      <c r="E5084" s="414"/>
      <c r="F5084" s="414"/>
      <c r="G5084" s="414"/>
      <c r="H5084" s="414"/>
      <c r="I5084" s="414"/>
      <c r="J5084" s="414"/>
      <c r="K5084" s="365"/>
    </row>
    <row r="5085" spans="1:11">
      <c r="A5085" s="368">
        <v>6</v>
      </c>
      <c r="B5085" s="414" t="s">
        <v>16</v>
      </c>
      <c r="C5085" s="414"/>
      <c r="D5085" s="414"/>
      <c r="E5085" s="414"/>
      <c r="F5085" s="414"/>
      <c r="G5085" s="414"/>
      <c r="H5085" s="414"/>
      <c r="I5085" s="414"/>
      <c r="J5085" s="414"/>
      <c r="K5085" s="365"/>
    </row>
    <row r="5086" spans="1:11">
      <c r="A5086" s="368">
        <v>7</v>
      </c>
      <c r="B5086" s="414" t="s">
        <v>18</v>
      </c>
      <c r="C5086" s="414"/>
      <c r="D5086" s="414"/>
      <c r="E5086" s="414"/>
      <c r="F5086" s="414"/>
      <c r="G5086" s="414"/>
      <c r="H5086" s="414"/>
      <c r="I5086" s="414"/>
      <c r="J5086" s="414"/>
      <c r="K5086" s="365"/>
    </row>
    <row r="5087" spans="1:11">
      <c r="A5087" s="368">
        <v>8</v>
      </c>
      <c r="B5087" s="414" t="s">
        <v>20</v>
      </c>
      <c r="C5087" s="414"/>
      <c r="D5087" s="414"/>
      <c r="E5087" s="414"/>
      <c r="F5087" s="414"/>
      <c r="G5087" s="414"/>
      <c r="H5087" s="414"/>
      <c r="I5087" s="414"/>
      <c r="J5087" s="414"/>
      <c r="K5087" s="365"/>
    </row>
    <row r="5088" spans="1:11">
      <c r="A5088" s="370"/>
      <c r="B5088" s="365"/>
      <c r="C5088" s="365"/>
      <c r="D5088" s="365"/>
      <c r="E5088" s="365"/>
      <c r="F5088" s="365"/>
      <c r="G5088" s="365"/>
      <c r="H5088" s="365"/>
      <c r="I5088" s="365"/>
      <c r="J5088" s="365"/>
      <c r="K5088" s="365"/>
    </row>
    <row r="5089" spans="1:11">
      <c r="A5089" s="364" t="s">
        <v>88</v>
      </c>
      <c r="B5089" s="371"/>
      <c r="C5089" s="372"/>
      <c r="D5089" s="372"/>
      <c r="E5089" s="371"/>
      <c r="F5089" s="371"/>
      <c r="G5089" s="373"/>
      <c r="H5089" s="373"/>
      <c r="I5089" s="372"/>
      <c r="J5089" s="371"/>
      <c r="K5089" s="372"/>
    </row>
    <row r="5090" spans="1:11">
      <c r="A5090" s="371"/>
      <c r="B5090" s="449"/>
      <c r="C5090" s="371"/>
      <c r="D5090" s="372"/>
      <c r="E5090" s="371"/>
      <c r="F5090" s="371"/>
      <c r="G5090" s="372"/>
      <c r="H5090" s="373"/>
      <c r="I5090" s="373"/>
      <c r="J5090" s="371"/>
      <c r="K5090" s="372"/>
    </row>
    <row r="5091" spans="1:11">
      <c r="A5091" s="364" t="s">
        <v>373</v>
      </c>
      <c r="B5091" s="449"/>
      <c r="C5091" s="371"/>
      <c r="D5091" s="372"/>
      <c r="E5091" s="371"/>
      <c r="F5091" s="371"/>
      <c r="G5091" s="372"/>
      <c r="H5091" s="373"/>
      <c r="I5091" s="373"/>
      <c r="J5091" s="371"/>
      <c r="K5091" s="372"/>
    </row>
    <row r="5092" spans="1:11">
      <c r="B5092" s="25"/>
      <c r="C5092" s="145"/>
      <c r="D5092" s="25"/>
      <c r="F5092" s="25"/>
      <c r="G5092" s="25"/>
      <c r="H5092" s="141"/>
      <c r="I5092" s="143"/>
      <c r="J5092" s="143"/>
      <c r="K5092" s="25"/>
    </row>
  </sheetData>
  <sheetProtection formatColumns="0" formatRows="0" insertColumns="0" insertRows="0" insertHyperlinks="0" deleteColumns="0" deleteRows="0" sort="0" autoFilter="0" pivotTables="0"/>
  <autoFilter ref="A7:AK5039"/>
  <sortState ref="A2205:XEW3697">
    <sortCondition ref="A2205:A3697"/>
  </sortState>
  <customSheetViews>
    <customSheetView guid="{D0CEE9BE-C8AA-4349-9D7D-674B6506963D}" scale="60" showPageBreaks="1" fitToPage="1" printArea="1" showAutoFilter="1" hiddenColumns="1" topLeftCell="AW1">
      <pane ySplit="10" topLeftCell="A11" activePane="bottomLeft" state="frozen"/>
      <selection pane="bottomLeft" activeCell="Y15" sqref="Y15"/>
      <rowBreaks count="1" manualBreakCount="1">
        <brk id="3893" min="5" max="68" man="1"/>
      </rowBreaks>
      <pageMargins left="0.15748031496062992" right="0.27559055118110237" top="0.23622047244094491" bottom="0.27559055118110237" header="0.15748031496062992" footer="0.19685039370078741"/>
      <printOptions horizontalCentered="1"/>
      <pageSetup paperSize="8" scale="77" fitToHeight="2" orientation="landscape" r:id="rId1"/>
      <autoFilter ref="A10:BP4978"/>
    </customSheetView>
    <customSheetView guid="{A14A8D4A-B26B-469A-A796-9E8ADCD92344}" scale="90" fitToPage="1" printArea="1" filter="1" showAutoFilter="1" hiddenRows="1">
      <pane ySplit="10" topLeftCell="A2538" activePane="bottomLeft" state="frozen"/>
      <selection pane="bottomLeft" activeCell="D1778" sqref="D1778:D2735"/>
      <rowBreaks count="1" manualBreakCount="1">
        <brk id="2833" max="63" man="1"/>
      </rowBreaks>
      <pageMargins left="0.15748031496062992" right="0.27559055118110237" top="0.23622047244094491" bottom="0.27559055118110237" header="0.15748031496062992" footer="0.19685039370078741"/>
      <printOptions horizontalCentered="1"/>
      <pageSetup paperSize="8" scale="10" fitToHeight="2" orientation="landscape" r:id="rId2"/>
      <autoFilter ref="A10:GD3719">
        <filterColumn colId="3">
          <filters>
            <filter val="3000405"/>
            <filter val="3000405(01)"/>
            <filter val="3000405(02)"/>
          </filters>
        </filterColumn>
        <sortState ref="A12:GD3719">
          <sortCondition ref="E10:E3719"/>
        </sortState>
      </autoFilter>
    </customSheetView>
    <customSheetView guid="{857FDFF6-9133-4282-90F5-28C2E5B1485C}" scale="70" showPageBreaks="1" fitToPage="1" printArea="1" showAutoFilter="1" hiddenRows="1">
      <rowBreaks count="1" manualBreakCount="1">
        <brk id="2831" max="38" man="1"/>
      </rowBreaks>
      <pageMargins left="0.15748031496062992" right="0.27559055118110237" top="0.23622047244094491" bottom="0.27559055118110237" header="0.15748031496062992" footer="0.19685039370078741"/>
      <printOptions horizontalCentered="1"/>
      <pageSetup paperSize="8" scale="30" fitToHeight="10" orientation="landscape" r:id="rId3"/>
      <autoFilter ref="A10:FT3741"/>
    </customSheetView>
  </customSheetViews>
  <mergeCells count="74">
    <mergeCell ref="B5086:J5086"/>
    <mergeCell ref="B5087:J5087"/>
    <mergeCell ref="A5071:B5071"/>
    <mergeCell ref="A5072:B5072"/>
    <mergeCell ref="A5073:B5073"/>
    <mergeCell ref="A5074:B5074"/>
    <mergeCell ref="A5075:B5075"/>
    <mergeCell ref="K5064:K5065"/>
    <mergeCell ref="A5066:B5066"/>
    <mergeCell ref="A5068:B5068"/>
    <mergeCell ref="A5069:B5069"/>
    <mergeCell ref="A5070:B5070"/>
    <mergeCell ref="A5059:B5059"/>
    <mergeCell ref="A5060:B5060"/>
    <mergeCell ref="A5064:B5065"/>
    <mergeCell ref="C5064:C5065"/>
    <mergeCell ref="D5064:J5064"/>
    <mergeCell ref="A5054:B5054"/>
    <mergeCell ref="A5055:B5055"/>
    <mergeCell ref="A5056:B5056"/>
    <mergeCell ref="A5057:B5057"/>
    <mergeCell ref="A5058:B5058"/>
    <mergeCell ref="A5049:B5049"/>
    <mergeCell ref="A5050:B5050"/>
    <mergeCell ref="A5051:B5051"/>
    <mergeCell ref="A5052:B5052"/>
    <mergeCell ref="A5053:B5053"/>
    <mergeCell ref="C5044:C5045"/>
    <mergeCell ref="D5044:J5044"/>
    <mergeCell ref="K5044:K5045"/>
    <mergeCell ref="A5046:B5046"/>
    <mergeCell ref="A5048:B5048"/>
    <mergeCell ref="AD5:AF5"/>
    <mergeCell ref="V4:V6"/>
    <mergeCell ref="R4:R6"/>
    <mergeCell ref="S4:S6"/>
    <mergeCell ref="AG5:AG6"/>
    <mergeCell ref="M4:M6"/>
    <mergeCell ref="J4:J6"/>
    <mergeCell ref="K4:K6"/>
    <mergeCell ref="P4:P6"/>
    <mergeCell ref="AC5:AC6"/>
    <mergeCell ref="A1:AI1"/>
    <mergeCell ref="I4:I6"/>
    <mergeCell ref="L4:L6"/>
    <mergeCell ref="AH5:AH6"/>
    <mergeCell ref="N4:N6"/>
    <mergeCell ref="O4:O6"/>
    <mergeCell ref="Q4:Q6"/>
    <mergeCell ref="T4:T6"/>
    <mergeCell ref="U4:U6"/>
    <mergeCell ref="W4:W6"/>
    <mergeCell ref="X4:X6"/>
    <mergeCell ref="Y4:Y6"/>
    <mergeCell ref="Z4:Z6"/>
    <mergeCell ref="AA4:AI4"/>
    <mergeCell ref="AA5:AA6"/>
    <mergeCell ref="AB5:AB6"/>
    <mergeCell ref="AI5:AI6"/>
    <mergeCell ref="E4:E6"/>
    <mergeCell ref="F4:F6"/>
    <mergeCell ref="G4:G6"/>
    <mergeCell ref="H4:H6"/>
    <mergeCell ref="A4:A6"/>
    <mergeCell ref="B4:B6"/>
    <mergeCell ref="C4:C6"/>
    <mergeCell ref="D4:D6"/>
    <mergeCell ref="B5079:J5079"/>
    <mergeCell ref="B5080:J5080"/>
    <mergeCell ref="B5081:J5081"/>
    <mergeCell ref="B5082:J5082"/>
    <mergeCell ref="B5083:J5083"/>
    <mergeCell ref="B5084:J5084"/>
    <mergeCell ref="B5085:J5085"/>
  </mergeCells>
  <conditionalFormatting sqref="R1317:R1318 R1315 R1321:R1323 R1326:R1327 R1302:R1304 R1336:R1337 R1307:R1310">
    <cfRule type="cellIs" dxfId="60" priority="62" stopIfTrue="1" operator="equal">
      <formula>0</formula>
    </cfRule>
  </conditionalFormatting>
  <conditionalFormatting sqref="R1328">
    <cfRule type="cellIs" dxfId="59" priority="60" stopIfTrue="1" operator="equal">
      <formula>0</formula>
    </cfRule>
  </conditionalFormatting>
  <conditionalFormatting sqref="R1316">
    <cfRule type="cellIs" dxfId="58" priority="58" stopIfTrue="1" operator="equal">
      <formula>0</formula>
    </cfRule>
  </conditionalFormatting>
  <conditionalFormatting sqref="R1314">
    <cfRule type="cellIs" dxfId="57" priority="56" stopIfTrue="1" operator="equal">
      <formula>0</formula>
    </cfRule>
  </conditionalFormatting>
  <conditionalFormatting sqref="R1319">
    <cfRule type="cellIs" dxfId="56" priority="54" stopIfTrue="1" operator="equal">
      <formula>0</formula>
    </cfRule>
  </conditionalFormatting>
  <conditionalFormatting sqref="R1320">
    <cfRule type="cellIs" dxfId="55" priority="52" stopIfTrue="1" operator="equal">
      <formula>0</formula>
    </cfRule>
  </conditionalFormatting>
  <conditionalFormatting sqref="R1324">
    <cfRule type="cellIs" dxfId="54" priority="50" stopIfTrue="1" operator="equal">
      <formula>0</formula>
    </cfRule>
  </conditionalFormatting>
  <conditionalFormatting sqref="R1325">
    <cfRule type="cellIs" dxfId="53" priority="48" stopIfTrue="1" operator="equal">
      <formula>0</formula>
    </cfRule>
  </conditionalFormatting>
  <conditionalFormatting sqref="R1338">
    <cfRule type="cellIs" dxfId="52" priority="46" stopIfTrue="1" operator="equal">
      <formula>0</formula>
    </cfRule>
  </conditionalFormatting>
  <conditionalFormatting sqref="R1313">
    <cfRule type="cellIs" dxfId="51" priority="44" stopIfTrue="1" operator="equal">
      <formula>0</formula>
    </cfRule>
  </conditionalFormatting>
  <conditionalFormatting sqref="R1339">
    <cfRule type="cellIs" dxfId="50" priority="42" stopIfTrue="1" operator="equal">
      <formula>0</formula>
    </cfRule>
  </conditionalFormatting>
  <conditionalFormatting sqref="R1341">
    <cfRule type="cellIs" dxfId="49" priority="40" stopIfTrue="1" operator="equal">
      <formula>0</formula>
    </cfRule>
  </conditionalFormatting>
  <conditionalFormatting sqref="R1342">
    <cfRule type="cellIs" dxfId="48" priority="38" stopIfTrue="1" operator="equal">
      <formula>0</formula>
    </cfRule>
  </conditionalFormatting>
  <conditionalFormatting sqref="R1340">
    <cfRule type="cellIs" dxfId="47" priority="36" stopIfTrue="1" operator="equal">
      <formula>0</formula>
    </cfRule>
  </conditionalFormatting>
  <conditionalFormatting sqref="R1344">
    <cfRule type="cellIs" dxfId="46" priority="32" stopIfTrue="1" operator="equal">
      <formula>0</formula>
    </cfRule>
  </conditionalFormatting>
  <conditionalFormatting sqref="R1818:R1821">
    <cfRule type="cellIs" dxfId="45" priority="30" stopIfTrue="1" operator="equal">
      <formula>0</formula>
    </cfRule>
  </conditionalFormatting>
  <conditionalFormatting sqref="R1955:R1959 R1962:R1966">
    <cfRule type="cellIs" dxfId="44" priority="28" stopIfTrue="1" operator="equal">
      <formula>0</formula>
    </cfRule>
  </conditionalFormatting>
  <conditionalFormatting sqref="R1961">
    <cfRule type="cellIs" dxfId="43" priority="26" stopIfTrue="1" operator="equal">
      <formula>0</formula>
    </cfRule>
  </conditionalFormatting>
  <conditionalFormatting sqref="R1948:R1950">
    <cfRule type="cellIs" dxfId="42" priority="24" stopIfTrue="1" operator="equal">
      <formula>0</formula>
    </cfRule>
  </conditionalFormatting>
  <conditionalFormatting sqref="R1954">
    <cfRule type="cellIs" dxfId="41" priority="22" stopIfTrue="1" operator="equal">
      <formula>0</formula>
    </cfRule>
  </conditionalFormatting>
  <conditionalFormatting sqref="R1704:R1712 R1701:R1702 R1714:R1715">
    <cfRule type="cellIs" dxfId="40" priority="20" stopIfTrue="1" operator="equal">
      <formula>0</formula>
    </cfRule>
  </conditionalFormatting>
  <conditionalFormatting sqref="R1703">
    <cfRule type="cellIs" dxfId="39" priority="18" stopIfTrue="1" operator="equal">
      <formula>0</formula>
    </cfRule>
  </conditionalFormatting>
  <conditionalFormatting sqref="R1699">
    <cfRule type="cellIs" dxfId="38" priority="16" stopIfTrue="1" operator="equal">
      <formula>0</formula>
    </cfRule>
  </conditionalFormatting>
  <conditionalFormatting sqref="R1700">
    <cfRule type="cellIs" dxfId="37" priority="14" stopIfTrue="1" operator="equal">
      <formula>0</formula>
    </cfRule>
  </conditionalFormatting>
  <conditionalFormatting sqref="R1713">
    <cfRule type="cellIs" dxfId="36" priority="12" stopIfTrue="1" operator="equal">
      <formula>0</formula>
    </cfRule>
  </conditionalFormatting>
  <conditionalFormatting sqref="R1306">
    <cfRule type="cellIs" dxfId="35" priority="10" stopIfTrue="1" operator="equal">
      <formula>0</formula>
    </cfRule>
  </conditionalFormatting>
  <conditionalFormatting sqref="R1305">
    <cfRule type="cellIs" dxfId="34" priority="8" stopIfTrue="1" operator="equal">
      <formula>0</formula>
    </cfRule>
  </conditionalFormatting>
  <conditionalFormatting sqref="R1311">
    <cfRule type="cellIs" dxfId="33" priority="6" stopIfTrue="1" operator="equal">
      <formula>0</formula>
    </cfRule>
  </conditionalFormatting>
  <conditionalFormatting sqref="R1312">
    <cfRule type="cellIs" dxfId="32" priority="4" stopIfTrue="1" operator="equal">
      <formula>0</formula>
    </cfRule>
  </conditionalFormatting>
  <conditionalFormatting sqref="R1343">
    <cfRule type="cellIs" dxfId="31" priority="2" stopIfTrue="1" operator="equal">
      <formula>0</formula>
    </cfRule>
  </conditionalFormatting>
  <dataValidations count="6">
    <dataValidation type="list" allowBlank="1" showInputMessage="1" showErrorMessage="1" sqref="AI3923:AI3952 AI3956:AI3961 AI4120 AI4977:AI4980 AI4992 AI4971:AI4974 AI4117:AI4118 AI4114 AI2093:AI2134 AI1559:AI1605 AI4122:AI4143 AI5029 AH3390 AI4281:AI4296 AI3047 AI4146:AI4179 AI4298:AI4513 AH4639 AI5025:AI5027 AI4640:AI4726 AH3370 AI4182:AI4239 AH3357 AI3506:AI3525 AI4986:AI4989 AI2663:AI2968 AI669:AI729 AI4911:AI4964 AI265:AI277 AI303:AI318 AI283:AI286 AI426 AI5031:AI5034 AI1166:AI1495 AI649:AI654 AI760:AI762 AI825:AI950 AI576:AI645 AI3527:AI3766 AI428:AI488 AI1695:AI1828 AI1691:AI1693 AI2161:AI2195 AI2197:AI2243 AI3391:AI3504 AI3371:AI3389 AI3358:AI3369 AI3266:AI3356 AI3257:AI3264 AI3253:AI3255 AI3061:AI3251 AI3050:AI3059 AI3032:AI3045 AI2312:AI2319 Z2311 AI2415:AI2416 AI2396:AI2413 AI2367:AI2375 AI731:AI757 AI2578:AI2580 AI2383:AI2387 AI414:AI424 AI2246:AI2310 AI3790:AI3920 AI4515:AI4638 AI193:AI249 AI5013:AI5015 AI5020:AI5023 AI2421:AI2576 AI334:AI376 AI378:AI410 AI1875:AI2088 AI2584:AI2661 AI4728:AI4909 AI3966:AI4110">
      <formula1>"Да,Нет"</formula1>
    </dataValidation>
    <dataValidation type="list" allowBlank="1" showInputMessage="1" showErrorMessage="1" sqref="Y4639 Y3390 Z3370 Z3357">
      <formula1>"ИПР 2012-2013,ИПР 2013,ИПР 2013-2014,ИПР 2014"</formula1>
    </dataValidation>
    <dataValidation type="list" allowBlank="1" showInputMessage="1" showErrorMessage="1" sqref="W4282 V4992:V5007 V4117:V4120 V542:V813 T4639 T3390 V5013:V5037 V3772:V3920 V4146:V4179 V2143:V2144 V4977:V4989 V953:V1448 V1673:V1959 V2246:V3356 V4640:V4974 V3391:V3765 V2197:V2243 V4122:V4143 V825:V950 V4182:V4638 V9:V488 V2161:V2195 W2196 V3371:V3389 V3358:V3369 V1961:V2134 V1451:V1595 V3923:V4111">
      <formula1>"ТЗС,b2b,иная,неэлектронная"</formula1>
    </dataValidation>
    <dataValidation type="list" errorStyle="information" allowBlank="1" showInputMessage="1" showErrorMessage="1" error="некорректный ввод! необходим выбор из списка" sqref="R4970">
      <formula1>"проведено,не проведено,проведено частично"</formula1>
    </dataValidation>
    <dataValidation errorStyle="information" allowBlank="1" showInputMessage="1" showErrorMessage="1" error="некорректный ввод! необходим выбор из списка" sqref="R4965:R4968"/>
    <dataValidation type="list" allowBlank="1" showInputMessage="1" showErrorMessage="1" sqref="E448 E457 E471:E472 H5037 U5037 Q5037 E5037">
      <formula1>#REF!</formula1>
    </dataValidation>
  </dataValidations>
  <printOptions horizontalCentered="1"/>
  <pageMargins left="0.15748031496062992" right="0.27559055118110237" top="0.23622047244094491" bottom="0.27559055118110237" header="0.15748031496062992" footer="0.19685039370078741"/>
  <pageSetup paperSize="8" scale="77" fitToHeight="2" orientation="landscape" r:id="rId4"/>
  <rowBreaks count="1" manualBreakCount="1">
    <brk id="3941" max="63" man="1"/>
  </rowBreaks>
  <extLst>
    <ext xmlns:x14="http://schemas.microsoft.com/office/spreadsheetml/2009/9/main" uri="{78C0D931-6437-407d-A8EE-F0AAD7539E65}">
      <x14:conditionalFormattings>
        <x14:conditionalFormatting xmlns:xm="http://schemas.microsoft.com/office/excel/2006/main">
          <x14:cfRule type="containsBlanks" priority="63" id="{252B244E-2C25-4504-8274-FF48608980C2}">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AA203</xm:sqref>
        </x14:conditionalFormatting>
        <x14:conditionalFormatting xmlns:xm="http://schemas.microsoft.com/office/excel/2006/main">
          <x14:cfRule type="containsBlanks" priority="61" id="{1CD24255-B2B0-4107-99C8-9932AF615A7B}">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R1317:R1318 R1315 R1321:R1323 R1326:R1327 R1302:R1304 R1336:R1337 R1307:R1310</xm:sqref>
        </x14:conditionalFormatting>
        <x14:conditionalFormatting xmlns:xm="http://schemas.microsoft.com/office/excel/2006/main">
          <x14:cfRule type="containsBlanks" priority="59" id="{18FB790A-4530-4018-A347-BF96D514C2CC}">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R1328</xm:sqref>
        </x14:conditionalFormatting>
        <x14:conditionalFormatting xmlns:xm="http://schemas.microsoft.com/office/excel/2006/main">
          <x14:cfRule type="containsBlanks" priority="57" id="{B66C11A9-981F-4ED9-AC70-C2FAEDA1E7F9}">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R1316</xm:sqref>
        </x14:conditionalFormatting>
        <x14:conditionalFormatting xmlns:xm="http://schemas.microsoft.com/office/excel/2006/main">
          <x14:cfRule type="containsBlanks" priority="55" id="{F0F1F65B-061D-48FB-84EA-1CDA249D429C}">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R1314</xm:sqref>
        </x14:conditionalFormatting>
        <x14:conditionalFormatting xmlns:xm="http://schemas.microsoft.com/office/excel/2006/main">
          <x14:cfRule type="containsBlanks" priority="53" id="{C40D7FC9-4DE6-46E4-87C6-340802F106C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R1319</xm:sqref>
        </x14:conditionalFormatting>
        <x14:conditionalFormatting xmlns:xm="http://schemas.microsoft.com/office/excel/2006/main">
          <x14:cfRule type="containsBlanks" priority="51" id="{152D1C0A-FCC9-4939-AA24-67DD469121B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R1320</xm:sqref>
        </x14:conditionalFormatting>
        <x14:conditionalFormatting xmlns:xm="http://schemas.microsoft.com/office/excel/2006/main">
          <x14:cfRule type="containsBlanks" priority="49" id="{9D5A5348-3FB4-444C-8CED-A394DC62A0E6}">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R1324</xm:sqref>
        </x14:conditionalFormatting>
        <x14:conditionalFormatting xmlns:xm="http://schemas.microsoft.com/office/excel/2006/main">
          <x14:cfRule type="containsBlanks" priority="47" id="{9DE23120-A7B6-45EC-A917-9DE2A31BD61E}">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R1325</xm:sqref>
        </x14:conditionalFormatting>
        <x14:conditionalFormatting xmlns:xm="http://schemas.microsoft.com/office/excel/2006/main">
          <x14:cfRule type="containsBlanks" priority="45" id="{6F145033-B480-415A-BF94-7CB246EACB8E}">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R1338</xm:sqref>
        </x14:conditionalFormatting>
        <x14:conditionalFormatting xmlns:xm="http://schemas.microsoft.com/office/excel/2006/main">
          <x14:cfRule type="containsBlanks" priority="43" id="{D5AD051F-47CC-48F1-9F87-304415B3FAA7}">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R1313</xm:sqref>
        </x14:conditionalFormatting>
        <x14:conditionalFormatting xmlns:xm="http://schemas.microsoft.com/office/excel/2006/main">
          <x14:cfRule type="containsBlanks" priority="41" id="{996E5A26-CBE8-4D5E-ACF8-61218F66C51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R1339</xm:sqref>
        </x14:conditionalFormatting>
        <x14:conditionalFormatting xmlns:xm="http://schemas.microsoft.com/office/excel/2006/main">
          <x14:cfRule type="containsBlanks" priority="39" id="{EA13770B-F5D5-44C1-BBCA-2D43968C1FF9}">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R1341</xm:sqref>
        </x14:conditionalFormatting>
        <x14:conditionalFormatting xmlns:xm="http://schemas.microsoft.com/office/excel/2006/main">
          <x14:cfRule type="containsBlanks" priority="37" id="{BE600245-6FF4-499E-8FAE-25115E624C8C}">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R1342</xm:sqref>
        </x14:conditionalFormatting>
        <x14:conditionalFormatting xmlns:xm="http://schemas.microsoft.com/office/excel/2006/main">
          <x14:cfRule type="containsBlanks" priority="35" id="{F7B4736A-B99B-45CF-9645-CA52223A7807}">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R1340</xm:sqref>
        </x14:conditionalFormatting>
        <x14:conditionalFormatting xmlns:xm="http://schemas.microsoft.com/office/excel/2006/main">
          <x14:cfRule type="containsBlanks" priority="31" id="{33991421-B456-4919-9421-D71CE19A7936}">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R1344</xm:sqref>
        </x14:conditionalFormatting>
        <x14:conditionalFormatting xmlns:xm="http://schemas.microsoft.com/office/excel/2006/main">
          <x14:cfRule type="containsBlanks" priority="29" id="{C0D2B91E-5CE8-4D5B-AB04-525A393DD9A8}">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R1818:R1821</xm:sqref>
        </x14:conditionalFormatting>
        <x14:conditionalFormatting xmlns:xm="http://schemas.microsoft.com/office/excel/2006/main">
          <x14:cfRule type="containsBlanks" priority="27" id="{DE73BD1A-5F2C-49E9-B0FA-3DF2406A90C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R1955:R1959 R1962:R1966</xm:sqref>
        </x14:conditionalFormatting>
        <x14:conditionalFormatting xmlns:xm="http://schemas.microsoft.com/office/excel/2006/main">
          <x14:cfRule type="containsBlanks" priority="25" id="{03DBAD00-158E-4299-ACF7-620277EF4FEF}">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R1961</xm:sqref>
        </x14:conditionalFormatting>
        <x14:conditionalFormatting xmlns:xm="http://schemas.microsoft.com/office/excel/2006/main">
          <x14:cfRule type="containsBlanks" priority="23" id="{F8CA00AE-B8DA-47F3-BA87-6F7D19AC2E05}">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R1948:R1950</xm:sqref>
        </x14:conditionalFormatting>
        <x14:conditionalFormatting xmlns:xm="http://schemas.microsoft.com/office/excel/2006/main">
          <x14:cfRule type="containsBlanks" priority="21" id="{74118C12-9DB9-4CFA-BF9F-5B5347DBD882}">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R1954</xm:sqref>
        </x14:conditionalFormatting>
        <x14:conditionalFormatting xmlns:xm="http://schemas.microsoft.com/office/excel/2006/main">
          <x14:cfRule type="containsBlanks" priority="19" id="{91070957-1AA4-402D-83CB-7848D201602C}">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R1704:R1712 R1701:R1702 R1714:R1715</xm:sqref>
        </x14:conditionalFormatting>
        <x14:conditionalFormatting xmlns:xm="http://schemas.microsoft.com/office/excel/2006/main">
          <x14:cfRule type="containsBlanks" priority="17" id="{11626FDE-7D04-420E-921D-98ECCF04260F}">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R1703</xm:sqref>
        </x14:conditionalFormatting>
        <x14:conditionalFormatting xmlns:xm="http://schemas.microsoft.com/office/excel/2006/main">
          <x14:cfRule type="containsBlanks" priority="15" id="{200E8C59-1B22-4B2A-82CE-FD9A4D3FA900}">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R1699</xm:sqref>
        </x14:conditionalFormatting>
        <x14:conditionalFormatting xmlns:xm="http://schemas.microsoft.com/office/excel/2006/main">
          <x14:cfRule type="containsBlanks" priority="13" id="{8D05F9BF-1E05-42E4-A59A-839C6F4443EE}">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R1700</xm:sqref>
        </x14:conditionalFormatting>
        <x14:conditionalFormatting xmlns:xm="http://schemas.microsoft.com/office/excel/2006/main">
          <x14:cfRule type="containsBlanks" priority="11" id="{52378C51-E481-44D7-A300-83659CDAD73E}">
            <xm:f>LEN(TRIM('C:\ЗАКУПКИ\УМиОЗД\ГКПЗ\2013\03_План закупок для размещения на сайте\Скорректированная ЦКК (протокол №13)\[Корректировка ГКПЗ_2013 по ИПР и РП.xlsx]10_ТвЭ'!#REF!))=0</xm:f>
            <x14:dxf>
              <fill>
                <patternFill>
                  <bgColor rgb="FFFF0000"/>
                </patternFill>
              </fill>
            </x14:dxf>
          </x14:cfRule>
          <xm:sqref>R1713</xm:sqref>
        </x14:conditionalFormatting>
        <x14:conditionalFormatting xmlns:xm="http://schemas.microsoft.com/office/excel/2006/main">
          <x14:cfRule type="containsBlanks" priority="9" id="{94B67165-D474-41B4-B7AB-757F72721B73}">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R1306</xm:sqref>
        </x14:conditionalFormatting>
        <x14:conditionalFormatting xmlns:xm="http://schemas.microsoft.com/office/excel/2006/main">
          <x14:cfRule type="containsBlanks" priority="7" id="{475D9F55-C0B8-47FD-810E-6B4A94E4C8ED}">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R1305</xm:sqref>
        </x14:conditionalFormatting>
        <x14:conditionalFormatting xmlns:xm="http://schemas.microsoft.com/office/excel/2006/main">
          <x14:cfRule type="containsBlanks" priority="5" id="{2B37019A-CE2F-4938-AF2B-9B3CE838EB90}">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R1311</xm:sqref>
        </x14:conditionalFormatting>
        <x14:conditionalFormatting xmlns:xm="http://schemas.microsoft.com/office/excel/2006/main">
          <x14:cfRule type="containsBlanks" priority="3" id="{380D87CB-9A19-4F04-99E3-D51DA2B14B53}">
            <xm:f>LEN(TRIM('C:\ЗАКУПКИ\УМиОЗД\ГКПЗ\2013\03_План закупок для размещения на сайте\Скорректированная ЦКК (протокол №13)\[Корректировка ГКПЗ_2013 по ИПР и РП.xlsx]03_ВорЭ'!#REF!))=0</xm:f>
            <x14:dxf>
              <fill>
                <patternFill>
                  <bgColor rgb="FFFF0000"/>
                </patternFill>
              </fill>
            </x14:dxf>
          </x14:cfRule>
          <xm:sqref>R1312</xm:sqref>
        </x14:conditionalFormatting>
        <x14:conditionalFormatting xmlns:xm="http://schemas.microsoft.com/office/excel/2006/main">
          <x14:cfRule type="containsBlanks" priority="1" id="{80684F5A-724A-4249-9D72-CF517BC68AAA}">
            <xm:f>LEN(TRIM('C:\ГКПЗ 2013 года\Корректировка ГКПЗ\[Корректировка ГКПЗ_2013 по ИПР и РП.xlsx]03_ВорЭ'!#REF!))=0</xm:f>
            <x14:dxf>
              <fill>
                <patternFill>
                  <bgColor rgb="FFFF0000"/>
                </patternFill>
              </fill>
            </x14:dxf>
          </x14:cfRule>
          <xm:sqref>R1343</xm:sqref>
        </x14:conditionalFormatting>
      </x14:conditionalFormattings>
    </ext>
    <ext xmlns:x14="http://schemas.microsoft.com/office/spreadsheetml/2009/9/main" uri="{CCE6A557-97BC-4b89-ADB6-D9C93CAAB3DF}">
      <x14:dataValidations xmlns:xm="http://schemas.microsoft.com/office/excel/2006/main" count="78">
        <x14:dataValidation type="list" allowBlank="1" showInputMessage="1" showErrorMessage="1">
          <x14:formula1>
            <xm:f>'спр 8'!$A$3:$A$25</xm:f>
          </x14:formula1>
          <xm:sqref>AH3941:AH3952 AH3923:AH3939 H2663:H3684 H9:H54 H4911:H5034 H378:H410 H680:H734 H534 H1175:H1329 H200:H376 H1331:H1342 H473:H532 H2093:H2100 H1573:H2088 H2145:H2146 H2149:H2661 H2128:H2142 H61:H198 H736:H1173 H536:H678 H414:H447 H449:H456 H458:H470 H1344:H1571 H2102:H2126 H4112:H4909 H3686:H4110</xm:sqref>
        </x14:dataValidation>
        <x14:dataValidation type="list" allowBlank="1" showInputMessage="1" showErrorMessage="1">
          <x14:formula1>
            <xm:f>'[10]спр 15.1'!#REF!</xm:f>
          </x14:formula1>
          <xm:sqref>R3089</xm:sqref>
        </x14:dataValidation>
        <x14:dataValidation type="list" allowBlank="1" showInputMessage="1" showErrorMessage="1">
          <x14:formula1>
            <xm:f>'[11]спр 17.1'!#REF!</xm:f>
          </x14:formula1>
          <xm:sqref>S3962:S3965 S4160 S3138:S3170 S3172:S3179 S3133:S3134</xm:sqref>
        </x14:dataValidation>
        <x14:dataValidation type="list" allowBlank="1" showInputMessage="1" showErrorMessage="1">
          <x14:formula1>
            <xm:f>'[12]спр 17.1'!#REF!</xm:f>
          </x14:formula1>
          <xm:sqref>S3977:S3992</xm:sqref>
        </x14:dataValidation>
        <x14:dataValidation type="list" allowBlank="1" showInputMessage="1" showErrorMessage="1">
          <x14:formula1>
            <xm:f>'[13]спр 17.1'!#REF!</xm:f>
          </x14:formula1>
          <xm:sqref>S4172:S4173</xm:sqref>
        </x14:dataValidation>
        <x14:dataValidation type="list" allowBlank="1" showInputMessage="1" showErrorMessage="1">
          <x14:formula1>
            <xm:f>'[14]спр 19'!#REF!</xm:f>
          </x14:formula1>
          <xm:sqref>T4947 T4934 T4940 T4930</xm:sqref>
        </x14:dataValidation>
        <x14:dataValidation type="list" allowBlank="1" showInputMessage="1" showErrorMessage="1">
          <x14:formula1>
            <xm:f>'спр 19'!$A$1:$A$9</xm:f>
          </x14:formula1>
          <xm:sqref>U2663:U3684 U9:U54 U4911:U5034 U378:U410 U680:U734 U534 U1175:U1329 U200:U376 U1331:U1342 U473:U532 U2093:U2100 U1573:U2088 U2145:U2146 U2149:U2661 U2128:U2142 U61:U198 U736:U1173 U536:U678 U414:U447 U449:U456 U458:U470 U1344:U1571 U2102:U2126 U4112:U4909 U3686:U4110</xm:sqref>
        </x14:dataValidation>
        <x14:dataValidation type="list" allowBlank="1" showInputMessage="1" showErrorMessage="1">
          <x14:formula1>
            <xm:f>'спр 15'!$B$2:$B$14</xm:f>
          </x14:formula1>
          <xm:sqref>Q2663:Q3684 Q9:Q54 Q4911:Q5034 Q378:Q410 Q680:Q734 Q534 Q1175:Q1329 Q200:Q376 Q1331:Q1342 Q473:Q532 Q2093:Q2100 Q1573:Q2088 Q2145:Q2146 Q2149:Q2661 Q2128:Q2142 Q61:Q198 Q736:Q1173 Q536:Q678 Q414:Q447 Q449:Q456 Q458:Q470 Q1344:Q1571 Q2102:Q2126 Q4112:Q4909 Q3686:Q4110</xm:sqref>
        </x14:dataValidation>
        <x14:dataValidation type="list" allowBlank="1" showInputMessage="1" showErrorMessage="1">
          <x14:formula1>
            <xm:f>'спр 5'!$A$3:$A$15</xm:f>
          </x14:formula1>
          <xm:sqref>E2663:E3684 E9:E54 E4911:E5034 E378:E410 E680:E734 E534 E1175:E1329 E200:E376 E1331:E1342 E473:E532 E2093:E2100 E1573:E2088 E2145:E2146 E2149:E2661 E2128:E2142 E61:E198 E736:E1173 E536:E678 E414:E447 E449:E456 E458:E470 E1344:E1571 E2102:E2126 E4112:E4909 E3686:E4110</xm:sqref>
        </x14:dataValidation>
        <x14:dataValidation type="list" allowBlank="1" showInputMessage="1" showErrorMessage="1">
          <x14:formula1>
            <xm:f>'[15]спр 8'!#REF!</xm:f>
          </x14:formula1>
          <xm:sqref>AH1684 AH1687</xm:sqref>
        </x14:dataValidation>
        <x14:dataValidation type="list" allowBlank="1" showInputMessage="1" showErrorMessage="1">
          <x14:formula1>
            <xm:f>'[1]спр 8'!#REF!</xm:f>
          </x14:formula1>
          <xm:sqref>AH758:AH759</xm:sqref>
        </x14:dataValidation>
        <x14:dataValidation type="list" allowBlank="1" showInputMessage="1" showErrorMessage="1">
          <x14:formula1>
            <xm:f>'[16]спр 8'!#REF!</xm:f>
          </x14:formula1>
          <xm:sqref>AH543:AH565</xm:sqref>
        </x14:dataValidation>
        <x14:dataValidation type="list" allowBlank="1" showInputMessage="1" showErrorMessage="1">
          <x14:formula1>
            <xm:f>'[17]спр 8'!#REF!</xm:f>
          </x14:formula1>
          <xm:sqref>AH566:AH570 AH572:AH573</xm:sqref>
        </x14:dataValidation>
        <x14:dataValidation type="list" allowBlank="1" showInputMessage="1" showErrorMessage="1">
          <x14:formula1>
            <xm:f>'[18]спр 8'!#REF!</xm:f>
          </x14:formula1>
          <xm:sqref>AH571 AH646 AH575 AH1673:AH1675 AH763:AH813</xm:sqref>
        </x14:dataValidation>
        <x14:dataValidation type="list" allowBlank="1" showInputMessage="1" showErrorMessage="1">
          <x14:formula1>
            <xm:f>'[19]спр 8'!#REF!</xm:f>
          </x14:formula1>
          <xm:sqref>AH1688 AH1694 AH1677:AH1683 AH1685:AH1686</xm:sqref>
        </x14:dataValidation>
        <x14:dataValidation type="list" allowBlank="1" showInputMessage="1" showErrorMessage="1">
          <x14:formula1>
            <xm:f>'[20]спр 8'!#REF!</xm:f>
          </x14:formula1>
          <xm:sqref>AH208:AH249 AH680:AH694</xm:sqref>
        </x14:dataValidation>
        <x14:dataValidation type="list" allowBlank="1" showInputMessage="1" showErrorMessage="1">
          <x14:formula1>
            <xm:f>'[21]спр 8'!#REF!</xm:f>
          </x14:formula1>
          <xm:sqref>AH101 AH103</xm:sqref>
        </x14:dataValidation>
        <x14:dataValidation type="list" allowBlank="1" showInputMessage="1" showErrorMessage="1">
          <x14:formula1>
            <xm:f>'[22]спр 19'!#REF!</xm:f>
          </x14:formula1>
          <xm:sqref>V2196</xm:sqref>
        </x14:dataValidation>
        <x14:dataValidation type="list" allowBlank="1" showInputMessage="1" showErrorMessage="1">
          <x14:formula1>
            <xm:f>'[23]спр 8'!#REF!</xm:f>
          </x14:formula1>
          <xm:sqref>AH1676</xm:sqref>
        </x14:dataValidation>
        <x14:dataValidation type="list" allowBlank="1" showInputMessage="1" showErrorMessage="1">
          <x14:formula1>
            <xm:f>'[24]спр 8'!#REF!</xm:f>
          </x14:formula1>
          <xm:sqref>AH1691</xm:sqref>
        </x14:dataValidation>
        <x14:dataValidation type="list" allowBlank="1" showInputMessage="1" showErrorMessage="1">
          <x14:formula1>
            <xm:f>'[25]спр 17.1'!#REF!</xm:f>
          </x14:formula1>
          <xm:sqref>S1717</xm:sqref>
        </x14:dataValidation>
        <x14:dataValidation type="list" allowBlank="1" showInputMessage="1" showErrorMessage="1">
          <x14:formula1>
            <xm:f>'[20]спр 17.1'!#REF!</xm:f>
          </x14:formula1>
          <xm:sqref>S1347:S1357 S1375 S1394:S1395 S2434:S2438 S2441:S2442</xm:sqref>
        </x14:dataValidation>
        <x14:dataValidation type="list" allowBlank="1" showInputMessage="1" showErrorMessage="1">
          <x14:formula1>
            <xm:f>'[26]спр 8'!#REF!</xm:f>
          </x14:formula1>
          <xm:sqref>AH1117:AH1121 AH1132:AH1141 AH1847:AH1849</xm:sqref>
        </x14:dataValidation>
        <x14:dataValidation type="list" allowBlank="1" showInputMessage="1" showErrorMessage="1">
          <x14:formula1>
            <xm:f>'[27]спр 15.1'!#REF!</xm:f>
          </x14:formula1>
          <xm:sqref>R3805</xm:sqref>
        </x14:dataValidation>
        <x14:dataValidation type="list" allowBlank="1" showInputMessage="1" showErrorMessage="1">
          <x14:formula1>
            <xm:f>'[28]спр 8'!#REF!</xm:f>
          </x14:formula1>
          <xm:sqref>H3685</xm:sqref>
        </x14:dataValidation>
        <x14:dataValidation type="list" allowBlank="1" showInputMessage="1" showErrorMessage="1">
          <x14:formula1>
            <xm:f>'[28]спр 19'!#REF!</xm:f>
          </x14:formula1>
          <xm:sqref>U3685</xm:sqref>
        </x14:dataValidation>
        <x14:dataValidation type="list" allowBlank="1" showInputMessage="1" showErrorMessage="1">
          <x14:formula1>
            <xm:f>'[29]спр 5'!#REF!</xm:f>
          </x14:formula1>
          <xm:sqref>E3685 E5035</xm:sqref>
        </x14:dataValidation>
        <x14:dataValidation type="list" allowBlank="1" showInputMessage="1" showErrorMessage="1">
          <x14:formula1>
            <xm:f>'[29]спр 15'!#REF!</xm:f>
          </x14:formula1>
          <xm:sqref>Q3685 Q5035</xm:sqref>
        </x14:dataValidation>
        <x14:dataValidation type="list" allowBlank="1" showInputMessage="1" showErrorMessage="1">
          <x14:formula1>
            <xm:f>'[29]спр 19'!#REF!</xm:f>
          </x14:formula1>
          <xm:sqref>U5035</xm:sqref>
        </x14:dataValidation>
        <x14:dataValidation type="list" allowBlank="1" showInputMessage="1" showErrorMessage="1">
          <x14:formula1>
            <xm:f>'[29]спр 8'!#REF!</xm:f>
          </x14:formula1>
          <xm:sqref>H5035</xm:sqref>
        </x14:dataValidation>
        <x14:dataValidation type="list" allowBlank="1" showInputMessage="1" showErrorMessage="1">
          <x14:formula1>
            <xm:f>'[30]спр 5'!#REF!</xm:f>
          </x14:formula1>
          <xm:sqref>E5036</xm:sqref>
        </x14:dataValidation>
        <x14:dataValidation type="list" allowBlank="1" showInputMessage="1" showErrorMessage="1">
          <x14:formula1>
            <xm:f>'[30]спр 15'!#REF!</xm:f>
          </x14:formula1>
          <xm:sqref>Q5036</xm:sqref>
        </x14:dataValidation>
        <x14:dataValidation type="list" allowBlank="1" showInputMessage="1" showErrorMessage="1">
          <x14:formula1>
            <xm:f>'[30]спр 19'!#REF!</xm:f>
          </x14:formula1>
          <xm:sqref>U5036</xm:sqref>
        </x14:dataValidation>
        <x14:dataValidation type="list" allowBlank="1" showInputMessage="1" showErrorMessage="1">
          <x14:formula1>
            <xm:f>'[30]спр 8'!#REF!</xm:f>
          </x14:formula1>
          <xm:sqref>AH5036 H5036</xm:sqref>
        </x14:dataValidation>
        <x14:dataValidation type="list" allowBlank="1" showInputMessage="1" showErrorMessage="1">
          <x14:formula1>
            <xm:f>'[31]спр 5'!#REF!</xm:f>
          </x14:formula1>
          <xm:sqref>E55:E60 E2143:E2144</xm:sqref>
        </x14:dataValidation>
        <x14:dataValidation type="list" allowBlank="1" showInputMessage="1" showErrorMessage="1">
          <x14:formula1>
            <xm:f>'[31]спр 15'!#REF!</xm:f>
          </x14:formula1>
          <xm:sqref>Q55:Q60 Q2143:Q2144</xm:sqref>
        </x14:dataValidation>
        <x14:dataValidation type="list" allowBlank="1" showInputMessage="1" showErrorMessage="1">
          <x14:formula1>
            <xm:f>'[31]спр 19'!#REF!</xm:f>
          </x14:formula1>
          <xm:sqref>U55:U60 U2143:U2144</xm:sqref>
        </x14:dataValidation>
        <x14:dataValidation type="list" allowBlank="1" showInputMessage="1" showErrorMessage="1">
          <x14:formula1>
            <xm:f>'[31]спр 8'!#REF!</xm:f>
          </x14:formula1>
          <xm:sqref>H55:H60 H2143:H2144</xm:sqref>
        </x14:dataValidation>
        <x14:dataValidation type="list" allowBlank="1" showInputMessage="1" showErrorMessage="1">
          <x14:formula1>
            <xm:f>'[32]спр 8'!#REF!</xm:f>
          </x14:formula1>
          <xm:sqref>H377 H413 H2089 H2092</xm:sqref>
        </x14:dataValidation>
        <x14:dataValidation type="list" allowBlank="1" showInputMessage="1" showErrorMessage="1">
          <x14:formula1>
            <xm:f>'[32]спр 19'!#REF!</xm:f>
          </x14:formula1>
          <xm:sqref>U377 U413 U2089 U2092</xm:sqref>
        </x14:dataValidation>
        <x14:dataValidation type="list" allowBlank="1" showInputMessage="1" showErrorMessage="1">
          <x14:formula1>
            <xm:f>'[32]спр 15'!#REF!</xm:f>
          </x14:formula1>
          <xm:sqref>Q377 Q413 Q2089 Q2092</xm:sqref>
        </x14:dataValidation>
        <x14:dataValidation type="list" allowBlank="1" showInputMessage="1" showErrorMessage="1">
          <x14:formula1>
            <xm:f>'[32]спр 5'!#REF!</xm:f>
          </x14:formula1>
          <xm:sqref>E377 E413 E2089 E2092</xm:sqref>
        </x14:dataValidation>
        <x14:dataValidation type="list" allowBlank="1" showInputMessage="1" showErrorMessage="1">
          <x14:formula1>
            <xm:f>'[33]спр 8'!#REF!</xm:f>
          </x14:formula1>
          <xm:sqref>H411:H412 H2090:H2091</xm:sqref>
        </x14:dataValidation>
        <x14:dataValidation type="list" allowBlank="1" showInputMessage="1" showErrorMessage="1">
          <x14:formula1>
            <xm:f>'[33]спр 19'!#REF!</xm:f>
          </x14:formula1>
          <xm:sqref>U411:U412 U2090:U2091</xm:sqref>
        </x14:dataValidation>
        <x14:dataValidation type="list" allowBlank="1" showInputMessage="1" showErrorMessage="1">
          <x14:formula1>
            <xm:f>'[33]спр 15'!#REF!</xm:f>
          </x14:formula1>
          <xm:sqref>Q411:Q412 Q2090:Q2091</xm:sqref>
        </x14:dataValidation>
        <x14:dataValidation type="list" allowBlank="1" showInputMessage="1" showErrorMessage="1">
          <x14:formula1>
            <xm:f>'[33]спр 5'!#REF!</xm:f>
          </x14:formula1>
          <xm:sqref>E411:E412 E2090:E2091</xm:sqref>
        </x14:dataValidation>
        <x14:dataValidation type="list" allowBlank="1" showInputMessage="1" showErrorMessage="1">
          <x14:formula1>
            <xm:f>'[1]спр 15.1'!#REF!</xm:f>
          </x14:formula1>
          <xm:sqref>R533 R535</xm:sqref>
        </x14:dataValidation>
        <x14:dataValidation type="list" allowBlank="1" showInputMessage="1" showErrorMessage="1">
          <x14:formula1>
            <xm:f>'[1]спр 17.1'!#REF!</xm:f>
          </x14:formula1>
          <xm:sqref>S533 S535</xm:sqref>
        </x14:dataValidation>
        <x14:dataValidation type="list" allowBlank="1" showInputMessage="1" showErrorMessage="1">
          <x14:formula1>
            <xm:f>'[1]спр 19'!#REF!</xm:f>
          </x14:formula1>
          <xm:sqref>V533 V535</xm:sqref>
        </x14:dataValidation>
        <x14:dataValidation type="list" allowBlank="1" showInputMessage="1" showErrorMessage="1">
          <x14:formula1>
            <xm:f>'[1]спр 5'!#REF!</xm:f>
          </x14:formula1>
          <xm:sqref>E533 E535</xm:sqref>
        </x14:dataValidation>
        <x14:dataValidation type="list" allowBlank="1" showInputMessage="1" showErrorMessage="1">
          <x14:formula1>
            <xm:f>'[34]спр 5'!#REF!</xm:f>
          </x14:formula1>
          <xm:sqref>E1330 E1343 E2662</xm:sqref>
        </x14:dataValidation>
        <x14:dataValidation type="list" allowBlank="1" showInputMessage="1" showErrorMessage="1">
          <x14:formula1>
            <xm:f>'[34]спр 8'!#REF!</xm:f>
          </x14:formula1>
          <xm:sqref>H1330 H1343 H2662</xm:sqref>
        </x14:dataValidation>
        <x14:dataValidation type="list" allowBlank="1" showInputMessage="1" showErrorMessage="1">
          <x14:formula1>
            <xm:f>'[34]спр 15'!#REF!</xm:f>
          </x14:formula1>
          <xm:sqref>Q1330 Q1343 Q2662</xm:sqref>
        </x14:dataValidation>
        <x14:dataValidation type="list" allowBlank="1" showInputMessage="1" showErrorMessage="1">
          <x14:formula1>
            <xm:f>'[34]спр 19'!#REF!</xm:f>
          </x14:formula1>
          <xm:sqref>U1330 U1343 U2662</xm:sqref>
        </x14:dataValidation>
        <x14:dataValidation type="list" allowBlank="1" showInputMessage="1" showErrorMessage="1">
          <x14:formula1>
            <xm:f>'[35]спр 8'!#REF!</xm:f>
          </x14:formula1>
          <xm:sqref>H2147:H2148</xm:sqref>
        </x14:dataValidation>
        <x14:dataValidation type="list" allowBlank="1" showInputMessage="1" showErrorMessage="1">
          <x14:formula1>
            <xm:f>'[35]спр 19'!#REF!</xm:f>
          </x14:formula1>
          <xm:sqref>U2147:U2148</xm:sqref>
        </x14:dataValidation>
        <x14:dataValidation type="list" allowBlank="1" showInputMessage="1" showErrorMessage="1">
          <x14:formula1>
            <xm:f>'[35]спр 5'!#REF!</xm:f>
          </x14:formula1>
          <xm:sqref>E2147:E2148</xm:sqref>
        </x14:dataValidation>
        <x14:dataValidation type="list" allowBlank="1" showInputMessage="1" showErrorMessage="1">
          <x14:formula1>
            <xm:f>'[35]спр 15'!#REF!</xm:f>
          </x14:formula1>
          <xm:sqref>Q2147:Q2148</xm:sqref>
        </x14:dataValidation>
        <x14:dataValidation type="list" allowBlank="1" showInputMessage="1" showErrorMessage="1">
          <x14:formula1>
            <xm:f>'[36]спр 8'!#REF!</xm:f>
          </x14:formula1>
          <xm:sqref>H4910</xm:sqref>
        </x14:dataValidation>
        <x14:dataValidation type="list" allowBlank="1" showInputMessage="1" showErrorMessage="1">
          <x14:formula1>
            <xm:f>'[36]спр 19'!#REF!</xm:f>
          </x14:formula1>
          <xm:sqref>U4910</xm:sqref>
        </x14:dataValidation>
        <x14:dataValidation type="list" allowBlank="1" showInputMessage="1" showErrorMessage="1">
          <x14:formula1>
            <xm:f>'[36]спр 15'!#REF!</xm:f>
          </x14:formula1>
          <xm:sqref>Q4910</xm:sqref>
        </x14:dataValidation>
        <x14:dataValidation type="list" allowBlank="1" showInputMessage="1" showErrorMessage="1">
          <x14:formula1>
            <xm:f>'[36]спр 5'!#REF!</xm:f>
          </x14:formula1>
          <xm:sqref>E4910</xm:sqref>
        </x14:dataValidation>
        <x14:dataValidation type="list" allowBlank="1" showInputMessage="1" showErrorMessage="1">
          <x14:formula1>
            <xm:f>'[37]спр 8'!#REF!</xm:f>
          </x14:formula1>
          <xm:sqref>H199 H1174</xm:sqref>
        </x14:dataValidation>
        <x14:dataValidation type="list" allowBlank="1" showInputMessage="1" showErrorMessage="1">
          <x14:formula1>
            <xm:f>'[37]спр 19'!#REF!</xm:f>
          </x14:formula1>
          <xm:sqref>U199 U1174</xm:sqref>
        </x14:dataValidation>
        <x14:dataValidation type="list" allowBlank="1" showInputMessage="1" showErrorMessage="1">
          <x14:formula1>
            <xm:f>'[37]спр 15'!#REF!</xm:f>
          </x14:formula1>
          <xm:sqref>Q199 Q1174</xm:sqref>
        </x14:dataValidation>
        <x14:dataValidation type="list" allowBlank="1" showInputMessage="1" showErrorMessage="1">
          <x14:formula1>
            <xm:f>'[37]спр 5'!#REF!</xm:f>
          </x14:formula1>
          <xm:sqref>E199 E1174</xm:sqref>
        </x14:dataValidation>
        <x14:dataValidation type="list" allowBlank="1" showInputMessage="1" showErrorMessage="1">
          <x14:formula1>
            <xm:f>'[38]спр 19'!#REF!</xm:f>
          </x14:formula1>
          <xm:sqref>U679</xm:sqref>
        </x14:dataValidation>
        <x14:dataValidation type="list" allowBlank="1" showInputMessage="1" showErrorMessage="1">
          <x14:formula1>
            <xm:f>'[38]спр 15'!#REF!</xm:f>
          </x14:formula1>
          <xm:sqref>Q679</xm:sqref>
        </x14:dataValidation>
        <x14:dataValidation type="list" allowBlank="1" showInputMessage="1" showErrorMessage="1">
          <x14:formula1>
            <xm:f>'[38]спр 8'!#REF!</xm:f>
          </x14:formula1>
          <xm:sqref>H679</xm:sqref>
        </x14:dataValidation>
        <x14:dataValidation type="list" allowBlank="1" showInputMessage="1" showErrorMessage="1">
          <x14:formula1>
            <xm:f>'[38]спр 5'!#REF!</xm:f>
          </x14:formula1>
          <xm:sqref>E679</xm:sqref>
        </x14:dataValidation>
        <x14:dataValidation type="list" allowBlank="1" showInputMessage="1" showErrorMessage="1">
          <x14:formula1>
            <xm:f>'[39]спр 8'!#REF!</xm:f>
          </x14:formula1>
          <xm:sqref>H448 H457 H471:H472 H1572 H2127</xm:sqref>
        </x14:dataValidation>
        <x14:dataValidation type="list" allowBlank="1" showInputMessage="1" showErrorMessage="1">
          <x14:formula1>
            <xm:f>'[39]спр 19'!#REF!</xm:f>
          </x14:formula1>
          <xm:sqref>U448 U457 U471:U472 U1572 U2127</xm:sqref>
        </x14:dataValidation>
        <x14:dataValidation type="list" allowBlank="1" showInputMessage="1" showErrorMessage="1">
          <x14:formula1>
            <xm:f>'[39]спр 15'!#REF!</xm:f>
          </x14:formula1>
          <xm:sqref>Q448 Q457 Q471:Q472 Q1572 Q2127</xm:sqref>
        </x14:dataValidation>
        <x14:dataValidation type="list" allowBlank="1" showInputMessage="1" showErrorMessage="1">
          <x14:formula1>
            <xm:f>'[40]спр 5'!#REF!</xm:f>
          </x14:formula1>
          <xm:sqref>E1572 E2127</xm:sqref>
        </x14:dataValidation>
        <x14:dataValidation type="list" allowBlank="1" showInputMessage="1" showErrorMessage="1">
          <x14:formula1>
            <xm:f>'[41]спр 5'!#REF!</xm:f>
          </x14:formula1>
          <xm:sqref>E4111</xm:sqref>
        </x14:dataValidation>
        <x14:dataValidation type="list" allowBlank="1" showInputMessage="1" showErrorMessage="1">
          <x14:formula1>
            <xm:f>'[41]спр 15'!#REF!</xm:f>
          </x14:formula1>
          <xm:sqref>Q4111</xm:sqref>
        </x14:dataValidation>
        <x14:dataValidation type="list" allowBlank="1" showInputMessage="1" showErrorMessage="1">
          <x14:formula1>
            <xm:f>'[41]спр 19'!#REF!</xm:f>
          </x14:formula1>
          <xm:sqref>U4111</xm:sqref>
        </x14:dataValidation>
        <x14:dataValidation type="list" allowBlank="1" showInputMessage="1" showErrorMessage="1">
          <x14:formula1>
            <xm:f>'[41]спр 8'!#REF!</xm:f>
          </x14:formula1>
          <xm:sqref>H4111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B14"/>
  <sheetViews>
    <sheetView workbookViewId="0">
      <selection activeCell="Q32" sqref="Q32"/>
    </sheetView>
  </sheetViews>
  <sheetFormatPr defaultRowHeight="15"/>
  <cols>
    <col min="1" max="1" width="9.140625" style="2"/>
    <col min="2" max="2" width="29.5703125" style="2" customWidth="1"/>
    <col min="3" max="16384" width="9.140625" style="2"/>
  </cols>
  <sheetData>
    <row r="2" spans="2:2">
      <c r="B2" s="2" t="s">
        <v>337</v>
      </c>
    </row>
    <row r="3" spans="2:2">
      <c r="B3" s="2" t="s">
        <v>338</v>
      </c>
    </row>
    <row r="4" spans="2:2">
      <c r="B4" s="2" t="s">
        <v>339</v>
      </c>
    </row>
    <row r="5" spans="2:2">
      <c r="B5" s="2" t="s">
        <v>340</v>
      </c>
    </row>
    <row r="6" spans="2:2">
      <c r="B6" s="2" t="s">
        <v>341</v>
      </c>
    </row>
    <row r="7" spans="2:2">
      <c r="B7" s="2" t="s">
        <v>342</v>
      </c>
    </row>
    <row r="8" spans="2:2">
      <c r="B8" s="2" t="s">
        <v>343</v>
      </c>
    </row>
    <row r="9" spans="2:2">
      <c r="B9" s="2" t="s">
        <v>344</v>
      </c>
    </row>
    <row r="10" spans="2:2">
      <c r="B10" s="2" t="s">
        <v>345</v>
      </c>
    </row>
    <row r="11" spans="2:2">
      <c r="B11" s="2" t="s">
        <v>346</v>
      </c>
    </row>
    <row r="12" spans="2:2">
      <c r="B12" s="2" t="s">
        <v>347</v>
      </c>
    </row>
    <row r="13" spans="2:2">
      <c r="B13" s="2" t="s">
        <v>348</v>
      </c>
    </row>
    <row r="14" spans="2:2">
      <c r="B14" s="2" t="s">
        <v>349</v>
      </c>
    </row>
  </sheetData>
  <sheetProtection password="CF7E" sheet="1" objects="1" scenarios="1"/>
  <customSheetViews>
    <customSheetView guid="{D0CEE9BE-C8AA-4349-9D7D-674B6506963D}" state="hidden">
      <selection activeCell="Q32" sqref="Q32"/>
      <pageMargins left="0.7" right="0.7" top="0.75" bottom="0.75" header="0.3" footer="0.3"/>
    </customSheetView>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C6"/>
  <sheetViews>
    <sheetView workbookViewId="0">
      <selection activeCell="Q32" sqref="Q32"/>
    </sheetView>
  </sheetViews>
  <sheetFormatPr defaultRowHeight="15"/>
  <cols>
    <col min="1" max="16384" width="9.140625" style="2"/>
  </cols>
  <sheetData>
    <row r="3" spans="1:3">
      <c r="A3" s="17" t="s">
        <v>333</v>
      </c>
      <c r="B3" s="17"/>
      <c r="C3" s="17"/>
    </row>
    <row r="4" spans="1:3">
      <c r="A4" s="2" t="s">
        <v>334</v>
      </c>
      <c r="B4" s="2" t="s">
        <v>370</v>
      </c>
    </row>
    <row r="5" spans="1:3">
      <c r="A5" s="2" t="s">
        <v>335</v>
      </c>
      <c r="B5" s="2" t="s">
        <v>371</v>
      </c>
    </row>
    <row r="6" spans="1:3">
      <c r="A6" s="2" t="s">
        <v>336</v>
      </c>
      <c r="B6" s="2" t="s">
        <v>372</v>
      </c>
    </row>
  </sheetData>
  <sheetProtection password="CF7E" sheet="1" objects="1" scenarios="1"/>
  <customSheetViews>
    <customSheetView guid="{D0CEE9BE-C8AA-4349-9D7D-674B6506963D}" state="hidden">
      <selection activeCell="Q32" sqref="Q32"/>
      <pageMargins left="0.7" right="0.7" top="0.75" bottom="0.75" header="0.3" footer="0.3"/>
    </customSheetView>
    <customSheetView guid="{A14A8D4A-B26B-469A-A796-9E8ADCD92344}" state="hidden">
      <selection activeCell="K28" sqref="K28"/>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K28" sqref="K28"/>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32"/>
  <sheetViews>
    <sheetView workbookViewId="0">
      <selection activeCell="Q32" sqref="Q32"/>
    </sheetView>
  </sheetViews>
  <sheetFormatPr defaultRowHeight="15"/>
  <cols>
    <col min="1" max="1" width="27" style="2" customWidth="1"/>
    <col min="2" max="16384" width="9.140625" style="2"/>
  </cols>
  <sheetData>
    <row r="2" spans="1:1">
      <c r="A2" s="11" t="s">
        <v>299</v>
      </c>
    </row>
    <row r="3" spans="1:1">
      <c r="A3" s="12" t="s">
        <v>300</v>
      </c>
    </row>
    <row r="4" spans="1:1">
      <c r="A4" s="12" t="s">
        <v>301</v>
      </c>
    </row>
    <row r="5" spans="1:1">
      <c r="A5" s="12" t="s">
        <v>7</v>
      </c>
    </row>
    <row r="6" spans="1:1">
      <c r="A6" s="13" t="s">
        <v>8</v>
      </c>
    </row>
    <row r="7" spans="1:1">
      <c r="A7" s="13" t="s">
        <v>302</v>
      </c>
    </row>
    <row r="8" spans="1:1">
      <c r="A8" s="13" t="s">
        <v>303</v>
      </c>
    </row>
    <row r="9" spans="1:1">
      <c r="A9" s="13" t="s">
        <v>304</v>
      </c>
    </row>
    <row r="10" spans="1:1">
      <c r="A10" s="13" t="s">
        <v>305</v>
      </c>
    </row>
    <row r="11" spans="1:1">
      <c r="A11" s="13" t="s">
        <v>306</v>
      </c>
    </row>
    <row r="12" spans="1:1">
      <c r="A12" s="13" t="s">
        <v>307</v>
      </c>
    </row>
    <row r="13" spans="1:1">
      <c r="A13" s="13" t="s">
        <v>308</v>
      </c>
    </row>
    <row r="14" spans="1:1">
      <c r="A14" s="13" t="s">
        <v>309</v>
      </c>
    </row>
    <row r="15" spans="1:1">
      <c r="A15" s="13" t="s">
        <v>310</v>
      </c>
    </row>
    <row r="16" spans="1:1">
      <c r="A16" s="13" t="s">
        <v>311</v>
      </c>
    </row>
    <row r="17" spans="1:1">
      <c r="A17" s="13" t="s">
        <v>312</v>
      </c>
    </row>
    <row r="18" spans="1:1">
      <c r="A18" s="13" t="s">
        <v>313</v>
      </c>
    </row>
    <row r="19" spans="1:1">
      <c r="A19" s="13" t="s">
        <v>314</v>
      </c>
    </row>
    <row r="20" spans="1:1">
      <c r="A20" s="13" t="s">
        <v>315</v>
      </c>
    </row>
    <row r="21" spans="1:1">
      <c r="A21" s="13" t="s">
        <v>316</v>
      </c>
    </row>
    <row r="22" spans="1:1">
      <c r="A22" s="13" t="s">
        <v>317</v>
      </c>
    </row>
    <row r="23" spans="1:1">
      <c r="A23" s="13" t="s">
        <v>318</v>
      </c>
    </row>
    <row r="24" spans="1:1">
      <c r="A24" s="13" t="s">
        <v>319</v>
      </c>
    </row>
    <row r="25" spans="1:1">
      <c r="A25" s="13" t="s">
        <v>320</v>
      </c>
    </row>
    <row r="26" spans="1:1">
      <c r="A26" s="13" t="s">
        <v>321</v>
      </c>
    </row>
    <row r="27" spans="1:1">
      <c r="A27" s="13" t="s">
        <v>322</v>
      </c>
    </row>
    <row r="28" spans="1:1">
      <c r="A28" s="13" t="s">
        <v>323</v>
      </c>
    </row>
    <row r="29" spans="1:1">
      <c r="A29" s="13" t="s">
        <v>324</v>
      </c>
    </row>
    <row r="30" spans="1:1">
      <c r="A30" s="13" t="s">
        <v>325</v>
      </c>
    </row>
    <row r="31" spans="1:1">
      <c r="A31" s="13" t="s">
        <v>326</v>
      </c>
    </row>
    <row r="32" spans="1:1">
      <c r="A32" s="13" t="s">
        <v>327</v>
      </c>
    </row>
  </sheetData>
  <sheetProtection password="CF7E" sheet="1" objects="1" scenarios="1"/>
  <customSheetViews>
    <customSheetView guid="{D0CEE9BE-C8AA-4349-9D7D-674B6506963D}" state="hidden">
      <selection activeCell="Q32" sqref="Q32"/>
      <pageMargins left="0.7" right="0.7" top="0.75" bottom="0.75" header="0.3" footer="0.3"/>
    </customSheetView>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30"/>
  <sheetViews>
    <sheetView workbookViewId="0">
      <selection activeCell="Q32" sqref="Q32"/>
    </sheetView>
  </sheetViews>
  <sheetFormatPr defaultRowHeight="15"/>
  <cols>
    <col min="1" max="1" width="27" style="2" customWidth="1"/>
    <col min="2" max="16384" width="9.140625" style="2"/>
  </cols>
  <sheetData>
    <row r="1" spans="1:1">
      <c r="A1" s="19">
        <v>1</v>
      </c>
    </row>
    <row r="2" spans="1:1">
      <c r="A2" s="19">
        <v>2</v>
      </c>
    </row>
    <row r="3" spans="1:1">
      <c r="A3" s="20" t="s">
        <v>367</v>
      </c>
    </row>
    <row r="4" spans="1:1">
      <c r="A4" s="20" t="s">
        <v>368</v>
      </c>
    </row>
    <row r="5" spans="1:1">
      <c r="A5" s="19">
        <v>4</v>
      </c>
    </row>
    <row r="6" spans="1:1">
      <c r="A6" s="19">
        <v>5</v>
      </c>
    </row>
    <row r="7" spans="1:1">
      <c r="A7" s="19">
        <v>6</v>
      </c>
    </row>
    <row r="8" spans="1:1">
      <c r="A8" s="19">
        <v>7</v>
      </c>
    </row>
    <row r="9" spans="1:1">
      <c r="A9" s="19">
        <v>8</v>
      </c>
    </row>
    <row r="10" spans="1:1">
      <c r="A10" s="12"/>
    </row>
    <row r="11" spans="1:1">
      <c r="A11" s="12"/>
    </row>
    <row r="12" spans="1:1">
      <c r="A12" s="12"/>
    </row>
    <row r="13" spans="1:1">
      <c r="A13" s="12"/>
    </row>
    <row r="14" spans="1:1">
      <c r="A14" s="12"/>
    </row>
    <row r="15" spans="1:1">
      <c r="A15" s="12"/>
    </row>
    <row r="16" spans="1:1">
      <c r="A16" s="13"/>
    </row>
    <row r="17" spans="1:1">
      <c r="A17" s="13"/>
    </row>
    <row r="18" spans="1:1">
      <c r="A18" s="13"/>
    </row>
    <row r="19" spans="1:1">
      <c r="A19" s="13"/>
    </row>
    <row r="20" spans="1:1">
      <c r="A20" s="13"/>
    </row>
    <row r="21" spans="1:1">
      <c r="A21" s="13"/>
    </row>
    <row r="22" spans="1:1">
      <c r="A22" s="13"/>
    </row>
    <row r="23" spans="1:1">
      <c r="A23" s="13"/>
    </row>
    <row r="24" spans="1:1">
      <c r="A24" s="13"/>
    </row>
    <row r="25" spans="1:1">
      <c r="A25" s="13"/>
    </row>
    <row r="26" spans="1:1">
      <c r="A26" s="13"/>
    </row>
    <row r="27" spans="1:1">
      <c r="A27" s="13"/>
    </row>
    <row r="28" spans="1:1">
      <c r="A28" s="13"/>
    </row>
    <row r="29" spans="1:1">
      <c r="A29" s="13"/>
    </row>
    <row r="30" spans="1:1">
      <c r="A30" s="13"/>
    </row>
  </sheetData>
  <sheetProtection password="CF7E" sheet="1" objects="1" scenarios="1"/>
  <customSheetViews>
    <customSheetView guid="{D0CEE9BE-C8AA-4349-9D7D-674B6506963D}" state="hidden">
      <selection activeCell="Q32" sqref="Q32"/>
      <pageMargins left="0.7" right="0.7" top="0.75" bottom="0.75" header="0.3" footer="0.3"/>
    </customSheetView>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803"/>
  <sheetViews>
    <sheetView topLeftCell="C1" zoomScale="70" zoomScaleNormal="70" workbookViewId="0">
      <pane ySplit="6" topLeftCell="A14" activePane="bottomLeft" state="frozen"/>
      <selection activeCell="S10" sqref="S10"/>
      <selection pane="bottomLeft" activeCell="S20" sqref="S20"/>
    </sheetView>
  </sheetViews>
  <sheetFormatPr defaultRowHeight="15"/>
  <cols>
    <col min="1" max="1" width="18.28515625" style="280" customWidth="1"/>
    <col min="2" max="2" width="22.28515625" style="280" customWidth="1"/>
    <col min="3" max="4" width="10.42578125" style="280" customWidth="1"/>
    <col min="5" max="5" width="28.7109375" style="280" customWidth="1"/>
    <col min="6" max="6" width="18.42578125" style="280" customWidth="1"/>
    <col min="7" max="7" width="22.7109375" style="280" customWidth="1"/>
    <col min="8" max="8" width="19" style="281" customWidth="1"/>
    <col min="9" max="9" width="19.5703125" style="281" customWidth="1"/>
    <col min="10" max="10" width="15.140625" style="280" customWidth="1"/>
    <col min="11" max="11" width="16.42578125" style="280" customWidth="1"/>
    <col min="12" max="12" width="17.42578125" style="280" customWidth="1"/>
    <col min="13" max="13" width="18.28515625" style="280" customWidth="1"/>
    <col min="14" max="14" width="20.28515625" style="280" customWidth="1"/>
    <col min="15" max="15" width="42.28515625" style="282" customWidth="1"/>
    <col min="16" max="16" width="14.28515625" style="280" customWidth="1"/>
    <col min="17" max="17" width="14.42578125" style="280" customWidth="1"/>
    <col min="18" max="18" width="18.85546875" style="280" customWidth="1"/>
    <col min="19" max="19" width="27.5703125" style="280" customWidth="1"/>
    <col min="20" max="20" width="44.5703125" style="280" customWidth="1"/>
    <col min="21" max="16384" width="9.140625" style="185"/>
  </cols>
  <sheetData>
    <row r="2" spans="1:22" ht="26.25">
      <c r="A2" s="439" t="s">
        <v>5656</v>
      </c>
      <c r="B2" s="439"/>
      <c r="C2" s="439"/>
      <c r="D2" s="439"/>
      <c r="E2" s="439"/>
      <c r="F2" s="439"/>
      <c r="G2" s="439"/>
      <c r="H2" s="439"/>
      <c r="I2" s="439"/>
      <c r="J2" s="439"/>
      <c r="K2" s="439"/>
      <c r="L2" s="439"/>
      <c r="M2" s="439"/>
      <c r="N2" s="439"/>
      <c r="O2" s="439"/>
      <c r="P2" s="439"/>
      <c r="Q2" s="439"/>
      <c r="R2" s="439"/>
      <c r="S2" s="439"/>
      <c r="T2" s="439"/>
    </row>
    <row r="3" spans="1:22" s="193" customFormat="1" ht="23.25">
      <c r="A3" s="186"/>
      <c r="B3" s="186"/>
      <c r="C3" s="187"/>
      <c r="D3" s="186"/>
      <c r="E3" s="186"/>
      <c r="F3" s="188"/>
      <c r="G3" s="189"/>
      <c r="H3" s="190"/>
      <c r="I3" s="190"/>
      <c r="J3" s="189"/>
      <c r="K3" s="189"/>
      <c r="L3" s="189"/>
      <c r="M3" s="189"/>
      <c r="N3" s="189"/>
      <c r="O3" s="191"/>
      <c r="P3" s="189"/>
      <c r="Q3" s="189"/>
      <c r="R3" s="187"/>
      <c r="S3" s="189"/>
      <c r="T3" s="192"/>
    </row>
    <row r="4" spans="1:22" s="193" customFormat="1" ht="23.25">
      <c r="A4" s="194"/>
      <c r="B4" s="194"/>
      <c r="C4" s="195"/>
      <c r="D4" s="194"/>
      <c r="E4" s="196"/>
      <c r="F4" s="197"/>
      <c r="G4" s="187"/>
      <c r="H4" s="198"/>
      <c r="I4" s="199"/>
      <c r="J4" s="187"/>
      <c r="K4" s="187"/>
      <c r="L4" s="187"/>
      <c r="M4" s="187"/>
      <c r="N4" s="187"/>
      <c r="O4" s="200"/>
      <c r="P4" s="187"/>
      <c r="Q4" s="187"/>
      <c r="R4" s="187"/>
      <c r="S4" s="187"/>
      <c r="T4" s="201"/>
    </row>
    <row r="5" spans="1:22" s="205" customFormat="1" ht="71.25">
      <c r="A5" s="202" t="s">
        <v>5657</v>
      </c>
      <c r="B5" s="202" t="s">
        <v>5658</v>
      </c>
      <c r="C5" s="202" t="s">
        <v>0</v>
      </c>
      <c r="D5" s="202" t="s">
        <v>1</v>
      </c>
      <c r="E5" s="202" t="s">
        <v>2</v>
      </c>
      <c r="F5" s="203" t="s">
        <v>5659</v>
      </c>
      <c r="G5" s="202" t="s">
        <v>5660</v>
      </c>
      <c r="H5" s="202" t="s">
        <v>5661</v>
      </c>
      <c r="I5" s="204" t="s">
        <v>5662</v>
      </c>
      <c r="J5" s="202" t="s">
        <v>33</v>
      </c>
      <c r="K5" s="202" t="s">
        <v>34</v>
      </c>
      <c r="L5" s="202" t="s">
        <v>35</v>
      </c>
      <c r="M5" s="202" t="s">
        <v>36</v>
      </c>
      <c r="N5" s="204" t="s">
        <v>5663</v>
      </c>
      <c r="O5" s="204" t="s">
        <v>5664</v>
      </c>
      <c r="P5" s="204" t="s">
        <v>5665</v>
      </c>
      <c r="Q5" s="204" t="s">
        <v>5666</v>
      </c>
      <c r="R5" s="204" t="s">
        <v>5667</v>
      </c>
      <c r="S5" s="204" t="s">
        <v>5668</v>
      </c>
      <c r="T5" s="202" t="s">
        <v>5669</v>
      </c>
    </row>
    <row r="6" spans="1:22" s="205" customFormat="1">
      <c r="A6" s="202">
        <v>1</v>
      </c>
      <c r="B6" s="202">
        <v>2</v>
      </c>
      <c r="C6" s="202">
        <v>3</v>
      </c>
      <c r="D6" s="202">
        <v>4</v>
      </c>
      <c r="E6" s="202">
        <v>5</v>
      </c>
      <c r="F6" s="202">
        <v>6</v>
      </c>
      <c r="G6" s="202">
        <v>7</v>
      </c>
      <c r="H6" s="202">
        <v>8</v>
      </c>
      <c r="I6" s="202">
        <v>9</v>
      </c>
      <c r="J6" s="202">
        <v>10</v>
      </c>
      <c r="K6" s="202">
        <v>11</v>
      </c>
      <c r="L6" s="202">
        <v>12</v>
      </c>
      <c r="M6" s="202">
        <v>13</v>
      </c>
      <c r="N6" s="202">
        <v>14</v>
      </c>
      <c r="O6" s="202">
        <v>15</v>
      </c>
      <c r="P6" s="202">
        <v>16</v>
      </c>
      <c r="Q6" s="202">
        <v>17</v>
      </c>
      <c r="R6" s="202">
        <v>18</v>
      </c>
      <c r="S6" s="202">
        <v>19</v>
      </c>
      <c r="T6" s="202">
        <v>20</v>
      </c>
    </row>
    <row r="7" spans="1:22" s="214" customFormat="1" ht="85.5">
      <c r="A7" s="206" t="s">
        <v>5670</v>
      </c>
      <c r="B7" s="207" t="s">
        <v>377</v>
      </c>
      <c r="C7" s="208">
        <v>1</v>
      </c>
      <c r="D7" s="209">
        <v>3000417</v>
      </c>
      <c r="E7" s="206" t="s">
        <v>591</v>
      </c>
      <c r="F7" s="210">
        <v>41284</v>
      </c>
      <c r="G7" s="206" t="s">
        <v>104</v>
      </c>
      <c r="H7" s="211">
        <v>5004.28</v>
      </c>
      <c r="I7" s="211">
        <f>H7*1.18</f>
        <v>5905.0503999999992</v>
      </c>
      <c r="J7" s="208">
        <v>2013</v>
      </c>
      <c r="K7" s="212">
        <v>41275</v>
      </c>
      <c r="L7" s="208">
        <v>2013</v>
      </c>
      <c r="M7" s="212">
        <v>41639</v>
      </c>
      <c r="N7" s="206" t="s">
        <v>377</v>
      </c>
      <c r="O7" s="209" t="s">
        <v>591</v>
      </c>
      <c r="P7" s="209" t="s">
        <v>324</v>
      </c>
      <c r="Q7" s="213">
        <v>1</v>
      </c>
      <c r="R7" s="213" t="s">
        <v>368</v>
      </c>
      <c r="S7" s="206" t="s">
        <v>5671</v>
      </c>
      <c r="T7" s="206" t="s">
        <v>5672</v>
      </c>
    </row>
    <row r="8" spans="1:22" s="216" customFormat="1" ht="85.5">
      <c r="A8" s="206" t="s">
        <v>5670</v>
      </c>
      <c r="B8" s="207" t="s">
        <v>377</v>
      </c>
      <c r="C8" s="208">
        <v>2</v>
      </c>
      <c r="D8" s="209">
        <v>3000474</v>
      </c>
      <c r="E8" s="206" t="s">
        <v>5673</v>
      </c>
      <c r="F8" s="210">
        <v>41289</v>
      </c>
      <c r="G8" s="206" t="s">
        <v>104</v>
      </c>
      <c r="H8" s="211">
        <v>211.8</v>
      </c>
      <c r="I8" s="215">
        <f t="shared" ref="I8:I71" si="0">H8*1.18</f>
        <v>249.92400000000001</v>
      </c>
      <c r="J8" s="213">
        <v>2013</v>
      </c>
      <c r="K8" s="212">
        <v>41275</v>
      </c>
      <c r="L8" s="213">
        <v>2013</v>
      </c>
      <c r="M8" s="212">
        <v>41639</v>
      </c>
      <c r="N8" s="206" t="s">
        <v>377</v>
      </c>
      <c r="O8" s="209" t="s">
        <v>5674</v>
      </c>
      <c r="P8" s="209" t="s">
        <v>324</v>
      </c>
      <c r="Q8" s="213">
        <v>1</v>
      </c>
      <c r="R8" s="213">
        <v>4</v>
      </c>
      <c r="S8" s="206" t="s">
        <v>5671</v>
      </c>
      <c r="T8" s="206" t="s">
        <v>5675</v>
      </c>
      <c r="U8" s="214"/>
      <c r="V8" s="214"/>
    </row>
    <row r="9" spans="1:22" s="216" customFormat="1" ht="85.5">
      <c r="A9" s="206" t="s">
        <v>5670</v>
      </c>
      <c r="B9" s="207" t="s">
        <v>377</v>
      </c>
      <c r="C9" s="208">
        <v>3</v>
      </c>
      <c r="D9" s="209">
        <v>3000474</v>
      </c>
      <c r="E9" s="206" t="s">
        <v>5673</v>
      </c>
      <c r="F9" s="210">
        <v>41289</v>
      </c>
      <c r="G9" s="206" t="s">
        <v>104</v>
      </c>
      <c r="H9" s="211">
        <v>399.96</v>
      </c>
      <c r="I9" s="215">
        <f t="shared" si="0"/>
        <v>471.95279999999997</v>
      </c>
      <c r="J9" s="213">
        <v>2013</v>
      </c>
      <c r="K9" s="212">
        <v>41275</v>
      </c>
      <c r="L9" s="213">
        <v>2013</v>
      </c>
      <c r="M9" s="212">
        <v>41639</v>
      </c>
      <c r="N9" s="206" t="s">
        <v>377</v>
      </c>
      <c r="O9" s="209" t="s">
        <v>5676</v>
      </c>
      <c r="P9" s="209" t="s">
        <v>324</v>
      </c>
      <c r="Q9" s="213">
        <v>1</v>
      </c>
      <c r="R9" s="213">
        <v>4</v>
      </c>
      <c r="S9" s="206" t="s">
        <v>5671</v>
      </c>
      <c r="T9" s="206" t="s">
        <v>5675</v>
      </c>
      <c r="U9" s="214"/>
      <c r="V9" s="214"/>
    </row>
    <row r="10" spans="1:22" s="216" customFormat="1" ht="85.5">
      <c r="A10" s="206" t="s">
        <v>5670</v>
      </c>
      <c r="B10" s="207" t="s">
        <v>377</v>
      </c>
      <c r="C10" s="208">
        <v>4</v>
      </c>
      <c r="D10" s="209">
        <v>3000474</v>
      </c>
      <c r="E10" s="206" t="s">
        <v>5673</v>
      </c>
      <c r="F10" s="210">
        <v>41289</v>
      </c>
      <c r="G10" s="206" t="s">
        <v>104</v>
      </c>
      <c r="H10" s="211">
        <v>239.2</v>
      </c>
      <c r="I10" s="215">
        <f>H10*1.18</f>
        <v>282.25599999999997</v>
      </c>
      <c r="J10" s="213">
        <v>2013</v>
      </c>
      <c r="K10" s="212">
        <v>41275</v>
      </c>
      <c r="L10" s="213">
        <v>2013</v>
      </c>
      <c r="M10" s="212">
        <v>41639</v>
      </c>
      <c r="N10" s="206" t="s">
        <v>377</v>
      </c>
      <c r="O10" s="209" t="s">
        <v>5677</v>
      </c>
      <c r="P10" s="209" t="s">
        <v>324</v>
      </c>
      <c r="Q10" s="213">
        <v>1</v>
      </c>
      <c r="R10" s="213">
        <v>4</v>
      </c>
      <c r="S10" s="206" t="s">
        <v>5671</v>
      </c>
      <c r="T10" s="206" t="s">
        <v>5675</v>
      </c>
      <c r="U10" s="214"/>
      <c r="V10" s="214"/>
    </row>
    <row r="11" spans="1:22" s="216" customFormat="1" ht="85.5">
      <c r="A11" s="206" t="s">
        <v>5670</v>
      </c>
      <c r="B11" s="207" t="s">
        <v>377</v>
      </c>
      <c r="C11" s="208">
        <v>5</v>
      </c>
      <c r="D11" s="209">
        <v>3000474</v>
      </c>
      <c r="E11" s="206" t="s">
        <v>5673</v>
      </c>
      <c r="F11" s="210">
        <v>41289</v>
      </c>
      <c r="G11" s="206" t="s">
        <v>104</v>
      </c>
      <c r="H11" s="211">
        <v>898.76</v>
      </c>
      <c r="I11" s="215">
        <f t="shared" si="0"/>
        <v>1060.5367999999999</v>
      </c>
      <c r="J11" s="213">
        <v>2013</v>
      </c>
      <c r="K11" s="212">
        <v>41275</v>
      </c>
      <c r="L11" s="213">
        <v>2013</v>
      </c>
      <c r="M11" s="212">
        <v>41639</v>
      </c>
      <c r="N11" s="206" t="s">
        <v>377</v>
      </c>
      <c r="O11" s="209" t="s">
        <v>5678</v>
      </c>
      <c r="P11" s="209" t="s">
        <v>324</v>
      </c>
      <c r="Q11" s="213">
        <v>1</v>
      </c>
      <c r="R11" s="213">
        <v>4</v>
      </c>
      <c r="S11" s="206" t="s">
        <v>5671</v>
      </c>
      <c r="T11" s="206" t="s">
        <v>5679</v>
      </c>
      <c r="U11" s="214"/>
      <c r="V11" s="214"/>
    </row>
    <row r="12" spans="1:22" s="216" customFormat="1" ht="85.5">
      <c r="A12" s="206" t="s">
        <v>5670</v>
      </c>
      <c r="B12" s="207" t="s">
        <v>377</v>
      </c>
      <c r="C12" s="208">
        <v>6</v>
      </c>
      <c r="D12" s="209">
        <v>3000474</v>
      </c>
      <c r="E12" s="206" t="s">
        <v>5673</v>
      </c>
      <c r="F12" s="210">
        <v>41289</v>
      </c>
      <c r="G12" s="206" t="s">
        <v>104</v>
      </c>
      <c r="H12" s="211">
        <v>213.92</v>
      </c>
      <c r="I12" s="215">
        <f t="shared" si="0"/>
        <v>252.42559999999997</v>
      </c>
      <c r="J12" s="213">
        <v>2013</v>
      </c>
      <c r="K12" s="212">
        <v>41275</v>
      </c>
      <c r="L12" s="213">
        <v>2013</v>
      </c>
      <c r="M12" s="212">
        <v>41639</v>
      </c>
      <c r="N12" s="206" t="s">
        <v>377</v>
      </c>
      <c r="O12" s="209" t="s">
        <v>5680</v>
      </c>
      <c r="P12" s="209" t="s">
        <v>324</v>
      </c>
      <c r="Q12" s="213">
        <v>1</v>
      </c>
      <c r="R12" s="213">
        <v>4</v>
      </c>
      <c r="S12" s="206" t="s">
        <v>5671</v>
      </c>
      <c r="T12" s="206" t="s">
        <v>5679</v>
      </c>
      <c r="U12" s="214"/>
      <c r="V12" s="214"/>
    </row>
    <row r="13" spans="1:22" s="216" customFormat="1" ht="85.5">
      <c r="A13" s="206" t="s">
        <v>5670</v>
      </c>
      <c r="B13" s="207" t="s">
        <v>377</v>
      </c>
      <c r="C13" s="208">
        <v>7</v>
      </c>
      <c r="D13" s="209">
        <v>3000474</v>
      </c>
      <c r="E13" s="206" t="s">
        <v>5673</v>
      </c>
      <c r="F13" s="210">
        <v>41289</v>
      </c>
      <c r="G13" s="206" t="s">
        <v>104</v>
      </c>
      <c r="H13" s="211">
        <v>266.48</v>
      </c>
      <c r="I13" s="215">
        <f t="shared" si="0"/>
        <v>314.44639999999998</v>
      </c>
      <c r="J13" s="213">
        <v>2013</v>
      </c>
      <c r="K13" s="212">
        <v>41275</v>
      </c>
      <c r="L13" s="213">
        <v>2013</v>
      </c>
      <c r="M13" s="212">
        <v>41639</v>
      </c>
      <c r="N13" s="206" t="s">
        <v>377</v>
      </c>
      <c r="O13" s="209" t="s">
        <v>5681</v>
      </c>
      <c r="P13" s="209" t="s">
        <v>324</v>
      </c>
      <c r="Q13" s="213">
        <v>1</v>
      </c>
      <c r="R13" s="213">
        <v>4</v>
      </c>
      <c r="S13" s="206" t="s">
        <v>5671</v>
      </c>
      <c r="T13" s="206" t="s">
        <v>5679</v>
      </c>
      <c r="U13" s="214"/>
      <c r="V13" s="214"/>
    </row>
    <row r="14" spans="1:22" s="216" customFormat="1" ht="85.5">
      <c r="A14" s="206" t="s">
        <v>5670</v>
      </c>
      <c r="B14" s="207" t="s">
        <v>377</v>
      </c>
      <c r="C14" s="208">
        <v>8</v>
      </c>
      <c r="D14" s="209">
        <v>3000474</v>
      </c>
      <c r="E14" s="206" t="s">
        <v>5673</v>
      </c>
      <c r="F14" s="210">
        <v>41289</v>
      </c>
      <c r="G14" s="206" t="s">
        <v>104</v>
      </c>
      <c r="H14" s="211">
        <v>239.39</v>
      </c>
      <c r="I14" s="215">
        <f t="shared" si="0"/>
        <v>282.48019999999997</v>
      </c>
      <c r="J14" s="213">
        <v>2013</v>
      </c>
      <c r="K14" s="212">
        <v>41275</v>
      </c>
      <c r="L14" s="213">
        <v>2013</v>
      </c>
      <c r="M14" s="212">
        <v>41639</v>
      </c>
      <c r="N14" s="206" t="s">
        <v>377</v>
      </c>
      <c r="O14" s="209" t="s">
        <v>5682</v>
      </c>
      <c r="P14" s="209" t="s">
        <v>324</v>
      </c>
      <c r="Q14" s="213">
        <v>1</v>
      </c>
      <c r="R14" s="213">
        <v>4</v>
      </c>
      <c r="S14" s="206" t="s">
        <v>5671</v>
      </c>
      <c r="T14" s="206" t="s">
        <v>5675</v>
      </c>
      <c r="U14" s="214"/>
      <c r="V14" s="214"/>
    </row>
    <row r="15" spans="1:22" s="220" customFormat="1" ht="85.5">
      <c r="A15" s="206" t="s">
        <v>5670</v>
      </c>
      <c r="B15" s="207" t="s">
        <v>377</v>
      </c>
      <c r="C15" s="208">
        <v>9</v>
      </c>
      <c r="D15" s="217">
        <v>3000552</v>
      </c>
      <c r="E15" s="206" t="s">
        <v>378</v>
      </c>
      <c r="F15" s="210">
        <v>41289</v>
      </c>
      <c r="G15" s="206" t="s">
        <v>104</v>
      </c>
      <c r="H15" s="215">
        <v>499</v>
      </c>
      <c r="I15" s="215">
        <f t="shared" si="0"/>
        <v>588.81999999999994</v>
      </c>
      <c r="J15" s="218">
        <v>2013</v>
      </c>
      <c r="K15" s="219">
        <v>41334</v>
      </c>
      <c r="L15" s="218">
        <v>2013</v>
      </c>
      <c r="M15" s="219">
        <v>41455</v>
      </c>
      <c r="N15" s="206" t="s">
        <v>377</v>
      </c>
      <c r="O15" s="206" t="s">
        <v>5683</v>
      </c>
      <c r="P15" s="209" t="s">
        <v>324</v>
      </c>
      <c r="Q15" s="218">
        <v>1</v>
      </c>
      <c r="R15" s="218">
        <v>8</v>
      </c>
      <c r="S15" s="206" t="s">
        <v>5671</v>
      </c>
      <c r="T15" s="206" t="s">
        <v>5684</v>
      </c>
      <c r="U15" s="214"/>
      <c r="V15" s="214"/>
    </row>
    <row r="16" spans="1:22" s="220" customFormat="1" ht="85.5">
      <c r="A16" s="206" t="s">
        <v>5670</v>
      </c>
      <c r="B16" s="207" t="s">
        <v>377</v>
      </c>
      <c r="C16" s="208">
        <v>10</v>
      </c>
      <c r="D16" s="217">
        <v>3000556</v>
      </c>
      <c r="E16" s="206" t="s">
        <v>379</v>
      </c>
      <c r="F16" s="210">
        <v>41456</v>
      </c>
      <c r="G16" s="206" t="s">
        <v>104</v>
      </c>
      <c r="H16" s="215">
        <v>200</v>
      </c>
      <c r="I16" s="215">
        <f t="shared" si="0"/>
        <v>236</v>
      </c>
      <c r="J16" s="218">
        <v>2013</v>
      </c>
      <c r="K16" s="219">
        <f>F16+20</f>
        <v>41476</v>
      </c>
      <c r="L16" s="218">
        <v>2013</v>
      </c>
      <c r="M16" s="219">
        <v>41547</v>
      </c>
      <c r="N16" s="206" t="s">
        <v>377</v>
      </c>
      <c r="O16" s="206" t="s">
        <v>5685</v>
      </c>
      <c r="P16" s="209" t="s">
        <v>324</v>
      </c>
      <c r="Q16" s="218">
        <v>1</v>
      </c>
      <c r="R16" s="218">
        <v>8</v>
      </c>
      <c r="S16" s="206" t="s">
        <v>5671</v>
      </c>
      <c r="T16" s="206" t="s">
        <v>5686</v>
      </c>
      <c r="U16" s="214"/>
      <c r="V16" s="214"/>
    </row>
    <row r="17" spans="1:22" s="220" customFormat="1" ht="85.5">
      <c r="A17" s="206" t="s">
        <v>5670</v>
      </c>
      <c r="B17" s="207" t="s">
        <v>377</v>
      </c>
      <c r="C17" s="208">
        <v>11</v>
      </c>
      <c r="D17" s="217">
        <v>3000553</v>
      </c>
      <c r="E17" s="206" t="s">
        <v>380</v>
      </c>
      <c r="F17" s="210">
        <v>41368</v>
      </c>
      <c r="G17" s="206" t="s">
        <v>104</v>
      </c>
      <c r="H17" s="215">
        <v>200</v>
      </c>
      <c r="I17" s="215">
        <f t="shared" si="0"/>
        <v>236</v>
      </c>
      <c r="J17" s="218">
        <v>2013</v>
      </c>
      <c r="K17" s="219">
        <f t="shared" ref="K17:K18" si="1">F17+20</f>
        <v>41388</v>
      </c>
      <c r="L17" s="218">
        <v>2013</v>
      </c>
      <c r="M17" s="219">
        <v>41638</v>
      </c>
      <c r="N17" s="206" t="s">
        <v>377</v>
      </c>
      <c r="O17" s="206" t="s">
        <v>5687</v>
      </c>
      <c r="P17" s="209" t="s">
        <v>324</v>
      </c>
      <c r="Q17" s="218">
        <v>1</v>
      </c>
      <c r="R17" s="218">
        <v>8</v>
      </c>
      <c r="S17" s="206" t="s">
        <v>5671</v>
      </c>
      <c r="T17" s="206" t="s">
        <v>5688</v>
      </c>
      <c r="U17" s="214"/>
      <c r="V17" s="214"/>
    </row>
    <row r="18" spans="1:22" s="220" customFormat="1" ht="85.5">
      <c r="A18" s="206" t="s">
        <v>5670</v>
      </c>
      <c r="B18" s="207" t="s">
        <v>377</v>
      </c>
      <c r="C18" s="208">
        <v>12</v>
      </c>
      <c r="D18" s="217">
        <v>3000556</v>
      </c>
      <c r="E18" s="206" t="s">
        <v>379</v>
      </c>
      <c r="F18" s="210">
        <v>41289</v>
      </c>
      <c r="G18" s="206" t="s">
        <v>104</v>
      </c>
      <c r="H18" s="215">
        <v>50</v>
      </c>
      <c r="I18" s="215">
        <f t="shared" si="0"/>
        <v>59</v>
      </c>
      <c r="J18" s="218">
        <v>2013</v>
      </c>
      <c r="K18" s="219">
        <f t="shared" si="1"/>
        <v>41309</v>
      </c>
      <c r="L18" s="218">
        <v>2013</v>
      </c>
      <c r="M18" s="219">
        <v>41363</v>
      </c>
      <c r="N18" s="206" t="s">
        <v>377</v>
      </c>
      <c r="O18" s="206" t="s">
        <v>5689</v>
      </c>
      <c r="P18" s="209" t="s">
        <v>324</v>
      </c>
      <c r="Q18" s="218">
        <v>1</v>
      </c>
      <c r="R18" s="218">
        <v>8</v>
      </c>
      <c r="S18" s="206" t="s">
        <v>5671</v>
      </c>
      <c r="T18" s="206" t="s">
        <v>5690</v>
      </c>
      <c r="U18" s="214"/>
      <c r="V18" s="214"/>
    </row>
    <row r="19" spans="1:22" s="216" customFormat="1" ht="85.5">
      <c r="A19" s="206" t="s">
        <v>5670</v>
      </c>
      <c r="B19" s="207" t="s">
        <v>377</v>
      </c>
      <c r="C19" s="208">
        <v>13</v>
      </c>
      <c r="D19" s="217">
        <v>3000544</v>
      </c>
      <c r="E19" s="206" t="s">
        <v>381</v>
      </c>
      <c r="F19" s="210">
        <v>41289</v>
      </c>
      <c r="G19" s="206" t="s">
        <v>104</v>
      </c>
      <c r="H19" s="215">
        <v>176.76</v>
      </c>
      <c r="I19" s="215">
        <f t="shared" si="0"/>
        <v>208.57679999999999</v>
      </c>
      <c r="J19" s="213">
        <v>2013</v>
      </c>
      <c r="K19" s="212">
        <v>41275</v>
      </c>
      <c r="L19" s="213">
        <v>2013</v>
      </c>
      <c r="M19" s="212">
        <v>41639</v>
      </c>
      <c r="N19" s="206" t="s">
        <v>377</v>
      </c>
      <c r="O19" s="206" t="s">
        <v>5691</v>
      </c>
      <c r="P19" s="209" t="s">
        <v>324</v>
      </c>
      <c r="Q19" s="213">
        <v>1</v>
      </c>
      <c r="R19" s="213">
        <v>8</v>
      </c>
      <c r="S19" s="206" t="s">
        <v>5671</v>
      </c>
      <c r="T19" s="206" t="s">
        <v>5692</v>
      </c>
      <c r="U19" s="214"/>
      <c r="V19" s="214"/>
    </row>
    <row r="20" spans="1:22" s="220" customFormat="1" ht="85.5">
      <c r="A20" s="206" t="s">
        <v>5670</v>
      </c>
      <c r="B20" s="207" t="s">
        <v>377</v>
      </c>
      <c r="C20" s="208">
        <v>14</v>
      </c>
      <c r="D20" s="217">
        <v>3000523</v>
      </c>
      <c r="E20" s="206" t="s">
        <v>621</v>
      </c>
      <c r="F20" s="210">
        <v>41289</v>
      </c>
      <c r="G20" s="206" t="s">
        <v>104</v>
      </c>
      <c r="H20" s="215">
        <v>1325.3661</v>
      </c>
      <c r="I20" s="215">
        <f t="shared" si="0"/>
        <v>1563.9319979999998</v>
      </c>
      <c r="J20" s="218">
        <v>2013</v>
      </c>
      <c r="K20" s="219">
        <v>41275</v>
      </c>
      <c r="L20" s="218">
        <v>2013</v>
      </c>
      <c r="M20" s="219">
        <v>41639</v>
      </c>
      <c r="N20" s="206" t="s">
        <v>377</v>
      </c>
      <c r="O20" s="206" t="s">
        <v>621</v>
      </c>
      <c r="P20" s="209" t="s">
        <v>324</v>
      </c>
      <c r="Q20" s="218">
        <v>1</v>
      </c>
      <c r="R20" s="218">
        <v>8</v>
      </c>
      <c r="S20" s="206" t="s">
        <v>5671</v>
      </c>
      <c r="T20" s="206" t="s">
        <v>5693</v>
      </c>
      <c r="U20" s="214"/>
      <c r="V20" s="214"/>
    </row>
    <row r="21" spans="1:22" s="216" customFormat="1" ht="85.5">
      <c r="A21" s="206" t="s">
        <v>5670</v>
      </c>
      <c r="B21" s="207" t="s">
        <v>377</v>
      </c>
      <c r="C21" s="208">
        <v>15</v>
      </c>
      <c r="D21" s="217">
        <v>3000544</v>
      </c>
      <c r="E21" s="206" t="s">
        <v>381</v>
      </c>
      <c r="F21" s="210">
        <v>41289</v>
      </c>
      <c r="G21" s="206" t="s">
        <v>104</v>
      </c>
      <c r="H21" s="215">
        <v>84.611999999999995</v>
      </c>
      <c r="I21" s="215">
        <f t="shared" si="0"/>
        <v>99.842159999999993</v>
      </c>
      <c r="J21" s="213">
        <v>2013</v>
      </c>
      <c r="K21" s="212">
        <v>41275</v>
      </c>
      <c r="L21" s="213">
        <v>2013</v>
      </c>
      <c r="M21" s="212">
        <v>41639</v>
      </c>
      <c r="N21" s="206" t="s">
        <v>377</v>
      </c>
      <c r="O21" s="206" t="s">
        <v>5694</v>
      </c>
      <c r="P21" s="209" t="s">
        <v>324</v>
      </c>
      <c r="Q21" s="213">
        <v>1</v>
      </c>
      <c r="R21" s="213">
        <v>8</v>
      </c>
      <c r="S21" s="206" t="s">
        <v>5671</v>
      </c>
      <c r="T21" s="206" t="s">
        <v>5695</v>
      </c>
      <c r="U21" s="214"/>
      <c r="V21" s="214"/>
    </row>
    <row r="22" spans="1:22" s="216" customFormat="1" ht="85.5">
      <c r="A22" s="206" t="s">
        <v>5670</v>
      </c>
      <c r="B22" s="207" t="s">
        <v>377</v>
      </c>
      <c r="C22" s="208">
        <v>16</v>
      </c>
      <c r="D22" s="217">
        <v>3000544</v>
      </c>
      <c r="E22" s="206" t="s">
        <v>381</v>
      </c>
      <c r="F22" s="210">
        <v>41289</v>
      </c>
      <c r="G22" s="206" t="s">
        <v>104</v>
      </c>
      <c r="H22" s="215">
        <v>860.34</v>
      </c>
      <c r="I22" s="215">
        <f t="shared" si="0"/>
        <v>1015.2012</v>
      </c>
      <c r="J22" s="213">
        <v>2013</v>
      </c>
      <c r="K22" s="212">
        <v>41275</v>
      </c>
      <c r="L22" s="213">
        <v>2013</v>
      </c>
      <c r="M22" s="212">
        <v>41639</v>
      </c>
      <c r="N22" s="206" t="s">
        <v>377</v>
      </c>
      <c r="O22" s="206" t="s">
        <v>5696</v>
      </c>
      <c r="P22" s="209" t="s">
        <v>324</v>
      </c>
      <c r="Q22" s="213">
        <v>1</v>
      </c>
      <c r="R22" s="213">
        <v>8</v>
      </c>
      <c r="S22" s="206" t="s">
        <v>5671</v>
      </c>
      <c r="T22" s="206" t="s">
        <v>5697</v>
      </c>
      <c r="U22" s="214"/>
      <c r="V22" s="214"/>
    </row>
    <row r="23" spans="1:22" s="220" customFormat="1" ht="85.5">
      <c r="A23" s="206" t="s">
        <v>5670</v>
      </c>
      <c r="B23" s="207" t="s">
        <v>377</v>
      </c>
      <c r="C23" s="208">
        <v>17</v>
      </c>
      <c r="D23" s="217">
        <v>3000113</v>
      </c>
      <c r="E23" s="206" t="s">
        <v>5698</v>
      </c>
      <c r="F23" s="210">
        <v>41275</v>
      </c>
      <c r="G23" s="206" t="s">
        <v>1189</v>
      </c>
      <c r="H23" s="215">
        <v>40.156169491525425</v>
      </c>
      <c r="I23" s="215">
        <f t="shared" si="0"/>
        <v>47.384279999999997</v>
      </c>
      <c r="J23" s="218">
        <v>2013</v>
      </c>
      <c r="K23" s="219">
        <v>41275</v>
      </c>
      <c r="L23" s="218">
        <v>2013</v>
      </c>
      <c r="M23" s="219">
        <v>41639</v>
      </c>
      <c r="N23" s="206" t="s">
        <v>377</v>
      </c>
      <c r="O23" s="206" t="s">
        <v>5699</v>
      </c>
      <c r="P23" s="209" t="s">
        <v>324</v>
      </c>
      <c r="Q23" s="218">
        <v>1</v>
      </c>
      <c r="R23" s="218">
        <v>8</v>
      </c>
      <c r="S23" s="206" t="s">
        <v>5700</v>
      </c>
      <c r="T23" s="206" t="s">
        <v>5701</v>
      </c>
      <c r="U23" s="214"/>
      <c r="V23" s="214"/>
    </row>
    <row r="24" spans="1:22" s="220" customFormat="1" ht="85.5">
      <c r="A24" s="206" t="s">
        <v>5670</v>
      </c>
      <c r="B24" s="207" t="s">
        <v>377</v>
      </c>
      <c r="C24" s="208">
        <v>18</v>
      </c>
      <c r="D24" s="217">
        <v>3000113</v>
      </c>
      <c r="E24" s="206" t="s">
        <v>5702</v>
      </c>
      <c r="F24" s="210">
        <v>41275</v>
      </c>
      <c r="G24" s="206" t="s">
        <v>1189</v>
      </c>
      <c r="H24" s="215">
        <v>1830.2644067796612</v>
      </c>
      <c r="I24" s="215">
        <f t="shared" si="0"/>
        <v>2159.712</v>
      </c>
      <c r="J24" s="218">
        <v>2013</v>
      </c>
      <c r="K24" s="219">
        <v>41275</v>
      </c>
      <c r="L24" s="218">
        <v>2013</v>
      </c>
      <c r="M24" s="219">
        <v>41639</v>
      </c>
      <c r="N24" s="206" t="s">
        <v>377</v>
      </c>
      <c r="O24" s="206" t="s">
        <v>5699</v>
      </c>
      <c r="P24" s="209" t="s">
        <v>324</v>
      </c>
      <c r="Q24" s="218">
        <v>1</v>
      </c>
      <c r="R24" s="218">
        <v>8</v>
      </c>
      <c r="S24" s="206" t="s">
        <v>5700</v>
      </c>
      <c r="T24" s="206" t="s">
        <v>5703</v>
      </c>
      <c r="U24" s="214"/>
      <c r="V24" s="214"/>
    </row>
    <row r="25" spans="1:22" s="220" customFormat="1" ht="85.5">
      <c r="A25" s="206" t="s">
        <v>5670</v>
      </c>
      <c r="B25" s="207" t="s">
        <v>377</v>
      </c>
      <c r="C25" s="208">
        <v>19</v>
      </c>
      <c r="D25" s="217">
        <v>3000113</v>
      </c>
      <c r="E25" s="206" t="s">
        <v>5704</v>
      </c>
      <c r="F25" s="210">
        <v>41275</v>
      </c>
      <c r="G25" s="206" t="s">
        <v>1189</v>
      </c>
      <c r="H25" s="215">
        <v>197.96610169491527</v>
      </c>
      <c r="I25" s="215">
        <f t="shared" si="0"/>
        <v>233.6</v>
      </c>
      <c r="J25" s="218">
        <v>2013</v>
      </c>
      <c r="K25" s="219">
        <v>41275</v>
      </c>
      <c r="L25" s="218">
        <v>2013</v>
      </c>
      <c r="M25" s="219">
        <v>41639</v>
      </c>
      <c r="N25" s="206" t="s">
        <v>377</v>
      </c>
      <c r="O25" s="206" t="s">
        <v>5699</v>
      </c>
      <c r="P25" s="209" t="s">
        <v>324</v>
      </c>
      <c r="Q25" s="218">
        <v>1</v>
      </c>
      <c r="R25" s="218">
        <v>8</v>
      </c>
      <c r="S25" s="206" t="s">
        <v>5700</v>
      </c>
      <c r="T25" s="206" t="s">
        <v>5705</v>
      </c>
      <c r="U25" s="214"/>
      <c r="V25" s="214"/>
    </row>
    <row r="26" spans="1:22" s="220" customFormat="1" ht="85.5">
      <c r="A26" s="206" t="s">
        <v>5670</v>
      </c>
      <c r="B26" s="207" t="s">
        <v>377</v>
      </c>
      <c r="C26" s="208">
        <v>20</v>
      </c>
      <c r="D26" s="217">
        <v>3000113</v>
      </c>
      <c r="E26" s="206" t="s">
        <v>5706</v>
      </c>
      <c r="F26" s="210">
        <v>41275</v>
      </c>
      <c r="G26" s="206" t="s">
        <v>1189</v>
      </c>
      <c r="H26" s="215">
        <v>83.074576271186459</v>
      </c>
      <c r="I26" s="215">
        <f t="shared" si="0"/>
        <v>98.02800000000002</v>
      </c>
      <c r="J26" s="218">
        <v>2013</v>
      </c>
      <c r="K26" s="219">
        <v>41275</v>
      </c>
      <c r="L26" s="218">
        <v>2013</v>
      </c>
      <c r="M26" s="219">
        <v>41639</v>
      </c>
      <c r="N26" s="206" t="s">
        <v>377</v>
      </c>
      <c r="O26" s="206" t="s">
        <v>5699</v>
      </c>
      <c r="P26" s="209" t="s">
        <v>324</v>
      </c>
      <c r="Q26" s="218">
        <v>1</v>
      </c>
      <c r="R26" s="218">
        <v>8</v>
      </c>
      <c r="S26" s="206" t="s">
        <v>5700</v>
      </c>
      <c r="T26" s="206" t="s">
        <v>5705</v>
      </c>
      <c r="U26" s="214"/>
      <c r="V26" s="214"/>
    </row>
    <row r="27" spans="1:22" s="220" customFormat="1" ht="85.5">
      <c r="A27" s="206" t="s">
        <v>5670</v>
      </c>
      <c r="B27" s="207" t="s">
        <v>377</v>
      </c>
      <c r="C27" s="208">
        <v>21</v>
      </c>
      <c r="D27" s="217">
        <v>3000113</v>
      </c>
      <c r="E27" s="206" t="s">
        <v>5707</v>
      </c>
      <c r="F27" s="210">
        <v>41275</v>
      </c>
      <c r="G27" s="206" t="s">
        <v>1189</v>
      </c>
      <c r="H27" s="215">
        <v>85306.545762711874</v>
      </c>
      <c r="I27" s="215">
        <f t="shared" si="0"/>
        <v>100661.724</v>
      </c>
      <c r="J27" s="218">
        <v>2013</v>
      </c>
      <c r="K27" s="219">
        <v>41275</v>
      </c>
      <c r="L27" s="218">
        <v>2013</v>
      </c>
      <c r="M27" s="219">
        <v>41639</v>
      </c>
      <c r="N27" s="206" t="s">
        <v>377</v>
      </c>
      <c r="O27" s="206" t="s">
        <v>5699</v>
      </c>
      <c r="P27" s="209" t="s">
        <v>324</v>
      </c>
      <c r="Q27" s="218">
        <v>1</v>
      </c>
      <c r="R27" s="218">
        <v>8</v>
      </c>
      <c r="S27" s="206" t="s">
        <v>5700</v>
      </c>
      <c r="T27" s="206" t="s">
        <v>5708</v>
      </c>
      <c r="U27" s="214"/>
      <c r="V27" s="214"/>
    </row>
    <row r="28" spans="1:22" s="220" customFormat="1" ht="85.5">
      <c r="A28" s="206" t="s">
        <v>5670</v>
      </c>
      <c r="B28" s="207" t="s">
        <v>377</v>
      </c>
      <c r="C28" s="208">
        <v>22</v>
      </c>
      <c r="D28" s="217">
        <v>3000113</v>
      </c>
      <c r="E28" s="206" t="s">
        <v>5709</v>
      </c>
      <c r="F28" s="210">
        <v>41275</v>
      </c>
      <c r="G28" s="206" t="s">
        <v>1189</v>
      </c>
      <c r="H28" s="215">
        <v>101.73050847457627</v>
      </c>
      <c r="I28" s="215">
        <f t="shared" si="0"/>
        <v>120.04199999999999</v>
      </c>
      <c r="J28" s="218">
        <v>2013</v>
      </c>
      <c r="K28" s="219">
        <v>41275</v>
      </c>
      <c r="L28" s="218">
        <v>2013</v>
      </c>
      <c r="M28" s="219">
        <v>41639</v>
      </c>
      <c r="N28" s="206" t="s">
        <v>377</v>
      </c>
      <c r="O28" s="206" t="s">
        <v>5699</v>
      </c>
      <c r="P28" s="209" t="s">
        <v>324</v>
      </c>
      <c r="Q28" s="218">
        <v>1</v>
      </c>
      <c r="R28" s="218">
        <v>8</v>
      </c>
      <c r="S28" s="206" t="s">
        <v>5700</v>
      </c>
      <c r="T28" s="206" t="s">
        <v>5710</v>
      </c>
      <c r="U28" s="214"/>
      <c r="V28" s="214"/>
    </row>
    <row r="29" spans="1:22" s="220" customFormat="1" ht="85.5">
      <c r="A29" s="206" t="s">
        <v>5670</v>
      </c>
      <c r="B29" s="207" t="s">
        <v>377</v>
      </c>
      <c r="C29" s="208">
        <v>23</v>
      </c>
      <c r="D29" s="217">
        <v>3000113</v>
      </c>
      <c r="E29" s="206" t="s">
        <v>5711</v>
      </c>
      <c r="F29" s="210">
        <v>41275</v>
      </c>
      <c r="G29" s="206" t="s">
        <v>1189</v>
      </c>
      <c r="H29" s="215">
        <v>50.143728813559328</v>
      </c>
      <c r="I29" s="215">
        <f t="shared" si="0"/>
        <v>59.169600000000003</v>
      </c>
      <c r="J29" s="218">
        <v>2013</v>
      </c>
      <c r="K29" s="219">
        <v>41275</v>
      </c>
      <c r="L29" s="218">
        <v>2013</v>
      </c>
      <c r="M29" s="219">
        <v>41639</v>
      </c>
      <c r="N29" s="206" t="s">
        <v>377</v>
      </c>
      <c r="O29" s="206" t="s">
        <v>5699</v>
      </c>
      <c r="P29" s="209" t="s">
        <v>324</v>
      </c>
      <c r="Q29" s="218">
        <v>1</v>
      </c>
      <c r="R29" s="218">
        <v>8</v>
      </c>
      <c r="S29" s="206" t="s">
        <v>5700</v>
      </c>
      <c r="T29" s="206" t="s">
        <v>5712</v>
      </c>
      <c r="U29" s="214"/>
      <c r="V29" s="214"/>
    </row>
    <row r="30" spans="1:22" s="220" customFormat="1" ht="85.5">
      <c r="A30" s="206" t="s">
        <v>5670</v>
      </c>
      <c r="B30" s="207" t="s">
        <v>377</v>
      </c>
      <c r="C30" s="208">
        <v>24</v>
      </c>
      <c r="D30" s="217">
        <v>3000113</v>
      </c>
      <c r="E30" s="206" t="s">
        <v>5713</v>
      </c>
      <c r="F30" s="210">
        <v>41275</v>
      </c>
      <c r="G30" s="206" t="s">
        <v>1189</v>
      </c>
      <c r="H30" s="215">
        <v>1026.1796949152545</v>
      </c>
      <c r="I30" s="215">
        <f t="shared" si="0"/>
        <v>1210.8920400000002</v>
      </c>
      <c r="J30" s="218">
        <v>2013</v>
      </c>
      <c r="K30" s="219">
        <v>41275</v>
      </c>
      <c r="L30" s="218">
        <v>2013</v>
      </c>
      <c r="M30" s="219">
        <v>41639</v>
      </c>
      <c r="N30" s="206" t="s">
        <v>377</v>
      </c>
      <c r="O30" s="206" t="s">
        <v>5699</v>
      </c>
      <c r="P30" s="209" t="s">
        <v>324</v>
      </c>
      <c r="Q30" s="218">
        <v>1</v>
      </c>
      <c r="R30" s="218">
        <v>8</v>
      </c>
      <c r="S30" s="206" t="s">
        <v>5700</v>
      </c>
      <c r="T30" s="206" t="s">
        <v>5714</v>
      </c>
      <c r="U30" s="214"/>
      <c r="V30" s="214"/>
    </row>
    <row r="31" spans="1:22" s="220" customFormat="1" ht="85.5">
      <c r="A31" s="206" t="s">
        <v>5670</v>
      </c>
      <c r="B31" s="207" t="s">
        <v>377</v>
      </c>
      <c r="C31" s="208">
        <v>25</v>
      </c>
      <c r="D31" s="217">
        <v>3000113</v>
      </c>
      <c r="E31" s="206" t="s">
        <v>5715</v>
      </c>
      <c r="F31" s="210">
        <v>41275</v>
      </c>
      <c r="G31" s="206" t="s">
        <v>1189</v>
      </c>
      <c r="H31" s="215">
        <v>660</v>
      </c>
      <c r="I31" s="215">
        <f t="shared" si="0"/>
        <v>778.8</v>
      </c>
      <c r="J31" s="218">
        <v>2013</v>
      </c>
      <c r="K31" s="219">
        <v>41275</v>
      </c>
      <c r="L31" s="218">
        <v>2013</v>
      </c>
      <c r="M31" s="219">
        <v>41639</v>
      </c>
      <c r="N31" s="206" t="s">
        <v>377</v>
      </c>
      <c r="O31" s="206" t="s">
        <v>5699</v>
      </c>
      <c r="P31" s="209" t="s">
        <v>324</v>
      </c>
      <c r="Q31" s="218">
        <v>1</v>
      </c>
      <c r="R31" s="218">
        <v>8</v>
      </c>
      <c r="S31" s="206" t="s">
        <v>5700</v>
      </c>
      <c r="T31" s="206" t="s">
        <v>5716</v>
      </c>
      <c r="U31" s="214"/>
      <c r="V31" s="214"/>
    </row>
    <row r="32" spans="1:22" s="220" customFormat="1" ht="85.5">
      <c r="A32" s="206" t="s">
        <v>5670</v>
      </c>
      <c r="B32" s="207" t="s">
        <v>377</v>
      </c>
      <c r="C32" s="208">
        <v>26</v>
      </c>
      <c r="D32" s="217">
        <v>3000113</v>
      </c>
      <c r="E32" s="206" t="s">
        <v>5717</v>
      </c>
      <c r="F32" s="210">
        <v>41275</v>
      </c>
      <c r="G32" s="206" t="s">
        <v>1189</v>
      </c>
      <c r="H32" s="215">
        <v>72.36</v>
      </c>
      <c r="I32" s="215">
        <f t="shared" si="0"/>
        <v>85.384799999999998</v>
      </c>
      <c r="J32" s="218">
        <v>2013</v>
      </c>
      <c r="K32" s="219">
        <v>41275</v>
      </c>
      <c r="L32" s="218">
        <v>2013</v>
      </c>
      <c r="M32" s="219">
        <v>41639</v>
      </c>
      <c r="N32" s="206" t="s">
        <v>377</v>
      </c>
      <c r="O32" s="206" t="s">
        <v>5699</v>
      </c>
      <c r="P32" s="209" t="s">
        <v>324</v>
      </c>
      <c r="Q32" s="218">
        <v>1</v>
      </c>
      <c r="R32" s="218">
        <v>8</v>
      </c>
      <c r="S32" s="206" t="s">
        <v>5700</v>
      </c>
      <c r="T32" s="206" t="s">
        <v>5718</v>
      </c>
      <c r="U32" s="214"/>
      <c r="V32" s="214"/>
    </row>
    <row r="33" spans="1:22" s="220" customFormat="1" ht="85.5">
      <c r="A33" s="206" t="s">
        <v>5670</v>
      </c>
      <c r="B33" s="207" t="s">
        <v>377</v>
      </c>
      <c r="C33" s="208">
        <v>27</v>
      </c>
      <c r="D33" s="217">
        <v>3000113</v>
      </c>
      <c r="E33" s="206" t="s">
        <v>5719</v>
      </c>
      <c r="F33" s="210">
        <v>41275</v>
      </c>
      <c r="G33" s="206" t="s">
        <v>1189</v>
      </c>
      <c r="H33" s="215">
        <v>10419.050847457627</v>
      </c>
      <c r="I33" s="215">
        <f t="shared" si="0"/>
        <v>12294.48</v>
      </c>
      <c r="J33" s="218">
        <v>2013</v>
      </c>
      <c r="K33" s="219">
        <v>41275</v>
      </c>
      <c r="L33" s="218">
        <v>2013</v>
      </c>
      <c r="M33" s="219">
        <v>41639</v>
      </c>
      <c r="N33" s="206" t="s">
        <v>377</v>
      </c>
      <c r="O33" s="206" t="s">
        <v>5699</v>
      </c>
      <c r="P33" s="209" t="s">
        <v>324</v>
      </c>
      <c r="Q33" s="218">
        <v>1</v>
      </c>
      <c r="R33" s="218">
        <v>8</v>
      </c>
      <c r="S33" s="206" t="s">
        <v>5700</v>
      </c>
      <c r="T33" s="206" t="s">
        <v>5720</v>
      </c>
      <c r="U33" s="214"/>
      <c r="V33" s="214"/>
    </row>
    <row r="34" spans="1:22" s="221" customFormat="1" ht="85.5">
      <c r="A34" s="206" t="s">
        <v>5670</v>
      </c>
      <c r="B34" s="207" t="s">
        <v>377</v>
      </c>
      <c r="C34" s="208">
        <v>28</v>
      </c>
      <c r="D34" s="217">
        <v>3000516</v>
      </c>
      <c r="E34" s="206" t="s">
        <v>5721</v>
      </c>
      <c r="F34" s="210">
        <v>41275</v>
      </c>
      <c r="G34" s="206" t="s">
        <v>1189</v>
      </c>
      <c r="H34" s="215">
        <v>4.7698560000000008</v>
      </c>
      <c r="I34" s="215">
        <f t="shared" si="0"/>
        <v>5.6284300800000002</v>
      </c>
      <c r="J34" s="218">
        <v>2013</v>
      </c>
      <c r="K34" s="219">
        <v>41275</v>
      </c>
      <c r="L34" s="218">
        <v>2013</v>
      </c>
      <c r="M34" s="219">
        <v>41639</v>
      </c>
      <c r="N34" s="206" t="s">
        <v>377</v>
      </c>
      <c r="O34" s="206" t="s">
        <v>5722</v>
      </c>
      <c r="P34" s="209" t="s">
        <v>324</v>
      </c>
      <c r="Q34" s="218">
        <v>1</v>
      </c>
      <c r="R34" s="218">
        <v>8</v>
      </c>
      <c r="S34" s="206" t="s">
        <v>5723</v>
      </c>
      <c r="T34" s="206" t="s">
        <v>5724</v>
      </c>
      <c r="U34" s="214"/>
      <c r="V34" s="214"/>
    </row>
    <row r="35" spans="1:22" s="221" customFormat="1" ht="85.5">
      <c r="A35" s="206" t="s">
        <v>5670</v>
      </c>
      <c r="B35" s="207" t="s">
        <v>377</v>
      </c>
      <c r="C35" s="208">
        <v>29</v>
      </c>
      <c r="D35" s="218">
        <v>3000553</v>
      </c>
      <c r="E35" s="218" t="s">
        <v>380</v>
      </c>
      <c r="F35" s="210">
        <v>41275</v>
      </c>
      <c r="G35" s="206" t="s">
        <v>1189</v>
      </c>
      <c r="H35" s="215">
        <v>13.061359999999999</v>
      </c>
      <c r="I35" s="215">
        <f t="shared" si="0"/>
        <v>15.412404799999997</v>
      </c>
      <c r="J35" s="218">
        <v>2013</v>
      </c>
      <c r="K35" s="219">
        <v>41275</v>
      </c>
      <c r="L35" s="218">
        <v>2013</v>
      </c>
      <c r="M35" s="219">
        <v>41639</v>
      </c>
      <c r="N35" s="206" t="s">
        <v>377</v>
      </c>
      <c r="O35" s="206" t="s">
        <v>5725</v>
      </c>
      <c r="P35" s="209" t="s">
        <v>324</v>
      </c>
      <c r="Q35" s="218">
        <v>1</v>
      </c>
      <c r="R35" s="218">
        <v>8</v>
      </c>
      <c r="S35" s="206" t="s">
        <v>5723</v>
      </c>
      <c r="T35" s="206" t="s">
        <v>5726</v>
      </c>
      <c r="U35" s="214"/>
      <c r="V35" s="214"/>
    </row>
    <row r="36" spans="1:22" s="221" customFormat="1" ht="85.5">
      <c r="A36" s="206" t="s">
        <v>5670</v>
      </c>
      <c r="B36" s="207" t="s">
        <v>377</v>
      </c>
      <c r="C36" s="208">
        <v>30</v>
      </c>
      <c r="D36" s="218">
        <v>3000553</v>
      </c>
      <c r="E36" s="218" t="s">
        <v>380</v>
      </c>
      <c r="F36" s="210">
        <v>41275</v>
      </c>
      <c r="G36" s="206" t="s">
        <v>1189</v>
      </c>
      <c r="H36" s="215">
        <v>13.896376</v>
      </c>
      <c r="I36" s="215">
        <f t="shared" si="0"/>
        <v>16.397723679999999</v>
      </c>
      <c r="J36" s="218">
        <v>2013</v>
      </c>
      <c r="K36" s="219">
        <v>41275</v>
      </c>
      <c r="L36" s="218">
        <v>2013</v>
      </c>
      <c r="M36" s="219">
        <v>41639</v>
      </c>
      <c r="N36" s="206" t="s">
        <v>377</v>
      </c>
      <c r="O36" s="206" t="s">
        <v>5727</v>
      </c>
      <c r="P36" s="209" t="s">
        <v>324</v>
      </c>
      <c r="Q36" s="218">
        <v>1</v>
      </c>
      <c r="R36" s="218">
        <v>8</v>
      </c>
      <c r="S36" s="206" t="s">
        <v>5723</v>
      </c>
      <c r="T36" s="206" t="s">
        <v>5728</v>
      </c>
      <c r="U36" s="214"/>
      <c r="V36" s="214"/>
    </row>
    <row r="37" spans="1:22" s="221" customFormat="1" ht="85.5">
      <c r="A37" s="206" t="s">
        <v>5670</v>
      </c>
      <c r="B37" s="207" t="s">
        <v>377</v>
      </c>
      <c r="C37" s="208">
        <v>31</v>
      </c>
      <c r="D37" s="218">
        <v>3000516</v>
      </c>
      <c r="E37" s="218" t="s">
        <v>5721</v>
      </c>
      <c r="F37" s="210">
        <v>41275</v>
      </c>
      <c r="G37" s="206" t="s">
        <v>1189</v>
      </c>
      <c r="H37" s="215">
        <v>377.54508547117882</v>
      </c>
      <c r="I37" s="215">
        <f t="shared" si="0"/>
        <v>445.503200855991</v>
      </c>
      <c r="J37" s="218">
        <v>2013</v>
      </c>
      <c r="K37" s="219">
        <v>41275</v>
      </c>
      <c r="L37" s="218">
        <v>2013</v>
      </c>
      <c r="M37" s="219">
        <v>41639</v>
      </c>
      <c r="N37" s="206" t="s">
        <v>377</v>
      </c>
      <c r="O37" s="206" t="s">
        <v>5729</v>
      </c>
      <c r="P37" s="209" t="s">
        <v>324</v>
      </c>
      <c r="Q37" s="218">
        <v>1</v>
      </c>
      <c r="R37" s="218">
        <v>8</v>
      </c>
      <c r="S37" s="206" t="s">
        <v>5723</v>
      </c>
      <c r="T37" s="206" t="s">
        <v>5730</v>
      </c>
      <c r="U37" s="214"/>
      <c r="V37" s="214"/>
    </row>
    <row r="38" spans="1:22" s="221" customFormat="1" ht="85.5">
      <c r="A38" s="206" t="s">
        <v>5670</v>
      </c>
      <c r="B38" s="207" t="s">
        <v>377</v>
      </c>
      <c r="C38" s="208">
        <v>32</v>
      </c>
      <c r="D38" s="218">
        <v>3000516</v>
      </c>
      <c r="E38" s="218" t="s">
        <v>5721</v>
      </c>
      <c r="F38" s="210">
        <v>41275</v>
      </c>
      <c r="G38" s="206" t="s">
        <v>1189</v>
      </c>
      <c r="H38" s="215">
        <v>4.42</v>
      </c>
      <c r="I38" s="215">
        <f t="shared" si="0"/>
        <v>5.2155999999999993</v>
      </c>
      <c r="J38" s="218">
        <v>2013</v>
      </c>
      <c r="K38" s="219">
        <v>41275</v>
      </c>
      <c r="L38" s="218">
        <v>2013</v>
      </c>
      <c r="M38" s="219">
        <v>41639</v>
      </c>
      <c r="N38" s="206" t="s">
        <v>377</v>
      </c>
      <c r="O38" s="206" t="s">
        <v>5731</v>
      </c>
      <c r="P38" s="209" t="s">
        <v>324</v>
      </c>
      <c r="Q38" s="218">
        <v>1</v>
      </c>
      <c r="R38" s="218">
        <v>8</v>
      </c>
      <c r="S38" s="206" t="s">
        <v>5723</v>
      </c>
      <c r="T38" s="206" t="s">
        <v>5732</v>
      </c>
      <c r="U38" s="214"/>
      <c r="V38" s="214"/>
    </row>
    <row r="39" spans="1:22" s="221" customFormat="1" ht="85.5">
      <c r="A39" s="206" t="s">
        <v>5670</v>
      </c>
      <c r="B39" s="207" t="s">
        <v>377</v>
      </c>
      <c r="C39" s="208">
        <v>33</v>
      </c>
      <c r="D39" s="218">
        <v>3000553</v>
      </c>
      <c r="E39" s="218" t="s">
        <v>380</v>
      </c>
      <c r="F39" s="210">
        <v>41275</v>
      </c>
      <c r="G39" s="206" t="s">
        <v>1189</v>
      </c>
      <c r="H39" s="215">
        <v>104.43902315999999</v>
      </c>
      <c r="I39" s="215">
        <f t="shared" si="0"/>
        <v>123.23804732879998</v>
      </c>
      <c r="J39" s="218">
        <v>2013</v>
      </c>
      <c r="K39" s="219">
        <v>41275</v>
      </c>
      <c r="L39" s="218">
        <v>2013</v>
      </c>
      <c r="M39" s="219">
        <v>41639</v>
      </c>
      <c r="N39" s="206" t="s">
        <v>377</v>
      </c>
      <c r="O39" s="206" t="s">
        <v>5733</v>
      </c>
      <c r="P39" s="209" t="s">
        <v>324</v>
      </c>
      <c r="Q39" s="218">
        <v>1</v>
      </c>
      <c r="R39" s="218">
        <v>8</v>
      </c>
      <c r="S39" s="206" t="s">
        <v>5723</v>
      </c>
      <c r="T39" s="206" t="s">
        <v>5734</v>
      </c>
      <c r="U39" s="214"/>
      <c r="V39" s="214"/>
    </row>
    <row r="40" spans="1:22" s="221" customFormat="1" ht="85.5">
      <c r="A40" s="206" t="s">
        <v>5670</v>
      </c>
      <c r="B40" s="207" t="s">
        <v>377</v>
      </c>
      <c r="C40" s="208">
        <v>34</v>
      </c>
      <c r="D40" s="218">
        <v>3000514</v>
      </c>
      <c r="E40" s="218" t="s">
        <v>5735</v>
      </c>
      <c r="F40" s="210">
        <v>41275</v>
      </c>
      <c r="G40" s="206" t="s">
        <v>1189</v>
      </c>
      <c r="H40" s="215">
        <v>14.956901040000002</v>
      </c>
      <c r="I40" s="215">
        <f t="shared" si="0"/>
        <v>17.6491432272</v>
      </c>
      <c r="J40" s="218">
        <v>2013</v>
      </c>
      <c r="K40" s="219">
        <v>41275</v>
      </c>
      <c r="L40" s="218">
        <v>2013</v>
      </c>
      <c r="M40" s="219">
        <v>41639</v>
      </c>
      <c r="N40" s="206" t="s">
        <v>377</v>
      </c>
      <c r="O40" s="206" t="s">
        <v>5736</v>
      </c>
      <c r="P40" s="209" t="s">
        <v>324</v>
      </c>
      <c r="Q40" s="218">
        <v>1</v>
      </c>
      <c r="R40" s="218">
        <v>8</v>
      </c>
      <c r="S40" s="206" t="s">
        <v>5723</v>
      </c>
      <c r="T40" s="206" t="s">
        <v>5737</v>
      </c>
      <c r="U40" s="214"/>
      <c r="V40" s="214"/>
    </row>
    <row r="41" spans="1:22" s="221" customFormat="1" ht="85.5">
      <c r="A41" s="206" t="s">
        <v>5670</v>
      </c>
      <c r="B41" s="207" t="s">
        <v>377</v>
      </c>
      <c r="C41" s="208">
        <v>35</v>
      </c>
      <c r="D41" s="218">
        <v>3000514</v>
      </c>
      <c r="E41" s="218" t="s">
        <v>5735</v>
      </c>
      <c r="F41" s="210">
        <v>41275</v>
      </c>
      <c r="G41" s="206" t="s">
        <v>1189</v>
      </c>
      <c r="H41" s="215">
        <v>0</v>
      </c>
      <c r="I41" s="215">
        <f t="shared" si="0"/>
        <v>0</v>
      </c>
      <c r="J41" s="218">
        <v>2013</v>
      </c>
      <c r="K41" s="219">
        <v>41275</v>
      </c>
      <c r="L41" s="218">
        <v>2013</v>
      </c>
      <c r="M41" s="219">
        <v>41639</v>
      </c>
      <c r="N41" s="206" t="s">
        <v>377</v>
      </c>
      <c r="O41" s="206" t="s">
        <v>5738</v>
      </c>
      <c r="P41" s="209" t="s">
        <v>324</v>
      </c>
      <c r="Q41" s="218">
        <v>1</v>
      </c>
      <c r="R41" s="218">
        <v>8</v>
      </c>
      <c r="S41" s="206" t="s">
        <v>5723</v>
      </c>
      <c r="T41" s="206" t="s">
        <v>5739</v>
      </c>
      <c r="U41" s="214"/>
      <c r="V41" s="214"/>
    </row>
    <row r="42" spans="1:22" s="221" customFormat="1" ht="85.5">
      <c r="A42" s="206" t="s">
        <v>5670</v>
      </c>
      <c r="B42" s="207" t="s">
        <v>377</v>
      </c>
      <c r="C42" s="208">
        <v>36</v>
      </c>
      <c r="D42" s="218">
        <v>3000514</v>
      </c>
      <c r="E42" s="218" t="s">
        <v>5735</v>
      </c>
      <c r="F42" s="210">
        <v>41275</v>
      </c>
      <c r="G42" s="206" t="s">
        <v>1189</v>
      </c>
      <c r="H42" s="215">
        <v>13.050432000000001</v>
      </c>
      <c r="I42" s="215">
        <f t="shared" si="0"/>
        <v>15.399509760000001</v>
      </c>
      <c r="J42" s="218">
        <v>2013</v>
      </c>
      <c r="K42" s="219">
        <v>41275</v>
      </c>
      <c r="L42" s="218">
        <v>2013</v>
      </c>
      <c r="M42" s="219">
        <v>41639</v>
      </c>
      <c r="N42" s="206" t="s">
        <v>377</v>
      </c>
      <c r="O42" s="206" t="s">
        <v>5740</v>
      </c>
      <c r="P42" s="209" t="s">
        <v>324</v>
      </c>
      <c r="Q42" s="218">
        <v>1</v>
      </c>
      <c r="R42" s="218">
        <v>8</v>
      </c>
      <c r="S42" s="206" t="s">
        <v>5723</v>
      </c>
      <c r="T42" s="206" t="s">
        <v>5741</v>
      </c>
      <c r="U42" s="214"/>
      <c r="V42" s="214"/>
    </row>
    <row r="43" spans="1:22" s="221" customFormat="1" ht="85.5">
      <c r="A43" s="206" t="s">
        <v>5670</v>
      </c>
      <c r="B43" s="207" t="s">
        <v>377</v>
      </c>
      <c r="C43" s="208">
        <v>37</v>
      </c>
      <c r="D43" s="218">
        <v>3000514</v>
      </c>
      <c r="E43" s="218" t="s">
        <v>5735</v>
      </c>
      <c r="F43" s="210">
        <v>41275</v>
      </c>
      <c r="G43" s="206" t="s">
        <v>1189</v>
      </c>
      <c r="H43" s="215">
        <v>976.37038447894668</v>
      </c>
      <c r="I43" s="215">
        <f t="shared" si="0"/>
        <v>1152.1170536851571</v>
      </c>
      <c r="J43" s="218">
        <v>2013</v>
      </c>
      <c r="K43" s="219">
        <v>41275</v>
      </c>
      <c r="L43" s="218">
        <v>2013</v>
      </c>
      <c r="M43" s="219">
        <v>41639</v>
      </c>
      <c r="N43" s="206" t="s">
        <v>377</v>
      </c>
      <c r="O43" s="206" t="s">
        <v>5742</v>
      </c>
      <c r="P43" s="209" t="s">
        <v>324</v>
      </c>
      <c r="Q43" s="218">
        <v>1</v>
      </c>
      <c r="R43" s="218">
        <v>8</v>
      </c>
      <c r="S43" s="206" t="s">
        <v>5723</v>
      </c>
      <c r="T43" s="206" t="s">
        <v>5743</v>
      </c>
      <c r="U43" s="214"/>
      <c r="V43" s="214"/>
    </row>
    <row r="44" spans="1:22" s="221" customFormat="1" ht="85.5">
      <c r="A44" s="206" t="s">
        <v>5670</v>
      </c>
      <c r="B44" s="207" t="s">
        <v>377</v>
      </c>
      <c r="C44" s="208">
        <v>38</v>
      </c>
      <c r="D44" s="218">
        <v>3000514</v>
      </c>
      <c r="E44" s="218" t="s">
        <v>5735</v>
      </c>
      <c r="F44" s="210">
        <v>41275</v>
      </c>
      <c r="G44" s="206" t="s">
        <v>1189</v>
      </c>
      <c r="H44" s="215">
        <v>7.9037446631178714</v>
      </c>
      <c r="I44" s="215">
        <f t="shared" si="0"/>
        <v>9.3264187024790886</v>
      </c>
      <c r="J44" s="218">
        <v>2013</v>
      </c>
      <c r="K44" s="219">
        <v>41275</v>
      </c>
      <c r="L44" s="218">
        <v>2013</v>
      </c>
      <c r="M44" s="219">
        <v>41639</v>
      </c>
      <c r="N44" s="206" t="s">
        <v>377</v>
      </c>
      <c r="O44" s="206" t="s">
        <v>5744</v>
      </c>
      <c r="P44" s="209" t="s">
        <v>324</v>
      </c>
      <c r="Q44" s="218">
        <v>1</v>
      </c>
      <c r="R44" s="218">
        <v>8</v>
      </c>
      <c r="S44" s="206" t="s">
        <v>5723</v>
      </c>
      <c r="T44" s="206" t="s">
        <v>5745</v>
      </c>
      <c r="U44" s="214"/>
      <c r="V44" s="214"/>
    </row>
    <row r="45" spans="1:22" s="221" customFormat="1" ht="85.5">
      <c r="A45" s="206" t="s">
        <v>5670</v>
      </c>
      <c r="B45" s="207" t="s">
        <v>377</v>
      </c>
      <c r="C45" s="208">
        <v>39</v>
      </c>
      <c r="D45" s="218">
        <v>3000514</v>
      </c>
      <c r="E45" s="218" t="s">
        <v>5735</v>
      </c>
      <c r="F45" s="210">
        <v>41275</v>
      </c>
      <c r="G45" s="206" t="s">
        <v>1189</v>
      </c>
      <c r="H45" s="215">
        <v>42.939726177142866</v>
      </c>
      <c r="I45" s="215">
        <f t="shared" si="0"/>
        <v>50.668876889028581</v>
      </c>
      <c r="J45" s="218">
        <v>2013</v>
      </c>
      <c r="K45" s="219">
        <v>41275</v>
      </c>
      <c r="L45" s="218">
        <v>2013</v>
      </c>
      <c r="M45" s="219">
        <v>41639</v>
      </c>
      <c r="N45" s="206" t="s">
        <v>377</v>
      </c>
      <c r="O45" s="206" t="s">
        <v>5746</v>
      </c>
      <c r="P45" s="209" t="s">
        <v>324</v>
      </c>
      <c r="Q45" s="218">
        <v>1</v>
      </c>
      <c r="R45" s="218">
        <v>8</v>
      </c>
      <c r="S45" s="206" t="s">
        <v>5723</v>
      </c>
      <c r="T45" s="206" t="s">
        <v>5747</v>
      </c>
      <c r="U45" s="214"/>
      <c r="V45" s="214"/>
    </row>
    <row r="46" spans="1:22" s="221" customFormat="1" ht="85.5">
      <c r="A46" s="206" t="s">
        <v>5670</v>
      </c>
      <c r="B46" s="207" t="s">
        <v>377</v>
      </c>
      <c r="C46" s="208">
        <v>40</v>
      </c>
      <c r="D46" s="218">
        <v>3000516</v>
      </c>
      <c r="E46" s="218" t="s">
        <v>5721</v>
      </c>
      <c r="F46" s="210">
        <v>41275</v>
      </c>
      <c r="G46" s="206" t="s">
        <v>1189</v>
      </c>
      <c r="H46" s="215">
        <v>49.463111750000003</v>
      </c>
      <c r="I46" s="215">
        <f t="shared" si="0"/>
        <v>58.366471865000001</v>
      </c>
      <c r="J46" s="218">
        <v>2013</v>
      </c>
      <c r="K46" s="219">
        <v>41275</v>
      </c>
      <c r="L46" s="218">
        <v>2013</v>
      </c>
      <c r="M46" s="219">
        <v>41639</v>
      </c>
      <c r="N46" s="206" t="s">
        <v>377</v>
      </c>
      <c r="O46" s="206" t="s">
        <v>5748</v>
      </c>
      <c r="P46" s="209" t="s">
        <v>324</v>
      </c>
      <c r="Q46" s="218">
        <v>1</v>
      </c>
      <c r="R46" s="218">
        <v>8</v>
      </c>
      <c r="S46" s="206" t="s">
        <v>5723</v>
      </c>
      <c r="T46" s="206" t="s">
        <v>5749</v>
      </c>
      <c r="U46" s="214"/>
      <c r="V46" s="214"/>
    </row>
    <row r="47" spans="1:22" s="221" customFormat="1" ht="85.5">
      <c r="A47" s="206" t="s">
        <v>5670</v>
      </c>
      <c r="B47" s="207" t="s">
        <v>377</v>
      </c>
      <c r="C47" s="208">
        <v>41</v>
      </c>
      <c r="D47" s="218">
        <v>3000553</v>
      </c>
      <c r="E47" s="218" t="s">
        <v>380</v>
      </c>
      <c r="F47" s="210">
        <v>41275</v>
      </c>
      <c r="G47" s="206" t="s">
        <v>1189</v>
      </c>
      <c r="H47" s="215">
        <v>13.438269</v>
      </c>
      <c r="I47" s="215">
        <f t="shared" si="0"/>
        <v>15.85715742</v>
      </c>
      <c r="J47" s="218">
        <v>2013</v>
      </c>
      <c r="K47" s="219">
        <v>41275</v>
      </c>
      <c r="L47" s="218">
        <v>2013</v>
      </c>
      <c r="M47" s="219">
        <v>41639</v>
      </c>
      <c r="N47" s="206" t="s">
        <v>377</v>
      </c>
      <c r="O47" s="206" t="s">
        <v>5750</v>
      </c>
      <c r="P47" s="209" t="s">
        <v>324</v>
      </c>
      <c r="Q47" s="218">
        <v>1</v>
      </c>
      <c r="R47" s="218">
        <v>8</v>
      </c>
      <c r="S47" s="206" t="s">
        <v>5723</v>
      </c>
      <c r="T47" s="206" t="s">
        <v>5751</v>
      </c>
      <c r="U47" s="214"/>
      <c r="V47" s="214"/>
    </row>
    <row r="48" spans="1:22" s="221" customFormat="1" ht="85.5">
      <c r="A48" s="206" t="s">
        <v>5670</v>
      </c>
      <c r="B48" s="207" t="s">
        <v>377</v>
      </c>
      <c r="C48" s="208">
        <v>42</v>
      </c>
      <c r="D48" s="218">
        <v>3000513</v>
      </c>
      <c r="E48" s="218" t="s">
        <v>5752</v>
      </c>
      <c r="F48" s="210">
        <v>41275</v>
      </c>
      <c r="G48" s="206" t="s">
        <v>1189</v>
      </c>
      <c r="H48" s="215">
        <v>403.10883155250002</v>
      </c>
      <c r="I48" s="215">
        <f t="shared" si="0"/>
        <v>475.66842123194999</v>
      </c>
      <c r="J48" s="218">
        <v>2013</v>
      </c>
      <c r="K48" s="219">
        <v>41275</v>
      </c>
      <c r="L48" s="218">
        <v>2013</v>
      </c>
      <c r="M48" s="219">
        <v>41639</v>
      </c>
      <c r="N48" s="206" t="s">
        <v>377</v>
      </c>
      <c r="O48" s="206" t="s">
        <v>5753</v>
      </c>
      <c r="P48" s="209" t="s">
        <v>324</v>
      </c>
      <c r="Q48" s="218">
        <v>1</v>
      </c>
      <c r="R48" s="218">
        <v>8</v>
      </c>
      <c r="S48" s="206" t="s">
        <v>5723</v>
      </c>
      <c r="T48" s="206" t="s">
        <v>5754</v>
      </c>
      <c r="U48" s="214"/>
      <c r="V48" s="214"/>
    </row>
    <row r="49" spans="1:22" s="221" customFormat="1" ht="85.5">
      <c r="A49" s="206" t="s">
        <v>5670</v>
      </c>
      <c r="B49" s="207" t="s">
        <v>377</v>
      </c>
      <c r="C49" s="208">
        <v>43</v>
      </c>
      <c r="D49" s="218">
        <v>3000516</v>
      </c>
      <c r="E49" s="218" t="s">
        <v>5721</v>
      </c>
      <c r="F49" s="210">
        <v>41275</v>
      </c>
      <c r="G49" s="206" t="s">
        <v>1189</v>
      </c>
      <c r="H49" s="215">
        <v>52.52386064741853</v>
      </c>
      <c r="I49" s="215">
        <f t="shared" si="0"/>
        <v>61.978155563953862</v>
      </c>
      <c r="J49" s="218">
        <v>2013</v>
      </c>
      <c r="K49" s="219">
        <v>41275</v>
      </c>
      <c r="L49" s="218">
        <v>2013</v>
      </c>
      <c r="M49" s="219">
        <v>41639</v>
      </c>
      <c r="N49" s="206" t="s">
        <v>377</v>
      </c>
      <c r="O49" s="206" t="s">
        <v>5755</v>
      </c>
      <c r="P49" s="209" t="s">
        <v>324</v>
      </c>
      <c r="Q49" s="218">
        <v>1</v>
      </c>
      <c r="R49" s="218">
        <v>8</v>
      </c>
      <c r="S49" s="206" t="s">
        <v>5723</v>
      </c>
      <c r="T49" s="206" t="s">
        <v>5756</v>
      </c>
      <c r="U49" s="214"/>
      <c r="V49" s="214"/>
    </row>
    <row r="50" spans="1:22" s="221" customFormat="1" ht="85.5">
      <c r="A50" s="206" t="s">
        <v>5670</v>
      </c>
      <c r="B50" s="207" t="s">
        <v>377</v>
      </c>
      <c r="C50" s="208">
        <v>44</v>
      </c>
      <c r="D50" s="218">
        <v>3000516</v>
      </c>
      <c r="E50" s="218" t="s">
        <v>5721</v>
      </c>
      <c r="F50" s="210">
        <v>41275</v>
      </c>
      <c r="G50" s="206" t="s">
        <v>1189</v>
      </c>
      <c r="H50" s="215">
        <v>41.58</v>
      </c>
      <c r="I50" s="215">
        <f t="shared" si="0"/>
        <v>49.064399999999992</v>
      </c>
      <c r="J50" s="218">
        <v>2013</v>
      </c>
      <c r="K50" s="219">
        <v>41275</v>
      </c>
      <c r="L50" s="218">
        <v>2013</v>
      </c>
      <c r="M50" s="219">
        <v>41639</v>
      </c>
      <c r="N50" s="206" t="s">
        <v>377</v>
      </c>
      <c r="O50" s="206" t="s">
        <v>5757</v>
      </c>
      <c r="P50" s="209" t="s">
        <v>324</v>
      </c>
      <c r="Q50" s="218">
        <v>1</v>
      </c>
      <c r="R50" s="218">
        <v>8</v>
      </c>
      <c r="S50" s="206" t="s">
        <v>5723</v>
      </c>
      <c r="T50" s="206" t="s">
        <v>5758</v>
      </c>
      <c r="U50" s="214"/>
      <c r="V50" s="214"/>
    </row>
    <row r="51" spans="1:22" s="221" customFormat="1" ht="85.5">
      <c r="A51" s="206" t="s">
        <v>5670</v>
      </c>
      <c r="B51" s="207" t="s">
        <v>377</v>
      </c>
      <c r="C51" s="208">
        <v>45</v>
      </c>
      <c r="D51" s="218">
        <v>3000516</v>
      </c>
      <c r="E51" s="218" t="s">
        <v>5721</v>
      </c>
      <c r="F51" s="210">
        <v>41275</v>
      </c>
      <c r="G51" s="206" t="s">
        <v>1189</v>
      </c>
      <c r="H51" s="215">
        <v>24.57</v>
      </c>
      <c r="I51" s="215">
        <f t="shared" si="0"/>
        <v>28.992599999999999</v>
      </c>
      <c r="J51" s="218">
        <v>2013</v>
      </c>
      <c r="K51" s="219">
        <v>41275</v>
      </c>
      <c r="L51" s="218">
        <v>2013</v>
      </c>
      <c r="M51" s="219">
        <v>41639</v>
      </c>
      <c r="N51" s="206" t="s">
        <v>377</v>
      </c>
      <c r="O51" s="206" t="s">
        <v>5759</v>
      </c>
      <c r="P51" s="209" t="s">
        <v>324</v>
      </c>
      <c r="Q51" s="218">
        <v>1</v>
      </c>
      <c r="R51" s="218">
        <v>8</v>
      </c>
      <c r="S51" s="206" t="s">
        <v>5723</v>
      </c>
      <c r="T51" s="206" t="s">
        <v>5760</v>
      </c>
      <c r="U51" s="214"/>
      <c r="V51" s="214"/>
    </row>
    <row r="52" spans="1:22" s="221" customFormat="1" ht="85.5">
      <c r="A52" s="206" t="s">
        <v>5670</v>
      </c>
      <c r="B52" s="207" t="s">
        <v>377</v>
      </c>
      <c r="C52" s="208">
        <v>46</v>
      </c>
      <c r="D52" s="218">
        <v>3000553</v>
      </c>
      <c r="E52" s="218" t="s">
        <v>380</v>
      </c>
      <c r="F52" s="210">
        <v>41275</v>
      </c>
      <c r="G52" s="206" t="s">
        <v>1189</v>
      </c>
      <c r="H52" s="215">
        <v>7.0455839999999998</v>
      </c>
      <c r="I52" s="215">
        <f t="shared" si="0"/>
        <v>8.3137891199999991</v>
      </c>
      <c r="J52" s="218">
        <v>2013</v>
      </c>
      <c r="K52" s="219">
        <v>41275</v>
      </c>
      <c r="L52" s="218">
        <v>2013</v>
      </c>
      <c r="M52" s="219">
        <v>41639</v>
      </c>
      <c r="N52" s="206" t="s">
        <v>377</v>
      </c>
      <c r="O52" s="206" t="s">
        <v>5761</v>
      </c>
      <c r="P52" s="209" t="s">
        <v>324</v>
      </c>
      <c r="Q52" s="218">
        <v>1</v>
      </c>
      <c r="R52" s="218">
        <v>8</v>
      </c>
      <c r="S52" s="206" t="s">
        <v>5723</v>
      </c>
      <c r="T52" s="206" t="s">
        <v>5762</v>
      </c>
      <c r="U52" s="214"/>
      <c r="V52" s="214"/>
    </row>
    <row r="53" spans="1:22" s="221" customFormat="1" ht="85.5">
      <c r="A53" s="206" t="s">
        <v>5670</v>
      </c>
      <c r="B53" s="207" t="s">
        <v>377</v>
      </c>
      <c r="C53" s="208">
        <v>47</v>
      </c>
      <c r="D53" s="218">
        <v>3000516</v>
      </c>
      <c r="E53" s="218" t="s">
        <v>5721</v>
      </c>
      <c r="F53" s="210">
        <v>41275</v>
      </c>
      <c r="G53" s="206" t="s">
        <v>1189</v>
      </c>
      <c r="H53" s="215">
        <v>25.830857376267751</v>
      </c>
      <c r="I53" s="215">
        <f t="shared" si="0"/>
        <v>30.480411703995944</v>
      </c>
      <c r="J53" s="218">
        <v>2013</v>
      </c>
      <c r="K53" s="219">
        <v>41275</v>
      </c>
      <c r="L53" s="218">
        <v>2013</v>
      </c>
      <c r="M53" s="219">
        <v>41639</v>
      </c>
      <c r="N53" s="206" t="s">
        <v>377</v>
      </c>
      <c r="O53" s="206" t="s">
        <v>5763</v>
      </c>
      <c r="P53" s="209" t="s">
        <v>324</v>
      </c>
      <c r="Q53" s="218">
        <v>1</v>
      </c>
      <c r="R53" s="218">
        <v>8</v>
      </c>
      <c r="S53" s="206" t="s">
        <v>5723</v>
      </c>
      <c r="T53" s="206" t="s">
        <v>5764</v>
      </c>
      <c r="U53" s="214"/>
      <c r="V53" s="214"/>
    </row>
    <row r="54" spans="1:22" s="221" customFormat="1" ht="85.5">
      <c r="A54" s="206" t="s">
        <v>5670</v>
      </c>
      <c r="B54" s="207" t="s">
        <v>377</v>
      </c>
      <c r="C54" s="208">
        <v>48</v>
      </c>
      <c r="D54" s="218">
        <v>3000516</v>
      </c>
      <c r="E54" s="218" t="s">
        <v>5721</v>
      </c>
      <c r="F54" s="210">
        <v>41275</v>
      </c>
      <c r="G54" s="206" t="s">
        <v>1189</v>
      </c>
      <c r="H54" s="215">
        <v>15.435</v>
      </c>
      <c r="I54" s="215">
        <f t="shared" si="0"/>
        <v>18.2133</v>
      </c>
      <c r="J54" s="218">
        <v>2013</v>
      </c>
      <c r="K54" s="219">
        <v>41275</v>
      </c>
      <c r="L54" s="218">
        <v>2013</v>
      </c>
      <c r="M54" s="219">
        <v>41639</v>
      </c>
      <c r="N54" s="206" t="s">
        <v>377</v>
      </c>
      <c r="O54" s="206" t="s">
        <v>5765</v>
      </c>
      <c r="P54" s="209" t="s">
        <v>324</v>
      </c>
      <c r="Q54" s="218">
        <v>1</v>
      </c>
      <c r="R54" s="218">
        <v>8</v>
      </c>
      <c r="S54" s="206" t="s">
        <v>5723</v>
      </c>
      <c r="T54" s="206" t="s">
        <v>5766</v>
      </c>
      <c r="U54" s="214"/>
      <c r="V54" s="214"/>
    </row>
    <row r="55" spans="1:22" s="221" customFormat="1" ht="85.5">
      <c r="A55" s="206" t="s">
        <v>5670</v>
      </c>
      <c r="B55" s="207" t="s">
        <v>377</v>
      </c>
      <c r="C55" s="208">
        <v>49</v>
      </c>
      <c r="D55" s="218">
        <v>3000553</v>
      </c>
      <c r="E55" s="218" t="s">
        <v>380</v>
      </c>
      <c r="F55" s="210">
        <v>41275</v>
      </c>
      <c r="G55" s="206" t="s">
        <v>1189</v>
      </c>
      <c r="H55" s="215">
        <v>10.357354000000001</v>
      </c>
      <c r="I55" s="215">
        <f t="shared" si="0"/>
        <v>12.221677720000001</v>
      </c>
      <c r="J55" s="218">
        <v>2013</v>
      </c>
      <c r="K55" s="219">
        <v>41275</v>
      </c>
      <c r="L55" s="218">
        <v>2013</v>
      </c>
      <c r="M55" s="219">
        <v>41639</v>
      </c>
      <c r="N55" s="206" t="s">
        <v>377</v>
      </c>
      <c r="O55" s="206" t="s">
        <v>5767</v>
      </c>
      <c r="P55" s="209" t="s">
        <v>324</v>
      </c>
      <c r="Q55" s="218">
        <v>1</v>
      </c>
      <c r="R55" s="218">
        <v>8</v>
      </c>
      <c r="S55" s="206" t="s">
        <v>5723</v>
      </c>
      <c r="T55" s="206" t="s">
        <v>5768</v>
      </c>
      <c r="U55" s="214"/>
      <c r="V55" s="214"/>
    </row>
    <row r="56" spans="1:22" s="221" customFormat="1" ht="85.5">
      <c r="A56" s="206" t="s">
        <v>5670</v>
      </c>
      <c r="B56" s="207" t="s">
        <v>377</v>
      </c>
      <c r="C56" s="208">
        <v>50</v>
      </c>
      <c r="D56" s="218">
        <v>3000553</v>
      </c>
      <c r="E56" s="218" t="s">
        <v>380</v>
      </c>
      <c r="F56" s="210">
        <v>41275</v>
      </c>
      <c r="G56" s="206" t="s">
        <v>1189</v>
      </c>
      <c r="H56" s="215">
        <v>20.598961646569649</v>
      </c>
      <c r="I56" s="215">
        <f t="shared" si="0"/>
        <v>24.306774742952182</v>
      </c>
      <c r="J56" s="218">
        <v>2013</v>
      </c>
      <c r="K56" s="219">
        <v>41275</v>
      </c>
      <c r="L56" s="218">
        <v>2013</v>
      </c>
      <c r="M56" s="219">
        <v>41639</v>
      </c>
      <c r="N56" s="206" t="s">
        <v>377</v>
      </c>
      <c r="O56" s="206" t="s">
        <v>5769</v>
      </c>
      <c r="P56" s="209" t="s">
        <v>324</v>
      </c>
      <c r="Q56" s="218">
        <v>1</v>
      </c>
      <c r="R56" s="218">
        <v>8</v>
      </c>
      <c r="S56" s="206" t="s">
        <v>5723</v>
      </c>
      <c r="T56" s="206" t="s">
        <v>5770</v>
      </c>
      <c r="U56" s="214"/>
      <c r="V56" s="214"/>
    </row>
    <row r="57" spans="1:22" s="221" customFormat="1" ht="85.5">
      <c r="A57" s="206" t="s">
        <v>5670</v>
      </c>
      <c r="B57" s="207" t="s">
        <v>377</v>
      </c>
      <c r="C57" s="208">
        <v>51</v>
      </c>
      <c r="D57" s="218">
        <v>3000514</v>
      </c>
      <c r="E57" s="218" t="s">
        <v>5735</v>
      </c>
      <c r="F57" s="210">
        <v>41275</v>
      </c>
      <c r="G57" s="206" t="s">
        <v>1189</v>
      </c>
      <c r="H57" s="215">
        <v>25.740499399999997</v>
      </c>
      <c r="I57" s="215">
        <f t="shared" si="0"/>
        <v>30.373789291999994</v>
      </c>
      <c r="J57" s="218">
        <v>2013</v>
      </c>
      <c r="K57" s="219">
        <v>41275</v>
      </c>
      <c r="L57" s="218">
        <v>2013</v>
      </c>
      <c r="M57" s="219">
        <v>41639</v>
      </c>
      <c r="N57" s="206" t="s">
        <v>377</v>
      </c>
      <c r="O57" s="206" t="s">
        <v>5771</v>
      </c>
      <c r="P57" s="209" t="s">
        <v>324</v>
      </c>
      <c r="Q57" s="218">
        <v>1</v>
      </c>
      <c r="R57" s="218">
        <v>8</v>
      </c>
      <c r="S57" s="206" t="s">
        <v>5723</v>
      </c>
      <c r="T57" s="206" t="s">
        <v>5772</v>
      </c>
      <c r="U57" s="214"/>
      <c r="V57" s="214"/>
    </row>
    <row r="58" spans="1:22" s="221" customFormat="1" ht="85.5">
      <c r="A58" s="206" t="s">
        <v>5670</v>
      </c>
      <c r="B58" s="207" t="s">
        <v>377</v>
      </c>
      <c r="C58" s="208">
        <v>52</v>
      </c>
      <c r="D58" s="218">
        <v>3000514</v>
      </c>
      <c r="E58" s="218" t="s">
        <v>5735</v>
      </c>
      <c r="F58" s="210">
        <v>41275</v>
      </c>
      <c r="G58" s="206" t="s">
        <v>1189</v>
      </c>
      <c r="H58" s="215">
        <v>39.580714919999998</v>
      </c>
      <c r="I58" s="215">
        <f t="shared" si="0"/>
        <v>46.705243605599996</v>
      </c>
      <c r="J58" s="218">
        <v>2013</v>
      </c>
      <c r="K58" s="219">
        <v>41275</v>
      </c>
      <c r="L58" s="218">
        <v>2013</v>
      </c>
      <c r="M58" s="219">
        <v>41639</v>
      </c>
      <c r="N58" s="206" t="s">
        <v>377</v>
      </c>
      <c r="O58" s="206" t="s">
        <v>5773</v>
      </c>
      <c r="P58" s="209" t="s">
        <v>324</v>
      </c>
      <c r="Q58" s="218">
        <v>1</v>
      </c>
      <c r="R58" s="218">
        <v>8</v>
      </c>
      <c r="S58" s="206" t="s">
        <v>5723</v>
      </c>
      <c r="T58" s="206" t="s">
        <v>5774</v>
      </c>
      <c r="U58" s="214"/>
      <c r="V58" s="214"/>
    </row>
    <row r="59" spans="1:22" s="221" customFormat="1" ht="85.5">
      <c r="A59" s="206" t="s">
        <v>5670</v>
      </c>
      <c r="B59" s="207" t="s">
        <v>377</v>
      </c>
      <c r="C59" s="208">
        <v>53</v>
      </c>
      <c r="D59" s="218">
        <v>3000553</v>
      </c>
      <c r="E59" s="218" t="s">
        <v>380</v>
      </c>
      <c r="F59" s="210">
        <v>41275</v>
      </c>
      <c r="G59" s="206" t="s">
        <v>1189</v>
      </c>
      <c r="H59" s="215">
        <v>3.4162127999999998</v>
      </c>
      <c r="I59" s="215">
        <f t="shared" si="0"/>
        <v>4.031131104</v>
      </c>
      <c r="J59" s="218">
        <v>2013</v>
      </c>
      <c r="K59" s="219">
        <v>41275</v>
      </c>
      <c r="L59" s="218">
        <v>2013</v>
      </c>
      <c r="M59" s="219">
        <v>41639</v>
      </c>
      <c r="N59" s="206" t="s">
        <v>377</v>
      </c>
      <c r="O59" s="206" t="s">
        <v>5775</v>
      </c>
      <c r="P59" s="209" t="s">
        <v>324</v>
      </c>
      <c r="Q59" s="218">
        <v>1</v>
      </c>
      <c r="R59" s="218">
        <v>8</v>
      </c>
      <c r="S59" s="206" t="s">
        <v>5723</v>
      </c>
      <c r="T59" s="206" t="s">
        <v>5776</v>
      </c>
      <c r="U59" s="214"/>
      <c r="V59" s="214"/>
    </row>
    <row r="60" spans="1:22" s="221" customFormat="1" ht="85.5">
      <c r="A60" s="206" t="s">
        <v>5670</v>
      </c>
      <c r="B60" s="207" t="s">
        <v>377</v>
      </c>
      <c r="C60" s="208">
        <v>54</v>
      </c>
      <c r="D60" s="218">
        <v>3000516</v>
      </c>
      <c r="E60" s="218" t="s">
        <v>5721</v>
      </c>
      <c r="F60" s="210">
        <v>41275</v>
      </c>
      <c r="G60" s="206" t="s">
        <v>1189</v>
      </c>
      <c r="H60" s="215">
        <v>440.20569399323165</v>
      </c>
      <c r="I60" s="215">
        <f t="shared" si="0"/>
        <v>519.44271891201333</v>
      </c>
      <c r="J60" s="218">
        <v>2013</v>
      </c>
      <c r="K60" s="219">
        <v>41275</v>
      </c>
      <c r="L60" s="218">
        <v>2013</v>
      </c>
      <c r="M60" s="219">
        <v>41639</v>
      </c>
      <c r="N60" s="206" t="s">
        <v>377</v>
      </c>
      <c r="O60" s="206" t="s">
        <v>5777</v>
      </c>
      <c r="P60" s="209" t="s">
        <v>324</v>
      </c>
      <c r="Q60" s="218">
        <v>1</v>
      </c>
      <c r="R60" s="218">
        <v>8</v>
      </c>
      <c r="S60" s="206" t="s">
        <v>5723</v>
      </c>
      <c r="T60" s="206" t="s">
        <v>5778</v>
      </c>
      <c r="U60" s="214"/>
      <c r="V60" s="214"/>
    </row>
    <row r="61" spans="1:22" s="221" customFormat="1" ht="85.5">
      <c r="A61" s="206" t="s">
        <v>5670</v>
      </c>
      <c r="B61" s="207" t="s">
        <v>377</v>
      </c>
      <c r="C61" s="208">
        <v>55</v>
      </c>
      <c r="D61" s="218">
        <v>3000516</v>
      </c>
      <c r="E61" s="218" t="s">
        <v>5721</v>
      </c>
      <c r="F61" s="210">
        <v>41275</v>
      </c>
      <c r="G61" s="206" t="s">
        <v>1189</v>
      </c>
      <c r="H61" s="215">
        <v>43.499639999999999</v>
      </c>
      <c r="I61" s="215">
        <f t="shared" si="0"/>
        <v>51.329575199999994</v>
      </c>
      <c r="J61" s="218">
        <v>2013</v>
      </c>
      <c r="K61" s="219">
        <v>41275</v>
      </c>
      <c r="L61" s="218">
        <v>2013</v>
      </c>
      <c r="M61" s="219">
        <v>41639</v>
      </c>
      <c r="N61" s="206" t="s">
        <v>377</v>
      </c>
      <c r="O61" s="206" t="s">
        <v>5779</v>
      </c>
      <c r="P61" s="209" t="s">
        <v>324</v>
      </c>
      <c r="Q61" s="218">
        <v>1</v>
      </c>
      <c r="R61" s="218">
        <v>8</v>
      </c>
      <c r="S61" s="206" t="s">
        <v>5723</v>
      </c>
      <c r="T61" s="206" t="s">
        <v>5780</v>
      </c>
      <c r="U61" s="214"/>
      <c r="V61" s="214"/>
    </row>
    <row r="62" spans="1:22" s="221" customFormat="1" ht="85.5">
      <c r="A62" s="206" t="s">
        <v>5670</v>
      </c>
      <c r="B62" s="207" t="s">
        <v>377</v>
      </c>
      <c r="C62" s="208">
        <v>56</v>
      </c>
      <c r="D62" s="218">
        <v>3000516</v>
      </c>
      <c r="E62" s="218" t="s">
        <v>5721</v>
      </c>
      <c r="F62" s="210">
        <v>41275</v>
      </c>
      <c r="G62" s="206" t="s">
        <v>1189</v>
      </c>
      <c r="H62" s="215">
        <v>13.394019036144579</v>
      </c>
      <c r="I62" s="215">
        <f t="shared" si="0"/>
        <v>15.804942462650603</v>
      </c>
      <c r="J62" s="218">
        <v>2013</v>
      </c>
      <c r="K62" s="219">
        <v>41275</v>
      </c>
      <c r="L62" s="218">
        <v>2013</v>
      </c>
      <c r="M62" s="219">
        <v>41639</v>
      </c>
      <c r="N62" s="206" t="s">
        <v>377</v>
      </c>
      <c r="O62" s="206" t="s">
        <v>5781</v>
      </c>
      <c r="P62" s="209" t="s">
        <v>324</v>
      </c>
      <c r="Q62" s="218">
        <v>1</v>
      </c>
      <c r="R62" s="218">
        <v>8</v>
      </c>
      <c r="S62" s="206" t="s">
        <v>5723</v>
      </c>
      <c r="T62" s="206" t="s">
        <v>5782</v>
      </c>
      <c r="U62" s="214"/>
      <c r="V62" s="214"/>
    </row>
    <row r="63" spans="1:22" s="221" customFormat="1" ht="85.5">
      <c r="A63" s="206" t="s">
        <v>5670</v>
      </c>
      <c r="B63" s="207" t="s">
        <v>377</v>
      </c>
      <c r="C63" s="208">
        <v>57</v>
      </c>
      <c r="D63" s="218">
        <v>3000514</v>
      </c>
      <c r="E63" s="218" t="s">
        <v>5735</v>
      </c>
      <c r="F63" s="210">
        <v>41275</v>
      </c>
      <c r="G63" s="206" t="s">
        <v>1189</v>
      </c>
      <c r="H63" s="215">
        <v>607.02582255563323</v>
      </c>
      <c r="I63" s="215">
        <f t="shared" si="0"/>
        <v>716.29047061564722</v>
      </c>
      <c r="J63" s="218">
        <v>2013</v>
      </c>
      <c r="K63" s="219">
        <v>41275</v>
      </c>
      <c r="L63" s="218">
        <v>2013</v>
      </c>
      <c r="M63" s="219">
        <v>41639</v>
      </c>
      <c r="N63" s="206" t="s">
        <v>377</v>
      </c>
      <c r="O63" s="206" t="s">
        <v>5783</v>
      </c>
      <c r="P63" s="209" t="s">
        <v>324</v>
      </c>
      <c r="Q63" s="218">
        <v>1</v>
      </c>
      <c r="R63" s="218">
        <v>8</v>
      </c>
      <c r="S63" s="206" t="s">
        <v>5723</v>
      </c>
      <c r="T63" s="206" t="s">
        <v>5784</v>
      </c>
      <c r="U63" s="214"/>
      <c r="V63" s="214"/>
    </row>
    <row r="64" spans="1:22" s="221" customFormat="1" ht="85.5">
      <c r="A64" s="206" t="s">
        <v>5670</v>
      </c>
      <c r="B64" s="207" t="s">
        <v>377</v>
      </c>
      <c r="C64" s="208">
        <v>58</v>
      </c>
      <c r="D64" s="218">
        <v>3000516</v>
      </c>
      <c r="E64" s="218" t="s">
        <v>5721</v>
      </c>
      <c r="F64" s="210">
        <v>41275</v>
      </c>
      <c r="G64" s="206" t="s">
        <v>1189</v>
      </c>
      <c r="H64" s="215">
        <v>51.476245943234844</v>
      </c>
      <c r="I64" s="215">
        <f t="shared" si="0"/>
        <v>60.741970213017112</v>
      </c>
      <c r="J64" s="218">
        <v>2013</v>
      </c>
      <c r="K64" s="219">
        <v>41275</v>
      </c>
      <c r="L64" s="218">
        <v>2013</v>
      </c>
      <c r="M64" s="219">
        <v>41639</v>
      </c>
      <c r="N64" s="206" t="s">
        <v>377</v>
      </c>
      <c r="O64" s="206" t="s">
        <v>5785</v>
      </c>
      <c r="P64" s="209" t="s">
        <v>324</v>
      </c>
      <c r="Q64" s="218">
        <v>1</v>
      </c>
      <c r="R64" s="218">
        <v>8</v>
      </c>
      <c r="S64" s="206" t="s">
        <v>5723</v>
      </c>
      <c r="T64" s="206" t="s">
        <v>5786</v>
      </c>
      <c r="U64" s="214"/>
      <c r="V64" s="214"/>
    </row>
    <row r="65" spans="1:22" s="221" customFormat="1" ht="85.5">
      <c r="A65" s="206" t="s">
        <v>5670</v>
      </c>
      <c r="B65" s="207" t="s">
        <v>377</v>
      </c>
      <c r="C65" s="208">
        <v>59</v>
      </c>
      <c r="D65" s="218">
        <v>3000511</v>
      </c>
      <c r="E65" s="206" t="s">
        <v>5787</v>
      </c>
      <c r="F65" s="210">
        <v>41275</v>
      </c>
      <c r="G65" s="206" t="s">
        <v>1189</v>
      </c>
      <c r="H65" s="215">
        <v>23217.7</v>
      </c>
      <c r="I65" s="215">
        <f t="shared" si="0"/>
        <v>27396.885999999999</v>
      </c>
      <c r="J65" s="218">
        <v>2013</v>
      </c>
      <c r="K65" s="219">
        <v>41275</v>
      </c>
      <c r="L65" s="218">
        <v>2013</v>
      </c>
      <c r="M65" s="219">
        <v>41639</v>
      </c>
      <c r="N65" s="206" t="s">
        <v>377</v>
      </c>
      <c r="O65" s="206" t="s">
        <v>5788</v>
      </c>
      <c r="P65" s="209" t="s">
        <v>324</v>
      </c>
      <c r="Q65" s="218">
        <v>1</v>
      </c>
      <c r="R65" s="218">
        <v>8</v>
      </c>
      <c r="S65" s="206" t="s">
        <v>5723</v>
      </c>
      <c r="T65" s="206" t="s">
        <v>5789</v>
      </c>
      <c r="U65" s="214"/>
      <c r="V65" s="214"/>
    </row>
    <row r="66" spans="1:22" s="221" customFormat="1" ht="85.5">
      <c r="A66" s="206" t="s">
        <v>5670</v>
      </c>
      <c r="B66" s="207" t="s">
        <v>377</v>
      </c>
      <c r="C66" s="208">
        <v>60</v>
      </c>
      <c r="D66" s="218">
        <v>3000516</v>
      </c>
      <c r="E66" s="218" t="s">
        <v>5721</v>
      </c>
      <c r="F66" s="210">
        <v>41275</v>
      </c>
      <c r="G66" s="206" t="s">
        <v>1189</v>
      </c>
      <c r="H66" s="215">
        <v>5407.7406378087826</v>
      </c>
      <c r="I66" s="215">
        <f t="shared" si="0"/>
        <v>6381.1339526143629</v>
      </c>
      <c r="J66" s="218">
        <v>2013</v>
      </c>
      <c r="K66" s="219">
        <v>41275</v>
      </c>
      <c r="L66" s="218">
        <v>2013</v>
      </c>
      <c r="M66" s="219">
        <v>41639</v>
      </c>
      <c r="N66" s="206" t="s">
        <v>377</v>
      </c>
      <c r="O66" s="206" t="s">
        <v>5790</v>
      </c>
      <c r="P66" s="209" t="s">
        <v>324</v>
      </c>
      <c r="Q66" s="218">
        <v>1</v>
      </c>
      <c r="R66" s="218">
        <v>8</v>
      </c>
      <c r="S66" s="206" t="s">
        <v>5723</v>
      </c>
      <c r="T66" s="206" t="s">
        <v>5791</v>
      </c>
      <c r="U66" s="214"/>
      <c r="V66" s="214"/>
    </row>
    <row r="67" spans="1:22" s="221" customFormat="1" ht="85.5">
      <c r="A67" s="206" t="s">
        <v>5670</v>
      </c>
      <c r="B67" s="207" t="s">
        <v>377</v>
      </c>
      <c r="C67" s="208">
        <v>61</v>
      </c>
      <c r="D67" s="218">
        <v>3000516</v>
      </c>
      <c r="E67" s="218" t="s">
        <v>5721</v>
      </c>
      <c r="F67" s="210">
        <v>41275</v>
      </c>
      <c r="G67" s="206" t="s">
        <v>1189</v>
      </c>
      <c r="H67" s="215">
        <v>463.93171898662933</v>
      </c>
      <c r="I67" s="215">
        <f t="shared" si="0"/>
        <v>547.43942840422255</v>
      </c>
      <c r="J67" s="218">
        <v>2013</v>
      </c>
      <c r="K67" s="219">
        <v>41275</v>
      </c>
      <c r="L67" s="218">
        <v>2013</v>
      </c>
      <c r="M67" s="219">
        <v>41639</v>
      </c>
      <c r="N67" s="206" t="s">
        <v>377</v>
      </c>
      <c r="O67" s="206" t="s">
        <v>5792</v>
      </c>
      <c r="P67" s="209" t="s">
        <v>324</v>
      </c>
      <c r="Q67" s="218">
        <v>1</v>
      </c>
      <c r="R67" s="218">
        <v>8</v>
      </c>
      <c r="S67" s="206" t="s">
        <v>5723</v>
      </c>
      <c r="T67" s="206" t="s">
        <v>5793</v>
      </c>
      <c r="U67" s="214"/>
      <c r="V67" s="214"/>
    </row>
    <row r="68" spans="1:22" s="221" customFormat="1" ht="85.5">
      <c r="A68" s="206" t="s">
        <v>5670</v>
      </c>
      <c r="B68" s="207" t="s">
        <v>377</v>
      </c>
      <c r="C68" s="208">
        <v>62</v>
      </c>
      <c r="D68" s="218">
        <v>3000553</v>
      </c>
      <c r="E68" s="218" t="s">
        <v>380</v>
      </c>
      <c r="F68" s="210">
        <v>41275</v>
      </c>
      <c r="G68" s="206" t="s">
        <v>1189</v>
      </c>
      <c r="H68" s="215">
        <v>51.351291412557501</v>
      </c>
      <c r="I68" s="215">
        <f t="shared" si="0"/>
        <v>60.594523866817845</v>
      </c>
      <c r="J68" s="218">
        <v>2013</v>
      </c>
      <c r="K68" s="219">
        <v>41275</v>
      </c>
      <c r="L68" s="218">
        <v>2013</v>
      </c>
      <c r="M68" s="219">
        <v>41639</v>
      </c>
      <c r="N68" s="206" t="s">
        <v>377</v>
      </c>
      <c r="O68" s="206" t="s">
        <v>5794</v>
      </c>
      <c r="P68" s="209" t="s">
        <v>324</v>
      </c>
      <c r="Q68" s="218">
        <v>1</v>
      </c>
      <c r="R68" s="218">
        <v>8</v>
      </c>
      <c r="S68" s="206" t="s">
        <v>5723</v>
      </c>
      <c r="T68" s="206" t="s">
        <v>5795</v>
      </c>
      <c r="U68" s="214"/>
      <c r="V68" s="214"/>
    </row>
    <row r="69" spans="1:22" s="221" customFormat="1" ht="85.5">
      <c r="A69" s="206" t="s">
        <v>5670</v>
      </c>
      <c r="B69" s="207" t="s">
        <v>377</v>
      </c>
      <c r="C69" s="208">
        <v>63</v>
      </c>
      <c r="D69" s="218">
        <v>3000516</v>
      </c>
      <c r="E69" s="218" t="s">
        <v>5721</v>
      </c>
      <c r="F69" s="210">
        <v>41275</v>
      </c>
      <c r="G69" s="206" t="s">
        <v>1189</v>
      </c>
      <c r="H69" s="215">
        <v>17.003750400000001</v>
      </c>
      <c r="I69" s="215">
        <f t="shared" si="0"/>
        <v>20.064425472</v>
      </c>
      <c r="J69" s="218">
        <v>2013</v>
      </c>
      <c r="K69" s="219">
        <v>41275</v>
      </c>
      <c r="L69" s="218">
        <v>2013</v>
      </c>
      <c r="M69" s="219">
        <v>41639</v>
      </c>
      <c r="N69" s="206" t="s">
        <v>377</v>
      </c>
      <c r="O69" s="206" t="s">
        <v>5796</v>
      </c>
      <c r="P69" s="209" t="s">
        <v>324</v>
      </c>
      <c r="Q69" s="218">
        <v>1</v>
      </c>
      <c r="R69" s="218">
        <v>8</v>
      </c>
      <c r="S69" s="206" t="s">
        <v>5723</v>
      </c>
      <c r="T69" s="206" t="s">
        <v>5797</v>
      </c>
      <c r="U69" s="214"/>
      <c r="V69" s="214"/>
    </row>
    <row r="70" spans="1:22" s="221" customFormat="1" ht="85.5">
      <c r="A70" s="206" t="s">
        <v>5670</v>
      </c>
      <c r="B70" s="207" t="s">
        <v>377</v>
      </c>
      <c r="C70" s="208">
        <v>64</v>
      </c>
      <c r="D70" s="218">
        <v>3000516</v>
      </c>
      <c r="E70" s="218" t="s">
        <v>5721</v>
      </c>
      <c r="F70" s="210">
        <v>41275</v>
      </c>
      <c r="G70" s="206" t="s">
        <v>1189</v>
      </c>
      <c r="H70" s="215">
        <v>15.120000000000001</v>
      </c>
      <c r="I70" s="215">
        <f t="shared" si="0"/>
        <v>17.8416</v>
      </c>
      <c r="J70" s="218">
        <v>2013</v>
      </c>
      <c r="K70" s="219">
        <v>41275</v>
      </c>
      <c r="L70" s="218">
        <v>2013</v>
      </c>
      <c r="M70" s="219">
        <v>41639</v>
      </c>
      <c r="N70" s="206" t="s">
        <v>377</v>
      </c>
      <c r="O70" s="206" t="s">
        <v>5798</v>
      </c>
      <c r="P70" s="209" t="s">
        <v>324</v>
      </c>
      <c r="Q70" s="218">
        <v>1</v>
      </c>
      <c r="R70" s="218">
        <v>8</v>
      </c>
      <c r="S70" s="206" t="s">
        <v>5723</v>
      </c>
      <c r="T70" s="206" t="s">
        <v>5799</v>
      </c>
      <c r="U70" s="214"/>
      <c r="V70" s="214"/>
    </row>
    <row r="71" spans="1:22" s="221" customFormat="1" ht="85.5">
      <c r="A71" s="206" t="s">
        <v>5670</v>
      </c>
      <c r="B71" s="207" t="s">
        <v>377</v>
      </c>
      <c r="C71" s="208">
        <v>65</v>
      </c>
      <c r="D71" s="218">
        <v>3000553</v>
      </c>
      <c r="E71" s="218" t="s">
        <v>380</v>
      </c>
      <c r="F71" s="210">
        <v>41275</v>
      </c>
      <c r="G71" s="206" t="s">
        <v>1189</v>
      </c>
      <c r="H71" s="215">
        <v>40.500135</v>
      </c>
      <c r="I71" s="215">
        <f t="shared" si="0"/>
        <v>47.790159299999999</v>
      </c>
      <c r="J71" s="218">
        <v>2013</v>
      </c>
      <c r="K71" s="219">
        <v>41275</v>
      </c>
      <c r="L71" s="218">
        <v>2013</v>
      </c>
      <c r="M71" s="219">
        <v>41639</v>
      </c>
      <c r="N71" s="206" t="s">
        <v>377</v>
      </c>
      <c r="O71" s="206" t="s">
        <v>5800</v>
      </c>
      <c r="P71" s="209" t="s">
        <v>324</v>
      </c>
      <c r="Q71" s="218">
        <v>1</v>
      </c>
      <c r="R71" s="218">
        <v>8</v>
      </c>
      <c r="S71" s="206" t="s">
        <v>5723</v>
      </c>
      <c r="T71" s="206" t="s">
        <v>5801</v>
      </c>
      <c r="U71" s="214"/>
      <c r="V71" s="214"/>
    </row>
    <row r="72" spans="1:22" s="221" customFormat="1" ht="85.5">
      <c r="A72" s="206" t="s">
        <v>5670</v>
      </c>
      <c r="B72" s="207" t="s">
        <v>377</v>
      </c>
      <c r="C72" s="208">
        <v>66</v>
      </c>
      <c r="D72" s="218">
        <v>3000514</v>
      </c>
      <c r="E72" s="218" t="s">
        <v>5735</v>
      </c>
      <c r="F72" s="210">
        <v>41275</v>
      </c>
      <c r="G72" s="206" t="s">
        <v>1189</v>
      </c>
      <c r="H72" s="215">
        <v>9.5078355000000006</v>
      </c>
      <c r="I72" s="215">
        <f t="shared" ref="I72:I81" si="2">H72*1.18</f>
        <v>11.21924589</v>
      </c>
      <c r="J72" s="218">
        <v>2013</v>
      </c>
      <c r="K72" s="219">
        <v>41275</v>
      </c>
      <c r="L72" s="218">
        <v>2013</v>
      </c>
      <c r="M72" s="219">
        <v>41639</v>
      </c>
      <c r="N72" s="206" t="s">
        <v>377</v>
      </c>
      <c r="O72" s="206" t="s">
        <v>5802</v>
      </c>
      <c r="P72" s="209" t="s">
        <v>324</v>
      </c>
      <c r="Q72" s="218">
        <v>1</v>
      </c>
      <c r="R72" s="218">
        <v>8</v>
      </c>
      <c r="S72" s="206" t="s">
        <v>5723</v>
      </c>
      <c r="T72" s="206" t="s">
        <v>5803</v>
      </c>
      <c r="U72" s="214"/>
      <c r="V72" s="214"/>
    </row>
    <row r="73" spans="1:22" s="221" customFormat="1" ht="85.5">
      <c r="A73" s="206" t="s">
        <v>5670</v>
      </c>
      <c r="B73" s="207" t="s">
        <v>377</v>
      </c>
      <c r="C73" s="208">
        <v>67</v>
      </c>
      <c r="D73" s="218">
        <v>3000514</v>
      </c>
      <c r="E73" s="218" t="s">
        <v>5735</v>
      </c>
      <c r="F73" s="210">
        <v>41275</v>
      </c>
      <c r="G73" s="206" t="s">
        <v>1189</v>
      </c>
      <c r="H73" s="215">
        <v>32.74207220000001</v>
      </c>
      <c r="I73" s="215">
        <f t="shared" si="2"/>
        <v>38.635645196000013</v>
      </c>
      <c r="J73" s="218">
        <v>2013</v>
      </c>
      <c r="K73" s="219">
        <v>41275</v>
      </c>
      <c r="L73" s="218">
        <v>2013</v>
      </c>
      <c r="M73" s="219">
        <v>41639</v>
      </c>
      <c r="N73" s="206" t="s">
        <v>377</v>
      </c>
      <c r="O73" s="206" t="s">
        <v>5804</v>
      </c>
      <c r="P73" s="209" t="s">
        <v>324</v>
      </c>
      <c r="Q73" s="218">
        <v>1</v>
      </c>
      <c r="R73" s="218">
        <v>8</v>
      </c>
      <c r="S73" s="206" t="s">
        <v>5723</v>
      </c>
      <c r="T73" s="206" t="s">
        <v>5805</v>
      </c>
      <c r="U73" s="214"/>
      <c r="V73" s="214"/>
    </row>
    <row r="74" spans="1:22" s="221" customFormat="1" ht="85.5">
      <c r="A74" s="206" t="s">
        <v>5670</v>
      </c>
      <c r="B74" s="207" t="s">
        <v>377</v>
      </c>
      <c r="C74" s="208">
        <v>68</v>
      </c>
      <c r="D74" s="218">
        <v>3000553</v>
      </c>
      <c r="E74" s="218" t="s">
        <v>380</v>
      </c>
      <c r="F74" s="210">
        <v>41275</v>
      </c>
      <c r="G74" s="206" t="s">
        <v>1189</v>
      </c>
      <c r="H74" s="215">
        <v>31.465476000000002</v>
      </c>
      <c r="I74" s="215">
        <f t="shared" si="2"/>
        <v>37.129261679999999</v>
      </c>
      <c r="J74" s="218">
        <v>2013</v>
      </c>
      <c r="K74" s="219">
        <v>41275</v>
      </c>
      <c r="L74" s="218">
        <v>2013</v>
      </c>
      <c r="M74" s="219">
        <v>41639</v>
      </c>
      <c r="N74" s="206" t="s">
        <v>377</v>
      </c>
      <c r="O74" s="206" t="s">
        <v>5806</v>
      </c>
      <c r="P74" s="209" t="s">
        <v>324</v>
      </c>
      <c r="Q74" s="218">
        <v>1</v>
      </c>
      <c r="R74" s="218">
        <v>8</v>
      </c>
      <c r="S74" s="206" t="s">
        <v>5723</v>
      </c>
      <c r="T74" s="206" t="s">
        <v>5807</v>
      </c>
      <c r="U74" s="214"/>
      <c r="V74" s="214"/>
    </row>
    <row r="75" spans="1:22" s="221" customFormat="1" ht="85.5">
      <c r="A75" s="206" t="s">
        <v>5670</v>
      </c>
      <c r="B75" s="207" t="s">
        <v>377</v>
      </c>
      <c r="C75" s="208">
        <v>69</v>
      </c>
      <c r="D75" s="218">
        <v>3000553</v>
      </c>
      <c r="E75" s="218" t="s">
        <v>380</v>
      </c>
      <c r="F75" s="210">
        <v>41275</v>
      </c>
      <c r="G75" s="206" t="s">
        <v>1189</v>
      </c>
      <c r="H75" s="215">
        <v>33.806303999999997</v>
      </c>
      <c r="I75" s="215">
        <f t="shared" si="2"/>
        <v>39.891438719999996</v>
      </c>
      <c r="J75" s="218">
        <v>2013</v>
      </c>
      <c r="K75" s="219">
        <v>41275</v>
      </c>
      <c r="L75" s="218">
        <v>2013</v>
      </c>
      <c r="M75" s="219">
        <v>41639</v>
      </c>
      <c r="N75" s="206" t="s">
        <v>377</v>
      </c>
      <c r="O75" s="206" t="s">
        <v>5808</v>
      </c>
      <c r="P75" s="209" t="s">
        <v>324</v>
      </c>
      <c r="Q75" s="218">
        <v>1</v>
      </c>
      <c r="R75" s="218">
        <v>8</v>
      </c>
      <c r="S75" s="206" t="s">
        <v>5723</v>
      </c>
      <c r="T75" s="206" t="s">
        <v>5809</v>
      </c>
      <c r="U75" s="214"/>
      <c r="V75" s="214"/>
    </row>
    <row r="76" spans="1:22" s="221" customFormat="1" ht="85.5">
      <c r="A76" s="206" t="s">
        <v>5670</v>
      </c>
      <c r="B76" s="207" t="s">
        <v>377</v>
      </c>
      <c r="C76" s="208">
        <v>70</v>
      </c>
      <c r="D76" s="218">
        <v>3000553</v>
      </c>
      <c r="E76" s="218" t="s">
        <v>380</v>
      </c>
      <c r="F76" s="210">
        <v>41275</v>
      </c>
      <c r="G76" s="206" t="s">
        <v>1189</v>
      </c>
      <c r="H76" s="215">
        <v>87.452442000000005</v>
      </c>
      <c r="I76" s="215">
        <f t="shared" si="2"/>
        <v>103.19388155999999</v>
      </c>
      <c r="J76" s="218">
        <v>2013</v>
      </c>
      <c r="K76" s="219">
        <v>41275</v>
      </c>
      <c r="L76" s="218">
        <v>2013</v>
      </c>
      <c r="M76" s="219">
        <v>41639</v>
      </c>
      <c r="N76" s="206" t="s">
        <v>377</v>
      </c>
      <c r="O76" s="206" t="s">
        <v>5810</v>
      </c>
      <c r="P76" s="209" t="s">
        <v>324</v>
      </c>
      <c r="Q76" s="218">
        <v>1</v>
      </c>
      <c r="R76" s="218">
        <v>8</v>
      </c>
      <c r="S76" s="206" t="s">
        <v>5723</v>
      </c>
      <c r="T76" s="206" t="s">
        <v>5811</v>
      </c>
      <c r="U76" s="214"/>
      <c r="V76" s="214"/>
    </row>
    <row r="77" spans="1:22" s="221" customFormat="1" ht="85.5">
      <c r="A77" s="206" t="s">
        <v>5670</v>
      </c>
      <c r="B77" s="207" t="s">
        <v>377</v>
      </c>
      <c r="C77" s="208">
        <v>71</v>
      </c>
      <c r="D77" s="218">
        <v>3000553</v>
      </c>
      <c r="E77" s="218" t="s">
        <v>380</v>
      </c>
      <c r="F77" s="210">
        <v>41275</v>
      </c>
      <c r="G77" s="206" t="s">
        <v>1189</v>
      </c>
      <c r="H77" s="215">
        <v>175.29451852901184</v>
      </c>
      <c r="I77" s="215">
        <f t="shared" si="2"/>
        <v>206.84753186423396</v>
      </c>
      <c r="J77" s="218">
        <v>2013</v>
      </c>
      <c r="K77" s="219">
        <v>41275</v>
      </c>
      <c r="L77" s="218">
        <v>2013</v>
      </c>
      <c r="M77" s="219">
        <v>41639</v>
      </c>
      <c r="N77" s="206" t="s">
        <v>377</v>
      </c>
      <c r="O77" s="206" t="s">
        <v>5812</v>
      </c>
      <c r="P77" s="209" t="s">
        <v>324</v>
      </c>
      <c r="Q77" s="218">
        <v>1</v>
      </c>
      <c r="R77" s="218">
        <v>8</v>
      </c>
      <c r="S77" s="206" t="s">
        <v>5723</v>
      </c>
      <c r="T77" s="206" t="s">
        <v>5813</v>
      </c>
      <c r="U77" s="214"/>
      <c r="V77" s="214"/>
    </row>
    <row r="78" spans="1:22" s="221" customFormat="1" ht="85.5">
      <c r="A78" s="206" t="s">
        <v>5670</v>
      </c>
      <c r="B78" s="207" t="s">
        <v>377</v>
      </c>
      <c r="C78" s="208">
        <v>72</v>
      </c>
      <c r="D78" s="218">
        <v>3000516</v>
      </c>
      <c r="E78" s="218" t="s">
        <v>5721</v>
      </c>
      <c r="F78" s="210">
        <v>41275</v>
      </c>
      <c r="G78" s="206" t="s">
        <v>1189</v>
      </c>
      <c r="H78" s="215">
        <v>260.12063999999998</v>
      </c>
      <c r="I78" s="215">
        <f t="shared" si="2"/>
        <v>306.94235519999995</v>
      </c>
      <c r="J78" s="218">
        <v>2013</v>
      </c>
      <c r="K78" s="219">
        <v>41275</v>
      </c>
      <c r="L78" s="218">
        <v>2013</v>
      </c>
      <c r="M78" s="219">
        <v>41639</v>
      </c>
      <c r="N78" s="206" t="s">
        <v>377</v>
      </c>
      <c r="O78" s="206" t="s">
        <v>5814</v>
      </c>
      <c r="P78" s="209" t="s">
        <v>324</v>
      </c>
      <c r="Q78" s="218">
        <v>1</v>
      </c>
      <c r="R78" s="218">
        <v>8</v>
      </c>
      <c r="S78" s="206" t="s">
        <v>5723</v>
      </c>
      <c r="T78" s="206" t="s">
        <v>5815</v>
      </c>
      <c r="U78" s="214"/>
      <c r="V78" s="214"/>
    </row>
    <row r="79" spans="1:22" s="221" customFormat="1" ht="85.5">
      <c r="A79" s="206" t="s">
        <v>5670</v>
      </c>
      <c r="B79" s="207" t="s">
        <v>377</v>
      </c>
      <c r="C79" s="208">
        <v>73</v>
      </c>
      <c r="D79" s="218">
        <v>3000553</v>
      </c>
      <c r="E79" s="218" t="s">
        <v>380</v>
      </c>
      <c r="F79" s="210">
        <v>41275</v>
      </c>
      <c r="G79" s="206" t="s">
        <v>1189</v>
      </c>
      <c r="H79" s="215">
        <v>18.137392000000002</v>
      </c>
      <c r="I79" s="215">
        <f t="shared" si="2"/>
        <v>21.402122560000002</v>
      </c>
      <c r="J79" s="218">
        <v>2013</v>
      </c>
      <c r="K79" s="219">
        <v>41275</v>
      </c>
      <c r="L79" s="218">
        <v>2013</v>
      </c>
      <c r="M79" s="219">
        <v>41639</v>
      </c>
      <c r="N79" s="206" t="s">
        <v>377</v>
      </c>
      <c r="O79" s="206" t="s">
        <v>5816</v>
      </c>
      <c r="P79" s="209" t="s">
        <v>324</v>
      </c>
      <c r="Q79" s="218">
        <v>1</v>
      </c>
      <c r="R79" s="218">
        <v>8</v>
      </c>
      <c r="S79" s="206" t="s">
        <v>5723</v>
      </c>
      <c r="T79" s="206" t="s">
        <v>5817</v>
      </c>
      <c r="U79" s="214"/>
      <c r="V79" s="214"/>
    </row>
    <row r="80" spans="1:22" s="221" customFormat="1" ht="85.5">
      <c r="A80" s="206" t="s">
        <v>5670</v>
      </c>
      <c r="B80" s="207" t="s">
        <v>377</v>
      </c>
      <c r="C80" s="208">
        <v>74</v>
      </c>
      <c r="D80" s="218">
        <v>3000553</v>
      </c>
      <c r="E80" s="218" t="s">
        <v>380</v>
      </c>
      <c r="F80" s="210">
        <v>41275</v>
      </c>
      <c r="G80" s="206" t="s">
        <v>1189</v>
      </c>
      <c r="H80" s="215">
        <v>5.8114099999999995</v>
      </c>
      <c r="I80" s="215">
        <f t="shared" si="2"/>
        <v>6.8574637999999988</v>
      </c>
      <c r="J80" s="218">
        <v>2013</v>
      </c>
      <c r="K80" s="219">
        <v>41275</v>
      </c>
      <c r="L80" s="218">
        <v>2013</v>
      </c>
      <c r="M80" s="219">
        <v>41639</v>
      </c>
      <c r="N80" s="206" t="s">
        <v>377</v>
      </c>
      <c r="O80" s="206" t="s">
        <v>5818</v>
      </c>
      <c r="P80" s="209" t="s">
        <v>324</v>
      </c>
      <c r="Q80" s="218">
        <v>1</v>
      </c>
      <c r="R80" s="218">
        <v>8</v>
      </c>
      <c r="S80" s="206" t="s">
        <v>5723</v>
      </c>
      <c r="T80" s="206" t="s">
        <v>5819</v>
      </c>
      <c r="U80" s="214"/>
      <c r="V80" s="214"/>
    </row>
    <row r="81" spans="1:22" s="221" customFormat="1" ht="85.5">
      <c r="A81" s="206" t="s">
        <v>5670</v>
      </c>
      <c r="B81" s="207" t="s">
        <v>377</v>
      </c>
      <c r="C81" s="208">
        <v>75</v>
      </c>
      <c r="D81" s="218">
        <v>3000553</v>
      </c>
      <c r="E81" s="218" t="s">
        <v>380</v>
      </c>
      <c r="F81" s="210">
        <v>41275</v>
      </c>
      <c r="G81" s="206" t="s">
        <v>1189</v>
      </c>
      <c r="H81" s="215">
        <v>27.99665877139833</v>
      </c>
      <c r="I81" s="215">
        <f t="shared" si="2"/>
        <v>33.036057350250026</v>
      </c>
      <c r="J81" s="218">
        <v>2013</v>
      </c>
      <c r="K81" s="219">
        <v>41275</v>
      </c>
      <c r="L81" s="218">
        <v>2013</v>
      </c>
      <c r="M81" s="219">
        <v>41639</v>
      </c>
      <c r="N81" s="206" t="s">
        <v>377</v>
      </c>
      <c r="O81" s="206" t="s">
        <v>5820</v>
      </c>
      <c r="P81" s="209" t="s">
        <v>324</v>
      </c>
      <c r="Q81" s="218">
        <v>1</v>
      </c>
      <c r="R81" s="218">
        <v>8</v>
      </c>
      <c r="S81" s="206" t="s">
        <v>5723</v>
      </c>
      <c r="T81" s="206" t="s">
        <v>5821</v>
      </c>
      <c r="U81" s="214"/>
      <c r="V81" s="214"/>
    </row>
    <row r="82" spans="1:22" s="230" customFormat="1" ht="99.75">
      <c r="A82" s="206" t="s">
        <v>5670</v>
      </c>
      <c r="B82" s="222" t="s">
        <v>1827</v>
      </c>
      <c r="C82" s="208">
        <v>76</v>
      </c>
      <c r="D82" s="213">
        <v>3000417</v>
      </c>
      <c r="E82" s="223" t="s">
        <v>591</v>
      </c>
      <c r="F82" s="224">
        <v>41275</v>
      </c>
      <c r="G82" s="222" t="s">
        <v>1931</v>
      </c>
      <c r="H82" s="225">
        <v>2341.5</v>
      </c>
      <c r="I82" s="225">
        <f>H82*1.18</f>
        <v>2762.97</v>
      </c>
      <c r="J82" s="222">
        <v>2013</v>
      </c>
      <c r="K82" s="226">
        <v>41306</v>
      </c>
      <c r="L82" s="222">
        <v>2013</v>
      </c>
      <c r="M82" s="226">
        <v>41639</v>
      </c>
      <c r="N82" s="206" t="s">
        <v>1827</v>
      </c>
      <c r="O82" s="227" t="s">
        <v>5822</v>
      </c>
      <c r="P82" s="209" t="s">
        <v>324</v>
      </c>
      <c r="Q82" s="228">
        <v>1</v>
      </c>
      <c r="R82" s="229">
        <v>8</v>
      </c>
      <c r="S82" s="222" t="s">
        <v>5823</v>
      </c>
      <c r="T82" s="222" t="s">
        <v>5824</v>
      </c>
      <c r="U82" s="214"/>
      <c r="V82" s="214"/>
    </row>
    <row r="83" spans="1:22" s="230" customFormat="1" ht="128.25">
      <c r="A83" s="206" t="s">
        <v>5670</v>
      </c>
      <c r="B83" s="222" t="s">
        <v>1827</v>
      </c>
      <c r="C83" s="208">
        <v>77</v>
      </c>
      <c r="D83" s="213">
        <v>3000435</v>
      </c>
      <c r="E83" s="223" t="s">
        <v>1566</v>
      </c>
      <c r="F83" s="224">
        <v>41334</v>
      </c>
      <c r="G83" s="222" t="s">
        <v>1931</v>
      </c>
      <c r="H83" s="225">
        <v>350</v>
      </c>
      <c r="I83" s="225">
        <v>413</v>
      </c>
      <c r="J83" s="222">
        <v>2013</v>
      </c>
      <c r="K83" s="226">
        <v>41365</v>
      </c>
      <c r="L83" s="222">
        <v>2013</v>
      </c>
      <c r="M83" s="226">
        <v>41455</v>
      </c>
      <c r="N83" s="206" t="s">
        <v>1827</v>
      </c>
      <c r="O83" s="227" t="s">
        <v>5825</v>
      </c>
      <c r="P83" s="209" t="s">
        <v>324</v>
      </c>
      <c r="Q83" s="228">
        <v>1</v>
      </c>
      <c r="R83" s="229">
        <v>8</v>
      </c>
      <c r="S83" s="222" t="s">
        <v>5826</v>
      </c>
      <c r="T83" s="222" t="s">
        <v>5827</v>
      </c>
      <c r="U83" s="214"/>
      <c r="V83" s="214"/>
    </row>
    <row r="84" spans="1:22" s="230" customFormat="1" ht="114">
      <c r="A84" s="206" t="s">
        <v>5670</v>
      </c>
      <c r="B84" s="222" t="s">
        <v>1827</v>
      </c>
      <c r="C84" s="208">
        <v>78</v>
      </c>
      <c r="D84" s="213">
        <v>3000417</v>
      </c>
      <c r="E84" s="223" t="s">
        <v>591</v>
      </c>
      <c r="F84" s="224">
        <v>41365</v>
      </c>
      <c r="G84" s="222" t="s">
        <v>1931</v>
      </c>
      <c r="H84" s="225">
        <v>135.5</v>
      </c>
      <c r="I84" s="225">
        <f>H84*1.18</f>
        <v>159.88999999999999</v>
      </c>
      <c r="J84" s="222">
        <v>2013</v>
      </c>
      <c r="K84" s="226">
        <v>41395</v>
      </c>
      <c r="L84" s="222">
        <v>2013</v>
      </c>
      <c r="M84" s="226">
        <v>41455</v>
      </c>
      <c r="N84" s="206" t="s">
        <v>1827</v>
      </c>
      <c r="O84" s="227" t="s">
        <v>5828</v>
      </c>
      <c r="P84" s="209" t="s">
        <v>324</v>
      </c>
      <c r="Q84" s="228">
        <v>1</v>
      </c>
      <c r="R84" s="229">
        <v>8</v>
      </c>
      <c r="S84" s="222" t="s">
        <v>5826</v>
      </c>
      <c r="T84" s="222" t="s">
        <v>5829</v>
      </c>
      <c r="U84" s="214"/>
      <c r="V84" s="214"/>
    </row>
    <row r="85" spans="1:22" s="236" customFormat="1" ht="85.5">
      <c r="A85" s="206" t="s">
        <v>5670</v>
      </c>
      <c r="B85" s="202" t="s">
        <v>1827</v>
      </c>
      <c r="C85" s="208">
        <v>79</v>
      </c>
      <c r="D85" s="218">
        <v>1</v>
      </c>
      <c r="E85" s="223" t="s">
        <v>5830</v>
      </c>
      <c r="F85" s="224">
        <v>41275</v>
      </c>
      <c r="G85" s="206" t="s">
        <v>1189</v>
      </c>
      <c r="H85" s="231">
        <v>1735</v>
      </c>
      <c r="I85" s="231">
        <v>2047.3</v>
      </c>
      <c r="J85" s="202">
        <v>2013</v>
      </c>
      <c r="K85" s="232">
        <v>41275</v>
      </c>
      <c r="L85" s="202">
        <v>2013</v>
      </c>
      <c r="M85" s="232">
        <v>41639</v>
      </c>
      <c r="N85" s="206" t="s">
        <v>1827</v>
      </c>
      <c r="O85" s="233" t="s">
        <v>5831</v>
      </c>
      <c r="P85" s="209" t="s">
        <v>324</v>
      </c>
      <c r="Q85" s="234">
        <v>1</v>
      </c>
      <c r="R85" s="204">
        <v>8</v>
      </c>
      <c r="S85" s="222" t="s">
        <v>5832</v>
      </c>
      <c r="T85" s="235" t="s">
        <v>5833</v>
      </c>
      <c r="U85" s="214"/>
      <c r="V85" s="214"/>
    </row>
    <row r="86" spans="1:22" s="236" customFormat="1" ht="85.5">
      <c r="A86" s="206" t="s">
        <v>5670</v>
      </c>
      <c r="B86" s="202" t="s">
        <v>1827</v>
      </c>
      <c r="C86" s="208">
        <v>80</v>
      </c>
      <c r="D86" s="218">
        <v>1</v>
      </c>
      <c r="E86" s="223" t="s">
        <v>5830</v>
      </c>
      <c r="F86" s="224">
        <v>41275</v>
      </c>
      <c r="G86" s="206" t="s">
        <v>1189</v>
      </c>
      <c r="H86" s="231">
        <v>525</v>
      </c>
      <c r="I86" s="231">
        <v>619.5</v>
      </c>
      <c r="J86" s="202">
        <v>2013</v>
      </c>
      <c r="K86" s="232">
        <v>41275</v>
      </c>
      <c r="L86" s="202">
        <v>2013</v>
      </c>
      <c r="M86" s="232">
        <v>41639</v>
      </c>
      <c r="N86" s="206" t="s">
        <v>1827</v>
      </c>
      <c r="O86" s="233" t="s">
        <v>5831</v>
      </c>
      <c r="P86" s="209" t="s">
        <v>324</v>
      </c>
      <c r="Q86" s="234">
        <v>1</v>
      </c>
      <c r="R86" s="204">
        <v>8</v>
      </c>
      <c r="S86" s="222" t="s">
        <v>5832</v>
      </c>
      <c r="T86" s="235" t="s">
        <v>5834</v>
      </c>
      <c r="U86" s="214"/>
      <c r="V86" s="214"/>
    </row>
    <row r="87" spans="1:22" s="236" customFormat="1" ht="85.5">
      <c r="A87" s="206" t="s">
        <v>5670</v>
      </c>
      <c r="B87" s="202" t="s">
        <v>1827</v>
      </c>
      <c r="C87" s="208">
        <v>81</v>
      </c>
      <c r="D87" s="218">
        <v>1</v>
      </c>
      <c r="E87" s="223" t="s">
        <v>5830</v>
      </c>
      <c r="F87" s="224">
        <v>41275</v>
      </c>
      <c r="G87" s="206" t="s">
        <v>1189</v>
      </c>
      <c r="H87" s="231">
        <v>345</v>
      </c>
      <c r="I87" s="231">
        <v>407.1</v>
      </c>
      <c r="J87" s="202">
        <v>2013</v>
      </c>
      <c r="K87" s="232">
        <v>41275</v>
      </c>
      <c r="L87" s="202">
        <v>2013</v>
      </c>
      <c r="M87" s="232">
        <v>41639</v>
      </c>
      <c r="N87" s="206" t="s">
        <v>1827</v>
      </c>
      <c r="O87" s="233" t="s">
        <v>5831</v>
      </c>
      <c r="P87" s="209" t="s">
        <v>324</v>
      </c>
      <c r="Q87" s="234">
        <v>1</v>
      </c>
      <c r="R87" s="204">
        <v>8</v>
      </c>
      <c r="S87" s="222" t="s">
        <v>5832</v>
      </c>
      <c r="T87" s="235" t="s">
        <v>5835</v>
      </c>
      <c r="U87" s="214"/>
      <c r="V87" s="214"/>
    </row>
    <row r="88" spans="1:22" s="236" customFormat="1" ht="85.5">
      <c r="A88" s="206" t="s">
        <v>5670</v>
      </c>
      <c r="B88" s="202" t="s">
        <v>1827</v>
      </c>
      <c r="C88" s="208">
        <v>82</v>
      </c>
      <c r="D88" s="218">
        <v>1</v>
      </c>
      <c r="E88" s="223" t="s">
        <v>5830</v>
      </c>
      <c r="F88" s="224">
        <v>41275</v>
      </c>
      <c r="G88" s="206" t="s">
        <v>1189</v>
      </c>
      <c r="H88" s="231">
        <v>1065</v>
      </c>
      <c r="I88" s="231">
        <v>1256.7</v>
      </c>
      <c r="J88" s="202">
        <v>2013</v>
      </c>
      <c r="K88" s="232">
        <v>41275</v>
      </c>
      <c r="L88" s="202">
        <v>2013</v>
      </c>
      <c r="M88" s="232">
        <v>41639</v>
      </c>
      <c r="N88" s="206" t="s">
        <v>1827</v>
      </c>
      <c r="O88" s="233" t="s">
        <v>5831</v>
      </c>
      <c r="P88" s="209" t="s">
        <v>324</v>
      </c>
      <c r="Q88" s="234">
        <v>1</v>
      </c>
      <c r="R88" s="204">
        <v>8</v>
      </c>
      <c r="S88" s="222" t="s">
        <v>5832</v>
      </c>
      <c r="T88" s="235" t="s">
        <v>5836</v>
      </c>
      <c r="U88" s="214"/>
      <c r="V88" s="214"/>
    </row>
    <row r="89" spans="1:22" s="236" customFormat="1" ht="85.5">
      <c r="A89" s="206" t="s">
        <v>5670</v>
      </c>
      <c r="B89" s="202" t="s">
        <v>1827</v>
      </c>
      <c r="C89" s="208">
        <v>83</v>
      </c>
      <c r="D89" s="218">
        <v>1</v>
      </c>
      <c r="E89" s="223" t="s">
        <v>5830</v>
      </c>
      <c r="F89" s="224">
        <v>41275</v>
      </c>
      <c r="G89" s="206" t="s">
        <v>1189</v>
      </c>
      <c r="H89" s="231">
        <v>2160</v>
      </c>
      <c r="I89" s="231">
        <v>2548.8000000000002</v>
      </c>
      <c r="J89" s="202">
        <v>2013</v>
      </c>
      <c r="K89" s="232">
        <v>41275</v>
      </c>
      <c r="L89" s="202">
        <v>2013</v>
      </c>
      <c r="M89" s="232">
        <v>41639</v>
      </c>
      <c r="N89" s="206" t="s">
        <v>1827</v>
      </c>
      <c r="O89" s="233" t="s">
        <v>5831</v>
      </c>
      <c r="P89" s="209" t="s">
        <v>324</v>
      </c>
      <c r="Q89" s="234">
        <v>1</v>
      </c>
      <c r="R89" s="204">
        <v>8</v>
      </c>
      <c r="S89" s="222" t="s">
        <v>5832</v>
      </c>
      <c r="T89" s="235" t="s">
        <v>5837</v>
      </c>
      <c r="U89" s="214"/>
      <c r="V89" s="214"/>
    </row>
    <row r="90" spans="1:22" s="236" customFormat="1" ht="85.5">
      <c r="A90" s="206" t="s">
        <v>5670</v>
      </c>
      <c r="B90" s="202" t="s">
        <v>1827</v>
      </c>
      <c r="C90" s="208">
        <v>84</v>
      </c>
      <c r="D90" s="218">
        <v>1</v>
      </c>
      <c r="E90" s="223" t="s">
        <v>5830</v>
      </c>
      <c r="F90" s="224">
        <v>41275</v>
      </c>
      <c r="G90" s="206" t="s">
        <v>1189</v>
      </c>
      <c r="H90" s="231">
        <v>384.72</v>
      </c>
      <c r="I90" s="231">
        <v>453.97</v>
      </c>
      <c r="J90" s="202">
        <v>2013</v>
      </c>
      <c r="K90" s="232">
        <v>41275</v>
      </c>
      <c r="L90" s="202">
        <v>2013</v>
      </c>
      <c r="M90" s="232">
        <v>41639</v>
      </c>
      <c r="N90" s="206" t="s">
        <v>1827</v>
      </c>
      <c r="O90" s="233" t="s">
        <v>5838</v>
      </c>
      <c r="P90" s="209" t="s">
        <v>324</v>
      </c>
      <c r="Q90" s="234">
        <v>1</v>
      </c>
      <c r="R90" s="204">
        <v>8</v>
      </c>
      <c r="S90" s="222" t="s">
        <v>5832</v>
      </c>
      <c r="T90" s="235" t="s">
        <v>5839</v>
      </c>
      <c r="U90" s="214"/>
      <c r="V90" s="214"/>
    </row>
    <row r="91" spans="1:22" s="236" customFormat="1" ht="85.5">
      <c r="A91" s="206" t="s">
        <v>5670</v>
      </c>
      <c r="B91" s="202" t="s">
        <v>1827</v>
      </c>
      <c r="C91" s="208">
        <v>85</v>
      </c>
      <c r="D91" s="218">
        <v>1</v>
      </c>
      <c r="E91" s="223" t="s">
        <v>5830</v>
      </c>
      <c r="F91" s="224">
        <v>41275</v>
      </c>
      <c r="G91" s="206" t="s">
        <v>1189</v>
      </c>
      <c r="H91" s="231">
        <v>80.400000000000006</v>
      </c>
      <c r="I91" s="231">
        <v>80.400000000000006</v>
      </c>
      <c r="J91" s="202">
        <v>2013</v>
      </c>
      <c r="K91" s="232">
        <v>41275</v>
      </c>
      <c r="L91" s="202">
        <v>2013</v>
      </c>
      <c r="M91" s="232">
        <v>41639</v>
      </c>
      <c r="N91" s="206" t="s">
        <v>1827</v>
      </c>
      <c r="O91" s="233" t="s">
        <v>5840</v>
      </c>
      <c r="P91" s="209" t="s">
        <v>324</v>
      </c>
      <c r="Q91" s="234">
        <v>1</v>
      </c>
      <c r="R91" s="204">
        <v>8</v>
      </c>
      <c r="S91" s="222" t="s">
        <v>5832</v>
      </c>
      <c r="T91" s="235" t="s">
        <v>5841</v>
      </c>
      <c r="U91" s="214"/>
      <c r="V91" s="214"/>
    </row>
    <row r="92" spans="1:22" s="236" customFormat="1" ht="85.5">
      <c r="A92" s="206" t="s">
        <v>5670</v>
      </c>
      <c r="B92" s="202" t="s">
        <v>1827</v>
      </c>
      <c r="C92" s="208">
        <v>86</v>
      </c>
      <c r="D92" s="218">
        <v>1</v>
      </c>
      <c r="E92" s="223" t="s">
        <v>5830</v>
      </c>
      <c r="F92" s="224">
        <v>41275</v>
      </c>
      <c r="G92" s="206" t="s">
        <v>1189</v>
      </c>
      <c r="H92" s="231">
        <v>7.2</v>
      </c>
      <c r="I92" s="231">
        <v>7.2</v>
      </c>
      <c r="J92" s="202">
        <v>2013</v>
      </c>
      <c r="K92" s="232">
        <v>41275</v>
      </c>
      <c r="L92" s="202">
        <v>2013</v>
      </c>
      <c r="M92" s="232">
        <v>41639</v>
      </c>
      <c r="N92" s="206" t="s">
        <v>1827</v>
      </c>
      <c r="O92" s="233" t="s">
        <v>5840</v>
      </c>
      <c r="P92" s="209" t="s">
        <v>324</v>
      </c>
      <c r="Q92" s="234">
        <v>1</v>
      </c>
      <c r="R92" s="204">
        <v>8</v>
      </c>
      <c r="S92" s="222" t="s">
        <v>5832</v>
      </c>
      <c r="T92" s="235" t="s">
        <v>5842</v>
      </c>
      <c r="U92" s="214"/>
      <c r="V92" s="214"/>
    </row>
    <row r="93" spans="1:22" s="236" customFormat="1" ht="85.5">
      <c r="A93" s="206" t="s">
        <v>5670</v>
      </c>
      <c r="B93" s="202" t="s">
        <v>1827</v>
      </c>
      <c r="C93" s="208">
        <v>87</v>
      </c>
      <c r="D93" s="218">
        <v>1</v>
      </c>
      <c r="E93" s="223" t="s">
        <v>5830</v>
      </c>
      <c r="F93" s="224">
        <v>41275</v>
      </c>
      <c r="G93" s="206" t="s">
        <v>1189</v>
      </c>
      <c r="H93" s="231">
        <v>2.2000000000000002</v>
      </c>
      <c r="I93" s="231">
        <v>2.59</v>
      </c>
      <c r="J93" s="202">
        <v>2013</v>
      </c>
      <c r="K93" s="232">
        <v>41275</v>
      </c>
      <c r="L93" s="202">
        <v>2013</v>
      </c>
      <c r="M93" s="232">
        <v>41639</v>
      </c>
      <c r="N93" s="206" t="s">
        <v>1827</v>
      </c>
      <c r="O93" s="233" t="s">
        <v>5840</v>
      </c>
      <c r="P93" s="209" t="s">
        <v>324</v>
      </c>
      <c r="Q93" s="234">
        <v>1</v>
      </c>
      <c r="R93" s="204">
        <v>8</v>
      </c>
      <c r="S93" s="222" t="s">
        <v>5832</v>
      </c>
      <c r="T93" s="235" t="s">
        <v>5843</v>
      </c>
      <c r="U93" s="214"/>
      <c r="V93" s="214"/>
    </row>
    <row r="94" spans="1:22" s="236" customFormat="1" ht="85.5">
      <c r="A94" s="206" t="s">
        <v>5670</v>
      </c>
      <c r="B94" s="202" t="s">
        <v>1827</v>
      </c>
      <c r="C94" s="208">
        <v>88</v>
      </c>
      <c r="D94" s="218">
        <v>1</v>
      </c>
      <c r="E94" s="223" t="s">
        <v>5830</v>
      </c>
      <c r="F94" s="224">
        <v>41275</v>
      </c>
      <c r="G94" s="206" t="s">
        <v>1189</v>
      </c>
      <c r="H94" s="231">
        <v>1.8</v>
      </c>
      <c r="I94" s="231">
        <v>1.8</v>
      </c>
      <c r="J94" s="202">
        <v>2013</v>
      </c>
      <c r="K94" s="232">
        <v>41275</v>
      </c>
      <c r="L94" s="202">
        <v>2013</v>
      </c>
      <c r="M94" s="232">
        <v>41639</v>
      </c>
      <c r="N94" s="206" t="s">
        <v>1827</v>
      </c>
      <c r="O94" s="233" t="s">
        <v>5840</v>
      </c>
      <c r="P94" s="209" t="s">
        <v>324</v>
      </c>
      <c r="Q94" s="234">
        <v>1</v>
      </c>
      <c r="R94" s="204">
        <v>8</v>
      </c>
      <c r="S94" s="222" t="s">
        <v>5832</v>
      </c>
      <c r="T94" s="235" t="s">
        <v>5844</v>
      </c>
      <c r="U94" s="214"/>
      <c r="V94" s="214"/>
    </row>
    <row r="95" spans="1:22" s="236" customFormat="1" ht="85.5">
      <c r="A95" s="206" t="s">
        <v>5670</v>
      </c>
      <c r="B95" s="202" t="s">
        <v>1827</v>
      </c>
      <c r="C95" s="208">
        <v>89</v>
      </c>
      <c r="D95" s="218">
        <v>1</v>
      </c>
      <c r="E95" s="223" t="s">
        <v>5830</v>
      </c>
      <c r="F95" s="224">
        <v>41275</v>
      </c>
      <c r="G95" s="206" t="s">
        <v>1189</v>
      </c>
      <c r="H95" s="231">
        <v>9.5</v>
      </c>
      <c r="I95" s="231">
        <v>11.21</v>
      </c>
      <c r="J95" s="202">
        <v>2013</v>
      </c>
      <c r="K95" s="232">
        <v>41275</v>
      </c>
      <c r="L95" s="202">
        <v>2013</v>
      </c>
      <c r="M95" s="232">
        <v>41639</v>
      </c>
      <c r="N95" s="206" t="s">
        <v>1827</v>
      </c>
      <c r="O95" s="233" t="s">
        <v>5840</v>
      </c>
      <c r="P95" s="209" t="s">
        <v>324</v>
      </c>
      <c r="Q95" s="234">
        <v>1</v>
      </c>
      <c r="R95" s="204">
        <v>8</v>
      </c>
      <c r="S95" s="222" t="s">
        <v>5832</v>
      </c>
      <c r="T95" s="235" t="s">
        <v>5845</v>
      </c>
      <c r="U95" s="214"/>
      <c r="V95" s="214"/>
    </row>
    <row r="96" spans="1:22" s="236" customFormat="1" ht="85.5">
      <c r="A96" s="206" t="s">
        <v>5670</v>
      </c>
      <c r="B96" s="202" t="s">
        <v>1827</v>
      </c>
      <c r="C96" s="208">
        <v>90</v>
      </c>
      <c r="D96" s="218">
        <v>1</v>
      </c>
      <c r="E96" s="223" t="s">
        <v>5830</v>
      </c>
      <c r="F96" s="224">
        <v>41275</v>
      </c>
      <c r="G96" s="206" t="s">
        <v>1189</v>
      </c>
      <c r="H96" s="231">
        <v>6</v>
      </c>
      <c r="I96" s="231">
        <v>7.08</v>
      </c>
      <c r="J96" s="202">
        <v>2013</v>
      </c>
      <c r="K96" s="232">
        <v>41275</v>
      </c>
      <c r="L96" s="202">
        <v>2013</v>
      </c>
      <c r="M96" s="232">
        <v>41639</v>
      </c>
      <c r="N96" s="206" t="s">
        <v>1827</v>
      </c>
      <c r="O96" s="233" t="s">
        <v>5840</v>
      </c>
      <c r="P96" s="209" t="s">
        <v>324</v>
      </c>
      <c r="Q96" s="234">
        <v>1</v>
      </c>
      <c r="R96" s="204">
        <v>8</v>
      </c>
      <c r="S96" s="222" t="s">
        <v>5832</v>
      </c>
      <c r="T96" s="235" t="s">
        <v>5846</v>
      </c>
      <c r="U96" s="214"/>
      <c r="V96" s="214"/>
    </row>
    <row r="97" spans="1:22" s="236" customFormat="1" ht="85.5">
      <c r="A97" s="206" t="s">
        <v>5670</v>
      </c>
      <c r="B97" s="202" t="s">
        <v>1827</v>
      </c>
      <c r="C97" s="208">
        <v>91</v>
      </c>
      <c r="D97" s="218">
        <v>1</v>
      </c>
      <c r="E97" s="223" t="s">
        <v>5830</v>
      </c>
      <c r="F97" s="224">
        <v>41275</v>
      </c>
      <c r="G97" s="206" t="s">
        <v>1189</v>
      </c>
      <c r="H97" s="231">
        <v>4.8</v>
      </c>
      <c r="I97" s="231">
        <v>4.8</v>
      </c>
      <c r="J97" s="202">
        <v>2013</v>
      </c>
      <c r="K97" s="232">
        <v>41275</v>
      </c>
      <c r="L97" s="202">
        <v>2013</v>
      </c>
      <c r="M97" s="232">
        <v>41639</v>
      </c>
      <c r="N97" s="206" t="s">
        <v>1827</v>
      </c>
      <c r="O97" s="233" t="s">
        <v>5840</v>
      </c>
      <c r="P97" s="209" t="s">
        <v>324</v>
      </c>
      <c r="Q97" s="234">
        <v>1</v>
      </c>
      <c r="R97" s="204">
        <v>8</v>
      </c>
      <c r="S97" s="222" t="s">
        <v>5832</v>
      </c>
      <c r="T97" s="235" t="s">
        <v>5847</v>
      </c>
      <c r="U97" s="214"/>
      <c r="V97" s="214"/>
    </row>
    <row r="98" spans="1:22" s="236" customFormat="1" ht="85.5">
      <c r="A98" s="206" t="s">
        <v>5670</v>
      </c>
      <c r="B98" s="202" t="s">
        <v>1827</v>
      </c>
      <c r="C98" s="208">
        <v>92</v>
      </c>
      <c r="D98" s="218">
        <v>1</v>
      </c>
      <c r="E98" s="223" t="s">
        <v>5830</v>
      </c>
      <c r="F98" s="224">
        <v>41275</v>
      </c>
      <c r="G98" s="206" t="s">
        <v>1189</v>
      </c>
      <c r="H98" s="231">
        <v>6</v>
      </c>
      <c r="I98" s="231">
        <v>7.08</v>
      </c>
      <c r="J98" s="202">
        <v>2013</v>
      </c>
      <c r="K98" s="232">
        <v>41275</v>
      </c>
      <c r="L98" s="202">
        <v>2013</v>
      </c>
      <c r="M98" s="232">
        <v>41639</v>
      </c>
      <c r="N98" s="206" t="s">
        <v>1827</v>
      </c>
      <c r="O98" s="233" t="s">
        <v>5840</v>
      </c>
      <c r="P98" s="209" t="s">
        <v>324</v>
      </c>
      <c r="Q98" s="234">
        <v>1</v>
      </c>
      <c r="R98" s="204">
        <v>8</v>
      </c>
      <c r="S98" s="222" t="s">
        <v>5832</v>
      </c>
      <c r="T98" s="235" t="s">
        <v>5848</v>
      </c>
      <c r="U98" s="214"/>
      <c r="V98" s="214"/>
    </row>
    <row r="99" spans="1:22" s="236" customFormat="1" ht="85.5">
      <c r="A99" s="206" t="s">
        <v>5670</v>
      </c>
      <c r="B99" s="202" t="s">
        <v>1827</v>
      </c>
      <c r="C99" s="208">
        <v>93</v>
      </c>
      <c r="D99" s="218">
        <v>1</v>
      </c>
      <c r="E99" s="223" t="s">
        <v>5830</v>
      </c>
      <c r="F99" s="224">
        <v>41275</v>
      </c>
      <c r="G99" s="206" t="s">
        <v>1189</v>
      </c>
      <c r="H99" s="231">
        <v>2.4</v>
      </c>
      <c r="I99" s="231">
        <v>2.4</v>
      </c>
      <c r="J99" s="202">
        <v>2013</v>
      </c>
      <c r="K99" s="232">
        <v>41275</v>
      </c>
      <c r="L99" s="202">
        <v>2013</v>
      </c>
      <c r="M99" s="232">
        <v>41639</v>
      </c>
      <c r="N99" s="206" t="s">
        <v>1827</v>
      </c>
      <c r="O99" s="233" t="s">
        <v>5840</v>
      </c>
      <c r="P99" s="209" t="s">
        <v>324</v>
      </c>
      <c r="Q99" s="234">
        <v>1</v>
      </c>
      <c r="R99" s="204">
        <v>8</v>
      </c>
      <c r="S99" s="222" t="s">
        <v>5832</v>
      </c>
      <c r="T99" s="235" t="s">
        <v>5849</v>
      </c>
      <c r="U99" s="214"/>
      <c r="V99" s="214"/>
    </row>
    <row r="100" spans="1:22" s="236" customFormat="1" ht="85.5">
      <c r="A100" s="206" t="s">
        <v>5670</v>
      </c>
      <c r="B100" s="202" t="s">
        <v>1827</v>
      </c>
      <c r="C100" s="208">
        <v>94</v>
      </c>
      <c r="D100" s="218">
        <v>1</v>
      </c>
      <c r="E100" s="223" t="s">
        <v>5830</v>
      </c>
      <c r="F100" s="224">
        <v>41275</v>
      </c>
      <c r="G100" s="206" t="s">
        <v>1189</v>
      </c>
      <c r="H100" s="231">
        <v>3.6</v>
      </c>
      <c r="I100" s="231">
        <v>3.6</v>
      </c>
      <c r="J100" s="202">
        <v>2013</v>
      </c>
      <c r="K100" s="232">
        <v>41275</v>
      </c>
      <c r="L100" s="202">
        <v>2013</v>
      </c>
      <c r="M100" s="232">
        <v>41639</v>
      </c>
      <c r="N100" s="206" t="s">
        <v>1827</v>
      </c>
      <c r="O100" s="233" t="s">
        <v>5840</v>
      </c>
      <c r="P100" s="209" t="s">
        <v>324</v>
      </c>
      <c r="Q100" s="234">
        <v>1</v>
      </c>
      <c r="R100" s="204">
        <v>8</v>
      </c>
      <c r="S100" s="222" t="s">
        <v>5832</v>
      </c>
      <c r="T100" s="235" t="s">
        <v>5850</v>
      </c>
      <c r="U100" s="214"/>
      <c r="V100" s="214"/>
    </row>
    <row r="101" spans="1:22" s="236" customFormat="1" ht="85.5">
      <c r="A101" s="206" t="s">
        <v>5670</v>
      </c>
      <c r="B101" s="202" t="s">
        <v>1827</v>
      </c>
      <c r="C101" s="208">
        <v>95</v>
      </c>
      <c r="D101" s="218">
        <v>1</v>
      </c>
      <c r="E101" s="223" t="s">
        <v>5830</v>
      </c>
      <c r="F101" s="224">
        <v>41275</v>
      </c>
      <c r="G101" s="206" t="s">
        <v>1189</v>
      </c>
      <c r="H101" s="231">
        <v>52.8</v>
      </c>
      <c r="I101" s="231">
        <v>52.8</v>
      </c>
      <c r="J101" s="202">
        <v>2013</v>
      </c>
      <c r="K101" s="232">
        <v>41275</v>
      </c>
      <c r="L101" s="202">
        <v>2013</v>
      </c>
      <c r="M101" s="232">
        <v>41639</v>
      </c>
      <c r="N101" s="206" t="s">
        <v>1827</v>
      </c>
      <c r="O101" s="233" t="s">
        <v>5840</v>
      </c>
      <c r="P101" s="209" t="s">
        <v>324</v>
      </c>
      <c r="Q101" s="234">
        <v>1</v>
      </c>
      <c r="R101" s="204">
        <v>8</v>
      </c>
      <c r="S101" s="222" t="s">
        <v>5832</v>
      </c>
      <c r="T101" s="235" t="s">
        <v>5851</v>
      </c>
      <c r="U101" s="214"/>
      <c r="V101" s="214"/>
    </row>
    <row r="102" spans="1:22" s="236" customFormat="1" ht="85.5">
      <c r="A102" s="206" t="s">
        <v>5670</v>
      </c>
      <c r="B102" s="202" t="s">
        <v>1827</v>
      </c>
      <c r="C102" s="208">
        <v>96</v>
      </c>
      <c r="D102" s="218">
        <v>1</v>
      </c>
      <c r="E102" s="223" t="s">
        <v>5830</v>
      </c>
      <c r="F102" s="224">
        <v>41275</v>
      </c>
      <c r="G102" s="206" t="s">
        <v>1189</v>
      </c>
      <c r="H102" s="231">
        <v>12</v>
      </c>
      <c r="I102" s="231">
        <v>14.16</v>
      </c>
      <c r="J102" s="202">
        <v>2013</v>
      </c>
      <c r="K102" s="232">
        <v>41275</v>
      </c>
      <c r="L102" s="202">
        <v>2013</v>
      </c>
      <c r="M102" s="232">
        <v>41639</v>
      </c>
      <c r="N102" s="206" t="s">
        <v>1827</v>
      </c>
      <c r="O102" s="233" t="s">
        <v>5840</v>
      </c>
      <c r="P102" s="209" t="s">
        <v>324</v>
      </c>
      <c r="Q102" s="234">
        <v>1</v>
      </c>
      <c r="R102" s="204">
        <v>8</v>
      </c>
      <c r="S102" s="222" t="s">
        <v>5832</v>
      </c>
      <c r="T102" s="235" t="s">
        <v>5852</v>
      </c>
      <c r="U102" s="214"/>
      <c r="V102" s="214"/>
    </row>
    <row r="103" spans="1:22" s="236" customFormat="1" ht="85.5">
      <c r="A103" s="206" t="s">
        <v>5670</v>
      </c>
      <c r="B103" s="202" t="s">
        <v>1827</v>
      </c>
      <c r="C103" s="208">
        <v>97</v>
      </c>
      <c r="D103" s="218">
        <v>1</v>
      </c>
      <c r="E103" s="223" t="s">
        <v>5830</v>
      </c>
      <c r="F103" s="224">
        <v>41275</v>
      </c>
      <c r="G103" s="206" t="s">
        <v>1189</v>
      </c>
      <c r="H103" s="231">
        <v>3.6</v>
      </c>
      <c r="I103" s="231">
        <v>3.6</v>
      </c>
      <c r="J103" s="202">
        <v>2013</v>
      </c>
      <c r="K103" s="232">
        <v>41275</v>
      </c>
      <c r="L103" s="202">
        <v>2013</v>
      </c>
      <c r="M103" s="232">
        <v>41639</v>
      </c>
      <c r="N103" s="206" t="s">
        <v>1827</v>
      </c>
      <c r="O103" s="233" t="s">
        <v>5840</v>
      </c>
      <c r="P103" s="209" t="s">
        <v>324</v>
      </c>
      <c r="Q103" s="234">
        <v>1</v>
      </c>
      <c r="R103" s="204">
        <v>8</v>
      </c>
      <c r="S103" s="222" t="s">
        <v>5832</v>
      </c>
      <c r="T103" s="235" t="s">
        <v>5853</v>
      </c>
      <c r="U103" s="214"/>
      <c r="V103" s="214"/>
    </row>
    <row r="104" spans="1:22" s="236" customFormat="1" ht="85.5">
      <c r="A104" s="206" t="s">
        <v>5670</v>
      </c>
      <c r="B104" s="202" t="s">
        <v>1827</v>
      </c>
      <c r="C104" s="208">
        <v>98</v>
      </c>
      <c r="D104" s="218">
        <v>1</v>
      </c>
      <c r="E104" s="223" t="s">
        <v>5830</v>
      </c>
      <c r="F104" s="224">
        <v>41275</v>
      </c>
      <c r="G104" s="206" t="s">
        <v>1189</v>
      </c>
      <c r="H104" s="231">
        <v>30</v>
      </c>
      <c r="I104" s="231">
        <v>30</v>
      </c>
      <c r="J104" s="202">
        <v>2013</v>
      </c>
      <c r="K104" s="232">
        <v>41275</v>
      </c>
      <c r="L104" s="202">
        <v>2013</v>
      </c>
      <c r="M104" s="232">
        <v>41639</v>
      </c>
      <c r="N104" s="206" t="s">
        <v>1827</v>
      </c>
      <c r="O104" s="233" t="s">
        <v>5854</v>
      </c>
      <c r="P104" s="209" t="s">
        <v>324</v>
      </c>
      <c r="Q104" s="234">
        <v>1</v>
      </c>
      <c r="R104" s="204">
        <v>8</v>
      </c>
      <c r="S104" s="222" t="s">
        <v>5832</v>
      </c>
      <c r="T104" s="235" t="s">
        <v>5855</v>
      </c>
      <c r="U104" s="214"/>
      <c r="V104" s="214"/>
    </row>
    <row r="105" spans="1:22" s="236" customFormat="1" ht="85.5">
      <c r="A105" s="206" t="s">
        <v>5670</v>
      </c>
      <c r="B105" s="202" t="s">
        <v>1827</v>
      </c>
      <c r="C105" s="208">
        <v>99</v>
      </c>
      <c r="D105" s="218">
        <v>1</v>
      </c>
      <c r="E105" s="223" t="s">
        <v>5830</v>
      </c>
      <c r="F105" s="224">
        <v>41275</v>
      </c>
      <c r="G105" s="206" t="s">
        <v>1189</v>
      </c>
      <c r="H105" s="231">
        <v>156</v>
      </c>
      <c r="I105" s="231">
        <v>184.08</v>
      </c>
      <c r="J105" s="202">
        <v>2013</v>
      </c>
      <c r="K105" s="232">
        <v>41275</v>
      </c>
      <c r="L105" s="202">
        <v>2013</v>
      </c>
      <c r="M105" s="232">
        <v>41639</v>
      </c>
      <c r="N105" s="206" t="s">
        <v>1827</v>
      </c>
      <c r="O105" s="233" t="s">
        <v>5854</v>
      </c>
      <c r="P105" s="209" t="s">
        <v>324</v>
      </c>
      <c r="Q105" s="234">
        <v>1</v>
      </c>
      <c r="R105" s="204">
        <v>8</v>
      </c>
      <c r="S105" s="222" t="s">
        <v>5832</v>
      </c>
      <c r="T105" s="235" t="s">
        <v>5856</v>
      </c>
      <c r="U105" s="214"/>
      <c r="V105" s="214"/>
    </row>
    <row r="106" spans="1:22" s="236" customFormat="1" ht="85.5">
      <c r="A106" s="206" t="s">
        <v>5670</v>
      </c>
      <c r="B106" s="202" t="s">
        <v>1827</v>
      </c>
      <c r="C106" s="208">
        <v>100</v>
      </c>
      <c r="D106" s="218">
        <v>1</v>
      </c>
      <c r="E106" s="223" t="s">
        <v>5830</v>
      </c>
      <c r="F106" s="224">
        <v>41275</v>
      </c>
      <c r="G106" s="206" t="s">
        <v>1189</v>
      </c>
      <c r="H106" s="231">
        <v>57.82</v>
      </c>
      <c r="I106" s="231">
        <v>57.82</v>
      </c>
      <c r="J106" s="202">
        <v>2013</v>
      </c>
      <c r="K106" s="232">
        <v>41275</v>
      </c>
      <c r="L106" s="202">
        <v>2013</v>
      </c>
      <c r="M106" s="232">
        <v>41639</v>
      </c>
      <c r="N106" s="206" t="s">
        <v>1827</v>
      </c>
      <c r="O106" s="233" t="s">
        <v>5854</v>
      </c>
      <c r="P106" s="209" t="s">
        <v>324</v>
      </c>
      <c r="Q106" s="234">
        <v>1</v>
      </c>
      <c r="R106" s="204">
        <v>8</v>
      </c>
      <c r="S106" s="222" t="s">
        <v>5832</v>
      </c>
      <c r="T106" s="235" t="s">
        <v>5857</v>
      </c>
      <c r="U106" s="214"/>
      <c r="V106" s="214"/>
    </row>
    <row r="107" spans="1:22" s="236" customFormat="1" ht="85.5">
      <c r="A107" s="206" t="s">
        <v>5670</v>
      </c>
      <c r="B107" s="202" t="s">
        <v>1827</v>
      </c>
      <c r="C107" s="208">
        <v>101</v>
      </c>
      <c r="D107" s="218">
        <v>1</v>
      </c>
      <c r="E107" s="223" t="s">
        <v>5830</v>
      </c>
      <c r="F107" s="224">
        <v>41275</v>
      </c>
      <c r="G107" s="206" t="s">
        <v>1189</v>
      </c>
      <c r="H107" s="231">
        <v>29.2</v>
      </c>
      <c r="I107" s="231">
        <v>29.2</v>
      </c>
      <c r="J107" s="202">
        <v>2013</v>
      </c>
      <c r="K107" s="232">
        <v>41275</v>
      </c>
      <c r="L107" s="202">
        <v>2013</v>
      </c>
      <c r="M107" s="232">
        <v>41639</v>
      </c>
      <c r="N107" s="206" t="s">
        <v>1827</v>
      </c>
      <c r="O107" s="233" t="s">
        <v>5854</v>
      </c>
      <c r="P107" s="209" t="s">
        <v>324</v>
      </c>
      <c r="Q107" s="234">
        <v>1</v>
      </c>
      <c r="R107" s="204">
        <v>8</v>
      </c>
      <c r="S107" s="222" t="s">
        <v>5832</v>
      </c>
      <c r="T107" s="235" t="s">
        <v>5858</v>
      </c>
      <c r="U107" s="214"/>
      <c r="V107" s="214"/>
    </row>
    <row r="108" spans="1:22" s="236" customFormat="1" ht="85.5">
      <c r="A108" s="206" t="s">
        <v>5670</v>
      </c>
      <c r="B108" s="202" t="s">
        <v>1827</v>
      </c>
      <c r="C108" s="208">
        <v>102</v>
      </c>
      <c r="D108" s="218">
        <v>1</v>
      </c>
      <c r="E108" s="223" t="s">
        <v>5830</v>
      </c>
      <c r="F108" s="224">
        <v>41275</v>
      </c>
      <c r="G108" s="206" t="s">
        <v>1189</v>
      </c>
      <c r="H108" s="231">
        <v>19.8</v>
      </c>
      <c r="I108" s="231">
        <v>23.364000000000001</v>
      </c>
      <c r="J108" s="202">
        <v>2013</v>
      </c>
      <c r="K108" s="232">
        <v>41275</v>
      </c>
      <c r="L108" s="202">
        <v>2013</v>
      </c>
      <c r="M108" s="232">
        <v>41639</v>
      </c>
      <c r="N108" s="206" t="s">
        <v>1827</v>
      </c>
      <c r="O108" s="233" t="s">
        <v>5854</v>
      </c>
      <c r="P108" s="209" t="s">
        <v>324</v>
      </c>
      <c r="Q108" s="234">
        <v>1</v>
      </c>
      <c r="R108" s="204">
        <v>8</v>
      </c>
      <c r="S108" s="222" t="s">
        <v>5832</v>
      </c>
      <c r="T108" s="235" t="s">
        <v>5859</v>
      </c>
      <c r="U108" s="214"/>
      <c r="V108" s="214"/>
    </row>
    <row r="109" spans="1:22" s="236" customFormat="1" ht="85.5">
      <c r="A109" s="206" t="s">
        <v>5670</v>
      </c>
      <c r="B109" s="202" t="s">
        <v>1827</v>
      </c>
      <c r="C109" s="208">
        <v>103</v>
      </c>
      <c r="D109" s="218">
        <v>1</v>
      </c>
      <c r="E109" s="223" t="s">
        <v>5830</v>
      </c>
      <c r="F109" s="224">
        <v>41275</v>
      </c>
      <c r="G109" s="206" t="s">
        <v>1189</v>
      </c>
      <c r="H109" s="231">
        <v>12</v>
      </c>
      <c r="I109" s="231">
        <v>12</v>
      </c>
      <c r="J109" s="202">
        <v>2013</v>
      </c>
      <c r="K109" s="232">
        <v>41275</v>
      </c>
      <c r="L109" s="202">
        <v>2013</v>
      </c>
      <c r="M109" s="232">
        <v>41639</v>
      </c>
      <c r="N109" s="206" t="s">
        <v>1827</v>
      </c>
      <c r="O109" s="233" t="s">
        <v>5854</v>
      </c>
      <c r="P109" s="209" t="s">
        <v>324</v>
      </c>
      <c r="Q109" s="234">
        <v>1</v>
      </c>
      <c r="R109" s="204">
        <v>8</v>
      </c>
      <c r="S109" s="222" t="s">
        <v>5832</v>
      </c>
      <c r="T109" s="235" t="s">
        <v>5860</v>
      </c>
      <c r="U109" s="214"/>
      <c r="V109" s="214"/>
    </row>
    <row r="110" spans="1:22" s="236" customFormat="1" ht="85.5">
      <c r="A110" s="206" t="s">
        <v>5670</v>
      </c>
      <c r="B110" s="202" t="s">
        <v>1827</v>
      </c>
      <c r="C110" s="208">
        <v>104</v>
      </c>
      <c r="D110" s="218">
        <v>1</v>
      </c>
      <c r="E110" s="223" t="s">
        <v>5830</v>
      </c>
      <c r="F110" s="224">
        <v>41306</v>
      </c>
      <c r="G110" s="206" t="s">
        <v>1189</v>
      </c>
      <c r="H110" s="231">
        <v>6</v>
      </c>
      <c r="I110" s="231">
        <v>6</v>
      </c>
      <c r="J110" s="202">
        <v>2013</v>
      </c>
      <c r="K110" s="232">
        <v>41306</v>
      </c>
      <c r="L110" s="202">
        <v>2014</v>
      </c>
      <c r="M110" s="232">
        <v>41669</v>
      </c>
      <c r="N110" s="206" t="s">
        <v>1827</v>
      </c>
      <c r="O110" s="233" t="s">
        <v>5854</v>
      </c>
      <c r="P110" s="209" t="s">
        <v>324</v>
      </c>
      <c r="Q110" s="234">
        <v>1</v>
      </c>
      <c r="R110" s="204">
        <v>8</v>
      </c>
      <c r="S110" s="222" t="s">
        <v>5832</v>
      </c>
      <c r="T110" s="235" t="s">
        <v>5861</v>
      </c>
      <c r="U110" s="214"/>
      <c r="V110" s="214"/>
    </row>
    <row r="111" spans="1:22" s="236" customFormat="1" ht="85.5">
      <c r="A111" s="206" t="s">
        <v>5670</v>
      </c>
      <c r="B111" s="202" t="s">
        <v>1827</v>
      </c>
      <c r="C111" s="208">
        <v>105</v>
      </c>
      <c r="D111" s="218">
        <v>1</v>
      </c>
      <c r="E111" s="223" t="s">
        <v>5830</v>
      </c>
      <c r="F111" s="224">
        <v>41275</v>
      </c>
      <c r="G111" s="206" t="s">
        <v>1189</v>
      </c>
      <c r="H111" s="231">
        <v>0.75600000000000001</v>
      </c>
      <c r="I111" s="231">
        <v>0.75600000000000001</v>
      </c>
      <c r="J111" s="202">
        <v>2013</v>
      </c>
      <c r="K111" s="232">
        <v>41275</v>
      </c>
      <c r="L111" s="202">
        <v>2013</v>
      </c>
      <c r="M111" s="232">
        <v>41639</v>
      </c>
      <c r="N111" s="206" t="s">
        <v>1827</v>
      </c>
      <c r="O111" s="233" t="s">
        <v>5862</v>
      </c>
      <c r="P111" s="209" t="s">
        <v>324</v>
      </c>
      <c r="Q111" s="234">
        <v>1</v>
      </c>
      <c r="R111" s="204">
        <v>8</v>
      </c>
      <c r="S111" s="222" t="s">
        <v>5832</v>
      </c>
      <c r="T111" s="235" t="s">
        <v>5851</v>
      </c>
      <c r="U111" s="214"/>
      <c r="V111" s="214"/>
    </row>
    <row r="112" spans="1:22" s="236" customFormat="1" ht="85.5">
      <c r="A112" s="206" t="s">
        <v>5670</v>
      </c>
      <c r="B112" s="202" t="s">
        <v>1827</v>
      </c>
      <c r="C112" s="208">
        <v>106</v>
      </c>
      <c r="D112" s="218">
        <v>1</v>
      </c>
      <c r="E112" s="223" t="s">
        <v>5830</v>
      </c>
      <c r="F112" s="224">
        <v>41275</v>
      </c>
      <c r="G112" s="206" t="s">
        <v>1189</v>
      </c>
      <c r="H112" s="231">
        <v>1.74</v>
      </c>
      <c r="I112" s="231">
        <v>1.74</v>
      </c>
      <c r="J112" s="202">
        <v>2013</v>
      </c>
      <c r="K112" s="232">
        <v>41275</v>
      </c>
      <c r="L112" s="202">
        <v>2013</v>
      </c>
      <c r="M112" s="232">
        <v>41639</v>
      </c>
      <c r="N112" s="206" t="s">
        <v>1827</v>
      </c>
      <c r="O112" s="233" t="s">
        <v>5862</v>
      </c>
      <c r="P112" s="209" t="s">
        <v>324</v>
      </c>
      <c r="Q112" s="234">
        <v>1</v>
      </c>
      <c r="R112" s="204">
        <v>8</v>
      </c>
      <c r="S112" s="222" t="s">
        <v>5832</v>
      </c>
      <c r="T112" s="235" t="s">
        <v>5863</v>
      </c>
      <c r="U112" s="214"/>
      <c r="V112" s="214"/>
    </row>
    <row r="113" spans="1:22" s="236" customFormat="1" ht="85.5">
      <c r="A113" s="206" t="s">
        <v>5670</v>
      </c>
      <c r="B113" s="202" t="s">
        <v>1827</v>
      </c>
      <c r="C113" s="208">
        <v>107</v>
      </c>
      <c r="D113" s="218">
        <v>1</v>
      </c>
      <c r="E113" s="223" t="s">
        <v>5830</v>
      </c>
      <c r="F113" s="224">
        <v>41275</v>
      </c>
      <c r="G113" s="206" t="s">
        <v>1189</v>
      </c>
      <c r="H113" s="231">
        <v>2.7</v>
      </c>
      <c r="I113" s="231">
        <v>2.7</v>
      </c>
      <c r="J113" s="202">
        <v>2013</v>
      </c>
      <c r="K113" s="232">
        <v>41275</v>
      </c>
      <c r="L113" s="202">
        <v>2013</v>
      </c>
      <c r="M113" s="232">
        <v>41639</v>
      </c>
      <c r="N113" s="206" t="s">
        <v>1827</v>
      </c>
      <c r="O113" s="233" t="s">
        <v>5840</v>
      </c>
      <c r="P113" s="209" t="s">
        <v>324</v>
      </c>
      <c r="Q113" s="234">
        <v>1</v>
      </c>
      <c r="R113" s="204">
        <v>8</v>
      </c>
      <c r="S113" s="222" t="s">
        <v>5832</v>
      </c>
      <c r="T113" s="235" t="s">
        <v>5864</v>
      </c>
      <c r="U113" s="214"/>
      <c r="V113" s="214"/>
    </row>
    <row r="114" spans="1:22" s="236" customFormat="1" ht="85.5">
      <c r="A114" s="206" t="s">
        <v>5670</v>
      </c>
      <c r="B114" s="202" t="s">
        <v>1827</v>
      </c>
      <c r="C114" s="208">
        <v>108</v>
      </c>
      <c r="D114" s="218">
        <v>1</v>
      </c>
      <c r="E114" s="223" t="s">
        <v>5830</v>
      </c>
      <c r="F114" s="224">
        <v>41275</v>
      </c>
      <c r="G114" s="206" t="s">
        <v>1189</v>
      </c>
      <c r="H114" s="231">
        <v>0.6</v>
      </c>
      <c r="I114" s="231">
        <v>0.6</v>
      </c>
      <c r="J114" s="202">
        <v>2013</v>
      </c>
      <c r="K114" s="232">
        <v>41275</v>
      </c>
      <c r="L114" s="202">
        <v>2013</v>
      </c>
      <c r="M114" s="232">
        <v>41639</v>
      </c>
      <c r="N114" s="206" t="s">
        <v>1827</v>
      </c>
      <c r="O114" s="233" t="s">
        <v>5840</v>
      </c>
      <c r="P114" s="209" t="s">
        <v>324</v>
      </c>
      <c r="Q114" s="234">
        <v>1</v>
      </c>
      <c r="R114" s="204">
        <v>8</v>
      </c>
      <c r="S114" s="222" t="s">
        <v>5832</v>
      </c>
      <c r="T114" s="235" t="s">
        <v>5863</v>
      </c>
      <c r="U114" s="214"/>
      <c r="V114" s="214"/>
    </row>
    <row r="115" spans="1:22" s="236" customFormat="1" ht="85.5">
      <c r="A115" s="206" t="s">
        <v>5670</v>
      </c>
      <c r="B115" s="202" t="s">
        <v>1827</v>
      </c>
      <c r="C115" s="208">
        <v>109</v>
      </c>
      <c r="D115" s="218">
        <v>1</v>
      </c>
      <c r="E115" s="223" t="s">
        <v>5830</v>
      </c>
      <c r="F115" s="224">
        <v>41275</v>
      </c>
      <c r="G115" s="206" t="s">
        <v>1189</v>
      </c>
      <c r="H115" s="231">
        <v>1.8</v>
      </c>
      <c r="I115" s="231">
        <v>1.8</v>
      </c>
      <c r="J115" s="202">
        <v>2013</v>
      </c>
      <c r="K115" s="232">
        <v>41275</v>
      </c>
      <c r="L115" s="202">
        <v>2013</v>
      </c>
      <c r="M115" s="232">
        <v>41639</v>
      </c>
      <c r="N115" s="206" t="s">
        <v>1827</v>
      </c>
      <c r="O115" s="233" t="s">
        <v>5840</v>
      </c>
      <c r="P115" s="209" t="s">
        <v>324</v>
      </c>
      <c r="Q115" s="234">
        <v>1</v>
      </c>
      <c r="R115" s="204">
        <v>8</v>
      </c>
      <c r="S115" s="222" t="s">
        <v>5832</v>
      </c>
      <c r="T115" s="235" t="s">
        <v>5865</v>
      </c>
      <c r="U115" s="214"/>
      <c r="V115" s="214"/>
    </row>
    <row r="116" spans="1:22" s="236" customFormat="1" ht="85.5">
      <c r="A116" s="206" t="s">
        <v>5670</v>
      </c>
      <c r="B116" s="202" t="s">
        <v>1827</v>
      </c>
      <c r="C116" s="208">
        <v>110</v>
      </c>
      <c r="D116" s="218">
        <v>1</v>
      </c>
      <c r="E116" s="223" t="s">
        <v>5830</v>
      </c>
      <c r="F116" s="224">
        <v>41275</v>
      </c>
      <c r="G116" s="206" t="s">
        <v>1189</v>
      </c>
      <c r="H116" s="231">
        <v>79</v>
      </c>
      <c r="I116" s="231">
        <v>79</v>
      </c>
      <c r="J116" s="202">
        <v>2013</v>
      </c>
      <c r="K116" s="232">
        <v>41275</v>
      </c>
      <c r="L116" s="202">
        <v>2013</v>
      </c>
      <c r="M116" s="232">
        <v>41639</v>
      </c>
      <c r="N116" s="206" t="s">
        <v>1827</v>
      </c>
      <c r="O116" s="233" t="s">
        <v>5831</v>
      </c>
      <c r="P116" s="209" t="s">
        <v>324</v>
      </c>
      <c r="Q116" s="234">
        <v>1</v>
      </c>
      <c r="R116" s="204">
        <v>8</v>
      </c>
      <c r="S116" s="222" t="s">
        <v>5832</v>
      </c>
      <c r="T116" s="235" t="s">
        <v>5866</v>
      </c>
      <c r="U116" s="214"/>
      <c r="V116" s="214"/>
    </row>
    <row r="117" spans="1:22" s="236" customFormat="1" ht="85.5">
      <c r="A117" s="206" t="s">
        <v>5670</v>
      </c>
      <c r="B117" s="202" t="s">
        <v>1827</v>
      </c>
      <c r="C117" s="208">
        <v>111</v>
      </c>
      <c r="D117" s="218">
        <v>1</v>
      </c>
      <c r="E117" s="223" t="s">
        <v>5830</v>
      </c>
      <c r="F117" s="224">
        <v>41275</v>
      </c>
      <c r="G117" s="206" t="s">
        <v>1189</v>
      </c>
      <c r="H117" s="231">
        <v>1140</v>
      </c>
      <c r="I117" s="231">
        <v>1345.1999999999998</v>
      </c>
      <c r="J117" s="202">
        <v>2013</v>
      </c>
      <c r="K117" s="232">
        <v>41275</v>
      </c>
      <c r="L117" s="202">
        <v>2013</v>
      </c>
      <c r="M117" s="232">
        <v>41639</v>
      </c>
      <c r="N117" s="206" t="s">
        <v>1827</v>
      </c>
      <c r="O117" s="233" t="s">
        <v>5831</v>
      </c>
      <c r="P117" s="209" t="s">
        <v>324</v>
      </c>
      <c r="Q117" s="234">
        <v>1</v>
      </c>
      <c r="R117" s="204">
        <v>8</v>
      </c>
      <c r="S117" s="222" t="s">
        <v>5832</v>
      </c>
      <c r="T117" s="235" t="s">
        <v>5867</v>
      </c>
      <c r="U117" s="214"/>
      <c r="V117" s="214"/>
    </row>
    <row r="118" spans="1:22" s="236" customFormat="1" ht="85.5">
      <c r="A118" s="206" t="s">
        <v>5670</v>
      </c>
      <c r="B118" s="202" t="s">
        <v>1827</v>
      </c>
      <c r="C118" s="208">
        <v>112</v>
      </c>
      <c r="D118" s="218">
        <v>1</v>
      </c>
      <c r="E118" s="223" t="s">
        <v>5830</v>
      </c>
      <c r="F118" s="224">
        <v>41275</v>
      </c>
      <c r="G118" s="206" t="s">
        <v>1189</v>
      </c>
      <c r="H118" s="231">
        <v>2605</v>
      </c>
      <c r="I118" s="231">
        <v>3073.8999999999996</v>
      </c>
      <c r="J118" s="202">
        <v>2013</v>
      </c>
      <c r="K118" s="232">
        <v>41275</v>
      </c>
      <c r="L118" s="202">
        <v>2013</v>
      </c>
      <c r="M118" s="232">
        <v>41639</v>
      </c>
      <c r="N118" s="206" t="s">
        <v>1827</v>
      </c>
      <c r="O118" s="233" t="s">
        <v>5831</v>
      </c>
      <c r="P118" s="209" t="s">
        <v>324</v>
      </c>
      <c r="Q118" s="234">
        <v>1</v>
      </c>
      <c r="R118" s="204">
        <v>8</v>
      </c>
      <c r="S118" s="222" t="s">
        <v>5832</v>
      </c>
      <c r="T118" s="235" t="s">
        <v>5837</v>
      </c>
      <c r="U118" s="214"/>
      <c r="V118" s="214"/>
    </row>
    <row r="119" spans="1:22" s="236" customFormat="1" ht="85.5">
      <c r="A119" s="206" t="s">
        <v>5670</v>
      </c>
      <c r="B119" s="202" t="s">
        <v>1827</v>
      </c>
      <c r="C119" s="208">
        <v>113</v>
      </c>
      <c r="D119" s="218">
        <v>1</v>
      </c>
      <c r="E119" s="223" t="s">
        <v>5830</v>
      </c>
      <c r="F119" s="224">
        <v>41275</v>
      </c>
      <c r="G119" s="206" t="s">
        <v>1189</v>
      </c>
      <c r="H119" s="231">
        <v>5.0839999999999996</v>
      </c>
      <c r="I119" s="231">
        <v>6</v>
      </c>
      <c r="J119" s="202">
        <v>2013</v>
      </c>
      <c r="K119" s="232">
        <v>41275</v>
      </c>
      <c r="L119" s="202">
        <v>2013</v>
      </c>
      <c r="M119" s="232">
        <v>41639</v>
      </c>
      <c r="N119" s="206" t="s">
        <v>1827</v>
      </c>
      <c r="O119" s="233" t="s">
        <v>5840</v>
      </c>
      <c r="P119" s="209" t="s">
        <v>324</v>
      </c>
      <c r="Q119" s="234">
        <v>1</v>
      </c>
      <c r="R119" s="204">
        <v>8</v>
      </c>
      <c r="S119" s="222" t="s">
        <v>5832</v>
      </c>
      <c r="T119" s="235" t="s">
        <v>5852</v>
      </c>
      <c r="U119" s="214"/>
      <c r="V119" s="214"/>
    </row>
    <row r="120" spans="1:22" s="236" customFormat="1" ht="85.5">
      <c r="A120" s="206" t="s">
        <v>5670</v>
      </c>
      <c r="B120" s="202" t="s">
        <v>1827</v>
      </c>
      <c r="C120" s="208">
        <v>114</v>
      </c>
      <c r="D120" s="218">
        <v>1</v>
      </c>
      <c r="E120" s="223" t="s">
        <v>5830</v>
      </c>
      <c r="F120" s="224">
        <v>41275</v>
      </c>
      <c r="G120" s="206" t="s">
        <v>1189</v>
      </c>
      <c r="H120" s="231">
        <v>11.999999999999998</v>
      </c>
      <c r="I120" s="231">
        <v>14.159999999999997</v>
      </c>
      <c r="J120" s="202">
        <v>2013</v>
      </c>
      <c r="K120" s="232">
        <v>41275</v>
      </c>
      <c r="L120" s="202">
        <v>2013</v>
      </c>
      <c r="M120" s="232">
        <v>41639</v>
      </c>
      <c r="N120" s="206" t="s">
        <v>1827</v>
      </c>
      <c r="O120" s="233" t="s">
        <v>5840</v>
      </c>
      <c r="P120" s="209" t="s">
        <v>324</v>
      </c>
      <c r="Q120" s="234">
        <v>1</v>
      </c>
      <c r="R120" s="204">
        <v>8</v>
      </c>
      <c r="S120" s="222" t="s">
        <v>5832</v>
      </c>
      <c r="T120" s="235" t="s">
        <v>5868</v>
      </c>
      <c r="U120" s="214"/>
      <c r="V120" s="214"/>
    </row>
    <row r="121" spans="1:22" s="236" customFormat="1" ht="85.5">
      <c r="A121" s="206" t="s">
        <v>5670</v>
      </c>
      <c r="B121" s="202" t="s">
        <v>1827</v>
      </c>
      <c r="C121" s="208">
        <v>115</v>
      </c>
      <c r="D121" s="218">
        <v>1</v>
      </c>
      <c r="E121" s="223" t="s">
        <v>5830</v>
      </c>
      <c r="F121" s="224">
        <v>41275</v>
      </c>
      <c r="G121" s="206" t="s">
        <v>1189</v>
      </c>
      <c r="H121" s="231">
        <v>6</v>
      </c>
      <c r="I121" s="231">
        <v>7.08</v>
      </c>
      <c r="J121" s="202">
        <v>2013</v>
      </c>
      <c r="K121" s="232">
        <v>41275</v>
      </c>
      <c r="L121" s="202">
        <v>2013</v>
      </c>
      <c r="M121" s="232">
        <v>41639</v>
      </c>
      <c r="N121" s="206" t="s">
        <v>1827</v>
      </c>
      <c r="O121" s="233" t="s">
        <v>5840</v>
      </c>
      <c r="P121" s="209" t="s">
        <v>324</v>
      </c>
      <c r="Q121" s="234">
        <v>1</v>
      </c>
      <c r="R121" s="204">
        <v>8</v>
      </c>
      <c r="S121" s="222" t="s">
        <v>5832</v>
      </c>
      <c r="T121" s="235" t="s">
        <v>5869</v>
      </c>
      <c r="U121" s="214"/>
      <c r="V121" s="214"/>
    </row>
    <row r="122" spans="1:22" s="236" customFormat="1" ht="85.5">
      <c r="A122" s="206" t="s">
        <v>5670</v>
      </c>
      <c r="B122" s="202" t="s">
        <v>1827</v>
      </c>
      <c r="C122" s="208">
        <v>116</v>
      </c>
      <c r="D122" s="218">
        <v>1</v>
      </c>
      <c r="E122" s="223" t="s">
        <v>5830</v>
      </c>
      <c r="F122" s="224">
        <v>41275</v>
      </c>
      <c r="G122" s="206" t="s">
        <v>1189</v>
      </c>
      <c r="H122" s="231">
        <v>6</v>
      </c>
      <c r="I122" s="231">
        <v>7.08</v>
      </c>
      <c r="J122" s="202">
        <v>2013</v>
      </c>
      <c r="K122" s="232">
        <v>41275</v>
      </c>
      <c r="L122" s="202">
        <v>2013</v>
      </c>
      <c r="M122" s="232">
        <v>41639</v>
      </c>
      <c r="N122" s="206" t="s">
        <v>1827</v>
      </c>
      <c r="O122" s="233" t="s">
        <v>5840</v>
      </c>
      <c r="P122" s="209" t="s">
        <v>324</v>
      </c>
      <c r="Q122" s="234">
        <v>1</v>
      </c>
      <c r="R122" s="204">
        <v>8</v>
      </c>
      <c r="S122" s="222" t="s">
        <v>5832</v>
      </c>
      <c r="T122" s="235" t="s">
        <v>5870</v>
      </c>
      <c r="U122" s="214"/>
      <c r="V122" s="214"/>
    </row>
    <row r="123" spans="1:22" s="236" customFormat="1" ht="85.5">
      <c r="A123" s="206" t="s">
        <v>5670</v>
      </c>
      <c r="B123" s="202" t="s">
        <v>1827</v>
      </c>
      <c r="C123" s="208">
        <v>117</v>
      </c>
      <c r="D123" s="218">
        <v>1</v>
      </c>
      <c r="E123" s="223" t="s">
        <v>5830</v>
      </c>
      <c r="F123" s="224">
        <v>41275</v>
      </c>
      <c r="G123" s="206" t="s">
        <v>1189</v>
      </c>
      <c r="H123" s="231">
        <v>6</v>
      </c>
      <c r="I123" s="231">
        <v>7.08</v>
      </c>
      <c r="J123" s="202">
        <v>2013</v>
      </c>
      <c r="K123" s="232">
        <v>41275</v>
      </c>
      <c r="L123" s="202">
        <v>2013</v>
      </c>
      <c r="M123" s="232">
        <v>41639</v>
      </c>
      <c r="N123" s="206" t="s">
        <v>1827</v>
      </c>
      <c r="O123" s="233" t="s">
        <v>5840</v>
      </c>
      <c r="P123" s="209" t="s">
        <v>324</v>
      </c>
      <c r="Q123" s="234">
        <v>1</v>
      </c>
      <c r="R123" s="204">
        <v>8</v>
      </c>
      <c r="S123" s="222" t="s">
        <v>5832</v>
      </c>
      <c r="T123" s="235" t="s">
        <v>5871</v>
      </c>
      <c r="U123" s="214"/>
      <c r="V123" s="214"/>
    </row>
    <row r="124" spans="1:22" s="236" customFormat="1" ht="85.5">
      <c r="A124" s="206" t="s">
        <v>5670</v>
      </c>
      <c r="B124" s="202" t="s">
        <v>1827</v>
      </c>
      <c r="C124" s="208">
        <v>118</v>
      </c>
      <c r="D124" s="218">
        <v>1</v>
      </c>
      <c r="E124" s="223" t="s">
        <v>5830</v>
      </c>
      <c r="F124" s="224">
        <v>41275</v>
      </c>
      <c r="G124" s="206" t="s">
        <v>1189</v>
      </c>
      <c r="H124" s="231">
        <v>2.4000000000000004</v>
      </c>
      <c r="I124" s="231">
        <v>2.8320000000000003</v>
      </c>
      <c r="J124" s="202">
        <v>2013</v>
      </c>
      <c r="K124" s="232">
        <v>41275</v>
      </c>
      <c r="L124" s="202">
        <v>2013</v>
      </c>
      <c r="M124" s="232">
        <v>41639</v>
      </c>
      <c r="N124" s="206" t="s">
        <v>1827</v>
      </c>
      <c r="O124" s="233" t="s">
        <v>5840</v>
      </c>
      <c r="P124" s="209" t="s">
        <v>324</v>
      </c>
      <c r="Q124" s="234">
        <v>1</v>
      </c>
      <c r="R124" s="204">
        <v>8</v>
      </c>
      <c r="S124" s="222" t="s">
        <v>5832</v>
      </c>
      <c r="T124" s="235" t="s">
        <v>5872</v>
      </c>
      <c r="U124" s="214"/>
      <c r="V124" s="214"/>
    </row>
    <row r="125" spans="1:22" s="236" customFormat="1" ht="85.5">
      <c r="A125" s="206" t="s">
        <v>5670</v>
      </c>
      <c r="B125" s="202" t="s">
        <v>1827</v>
      </c>
      <c r="C125" s="208">
        <v>119</v>
      </c>
      <c r="D125" s="218">
        <v>1</v>
      </c>
      <c r="E125" s="223" t="s">
        <v>5830</v>
      </c>
      <c r="F125" s="224">
        <v>41275</v>
      </c>
      <c r="G125" s="206" t="s">
        <v>1189</v>
      </c>
      <c r="H125" s="231">
        <v>2.4000000000000004</v>
      </c>
      <c r="I125" s="231">
        <v>2.8320000000000003</v>
      </c>
      <c r="J125" s="202">
        <v>2013</v>
      </c>
      <c r="K125" s="232">
        <v>41275</v>
      </c>
      <c r="L125" s="202">
        <v>2013</v>
      </c>
      <c r="M125" s="232">
        <v>41639</v>
      </c>
      <c r="N125" s="206" t="s">
        <v>1827</v>
      </c>
      <c r="O125" s="233" t="s">
        <v>5840</v>
      </c>
      <c r="P125" s="209" t="s">
        <v>324</v>
      </c>
      <c r="Q125" s="234">
        <v>1</v>
      </c>
      <c r="R125" s="204">
        <v>8</v>
      </c>
      <c r="S125" s="222" t="s">
        <v>5832</v>
      </c>
      <c r="T125" s="235" t="s">
        <v>5873</v>
      </c>
      <c r="U125" s="214"/>
      <c r="V125" s="214"/>
    </row>
    <row r="126" spans="1:22" s="236" customFormat="1" ht="85.5">
      <c r="A126" s="206" t="s">
        <v>5670</v>
      </c>
      <c r="B126" s="202" t="s">
        <v>1827</v>
      </c>
      <c r="C126" s="208">
        <v>120</v>
      </c>
      <c r="D126" s="218">
        <v>1</v>
      </c>
      <c r="E126" s="223" t="s">
        <v>5830</v>
      </c>
      <c r="F126" s="224">
        <v>41275</v>
      </c>
      <c r="G126" s="206" t="s">
        <v>1189</v>
      </c>
      <c r="H126" s="231">
        <v>9.6</v>
      </c>
      <c r="I126" s="231">
        <v>11.327999999999999</v>
      </c>
      <c r="J126" s="202">
        <v>2013</v>
      </c>
      <c r="K126" s="232">
        <v>41275</v>
      </c>
      <c r="L126" s="202">
        <v>2013</v>
      </c>
      <c r="M126" s="232">
        <v>41639</v>
      </c>
      <c r="N126" s="206" t="s">
        <v>1827</v>
      </c>
      <c r="O126" s="233" t="s">
        <v>5840</v>
      </c>
      <c r="P126" s="209" t="s">
        <v>324</v>
      </c>
      <c r="Q126" s="234">
        <v>1</v>
      </c>
      <c r="R126" s="204">
        <v>8</v>
      </c>
      <c r="S126" s="222" t="s">
        <v>5832</v>
      </c>
      <c r="T126" s="235" t="s">
        <v>5874</v>
      </c>
      <c r="U126" s="214"/>
      <c r="V126" s="214"/>
    </row>
    <row r="127" spans="1:22" s="236" customFormat="1" ht="85.5">
      <c r="A127" s="206" t="s">
        <v>5670</v>
      </c>
      <c r="B127" s="202" t="s">
        <v>1827</v>
      </c>
      <c r="C127" s="208">
        <v>121</v>
      </c>
      <c r="D127" s="218">
        <v>1</v>
      </c>
      <c r="E127" s="223" t="s">
        <v>5830</v>
      </c>
      <c r="F127" s="224">
        <v>41275</v>
      </c>
      <c r="G127" s="206" t="s">
        <v>1189</v>
      </c>
      <c r="H127" s="231">
        <v>6</v>
      </c>
      <c r="I127" s="231">
        <v>7.08</v>
      </c>
      <c r="J127" s="202">
        <v>2013</v>
      </c>
      <c r="K127" s="232">
        <v>41275</v>
      </c>
      <c r="L127" s="202">
        <v>2013</v>
      </c>
      <c r="M127" s="232">
        <v>41639</v>
      </c>
      <c r="N127" s="206" t="s">
        <v>1827</v>
      </c>
      <c r="O127" s="233" t="s">
        <v>5840</v>
      </c>
      <c r="P127" s="209" t="s">
        <v>324</v>
      </c>
      <c r="Q127" s="234">
        <v>1</v>
      </c>
      <c r="R127" s="204">
        <v>8</v>
      </c>
      <c r="S127" s="222" t="s">
        <v>5832</v>
      </c>
      <c r="T127" s="235" t="s">
        <v>5875</v>
      </c>
      <c r="U127" s="214"/>
      <c r="V127" s="214"/>
    </row>
    <row r="128" spans="1:22" s="236" customFormat="1" ht="85.5">
      <c r="A128" s="206" t="s">
        <v>5670</v>
      </c>
      <c r="B128" s="202" t="s">
        <v>1827</v>
      </c>
      <c r="C128" s="208">
        <v>122</v>
      </c>
      <c r="D128" s="218">
        <v>1</v>
      </c>
      <c r="E128" s="223" t="s">
        <v>5830</v>
      </c>
      <c r="F128" s="224">
        <v>41275</v>
      </c>
      <c r="G128" s="206" t="s">
        <v>1189</v>
      </c>
      <c r="H128" s="231">
        <v>15.799999999999999</v>
      </c>
      <c r="I128" s="231">
        <v>18.643999999999998</v>
      </c>
      <c r="J128" s="202">
        <v>2013</v>
      </c>
      <c r="K128" s="232">
        <v>41275</v>
      </c>
      <c r="L128" s="202">
        <v>2013</v>
      </c>
      <c r="M128" s="232">
        <v>41639</v>
      </c>
      <c r="N128" s="206" t="s">
        <v>1827</v>
      </c>
      <c r="O128" s="233" t="s">
        <v>5840</v>
      </c>
      <c r="P128" s="209" t="s">
        <v>324</v>
      </c>
      <c r="Q128" s="234">
        <v>1</v>
      </c>
      <c r="R128" s="204">
        <v>8</v>
      </c>
      <c r="S128" s="222" t="s">
        <v>5832</v>
      </c>
      <c r="T128" s="235" t="s">
        <v>5876</v>
      </c>
      <c r="U128" s="214"/>
      <c r="V128" s="214"/>
    </row>
    <row r="129" spans="1:22" s="236" customFormat="1" ht="85.5">
      <c r="A129" s="206" t="s">
        <v>5670</v>
      </c>
      <c r="B129" s="202" t="s">
        <v>1827</v>
      </c>
      <c r="C129" s="208">
        <v>123</v>
      </c>
      <c r="D129" s="218">
        <v>1</v>
      </c>
      <c r="E129" s="223" t="s">
        <v>5830</v>
      </c>
      <c r="F129" s="224">
        <v>41275</v>
      </c>
      <c r="G129" s="206" t="s">
        <v>1189</v>
      </c>
      <c r="H129" s="231">
        <v>9.6</v>
      </c>
      <c r="I129" s="231">
        <v>11.327999999999999</v>
      </c>
      <c r="J129" s="202">
        <v>2013</v>
      </c>
      <c r="K129" s="232">
        <v>41275</v>
      </c>
      <c r="L129" s="202">
        <v>2013</v>
      </c>
      <c r="M129" s="232">
        <v>41639</v>
      </c>
      <c r="N129" s="206" t="s">
        <v>1827</v>
      </c>
      <c r="O129" s="233" t="s">
        <v>5840</v>
      </c>
      <c r="P129" s="209" t="s">
        <v>324</v>
      </c>
      <c r="Q129" s="234">
        <v>1</v>
      </c>
      <c r="R129" s="204">
        <v>8</v>
      </c>
      <c r="S129" s="222" t="s">
        <v>5832</v>
      </c>
      <c r="T129" s="235" t="s">
        <v>5877</v>
      </c>
      <c r="U129" s="214"/>
      <c r="V129" s="214"/>
    </row>
    <row r="130" spans="1:22" s="236" customFormat="1" ht="85.5">
      <c r="A130" s="206" t="s">
        <v>5670</v>
      </c>
      <c r="B130" s="202" t="s">
        <v>1827</v>
      </c>
      <c r="C130" s="208">
        <v>124</v>
      </c>
      <c r="D130" s="218">
        <v>1</v>
      </c>
      <c r="E130" s="223" t="s">
        <v>5830</v>
      </c>
      <c r="F130" s="224">
        <v>41275</v>
      </c>
      <c r="G130" s="206" t="s">
        <v>1189</v>
      </c>
      <c r="H130" s="231">
        <v>6.1999999999999993</v>
      </c>
      <c r="I130" s="231">
        <v>7.3159999999999989</v>
      </c>
      <c r="J130" s="202">
        <v>2013</v>
      </c>
      <c r="K130" s="232">
        <v>41275</v>
      </c>
      <c r="L130" s="202">
        <v>2013</v>
      </c>
      <c r="M130" s="232">
        <v>41639</v>
      </c>
      <c r="N130" s="206" t="s">
        <v>1827</v>
      </c>
      <c r="O130" s="233" t="s">
        <v>5840</v>
      </c>
      <c r="P130" s="209" t="s">
        <v>324</v>
      </c>
      <c r="Q130" s="234">
        <v>1</v>
      </c>
      <c r="R130" s="204">
        <v>8</v>
      </c>
      <c r="S130" s="222" t="s">
        <v>5832</v>
      </c>
      <c r="T130" s="235" t="s">
        <v>5878</v>
      </c>
      <c r="U130" s="214"/>
      <c r="V130" s="214"/>
    </row>
    <row r="131" spans="1:22" s="236" customFormat="1" ht="85.5">
      <c r="A131" s="206" t="s">
        <v>5670</v>
      </c>
      <c r="B131" s="202" t="s">
        <v>1827</v>
      </c>
      <c r="C131" s="208">
        <v>125</v>
      </c>
      <c r="D131" s="218">
        <v>1</v>
      </c>
      <c r="E131" s="223" t="s">
        <v>5830</v>
      </c>
      <c r="F131" s="224">
        <v>41275</v>
      </c>
      <c r="G131" s="206" t="s">
        <v>1189</v>
      </c>
      <c r="H131" s="231">
        <v>12.100000000000001</v>
      </c>
      <c r="I131" s="231">
        <v>14.278</v>
      </c>
      <c r="J131" s="202">
        <v>2013</v>
      </c>
      <c r="K131" s="232">
        <v>41275</v>
      </c>
      <c r="L131" s="202">
        <v>2013</v>
      </c>
      <c r="M131" s="232">
        <v>41639</v>
      </c>
      <c r="N131" s="206" t="s">
        <v>1827</v>
      </c>
      <c r="O131" s="233" t="s">
        <v>5840</v>
      </c>
      <c r="P131" s="209" t="s">
        <v>324</v>
      </c>
      <c r="Q131" s="234">
        <v>1</v>
      </c>
      <c r="R131" s="204">
        <v>8</v>
      </c>
      <c r="S131" s="222" t="s">
        <v>5832</v>
      </c>
      <c r="T131" s="235" t="s">
        <v>5879</v>
      </c>
      <c r="U131" s="214"/>
      <c r="V131" s="214"/>
    </row>
    <row r="132" spans="1:22" s="236" customFormat="1" ht="85.5">
      <c r="A132" s="206" t="s">
        <v>5670</v>
      </c>
      <c r="B132" s="202" t="s">
        <v>1827</v>
      </c>
      <c r="C132" s="208">
        <v>126</v>
      </c>
      <c r="D132" s="218">
        <v>1</v>
      </c>
      <c r="E132" s="223" t="s">
        <v>5830</v>
      </c>
      <c r="F132" s="224">
        <v>41275</v>
      </c>
      <c r="G132" s="206" t="s">
        <v>1189</v>
      </c>
      <c r="H132" s="231">
        <v>21.8</v>
      </c>
      <c r="I132" s="231">
        <v>25.724</v>
      </c>
      <c r="J132" s="202">
        <v>2013</v>
      </c>
      <c r="K132" s="232">
        <v>41275</v>
      </c>
      <c r="L132" s="202">
        <v>2013</v>
      </c>
      <c r="M132" s="232">
        <v>41639</v>
      </c>
      <c r="N132" s="206" t="s">
        <v>1827</v>
      </c>
      <c r="O132" s="233" t="s">
        <v>5840</v>
      </c>
      <c r="P132" s="209" t="s">
        <v>324</v>
      </c>
      <c r="Q132" s="234">
        <v>1</v>
      </c>
      <c r="R132" s="204">
        <v>8</v>
      </c>
      <c r="S132" s="222" t="s">
        <v>5832</v>
      </c>
      <c r="T132" s="235" t="s">
        <v>5880</v>
      </c>
      <c r="U132" s="214"/>
      <c r="V132" s="214"/>
    </row>
    <row r="133" spans="1:22" s="236" customFormat="1" ht="85.5">
      <c r="A133" s="206" t="s">
        <v>5670</v>
      </c>
      <c r="B133" s="202" t="s">
        <v>1827</v>
      </c>
      <c r="C133" s="208">
        <v>127</v>
      </c>
      <c r="D133" s="218">
        <v>1</v>
      </c>
      <c r="E133" s="223" t="s">
        <v>5830</v>
      </c>
      <c r="F133" s="224">
        <v>41275</v>
      </c>
      <c r="G133" s="206" t="s">
        <v>1189</v>
      </c>
      <c r="H133" s="231">
        <v>48.304000000000002</v>
      </c>
      <c r="I133" s="231">
        <v>56.998719999999999</v>
      </c>
      <c r="J133" s="202">
        <v>2013</v>
      </c>
      <c r="K133" s="232">
        <v>41275</v>
      </c>
      <c r="L133" s="202">
        <v>2013</v>
      </c>
      <c r="M133" s="232">
        <v>41639</v>
      </c>
      <c r="N133" s="206" t="s">
        <v>1827</v>
      </c>
      <c r="O133" s="233" t="s">
        <v>5840</v>
      </c>
      <c r="P133" s="209" t="s">
        <v>324</v>
      </c>
      <c r="Q133" s="234">
        <v>1</v>
      </c>
      <c r="R133" s="204">
        <v>8</v>
      </c>
      <c r="S133" s="222" t="s">
        <v>5832</v>
      </c>
      <c r="T133" s="235" t="s">
        <v>5881</v>
      </c>
      <c r="U133" s="214"/>
      <c r="V133" s="214"/>
    </row>
    <row r="134" spans="1:22" s="236" customFormat="1" ht="85.5">
      <c r="A134" s="206" t="s">
        <v>5670</v>
      </c>
      <c r="B134" s="202" t="s">
        <v>1827</v>
      </c>
      <c r="C134" s="208">
        <v>128</v>
      </c>
      <c r="D134" s="218">
        <v>1</v>
      </c>
      <c r="E134" s="223" t="s">
        <v>5830</v>
      </c>
      <c r="F134" s="224">
        <v>41275</v>
      </c>
      <c r="G134" s="206" t="s">
        <v>1189</v>
      </c>
      <c r="H134" s="231">
        <v>6</v>
      </c>
      <c r="I134" s="231">
        <v>7.08</v>
      </c>
      <c r="J134" s="202">
        <v>2013</v>
      </c>
      <c r="K134" s="232">
        <v>41275</v>
      </c>
      <c r="L134" s="202">
        <v>2013</v>
      </c>
      <c r="M134" s="232">
        <v>41639</v>
      </c>
      <c r="N134" s="206" t="s">
        <v>1827</v>
      </c>
      <c r="O134" s="233" t="s">
        <v>5854</v>
      </c>
      <c r="P134" s="209" t="s">
        <v>324</v>
      </c>
      <c r="Q134" s="234">
        <v>1</v>
      </c>
      <c r="R134" s="204">
        <v>8</v>
      </c>
      <c r="S134" s="222" t="s">
        <v>5832</v>
      </c>
      <c r="T134" s="235" t="s">
        <v>5858</v>
      </c>
      <c r="U134" s="214"/>
      <c r="V134" s="214"/>
    </row>
    <row r="135" spans="1:22" s="236" customFormat="1" ht="85.5">
      <c r="A135" s="206" t="s">
        <v>5670</v>
      </c>
      <c r="B135" s="202" t="s">
        <v>1827</v>
      </c>
      <c r="C135" s="208">
        <v>129</v>
      </c>
      <c r="D135" s="218">
        <v>1</v>
      </c>
      <c r="E135" s="223" t="s">
        <v>5830</v>
      </c>
      <c r="F135" s="224">
        <v>41275</v>
      </c>
      <c r="G135" s="206" t="s">
        <v>1189</v>
      </c>
      <c r="H135" s="231">
        <v>4.1999999999999993</v>
      </c>
      <c r="I135" s="231">
        <v>4.9559999999999986</v>
      </c>
      <c r="J135" s="202">
        <v>2013</v>
      </c>
      <c r="K135" s="232">
        <v>41275</v>
      </c>
      <c r="L135" s="202">
        <v>2013</v>
      </c>
      <c r="M135" s="232">
        <v>41639</v>
      </c>
      <c r="N135" s="206" t="s">
        <v>1827</v>
      </c>
      <c r="O135" s="233" t="s">
        <v>5854</v>
      </c>
      <c r="P135" s="209" t="s">
        <v>324</v>
      </c>
      <c r="Q135" s="234">
        <v>1</v>
      </c>
      <c r="R135" s="204">
        <v>8</v>
      </c>
      <c r="S135" s="222" t="s">
        <v>5832</v>
      </c>
      <c r="T135" s="235" t="s">
        <v>5871</v>
      </c>
      <c r="U135" s="214"/>
      <c r="V135" s="214"/>
    </row>
    <row r="136" spans="1:22" s="236" customFormat="1" ht="85.5">
      <c r="A136" s="206" t="s">
        <v>5670</v>
      </c>
      <c r="B136" s="202" t="s">
        <v>1827</v>
      </c>
      <c r="C136" s="208">
        <v>130</v>
      </c>
      <c r="D136" s="218">
        <v>1</v>
      </c>
      <c r="E136" s="223" t="s">
        <v>5830</v>
      </c>
      <c r="F136" s="224">
        <v>41275</v>
      </c>
      <c r="G136" s="206" t="s">
        <v>1189</v>
      </c>
      <c r="H136" s="231">
        <v>20.399999999999999</v>
      </c>
      <c r="I136" s="231">
        <v>24.071999999999996</v>
      </c>
      <c r="J136" s="202">
        <v>2013</v>
      </c>
      <c r="K136" s="232">
        <v>41275</v>
      </c>
      <c r="L136" s="202">
        <v>2013</v>
      </c>
      <c r="M136" s="232">
        <v>41639</v>
      </c>
      <c r="N136" s="206" t="s">
        <v>1827</v>
      </c>
      <c r="O136" s="233" t="s">
        <v>5854</v>
      </c>
      <c r="P136" s="209" t="s">
        <v>324</v>
      </c>
      <c r="Q136" s="234">
        <v>1</v>
      </c>
      <c r="R136" s="204">
        <v>8</v>
      </c>
      <c r="S136" s="222" t="s">
        <v>5832</v>
      </c>
      <c r="T136" s="235" t="s">
        <v>5882</v>
      </c>
      <c r="U136" s="214"/>
      <c r="V136" s="214"/>
    </row>
    <row r="137" spans="1:22" s="236" customFormat="1" ht="85.5">
      <c r="A137" s="206" t="s">
        <v>5670</v>
      </c>
      <c r="B137" s="202" t="s">
        <v>1827</v>
      </c>
      <c r="C137" s="208">
        <v>131</v>
      </c>
      <c r="D137" s="218">
        <v>1</v>
      </c>
      <c r="E137" s="223" t="s">
        <v>5830</v>
      </c>
      <c r="F137" s="224">
        <v>41275</v>
      </c>
      <c r="G137" s="206" t="s">
        <v>1189</v>
      </c>
      <c r="H137" s="231">
        <v>1.7999999999999998</v>
      </c>
      <c r="I137" s="231">
        <v>2.1239999999999997</v>
      </c>
      <c r="J137" s="202">
        <v>2013</v>
      </c>
      <c r="K137" s="232">
        <v>41275</v>
      </c>
      <c r="L137" s="202">
        <v>2013</v>
      </c>
      <c r="M137" s="232">
        <v>41639</v>
      </c>
      <c r="N137" s="206" t="s">
        <v>1827</v>
      </c>
      <c r="O137" s="233" t="s">
        <v>5854</v>
      </c>
      <c r="P137" s="209" t="s">
        <v>324</v>
      </c>
      <c r="Q137" s="234">
        <v>1</v>
      </c>
      <c r="R137" s="204">
        <v>8</v>
      </c>
      <c r="S137" s="222" t="s">
        <v>5832</v>
      </c>
      <c r="T137" s="235" t="s">
        <v>5883</v>
      </c>
      <c r="U137" s="214"/>
      <c r="V137" s="214"/>
    </row>
    <row r="138" spans="1:22" s="236" customFormat="1" ht="85.5">
      <c r="A138" s="206" t="s">
        <v>5670</v>
      </c>
      <c r="B138" s="202" t="s">
        <v>1827</v>
      </c>
      <c r="C138" s="208">
        <v>132</v>
      </c>
      <c r="D138" s="218">
        <v>1</v>
      </c>
      <c r="E138" s="223" t="s">
        <v>5830</v>
      </c>
      <c r="F138" s="224">
        <v>41275</v>
      </c>
      <c r="G138" s="206" t="s">
        <v>1189</v>
      </c>
      <c r="H138" s="231">
        <v>2.4000000000000004</v>
      </c>
      <c r="I138" s="231">
        <v>2.8320000000000003</v>
      </c>
      <c r="J138" s="202">
        <v>2013</v>
      </c>
      <c r="K138" s="232">
        <v>41275</v>
      </c>
      <c r="L138" s="202">
        <v>2013</v>
      </c>
      <c r="M138" s="232">
        <v>41639</v>
      </c>
      <c r="N138" s="206" t="s">
        <v>1827</v>
      </c>
      <c r="O138" s="233" t="s">
        <v>5854</v>
      </c>
      <c r="P138" s="209" t="s">
        <v>324</v>
      </c>
      <c r="Q138" s="234">
        <v>1</v>
      </c>
      <c r="R138" s="204">
        <v>8</v>
      </c>
      <c r="S138" s="222" t="s">
        <v>5832</v>
      </c>
      <c r="T138" s="235" t="s">
        <v>5884</v>
      </c>
      <c r="U138" s="214"/>
      <c r="V138" s="214"/>
    </row>
    <row r="139" spans="1:22" s="236" customFormat="1" ht="85.5">
      <c r="A139" s="206" t="s">
        <v>5670</v>
      </c>
      <c r="B139" s="202" t="s">
        <v>1827</v>
      </c>
      <c r="C139" s="208">
        <v>133</v>
      </c>
      <c r="D139" s="218">
        <v>1</v>
      </c>
      <c r="E139" s="223" t="s">
        <v>5830</v>
      </c>
      <c r="F139" s="224">
        <v>41275</v>
      </c>
      <c r="G139" s="206" t="s">
        <v>1189</v>
      </c>
      <c r="H139" s="231">
        <v>8.3999999999999986</v>
      </c>
      <c r="I139" s="231">
        <v>9.9119999999999973</v>
      </c>
      <c r="J139" s="202">
        <v>2013</v>
      </c>
      <c r="K139" s="232">
        <v>41275</v>
      </c>
      <c r="L139" s="202">
        <v>2013</v>
      </c>
      <c r="M139" s="232">
        <v>41639</v>
      </c>
      <c r="N139" s="206" t="s">
        <v>1827</v>
      </c>
      <c r="O139" s="233" t="s">
        <v>5854</v>
      </c>
      <c r="P139" s="209" t="s">
        <v>324</v>
      </c>
      <c r="Q139" s="234">
        <v>1</v>
      </c>
      <c r="R139" s="204">
        <v>8</v>
      </c>
      <c r="S139" s="222" t="s">
        <v>5832</v>
      </c>
      <c r="T139" s="235" t="s">
        <v>5885</v>
      </c>
      <c r="U139" s="214"/>
      <c r="V139" s="214"/>
    </row>
    <row r="140" spans="1:22" s="236" customFormat="1" ht="85.5">
      <c r="A140" s="206" t="s">
        <v>5670</v>
      </c>
      <c r="B140" s="202" t="s">
        <v>1827</v>
      </c>
      <c r="C140" s="208">
        <v>134</v>
      </c>
      <c r="D140" s="218">
        <v>1</v>
      </c>
      <c r="E140" s="223" t="s">
        <v>5830</v>
      </c>
      <c r="F140" s="224">
        <v>41275</v>
      </c>
      <c r="G140" s="206" t="s">
        <v>1189</v>
      </c>
      <c r="H140" s="231">
        <v>1.2000000000000002</v>
      </c>
      <c r="I140" s="231">
        <v>1.4160000000000001</v>
      </c>
      <c r="J140" s="202">
        <v>2013</v>
      </c>
      <c r="K140" s="232">
        <v>41275</v>
      </c>
      <c r="L140" s="202">
        <v>2013</v>
      </c>
      <c r="M140" s="232">
        <v>41639</v>
      </c>
      <c r="N140" s="206" t="s">
        <v>1827</v>
      </c>
      <c r="O140" s="233" t="s">
        <v>5854</v>
      </c>
      <c r="P140" s="209" t="s">
        <v>324</v>
      </c>
      <c r="Q140" s="234">
        <v>1</v>
      </c>
      <c r="R140" s="204">
        <v>8</v>
      </c>
      <c r="S140" s="222" t="s">
        <v>5832</v>
      </c>
      <c r="T140" s="235" t="s">
        <v>5886</v>
      </c>
      <c r="U140" s="214"/>
      <c r="V140" s="214"/>
    </row>
    <row r="141" spans="1:22" s="236" customFormat="1" ht="85.5">
      <c r="A141" s="206" t="s">
        <v>5670</v>
      </c>
      <c r="B141" s="202" t="s">
        <v>1827</v>
      </c>
      <c r="C141" s="208">
        <v>135</v>
      </c>
      <c r="D141" s="218">
        <v>1</v>
      </c>
      <c r="E141" s="223" t="s">
        <v>5830</v>
      </c>
      <c r="F141" s="224">
        <v>41275</v>
      </c>
      <c r="G141" s="206" t="s">
        <v>1189</v>
      </c>
      <c r="H141" s="231">
        <v>3</v>
      </c>
      <c r="I141" s="231">
        <v>3.54</v>
      </c>
      <c r="J141" s="202">
        <v>2013</v>
      </c>
      <c r="K141" s="232">
        <v>41275</v>
      </c>
      <c r="L141" s="202">
        <v>2013</v>
      </c>
      <c r="M141" s="232">
        <v>41639</v>
      </c>
      <c r="N141" s="206" t="s">
        <v>1827</v>
      </c>
      <c r="O141" s="233" t="s">
        <v>5854</v>
      </c>
      <c r="P141" s="209" t="s">
        <v>324</v>
      </c>
      <c r="Q141" s="234">
        <v>1</v>
      </c>
      <c r="R141" s="204">
        <v>8</v>
      </c>
      <c r="S141" s="222" t="s">
        <v>5832</v>
      </c>
      <c r="T141" s="235" t="s">
        <v>5887</v>
      </c>
      <c r="U141" s="214"/>
      <c r="V141" s="214"/>
    </row>
    <row r="142" spans="1:22" s="236" customFormat="1" ht="85.5">
      <c r="A142" s="206" t="s">
        <v>5670</v>
      </c>
      <c r="B142" s="202" t="s">
        <v>1827</v>
      </c>
      <c r="C142" s="208">
        <v>136</v>
      </c>
      <c r="D142" s="218">
        <v>1</v>
      </c>
      <c r="E142" s="223" t="s">
        <v>5830</v>
      </c>
      <c r="F142" s="224">
        <v>41275</v>
      </c>
      <c r="G142" s="206" t="s">
        <v>1189</v>
      </c>
      <c r="H142" s="231">
        <v>1.2000000000000002</v>
      </c>
      <c r="I142" s="231">
        <v>1.4160000000000001</v>
      </c>
      <c r="J142" s="202">
        <v>2013</v>
      </c>
      <c r="K142" s="232">
        <v>41275</v>
      </c>
      <c r="L142" s="202">
        <v>2013</v>
      </c>
      <c r="M142" s="232">
        <v>41639</v>
      </c>
      <c r="N142" s="206" t="s">
        <v>1827</v>
      </c>
      <c r="O142" s="233" t="s">
        <v>5854</v>
      </c>
      <c r="P142" s="209" t="s">
        <v>324</v>
      </c>
      <c r="Q142" s="234">
        <v>1</v>
      </c>
      <c r="R142" s="204">
        <v>8</v>
      </c>
      <c r="S142" s="222" t="s">
        <v>5832</v>
      </c>
      <c r="T142" s="235" t="s">
        <v>5888</v>
      </c>
      <c r="U142" s="214"/>
      <c r="V142" s="214"/>
    </row>
    <row r="143" spans="1:22" s="236" customFormat="1" ht="85.5">
      <c r="A143" s="206" t="s">
        <v>5670</v>
      </c>
      <c r="B143" s="202" t="s">
        <v>1827</v>
      </c>
      <c r="C143" s="208">
        <v>137</v>
      </c>
      <c r="D143" s="218">
        <v>1</v>
      </c>
      <c r="E143" s="223" t="s">
        <v>5830</v>
      </c>
      <c r="F143" s="224">
        <v>41275</v>
      </c>
      <c r="G143" s="206" t="s">
        <v>1189</v>
      </c>
      <c r="H143" s="231">
        <v>3.5999999999999996</v>
      </c>
      <c r="I143" s="231">
        <v>4.2479999999999993</v>
      </c>
      <c r="J143" s="202">
        <v>2013</v>
      </c>
      <c r="K143" s="232">
        <v>41275</v>
      </c>
      <c r="L143" s="202">
        <v>2013</v>
      </c>
      <c r="M143" s="232">
        <v>41639</v>
      </c>
      <c r="N143" s="206" t="s">
        <v>1827</v>
      </c>
      <c r="O143" s="233" t="s">
        <v>5854</v>
      </c>
      <c r="P143" s="209" t="s">
        <v>324</v>
      </c>
      <c r="Q143" s="234">
        <v>1</v>
      </c>
      <c r="R143" s="204">
        <v>8</v>
      </c>
      <c r="S143" s="222" t="s">
        <v>5832</v>
      </c>
      <c r="T143" s="235" t="s">
        <v>5889</v>
      </c>
      <c r="U143" s="214"/>
      <c r="V143" s="214"/>
    </row>
    <row r="144" spans="1:22" s="236" customFormat="1" ht="85.5">
      <c r="A144" s="206" t="s">
        <v>5670</v>
      </c>
      <c r="B144" s="202" t="s">
        <v>1827</v>
      </c>
      <c r="C144" s="208">
        <v>138</v>
      </c>
      <c r="D144" s="218">
        <v>1</v>
      </c>
      <c r="E144" s="223" t="s">
        <v>5830</v>
      </c>
      <c r="F144" s="224">
        <v>41275</v>
      </c>
      <c r="G144" s="206" t="s">
        <v>1189</v>
      </c>
      <c r="H144" s="231">
        <v>7.1999999999999993</v>
      </c>
      <c r="I144" s="231">
        <v>8.4959999999999987</v>
      </c>
      <c r="J144" s="202">
        <v>2013</v>
      </c>
      <c r="K144" s="232">
        <v>41275</v>
      </c>
      <c r="L144" s="202">
        <v>2013</v>
      </c>
      <c r="M144" s="232">
        <v>41639</v>
      </c>
      <c r="N144" s="206" t="s">
        <v>1827</v>
      </c>
      <c r="O144" s="233" t="s">
        <v>5854</v>
      </c>
      <c r="P144" s="209" t="s">
        <v>324</v>
      </c>
      <c r="Q144" s="234">
        <v>1</v>
      </c>
      <c r="R144" s="204">
        <v>8</v>
      </c>
      <c r="S144" s="222" t="s">
        <v>5832</v>
      </c>
      <c r="T144" s="235" t="s">
        <v>5890</v>
      </c>
      <c r="U144" s="214"/>
      <c r="V144" s="214"/>
    </row>
    <row r="145" spans="1:22" s="236" customFormat="1" ht="85.5">
      <c r="A145" s="206" t="s">
        <v>5670</v>
      </c>
      <c r="B145" s="202" t="s">
        <v>1827</v>
      </c>
      <c r="C145" s="208">
        <v>139</v>
      </c>
      <c r="D145" s="218">
        <v>1</v>
      </c>
      <c r="E145" s="223" t="s">
        <v>5830</v>
      </c>
      <c r="F145" s="224">
        <v>41275</v>
      </c>
      <c r="G145" s="206" t="s">
        <v>1189</v>
      </c>
      <c r="H145" s="231">
        <v>1.7999999999999998</v>
      </c>
      <c r="I145" s="231">
        <v>2.1239999999999997</v>
      </c>
      <c r="J145" s="202">
        <v>2013</v>
      </c>
      <c r="K145" s="232">
        <v>41275</v>
      </c>
      <c r="L145" s="202">
        <v>2013</v>
      </c>
      <c r="M145" s="232">
        <v>41639</v>
      </c>
      <c r="N145" s="206" t="s">
        <v>1827</v>
      </c>
      <c r="O145" s="233" t="s">
        <v>5854</v>
      </c>
      <c r="P145" s="209" t="s">
        <v>324</v>
      </c>
      <c r="Q145" s="234">
        <v>1</v>
      </c>
      <c r="R145" s="204">
        <v>8</v>
      </c>
      <c r="S145" s="222" t="s">
        <v>5832</v>
      </c>
      <c r="T145" s="235" t="s">
        <v>5891</v>
      </c>
      <c r="U145" s="214"/>
      <c r="V145" s="214"/>
    </row>
    <row r="146" spans="1:22" s="236" customFormat="1" ht="85.5">
      <c r="A146" s="206" t="s">
        <v>5670</v>
      </c>
      <c r="B146" s="202" t="s">
        <v>1827</v>
      </c>
      <c r="C146" s="208">
        <v>140</v>
      </c>
      <c r="D146" s="218">
        <v>1</v>
      </c>
      <c r="E146" s="223" t="s">
        <v>5830</v>
      </c>
      <c r="F146" s="224">
        <v>41275</v>
      </c>
      <c r="G146" s="206" t="s">
        <v>1189</v>
      </c>
      <c r="H146" s="231">
        <v>4.1999999999999993</v>
      </c>
      <c r="I146" s="231">
        <v>4.9559999999999986</v>
      </c>
      <c r="J146" s="202">
        <v>2013</v>
      </c>
      <c r="K146" s="232">
        <v>41275</v>
      </c>
      <c r="L146" s="202">
        <v>2013</v>
      </c>
      <c r="M146" s="232">
        <v>41639</v>
      </c>
      <c r="N146" s="206" t="s">
        <v>1827</v>
      </c>
      <c r="O146" s="233" t="s">
        <v>5854</v>
      </c>
      <c r="P146" s="209" t="s">
        <v>324</v>
      </c>
      <c r="Q146" s="234">
        <v>1</v>
      </c>
      <c r="R146" s="204">
        <v>8</v>
      </c>
      <c r="S146" s="222" t="s">
        <v>5832</v>
      </c>
      <c r="T146" s="235" t="s">
        <v>5892</v>
      </c>
      <c r="U146" s="214"/>
      <c r="V146" s="214"/>
    </row>
    <row r="147" spans="1:22" s="236" customFormat="1" ht="85.5">
      <c r="A147" s="206" t="s">
        <v>5670</v>
      </c>
      <c r="B147" s="202" t="s">
        <v>1827</v>
      </c>
      <c r="C147" s="208">
        <v>141</v>
      </c>
      <c r="D147" s="218">
        <v>1</v>
      </c>
      <c r="E147" s="223" t="s">
        <v>5830</v>
      </c>
      <c r="F147" s="224">
        <v>41275</v>
      </c>
      <c r="G147" s="206" t="s">
        <v>1189</v>
      </c>
      <c r="H147" s="231">
        <v>2.4000000000000004</v>
      </c>
      <c r="I147" s="231">
        <v>2.8320000000000003</v>
      </c>
      <c r="J147" s="202">
        <v>2013</v>
      </c>
      <c r="K147" s="232">
        <v>41275</v>
      </c>
      <c r="L147" s="202">
        <v>2013</v>
      </c>
      <c r="M147" s="232">
        <v>41639</v>
      </c>
      <c r="N147" s="206" t="s">
        <v>1827</v>
      </c>
      <c r="O147" s="233" t="s">
        <v>5854</v>
      </c>
      <c r="P147" s="209" t="s">
        <v>324</v>
      </c>
      <c r="Q147" s="234">
        <v>1</v>
      </c>
      <c r="R147" s="204">
        <v>8</v>
      </c>
      <c r="S147" s="222" t="s">
        <v>5832</v>
      </c>
      <c r="T147" s="235" t="s">
        <v>5893</v>
      </c>
      <c r="U147" s="214"/>
      <c r="V147" s="214"/>
    </row>
    <row r="148" spans="1:22" s="221" customFormat="1" ht="85.5">
      <c r="A148" s="206" t="s">
        <v>5670</v>
      </c>
      <c r="B148" s="202" t="s">
        <v>1827</v>
      </c>
      <c r="C148" s="208">
        <v>142</v>
      </c>
      <c r="D148" s="218">
        <v>1</v>
      </c>
      <c r="E148" s="223" t="s">
        <v>5830</v>
      </c>
      <c r="F148" s="224">
        <v>41275</v>
      </c>
      <c r="G148" s="206" t="s">
        <v>1189</v>
      </c>
      <c r="H148" s="231">
        <v>101.69499999999999</v>
      </c>
      <c r="I148" s="231">
        <v>120</v>
      </c>
      <c r="J148" s="202">
        <v>2013</v>
      </c>
      <c r="K148" s="232">
        <v>41275</v>
      </c>
      <c r="L148" s="202">
        <v>2013</v>
      </c>
      <c r="M148" s="232">
        <v>41639</v>
      </c>
      <c r="N148" s="206" t="s">
        <v>1827</v>
      </c>
      <c r="O148" s="233" t="s">
        <v>5894</v>
      </c>
      <c r="P148" s="209" t="s">
        <v>324</v>
      </c>
      <c r="Q148" s="234">
        <v>1</v>
      </c>
      <c r="R148" s="204">
        <v>8</v>
      </c>
      <c r="S148" s="222" t="s">
        <v>5832</v>
      </c>
      <c r="T148" s="235" t="s">
        <v>5895</v>
      </c>
      <c r="U148" s="214"/>
      <c r="V148" s="214"/>
    </row>
    <row r="149" spans="1:22" s="221" customFormat="1" ht="85.5">
      <c r="A149" s="206" t="s">
        <v>5670</v>
      </c>
      <c r="B149" s="202" t="s">
        <v>1827</v>
      </c>
      <c r="C149" s="208">
        <v>143</v>
      </c>
      <c r="D149" s="218">
        <v>1</v>
      </c>
      <c r="E149" s="223" t="s">
        <v>5830</v>
      </c>
      <c r="F149" s="224">
        <v>41275</v>
      </c>
      <c r="G149" s="206" t="s">
        <v>1189</v>
      </c>
      <c r="H149" s="231">
        <v>26.44</v>
      </c>
      <c r="I149" s="231">
        <v>31.2</v>
      </c>
      <c r="J149" s="202">
        <v>2013</v>
      </c>
      <c r="K149" s="232">
        <v>41275</v>
      </c>
      <c r="L149" s="202">
        <v>2013</v>
      </c>
      <c r="M149" s="232">
        <v>41639</v>
      </c>
      <c r="N149" s="206" t="s">
        <v>1827</v>
      </c>
      <c r="O149" s="233" t="s">
        <v>5896</v>
      </c>
      <c r="P149" s="209" t="s">
        <v>324</v>
      </c>
      <c r="Q149" s="234">
        <v>1</v>
      </c>
      <c r="R149" s="204">
        <v>8</v>
      </c>
      <c r="S149" s="222" t="s">
        <v>5832</v>
      </c>
      <c r="T149" s="235" t="s">
        <v>5897</v>
      </c>
      <c r="U149" s="214"/>
      <c r="V149" s="214"/>
    </row>
    <row r="150" spans="1:22" s="221" customFormat="1" ht="85.5">
      <c r="A150" s="206" t="s">
        <v>5670</v>
      </c>
      <c r="B150" s="202" t="s">
        <v>1827</v>
      </c>
      <c r="C150" s="208">
        <v>144</v>
      </c>
      <c r="D150" s="218">
        <v>1</v>
      </c>
      <c r="E150" s="223" t="s">
        <v>5830</v>
      </c>
      <c r="F150" s="224">
        <v>41275</v>
      </c>
      <c r="G150" s="206" t="s">
        <v>1189</v>
      </c>
      <c r="H150" s="231">
        <v>30.507999999999999</v>
      </c>
      <c r="I150" s="231">
        <v>36</v>
      </c>
      <c r="J150" s="202">
        <v>2013</v>
      </c>
      <c r="K150" s="232">
        <v>41275</v>
      </c>
      <c r="L150" s="202">
        <v>2013</v>
      </c>
      <c r="M150" s="232">
        <v>41639</v>
      </c>
      <c r="N150" s="206" t="s">
        <v>1827</v>
      </c>
      <c r="O150" s="233" t="s">
        <v>5898</v>
      </c>
      <c r="P150" s="209" t="s">
        <v>324</v>
      </c>
      <c r="Q150" s="234">
        <v>1</v>
      </c>
      <c r="R150" s="204">
        <v>8</v>
      </c>
      <c r="S150" s="222" t="s">
        <v>5832</v>
      </c>
      <c r="T150" s="235" t="s">
        <v>5899</v>
      </c>
      <c r="U150" s="214"/>
      <c r="V150" s="214"/>
    </row>
    <row r="151" spans="1:22" s="221" customFormat="1" ht="85.5">
      <c r="A151" s="206" t="s">
        <v>5670</v>
      </c>
      <c r="B151" s="202" t="s">
        <v>1827</v>
      </c>
      <c r="C151" s="208">
        <v>145</v>
      </c>
      <c r="D151" s="218">
        <v>1</v>
      </c>
      <c r="E151" s="223" t="s">
        <v>5830</v>
      </c>
      <c r="F151" s="224">
        <v>41275</v>
      </c>
      <c r="G151" s="206" t="s">
        <v>1189</v>
      </c>
      <c r="H151" s="231">
        <v>30.507999999999999</v>
      </c>
      <c r="I151" s="231">
        <v>36</v>
      </c>
      <c r="J151" s="202">
        <v>2013</v>
      </c>
      <c r="K151" s="232">
        <v>41275</v>
      </c>
      <c r="L151" s="202">
        <v>2013</v>
      </c>
      <c r="M151" s="232">
        <v>41639</v>
      </c>
      <c r="N151" s="206" t="s">
        <v>1827</v>
      </c>
      <c r="O151" s="233" t="s">
        <v>5898</v>
      </c>
      <c r="P151" s="209" t="s">
        <v>324</v>
      </c>
      <c r="Q151" s="234">
        <v>1</v>
      </c>
      <c r="R151" s="204">
        <v>8</v>
      </c>
      <c r="S151" s="222" t="s">
        <v>5832</v>
      </c>
      <c r="T151" s="235" t="s">
        <v>5900</v>
      </c>
      <c r="U151" s="214"/>
      <c r="V151" s="214"/>
    </row>
    <row r="152" spans="1:22" s="221" customFormat="1" ht="85.5">
      <c r="A152" s="206" t="s">
        <v>5670</v>
      </c>
      <c r="B152" s="202" t="s">
        <v>1827</v>
      </c>
      <c r="C152" s="208">
        <v>146</v>
      </c>
      <c r="D152" s="218">
        <v>1</v>
      </c>
      <c r="E152" s="223" t="s">
        <v>5901</v>
      </c>
      <c r="F152" s="224">
        <v>41275</v>
      </c>
      <c r="G152" s="206" t="s">
        <v>1189</v>
      </c>
      <c r="H152" s="231">
        <v>1327000</v>
      </c>
      <c r="I152" s="231">
        <v>1565860</v>
      </c>
      <c r="J152" s="202">
        <v>2013</v>
      </c>
      <c r="K152" s="232">
        <v>41275</v>
      </c>
      <c r="L152" s="202">
        <v>2013</v>
      </c>
      <c r="M152" s="232">
        <v>41639</v>
      </c>
      <c r="N152" s="206" t="s">
        <v>1827</v>
      </c>
      <c r="O152" s="233" t="s">
        <v>5902</v>
      </c>
      <c r="P152" s="204" t="s">
        <v>5903</v>
      </c>
      <c r="Q152" s="234">
        <v>732.9</v>
      </c>
      <c r="R152" s="204">
        <v>8</v>
      </c>
      <c r="S152" s="222" t="s">
        <v>5832</v>
      </c>
      <c r="T152" s="235" t="s">
        <v>5904</v>
      </c>
      <c r="U152" s="214"/>
      <c r="V152" s="214"/>
    </row>
    <row r="153" spans="1:22" s="221" customFormat="1" ht="85.5">
      <c r="A153" s="206" t="s">
        <v>5670</v>
      </c>
      <c r="B153" s="202" t="s">
        <v>1827</v>
      </c>
      <c r="C153" s="208">
        <v>147</v>
      </c>
      <c r="D153" s="218">
        <v>1</v>
      </c>
      <c r="E153" s="223" t="s">
        <v>5830</v>
      </c>
      <c r="F153" s="224">
        <v>41275</v>
      </c>
      <c r="G153" s="206" t="s">
        <v>1189</v>
      </c>
      <c r="H153" s="231">
        <v>31651</v>
      </c>
      <c r="I153" s="231">
        <v>37348.18</v>
      </c>
      <c r="J153" s="202">
        <v>2013</v>
      </c>
      <c r="K153" s="232">
        <v>41275</v>
      </c>
      <c r="L153" s="202">
        <v>2013</v>
      </c>
      <c r="M153" s="232">
        <v>41639</v>
      </c>
      <c r="N153" s="206" t="s">
        <v>1827</v>
      </c>
      <c r="O153" s="233" t="s">
        <v>5905</v>
      </c>
      <c r="P153" s="204" t="s">
        <v>5906</v>
      </c>
      <c r="Q153" s="234">
        <v>8.65</v>
      </c>
      <c r="R153" s="204">
        <v>8</v>
      </c>
      <c r="S153" s="222" t="s">
        <v>5832</v>
      </c>
      <c r="T153" s="235" t="s">
        <v>5907</v>
      </c>
      <c r="U153" s="214"/>
      <c r="V153" s="214"/>
    </row>
    <row r="154" spans="1:22" s="221" customFormat="1" ht="85.5">
      <c r="A154" s="206" t="s">
        <v>5670</v>
      </c>
      <c r="B154" s="202" t="s">
        <v>1827</v>
      </c>
      <c r="C154" s="208">
        <v>148</v>
      </c>
      <c r="D154" s="218">
        <v>1</v>
      </c>
      <c r="E154" s="223" t="s">
        <v>5908</v>
      </c>
      <c r="F154" s="224">
        <v>41275</v>
      </c>
      <c r="G154" s="206" t="s">
        <v>1189</v>
      </c>
      <c r="H154" s="231">
        <v>433000</v>
      </c>
      <c r="I154" s="231">
        <f t="shared" ref="I154" si="3">H154*1.18</f>
        <v>510940</v>
      </c>
      <c r="J154" s="202">
        <v>2013</v>
      </c>
      <c r="K154" s="232">
        <v>41275</v>
      </c>
      <c r="L154" s="202">
        <v>2013</v>
      </c>
      <c r="M154" s="232">
        <v>41639</v>
      </c>
      <c r="N154" s="206" t="s">
        <v>1827</v>
      </c>
      <c r="O154" s="233" t="s">
        <v>5909</v>
      </c>
      <c r="P154" s="204" t="s">
        <v>5906</v>
      </c>
      <c r="Q154" s="234">
        <v>236</v>
      </c>
      <c r="R154" s="204">
        <v>8</v>
      </c>
      <c r="S154" s="222" t="s">
        <v>5832</v>
      </c>
      <c r="T154" s="235" t="s">
        <v>5907</v>
      </c>
      <c r="U154" s="214"/>
      <c r="V154" s="214"/>
    </row>
    <row r="155" spans="1:22" s="221" customFormat="1" ht="85.5">
      <c r="A155" s="206" t="s">
        <v>5670</v>
      </c>
      <c r="B155" s="202" t="s">
        <v>1827</v>
      </c>
      <c r="C155" s="208">
        <v>149</v>
      </c>
      <c r="D155" s="218">
        <v>1</v>
      </c>
      <c r="E155" s="223" t="s">
        <v>5910</v>
      </c>
      <c r="F155" s="224">
        <v>41275</v>
      </c>
      <c r="G155" s="206" t="s">
        <v>1189</v>
      </c>
      <c r="H155" s="231">
        <v>0.04</v>
      </c>
      <c r="I155" s="231">
        <v>0.04</v>
      </c>
      <c r="J155" s="202">
        <v>2013</v>
      </c>
      <c r="K155" s="232">
        <v>41275</v>
      </c>
      <c r="L155" s="202">
        <v>2013</v>
      </c>
      <c r="M155" s="232">
        <v>41639</v>
      </c>
      <c r="N155" s="206" t="s">
        <v>1827</v>
      </c>
      <c r="O155" s="233" t="s">
        <v>5911</v>
      </c>
      <c r="P155" s="209" t="s">
        <v>324</v>
      </c>
      <c r="Q155" s="234">
        <v>1</v>
      </c>
      <c r="R155" s="204">
        <v>8</v>
      </c>
      <c r="S155" s="222" t="s">
        <v>5832</v>
      </c>
      <c r="T155" s="235" t="s">
        <v>5912</v>
      </c>
      <c r="U155" s="214"/>
      <c r="V155" s="214"/>
    </row>
    <row r="156" spans="1:22" s="221" customFormat="1" ht="85.5">
      <c r="A156" s="206" t="s">
        <v>5670</v>
      </c>
      <c r="B156" s="202" t="s">
        <v>1827</v>
      </c>
      <c r="C156" s="208">
        <v>150</v>
      </c>
      <c r="D156" s="218">
        <v>1</v>
      </c>
      <c r="E156" s="223" t="s">
        <v>5910</v>
      </c>
      <c r="F156" s="224">
        <v>41275</v>
      </c>
      <c r="G156" s="206" t="s">
        <v>1189</v>
      </c>
      <c r="H156" s="231">
        <v>0.04</v>
      </c>
      <c r="I156" s="231">
        <v>0.04</v>
      </c>
      <c r="J156" s="202">
        <v>2013</v>
      </c>
      <c r="K156" s="232">
        <v>41275</v>
      </c>
      <c r="L156" s="202">
        <v>2013</v>
      </c>
      <c r="M156" s="232">
        <v>41639</v>
      </c>
      <c r="N156" s="206" t="s">
        <v>1827</v>
      </c>
      <c r="O156" s="233" t="s">
        <v>5913</v>
      </c>
      <c r="P156" s="209" t="s">
        <v>324</v>
      </c>
      <c r="Q156" s="234">
        <v>1</v>
      </c>
      <c r="R156" s="204">
        <v>8</v>
      </c>
      <c r="S156" s="222" t="s">
        <v>5832</v>
      </c>
      <c r="T156" s="235" t="s">
        <v>5912</v>
      </c>
      <c r="U156" s="214"/>
      <c r="V156" s="214"/>
    </row>
    <row r="157" spans="1:22" s="221" customFormat="1" ht="85.5">
      <c r="A157" s="206" t="s">
        <v>5670</v>
      </c>
      <c r="B157" s="202" t="s">
        <v>1827</v>
      </c>
      <c r="C157" s="208">
        <v>151</v>
      </c>
      <c r="D157" s="218">
        <v>1</v>
      </c>
      <c r="E157" s="223" t="s">
        <v>5910</v>
      </c>
      <c r="F157" s="224">
        <v>41275</v>
      </c>
      <c r="G157" s="206" t="s">
        <v>1189</v>
      </c>
      <c r="H157" s="231">
        <v>0.04</v>
      </c>
      <c r="I157" s="231">
        <v>0.04</v>
      </c>
      <c r="J157" s="202">
        <v>2013</v>
      </c>
      <c r="K157" s="232">
        <v>41275</v>
      </c>
      <c r="L157" s="202">
        <v>2013</v>
      </c>
      <c r="M157" s="232">
        <v>41639</v>
      </c>
      <c r="N157" s="206" t="s">
        <v>1827</v>
      </c>
      <c r="O157" s="233" t="s">
        <v>5914</v>
      </c>
      <c r="P157" s="209" t="s">
        <v>324</v>
      </c>
      <c r="Q157" s="234">
        <v>1</v>
      </c>
      <c r="R157" s="204">
        <v>8</v>
      </c>
      <c r="S157" s="222" t="s">
        <v>5832</v>
      </c>
      <c r="T157" s="235" t="s">
        <v>5912</v>
      </c>
      <c r="U157" s="214"/>
      <c r="V157" s="214"/>
    </row>
    <row r="158" spans="1:22" s="221" customFormat="1" ht="85.5">
      <c r="A158" s="206" t="s">
        <v>5670</v>
      </c>
      <c r="B158" s="202" t="s">
        <v>1827</v>
      </c>
      <c r="C158" s="208">
        <v>152</v>
      </c>
      <c r="D158" s="218">
        <v>1</v>
      </c>
      <c r="E158" s="223" t="s">
        <v>5910</v>
      </c>
      <c r="F158" s="224">
        <v>41275</v>
      </c>
      <c r="G158" s="206" t="s">
        <v>1189</v>
      </c>
      <c r="H158" s="231">
        <v>0.04</v>
      </c>
      <c r="I158" s="231">
        <v>0.04</v>
      </c>
      <c r="J158" s="202">
        <v>2013</v>
      </c>
      <c r="K158" s="232">
        <v>41275</v>
      </c>
      <c r="L158" s="202">
        <v>2013</v>
      </c>
      <c r="M158" s="232">
        <v>41639</v>
      </c>
      <c r="N158" s="206" t="s">
        <v>1827</v>
      </c>
      <c r="O158" s="233" t="s">
        <v>5915</v>
      </c>
      <c r="P158" s="209" t="s">
        <v>324</v>
      </c>
      <c r="Q158" s="234">
        <v>1</v>
      </c>
      <c r="R158" s="204">
        <v>8</v>
      </c>
      <c r="S158" s="222" t="s">
        <v>5832</v>
      </c>
      <c r="T158" s="235" t="s">
        <v>5912</v>
      </c>
      <c r="U158" s="214"/>
      <c r="V158" s="214"/>
    </row>
    <row r="159" spans="1:22" s="221" customFormat="1" ht="85.5">
      <c r="A159" s="206" t="s">
        <v>5670</v>
      </c>
      <c r="B159" s="202" t="s">
        <v>1827</v>
      </c>
      <c r="C159" s="208">
        <v>153</v>
      </c>
      <c r="D159" s="218">
        <v>1</v>
      </c>
      <c r="E159" s="223" t="s">
        <v>5910</v>
      </c>
      <c r="F159" s="224">
        <v>41275</v>
      </c>
      <c r="G159" s="206" t="s">
        <v>1189</v>
      </c>
      <c r="H159" s="231">
        <v>0.04</v>
      </c>
      <c r="I159" s="231">
        <v>0.04</v>
      </c>
      <c r="J159" s="202">
        <v>2013</v>
      </c>
      <c r="K159" s="232">
        <v>41275</v>
      </c>
      <c r="L159" s="202">
        <v>2013</v>
      </c>
      <c r="M159" s="232">
        <v>41639</v>
      </c>
      <c r="N159" s="206" t="s">
        <v>1827</v>
      </c>
      <c r="O159" s="233" t="s">
        <v>5916</v>
      </c>
      <c r="P159" s="209" t="s">
        <v>324</v>
      </c>
      <c r="Q159" s="234">
        <v>1</v>
      </c>
      <c r="R159" s="204">
        <v>8</v>
      </c>
      <c r="S159" s="222" t="s">
        <v>5832</v>
      </c>
      <c r="T159" s="235" t="s">
        <v>5912</v>
      </c>
      <c r="U159" s="214"/>
      <c r="V159" s="214"/>
    </row>
    <row r="160" spans="1:22" s="221" customFormat="1" ht="85.5">
      <c r="A160" s="206" t="s">
        <v>5670</v>
      </c>
      <c r="B160" s="202" t="s">
        <v>1827</v>
      </c>
      <c r="C160" s="208">
        <v>154</v>
      </c>
      <c r="D160" s="218">
        <v>1</v>
      </c>
      <c r="E160" s="223" t="s">
        <v>5910</v>
      </c>
      <c r="F160" s="224">
        <v>41275</v>
      </c>
      <c r="G160" s="206" t="s">
        <v>1189</v>
      </c>
      <c r="H160" s="231">
        <v>0.04</v>
      </c>
      <c r="I160" s="231">
        <v>0.04</v>
      </c>
      <c r="J160" s="202">
        <v>2013</v>
      </c>
      <c r="K160" s="232">
        <v>41275</v>
      </c>
      <c r="L160" s="202">
        <v>2013</v>
      </c>
      <c r="M160" s="232">
        <v>41639</v>
      </c>
      <c r="N160" s="206" t="s">
        <v>1827</v>
      </c>
      <c r="O160" s="233" t="s">
        <v>5917</v>
      </c>
      <c r="P160" s="209" t="s">
        <v>324</v>
      </c>
      <c r="Q160" s="234">
        <v>1</v>
      </c>
      <c r="R160" s="204">
        <v>8</v>
      </c>
      <c r="S160" s="222" t="s">
        <v>5832</v>
      </c>
      <c r="T160" s="235" t="s">
        <v>5912</v>
      </c>
      <c r="U160" s="214"/>
      <c r="V160" s="214"/>
    </row>
    <row r="161" spans="1:22" s="221" customFormat="1" ht="85.5">
      <c r="A161" s="206" t="s">
        <v>5670</v>
      </c>
      <c r="B161" s="202" t="s">
        <v>1827</v>
      </c>
      <c r="C161" s="208">
        <v>155</v>
      </c>
      <c r="D161" s="218">
        <v>1</v>
      </c>
      <c r="E161" s="223" t="s">
        <v>5910</v>
      </c>
      <c r="F161" s="224">
        <v>41275</v>
      </c>
      <c r="G161" s="206" t="s">
        <v>1189</v>
      </c>
      <c r="H161" s="231">
        <v>0.04</v>
      </c>
      <c r="I161" s="231">
        <v>0.04</v>
      </c>
      <c r="J161" s="202">
        <v>2013</v>
      </c>
      <c r="K161" s="232">
        <v>41275</v>
      </c>
      <c r="L161" s="202">
        <v>2013</v>
      </c>
      <c r="M161" s="232">
        <v>41639</v>
      </c>
      <c r="N161" s="206" t="s">
        <v>1827</v>
      </c>
      <c r="O161" s="233" t="s">
        <v>5918</v>
      </c>
      <c r="P161" s="209" t="s">
        <v>324</v>
      </c>
      <c r="Q161" s="234">
        <v>1</v>
      </c>
      <c r="R161" s="204">
        <v>8</v>
      </c>
      <c r="S161" s="222" t="s">
        <v>5832</v>
      </c>
      <c r="T161" s="235" t="s">
        <v>5912</v>
      </c>
      <c r="U161" s="214"/>
      <c r="V161" s="214"/>
    </row>
    <row r="162" spans="1:22" s="221" customFormat="1" ht="85.5">
      <c r="A162" s="206" t="s">
        <v>5670</v>
      </c>
      <c r="B162" s="202" t="s">
        <v>1827</v>
      </c>
      <c r="C162" s="208">
        <v>156</v>
      </c>
      <c r="D162" s="218">
        <v>1</v>
      </c>
      <c r="E162" s="223" t="s">
        <v>5910</v>
      </c>
      <c r="F162" s="224">
        <v>41275</v>
      </c>
      <c r="G162" s="206" t="s">
        <v>1189</v>
      </c>
      <c r="H162" s="231">
        <v>0.04</v>
      </c>
      <c r="I162" s="231">
        <v>0.04</v>
      </c>
      <c r="J162" s="202">
        <v>2013</v>
      </c>
      <c r="K162" s="232">
        <v>41275</v>
      </c>
      <c r="L162" s="202">
        <v>2013</v>
      </c>
      <c r="M162" s="232">
        <v>41639</v>
      </c>
      <c r="N162" s="206" t="s">
        <v>1827</v>
      </c>
      <c r="O162" s="233" t="s">
        <v>5919</v>
      </c>
      <c r="P162" s="209" t="s">
        <v>324</v>
      </c>
      <c r="Q162" s="234">
        <v>1</v>
      </c>
      <c r="R162" s="204">
        <v>8</v>
      </c>
      <c r="S162" s="222" t="s">
        <v>5832</v>
      </c>
      <c r="T162" s="235" t="s">
        <v>5912</v>
      </c>
      <c r="U162" s="214"/>
      <c r="V162" s="214"/>
    </row>
    <row r="163" spans="1:22" s="221" customFormat="1" ht="85.5">
      <c r="A163" s="206" t="s">
        <v>5670</v>
      </c>
      <c r="B163" s="202" t="s">
        <v>1827</v>
      </c>
      <c r="C163" s="208">
        <v>157</v>
      </c>
      <c r="D163" s="218">
        <v>1</v>
      </c>
      <c r="E163" s="223" t="s">
        <v>5910</v>
      </c>
      <c r="F163" s="224">
        <v>41275</v>
      </c>
      <c r="G163" s="206" t="s">
        <v>1189</v>
      </c>
      <c r="H163" s="231">
        <v>0.04</v>
      </c>
      <c r="I163" s="231">
        <v>0.04</v>
      </c>
      <c r="J163" s="202">
        <v>2013</v>
      </c>
      <c r="K163" s="232">
        <v>41275</v>
      </c>
      <c r="L163" s="202">
        <v>2013</v>
      </c>
      <c r="M163" s="232">
        <v>41639</v>
      </c>
      <c r="N163" s="206" t="s">
        <v>1827</v>
      </c>
      <c r="O163" s="233" t="s">
        <v>5920</v>
      </c>
      <c r="P163" s="209" t="s">
        <v>324</v>
      </c>
      <c r="Q163" s="234">
        <v>1</v>
      </c>
      <c r="R163" s="204">
        <v>8</v>
      </c>
      <c r="S163" s="222" t="s">
        <v>5832</v>
      </c>
      <c r="T163" s="235" t="s">
        <v>5912</v>
      </c>
      <c r="U163" s="214"/>
      <c r="V163" s="214"/>
    </row>
    <row r="164" spans="1:22" s="221" customFormat="1" ht="85.5">
      <c r="A164" s="206" t="s">
        <v>5670</v>
      </c>
      <c r="B164" s="202" t="s">
        <v>1827</v>
      </c>
      <c r="C164" s="208">
        <v>158</v>
      </c>
      <c r="D164" s="218">
        <v>1</v>
      </c>
      <c r="E164" s="223" t="s">
        <v>5910</v>
      </c>
      <c r="F164" s="224">
        <v>41275</v>
      </c>
      <c r="G164" s="206" t="s">
        <v>1189</v>
      </c>
      <c r="H164" s="231">
        <v>0.04</v>
      </c>
      <c r="I164" s="231">
        <v>0.04</v>
      </c>
      <c r="J164" s="202">
        <v>2013</v>
      </c>
      <c r="K164" s="232">
        <v>41275</v>
      </c>
      <c r="L164" s="202">
        <v>2013</v>
      </c>
      <c r="M164" s="232">
        <v>41639</v>
      </c>
      <c r="N164" s="206" t="s">
        <v>1827</v>
      </c>
      <c r="O164" s="233" t="s">
        <v>5921</v>
      </c>
      <c r="P164" s="209" t="s">
        <v>324</v>
      </c>
      <c r="Q164" s="234">
        <v>1</v>
      </c>
      <c r="R164" s="204">
        <v>8</v>
      </c>
      <c r="S164" s="222" t="s">
        <v>5832</v>
      </c>
      <c r="T164" s="235" t="s">
        <v>5912</v>
      </c>
      <c r="U164" s="214"/>
      <c r="V164" s="214"/>
    </row>
    <row r="165" spans="1:22" s="221" customFormat="1" ht="85.5">
      <c r="A165" s="206" t="s">
        <v>5670</v>
      </c>
      <c r="B165" s="202" t="s">
        <v>1827</v>
      </c>
      <c r="C165" s="208">
        <v>159</v>
      </c>
      <c r="D165" s="218">
        <v>1</v>
      </c>
      <c r="E165" s="223" t="s">
        <v>5910</v>
      </c>
      <c r="F165" s="224">
        <v>41275</v>
      </c>
      <c r="G165" s="206" t="s">
        <v>1189</v>
      </c>
      <c r="H165" s="231">
        <v>0.04</v>
      </c>
      <c r="I165" s="231">
        <v>0.04</v>
      </c>
      <c r="J165" s="202">
        <v>2013</v>
      </c>
      <c r="K165" s="232">
        <v>41275</v>
      </c>
      <c r="L165" s="202">
        <v>2013</v>
      </c>
      <c r="M165" s="232">
        <v>41639</v>
      </c>
      <c r="N165" s="206" t="s">
        <v>1827</v>
      </c>
      <c r="O165" s="233" t="s">
        <v>5922</v>
      </c>
      <c r="P165" s="209" t="s">
        <v>324</v>
      </c>
      <c r="Q165" s="234">
        <v>1</v>
      </c>
      <c r="R165" s="204">
        <v>8</v>
      </c>
      <c r="S165" s="222" t="s">
        <v>5832</v>
      </c>
      <c r="T165" s="235" t="s">
        <v>5912</v>
      </c>
      <c r="U165" s="214"/>
      <c r="V165" s="214"/>
    </row>
    <row r="166" spans="1:22" s="221" customFormat="1" ht="85.5">
      <c r="A166" s="206" t="s">
        <v>5670</v>
      </c>
      <c r="B166" s="202" t="s">
        <v>1827</v>
      </c>
      <c r="C166" s="208">
        <v>160</v>
      </c>
      <c r="D166" s="218">
        <v>1</v>
      </c>
      <c r="E166" s="223" t="s">
        <v>5910</v>
      </c>
      <c r="F166" s="224">
        <v>41275</v>
      </c>
      <c r="G166" s="206" t="s">
        <v>1189</v>
      </c>
      <c r="H166" s="231">
        <v>0.04</v>
      </c>
      <c r="I166" s="231">
        <v>0.04</v>
      </c>
      <c r="J166" s="202">
        <v>2013</v>
      </c>
      <c r="K166" s="232">
        <v>41275</v>
      </c>
      <c r="L166" s="202">
        <v>2013</v>
      </c>
      <c r="M166" s="232">
        <v>41639</v>
      </c>
      <c r="N166" s="206" t="s">
        <v>1827</v>
      </c>
      <c r="O166" s="233" t="s">
        <v>5923</v>
      </c>
      <c r="P166" s="209" t="s">
        <v>324</v>
      </c>
      <c r="Q166" s="234">
        <v>1</v>
      </c>
      <c r="R166" s="204">
        <v>8</v>
      </c>
      <c r="S166" s="222" t="s">
        <v>5832</v>
      </c>
      <c r="T166" s="235" t="s">
        <v>5912</v>
      </c>
      <c r="U166" s="214"/>
      <c r="V166" s="214"/>
    </row>
    <row r="167" spans="1:22" s="221" customFormat="1" ht="85.5">
      <c r="A167" s="206" t="s">
        <v>5670</v>
      </c>
      <c r="B167" s="202" t="s">
        <v>1827</v>
      </c>
      <c r="C167" s="208">
        <v>161</v>
      </c>
      <c r="D167" s="218">
        <v>1</v>
      </c>
      <c r="E167" s="223" t="s">
        <v>5910</v>
      </c>
      <c r="F167" s="224">
        <v>41275</v>
      </c>
      <c r="G167" s="206" t="s">
        <v>1189</v>
      </c>
      <c r="H167" s="231">
        <v>0.04</v>
      </c>
      <c r="I167" s="231">
        <v>0.04</v>
      </c>
      <c r="J167" s="202">
        <v>2013</v>
      </c>
      <c r="K167" s="232">
        <v>41275</v>
      </c>
      <c r="L167" s="202">
        <v>2013</v>
      </c>
      <c r="M167" s="232">
        <v>41639</v>
      </c>
      <c r="N167" s="206" t="s">
        <v>1827</v>
      </c>
      <c r="O167" s="233" t="s">
        <v>5924</v>
      </c>
      <c r="P167" s="209" t="s">
        <v>324</v>
      </c>
      <c r="Q167" s="234">
        <v>1</v>
      </c>
      <c r="R167" s="204">
        <v>8</v>
      </c>
      <c r="S167" s="222" t="s">
        <v>5832</v>
      </c>
      <c r="T167" s="235" t="s">
        <v>5912</v>
      </c>
      <c r="U167" s="214"/>
      <c r="V167" s="214"/>
    </row>
    <row r="168" spans="1:22" s="221" customFormat="1" ht="85.5">
      <c r="A168" s="206" t="s">
        <v>5670</v>
      </c>
      <c r="B168" s="202" t="s">
        <v>1827</v>
      </c>
      <c r="C168" s="208">
        <v>162</v>
      </c>
      <c r="D168" s="218">
        <v>1</v>
      </c>
      <c r="E168" s="223" t="s">
        <v>5910</v>
      </c>
      <c r="F168" s="224">
        <v>41275</v>
      </c>
      <c r="G168" s="206" t="s">
        <v>1189</v>
      </c>
      <c r="H168" s="231">
        <v>0.04</v>
      </c>
      <c r="I168" s="231">
        <v>0.04</v>
      </c>
      <c r="J168" s="202">
        <v>2013</v>
      </c>
      <c r="K168" s="232">
        <v>41275</v>
      </c>
      <c r="L168" s="202">
        <v>2013</v>
      </c>
      <c r="M168" s="232">
        <v>41639</v>
      </c>
      <c r="N168" s="206" t="s">
        <v>1827</v>
      </c>
      <c r="O168" s="233" t="s">
        <v>5925</v>
      </c>
      <c r="P168" s="209" t="s">
        <v>324</v>
      </c>
      <c r="Q168" s="234">
        <v>1</v>
      </c>
      <c r="R168" s="204">
        <v>8</v>
      </c>
      <c r="S168" s="222" t="s">
        <v>5832</v>
      </c>
      <c r="T168" s="235" t="s">
        <v>5912</v>
      </c>
      <c r="U168" s="214"/>
      <c r="V168" s="214"/>
    </row>
    <row r="169" spans="1:22" s="221" customFormat="1" ht="85.5">
      <c r="A169" s="206" t="s">
        <v>5670</v>
      </c>
      <c r="B169" s="202" t="s">
        <v>1827</v>
      </c>
      <c r="C169" s="208">
        <v>163</v>
      </c>
      <c r="D169" s="218">
        <v>1</v>
      </c>
      <c r="E169" s="223" t="s">
        <v>5910</v>
      </c>
      <c r="F169" s="224">
        <v>41275</v>
      </c>
      <c r="G169" s="206" t="s">
        <v>1189</v>
      </c>
      <c r="H169" s="231">
        <v>0.04</v>
      </c>
      <c r="I169" s="231">
        <v>0.04</v>
      </c>
      <c r="J169" s="202">
        <v>2013</v>
      </c>
      <c r="K169" s="232">
        <v>41275</v>
      </c>
      <c r="L169" s="202">
        <v>2013</v>
      </c>
      <c r="M169" s="232">
        <v>41639</v>
      </c>
      <c r="N169" s="206" t="s">
        <v>1827</v>
      </c>
      <c r="O169" s="233" t="s">
        <v>5926</v>
      </c>
      <c r="P169" s="209" t="s">
        <v>324</v>
      </c>
      <c r="Q169" s="234">
        <v>1</v>
      </c>
      <c r="R169" s="204">
        <v>8</v>
      </c>
      <c r="S169" s="222" t="s">
        <v>5832</v>
      </c>
      <c r="T169" s="235" t="s">
        <v>5912</v>
      </c>
      <c r="U169" s="214"/>
      <c r="V169" s="214"/>
    </row>
    <row r="170" spans="1:22" s="221" customFormat="1" ht="85.5">
      <c r="A170" s="206" t="s">
        <v>5670</v>
      </c>
      <c r="B170" s="202" t="s">
        <v>1827</v>
      </c>
      <c r="C170" s="208">
        <v>164</v>
      </c>
      <c r="D170" s="218">
        <v>1</v>
      </c>
      <c r="E170" s="223" t="s">
        <v>5910</v>
      </c>
      <c r="F170" s="224">
        <v>41275</v>
      </c>
      <c r="G170" s="206" t="s">
        <v>1189</v>
      </c>
      <c r="H170" s="231">
        <v>0.04</v>
      </c>
      <c r="I170" s="231">
        <v>0.04</v>
      </c>
      <c r="J170" s="202">
        <v>2013</v>
      </c>
      <c r="K170" s="232">
        <v>41275</v>
      </c>
      <c r="L170" s="202">
        <v>2013</v>
      </c>
      <c r="M170" s="232">
        <v>41639</v>
      </c>
      <c r="N170" s="206" t="s">
        <v>1827</v>
      </c>
      <c r="O170" s="233" t="s">
        <v>5927</v>
      </c>
      <c r="P170" s="209" t="s">
        <v>324</v>
      </c>
      <c r="Q170" s="234">
        <v>1</v>
      </c>
      <c r="R170" s="204">
        <v>8</v>
      </c>
      <c r="S170" s="222" t="s">
        <v>5832</v>
      </c>
      <c r="T170" s="235" t="s">
        <v>5912</v>
      </c>
      <c r="U170" s="214"/>
      <c r="V170" s="214"/>
    </row>
    <row r="171" spans="1:22" s="221" customFormat="1" ht="85.5">
      <c r="A171" s="206" t="s">
        <v>5670</v>
      </c>
      <c r="B171" s="202" t="s">
        <v>1827</v>
      </c>
      <c r="C171" s="208">
        <v>165</v>
      </c>
      <c r="D171" s="218">
        <v>1</v>
      </c>
      <c r="E171" s="223" t="s">
        <v>5910</v>
      </c>
      <c r="F171" s="224">
        <v>41275</v>
      </c>
      <c r="G171" s="206" t="s">
        <v>1189</v>
      </c>
      <c r="H171" s="231">
        <v>0.04</v>
      </c>
      <c r="I171" s="231">
        <v>0.04</v>
      </c>
      <c r="J171" s="202">
        <v>2013</v>
      </c>
      <c r="K171" s="232">
        <v>41275</v>
      </c>
      <c r="L171" s="202">
        <v>2013</v>
      </c>
      <c r="M171" s="232">
        <v>41639</v>
      </c>
      <c r="N171" s="206" t="s">
        <v>1827</v>
      </c>
      <c r="O171" s="233" t="s">
        <v>5928</v>
      </c>
      <c r="P171" s="209" t="s">
        <v>324</v>
      </c>
      <c r="Q171" s="234">
        <v>1</v>
      </c>
      <c r="R171" s="204">
        <v>8</v>
      </c>
      <c r="S171" s="222" t="s">
        <v>5832</v>
      </c>
      <c r="T171" s="235" t="s">
        <v>5912</v>
      </c>
      <c r="U171" s="214"/>
      <c r="V171" s="214"/>
    </row>
    <row r="172" spans="1:22" s="221" customFormat="1" ht="85.5">
      <c r="A172" s="206" t="s">
        <v>5670</v>
      </c>
      <c r="B172" s="202" t="s">
        <v>1827</v>
      </c>
      <c r="C172" s="208">
        <v>166</v>
      </c>
      <c r="D172" s="218">
        <v>1</v>
      </c>
      <c r="E172" s="223" t="s">
        <v>5910</v>
      </c>
      <c r="F172" s="224">
        <v>41275</v>
      </c>
      <c r="G172" s="206" t="s">
        <v>1189</v>
      </c>
      <c r="H172" s="231">
        <v>0.04</v>
      </c>
      <c r="I172" s="231">
        <v>0.04</v>
      </c>
      <c r="J172" s="202">
        <v>2013</v>
      </c>
      <c r="K172" s="232">
        <v>41275</v>
      </c>
      <c r="L172" s="202">
        <v>2013</v>
      </c>
      <c r="M172" s="232">
        <v>41639</v>
      </c>
      <c r="N172" s="206" t="s">
        <v>1827</v>
      </c>
      <c r="O172" s="233" t="s">
        <v>5929</v>
      </c>
      <c r="P172" s="209" t="s">
        <v>324</v>
      </c>
      <c r="Q172" s="234">
        <v>1</v>
      </c>
      <c r="R172" s="204">
        <v>8</v>
      </c>
      <c r="S172" s="222" t="s">
        <v>5832</v>
      </c>
      <c r="T172" s="235" t="s">
        <v>5912</v>
      </c>
      <c r="U172" s="214"/>
      <c r="V172" s="214"/>
    </row>
    <row r="173" spans="1:22" s="221" customFormat="1" ht="85.5">
      <c r="A173" s="206" t="s">
        <v>5670</v>
      </c>
      <c r="B173" s="202" t="s">
        <v>1827</v>
      </c>
      <c r="C173" s="208">
        <v>167</v>
      </c>
      <c r="D173" s="218">
        <v>1</v>
      </c>
      <c r="E173" s="223" t="s">
        <v>5910</v>
      </c>
      <c r="F173" s="224">
        <v>41275</v>
      </c>
      <c r="G173" s="206" t="s">
        <v>1189</v>
      </c>
      <c r="H173" s="231">
        <v>0.04</v>
      </c>
      <c r="I173" s="231">
        <v>0.04</v>
      </c>
      <c r="J173" s="202">
        <v>2013</v>
      </c>
      <c r="K173" s="232">
        <v>41275</v>
      </c>
      <c r="L173" s="202">
        <v>2013</v>
      </c>
      <c r="M173" s="232">
        <v>41639</v>
      </c>
      <c r="N173" s="206" t="s">
        <v>1827</v>
      </c>
      <c r="O173" s="233" t="s">
        <v>5930</v>
      </c>
      <c r="P173" s="209" t="s">
        <v>324</v>
      </c>
      <c r="Q173" s="234">
        <v>1</v>
      </c>
      <c r="R173" s="204">
        <v>8</v>
      </c>
      <c r="S173" s="222" t="s">
        <v>5832</v>
      </c>
      <c r="T173" s="235" t="s">
        <v>5912</v>
      </c>
      <c r="U173" s="214"/>
      <c r="V173" s="214"/>
    </row>
    <row r="174" spans="1:22" s="221" customFormat="1" ht="85.5">
      <c r="A174" s="206" t="s">
        <v>5670</v>
      </c>
      <c r="B174" s="202" t="s">
        <v>1827</v>
      </c>
      <c r="C174" s="208">
        <v>168</v>
      </c>
      <c r="D174" s="218">
        <v>1</v>
      </c>
      <c r="E174" s="223" t="s">
        <v>5910</v>
      </c>
      <c r="F174" s="224">
        <v>41275</v>
      </c>
      <c r="G174" s="206" t="s">
        <v>1189</v>
      </c>
      <c r="H174" s="231">
        <v>0.04</v>
      </c>
      <c r="I174" s="231">
        <v>0.04</v>
      </c>
      <c r="J174" s="202">
        <v>2013</v>
      </c>
      <c r="K174" s="232">
        <v>41275</v>
      </c>
      <c r="L174" s="202">
        <v>2013</v>
      </c>
      <c r="M174" s="232">
        <v>41639</v>
      </c>
      <c r="N174" s="206" t="s">
        <v>1827</v>
      </c>
      <c r="O174" s="233" t="s">
        <v>5931</v>
      </c>
      <c r="P174" s="209" t="s">
        <v>324</v>
      </c>
      <c r="Q174" s="234">
        <v>1</v>
      </c>
      <c r="R174" s="204">
        <v>8</v>
      </c>
      <c r="S174" s="222" t="s">
        <v>5832</v>
      </c>
      <c r="T174" s="235" t="s">
        <v>5912</v>
      </c>
      <c r="U174" s="214"/>
      <c r="V174" s="214"/>
    </row>
    <row r="175" spans="1:22" s="221" customFormat="1" ht="85.5">
      <c r="A175" s="206" t="s">
        <v>5670</v>
      </c>
      <c r="B175" s="202" t="s">
        <v>1827</v>
      </c>
      <c r="C175" s="208">
        <v>169</v>
      </c>
      <c r="D175" s="218">
        <v>1</v>
      </c>
      <c r="E175" s="223" t="s">
        <v>5910</v>
      </c>
      <c r="F175" s="224">
        <v>41275</v>
      </c>
      <c r="G175" s="206" t="s">
        <v>1189</v>
      </c>
      <c r="H175" s="231">
        <v>0.04</v>
      </c>
      <c r="I175" s="231">
        <v>0.04</v>
      </c>
      <c r="J175" s="202">
        <v>2013</v>
      </c>
      <c r="K175" s="232">
        <v>41275</v>
      </c>
      <c r="L175" s="202">
        <v>2013</v>
      </c>
      <c r="M175" s="232">
        <v>41639</v>
      </c>
      <c r="N175" s="206" t="s">
        <v>1827</v>
      </c>
      <c r="O175" s="233" t="s">
        <v>5932</v>
      </c>
      <c r="P175" s="209" t="s">
        <v>324</v>
      </c>
      <c r="Q175" s="234">
        <v>1</v>
      </c>
      <c r="R175" s="204">
        <v>8</v>
      </c>
      <c r="S175" s="222" t="s">
        <v>5832</v>
      </c>
      <c r="T175" s="235" t="s">
        <v>5912</v>
      </c>
      <c r="U175" s="214"/>
      <c r="V175" s="214"/>
    </row>
    <row r="176" spans="1:22" s="221" customFormat="1" ht="85.5">
      <c r="A176" s="206" t="s">
        <v>5670</v>
      </c>
      <c r="B176" s="202" t="s">
        <v>1827</v>
      </c>
      <c r="C176" s="208">
        <v>170</v>
      </c>
      <c r="D176" s="218">
        <v>1</v>
      </c>
      <c r="E176" s="223" t="s">
        <v>5910</v>
      </c>
      <c r="F176" s="224">
        <v>41275</v>
      </c>
      <c r="G176" s="206" t="s">
        <v>1189</v>
      </c>
      <c r="H176" s="231">
        <v>0.04</v>
      </c>
      <c r="I176" s="231">
        <v>0.04</v>
      </c>
      <c r="J176" s="202">
        <v>2013</v>
      </c>
      <c r="K176" s="232">
        <v>41275</v>
      </c>
      <c r="L176" s="202">
        <v>2013</v>
      </c>
      <c r="M176" s="232">
        <v>41639</v>
      </c>
      <c r="N176" s="206" t="s">
        <v>1827</v>
      </c>
      <c r="O176" s="233" t="s">
        <v>5933</v>
      </c>
      <c r="P176" s="209" t="s">
        <v>324</v>
      </c>
      <c r="Q176" s="234">
        <v>1</v>
      </c>
      <c r="R176" s="204">
        <v>8</v>
      </c>
      <c r="S176" s="222" t="s">
        <v>5832</v>
      </c>
      <c r="T176" s="235" t="s">
        <v>5912</v>
      </c>
      <c r="U176" s="214"/>
      <c r="V176" s="214"/>
    </row>
    <row r="177" spans="1:22" s="221" customFormat="1" ht="85.5">
      <c r="A177" s="206" t="s">
        <v>5670</v>
      </c>
      <c r="B177" s="202" t="s">
        <v>1827</v>
      </c>
      <c r="C177" s="208">
        <v>171</v>
      </c>
      <c r="D177" s="218">
        <v>1</v>
      </c>
      <c r="E177" s="223" t="s">
        <v>5910</v>
      </c>
      <c r="F177" s="224">
        <v>41275</v>
      </c>
      <c r="G177" s="206" t="s">
        <v>1189</v>
      </c>
      <c r="H177" s="231">
        <v>0.04</v>
      </c>
      <c r="I177" s="231">
        <v>0.04</v>
      </c>
      <c r="J177" s="202">
        <v>2013</v>
      </c>
      <c r="K177" s="232">
        <v>41275</v>
      </c>
      <c r="L177" s="202">
        <v>2013</v>
      </c>
      <c r="M177" s="232">
        <v>41639</v>
      </c>
      <c r="N177" s="206" t="s">
        <v>1827</v>
      </c>
      <c r="O177" s="233" t="s">
        <v>5934</v>
      </c>
      <c r="P177" s="209" t="s">
        <v>324</v>
      </c>
      <c r="Q177" s="234">
        <v>1</v>
      </c>
      <c r="R177" s="204">
        <v>8</v>
      </c>
      <c r="S177" s="222" t="s">
        <v>5832</v>
      </c>
      <c r="T177" s="235" t="s">
        <v>5912</v>
      </c>
      <c r="U177" s="214"/>
      <c r="V177" s="214"/>
    </row>
    <row r="178" spans="1:22" s="221" customFormat="1" ht="85.5">
      <c r="A178" s="206" t="s">
        <v>5670</v>
      </c>
      <c r="B178" s="202" t="s">
        <v>1827</v>
      </c>
      <c r="C178" s="208">
        <v>172</v>
      </c>
      <c r="D178" s="218">
        <v>1</v>
      </c>
      <c r="E178" s="223" t="s">
        <v>5910</v>
      </c>
      <c r="F178" s="224">
        <v>41275</v>
      </c>
      <c r="G178" s="206" t="s">
        <v>1189</v>
      </c>
      <c r="H178" s="231">
        <v>0.04</v>
      </c>
      <c r="I178" s="231">
        <v>0.04</v>
      </c>
      <c r="J178" s="202">
        <v>2013</v>
      </c>
      <c r="K178" s="232">
        <v>41275</v>
      </c>
      <c r="L178" s="202">
        <v>2013</v>
      </c>
      <c r="M178" s="232">
        <v>41639</v>
      </c>
      <c r="N178" s="206" t="s">
        <v>1827</v>
      </c>
      <c r="O178" s="233" t="s">
        <v>5935</v>
      </c>
      <c r="P178" s="209" t="s">
        <v>324</v>
      </c>
      <c r="Q178" s="234">
        <v>1</v>
      </c>
      <c r="R178" s="204">
        <v>8</v>
      </c>
      <c r="S178" s="222" t="s">
        <v>5832</v>
      </c>
      <c r="T178" s="235" t="s">
        <v>5912</v>
      </c>
      <c r="U178" s="214"/>
      <c r="V178" s="214"/>
    </row>
    <row r="179" spans="1:22" s="221" customFormat="1" ht="85.5">
      <c r="A179" s="206" t="s">
        <v>5670</v>
      </c>
      <c r="B179" s="202" t="s">
        <v>1827</v>
      </c>
      <c r="C179" s="208">
        <v>173</v>
      </c>
      <c r="D179" s="218">
        <v>1</v>
      </c>
      <c r="E179" s="223" t="s">
        <v>5910</v>
      </c>
      <c r="F179" s="224">
        <v>41275</v>
      </c>
      <c r="G179" s="206" t="s">
        <v>1189</v>
      </c>
      <c r="H179" s="231">
        <v>0.04</v>
      </c>
      <c r="I179" s="231">
        <v>0.04</v>
      </c>
      <c r="J179" s="202">
        <v>2013</v>
      </c>
      <c r="K179" s="232">
        <v>41275</v>
      </c>
      <c r="L179" s="202">
        <v>2013</v>
      </c>
      <c r="M179" s="232">
        <v>41639</v>
      </c>
      <c r="N179" s="206" t="s">
        <v>1827</v>
      </c>
      <c r="O179" s="233" t="s">
        <v>5936</v>
      </c>
      <c r="P179" s="209" t="s">
        <v>324</v>
      </c>
      <c r="Q179" s="234">
        <v>1</v>
      </c>
      <c r="R179" s="204">
        <v>8</v>
      </c>
      <c r="S179" s="222" t="s">
        <v>5832</v>
      </c>
      <c r="T179" s="235" t="s">
        <v>5912</v>
      </c>
      <c r="U179" s="214"/>
      <c r="V179" s="214"/>
    </row>
    <row r="180" spans="1:22" s="221" customFormat="1" ht="85.5">
      <c r="A180" s="206" t="s">
        <v>5670</v>
      </c>
      <c r="B180" s="202" t="s">
        <v>1827</v>
      </c>
      <c r="C180" s="208">
        <v>174</v>
      </c>
      <c r="D180" s="218">
        <v>1</v>
      </c>
      <c r="E180" s="223" t="s">
        <v>5910</v>
      </c>
      <c r="F180" s="224">
        <v>41275</v>
      </c>
      <c r="G180" s="206" t="s">
        <v>1189</v>
      </c>
      <c r="H180" s="231">
        <v>0.04</v>
      </c>
      <c r="I180" s="231">
        <v>0.04</v>
      </c>
      <c r="J180" s="202">
        <v>2013</v>
      </c>
      <c r="K180" s="232">
        <v>41275</v>
      </c>
      <c r="L180" s="202">
        <v>2013</v>
      </c>
      <c r="M180" s="232">
        <v>41639</v>
      </c>
      <c r="N180" s="206" t="s">
        <v>1827</v>
      </c>
      <c r="O180" s="233" t="s">
        <v>5937</v>
      </c>
      <c r="P180" s="209" t="s">
        <v>324</v>
      </c>
      <c r="Q180" s="234">
        <v>1</v>
      </c>
      <c r="R180" s="204">
        <v>8</v>
      </c>
      <c r="S180" s="222" t="s">
        <v>5832</v>
      </c>
      <c r="T180" s="235" t="s">
        <v>5912</v>
      </c>
      <c r="U180" s="214"/>
      <c r="V180" s="214"/>
    </row>
    <row r="181" spans="1:22" s="221" customFormat="1" ht="85.5">
      <c r="A181" s="206" t="s">
        <v>5670</v>
      </c>
      <c r="B181" s="202" t="s">
        <v>1827</v>
      </c>
      <c r="C181" s="208">
        <v>175</v>
      </c>
      <c r="D181" s="218">
        <v>1</v>
      </c>
      <c r="E181" s="223" t="s">
        <v>5910</v>
      </c>
      <c r="F181" s="224">
        <v>41275</v>
      </c>
      <c r="G181" s="206" t="s">
        <v>1189</v>
      </c>
      <c r="H181" s="231">
        <v>0.04</v>
      </c>
      <c r="I181" s="231">
        <v>0.04</v>
      </c>
      <c r="J181" s="202">
        <v>2013</v>
      </c>
      <c r="K181" s="232">
        <v>41275</v>
      </c>
      <c r="L181" s="202">
        <v>2013</v>
      </c>
      <c r="M181" s="232">
        <v>41639</v>
      </c>
      <c r="N181" s="206" t="s">
        <v>1827</v>
      </c>
      <c r="O181" s="233" t="s">
        <v>5938</v>
      </c>
      <c r="P181" s="209" t="s">
        <v>324</v>
      </c>
      <c r="Q181" s="234">
        <v>1</v>
      </c>
      <c r="R181" s="204">
        <v>8</v>
      </c>
      <c r="S181" s="222" t="s">
        <v>5832</v>
      </c>
      <c r="T181" s="235" t="s">
        <v>5912</v>
      </c>
      <c r="U181" s="214"/>
      <c r="V181" s="214"/>
    </row>
    <row r="182" spans="1:22" s="221" customFormat="1" ht="85.5">
      <c r="A182" s="206" t="s">
        <v>5670</v>
      </c>
      <c r="B182" s="202" t="s">
        <v>1827</v>
      </c>
      <c r="C182" s="208">
        <v>176</v>
      </c>
      <c r="D182" s="218">
        <v>1</v>
      </c>
      <c r="E182" s="223" t="s">
        <v>5910</v>
      </c>
      <c r="F182" s="224">
        <v>41275</v>
      </c>
      <c r="G182" s="206" t="s">
        <v>1189</v>
      </c>
      <c r="H182" s="231">
        <v>4.1579999999999999E-2</v>
      </c>
      <c r="I182" s="231">
        <v>4.1579999999999999E-2</v>
      </c>
      <c r="J182" s="202">
        <v>2013</v>
      </c>
      <c r="K182" s="232">
        <v>41275</v>
      </c>
      <c r="L182" s="202">
        <v>2013</v>
      </c>
      <c r="M182" s="232">
        <v>41639</v>
      </c>
      <c r="N182" s="206" t="s">
        <v>1827</v>
      </c>
      <c r="O182" s="233" t="s">
        <v>5939</v>
      </c>
      <c r="P182" s="209" t="s">
        <v>324</v>
      </c>
      <c r="Q182" s="234">
        <v>1</v>
      </c>
      <c r="R182" s="204">
        <v>8</v>
      </c>
      <c r="S182" s="222" t="s">
        <v>5832</v>
      </c>
      <c r="T182" s="235" t="s">
        <v>5940</v>
      </c>
      <c r="U182" s="214"/>
      <c r="V182" s="214"/>
    </row>
    <row r="183" spans="1:22" s="221" customFormat="1" ht="85.5">
      <c r="A183" s="206" t="s">
        <v>5670</v>
      </c>
      <c r="B183" s="202" t="s">
        <v>1827</v>
      </c>
      <c r="C183" s="208">
        <v>177</v>
      </c>
      <c r="D183" s="218">
        <v>1</v>
      </c>
      <c r="E183" s="223" t="s">
        <v>5910</v>
      </c>
      <c r="F183" s="224">
        <v>41275</v>
      </c>
      <c r="G183" s="206" t="s">
        <v>1189</v>
      </c>
      <c r="H183" s="231">
        <v>1.2E-2</v>
      </c>
      <c r="I183" s="231">
        <v>1.2E-2</v>
      </c>
      <c r="J183" s="202">
        <v>2013</v>
      </c>
      <c r="K183" s="232">
        <v>41275</v>
      </c>
      <c r="L183" s="202">
        <v>2013</v>
      </c>
      <c r="M183" s="232">
        <v>41639</v>
      </c>
      <c r="N183" s="206" t="s">
        <v>1827</v>
      </c>
      <c r="O183" s="233" t="s">
        <v>5941</v>
      </c>
      <c r="P183" s="209" t="s">
        <v>324</v>
      </c>
      <c r="Q183" s="234">
        <v>1</v>
      </c>
      <c r="R183" s="204">
        <v>8</v>
      </c>
      <c r="S183" s="222" t="s">
        <v>5832</v>
      </c>
      <c r="T183" s="235" t="s">
        <v>5940</v>
      </c>
      <c r="U183" s="214"/>
      <c r="V183" s="214"/>
    </row>
    <row r="184" spans="1:22" s="221" customFormat="1" ht="85.5">
      <c r="A184" s="206" t="s">
        <v>5670</v>
      </c>
      <c r="B184" s="202" t="s">
        <v>1827</v>
      </c>
      <c r="C184" s="208">
        <v>178</v>
      </c>
      <c r="D184" s="218">
        <v>1</v>
      </c>
      <c r="E184" s="223" t="s">
        <v>5910</v>
      </c>
      <c r="F184" s="224">
        <v>41275</v>
      </c>
      <c r="G184" s="206" t="s">
        <v>1189</v>
      </c>
      <c r="H184" s="231">
        <v>5.0599999999999999E-2</v>
      </c>
      <c r="I184" s="231">
        <v>5.0599999999999999E-2</v>
      </c>
      <c r="J184" s="202">
        <v>2013</v>
      </c>
      <c r="K184" s="232">
        <v>41275</v>
      </c>
      <c r="L184" s="202">
        <v>2013</v>
      </c>
      <c r="M184" s="232">
        <v>41639</v>
      </c>
      <c r="N184" s="206" t="s">
        <v>1827</v>
      </c>
      <c r="O184" s="233" t="s">
        <v>5942</v>
      </c>
      <c r="P184" s="209" t="s">
        <v>324</v>
      </c>
      <c r="Q184" s="234">
        <v>1</v>
      </c>
      <c r="R184" s="204">
        <v>8</v>
      </c>
      <c r="S184" s="222" t="s">
        <v>5832</v>
      </c>
      <c r="T184" s="235" t="s">
        <v>5940</v>
      </c>
      <c r="U184" s="214"/>
      <c r="V184" s="214"/>
    </row>
    <row r="185" spans="1:22" s="221" customFormat="1" ht="85.5">
      <c r="A185" s="206" t="s">
        <v>5670</v>
      </c>
      <c r="B185" s="202" t="s">
        <v>1827</v>
      </c>
      <c r="C185" s="208">
        <v>179</v>
      </c>
      <c r="D185" s="218">
        <v>1</v>
      </c>
      <c r="E185" s="223" t="s">
        <v>5910</v>
      </c>
      <c r="F185" s="224">
        <v>41275</v>
      </c>
      <c r="G185" s="206" t="s">
        <v>1189</v>
      </c>
      <c r="H185" s="231">
        <v>1.9469999999999998E-2</v>
      </c>
      <c r="I185" s="231">
        <v>1.9469999999999998E-2</v>
      </c>
      <c r="J185" s="202">
        <v>2013</v>
      </c>
      <c r="K185" s="232">
        <v>41275</v>
      </c>
      <c r="L185" s="202">
        <v>2013</v>
      </c>
      <c r="M185" s="232">
        <v>41639</v>
      </c>
      <c r="N185" s="206" t="s">
        <v>1827</v>
      </c>
      <c r="O185" s="233" t="s">
        <v>5943</v>
      </c>
      <c r="P185" s="209" t="s">
        <v>324</v>
      </c>
      <c r="Q185" s="234">
        <v>1</v>
      </c>
      <c r="R185" s="204">
        <v>8</v>
      </c>
      <c r="S185" s="222" t="s">
        <v>5832</v>
      </c>
      <c r="T185" s="235" t="s">
        <v>5940</v>
      </c>
      <c r="U185" s="214"/>
      <c r="V185" s="214"/>
    </row>
    <row r="186" spans="1:22" s="221" customFormat="1" ht="85.5">
      <c r="A186" s="206" t="s">
        <v>5670</v>
      </c>
      <c r="B186" s="202" t="s">
        <v>1827</v>
      </c>
      <c r="C186" s="208">
        <v>180</v>
      </c>
      <c r="D186" s="218">
        <v>1</v>
      </c>
      <c r="E186" s="223" t="s">
        <v>5910</v>
      </c>
      <c r="F186" s="224">
        <v>41275</v>
      </c>
      <c r="G186" s="206" t="s">
        <v>1189</v>
      </c>
      <c r="H186" s="231">
        <v>7.9069999999999988E-2</v>
      </c>
      <c r="I186" s="231">
        <v>7.9069999999999988E-2</v>
      </c>
      <c r="J186" s="202">
        <v>2013</v>
      </c>
      <c r="K186" s="232">
        <v>41275</v>
      </c>
      <c r="L186" s="202">
        <v>2013</v>
      </c>
      <c r="M186" s="232">
        <v>41639</v>
      </c>
      <c r="N186" s="206" t="s">
        <v>1827</v>
      </c>
      <c r="O186" s="233" t="s">
        <v>5944</v>
      </c>
      <c r="P186" s="209" t="s">
        <v>324</v>
      </c>
      <c r="Q186" s="234">
        <v>1</v>
      </c>
      <c r="R186" s="204">
        <v>8</v>
      </c>
      <c r="S186" s="222" t="s">
        <v>5832</v>
      </c>
      <c r="T186" s="235" t="s">
        <v>5940</v>
      </c>
      <c r="U186" s="214"/>
      <c r="V186" s="214"/>
    </row>
    <row r="187" spans="1:22" s="221" customFormat="1" ht="85.5">
      <c r="A187" s="206" t="s">
        <v>5670</v>
      </c>
      <c r="B187" s="202" t="s">
        <v>1827</v>
      </c>
      <c r="C187" s="208">
        <v>181</v>
      </c>
      <c r="D187" s="218">
        <v>1</v>
      </c>
      <c r="E187" s="223" t="s">
        <v>5910</v>
      </c>
      <c r="F187" s="224">
        <v>41275</v>
      </c>
      <c r="G187" s="206" t="s">
        <v>1189</v>
      </c>
      <c r="H187" s="231">
        <v>8.4999999999999995E-4</v>
      </c>
      <c r="I187" s="231">
        <v>8.4999999999999995E-4</v>
      </c>
      <c r="J187" s="202">
        <v>2013</v>
      </c>
      <c r="K187" s="232">
        <v>41275</v>
      </c>
      <c r="L187" s="202">
        <v>2013</v>
      </c>
      <c r="M187" s="232">
        <v>41639</v>
      </c>
      <c r="N187" s="206" t="s">
        <v>1827</v>
      </c>
      <c r="O187" s="233" t="s">
        <v>5945</v>
      </c>
      <c r="P187" s="209" t="s">
        <v>324</v>
      </c>
      <c r="Q187" s="234">
        <v>1</v>
      </c>
      <c r="R187" s="204">
        <v>8</v>
      </c>
      <c r="S187" s="222" t="s">
        <v>5832</v>
      </c>
      <c r="T187" s="235" t="s">
        <v>5940</v>
      </c>
      <c r="U187" s="214"/>
      <c r="V187" s="214"/>
    </row>
    <row r="188" spans="1:22" s="221" customFormat="1" ht="85.5">
      <c r="A188" s="206" t="s">
        <v>5670</v>
      </c>
      <c r="B188" s="202" t="s">
        <v>1827</v>
      </c>
      <c r="C188" s="208">
        <v>182</v>
      </c>
      <c r="D188" s="218">
        <v>1</v>
      </c>
      <c r="E188" s="223" t="s">
        <v>5910</v>
      </c>
      <c r="F188" s="224">
        <v>41275</v>
      </c>
      <c r="G188" s="206" t="s">
        <v>1189</v>
      </c>
      <c r="H188" s="231">
        <v>2.1219999999999999E-2</v>
      </c>
      <c r="I188" s="231">
        <v>2.1219999999999999E-2</v>
      </c>
      <c r="J188" s="202">
        <v>2013</v>
      </c>
      <c r="K188" s="232">
        <v>41275</v>
      </c>
      <c r="L188" s="202">
        <v>2013</v>
      </c>
      <c r="M188" s="232">
        <v>41639</v>
      </c>
      <c r="N188" s="206" t="s">
        <v>1827</v>
      </c>
      <c r="O188" s="233" t="s">
        <v>5946</v>
      </c>
      <c r="P188" s="209" t="s">
        <v>324</v>
      </c>
      <c r="Q188" s="234">
        <v>1</v>
      </c>
      <c r="R188" s="204">
        <v>8</v>
      </c>
      <c r="S188" s="222" t="s">
        <v>5832</v>
      </c>
      <c r="T188" s="235" t="s">
        <v>5940</v>
      </c>
      <c r="U188" s="214"/>
      <c r="V188" s="214"/>
    </row>
    <row r="189" spans="1:22" s="221" customFormat="1" ht="85.5">
      <c r="A189" s="206" t="s">
        <v>5670</v>
      </c>
      <c r="B189" s="202" t="s">
        <v>1827</v>
      </c>
      <c r="C189" s="208">
        <v>183</v>
      </c>
      <c r="D189" s="218">
        <v>1</v>
      </c>
      <c r="E189" s="223" t="s">
        <v>5910</v>
      </c>
      <c r="F189" s="224">
        <v>41275</v>
      </c>
      <c r="G189" s="206" t="s">
        <v>1189</v>
      </c>
      <c r="H189" s="231">
        <v>0.04</v>
      </c>
      <c r="I189" s="231">
        <v>0.04</v>
      </c>
      <c r="J189" s="202">
        <v>2013</v>
      </c>
      <c r="K189" s="232">
        <v>41275</v>
      </c>
      <c r="L189" s="202">
        <v>2013</v>
      </c>
      <c r="M189" s="232">
        <v>41639</v>
      </c>
      <c r="N189" s="206" t="s">
        <v>1827</v>
      </c>
      <c r="O189" s="233" t="s">
        <v>5947</v>
      </c>
      <c r="P189" s="209" t="s">
        <v>324</v>
      </c>
      <c r="Q189" s="234">
        <v>1</v>
      </c>
      <c r="R189" s="204">
        <v>8</v>
      </c>
      <c r="S189" s="222" t="s">
        <v>5832</v>
      </c>
      <c r="T189" s="235" t="s">
        <v>5912</v>
      </c>
      <c r="U189" s="214"/>
      <c r="V189" s="214"/>
    </row>
    <row r="190" spans="1:22" s="221" customFormat="1" ht="85.5">
      <c r="A190" s="206" t="s">
        <v>5670</v>
      </c>
      <c r="B190" s="202" t="s">
        <v>1827</v>
      </c>
      <c r="C190" s="208">
        <v>184</v>
      </c>
      <c r="D190" s="218">
        <v>1</v>
      </c>
      <c r="E190" s="223" t="s">
        <v>5910</v>
      </c>
      <c r="F190" s="224">
        <v>41275</v>
      </c>
      <c r="G190" s="206" t="s">
        <v>1189</v>
      </c>
      <c r="H190" s="231">
        <v>0.04</v>
      </c>
      <c r="I190" s="231">
        <v>0.04</v>
      </c>
      <c r="J190" s="202">
        <v>2013</v>
      </c>
      <c r="K190" s="232">
        <v>41275</v>
      </c>
      <c r="L190" s="202">
        <v>2013</v>
      </c>
      <c r="M190" s="232">
        <v>41639</v>
      </c>
      <c r="N190" s="206" t="s">
        <v>1827</v>
      </c>
      <c r="O190" s="233" t="s">
        <v>5948</v>
      </c>
      <c r="P190" s="209" t="s">
        <v>324</v>
      </c>
      <c r="Q190" s="234">
        <v>1</v>
      </c>
      <c r="R190" s="204">
        <v>8</v>
      </c>
      <c r="S190" s="222" t="s">
        <v>5832</v>
      </c>
      <c r="T190" s="235" t="s">
        <v>5912</v>
      </c>
      <c r="U190" s="214"/>
      <c r="V190" s="214"/>
    </row>
    <row r="191" spans="1:22" s="221" customFormat="1" ht="85.5">
      <c r="A191" s="206" t="s">
        <v>5670</v>
      </c>
      <c r="B191" s="202" t="s">
        <v>1827</v>
      </c>
      <c r="C191" s="208">
        <v>185</v>
      </c>
      <c r="D191" s="218">
        <v>1</v>
      </c>
      <c r="E191" s="223" t="s">
        <v>5910</v>
      </c>
      <c r="F191" s="224">
        <v>41275</v>
      </c>
      <c r="G191" s="206" t="s">
        <v>1189</v>
      </c>
      <c r="H191" s="231">
        <v>0.04</v>
      </c>
      <c r="I191" s="231">
        <v>0.04</v>
      </c>
      <c r="J191" s="202">
        <v>2013</v>
      </c>
      <c r="K191" s="232">
        <v>41275</v>
      </c>
      <c r="L191" s="202">
        <v>2013</v>
      </c>
      <c r="M191" s="232">
        <v>41639</v>
      </c>
      <c r="N191" s="206" t="s">
        <v>1827</v>
      </c>
      <c r="O191" s="233" t="s">
        <v>5949</v>
      </c>
      <c r="P191" s="209" t="s">
        <v>324</v>
      </c>
      <c r="Q191" s="234">
        <v>1</v>
      </c>
      <c r="R191" s="204">
        <v>8</v>
      </c>
      <c r="S191" s="222" t="s">
        <v>5832</v>
      </c>
      <c r="T191" s="235" t="s">
        <v>5912</v>
      </c>
      <c r="U191" s="214"/>
      <c r="V191" s="214"/>
    </row>
    <row r="192" spans="1:22" s="221" customFormat="1" ht="85.5">
      <c r="A192" s="206" t="s">
        <v>5670</v>
      </c>
      <c r="B192" s="202" t="s">
        <v>1827</v>
      </c>
      <c r="C192" s="208">
        <v>186</v>
      </c>
      <c r="D192" s="218">
        <v>1</v>
      </c>
      <c r="E192" s="223" t="s">
        <v>5910</v>
      </c>
      <c r="F192" s="224">
        <v>41275</v>
      </c>
      <c r="G192" s="206" t="s">
        <v>1189</v>
      </c>
      <c r="H192" s="231">
        <v>0.04</v>
      </c>
      <c r="I192" s="231">
        <v>0.04</v>
      </c>
      <c r="J192" s="202">
        <v>2013</v>
      </c>
      <c r="K192" s="232">
        <v>41275</v>
      </c>
      <c r="L192" s="202">
        <v>2013</v>
      </c>
      <c r="M192" s="232">
        <v>41639</v>
      </c>
      <c r="N192" s="206" t="s">
        <v>1827</v>
      </c>
      <c r="O192" s="233" t="s">
        <v>5950</v>
      </c>
      <c r="P192" s="209" t="s">
        <v>324</v>
      </c>
      <c r="Q192" s="234">
        <v>1</v>
      </c>
      <c r="R192" s="204">
        <v>8</v>
      </c>
      <c r="S192" s="222" t="s">
        <v>5832</v>
      </c>
      <c r="T192" s="235" t="s">
        <v>5912</v>
      </c>
      <c r="U192" s="214"/>
      <c r="V192" s="214"/>
    </row>
    <row r="193" spans="1:22" s="221" customFormat="1" ht="85.5">
      <c r="A193" s="206" t="s">
        <v>5670</v>
      </c>
      <c r="B193" s="202" t="s">
        <v>1827</v>
      </c>
      <c r="C193" s="208">
        <v>187</v>
      </c>
      <c r="D193" s="218">
        <v>1</v>
      </c>
      <c r="E193" s="223" t="s">
        <v>5910</v>
      </c>
      <c r="F193" s="224">
        <v>41275</v>
      </c>
      <c r="G193" s="206" t="s">
        <v>1189</v>
      </c>
      <c r="H193" s="231">
        <v>0.04</v>
      </c>
      <c r="I193" s="231">
        <v>0.04</v>
      </c>
      <c r="J193" s="202">
        <v>2013</v>
      </c>
      <c r="K193" s="232">
        <v>41275</v>
      </c>
      <c r="L193" s="202">
        <v>2013</v>
      </c>
      <c r="M193" s="232">
        <v>41639</v>
      </c>
      <c r="N193" s="206" t="s">
        <v>1827</v>
      </c>
      <c r="O193" s="233" t="s">
        <v>5951</v>
      </c>
      <c r="P193" s="209" t="s">
        <v>324</v>
      </c>
      <c r="Q193" s="234">
        <v>1</v>
      </c>
      <c r="R193" s="204">
        <v>8</v>
      </c>
      <c r="S193" s="222" t="s">
        <v>5832</v>
      </c>
      <c r="T193" s="235" t="s">
        <v>5912</v>
      </c>
      <c r="U193" s="214"/>
      <c r="V193" s="214"/>
    </row>
    <row r="194" spans="1:22" s="221" customFormat="1" ht="85.5">
      <c r="A194" s="206" t="s">
        <v>5670</v>
      </c>
      <c r="B194" s="202" t="s">
        <v>1827</v>
      </c>
      <c r="C194" s="208">
        <v>188</v>
      </c>
      <c r="D194" s="218">
        <v>1</v>
      </c>
      <c r="E194" s="223" t="s">
        <v>5910</v>
      </c>
      <c r="F194" s="224">
        <v>41275</v>
      </c>
      <c r="G194" s="206" t="s">
        <v>1189</v>
      </c>
      <c r="H194" s="231">
        <v>0.04</v>
      </c>
      <c r="I194" s="231">
        <v>0.04</v>
      </c>
      <c r="J194" s="202">
        <v>2013</v>
      </c>
      <c r="K194" s="232">
        <v>41275</v>
      </c>
      <c r="L194" s="202">
        <v>2013</v>
      </c>
      <c r="M194" s="232">
        <v>41639</v>
      </c>
      <c r="N194" s="206" t="s">
        <v>1827</v>
      </c>
      <c r="O194" s="233" t="s">
        <v>5952</v>
      </c>
      <c r="P194" s="209" t="s">
        <v>324</v>
      </c>
      <c r="Q194" s="234">
        <v>1</v>
      </c>
      <c r="R194" s="204">
        <v>8</v>
      </c>
      <c r="S194" s="222" t="s">
        <v>5832</v>
      </c>
      <c r="T194" s="235" t="s">
        <v>5912</v>
      </c>
      <c r="U194" s="214"/>
      <c r="V194" s="214"/>
    </row>
    <row r="195" spans="1:22" s="221" customFormat="1" ht="85.5">
      <c r="A195" s="206" t="s">
        <v>5670</v>
      </c>
      <c r="B195" s="202" t="s">
        <v>1827</v>
      </c>
      <c r="C195" s="208">
        <v>189</v>
      </c>
      <c r="D195" s="218">
        <v>1</v>
      </c>
      <c r="E195" s="223" t="s">
        <v>5910</v>
      </c>
      <c r="F195" s="224">
        <v>41275</v>
      </c>
      <c r="G195" s="206" t="s">
        <v>1189</v>
      </c>
      <c r="H195" s="231">
        <v>0.04</v>
      </c>
      <c r="I195" s="231">
        <v>0.04</v>
      </c>
      <c r="J195" s="202">
        <v>2013</v>
      </c>
      <c r="K195" s="232">
        <v>41275</v>
      </c>
      <c r="L195" s="202">
        <v>2013</v>
      </c>
      <c r="M195" s="232">
        <v>41639</v>
      </c>
      <c r="N195" s="206" t="s">
        <v>1827</v>
      </c>
      <c r="O195" s="233" t="s">
        <v>5953</v>
      </c>
      <c r="P195" s="209" t="s">
        <v>324</v>
      </c>
      <c r="Q195" s="234">
        <v>1</v>
      </c>
      <c r="R195" s="204">
        <v>8</v>
      </c>
      <c r="S195" s="222" t="s">
        <v>5832</v>
      </c>
      <c r="T195" s="235" t="s">
        <v>5912</v>
      </c>
      <c r="U195" s="214"/>
      <c r="V195" s="214"/>
    </row>
    <row r="196" spans="1:22" s="221" customFormat="1" ht="85.5">
      <c r="A196" s="206" t="s">
        <v>5670</v>
      </c>
      <c r="B196" s="202" t="s">
        <v>1827</v>
      </c>
      <c r="C196" s="208">
        <v>190</v>
      </c>
      <c r="D196" s="218">
        <v>1</v>
      </c>
      <c r="E196" s="223" t="s">
        <v>5910</v>
      </c>
      <c r="F196" s="224">
        <v>41275</v>
      </c>
      <c r="G196" s="206" t="s">
        <v>1189</v>
      </c>
      <c r="H196" s="231">
        <v>5.5420000000000004E-2</v>
      </c>
      <c r="I196" s="231">
        <v>5.5420000000000004E-2</v>
      </c>
      <c r="J196" s="202">
        <v>2013</v>
      </c>
      <c r="K196" s="232">
        <v>41275</v>
      </c>
      <c r="L196" s="202">
        <v>2013</v>
      </c>
      <c r="M196" s="232">
        <v>41639</v>
      </c>
      <c r="N196" s="206" t="s">
        <v>1827</v>
      </c>
      <c r="O196" s="233" t="s">
        <v>5954</v>
      </c>
      <c r="P196" s="209" t="s">
        <v>324</v>
      </c>
      <c r="Q196" s="234">
        <v>1</v>
      </c>
      <c r="R196" s="204">
        <v>8</v>
      </c>
      <c r="S196" s="222" t="s">
        <v>5832</v>
      </c>
      <c r="T196" s="235" t="s">
        <v>5912</v>
      </c>
      <c r="U196" s="214"/>
      <c r="V196" s="214"/>
    </row>
    <row r="197" spans="1:22" s="221" customFormat="1" ht="85.5">
      <c r="A197" s="206" t="s">
        <v>5670</v>
      </c>
      <c r="B197" s="202" t="s">
        <v>1827</v>
      </c>
      <c r="C197" s="208">
        <v>191</v>
      </c>
      <c r="D197" s="218">
        <v>1</v>
      </c>
      <c r="E197" s="223" t="s">
        <v>5910</v>
      </c>
      <c r="F197" s="224">
        <v>41275</v>
      </c>
      <c r="G197" s="206" t="s">
        <v>1189</v>
      </c>
      <c r="H197" s="231">
        <v>0.04</v>
      </c>
      <c r="I197" s="231">
        <v>0.04</v>
      </c>
      <c r="J197" s="202">
        <v>2013</v>
      </c>
      <c r="K197" s="232">
        <v>41275</v>
      </c>
      <c r="L197" s="202">
        <v>2013</v>
      </c>
      <c r="M197" s="232">
        <v>41639</v>
      </c>
      <c r="N197" s="206" t="s">
        <v>1827</v>
      </c>
      <c r="O197" s="233" t="s">
        <v>5955</v>
      </c>
      <c r="P197" s="209" t="s">
        <v>324</v>
      </c>
      <c r="Q197" s="234">
        <v>1</v>
      </c>
      <c r="R197" s="204">
        <v>8</v>
      </c>
      <c r="S197" s="222" t="s">
        <v>5832</v>
      </c>
      <c r="T197" s="235" t="s">
        <v>5912</v>
      </c>
      <c r="U197" s="214"/>
      <c r="V197" s="214"/>
    </row>
    <row r="198" spans="1:22" s="221" customFormat="1" ht="85.5">
      <c r="A198" s="206" t="s">
        <v>5670</v>
      </c>
      <c r="B198" s="202" t="s">
        <v>1827</v>
      </c>
      <c r="C198" s="208">
        <v>192</v>
      </c>
      <c r="D198" s="218">
        <v>1</v>
      </c>
      <c r="E198" s="223" t="s">
        <v>5910</v>
      </c>
      <c r="F198" s="224">
        <v>41275</v>
      </c>
      <c r="G198" s="206" t="s">
        <v>1189</v>
      </c>
      <c r="H198" s="231">
        <v>0.04</v>
      </c>
      <c r="I198" s="231">
        <v>0.04</v>
      </c>
      <c r="J198" s="202">
        <v>2013</v>
      </c>
      <c r="K198" s="232">
        <v>41275</v>
      </c>
      <c r="L198" s="202">
        <v>2013</v>
      </c>
      <c r="M198" s="232">
        <v>41639</v>
      </c>
      <c r="N198" s="206" t="s">
        <v>1827</v>
      </c>
      <c r="O198" s="233" t="s">
        <v>5956</v>
      </c>
      <c r="P198" s="209" t="s">
        <v>324</v>
      </c>
      <c r="Q198" s="234">
        <v>1</v>
      </c>
      <c r="R198" s="204">
        <v>8</v>
      </c>
      <c r="S198" s="222" t="s">
        <v>5832</v>
      </c>
      <c r="T198" s="235" t="s">
        <v>5912</v>
      </c>
      <c r="U198" s="214"/>
      <c r="V198" s="214"/>
    </row>
    <row r="199" spans="1:22" s="221" customFormat="1" ht="85.5">
      <c r="A199" s="206" t="s">
        <v>5670</v>
      </c>
      <c r="B199" s="202" t="s">
        <v>1827</v>
      </c>
      <c r="C199" s="208">
        <v>193</v>
      </c>
      <c r="D199" s="218">
        <v>1</v>
      </c>
      <c r="E199" s="223" t="s">
        <v>5910</v>
      </c>
      <c r="F199" s="224">
        <v>41275</v>
      </c>
      <c r="G199" s="206" t="s">
        <v>1189</v>
      </c>
      <c r="H199" s="231">
        <v>8.4430000000000005E-2</v>
      </c>
      <c r="I199" s="231">
        <v>8.4430000000000005E-2</v>
      </c>
      <c r="J199" s="202">
        <v>2013</v>
      </c>
      <c r="K199" s="232">
        <v>41275</v>
      </c>
      <c r="L199" s="202">
        <v>2013</v>
      </c>
      <c r="M199" s="232">
        <v>41639</v>
      </c>
      <c r="N199" s="206" t="s">
        <v>1827</v>
      </c>
      <c r="O199" s="233" t="s">
        <v>5957</v>
      </c>
      <c r="P199" s="209" t="s">
        <v>324</v>
      </c>
      <c r="Q199" s="234">
        <v>1</v>
      </c>
      <c r="R199" s="204">
        <v>8</v>
      </c>
      <c r="S199" s="222" t="s">
        <v>5832</v>
      </c>
      <c r="T199" s="235" t="s">
        <v>5912</v>
      </c>
      <c r="U199" s="214"/>
      <c r="V199" s="214"/>
    </row>
    <row r="200" spans="1:22" s="221" customFormat="1" ht="85.5">
      <c r="A200" s="206" t="s">
        <v>5670</v>
      </c>
      <c r="B200" s="202" t="s">
        <v>1827</v>
      </c>
      <c r="C200" s="208">
        <v>194</v>
      </c>
      <c r="D200" s="218">
        <v>1</v>
      </c>
      <c r="E200" s="223" t="s">
        <v>5910</v>
      </c>
      <c r="F200" s="224">
        <v>41275</v>
      </c>
      <c r="G200" s="206" t="s">
        <v>1189</v>
      </c>
      <c r="H200" s="231">
        <v>5.0369999999999998E-2</v>
      </c>
      <c r="I200" s="231">
        <v>5.0369999999999998E-2</v>
      </c>
      <c r="J200" s="202">
        <v>2013</v>
      </c>
      <c r="K200" s="232">
        <v>41275</v>
      </c>
      <c r="L200" s="202">
        <v>2013</v>
      </c>
      <c r="M200" s="232">
        <v>41639</v>
      </c>
      <c r="N200" s="206" t="s">
        <v>1827</v>
      </c>
      <c r="O200" s="233" t="s">
        <v>5958</v>
      </c>
      <c r="P200" s="209" t="s">
        <v>324</v>
      </c>
      <c r="Q200" s="234">
        <v>1</v>
      </c>
      <c r="R200" s="204">
        <v>8</v>
      </c>
      <c r="S200" s="222" t="s">
        <v>5832</v>
      </c>
      <c r="T200" s="235" t="s">
        <v>5912</v>
      </c>
      <c r="U200" s="214"/>
      <c r="V200" s="214"/>
    </row>
    <row r="201" spans="1:22" s="221" customFormat="1" ht="85.5">
      <c r="A201" s="206" t="s">
        <v>5670</v>
      </c>
      <c r="B201" s="202" t="s">
        <v>1827</v>
      </c>
      <c r="C201" s="208">
        <v>195</v>
      </c>
      <c r="D201" s="218">
        <v>1</v>
      </c>
      <c r="E201" s="223" t="s">
        <v>5910</v>
      </c>
      <c r="F201" s="224">
        <v>41275</v>
      </c>
      <c r="G201" s="206" t="s">
        <v>1189</v>
      </c>
      <c r="H201" s="231">
        <v>0.04</v>
      </c>
      <c r="I201" s="231">
        <v>0.04</v>
      </c>
      <c r="J201" s="202">
        <v>2013</v>
      </c>
      <c r="K201" s="232">
        <v>41275</v>
      </c>
      <c r="L201" s="202">
        <v>2013</v>
      </c>
      <c r="M201" s="232">
        <v>41639</v>
      </c>
      <c r="N201" s="206" t="s">
        <v>1827</v>
      </c>
      <c r="O201" s="233" t="s">
        <v>5959</v>
      </c>
      <c r="P201" s="209" t="s">
        <v>324</v>
      </c>
      <c r="Q201" s="234">
        <v>1</v>
      </c>
      <c r="R201" s="204">
        <v>8</v>
      </c>
      <c r="S201" s="222" t="s">
        <v>5832</v>
      </c>
      <c r="T201" s="235" t="s">
        <v>5912</v>
      </c>
      <c r="U201" s="214"/>
      <c r="V201" s="214"/>
    </row>
    <row r="202" spans="1:22" s="221" customFormat="1" ht="85.5">
      <c r="A202" s="206" t="s">
        <v>5670</v>
      </c>
      <c r="B202" s="202" t="s">
        <v>1827</v>
      </c>
      <c r="C202" s="208">
        <v>196</v>
      </c>
      <c r="D202" s="218">
        <v>1</v>
      </c>
      <c r="E202" s="223" t="s">
        <v>5910</v>
      </c>
      <c r="F202" s="224">
        <v>41275</v>
      </c>
      <c r="G202" s="206" t="s">
        <v>1189</v>
      </c>
      <c r="H202" s="231">
        <v>0.04</v>
      </c>
      <c r="I202" s="231">
        <v>0.04</v>
      </c>
      <c r="J202" s="202">
        <v>2013</v>
      </c>
      <c r="K202" s="232">
        <v>41275</v>
      </c>
      <c r="L202" s="202">
        <v>2013</v>
      </c>
      <c r="M202" s="232">
        <v>41639</v>
      </c>
      <c r="N202" s="206" t="s">
        <v>1827</v>
      </c>
      <c r="O202" s="233" t="s">
        <v>5960</v>
      </c>
      <c r="P202" s="209" t="s">
        <v>324</v>
      </c>
      <c r="Q202" s="234">
        <v>1</v>
      </c>
      <c r="R202" s="204">
        <v>8</v>
      </c>
      <c r="S202" s="222" t="s">
        <v>5832</v>
      </c>
      <c r="T202" s="235" t="s">
        <v>5912</v>
      </c>
      <c r="U202" s="214"/>
      <c r="V202" s="214"/>
    </row>
    <row r="203" spans="1:22" s="221" customFormat="1" ht="85.5">
      <c r="A203" s="206" t="s">
        <v>5670</v>
      </c>
      <c r="B203" s="202" t="s">
        <v>1827</v>
      </c>
      <c r="C203" s="208">
        <v>197</v>
      </c>
      <c r="D203" s="218">
        <v>1</v>
      </c>
      <c r="E203" s="223" t="s">
        <v>5910</v>
      </c>
      <c r="F203" s="224">
        <v>41275</v>
      </c>
      <c r="G203" s="206" t="s">
        <v>1189</v>
      </c>
      <c r="H203" s="231">
        <v>4.7030000000000002E-2</v>
      </c>
      <c r="I203" s="231">
        <v>4.7030000000000002E-2</v>
      </c>
      <c r="J203" s="202">
        <v>2013</v>
      </c>
      <c r="K203" s="232">
        <v>41275</v>
      </c>
      <c r="L203" s="202">
        <v>2013</v>
      </c>
      <c r="M203" s="232">
        <v>41639</v>
      </c>
      <c r="N203" s="206" t="s">
        <v>1827</v>
      </c>
      <c r="O203" s="233" t="s">
        <v>5961</v>
      </c>
      <c r="P203" s="209" t="s">
        <v>324</v>
      </c>
      <c r="Q203" s="234">
        <v>1</v>
      </c>
      <c r="R203" s="204">
        <v>8</v>
      </c>
      <c r="S203" s="222" t="s">
        <v>5832</v>
      </c>
      <c r="T203" s="235" t="s">
        <v>5912</v>
      </c>
      <c r="U203" s="214"/>
      <c r="V203" s="214"/>
    </row>
    <row r="204" spans="1:22" s="221" customFormat="1" ht="85.5">
      <c r="A204" s="206" t="s">
        <v>5670</v>
      </c>
      <c r="B204" s="202" t="s">
        <v>1827</v>
      </c>
      <c r="C204" s="208">
        <v>198</v>
      </c>
      <c r="D204" s="218">
        <v>1</v>
      </c>
      <c r="E204" s="223" t="s">
        <v>5910</v>
      </c>
      <c r="F204" s="224">
        <v>41275</v>
      </c>
      <c r="G204" s="206" t="s">
        <v>1189</v>
      </c>
      <c r="H204" s="231">
        <v>0.04</v>
      </c>
      <c r="I204" s="231">
        <v>0.04</v>
      </c>
      <c r="J204" s="202">
        <v>2013</v>
      </c>
      <c r="K204" s="232">
        <v>41275</v>
      </c>
      <c r="L204" s="202">
        <v>2013</v>
      </c>
      <c r="M204" s="232">
        <v>41639</v>
      </c>
      <c r="N204" s="206" t="s">
        <v>1827</v>
      </c>
      <c r="O204" s="233" t="s">
        <v>5962</v>
      </c>
      <c r="P204" s="209" t="s">
        <v>324</v>
      </c>
      <c r="Q204" s="234">
        <v>1</v>
      </c>
      <c r="R204" s="204">
        <v>8</v>
      </c>
      <c r="S204" s="222" t="s">
        <v>5832</v>
      </c>
      <c r="T204" s="235" t="s">
        <v>5912</v>
      </c>
      <c r="U204" s="214"/>
      <c r="V204" s="214"/>
    </row>
    <row r="205" spans="1:22" s="221" customFormat="1" ht="85.5">
      <c r="A205" s="206" t="s">
        <v>5670</v>
      </c>
      <c r="B205" s="202" t="s">
        <v>1827</v>
      </c>
      <c r="C205" s="208">
        <v>199</v>
      </c>
      <c r="D205" s="218">
        <v>1</v>
      </c>
      <c r="E205" s="223" t="s">
        <v>5910</v>
      </c>
      <c r="F205" s="224">
        <v>41275</v>
      </c>
      <c r="G205" s="206" t="s">
        <v>1189</v>
      </c>
      <c r="H205" s="231">
        <v>0.04</v>
      </c>
      <c r="I205" s="231">
        <v>0.04</v>
      </c>
      <c r="J205" s="202">
        <v>2013</v>
      </c>
      <c r="K205" s="232">
        <v>41275</v>
      </c>
      <c r="L205" s="202">
        <v>2013</v>
      </c>
      <c r="M205" s="232">
        <v>41639</v>
      </c>
      <c r="N205" s="206" t="s">
        <v>1827</v>
      </c>
      <c r="O205" s="233" t="s">
        <v>5963</v>
      </c>
      <c r="P205" s="209" t="s">
        <v>324</v>
      </c>
      <c r="Q205" s="234">
        <v>1</v>
      </c>
      <c r="R205" s="204">
        <v>8</v>
      </c>
      <c r="S205" s="222" t="s">
        <v>5832</v>
      </c>
      <c r="T205" s="235" t="s">
        <v>5912</v>
      </c>
      <c r="U205" s="214"/>
      <c r="V205" s="214"/>
    </row>
    <row r="206" spans="1:22" s="221" customFormat="1" ht="85.5">
      <c r="A206" s="206" t="s">
        <v>5670</v>
      </c>
      <c r="B206" s="202" t="s">
        <v>1827</v>
      </c>
      <c r="C206" s="208">
        <v>200</v>
      </c>
      <c r="D206" s="218">
        <v>1</v>
      </c>
      <c r="E206" s="223" t="s">
        <v>5910</v>
      </c>
      <c r="F206" s="224">
        <v>41275</v>
      </c>
      <c r="G206" s="206" t="s">
        <v>1189</v>
      </c>
      <c r="H206" s="231">
        <v>0.04</v>
      </c>
      <c r="I206" s="231">
        <v>0.04</v>
      </c>
      <c r="J206" s="202">
        <v>2013</v>
      </c>
      <c r="K206" s="232">
        <v>41275</v>
      </c>
      <c r="L206" s="202">
        <v>2013</v>
      </c>
      <c r="M206" s="232">
        <v>41639</v>
      </c>
      <c r="N206" s="206" t="s">
        <v>1827</v>
      </c>
      <c r="O206" s="233" t="s">
        <v>5964</v>
      </c>
      <c r="P206" s="209" t="s">
        <v>324</v>
      </c>
      <c r="Q206" s="234">
        <v>1</v>
      </c>
      <c r="R206" s="204">
        <v>8</v>
      </c>
      <c r="S206" s="222" t="s">
        <v>5832</v>
      </c>
      <c r="T206" s="235" t="s">
        <v>5912</v>
      </c>
      <c r="U206" s="214"/>
      <c r="V206" s="214"/>
    </row>
    <row r="207" spans="1:22" s="221" customFormat="1" ht="85.5">
      <c r="A207" s="206" t="s">
        <v>5670</v>
      </c>
      <c r="B207" s="202" t="s">
        <v>1827</v>
      </c>
      <c r="C207" s="208">
        <v>201</v>
      </c>
      <c r="D207" s="218">
        <v>1</v>
      </c>
      <c r="E207" s="223" t="s">
        <v>5910</v>
      </c>
      <c r="F207" s="224">
        <v>41275</v>
      </c>
      <c r="G207" s="206" t="s">
        <v>1189</v>
      </c>
      <c r="H207" s="231">
        <v>4.8520000000000001E-2</v>
      </c>
      <c r="I207" s="231">
        <v>4.8520000000000001E-2</v>
      </c>
      <c r="J207" s="202">
        <v>2013</v>
      </c>
      <c r="K207" s="232">
        <v>41275</v>
      </c>
      <c r="L207" s="202">
        <v>2013</v>
      </c>
      <c r="M207" s="232">
        <v>41639</v>
      </c>
      <c r="N207" s="206" t="s">
        <v>1827</v>
      </c>
      <c r="O207" s="233" t="s">
        <v>5965</v>
      </c>
      <c r="P207" s="209" t="s">
        <v>324</v>
      </c>
      <c r="Q207" s="234">
        <v>1</v>
      </c>
      <c r="R207" s="204">
        <v>8</v>
      </c>
      <c r="S207" s="222" t="s">
        <v>5832</v>
      </c>
      <c r="T207" s="235" t="s">
        <v>5912</v>
      </c>
      <c r="U207" s="214"/>
      <c r="V207" s="214"/>
    </row>
    <row r="208" spans="1:22" s="221" customFormat="1" ht="85.5">
      <c r="A208" s="206" t="s">
        <v>5670</v>
      </c>
      <c r="B208" s="202" t="s">
        <v>1827</v>
      </c>
      <c r="C208" s="208">
        <v>202</v>
      </c>
      <c r="D208" s="218">
        <v>1</v>
      </c>
      <c r="E208" s="223" t="s">
        <v>5910</v>
      </c>
      <c r="F208" s="224">
        <v>41275</v>
      </c>
      <c r="G208" s="206" t="s">
        <v>1189</v>
      </c>
      <c r="H208" s="231">
        <v>0.04</v>
      </c>
      <c r="I208" s="231">
        <v>0.04</v>
      </c>
      <c r="J208" s="202">
        <v>2013</v>
      </c>
      <c r="K208" s="232">
        <v>41275</v>
      </c>
      <c r="L208" s="202">
        <v>2013</v>
      </c>
      <c r="M208" s="232">
        <v>41639</v>
      </c>
      <c r="N208" s="206" t="s">
        <v>1827</v>
      </c>
      <c r="O208" s="233" t="s">
        <v>5966</v>
      </c>
      <c r="P208" s="209" t="s">
        <v>324</v>
      </c>
      <c r="Q208" s="234">
        <v>1</v>
      </c>
      <c r="R208" s="204">
        <v>8</v>
      </c>
      <c r="S208" s="222" t="s">
        <v>5832</v>
      </c>
      <c r="T208" s="235" t="s">
        <v>5912</v>
      </c>
      <c r="U208" s="214"/>
      <c r="V208" s="214"/>
    </row>
    <row r="209" spans="1:22" s="221" customFormat="1" ht="85.5">
      <c r="A209" s="206" t="s">
        <v>5670</v>
      </c>
      <c r="B209" s="202" t="s">
        <v>1827</v>
      </c>
      <c r="C209" s="208">
        <v>203</v>
      </c>
      <c r="D209" s="218">
        <v>1</v>
      </c>
      <c r="E209" s="223" t="s">
        <v>5910</v>
      </c>
      <c r="F209" s="224">
        <v>41275</v>
      </c>
      <c r="G209" s="206" t="s">
        <v>1189</v>
      </c>
      <c r="H209" s="231">
        <v>0.04</v>
      </c>
      <c r="I209" s="231">
        <v>0.04</v>
      </c>
      <c r="J209" s="202">
        <v>2013</v>
      </c>
      <c r="K209" s="232">
        <v>41275</v>
      </c>
      <c r="L209" s="202">
        <v>2013</v>
      </c>
      <c r="M209" s="232">
        <v>41639</v>
      </c>
      <c r="N209" s="206" t="s">
        <v>1827</v>
      </c>
      <c r="O209" s="233" t="s">
        <v>5967</v>
      </c>
      <c r="P209" s="209" t="s">
        <v>324</v>
      </c>
      <c r="Q209" s="234">
        <v>1</v>
      </c>
      <c r="R209" s="204">
        <v>8</v>
      </c>
      <c r="S209" s="222" t="s">
        <v>5832</v>
      </c>
      <c r="T209" s="235" t="s">
        <v>5912</v>
      </c>
      <c r="U209" s="214"/>
      <c r="V209" s="214"/>
    </row>
    <row r="210" spans="1:22" s="221" customFormat="1" ht="85.5">
      <c r="A210" s="206" t="s">
        <v>5670</v>
      </c>
      <c r="B210" s="202" t="s">
        <v>1827</v>
      </c>
      <c r="C210" s="208">
        <v>204</v>
      </c>
      <c r="D210" s="218">
        <v>1</v>
      </c>
      <c r="E210" s="223" t="s">
        <v>5910</v>
      </c>
      <c r="F210" s="224">
        <v>41275</v>
      </c>
      <c r="G210" s="206" t="s">
        <v>1189</v>
      </c>
      <c r="H210" s="231">
        <v>0.04</v>
      </c>
      <c r="I210" s="231">
        <v>0.04</v>
      </c>
      <c r="J210" s="202">
        <v>2013</v>
      </c>
      <c r="K210" s="232">
        <v>41275</v>
      </c>
      <c r="L210" s="202">
        <v>2013</v>
      </c>
      <c r="M210" s="232">
        <v>41639</v>
      </c>
      <c r="N210" s="206" t="s">
        <v>1827</v>
      </c>
      <c r="O210" s="233" t="s">
        <v>5968</v>
      </c>
      <c r="P210" s="209" t="s">
        <v>324</v>
      </c>
      <c r="Q210" s="234">
        <v>1</v>
      </c>
      <c r="R210" s="204">
        <v>8</v>
      </c>
      <c r="S210" s="222" t="s">
        <v>5832</v>
      </c>
      <c r="T210" s="235" t="s">
        <v>5912</v>
      </c>
      <c r="U210" s="214"/>
      <c r="V210" s="214"/>
    </row>
    <row r="211" spans="1:22" s="221" customFormat="1" ht="85.5">
      <c r="A211" s="206" t="s">
        <v>5670</v>
      </c>
      <c r="B211" s="202" t="s">
        <v>1827</v>
      </c>
      <c r="C211" s="208">
        <v>205</v>
      </c>
      <c r="D211" s="218">
        <v>1</v>
      </c>
      <c r="E211" s="223" t="s">
        <v>5910</v>
      </c>
      <c r="F211" s="224">
        <v>41275</v>
      </c>
      <c r="G211" s="206" t="s">
        <v>1189</v>
      </c>
      <c r="H211" s="231">
        <v>0.04</v>
      </c>
      <c r="I211" s="231">
        <v>0.04</v>
      </c>
      <c r="J211" s="202">
        <v>2013</v>
      </c>
      <c r="K211" s="232">
        <v>41275</v>
      </c>
      <c r="L211" s="202">
        <v>2013</v>
      </c>
      <c r="M211" s="232">
        <v>41639</v>
      </c>
      <c r="N211" s="206" t="s">
        <v>1827</v>
      </c>
      <c r="O211" s="233" t="s">
        <v>5969</v>
      </c>
      <c r="P211" s="209" t="s">
        <v>324</v>
      </c>
      <c r="Q211" s="234">
        <v>1</v>
      </c>
      <c r="R211" s="204">
        <v>8</v>
      </c>
      <c r="S211" s="222" t="s">
        <v>5832</v>
      </c>
      <c r="T211" s="235" t="s">
        <v>5912</v>
      </c>
      <c r="U211" s="214"/>
      <c r="V211" s="214"/>
    </row>
    <row r="212" spans="1:22" s="221" customFormat="1" ht="85.5">
      <c r="A212" s="206" t="s">
        <v>5670</v>
      </c>
      <c r="B212" s="202" t="s">
        <v>1827</v>
      </c>
      <c r="C212" s="208">
        <v>206</v>
      </c>
      <c r="D212" s="218">
        <v>1</v>
      </c>
      <c r="E212" s="223" t="s">
        <v>5910</v>
      </c>
      <c r="F212" s="224">
        <v>41275</v>
      </c>
      <c r="G212" s="206" t="s">
        <v>1189</v>
      </c>
      <c r="H212" s="231">
        <v>5.7460000000000004E-2</v>
      </c>
      <c r="I212" s="231">
        <v>5.7460000000000004E-2</v>
      </c>
      <c r="J212" s="202">
        <v>2013</v>
      </c>
      <c r="K212" s="232">
        <v>41275</v>
      </c>
      <c r="L212" s="202">
        <v>2013</v>
      </c>
      <c r="M212" s="232">
        <v>41639</v>
      </c>
      <c r="N212" s="206" t="s">
        <v>1827</v>
      </c>
      <c r="O212" s="233" t="s">
        <v>5970</v>
      </c>
      <c r="P212" s="209" t="s">
        <v>324</v>
      </c>
      <c r="Q212" s="234">
        <v>1</v>
      </c>
      <c r="R212" s="204">
        <v>8</v>
      </c>
      <c r="S212" s="222" t="s">
        <v>5832</v>
      </c>
      <c r="T212" s="235" t="s">
        <v>5912</v>
      </c>
      <c r="U212" s="214"/>
      <c r="V212" s="214"/>
    </row>
    <row r="213" spans="1:22" s="221" customFormat="1" ht="85.5">
      <c r="A213" s="206" t="s">
        <v>5670</v>
      </c>
      <c r="B213" s="202" t="s">
        <v>1827</v>
      </c>
      <c r="C213" s="208">
        <v>207</v>
      </c>
      <c r="D213" s="218">
        <v>1</v>
      </c>
      <c r="E213" s="223" t="s">
        <v>5910</v>
      </c>
      <c r="F213" s="224">
        <v>41275</v>
      </c>
      <c r="G213" s="206" t="s">
        <v>1189</v>
      </c>
      <c r="H213" s="231">
        <v>0.04</v>
      </c>
      <c r="I213" s="231">
        <v>0.04</v>
      </c>
      <c r="J213" s="202">
        <v>2013</v>
      </c>
      <c r="K213" s="232">
        <v>41275</v>
      </c>
      <c r="L213" s="202">
        <v>2013</v>
      </c>
      <c r="M213" s="232">
        <v>41639</v>
      </c>
      <c r="N213" s="206" t="s">
        <v>1827</v>
      </c>
      <c r="O213" s="233" t="s">
        <v>5971</v>
      </c>
      <c r="P213" s="209" t="s">
        <v>324</v>
      </c>
      <c r="Q213" s="234">
        <v>1</v>
      </c>
      <c r="R213" s="204">
        <v>8</v>
      </c>
      <c r="S213" s="222" t="s">
        <v>5832</v>
      </c>
      <c r="T213" s="235" t="s">
        <v>5912</v>
      </c>
      <c r="U213" s="214"/>
      <c r="V213" s="214"/>
    </row>
    <row r="214" spans="1:22" s="221" customFormat="1" ht="85.5">
      <c r="A214" s="206" t="s">
        <v>5670</v>
      </c>
      <c r="B214" s="202" t="s">
        <v>1827</v>
      </c>
      <c r="C214" s="208">
        <v>208</v>
      </c>
      <c r="D214" s="218">
        <v>1</v>
      </c>
      <c r="E214" s="223" t="s">
        <v>5910</v>
      </c>
      <c r="F214" s="224">
        <v>41275</v>
      </c>
      <c r="G214" s="206" t="s">
        <v>1189</v>
      </c>
      <c r="H214" s="231">
        <v>1.5100000000000001E-3</v>
      </c>
      <c r="I214" s="231">
        <v>1.5100000000000001E-3</v>
      </c>
      <c r="J214" s="202">
        <v>2013</v>
      </c>
      <c r="K214" s="232">
        <v>41275</v>
      </c>
      <c r="L214" s="202">
        <v>2013</v>
      </c>
      <c r="M214" s="232">
        <v>41639</v>
      </c>
      <c r="N214" s="206" t="s">
        <v>1827</v>
      </c>
      <c r="O214" s="233" t="s">
        <v>5972</v>
      </c>
      <c r="P214" s="209" t="s">
        <v>324</v>
      </c>
      <c r="Q214" s="234">
        <v>1</v>
      </c>
      <c r="R214" s="204">
        <v>8</v>
      </c>
      <c r="S214" s="222" t="s">
        <v>5832</v>
      </c>
      <c r="T214" s="235" t="s">
        <v>5973</v>
      </c>
      <c r="U214" s="214"/>
      <c r="V214" s="214"/>
    </row>
    <row r="215" spans="1:22" s="221" customFormat="1" ht="85.5">
      <c r="A215" s="206" t="s">
        <v>5670</v>
      </c>
      <c r="B215" s="202" t="s">
        <v>1827</v>
      </c>
      <c r="C215" s="208">
        <v>209</v>
      </c>
      <c r="D215" s="218">
        <v>1</v>
      </c>
      <c r="E215" s="223" t="s">
        <v>5910</v>
      </c>
      <c r="F215" s="224">
        <v>41275</v>
      </c>
      <c r="G215" s="206" t="s">
        <v>1189</v>
      </c>
      <c r="H215" s="231">
        <v>0.16383</v>
      </c>
      <c r="I215" s="231">
        <v>0.16383</v>
      </c>
      <c r="J215" s="202">
        <v>2013</v>
      </c>
      <c r="K215" s="232">
        <v>41275</v>
      </c>
      <c r="L215" s="202">
        <v>2013</v>
      </c>
      <c r="M215" s="232">
        <v>41639</v>
      </c>
      <c r="N215" s="206" t="s">
        <v>1827</v>
      </c>
      <c r="O215" s="233" t="s">
        <v>5974</v>
      </c>
      <c r="P215" s="209" t="s">
        <v>324</v>
      </c>
      <c r="Q215" s="234">
        <v>1</v>
      </c>
      <c r="R215" s="204">
        <v>8</v>
      </c>
      <c r="S215" s="222" t="s">
        <v>5832</v>
      </c>
      <c r="T215" s="235" t="s">
        <v>5975</v>
      </c>
      <c r="U215" s="214"/>
      <c r="V215" s="214"/>
    </row>
    <row r="216" spans="1:22" s="221" customFormat="1" ht="128.25">
      <c r="A216" s="206" t="s">
        <v>5670</v>
      </c>
      <c r="B216" s="202" t="s">
        <v>1827</v>
      </c>
      <c r="C216" s="208">
        <v>210</v>
      </c>
      <c r="D216" s="218">
        <v>1</v>
      </c>
      <c r="E216" s="223" t="s">
        <v>5910</v>
      </c>
      <c r="F216" s="224">
        <v>41275</v>
      </c>
      <c r="G216" s="206" t="s">
        <v>1189</v>
      </c>
      <c r="H216" s="231">
        <v>1.5279500000000001</v>
      </c>
      <c r="I216" s="231">
        <v>1.5279500000000001</v>
      </c>
      <c r="J216" s="202">
        <v>2013</v>
      </c>
      <c r="K216" s="232">
        <v>41275</v>
      </c>
      <c r="L216" s="202">
        <v>2013</v>
      </c>
      <c r="M216" s="232">
        <v>41639</v>
      </c>
      <c r="N216" s="206" t="s">
        <v>1827</v>
      </c>
      <c r="O216" s="233" t="s">
        <v>5976</v>
      </c>
      <c r="P216" s="209" t="s">
        <v>324</v>
      </c>
      <c r="Q216" s="234">
        <v>1</v>
      </c>
      <c r="R216" s="204">
        <v>8</v>
      </c>
      <c r="S216" s="222" t="s">
        <v>5832</v>
      </c>
      <c r="T216" s="235" t="s">
        <v>5975</v>
      </c>
      <c r="U216" s="214"/>
      <c r="V216" s="214"/>
    </row>
    <row r="217" spans="1:22" s="221" customFormat="1" ht="85.5">
      <c r="A217" s="206" t="s">
        <v>5670</v>
      </c>
      <c r="B217" s="202" t="s">
        <v>1827</v>
      </c>
      <c r="C217" s="208">
        <v>211</v>
      </c>
      <c r="D217" s="218">
        <v>1</v>
      </c>
      <c r="E217" s="223" t="s">
        <v>5910</v>
      </c>
      <c r="F217" s="224">
        <v>41275</v>
      </c>
      <c r="G217" s="206" t="s">
        <v>1189</v>
      </c>
      <c r="H217" s="231">
        <v>3.6999999999999999E-4</v>
      </c>
      <c r="I217" s="231">
        <v>3.6999999999999999E-4</v>
      </c>
      <c r="J217" s="202">
        <v>2013</v>
      </c>
      <c r="K217" s="232">
        <v>41275</v>
      </c>
      <c r="L217" s="202">
        <v>2013</v>
      </c>
      <c r="M217" s="232">
        <v>41639</v>
      </c>
      <c r="N217" s="206" t="s">
        <v>1827</v>
      </c>
      <c r="O217" s="233" t="s">
        <v>5977</v>
      </c>
      <c r="P217" s="209" t="s">
        <v>324</v>
      </c>
      <c r="Q217" s="234">
        <v>1</v>
      </c>
      <c r="R217" s="204">
        <v>8</v>
      </c>
      <c r="S217" s="222" t="s">
        <v>5832</v>
      </c>
      <c r="T217" s="235" t="s">
        <v>5975</v>
      </c>
      <c r="U217" s="214"/>
      <c r="V217" s="214"/>
    </row>
    <row r="218" spans="1:22" s="221" customFormat="1" ht="85.5">
      <c r="A218" s="206" t="s">
        <v>5670</v>
      </c>
      <c r="B218" s="202" t="s">
        <v>1827</v>
      </c>
      <c r="C218" s="208">
        <v>212</v>
      </c>
      <c r="D218" s="218">
        <v>1</v>
      </c>
      <c r="E218" s="223" t="s">
        <v>5910</v>
      </c>
      <c r="F218" s="224">
        <v>41275</v>
      </c>
      <c r="G218" s="206" t="s">
        <v>1189</v>
      </c>
      <c r="H218" s="231">
        <v>4.9149999999999999E-2</v>
      </c>
      <c r="I218" s="231">
        <v>4.9149999999999999E-2</v>
      </c>
      <c r="J218" s="202">
        <v>2013</v>
      </c>
      <c r="K218" s="232">
        <v>41275</v>
      </c>
      <c r="L218" s="202">
        <v>2013</v>
      </c>
      <c r="M218" s="232">
        <v>41639</v>
      </c>
      <c r="N218" s="206" t="s">
        <v>1827</v>
      </c>
      <c r="O218" s="233" t="s">
        <v>5978</v>
      </c>
      <c r="P218" s="209" t="s">
        <v>324</v>
      </c>
      <c r="Q218" s="234">
        <v>1</v>
      </c>
      <c r="R218" s="204">
        <v>8</v>
      </c>
      <c r="S218" s="222" t="s">
        <v>5832</v>
      </c>
      <c r="T218" s="235" t="s">
        <v>5975</v>
      </c>
      <c r="U218" s="214"/>
      <c r="V218" s="214"/>
    </row>
    <row r="219" spans="1:22" s="221" customFormat="1" ht="85.5">
      <c r="A219" s="206" t="s">
        <v>5670</v>
      </c>
      <c r="B219" s="202" t="s">
        <v>1827</v>
      </c>
      <c r="C219" s="208">
        <v>213</v>
      </c>
      <c r="D219" s="218">
        <v>1</v>
      </c>
      <c r="E219" s="223" t="s">
        <v>5910</v>
      </c>
      <c r="F219" s="224">
        <v>41275</v>
      </c>
      <c r="G219" s="206" t="s">
        <v>1189</v>
      </c>
      <c r="H219" s="231">
        <v>1.3207</v>
      </c>
      <c r="I219" s="231">
        <v>1.3207</v>
      </c>
      <c r="J219" s="202">
        <v>2013</v>
      </c>
      <c r="K219" s="232">
        <v>41275</v>
      </c>
      <c r="L219" s="202">
        <v>2013</v>
      </c>
      <c r="M219" s="232">
        <v>41639</v>
      </c>
      <c r="N219" s="206" t="s">
        <v>1827</v>
      </c>
      <c r="O219" s="233" t="s">
        <v>5979</v>
      </c>
      <c r="P219" s="209" t="s">
        <v>324</v>
      </c>
      <c r="Q219" s="234">
        <v>1</v>
      </c>
      <c r="R219" s="204">
        <v>8</v>
      </c>
      <c r="S219" s="222" t="s">
        <v>5832</v>
      </c>
      <c r="T219" s="235" t="s">
        <v>5975</v>
      </c>
      <c r="U219" s="214"/>
      <c r="V219" s="214"/>
    </row>
    <row r="220" spans="1:22" s="221" customFormat="1" ht="85.5">
      <c r="A220" s="206" t="s">
        <v>5670</v>
      </c>
      <c r="B220" s="202" t="s">
        <v>1827</v>
      </c>
      <c r="C220" s="208">
        <v>214</v>
      </c>
      <c r="D220" s="218">
        <v>1</v>
      </c>
      <c r="E220" s="223" t="s">
        <v>5910</v>
      </c>
      <c r="F220" s="224">
        <v>41275</v>
      </c>
      <c r="G220" s="206" t="s">
        <v>1189</v>
      </c>
      <c r="H220" s="231">
        <v>0.74524999999999997</v>
      </c>
      <c r="I220" s="231">
        <v>0.74524999999999997</v>
      </c>
      <c r="J220" s="202">
        <v>2013</v>
      </c>
      <c r="K220" s="232">
        <v>41275</v>
      </c>
      <c r="L220" s="202">
        <v>2013</v>
      </c>
      <c r="M220" s="232">
        <v>41639</v>
      </c>
      <c r="N220" s="206" t="s">
        <v>1827</v>
      </c>
      <c r="O220" s="233" t="s">
        <v>5980</v>
      </c>
      <c r="P220" s="209" t="s">
        <v>324</v>
      </c>
      <c r="Q220" s="234">
        <v>1</v>
      </c>
      <c r="R220" s="204">
        <v>8</v>
      </c>
      <c r="S220" s="222" t="s">
        <v>5832</v>
      </c>
      <c r="T220" s="235" t="s">
        <v>5975</v>
      </c>
      <c r="U220" s="214"/>
      <c r="V220" s="214"/>
    </row>
    <row r="221" spans="1:22" s="221" customFormat="1" ht="85.5">
      <c r="A221" s="206" t="s">
        <v>5670</v>
      </c>
      <c r="B221" s="202" t="s">
        <v>1827</v>
      </c>
      <c r="C221" s="208">
        <v>215</v>
      </c>
      <c r="D221" s="218">
        <v>1</v>
      </c>
      <c r="E221" s="223" t="s">
        <v>5910</v>
      </c>
      <c r="F221" s="224">
        <v>41275</v>
      </c>
      <c r="G221" s="206" t="s">
        <v>1189</v>
      </c>
      <c r="H221" s="231">
        <v>6.9849999999999995E-2</v>
      </c>
      <c r="I221" s="231">
        <v>6.9849999999999995E-2</v>
      </c>
      <c r="J221" s="202">
        <v>2013</v>
      </c>
      <c r="K221" s="232">
        <v>41275</v>
      </c>
      <c r="L221" s="202">
        <v>2013</v>
      </c>
      <c r="M221" s="232">
        <v>41639</v>
      </c>
      <c r="N221" s="206" t="s">
        <v>1827</v>
      </c>
      <c r="O221" s="233" t="s">
        <v>5981</v>
      </c>
      <c r="P221" s="209" t="s">
        <v>324</v>
      </c>
      <c r="Q221" s="234">
        <v>1</v>
      </c>
      <c r="R221" s="204">
        <v>8</v>
      </c>
      <c r="S221" s="222" t="s">
        <v>5832</v>
      </c>
      <c r="T221" s="235" t="s">
        <v>5975</v>
      </c>
      <c r="U221" s="214"/>
      <c r="V221" s="214"/>
    </row>
    <row r="222" spans="1:22" s="221" customFormat="1" ht="85.5">
      <c r="A222" s="206" t="s">
        <v>5670</v>
      </c>
      <c r="B222" s="202" t="s">
        <v>1827</v>
      </c>
      <c r="C222" s="208">
        <v>216</v>
      </c>
      <c r="D222" s="218">
        <v>1</v>
      </c>
      <c r="E222" s="223" t="s">
        <v>5910</v>
      </c>
      <c r="F222" s="224">
        <v>41275</v>
      </c>
      <c r="G222" s="206" t="s">
        <v>1189</v>
      </c>
      <c r="H222" s="231">
        <v>0.38668999999999998</v>
      </c>
      <c r="I222" s="231">
        <v>0.38668999999999998</v>
      </c>
      <c r="J222" s="202">
        <v>2013</v>
      </c>
      <c r="K222" s="232">
        <v>41275</v>
      </c>
      <c r="L222" s="202">
        <v>2013</v>
      </c>
      <c r="M222" s="232">
        <v>41639</v>
      </c>
      <c r="N222" s="206" t="s">
        <v>1827</v>
      </c>
      <c r="O222" s="233" t="s">
        <v>5982</v>
      </c>
      <c r="P222" s="209" t="s">
        <v>324</v>
      </c>
      <c r="Q222" s="234">
        <v>1</v>
      </c>
      <c r="R222" s="204">
        <v>8</v>
      </c>
      <c r="S222" s="222" t="s">
        <v>5832</v>
      </c>
      <c r="T222" s="235" t="s">
        <v>5975</v>
      </c>
      <c r="U222" s="214"/>
      <c r="V222" s="214"/>
    </row>
    <row r="223" spans="1:22" s="221" customFormat="1" ht="85.5">
      <c r="A223" s="206" t="s">
        <v>5670</v>
      </c>
      <c r="B223" s="202" t="s">
        <v>1827</v>
      </c>
      <c r="C223" s="208">
        <v>217</v>
      </c>
      <c r="D223" s="218">
        <v>1</v>
      </c>
      <c r="E223" s="223" t="s">
        <v>5910</v>
      </c>
      <c r="F223" s="224">
        <v>41275</v>
      </c>
      <c r="G223" s="206" t="s">
        <v>1189</v>
      </c>
      <c r="H223" s="231">
        <v>9.0200000000000002E-3</v>
      </c>
      <c r="I223" s="231">
        <v>9.0200000000000002E-3</v>
      </c>
      <c r="J223" s="202">
        <v>2013</v>
      </c>
      <c r="K223" s="232">
        <v>41275</v>
      </c>
      <c r="L223" s="202">
        <v>2013</v>
      </c>
      <c r="M223" s="232">
        <v>41639</v>
      </c>
      <c r="N223" s="206" t="s">
        <v>1827</v>
      </c>
      <c r="O223" s="233" t="s">
        <v>5983</v>
      </c>
      <c r="P223" s="209" t="s">
        <v>324</v>
      </c>
      <c r="Q223" s="234">
        <v>1</v>
      </c>
      <c r="R223" s="204">
        <v>8</v>
      </c>
      <c r="S223" s="222" t="s">
        <v>5832</v>
      </c>
      <c r="T223" s="235" t="s">
        <v>5975</v>
      </c>
      <c r="U223" s="214"/>
      <c r="V223" s="214"/>
    </row>
    <row r="224" spans="1:22" s="221" customFormat="1" ht="85.5">
      <c r="A224" s="206" t="s">
        <v>5670</v>
      </c>
      <c r="B224" s="202" t="s">
        <v>1827</v>
      </c>
      <c r="C224" s="208">
        <v>218</v>
      </c>
      <c r="D224" s="218">
        <v>1</v>
      </c>
      <c r="E224" s="223" t="s">
        <v>5910</v>
      </c>
      <c r="F224" s="224">
        <v>41275</v>
      </c>
      <c r="G224" s="206" t="s">
        <v>1189</v>
      </c>
      <c r="H224" s="231">
        <v>11.31236</v>
      </c>
      <c r="I224" s="231">
        <v>11.31236</v>
      </c>
      <c r="J224" s="202">
        <v>2013</v>
      </c>
      <c r="K224" s="232">
        <v>41275</v>
      </c>
      <c r="L224" s="202">
        <v>2013</v>
      </c>
      <c r="M224" s="232">
        <v>41639</v>
      </c>
      <c r="N224" s="206" t="s">
        <v>1827</v>
      </c>
      <c r="O224" s="233" t="s">
        <v>5984</v>
      </c>
      <c r="P224" s="209" t="s">
        <v>324</v>
      </c>
      <c r="Q224" s="234">
        <v>1</v>
      </c>
      <c r="R224" s="204">
        <v>8</v>
      </c>
      <c r="S224" s="222" t="s">
        <v>5832</v>
      </c>
      <c r="T224" s="235" t="s">
        <v>5975</v>
      </c>
      <c r="U224" s="214"/>
      <c r="V224" s="214"/>
    </row>
    <row r="225" spans="1:22" s="221" customFormat="1" ht="85.5">
      <c r="A225" s="206" t="s">
        <v>5670</v>
      </c>
      <c r="B225" s="202" t="s">
        <v>1827</v>
      </c>
      <c r="C225" s="208">
        <v>219</v>
      </c>
      <c r="D225" s="218">
        <v>1</v>
      </c>
      <c r="E225" s="223" t="s">
        <v>5910</v>
      </c>
      <c r="F225" s="224">
        <v>41275</v>
      </c>
      <c r="G225" s="206" t="s">
        <v>1189</v>
      </c>
      <c r="H225" s="231">
        <v>6.2259999999999996E-2</v>
      </c>
      <c r="I225" s="231">
        <v>6.2259999999999996E-2</v>
      </c>
      <c r="J225" s="202">
        <v>2013</v>
      </c>
      <c r="K225" s="232">
        <v>41275</v>
      </c>
      <c r="L225" s="202">
        <v>2013</v>
      </c>
      <c r="M225" s="232">
        <v>41639</v>
      </c>
      <c r="N225" s="206" t="s">
        <v>1827</v>
      </c>
      <c r="O225" s="233" t="s">
        <v>5985</v>
      </c>
      <c r="P225" s="209" t="s">
        <v>324</v>
      </c>
      <c r="Q225" s="234">
        <v>1</v>
      </c>
      <c r="R225" s="204">
        <v>8</v>
      </c>
      <c r="S225" s="222" t="s">
        <v>5832</v>
      </c>
      <c r="T225" s="235" t="s">
        <v>5975</v>
      </c>
      <c r="U225" s="214"/>
      <c r="V225" s="214"/>
    </row>
    <row r="226" spans="1:22" s="221" customFormat="1" ht="85.5">
      <c r="A226" s="206" t="s">
        <v>5670</v>
      </c>
      <c r="B226" s="202" t="s">
        <v>1827</v>
      </c>
      <c r="C226" s="208">
        <v>220</v>
      </c>
      <c r="D226" s="218">
        <v>1</v>
      </c>
      <c r="E226" s="223" t="s">
        <v>5910</v>
      </c>
      <c r="F226" s="224">
        <v>41275</v>
      </c>
      <c r="G226" s="206" t="s">
        <v>1189</v>
      </c>
      <c r="H226" s="231">
        <v>9.2525100000000009</v>
      </c>
      <c r="I226" s="231">
        <v>9.2525100000000009</v>
      </c>
      <c r="J226" s="202">
        <v>2013</v>
      </c>
      <c r="K226" s="232">
        <v>41275</v>
      </c>
      <c r="L226" s="202">
        <v>2013</v>
      </c>
      <c r="M226" s="232">
        <v>41639</v>
      </c>
      <c r="N226" s="206" t="s">
        <v>1827</v>
      </c>
      <c r="O226" s="233" t="s">
        <v>5986</v>
      </c>
      <c r="P226" s="209" t="s">
        <v>324</v>
      </c>
      <c r="Q226" s="234">
        <v>1</v>
      </c>
      <c r="R226" s="204">
        <v>8</v>
      </c>
      <c r="S226" s="222" t="s">
        <v>5832</v>
      </c>
      <c r="T226" s="235" t="s">
        <v>5975</v>
      </c>
      <c r="U226" s="214"/>
      <c r="V226" s="214"/>
    </row>
    <row r="227" spans="1:22" s="221" customFormat="1" ht="85.5">
      <c r="A227" s="206" t="s">
        <v>5670</v>
      </c>
      <c r="B227" s="202" t="s">
        <v>1827</v>
      </c>
      <c r="C227" s="208">
        <v>221</v>
      </c>
      <c r="D227" s="218">
        <v>1</v>
      </c>
      <c r="E227" s="223" t="s">
        <v>5910</v>
      </c>
      <c r="F227" s="224">
        <v>41275</v>
      </c>
      <c r="G227" s="206" t="s">
        <v>1189</v>
      </c>
      <c r="H227" s="231">
        <v>1.6000000000000001E-3</v>
      </c>
      <c r="I227" s="231">
        <v>1.6000000000000001E-3</v>
      </c>
      <c r="J227" s="202">
        <v>2013</v>
      </c>
      <c r="K227" s="232">
        <v>41275</v>
      </c>
      <c r="L227" s="202">
        <v>2013</v>
      </c>
      <c r="M227" s="232">
        <v>41639</v>
      </c>
      <c r="N227" s="206" t="s">
        <v>1827</v>
      </c>
      <c r="O227" s="233" t="s">
        <v>5987</v>
      </c>
      <c r="P227" s="209" t="s">
        <v>324</v>
      </c>
      <c r="Q227" s="234">
        <v>1</v>
      </c>
      <c r="R227" s="204">
        <v>8</v>
      </c>
      <c r="S227" s="222" t="s">
        <v>5832</v>
      </c>
      <c r="T227" s="235" t="s">
        <v>5975</v>
      </c>
      <c r="U227" s="214"/>
      <c r="V227" s="214"/>
    </row>
    <row r="228" spans="1:22" s="221" customFormat="1" ht="85.5">
      <c r="A228" s="206" t="s">
        <v>5670</v>
      </c>
      <c r="B228" s="202" t="s">
        <v>1827</v>
      </c>
      <c r="C228" s="208">
        <v>222</v>
      </c>
      <c r="D228" s="218">
        <v>1</v>
      </c>
      <c r="E228" s="223" t="s">
        <v>5910</v>
      </c>
      <c r="F228" s="224">
        <v>41275</v>
      </c>
      <c r="G228" s="206" t="s">
        <v>1189</v>
      </c>
      <c r="H228" s="231">
        <v>1.3500000000000001E-3</v>
      </c>
      <c r="I228" s="231">
        <v>1.3500000000000001E-3</v>
      </c>
      <c r="J228" s="202">
        <v>2013</v>
      </c>
      <c r="K228" s="232">
        <v>41275</v>
      </c>
      <c r="L228" s="202">
        <v>2013</v>
      </c>
      <c r="M228" s="232">
        <v>41639</v>
      </c>
      <c r="N228" s="206" t="s">
        <v>1827</v>
      </c>
      <c r="O228" s="233" t="s">
        <v>5988</v>
      </c>
      <c r="P228" s="209" t="s">
        <v>324</v>
      </c>
      <c r="Q228" s="234">
        <v>1</v>
      </c>
      <c r="R228" s="204">
        <v>8</v>
      </c>
      <c r="S228" s="222" t="s">
        <v>5832</v>
      </c>
      <c r="T228" s="235" t="s">
        <v>5975</v>
      </c>
      <c r="U228" s="214"/>
      <c r="V228" s="214"/>
    </row>
    <row r="229" spans="1:22" s="221" customFormat="1" ht="85.5">
      <c r="A229" s="206" t="s">
        <v>5670</v>
      </c>
      <c r="B229" s="202" t="s">
        <v>1827</v>
      </c>
      <c r="C229" s="208">
        <v>223</v>
      </c>
      <c r="D229" s="218">
        <v>1</v>
      </c>
      <c r="E229" s="223" t="s">
        <v>5910</v>
      </c>
      <c r="F229" s="224">
        <v>41275</v>
      </c>
      <c r="G229" s="206" t="s">
        <v>1189</v>
      </c>
      <c r="H229" s="231">
        <v>1.3500000000000001E-3</v>
      </c>
      <c r="I229" s="231">
        <v>1.3500000000000001E-3</v>
      </c>
      <c r="J229" s="202">
        <v>2013</v>
      </c>
      <c r="K229" s="232">
        <v>41275</v>
      </c>
      <c r="L229" s="202">
        <v>2013</v>
      </c>
      <c r="M229" s="232">
        <v>41639</v>
      </c>
      <c r="N229" s="206" t="s">
        <v>1827</v>
      </c>
      <c r="O229" s="233" t="s">
        <v>5989</v>
      </c>
      <c r="P229" s="209" t="s">
        <v>324</v>
      </c>
      <c r="Q229" s="234">
        <v>1</v>
      </c>
      <c r="R229" s="204">
        <v>8</v>
      </c>
      <c r="S229" s="222" t="s">
        <v>5832</v>
      </c>
      <c r="T229" s="235" t="s">
        <v>5975</v>
      </c>
      <c r="U229" s="214"/>
      <c r="V229" s="214"/>
    </row>
    <row r="230" spans="1:22" s="221" customFormat="1" ht="85.5">
      <c r="A230" s="206" t="s">
        <v>5670</v>
      </c>
      <c r="B230" s="202" t="s">
        <v>1827</v>
      </c>
      <c r="C230" s="208">
        <v>224</v>
      </c>
      <c r="D230" s="218">
        <v>1</v>
      </c>
      <c r="E230" s="223" t="s">
        <v>5910</v>
      </c>
      <c r="F230" s="224">
        <v>41275</v>
      </c>
      <c r="G230" s="206" t="s">
        <v>1189</v>
      </c>
      <c r="H230" s="231">
        <v>4.1399999999999996E-3</v>
      </c>
      <c r="I230" s="231">
        <v>4.1399999999999996E-3</v>
      </c>
      <c r="J230" s="202">
        <v>2013</v>
      </c>
      <c r="K230" s="232">
        <v>41275</v>
      </c>
      <c r="L230" s="202">
        <v>2013</v>
      </c>
      <c r="M230" s="232">
        <v>41639</v>
      </c>
      <c r="N230" s="206" t="s">
        <v>1827</v>
      </c>
      <c r="O230" s="233" t="s">
        <v>5990</v>
      </c>
      <c r="P230" s="209" t="s">
        <v>324</v>
      </c>
      <c r="Q230" s="234">
        <v>1</v>
      </c>
      <c r="R230" s="204">
        <v>8</v>
      </c>
      <c r="S230" s="222" t="s">
        <v>5832</v>
      </c>
      <c r="T230" s="235" t="s">
        <v>5975</v>
      </c>
      <c r="U230" s="214"/>
      <c r="V230" s="214"/>
    </row>
    <row r="231" spans="1:22" s="221" customFormat="1" ht="85.5">
      <c r="A231" s="206" t="s">
        <v>5670</v>
      </c>
      <c r="B231" s="202" t="s">
        <v>1827</v>
      </c>
      <c r="C231" s="208">
        <v>225</v>
      </c>
      <c r="D231" s="218">
        <v>1</v>
      </c>
      <c r="E231" s="223" t="s">
        <v>5910</v>
      </c>
      <c r="F231" s="224">
        <v>41275</v>
      </c>
      <c r="G231" s="206" t="s">
        <v>1189</v>
      </c>
      <c r="H231" s="231">
        <v>1.3500000000000001E-3</v>
      </c>
      <c r="I231" s="231">
        <v>1.3500000000000001E-3</v>
      </c>
      <c r="J231" s="202">
        <v>2013</v>
      </c>
      <c r="K231" s="232">
        <v>41275</v>
      </c>
      <c r="L231" s="202">
        <v>2013</v>
      </c>
      <c r="M231" s="232">
        <v>41639</v>
      </c>
      <c r="N231" s="206" t="s">
        <v>1827</v>
      </c>
      <c r="O231" s="233" t="s">
        <v>5991</v>
      </c>
      <c r="P231" s="209" t="s">
        <v>324</v>
      </c>
      <c r="Q231" s="234">
        <v>1</v>
      </c>
      <c r="R231" s="204">
        <v>8</v>
      </c>
      <c r="S231" s="222" t="s">
        <v>5832</v>
      </c>
      <c r="T231" s="235" t="s">
        <v>5975</v>
      </c>
      <c r="U231" s="214"/>
      <c r="V231" s="214"/>
    </row>
    <row r="232" spans="1:22" s="221" customFormat="1" ht="85.5">
      <c r="A232" s="206" t="s">
        <v>5670</v>
      </c>
      <c r="B232" s="202" t="s">
        <v>1827</v>
      </c>
      <c r="C232" s="208">
        <v>226</v>
      </c>
      <c r="D232" s="218">
        <v>1</v>
      </c>
      <c r="E232" s="223" t="s">
        <v>5910</v>
      </c>
      <c r="F232" s="224">
        <v>41275</v>
      </c>
      <c r="G232" s="206" t="s">
        <v>1189</v>
      </c>
      <c r="H232" s="231">
        <v>0.82653999999999994</v>
      </c>
      <c r="I232" s="231">
        <v>0.82653999999999994</v>
      </c>
      <c r="J232" s="202">
        <v>2013</v>
      </c>
      <c r="K232" s="232">
        <v>41275</v>
      </c>
      <c r="L232" s="202">
        <v>2013</v>
      </c>
      <c r="M232" s="232">
        <v>41639</v>
      </c>
      <c r="N232" s="206" t="s">
        <v>1827</v>
      </c>
      <c r="O232" s="233" t="s">
        <v>5992</v>
      </c>
      <c r="P232" s="209" t="s">
        <v>324</v>
      </c>
      <c r="Q232" s="234">
        <v>1</v>
      </c>
      <c r="R232" s="204">
        <v>8</v>
      </c>
      <c r="S232" s="222" t="s">
        <v>5832</v>
      </c>
      <c r="T232" s="235" t="s">
        <v>5975</v>
      </c>
      <c r="U232" s="214"/>
      <c r="V232" s="214"/>
    </row>
    <row r="233" spans="1:22" s="221" customFormat="1" ht="85.5">
      <c r="A233" s="206" t="s">
        <v>5670</v>
      </c>
      <c r="B233" s="202" t="s">
        <v>1827</v>
      </c>
      <c r="C233" s="208">
        <v>227</v>
      </c>
      <c r="D233" s="218">
        <v>1</v>
      </c>
      <c r="E233" s="223" t="s">
        <v>5910</v>
      </c>
      <c r="F233" s="224">
        <v>41275</v>
      </c>
      <c r="G233" s="206" t="s">
        <v>1189</v>
      </c>
      <c r="H233" s="231">
        <v>2.7059999999999997E-2</v>
      </c>
      <c r="I233" s="231">
        <v>2.7059999999999997E-2</v>
      </c>
      <c r="J233" s="202">
        <v>2013</v>
      </c>
      <c r="K233" s="232">
        <v>41275</v>
      </c>
      <c r="L233" s="202">
        <v>2013</v>
      </c>
      <c r="M233" s="232">
        <v>41639</v>
      </c>
      <c r="N233" s="206" t="s">
        <v>1827</v>
      </c>
      <c r="O233" s="233" t="s">
        <v>5993</v>
      </c>
      <c r="P233" s="209" t="s">
        <v>324</v>
      </c>
      <c r="Q233" s="234">
        <v>1</v>
      </c>
      <c r="R233" s="204">
        <v>8</v>
      </c>
      <c r="S233" s="222" t="s">
        <v>5832</v>
      </c>
      <c r="T233" s="235" t="s">
        <v>5994</v>
      </c>
      <c r="U233" s="214"/>
      <c r="V233" s="214"/>
    </row>
    <row r="234" spans="1:22" s="221" customFormat="1" ht="85.5">
      <c r="A234" s="206" t="s">
        <v>5670</v>
      </c>
      <c r="B234" s="202" t="s">
        <v>1827</v>
      </c>
      <c r="C234" s="208">
        <v>228</v>
      </c>
      <c r="D234" s="218">
        <v>1</v>
      </c>
      <c r="E234" s="223" t="s">
        <v>5910</v>
      </c>
      <c r="F234" s="224">
        <v>41275</v>
      </c>
      <c r="G234" s="206" t="s">
        <v>1189</v>
      </c>
      <c r="H234" s="231">
        <v>2.6028099999999998</v>
      </c>
      <c r="I234" s="231">
        <v>2.6028099999999998</v>
      </c>
      <c r="J234" s="202">
        <v>2013</v>
      </c>
      <c r="K234" s="232">
        <v>41275</v>
      </c>
      <c r="L234" s="202">
        <v>2013</v>
      </c>
      <c r="M234" s="232">
        <v>41639</v>
      </c>
      <c r="N234" s="206" t="s">
        <v>1827</v>
      </c>
      <c r="O234" s="233" t="s">
        <v>5995</v>
      </c>
      <c r="P234" s="209" t="s">
        <v>324</v>
      </c>
      <c r="Q234" s="234">
        <v>1</v>
      </c>
      <c r="R234" s="204">
        <v>8</v>
      </c>
      <c r="S234" s="222" t="s">
        <v>5832</v>
      </c>
      <c r="T234" s="235" t="s">
        <v>5994</v>
      </c>
      <c r="U234" s="214"/>
      <c r="V234" s="214"/>
    </row>
    <row r="235" spans="1:22" s="221" customFormat="1" ht="85.5">
      <c r="A235" s="206" t="s">
        <v>5670</v>
      </c>
      <c r="B235" s="202" t="s">
        <v>1827</v>
      </c>
      <c r="C235" s="208">
        <v>229</v>
      </c>
      <c r="D235" s="218">
        <v>1</v>
      </c>
      <c r="E235" s="223" t="s">
        <v>5910</v>
      </c>
      <c r="F235" s="224">
        <v>41275</v>
      </c>
      <c r="G235" s="206" t="s">
        <v>1189</v>
      </c>
      <c r="H235" s="231">
        <v>1.41E-3</v>
      </c>
      <c r="I235" s="231">
        <v>1.41E-3</v>
      </c>
      <c r="J235" s="202">
        <v>2013</v>
      </c>
      <c r="K235" s="232">
        <v>41275</v>
      </c>
      <c r="L235" s="202">
        <v>2013</v>
      </c>
      <c r="M235" s="232">
        <v>41639</v>
      </c>
      <c r="N235" s="206" t="s">
        <v>1827</v>
      </c>
      <c r="O235" s="233" t="s">
        <v>5996</v>
      </c>
      <c r="P235" s="209" t="s">
        <v>324</v>
      </c>
      <c r="Q235" s="234">
        <v>1</v>
      </c>
      <c r="R235" s="204">
        <v>8</v>
      </c>
      <c r="S235" s="222" t="s">
        <v>5832</v>
      </c>
      <c r="T235" s="235" t="s">
        <v>5994</v>
      </c>
      <c r="U235" s="214"/>
      <c r="V235" s="214"/>
    </row>
    <row r="236" spans="1:22" s="221" customFormat="1" ht="85.5">
      <c r="A236" s="206" t="s">
        <v>5670</v>
      </c>
      <c r="B236" s="202" t="s">
        <v>1827</v>
      </c>
      <c r="C236" s="208">
        <v>230</v>
      </c>
      <c r="D236" s="218">
        <v>1</v>
      </c>
      <c r="E236" s="223" t="s">
        <v>5910</v>
      </c>
      <c r="F236" s="224">
        <v>41275</v>
      </c>
      <c r="G236" s="206" t="s">
        <v>1189</v>
      </c>
      <c r="H236" s="231">
        <v>2.3999999999999998E-3</v>
      </c>
      <c r="I236" s="231">
        <v>2.3999999999999998E-3</v>
      </c>
      <c r="J236" s="202">
        <v>2013</v>
      </c>
      <c r="K236" s="232">
        <v>41275</v>
      </c>
      <c r="L236" s="202">
        <v>2013</v>
      </c>
      <c r="M236" s="232">
        <v>41639</v>
      </c>
      <c r="N236" s="206" t="s">
        <v>1827</v>
      </c>
      <c r="O236" s="233" t="s">
        <v>5997</v>
      </c>
      <c r="P236" s="209" t="s">
        <v>324</v>
      </c>
      <c r="Q236" s="234">
        <v>1</v>
      </c>
      <c r="R236" s="204">
        <v>8</v>
      </c>
      <c r="S236" s="222" t="s">
        <v>5832</v>
      </c>
      <c r="T236" s="235" t="s">
        <v>5994</v>
      </c>
      <c r="U236" s="214"/>
      <c r="V236" s="214"/>
    </row>
    <row r="237" spans="1:22" s="221" customFormat="1" ht="85.5">
      <c r="A237" s="206" t="s">
        <v>5670</v>
      </c>
      <c r="B237" s="202" t="s">
        <v>1827</v>
      </c>
      <c r="C237" s="208">
        <v>231</v>
      </c>
      <c r="D237" s="218">
        <v>1</v>
      </c>
      <c r="E237" s="223" t="s">
        <v>5910</v>
      </c>
      <c r="F237" s="224">
        <v>41275</v>
      </c>
      <c r="G237" s="206" t="s">
        <v>1189</v>
      </c>
      <c r="H237" s="231">
        <v>0.39088999999999996</v>
      </c>
      <c r="I237" s="231">
        <v>0.39088999999999996</v>
      </c>
      <c r="J237" s="202">
        <v>2013</v>
      </c>
      <c r="K237" s="232">
        <v>41275</v>
      </c>
      <c r="L237" s="202">
        <v>2013</v>
      </c>
      <c r="M237" s="232">
        <v>41639</v>
      </c>
      <c r="N237" s="206" t="s">
        <v>1827</v>
      </c>
      <c r="O237" s="233" t="s">
        <v>5998</v>
      </c>
      <c r="P237" s="209" t="s">
        <v>324</v>
      </c>
      <c r="Q237" s="234">
        <v>1</v>
      </c>
      <c r="R237" s="204">
        <v>8</v>
      </c>
      <c r="S237" s="222" t="s">
        <v>5832</v>
      </c>
      <c r="T237" s="235" t="s">
        <v>5994</v>
      </c>
      <c r="U237" s="214"/>
      <c r="V237" s="214"/>
    </row>
    <row r="238" spans="1:22" s="221" customFormat="1" ht="85.5">
      <c r="A238" s="206" t="s">
        <v>5670</v>
      </c>
      <c r="B238" s="202" t="s">
        <v>1827</v>
      </c>
      <c r="C238" s="208">
        <v>232</v>
      </c>
      <c r="D238" s="218">
        <v>1</v>
      </c>
      <c r="E238" s="223" t="s">
        <v>5910</v>
      </c>
      <c r="F238" s="224">
        <v>41275</v>
      </c>
      <c r="G238" s="206" t="s">
        <v>1189</v>
      </c>
      <c r="H238" s="231">
        <v>1.668E-2</v>
      </c>
      <c r="I238" s="231">
        <v>1.668E-2</v>
      </c>
      <c r="J238" s="202">
        <v>2013</v>
      </c>
      <c r="K238" s="232">
        <v>41275</v>
      </c>
      <c r="L238" s="202">
        <v>2013</v>
      </c>
      <c r="M238" s="232">
        <v>41639</v>
      </c>
      <c r="N238" s="206" t="s">
        <v>1827</v>
      </c>
      <c r="O238" s="233" t="s">
        <v>5999</v>
      </c>
      <c r="P238" s="209" t="s">
        <v>324</v>
      </c>
      <c r="Q238" s="234">
        <v>1</v>
      </c>
      <c r="R238" s="204">
        <v>8</v>
      </c>
      <c r="S238" s="222" t="s">
        <v>5832</v>
      </c>
      <c r="T238" s="235" t="s">
        <v>5994</v>
      </c>
      <c r="U238" s="214"/>
      <c r="V238" s="214"/>
    </row>
    <row r="239" spans="1:22" s="221" customFormat="1" ht="85.5">
      <c r="A239" s="206" t="s">
        <v>5670</v>
      </c>
      <c r="B239" s="202" t="s">
        <v>1827</v>
      </c>
      <c r="C239" s="208">
        <v>233</v>
      </c>
      <c r="D239" s="218">
        <v>1</v>
      </c>
      <c r="E239" s="223" t="s">
        <v>5910</v>
      </c>
      <c r="F239" s="224">
        <v>41275</v>
      </c>
      <c r="G239" s="206" t="s">
        <v>1189</v>
      </c>
      <c r="H239" s="231">
        <v>1.1220000000000001E-2</v>
      </c>
      <c r="I239" s="231">
        <v>1.1220000000000001E-2</v>
      </c>
      <c r="J239" s="202">
        <v>2013</v>
      </c>
      <c r="K239" s="232">
        <v>41275</v>
      </c>
      <c r="L239" s="202">
        <v>2013</v>
      </c>
      <c r="M239" s="232">
        <v>41639</v>
      </c>
      <c r="N239" s="206" t="s">
        <v>1827</v>
      </c>
      <c r="O239" s="233" t="s">
        <v>6000</v>
      </c>
      <c r="P239" s="209" t="s">
        <v>324</v>
      </c>
      <c r="Q239" s="234">
        <v>1</v>
      </c>
      <c r="R239" s="204">
        <v>8</v>
      </c>
      <c r="S239" s="222" t="s">
        <v>5832</v>
      </c>
      <c r="T239" s="235" t="s">
        <v>5994</v>
      </c>
      <c r="U239" s="214"/>
      <c r="V239" s="214"/>
    </row>
    <row r="240" spans="1:22" s="221" customFormat="1" ht="85.5">
      <c r="A240" s="206" t="s">
        <v>5670</v>
      </c>
      <c r="B240" s="202" t="s">
        <v>1827</v>
      </c>
      <c r="C240" s="208">
        <v>234</v>
      </c>
      <c r="D240" s="218">
        <v>1</v>
      </c>
      <c r="E240" s="223" t="s">
        <v>5910</v>
      </c>
      <c r="F240" s="224">
        <v>41275</v>
      </c>
      <c r="G240" s="206" t="s">
        <v>1189</v>
      </c>
      <c r="H240" s="231">
        <v>1.4399999999999999E-3</v>
      </c>
      <c r="I240" s="231">
        <v>1.4399999999999999E-3</v>
      </c>
      <c r="J240" s="202">
        <v>2013</v>
      </c>
      <c r="K240" s="232">
        <v>41275</v>
      </c>
      <c r="L240" s="202">
        <v>2013</v>
      </c>
      <c r="M240" s="232">
        <v>41639</v>
      </c>
      <c r="N240" s="206" t="s">
        <v>1827</v>
      </c>
      <c r="O240" s="233" t="s">
        <v>6001</v>
      </c>
      <c r="P240" s="209" t="s">
        <v>324</v>
      </c>
      <c r="Q240" s="234">
        <v>1</v>
      </c>
      <c r="R240" s="204">
        <v>8</v>
      </c>
      <c r="S240" s="222" t="s">
        <v>5832</v>
      </c>
      <c r="T240" s="235" t="s">
        <v>5994</v>
      </c>
      <c r="U240" s="214"/>
      <c r="V240" s="214"/>
    </row>
    <row r="241" spans="1:22" s="221" customFormat="1" ht="85.5">
      <c r="A241" s="206" t="s">
        <v>5670</v>
      </c>
      <c r="B241" s="202" t="s">
        <v>1827</v>
      </c>
      <c r="C241" s="208">
        <v>235</v>
      </c>
      <c r="D241" s="218">
        <v>1</v>
      </c>
      <c r="E241" s="223" t="s">
        <v>5910</v>
      </c>
      <c r="F241" s="224">
        <v>41275</v>
      </c>
      <c r="G241" s="206" t="s">
        <v>1189</v>
      </c>
      <c r="H241" s="231">
        <v>3.5479999999999998E-2</v>
      </c>
      <c r="I241" s="231">
        <v>3.5479999999999998E-2</v>
      </c>
      <c r="J241" s="202">
        <v>2013</v>
      </c>
      <c r="K241" s="232">
        <v>41275</v>
      </c>
      <c r="L241" s="202">
        <v>2013</v>
      </c>
      <c r="M241" s="232">
        <v>41639</v>
      </c>
      <c r="N241" s="206" t="s">
        <v>1827</v>
      </c>
      <c r="O241" s="233" t="s">
        <v>6002</v>
      </c>
      <c r="P241" s="209" t="s">
        <v>324</v>
      </c>
      <c r="Q241" s="234">
        <v>1</v>
      </c>
      <c r="R241" s="204">
        <v>8</v>
      </c>
      <c r="S241" s="222" t="s">
        <v>5832</v>
      </c>
      <c r="T241" s="235" t="s">
        <v>5994</v>
      </c>
      <c r="U241" s="214"/>
      <c r="V241" s="214"/>
    </row>
    <row r="242" spans="1:22" s="221" customFormat="1" ht="85.5">
      <c r="A242" s="206" t="s">
        <v>5670</v>
      </c>
      <c r="B242" s="202" t="s">
        <v>1827</v>
      </c>
      <c r="C242" s="208">
        <v>236</v>
      </c>
      <c r="D242" s="218">
        <v>1</v>
      </c>
      <c r="E242" s="223" t="s">
        <v>5910</v>
      </c>
      <c r="F242" s="224">
        <v>41275</v>
      </c>
      <c r="G242" s="206" t="s">
        <v>1189</v>
      </c>
      <c r="H242" s="231">
        <v>0.23124</v>
      </c>
      <c r="I242" s="231">
        <v>0.23124</v>
      </c>
      <c r="J242" s="202">
        <v>2013</v>
      </c>
      <c r="K242" s="232">
        <v>41275</v>
      </c>
      <c r="L242" s="202">
        <v>2013</v>
      </c>
      <c r="M242" s="232">
        <v>41639</v>
      </c>
      <c r="N242" s="206" t="s">
        <v>1827</v>
      </c>
      <c r="O242" s="233" t="s">
        <v>6003</v>
      </c>
      <c r="P242" s="209" t="s">
        <v>324</v>
      </c>
      <c r="Q242" s="234">
        <v>1</v>
      </c>
      <c r="R242" s="204">
        <v>8</v>
      </c>
      <c r="S242" s="222" t="s">
        <v>5832</v>
      </c>
      <c r="T242" s="235" t="s">
        <v>5994</v>
      </c>
      <c r="U242" s="214"/>
      <c r="V242" s="214"/>
    </row>
    <row r="243" spans="1:22" s="221" customFormat="1" ht="85.5">
      <c r="A243" s="206" t="s">
        <v>5670</v>
      </c>
      <c r="B243" s="202" t="s">
        <v>1827</v>
      </c>
      <c r="C243" s="208">
        <v>237</v>
      </c>
      <c r="D243" s="218">
        <v>1</v>
      </c>
      <c r="E243" s="223" t="s">
        <v>5910</v>
      </c>
      <c r="F243" s="224">
        <v>41275</v>
      </c>
      <c r="G243" s="206" t="s">
        <v>1189</v>
      </c>
      <c r="H243" s="231">
        <v>2.5999999999999999E-3</v>
      </c>
      <c r="I243" s="231">
        <v>2.5999999999999999E-3</v>
      </c>
      <c r="J243" s="202">
        <v>2013</v>
      </c>
      <c r="K243" s="232">
        <v>41275</v>
      </c>
      <c r="L243" s="202">
        <v>2013</v>
      </c>
      <c r="M243" s="232">
        <v>41639</v>
      </c>
      <c r="N243" s="206" t="s">
        <v>1827</v>
      </c>
      <c r="O243" s="233" t="s">
        <v>6004</v>
      </c>
      <c r="P243" s="209" t="s">
        <v>324</v>
      </c>
      <c r="Q243" s="234">
        <v>1</v>
      </c>
      <c r="R243" s="204">
        <v>8</v>
      </c>
      <c r="S243" s="222" t="s">
        <v>5832</v>
      </c>
      <c r="T243" s="235" t="s">
        <v>5994</v>
      </c>
      <c r="U243" s="214"/>
      <c r="V243" s="214"/>
    </row>
    <row r="244" spans="1:22" s="221" customFormat="1" ht="85.5">
      <c r="A244" s="206" t="s">
        <v>5670</v>
      </c>
      <c r="B244" s="202" t="s">
        <v>1827</v>
      </c>
      <c r="C244" s="208">
        <v>238</v>
      </c>
      <c r="D244" s="218">
        <v>1</v>
      </c>
      <c r="E244" s="223" t="s">
        <v>5910</v>
      </c>
      <c r="F244" s="224">
        <v>41275</v>
      </c>
      <c r="G244" s="206" t="s">
        <v>1189</v>
      </c>
      <c r="H244" s="231">
        <v>1.34E-2</v>
      </c>
      <c r="I244" s="231">
        <v>1.34E-2</v>
      </c>
      <c r="J244" s="202">
        <v>2013</v>
      </c>
      <c r="K244" s="232">
        <v>41275</v>
      </c>
      <c r="L244" s="202">
        <v>2013</v>
      </c>
      <c r="M244" s="232">
        <v>41639</v>
      </c>
      <c r="N244" s="206" t="s">
        <v>1827</v>
      </c>
      <c r="O244" s="233" t="s">
        <v>6005</v>
      </c>
      <c r="P244" s="209" t="s">
        <v>324</v>
      </c>
      <c r="Q244" s="234">
        <v>1</v>
      </c>
      <c r="R244" s="204">
        <v>8</v>
      </c>
      <c r="S244" s="222" t="s">
        <v>5832</v>
      </c>
      <c r="T244" s="235" t="s">
        <v>5994</v>
      </c>
      <c r="U244" s="214"/>
      <c r="V244" s="214"/>
    </row>
    <row r="245" spans="1:22" s="221" customFormat="1" ht="85.5">
      <c r="A245" s="206" t="s">
        <v>5670</v>
      </c>
      <c r="B245" s="202" t="s">
        <v>1827</v>
      </c>
      <c r="C245" s="208">
        <v>239</v>
      </c>
      <c r="D245" s="218">
        <v>1</v>
      </c>
      <c r="E245" s="223" t="s">
        <v>5910</v>
      </c>
      <c r="F245" s="224">
        <v>41275</v>
      </c>
      <c r="G245" s="206" t="s">
        <v>1189</v>
      </c>
      <c r="H245" s="231">
        <v>2.2519999999999998E-2</v>
      </c>
      <c r="I245" s="231">
        <v>2.2519999999999998E-2</v>
      </c>
      <c r="J245" s="202">
        <v>2013</v>
      </c>
      <c r="K245" s="232">
        <v>41275</v>
      </c>
      <c r="L245" s="202">
        <v>2013</v>
      </c>
      <c r="M245" s="232">
        <v>41639</v>
      </c>
      <c r="N245" s="206" t="s">
        <v>1827</v>
      </c>
      <c r="O245" s="233" t="s">
        <v>6006</v>
      </c>
      <c r="P245" s="209" t="s">
        <v>324</v>
      </c>
      <c r="Q245" s="234">
        <v>1</v>
      </c>
      <c r="R245" s="204">
        <v>8</v>
      </c>
      <c r="S245" s="222" t="s">
        <v>5832</v>
      </c>
      <c r="T245" s="235" t="s">
        <v>5994</v>
      </c>
      <c r="U245" s="214"/>
      <c r="V245" s="214"/>
    </row>
    <row r="246" spans="1:22" s="221" customFormat="1" ht="85.5">
      <c r="A246" s="206" t="s">
        <v>5670</v>
      </c>
      <c r="B246" s="202" t="s">
        <v>1827</v>
      </c>
      <c r="C246" s="208">
        <v>240</v>
      </c>
      <c r="D246" s="218">
        <v>1</v>
      </c>
      <c r="E246" s="223" t="s">
        <v>5910</v>
      </c>
      <c r="F246" s="224">
        <v>41275</v>
      </c>
      <c r="G246" s="206" t="s">
        <v>1189</v>
      </c>
      <c r="H246" s="231">
        <v>2.5099999999999996E-3</v>
      </c>
      <c r="I246" s="231">
        <v>2.5099999999999996E-3</v>
      </c>
      <c r="J246" s="202">
        <v>2013</v>
      </c>
      <c r="K246" s="232">
        <v>41275</v>
      </c>
      <c r="L246" s="202">
        <v>2013</v>
      </c>
      <c r="M246" s="232">
        <v>41639</v>
      </c>
      <c r="N246" s="206" t="s">
        <v>1827</v>
      </c>
      <c r="O246" s="233" t="s">
        <v>6007</v>
      </c>
      <c r="P246" s="209" t="s">
        <v>324</v>
      </c>
      <c r="Q246" s="234">
        <v>1</v>
      </c>
      <c r="R246" s="204">
        <v>8</v>
      </c>
      <c r="S246" s="222" t="s">
        <v>5832</v>
      </c>
      <c r="T246" s="235" t="s">
        <v>5994</v>
      </c>
      <c r="U246" s="214"/>
      <c r="V246" s="214"/>
    </row>
    <row r="247" spans="1:22" s="221" customFormat="1" ht="85.5">
      <c r="A247" s="206" t="s">
        <v>5670</v>
      </c>
      <c r="B247" s="202" t="s">
        <v>1827</v>
      </c>
      <c r="C247" s="208">
        <v>241</v>
      </c>
      <c r="D247" s="218">
        <v>1</v>
      </c>
      <c r="E247" s="223" t="s">
        <v>5910</v>
      </c>
      <c r="F247" s="224">
        <v>41275</v>
      </c>
      <c r="G247" s="206" t="s">
        <v>1189</v>
      </c>
      <c r="H247" s="231">
        <v>2.4599999999999999E-3</v>
      </c>
      <c r="I247" s="231">
        <v>2.4599999999999999E-3</v>
      </c>
      <c r="J247" s="202">
        <v>2013</v>
      </c>
      <c r="K247" s="232">
        <v>41275</v>
      </c>
      <c r="L247" s="202">
        <v>2013</v>
      </c>
      <c r="M247" s="232">
        <v>41639</v>
      </c>
      <c r="N247" s="206" t="s">
        <v>1827</v>
      </c>
      <c r="O247" s="233" t="s">
        <v>6008</v>
      </c>
      <c r="P247" s="209" t="s">
        <v>324</v>
      </c>
      <c r="Q247" s="234">
        <v>1</v>
      </c>
      <c r="R247" s="204">
        <v>8</v>
      </c>
      <c r="S247" s="222" t="s">
        <v>5832</v>
      </c>
      <c r="T247" s="235" t="s">
        <v>5994</v>
      </c>
      <c r="U247" s="214"/>
      <c r="V247" s="214"/>
    </row>
    <row r="248" spans="1:22" s="221" customFormat="1" ht="85.5">
      <c r="A248" s="206" t="s">
        <v>5670</v>
      </c>
      <c r="B248" s="202" t="s">
        <v>1827</v>
      </c>
      <c r="C248" s="208">
        <v>242</v>
      </c>
      <c r="D248" s="218">
        <v>1</v>
      </c>
      <c r="E248" s="223" t="s">
        <v>5910</v>
      </c>
      <c r="F248" s="224">
        <v>41275</v>
      </c>
      <c r="G248" s="206" t="s">
        <v>1189</v>
      </c>
      <c r="H248" s="231">
        <v>2.5299999999999997E-3</v>
      </c>
      <c r="I248" s="231">
        <v>2.5299999999999997E-3</v>
      </c>
      <c r="J248" s="202">
        <v>2013</v>
      </c>
      <c r="K248" s="232">
        <v>41275</v>
      </c>
      <c r="L248" s="202">
        <v>2013</v>
      </c>
      <c r="M248" s="232">
        <v>41639</v>
      </c>
      <c r="N248" s="206" t="s">
        <v>1827</v>
      </c>
      <c r="O248" s="233" t="s">
        <v>6009</v>
      </c>
      <c r="P248" s="209" t="s">
        <v>324</v>
      </c>
      <c r="Q248" s="234">
        <v>1</v>
      </c>
      <c r="R248" s="204">
        <v>8</v>
      </c>
      <c r="S248" s="222" t="s">
        <v>5832</v>
      </c>
      <c r="T248" s="235" t="s">
        <v>5994</v>
      </c>
      <c r="U248" s="214"/>
      <c r="V248" s="214"/>
    </row>
    <row r="249" spans="1:22" s="221" customFormat="1" ht="85.5">
      <c r="A249" s="206" t="s">
        <v>5670</v>
      </c>
      <c r="B249" s="202" t="s">
        <v>1827</v>
      </c>
      <c r="C249" s="208">
        <v>243</v>
      </c>
      <c r="D249" s="218">
        <v>1</v>
      </c>
      <c r="E249" s="223" t="s">
        <v>5910</v>
      </c>
      <c r="F249" s="224">
        <v>41275</v>
      </c>
      <c r="G249" s="206" t="s">
        <v>1189</v>
      </c>
      <c r="H249" s="231">
        <v>5.3899999999999998E-3</v>
      </c>
      <c r="I249" s="231">
        <v>5.3899999999999998E-3</v>
      </c>
      <c r="J249" s="202">
        <v>2013</v>
      </c>
      <c r="K249" s="232">
        <v>41275</v>
      </c>
      <c r="L249" s="202">
        <v>2013</v>
      </c>
      <c r="M249" s="232">
        <v>41639</v>
      </c>
      <c r="N249" s="206" t="s">
        <v>1827</v>
      </c>
      <c r="O249" s="233" t="s">
        <v>6010</v>
      </c>
      <c r="P249" s="209" t="s">
        <v>324</v>
      </c>
      <c r="Q249" s="234">
        <v>1</v>
      </c>
      <c r="R249" s="204">
        <v>8</v>
      </c>
      <c r="S249" s="222" t="s">
        <v>5832</v>
      </c>
      <c r="T249" s="235" t="s">
        <v>5994</v>
      </c>
      <c r="U249" s="214"/>
      <c r="V249" s="214"/>
    </row>
    <row r="250" spans="1:22" s="221" customFormat="1" ht="85.5">
      <c r="A250" s="206" t="s">
        <v>5670</v>
      </c>
      <c r="B250" s="202" t="s">
        <v>1827</v>
      </c>
      <c r="C250" s="208">
        <v>244</v>
      </c>
      <c r="D250" s="218">
        <v>1</v>
      </c>
      <c r="E250" s="223" t="s">
        <v>5910</v>
      </c>
      <c r="F250" s="224">
        <v>41275</v>
      </c>
      <c r="G250" s="206" t="s">
        <v>1189</v>
      </c>
      <c r="H250" s="231">
        <v>3.79E-3</v>
      </c>
      <c r="I250" s="231">
        <v>3.79E-3</v>
      </c>
      <c r="J250" s="202">
        <v>2013</v>
      </c>
      <c r="K250" s="232">
        <v>41275</v>
      </c>
      <c r="L250" s="202">
        <v>2013</v>
      </c>
      <c r="M250" s="232">
        <v>41639</v>
      </c>
      <c r="N250" s="206" t="s">
        <v>1827</v>
      </c>
      <c r="O250" s="233" t="s">
        <v>6011</v>
      </c>
      <c r="P250" s="209" t="s">
        <v>324</v>
      </c>
      <c r="Q250" s="234">
        <v>1</v>
      </c>
      <c r="R250" s="204">
        <v>8</v>
      </c>
      <c r="S250" s="222" t="s">
        <v>5832</v>
      </c>
      <c r="T250" s="235" t="s">
        <v>5994</v>
      </c>
      <c r="U250" s="214"/>
      <c r="V250" s="214"/>
    </row>
    <row r="251" spans="1:22" s="221" customFormat="1" ht="85.5">
      <c r="A251" s="206" t="s">
        <v>5670</v>
      </c>
      <c r="B251" s="202" t="s">
        <v>1827</v>
      </c>
      <c r="C251" s="208">
        <v>245</v>
      </c>
      <c r="D251" s="218">
        <v>1</v>
      </c>
      <c r="E251" s="223" t="s">
        <v>5910</v>
      </c>
      <c r="F251" s="224">
        <v>41275</v>
      </c>
      <c r="G251" s="206" t="s">
        <v>1189</v>
      </c>
      <c r="H251" s="231">
        <v>2.7899999999999999E-3</v>
      </c>
      <c r="I251" s="231">
        <v>2.7899999999999999E-3</v>
      </c>
      <c r="J251" s="202">
        <v>2013</v>
      </c>
      <c r="K251" s="232">
        <v>41275</v>
      </c>
      <c r="L251" s="202">
        <v>2013</v>
      </c>
      <c r="M251" s="232">
        <v>41639</v>
      </c>
      <c r="N251" s="206" t="s">
        <v>1827</v>
      </c>
      <c r="O251" s="233" t="s">
        <v>6012</v>
      </c>
      <c r="P251" s="209" t="s">
        <v>324</v>
      </c>
      <c r="Q251" s="234">
        <v>1</v>
      </c>
      <c r="R251" s="204">
        <v>8</v>
      </c>
      <c r="S251" s="222" t="s">
        <v>5832</v>
      </c>
      <c r="T251" s="235" t="s">
        <v>5994</v>
      </c>
      <c r="U251" s="214"/>
      <c r="V251" s="214"/>
    </row>
    <row r="252" spans="1:22" s="221" customFormat="1" ht="85.5">
      <c r="A252" s="206" t="s">
        <v>5670</v>
      </c>
      <c r="B252" s="202" t="s">
        <v>1827</v>
      </c>
      <c r="C252" s="208">
        <v>246</v>
      </c>
      <c r="D252" s="218">
        <v>1</v>
      </c>
      <c r="E252" s="223" t="s">
        <v>5910</v>
      </c>
      <c r="F252" s="224">
        <v>41275</v>
      </c>
      <c r="G252" s="206" t="s">
        <v>1189</v>
      </c>
      <c r="H252" s="231">
        <v>70.742620000000002</v>
      </c>
      <c r="I252" s="231">
        <v>70.742620000000002</v>
      </c>
      <c r="J252" s="202">
        <v>2013</v>
      </c>
      <c r="K252" s="232">
        <v>41275</v>
      </c>
      <c r="L252" s="202">
        <v>2013</v>
      </c>
      <c r="M252" s="232">
        <v>41639</v>
      </c>
      <c r="N252" s="206" t="s">
        <v>1827</v>
      </c>
      <c r="O252" s="233" t="s">
        <v>6013</v>
      </c>
      <c r="P252" s="209" t="s">
        <v>324</v>
      </c>
      <c r="Q252" s="234">
        <v>1</v>
      </c>
      <c r="R252" s="204">
        <v>8</v>
      </c>
      <c r="S252" s="222" t="s">
        <v>5832</v>
      </c>
      <c r="T252" s="235" t="s">
        <v>6014</v>
      </c>
      <c r="U252" s="214"/>
      <c r="V252" s="214"/>
    </row>
    <row r="253" spans="1:22" s="221" customFormat="1" ht="85.5">
      <c r="A253" s="206" t="s">
        <v>5670</v>
      </c>
      <c r="B253" s="202" t="s">
        <v>1827</v>
      </c>
      <c r="C253" s="208">
        <v>247</v>
      </c>
      <c r="D253" s="218">
        <v>1</v>
      </c>
      <c r="E253" s="223" t="s">
        <v>5910</v>
      </c>
      <c r="F253" s="224">
        <v>41275</v>
      </c>
      <c r="G253" s="206" t="s">
        <v>1189</v>
      </c>
      <c r="H253" s="231">
        <v>12.2798</v>
      </c>
      <c r="I253" s="231">
        <v>12.2798</v>
      </c>
      <c r="J253" s="202">
        <v>2013</v>
      </c>
      <c r="K253" s="232">
        <v>41275</v>
      </c>
      <c r="L253" s="202">
        <v>2013</v>
      </c>
      <c r="M253" s="232">
        <v>41639</v>
      </c>
      <c r="N253" s="206" t="s">
        <v>1827</v>
      </c>
      <c r="O253" s="233" t="s">
        <v>6015</v>
      </c>
      <c r="P253" s="209" t="s">
        <v>324</v>
      </c>
      <c r="Q253" s="234">
        <v>1</v>
      </c>
      <c r="R253" s="204">
        <v>8</v>
      </c>
      <c r="S253" s="222" t="s">
        <v>5832</v>
      </c>
      <c r="T253" s="235" t="s">
        <v>6014</v>
      </c>
      <c r="U253" s="214"/>
      <c r="V253" s="214"/>
    </row>
    <row r="254" spans="1:22" s="221" customFormat="1" ht="85.5">
      <c r="A254" s="206" t="s">
        <v>5670</v>
      </c>
      <c r="B254" s="202" t="s">
        <v>1827</v>
      </c>
      <c r="C254" s="208">
        <v>248</v>
      </c>
      <c r="D254" s="218">
        <v>1</v>
      </c>
      <c r="E254" s="223" t="s">
        <v>5910</v>
      </c>
      <c r="F254" s="224">
        <v>41275</v>
      </c>
      <c r="G254" s="206" t="s">
        <v>1189</v>
      </c>
      <c r="H254" s="231">
        <v>94.173520000000011</v>
      </c>
      <c r="I254" s="231">
        <v>94.173520000000011</v>
      </c>
      <c r="J254" s="202">
        <v>2013</v>
      </c>
      <c r="K254" s="232">
        <v>41275</v>
      </c>
      <c r="L254" s="202">
        <v>2013</v>
      </c>
      <c r="M254" s="232">
        <v>41639</v>
      </c>
      <c r="N254" s="206" t="s">
        <v>1827</v>
      </c>
      <c r="O254" s="233" t="s">
        <v>6016</v>
      </c>
      <c r="P254" s="209" t="s">
        <v>324</v>
      </c>
      <c r="Q254" s="234">
        <v>1</v>
      </c>
      <c r="R254" s="204">
        <v>8</v>
      </c>
      <c r="S254" s="222" t="s">
        <v>5832</v>
      </c>
      <c r="T254" s="235" t="s">
        <v>6014</v>
      </c>
      <c r="U254" s="214"/>
      <c r="V254" s="214"/>
    </row>
    <row r="255" spans="1:22" s="221" customFormat="1" ht="85.5">
      <c r="A255" s="206" t="s">
        <v>5670</v>
      </c>
      <c r="B255" s="202" t="s">
        <v>1827</v>
      </c>
      <c r="C255" s="208">
        <v>249</v>
      </c>
      <c r="D255" s="218">
        <v>1</v>
      </c>
      <c r="E255" s="223" t="s">
        <v>5910</v>
      </c>
      <c r="F255" s="224">
        <v>41275</v>
      </c>
      <c r="G255" s="206" t="s">
        <v>1189</v>
      </c>
      <c r="H255" s="231">
        <v>5.0599999999999994E-3</v>
      </c>
      <c r="I255" s="231">
        <v>5.0599999999999994E-3</v>
      </c>
      <c r="J255" s="202">
        <v>2013</v>
      </c>
      <c r="K255" s="232">
        <v>41275</v>
      </c>
      <c r="L255" s="202">
        <v>2013</v>
      </c>
      <c r="M255" s="232">
        <v>41639</v>
      </c>
      <c r="N255" s="206" t="s">
        <v>1827</v>
      </c>
      <c r="O255" s="233" t="s">
        <v>6017</v>
      </c>
      <c r="P255" s="209" t="s">
        <v>324</v>
      </c>
      <c r="Q255" s="234">
        <v>1</v>
      </c>
      <c r="R255" s="204">
        <v>8</v>
      </c>
      <c r="S255" s="222" t="s">
        <v>5832</v>
      </c>
      <c r="T255" s="235" t="s">
        <v>6014</v>
      </c>
      <c r="U255" s="214"/>
      <c r="V255" s="214"/>
    </row>
    <row r="256" spans="1:22" s="221" customFormat="1" ht="85.5">
      <c r="A256" s="206" t="s">
        <v>5670</v>
      </c>
      <c r="B256" s="202" t="s">
        <v>1827</v>
      </c>
      <c r="C256" s="208">
        <v>250</v>
      </c>
      <c r="D256" s="218">
        <v>1</v>
      </c>
      <c r="E256" s="223" t="s">
        <v>5910</v>
      </c>
      <c r="F256" s="224">
        <v>41275</v>
      </c>
      <c r="G256" s="206" t="s">
        <v>1189</v>
      </c>
      <c r="H256" s="231">
        <v>0.16038999999999998</v>
      </c>
      <c r="I256" s="231">
        <v>0.16038999999999998</v>
      </c>
      <c r="J256" s="202">
        <v>2013</v>
      </c>
      <c r="K256" s="232">
        <v>41275</v>
      </c>
      <c r="L256" s="202">
        <v>2013</v>
      </c>
      <c r="M256" s="232">
        <v>41639</v>
      </c>
      <c r="N256" s="206" t="s">
        <v>1827</v>
      </c>
      <c r="O256" s="233" t="s">
        <v>6018</v>
      </c>
      <c r="P256" s="209" t="s">
        <v>324</v>
      </c>
      <c r="Q256" s="234">
        <v>1</v>
      </c>
      <c r="R256" s="204">
        <v>8</v>
      </c>
      <c r="S256" s="222" t="s">
        <v>5832</v>
      </c>
      <c r="T256" s="235" t="s">
        <v>6019</v>
      </c>
      <c r="U256" s="214"/>
      <c r="V256" s="214"/>
    </row>
    <row r="257" spans="1:22" s="221" customFormat="1" ht="85.5">
      <c r="A257" s="206" t="s">
        <v>5670</v>
      </c>
      <c r="B257" s="202" t="s">
        <v>1827</v>
      </c>
      <c r="C257" s="208">
        <v>251</v>
      </c>
      <c r="D257" s="218">
        <v>1</v>
      </c>
      <c r="E257" s="223" t="s">
        <v>5910</v>
      </c>
      <c r="F257" s="224">
        <v>41275</v>
      </c>
      <c r="G257" s="206" t="s">
        <v>1189</v>
      </c>
      <c r="H257" s="231">
        <v>1.3600000000000001E-3</v>
      </c>
      <c r="I257" s="231">
        <v>1.3600000000000001E-3</v>
      </c>
      <c r="J257" s="202">
        <v>2013</v>
      </c>
      <c r="K257" s="232">
        <v>41275</v>
      </c>
      <c r="L257" s="202">
        <v>2013</v>
      </c>
      <c r="M257" s="232">
        <v>41639</v>
      </c>
      <c r="N257" s="206" t="s">
        <v>1827</v>
      </c>
      <c r="O257" s="233" t="s">
        <v>6020</v>
      </c>
      <c r="P257" s="209" t="s">
        <v>324</v>
      </c>
      <c r="Q257" s="234">
        <v>1</v>
      </c>
      <c r="R257" s="204">
        <v>8</v>
      </c>
      <c r="S257" s="222" t="s">
        <v>5832</v>
      </c>
      <c r="T257" s="235" t="s">
        <v>6019</v>
      </c>
      <c r="U257" s="214"/>
      <c r="V257" s="214"/>
    </row>
    <row r="258" spans="1:22" s="221" customFormat="1" ht="85.5">
      <c r="A258" s="206" t="s">
        <v>5670</v>
      </c>
      <c r="B258" s="202" t="s">
        <v>1827</v>
      </c>
      <c r="C258" s="208">
        <v>252</v>
      </c>
      <c r="D258" s="218">
        <v>1</v>
      </c>
      <c r="E258" s="223" t="s">
        <v>5910</v>
      </c>
      <c r="F258" s="224">
        <v>41275</v>
      </c>
      <c r="G258" s="206" t="s">
        <v>1189</v>
      </c>
      <c r="H258" s="231">
        <v>0.39644000000000001</v>
      </c>
      <c r="I258" s="231">
        <v>0.39644000000000001</v>
      </c>
      <c r="J258" s="202">
        <v>2013</v>
      </c>
      <c r="K258" s="232">
        <v>41275</v>
      </c>
      <c r="L258" s="202">
        <v>2013</v>
      </c>
      <c r="M258" s="232">
        <v>41639</v>
      </c>
      <c r="N258" s="206" t="s">
        <v>1827</v>
      </c>
      <c r="O258" s="233" t="s">
        <v>6021</v>
      </c>
      <c r="P258" s="209" t="s">
        <v>324</v>
      </c>
      <c r="Q258" s="234">
        <v>1</v>
      </c>
      <c r="R258" s="204">
        <v>8</v>
      </c>
      <c r="S258" s="222" t="s">
        <v>5832</v>
      </c>
      <c r="T258" s="235" t="s">
        <v>6022</v>
      </c>
      <c r="U258" s="214"/>
      <c r="V258" s="214"/>
    </row>
    <row r="259" spans="1:22" s="221" customFormat="1" ht="85.5">
      <c r="A259" s="206" t="s">
        <v>5670</v>
      </c>
      <c r="B259" s="202" t="s">
        <v>1827</v>
      </c>
      <c r="C259" s="208">
        <v>253</v>
      </c>
      <c r="D259" s="218">
        <v>1</v>
      </c>
      <c r="E259" s="223" t="s">
        <v>5910</v>
      </c>
      <c r="F259" s="224">
        <v>41275</v>
      </c>
      <c r="G259" s="206" t="s">
        <v>1189</v>
      </c>
      <c r="H259" s="231">
        <v>3.141E-2</v>
      </c>
      <c r="I259" s="231">
        <v>3.141E-2</v>
      </c>
      <c r="J259" s="202">
        <v>2013</v>
      </c>
      <c r="K259" s="232">
        <v>41275</v>
      </c>
      <c r="L259" s="202">
        <v>2013</v>
      </c>
      <c r="M259" s="232">
        <v>41639</v>
      </c>
      <c r="N259" s="206" t="s">
        <v>1827</v>
      </c>
      <c r="O259" s="233" t="s">
        <v>6023</v>
      </c>
      <c r="P259" s="209" t="s">
        <v>324</v>
      </c>
      <c r="Q259" s="234">
        <v>1</v>
      </c>
      <c r="R259" s="204">
        <v>8</v>
      </c>
      <c r="S259" s="222" t="s">
        <v>5832</v>
      </c>
      <c r="T259" s="235" t="s">
        <v>6022</v>
      </c>
      <c r="U259" s="214"/>
      <c r="V259" s="214"/>
    </row>
    <row r="260" spans="1:22" s="221" customFormat="1" ht="85.5">
      <c r="A260" s="206" t="s">
        <v>5670</v>
      </c>
      <c r="B260" s="202" t="s">
        <v>1827</v>
      </c>
      <c r="C260" s="208">
        <v>254</v>
      </c>
      <c r="D260" s="218">
        <v>1</v>
      </c>
      <c r="E260" s="223" t="s">
        <v>5910</v>
      </c>
      <c r="F260" s="224">
        <v>41275</v>
      </c>
      <c r="G260" s="206" t="s">
        <v>1189</v>
      </c>
      <c r="H260" s="231">
        <v>8.5000000000000006E-3</v>
      </c>
      <c r="I260" s="231">
        <v>8.5000000000000006E-3</v>
      </c>
      <c r="J260" s="202">
        <v>2013</v>
      </c>
      <c r="K260" s="232">
        <v>41275</v>
      </c>
      <c r="L260" s="202">
        <v>2013</v>
      </c>
      <c r="M260" s="232">
        <v>41639</v>
      </c>
      <c r="N260" s="206" t="s">
        <v>1827</v>
      </c>
      <c r="O260" s="233" t="s">
        <v>6024</v>
      </c>
      <c r="P260" s="209" t="s">
        <v>324</v>
      </c>
      <c r="Q260" s="234">
        <v>1</v>
      </c>
      <c r="R260" s="204">
        <v>8</v>
      </c>
      <c r="S260" s="222" t="s">
        <v>5832</v>
      </c>
      <c r="T260" s="235" t="s">
        <v>6022</v>
      </c>
      <c r="U260" s="214"/>
      <c r="V260" s="214"/>
    </row>
    <row r="261" spans="1:22" s="221" customFormat="1" ht="85.5">
      <c r="A261" s="206" t="s">
        <v>5670</v>
      </c>
      <c r="B261" s="202" t="s">
        <v>1827</v>
      </c>
      <c r="C261" s="208">
        <v>255</v>
      </c>
      <c r="D261" s="218">
        <v>1</v>
      </c>
      <c r="E261" s="223" t="s">
        <v>5910</v>
      </c>
      <c r="F261" s="224">
        <v>41275</v>
      </c>
      <c r="G261" s="206" t="s">
        <v>1189</v>
      </c>
      <c r="H261" s="231">
        <v>1.31E-3</v>
      </c>
      <c r="I261" s="231">
        <v>1.31E-3</v>
      </c>
      <c r="J261" s="202">
        <v>2013</v>
      </c>
      <c r="K261" s="232">
        <v>41275</v>
      </c>
      <c r="L261" s="202">
        <v>2013</v>
      </c>
      <c r="M261" s="232">
        <v>41639</v>
      </c>
      <c r="N261" s="206" t="s">
        <v>1827</v>
      </c>
      <c r="O261" s="233" t="s">
        <v>6025</v>
      </c>
      <c r="P261" s="209" t="s">
        <v>324</v>
      </c>
      <c r="Q261" s="234">
        <v>1</v>
      </c>
      <c r="R261" s="204">
        <v>8</v>
      </c>
      <c r="S261" s="222" t="s">
        <v>5832</v>
      </c>
      <c r="T261" s="235" t="s">
        <v>6022</v>
      </c>
      <c r="U261" s="214"/>
      <c r="V261" s="214"/>
    </row>
    <row r="262" spans="1:22" s="221" customFormat="1" ht="85.5">
      <c r="A262" s="206" t="s">
        <v>5670</v>
      </c>
      <c r="B262" s="202" t="s">
        <v>1827</v>
      </c>
      <c r="C262" s="208">
        <v>256</v>
      </c>
      <c r="D262" s="218">
        <v>1</v>
      </c>
      <c r="E262" s="223" t="s">
        <v>5910</v>
      </c>
      <c r="F262" s="224">
        <v>41275</v>
      </c>
      <c r="G262" s="206" t="s">
        <v>1189</v>
      </c>
      <c r="H262" s="231">
        <v>1.7600000000000001E-3</v>
      </c>
      <c r="I262" s="231">
        <v>1.7600000000000001E-3</v>
      </c>
      <c r="J262" s="202">
        <v>2013</v>
      </c>
      <c r="K262" s="232">
        <v>41275</v>
      </c>
      <c r="L262" s="202">
        <v>2013</v>
      </c>
      <c r="M262" s="232">
        <v>41639</v>
      </c>
      <c r="N262" s="206" t="s">
        <v>1827</v>
      </c>
      <c r="O262" s="233" t="s">
        <v>6026</v>
      </c>
      <c r="P262" s="209" t="s">
        <v>324</v>
      </c>
      <c r="Q262" s="234">
        <v>1</v>
      </c>
      <c r="R262" s="204">
        <v>8</v>
      </c>
      <c r="S262" s="222" t="s">
        <v>5832</v>
      </c>
      <c r="T262" s="235" t="s">
        <v>6022</v>
      </c>
      <c r="U262" s="214"/>
      <c r="V262" s="214"/>
    </row>
    <row r="263" spans="1:22" s="221" customFormat="1" ht="85.5">
      <c r="A263" s="206" t="s">
        <v>5670</v>
      </c>
      <c r="B263" s="202" t="s">
        <v>1827</v>
      </c>
      <c r="C263" s="208">
        <v>257</v>
      </c>
      <c r="D263" s="218">
        <v>1</v>
      </c>
      <c r="E263" s="223" t="s">
        <v>5910</v>
      </c>
      <c r="F263" s="224">
        <v>41275</v>
      </c>
      <c r="G263" s="206" t="s">
        <v>1189</v>
      </c>
      <c r="H263" s="231">
        <v>3.2289999999999999E-2</v>
      </c>
      <c r="I263" s="231">
        <v>3.2289999999999999E-2</v>
      </c>
      <c r="J263" s="202">
        <v>2013</v>
      </c>
      <c r="K263" s="232">
        <v>41275</v>
      </c>
      <c r="L263" s="202">
        <v>2013</v>
      </c>
      <c r="M263" s="232">
        <v>41639</v>
      </c>
      <c r="N263" s="206" t="s">
        <v>1827</v>
      </c>
      <c r="O263" s="233" t="s">
        <v>6027</v>
      </c>
      <c r="P263" s="209" t="s">
        <v>324</v>
      </c>
      <c r="Q263" s="234">
        <v>1</v>
      </c>
      <c r="R263" s="204">
        <v>8</v>
      </c>
      <c r="S263" s="222" t="s">
        <v>5832</v>
      </c>
      <c r="T263" s="235" t="s">
        <v>6022</v>
      </c>
      <c r="U263" s="214"/>
      <c r="V263" s="214"/>
    </row>
    <row r="264" spans="1:22" s="221" customFormat="1" ht="85.5">
      <c r="A264" s="206" t="s">
        <v>5670</v>
      </c>
      <c r="B264" s="202" t="s">
        <v>1827</v>
      </c>
      <c r="C264" s="208">
        <v>258</v>
      </c>
      <c r="D264" s="218">
        <v>1</v>
      </c>
      <c r="E264" s="223" t="s">
        <v>5910</v>
      </c>
      <c r="F264" s="224">
        <v>41275</v>
      </c>
      <c r="G264" s="206" t="s">
        <v>1189</v>
      </c>
      <c r="H264" s="231">
        <v>2.8300000000000001E-3</v>
      </c>
      <c r="I264" s="231">
        <v>2.8300000000000001E-3</v>
      </c>
      <c r="J264" s="202">
        <v>2013</v>
      </c>
      <c r="K264" s="232">
        <v>41275</v>
      </c>
      <c r="L264" s="202">
        <v>2013</v>
      </c>
      <c r="M264" s="232">
        <v>41639</v>
      </c>
      <c r="N264" s="206" t="s">
        <v>1827</v>
      </c>
      <c r="O264" s="233" t="s">
        <v>6028</v>
      </c>
      <c r="P264" s="209" t="s">
        <v>324</v>
      </c>
      <c r="Q264" s="234">
        <v>1</v>
      </c>
      <c r="R264" s="204">
        <v>8</v>
      </c>
      <c r="S264" s="222" t="s">
        <v>5832</v>
      </c>
      <c r="T264" s="235" t="s">
        <v>6022</v>
      </c>
      <c r="U264" s="214"/>
      <c r="V264" s="214"/>
    </row>
    <row r="265" spans="1:22" s="221" customFormat="1" ht="85.5">
      <c r="A265" s="206" t="s">
        <v>5670</v>
      </c>
      <c r="B265" s="202" t="s">
        <v>1827</v>
      </c>
      <c r="C265" s="208">
        <v>259</v>
      </c>
      <c r="D265" s="218">
        <v>1</v>
      </c>
      <c r="E265" s="223" t="s">
        <v>5910</v>
      </c>
      <c r="F265" s="224">
        <v>41275</v>
      </c>
      <c r="G265" s="206" t="s">
        <v>1189</v>
      </c>
      <c r="H265" s="231">
        <v>4.2000000000000006E-3</v>
      </c>
      <c r="I265" s="231">
        <v>4.2000000000000006E-3</v>
      </c>
      <c r="J265" s="202">
        <v>2013</v>
      </c>
      <c r="K265" s="232">
        <v>41275</v>
      </c>
      <c r="L265" s="202">
        <v>2013</v>
      </c>
      <c r="M265" s="232">
        <v>41639</v>
      </c>
      <c r="N265" s="206" t="s">
        <v>1827</v>
      </c>
      <c r="O265" s="233" t="s">
        <v>6029</v>
      </c>
      <c r="P265" s="209" t="s">
        <v>324</v>
      </c>
      <c r="Q265" s="234">
        <v>1</v>
      </c>
      <c r="R265" s="204">
        <v>8</v>
      </c>
      <c r="S265" s="222" t="s">
        <v>5832</v>
      </c>
      <c r="T265" s="235" t="s">
        <v>6022</v>
      </c>
      <c r="U265" s="214"/>
      <c r="V265" s="214"/>
    </row>
    <row r="266" spans="1:22" s="221" customFormat="1" ht="85.5">
      <c r="A266" s="206" t="s">
        <v>5670</v>
      </c>
      <c r="B266" s="202" t="s">
        <v>1827</v>
      </c>
      <c r="C266" s="208">
        <v>260</v>
      </c>
      <c r="D266" s="218">
        <v>1</v>
      </c>
      <c r="E266" s="223" t="s">
        <v>5910</v>
      </c>
      <c r="F266" s="224">
        <v>41275</v>
      </c>
      <c r="G266" s="206" t="s">
        <v>1189</v>
      </c>
      <c r="H266" s="231">
        <v>3.032E-2</v>
      </c>
      <c r="I266" s="231">
        <v>3.032E-2</v>
      </c>
      <c r="J266" s="202">
        <v>2013</v>
      </c>
      <c r="K266" s="232">
        <v>41275</v>
      </c>
      <c r="L266" s="202">
        <v>2013</v>
      </c>
      <c r="M266" s="232">
        <v>41639</v>
      </c>
      <c r="N266" s="206" t="s">
        <v>1827</v>
      </c>
      <c r="O266" s="233" t="s">
        <v>6030</v>
      </c>
      <c r="P266" s="209" t="s">
        <v>324</v>
      </c>
      <c r="Q266" s="234">
        <v>1</v>
      </c>
      <c r="R266" s="204">
        <v>8</v>
      </c>
      <c r="S266" s="222" t="s">
        <v>5832</v>
      </c>
      <c r="T266" s="235" t="s">
        <v>6022</v>
      </c>
      <c r="U266" s="214"/>
      <c r="V266" s="214"/>
    </row>
    <row r="267" spans="1:22" s="221" customFormat="1" ht="85.5">
      <c r="A267" s="206" t="s">
        <v>5670</v>
      </c>
      <c r="B267" s="202" t="s">
        <v>1827</v>
      </c>
      <c r="C267" s="208">
        <v>261</v>
      </c>
      <c r="D267" s="218">
        <v>1</v>
      </c>
      <c r="E267" s="223" t="s">
        <v>5910</v>
      </c>
      <c r="F267" s="224">
        <v>41275</v>
      </c>
      <c r="G267" s="206" t="s">
        <v>1189</v>
      </c>
      <c r="H267" s="231">
        <v>0.10837999999999999</v>
      </c>
      <c r="I267" s="231">
        <v>0.10837999999999999</v>
      </c>
      <c r="J267" s="202">
        <v>2013</v>
      </c>
      <c r="K267" s="232">
        <v>41275</v>
      </c>
      <c r="L267" s="202">
        <v>2013</v>
      </c>
      <c r="M267" s="232">
        <v>41639</v>
      </c>
      <c r="N267" s="206" t="s">
        <v>1827</v>
      </c>
      <c r="O267" s="233" t="s">
        <v>6031</v>
      </c>
      <c r="P267" s="209" t="s">
        <v>324</v>
      </c>
      <c r="Q267" s="234">
        <v>1</v>
      </c>
      <c r="R267" s="204">
        <v>8</v>
      </c>
      <c r="S267" s="222" t="s">
        <v>5832</v>
      </c>
      <c r="T267" s="235" t="s">
        <v>6022</v>
      </c>
      <c r="U267" s="214"/>
      <c r="V267" s="214"/>
    </row>
    <row r="268" spans="1:22" s="221" customFormat="1" ht="85.5">
      <c r="A268" s="206" t="s">
        <v>5670</v>
      </c>
      <c r="B268" s="202" t="s">
        <v>1827</v>
      </c>
      <c r="C268" s="208">
        <v>262</v>
      </c>
      <c r="D268" s="218">
        <v>1</v>
      </c>
      <c r="E268" s="223" t="s">
        <v>5910</v>
      </c>
      <c r="F268" s="224">
        <v>41275</v>
      </c>
      <c r="G268" s="206" t="s">
        <v>1189</v>
      </c>
      <c r="H268" s="231">
        <v>0.23524</v>
      </c>
      <c r="I268" s="231">
        <v>0.23524</v>
      </c>
      <c r="J268" s="202">
        <v>2013</v>
      </c>
      <c r="K268" s="232">
        <v>41275</v>
      </c>
      <c r="L268" s="202">
        <v>2013</v>
      </c>
      <c r="M268" s="232">
        <v>41639</v>
      </c>
      <c r="N268" s="206" t="s">
        <v>1827</v>
      </c>
      <c r="O268" s="233" t="s">
        <v>6032</v>
      </c>
      <c r="P268" s="209" t="s">
        <v>324</v>
      </c>
      <c r="Q268" s="234">
        <v>1</v>
      </c>
      <c r="R268" s="204">
        <v>8</v>
      </c>
      <c r="S268" s="222" t="s">
        <v>5832</v>
      </c>
      <c r="T268" s="235" t="s">
        <v>6022</v>
      </c>
      <c r="U268" s="214"/>
      <c r="V268" s="214"/>
    </row>
    <row r="269" spans="1:22" s="221" customFormat="1" ht="85.5">
      <c r="A269" s="206" t="s">
        <v>5670</v>
      </c>
      <c r="B269" s="202" t="s">
        <v>1827</v>
      </c>
      <c r="C269" s="208">
        <v>263</v>
      </c>
      <c r="D269" s="218">
        <v>1</v>
      </c>
      <c r="E269" s="223" t="s">
        <v>5910</v>
      </c>
      <c r="F269" s="224">
        <v>41275</v>
      </c>
      <c r="G269" s="206" t="s">
        <v>1189</v>
      </c>
      <c r="H269" s="231">
        <v>9.2420000000000002E-2</v>
      </c>
      <c r="I269" s="231">
        <v>9.2420000000000002E-2</v>
      </c>
      <c r="J269" s="202">
        <v>2013</v>
      </c>
      <c r="K269" s="232">
        <v>41275</v>
      </c>
      <c r="L269" s="202">
        <v>2013</v>
      </c>
      <c r="M269" s="232">
        <v>41639</v>
      </c>
      <c r="N269" s="206" t="s">
        <v>1827</v>
      </c>
      <c r="O269" s="233" t="s">
        <v>6033</v>
      </c>
      <c r="P269" s="209" t="s">
        <v>324</v>
      </c>
      <c r="Q269" s="234">
        <v>1</v>
      </c>
      <c r="R269" s="204">
        <v>8</v>
      </c>
      <c r="S269" s="222" t="s">
        <v>5832</v>
      </c>
      <c r="T269" s="235" t="s">
        <v>6022</v>
      </c>
      <c r="U269" s="214"/>
      <c r="V269" s="214"/>
    </row>
    <row r="270" spans="1:22" s="221" customFormat="1" ht="85.5">
      <c r="A270" s="206" t="s">
        <v>5670</v>
      </c>
      <c r="B270" s="202" t="s">
        <v>1827</v>
      </c>
      <c r="C270" s="208">
        <v>264</v>
      </c>
      <c r="D270" s="218">
        <v>1</v>
      </c>
      <c r="E270" s="223" t="s">
        <v>5910</v>
      </c>
      <c r="F270" s="224">
        <v>41275</v>
      </c>
      <c r="G270" s="206" t="s">
        <v>1189</v>
      </c>
      <c r="H270" s="231">
        <v>3.6040000000000003E-2</v>
      </c>
      <c r="I270" s="231">
        <v>3.6040000000000003E-2</v>
      </c>
      <c r="J270" s="202">
        <v>2013</v>
      </c>
      <c r="K270" s="232">
        <v>41275</v>
      </c>
      <c r="L270" s="202">
        <v>2013</v>
      </c>
      <c r="M270" s="232">
        <v>41639</v>
      </c>
      <c r="N270" s="206" t="s">
        <v>1827</v>
      </c>
      <c r="O270" s="233" t="s">
        <v>6034</v>
      </c>
      <c r="P270" s="209" t="s">
        <v>324</v>
      </c>
      <c r="Q270" s="234">
        <v>1</v>
      </c>
      <c r="R270" s="204">
        <v>8</v>
      </c>
      <c r="S270" s="222" t="s">
        <v>5832</v>
      </c>
      <c r="T270" s="235" t="s">
        <v>6022</v>
      </c>
      <c r="U270" s="214"/>
      <c r="V270" s="214"/>
    </row>
    <row r="271" spans="1:22" s="221" customFormat="1" ht="85.5">
      <c r="A271" s="206" t="s">
        <v>5670</v>
      </c>
      <c r="B271" s="202" t="s">
        <v>1827</v>
      </c>
      <c r="C271" s="208">
        <v>265</v>
      </c>
      <c r="D271" s="218">
        <v>1</v>
      </c>
      <c r="E271" s="223" t="s">
        <v>5910</v>
      </c>
      <c r="F271" s="224">
        <v>41275</v>
      </c>
      <c r="G271" s="206" t="s">
        <v>1189</v>
      </c>
      <c r="H271" s="231">
        <v>5.4869999999999995E-2</v>
      </c>
      <c r="I271" s="231">
        <v>5.4869999999999995E-2</v>
      </c>
      <c r="J271" s="202">
        <v>2013</v>
      </c>
      <c r="K271" s="232">
        <v>41275</v>
      </c>
      <c r="L271" s="202">
        <v>2013</v>
      </c>
      <c r="M271" s="232">
        <v>41639</v>
      </c>
      <c r="N271" s="206" t="s">
        <v>1827</v>
      </c>
      <c r="O271" s="233" t="s">
        <v>6035</v>
      </c>
      <c r="P271" s="209" t="s">
        <v>324</v>
      </c>
      <c r="Q271" s="234">
        <v>1</v>
      </c>
      <c r="R271" s="204">
        <v>8</v>
      </c>
      <c r="S271" s="222" t="s">
        <v>5832</v>
      </c>
      <c r="T271" s="235" t="s">
        <v>6022</v>
      </c>
      <c r="U271" s="214"/>
      <c r="V271" s="214"/>
    </row>
    <row r="272" spans="1:22" s="221" customFormat="1" ht="85.5">
      <c r="A272" s="206" t="s">
        <v>5670</v>
      </c>
      <c r="B272" s="202" t="s">
        <v>1827</v>
      </c>
      <c r="C272" s="208">
        <v>266</v>
      </c>
      <c r="D272" s="218">
        <v>1</v>
      </c>
      <c r="E272" s="223" t="s">
        <v>5910</v>
      </c>
      <c r="F272" s="224">
        <v>41275</v>
      </c>
      <c r="G272" s="206" t="s">
        <v>1189</v>
      </c>
      <c r="H272" s="231">
        <v>1.5499999999999999E-3</v>
      </c>
      <c r="I272" s="231">
        <v>1.5499999999999999E-3</v>
      </c>
      <c r="J272" s="202">
        <v>2013</v>
      </c>
      <c r="K272" s="232">
        <v>41275</v>
      </c>
      <c r="L272" s="202">
        <v>2013</v>
      </c>
      <c r="M272" s="232">
        <v>41639</v>
      </c>
      <c r="N272" s="206" t="s">
        <v>1827</v>
      </c>
      <c r="O272" s="233" t="s">
        <v>6036</v>
      </c>
      <c r="P272" s="209" t="s">
        <v>324</v>
      </c>
      <c r="Q272" s="234">
        <v>1</v>
      </c>
      <c r="R272" s="204">
        <v>8</v>
      </c>
      <c r="S272" s="222" t="s">
        <v>5832</v>
      </c>
      <c r="T272" s="235" t="s">
        <v>6022</v>
      </c>
      <c r="U272" s="214"/>
      <c r="V272" s="214"/>
    </row>
    <row r="273" spans="1:22" s="221" customFormat="1" ht="85.5">
      <c r="A273" s="206" t="s">
        <v>5670</v>
      </c>
      <c r="B273" s="202" t="s">
        <v>1827</v>
      </c>
      <c r="C273" s="208">
        <v>267</v>
      </c>
      <c r="D273" s="218">
        <v>1</v>
      </c>
      <c r="E273" s="223" t="s">
        <v>5910</v>
      </c>
      <c r="F273" s="224">
        <v>41275</v>
      </c>
      <c r="G273" s="206" t="s">
        <v>1189</v>
      </c>
      <c r="H273" s="231">
        <v>3.6069999999999998E-2</v>
      </c>
      <c r="I273" s="231">
        <v>3.6069999999999998E-2</v>
      </c>
      <c r="J273" s="202">
        <v>2013</v>
      </c>
      <c r="K273" s="232">
        <v>41275</v>
      </c>
      <c r="L273" s="202">
        <v>2013</v>
      </c>
      <c r="M273" s="232">
        <v>41639</v>
      </c>
      <c r="N273" s="206" t="s">
        <v>1827</v>
      </c>
      <c r="O273" s="233" t="s">
        <v>6037</v>
      </c>
      <c r="P273" s="209" t="s">
        <v>324</v>
      </c>
      <c r="Q273" s="234">
        <v>1</v>
      </c>
      <c r="R273" s="204">
        <v>8</v>
      </c>
      <c r="S273" s="222" t="s">
        <v>5832</v>
      </c>
      <c r="T273" s="235" t="s">
        <v>6022</v>
      </c>
      <c r="U273" s="214"/>
      <c r="V273" s="214"/>
    </row>
    <row r="274" spans="1:22" s="221" customFormat="1" ht="85.5">
      <c r="A274" s="206" t="s">
        <v>5670</v>
      </c>
      <c r="B274" s="202" t="s">
        <v>1827</v>
      </c>
      <c r="C274" s="208">
        <v>268</v>
      </c>
      <c r="D274" s="218">
        <v>1</v>
      </c>
      <c r="E274" s="223" t="s">
        <v>5910</v>
      </c>
      <c r="F274" s="224">
        <v>41275</v>
      </c>
      <c r="G274" s="206" t="s">
        <v>1189</v>
      </c>
      <c r="H274" s="231">
        <v>4.3200000000000001E-3</v>
      </c>
      <c r="I274" s="231">
        <v>4.3200000000000001E-3</v>
      </c>
      <c r="J274" s="202">
        <v>2013</v>
      </c>
      <c r="K274" s="232">
        <v>41275</v>
      </c>
      <c r="L274" s="202">
        <v>2013</v>
      </c>
      <c r="M274" s="232">
        <v>41639</v>
      </c>
      <c r="N274" s="206" t="s">
        <v>1827</v>
      </c>
      <c r="O274" s="233" t="s">
        <v>6038</v>
      </c>
      <c r="P274" s="209" t="s">
        <v>324</v>
      </c>
      <c r="Q274" s="234">
        <v>1</v>
      </c>
      <c r="R274" s="204">
        <v>8</v>
      </c>
      <c r="S274" s="222" t="s">
        <v>5832</v>
      </c>
      <c r="T274" s="235" t="s">
        <v>6022</v>
      </c>
      <c r="U274" s="214"/>
      <c r="V274" s="214"/>
    </row>
    <row r="275" spans="1:22" s="221" customFormat="1" ht="85.5">
      <c r="A275" s="206" t="s">
        <v>5670</v>
      </c>
      <c r="B275" s="202" t="s">
        <v>1827</v>
      </c>
      <c r="C275" s="208">
        <v>269</v>
      </c>
      <c r="D275" s="218">
        <v>1</v>
      </c>
      <c r="E275" s="223" t="s">
        <v>5910</v>
      </c>
      <c r="F275" s="224">
        <v>41275</v>
      </c>
      <c r="G275" s="206" t="s">
        <v>1189</v>
      </c>
      <c r="H275" s="231">
        <v>12.57363</v>
      </c>
      <c r="I275" s="231">
        <v>12.57363</v>
      </c>
      <c r="J275" s="202">
        <v>2013</v>
      </c>
      <c r="K275" s="232">
        <v>41275</v>
      </c>
      <c r="L275" s="202">
        <v>2013</v>
      </c>
      <c r="M275" s="232">
        <v>41639</v>
      </c>
      <c r="N275" s="206" t="s">
        <v>1827</v>
      </c>
      <c r="O275" s="233" t="s">
        <v>6039</v>
      </c>
      <c r="P275" s="209" t="s">
        <v>324</v>
      </c>
      <c r="Q275" s="234">
        <v>1</v>
      </c>
      <c r="R275" s="204">
        <v>8</v>
      </c>
      <c r="S275" s="222" t="s">
        <v>5832</v>
      </c>
      <c r="T275" s="235" t="s">
        <v>6022</v>
      </c>
      <c r="U275" s="214"/>
      <c r="V275" s="214"/>
    </row>
    <row r="276" spans="1:22" s="221" customFormat="1" ht="85.5">
      <c r="A276" s="206" t="s">
        <v>5670</v>
      </c>
      <c r="B276" s="202" t="s">
        <v>1827</v>
      </c>
      <c r="C276" s="208">
        <v>270</v>
      </c>
      <c r="D276" s="218">
        <v>1</v>
      </c>
      <c r="E276" s="223" t="s">
        <v>5910</v>
      </c>
      <c r="F276" s="224">
        <v>41275</v>
      </c>
      <c r="G276" s="206" t="s">
        <v>1189</v>
      </c>
      <c r="H276" s="231">
        <v>6.0499999999999998E-3</v>
      </c>
      <c r="I276" s="231">
        <v>6.0499999999999998E-3</v>
      </c>
      <c r="J276" s="202">
        <v>2013</v>
      </c>
      <c r="K276" s="232">
        <v>41275</v>
      </c>
      <c r="L276" s="202">
        <v>2013</v>
      </c>
      <c r="M276" s="232">
        <v>41639</v>
      </c>
      <c r="N276" s="206" t="s">
        <v>1827</v>
      </c>
      <c r="O276" s="233" t="s">
        <v>6040</v>
      </c>
      <c r="P276" s="209" t="s">
        <v>324</v>
      </c>
      <c r="Q276" s="234">
        <v>1</v>
      </c>
      <c r="R276" s="204">
        <v>8</v>
      </c>
      <c r="S276" s="222" t="s">
        <v>5832</v>
      </c>
      <c r="T276" s="235" t="s">
        <v>6022</v>
      </c>
      <c r="U276" s="214"/>
      <c r="V276" s="214"/>
    </row>
    <row r="277" spans="1:22" s="221" customFormat="1" ht="85.5">
      <c r="A277" s="206" t="s">
        <v>5670</v>
      </c>
      <c r="B277" s="202" t="s">
        <v>1827</v>
      </c>
      <c r="C277" s="208">
        <v>271</v>
      </c>
      <c r="D277" s="218">
        <v>1</v>
      </c>
      <c r="E277" s="223" t="s">
        <v>5910</v>
      </c>
      <c r="F277" s="224">
        <v>41275</v>
      </c>
      <c r="G277" s="206" t="s">
        <v>1189</v>
      </c>
      <c r="H277" s="231">
        <v>2.0099999999999996E-3</v>
      </c>
      <c r="I277" s="231">
        <v>2.0099999999999996E-3</v>
      </c>
      <c r="J277" s="202">
        <v>2013</v>
      </c>
      <c r="K277" s="232">
        <v>41275</v>
      </c>
      <c r="L277" s="202">
        <v>2013</v>
      </c>
      <c r="M277" s="232">
        <v>41639</v>
      </c>
      <c r="N277" s="206" t="s">
        <v>1827</v>
      </c>
      <c r="O277" s="233" t="s">
        <v>6041</v>
      </c>
      <c r="P277" s="209" t="s">
        <v>324</v>
      </c>
      <c r="Q277" s="234">
        <v>1</v>
      </c>
      <c r="R277" s="204">
        <v>8</v>
      </c>
      <c r="S277" s="222" t="s">
        <v>5832</v>
      </c>
      <c r="T277" s="235" t="s">
        <v>6022</v>
      </c>
      <c r="U277" s="214"/>
      <c r="V277" s="214"/>
    </row>
    <row r="278" spans="1:22" s="221" customFormat="1" ht="85.5">
      <c r="A278" s="206" t="s">
        <v>5670</v>
      </c>
      <c r="B278" s="202" t="s">
        <v>1827</v>
      </c>
      <c r="C278" s="208">
        <v>272</v>
      </c>
      <c r="D278" s="218">
        <v>1</v>
      </c>
      <c r="E278" s="223" t="s">
        <v>5910</v>
      </c>
      <c r="F278" s="224">
        <v>41275</v>
      </c>
      <c r="G278" s="206" t="s">
        <v>1189</v>
      </c>
      <c r="H278" s="231">
        <v>4.0700000000000007E-3</v>
      </c>
      <c r="I278" s="231">
        <v>4.0700000000000007E-3</v>
      </c>
      <c r="J278" s="202">
        <v>2013</v>
      </c>
      <c r="K278" s="232">
        <v>41275</v>
      </c>
      <c r="L278" s="202">
        <v>2013</v>
      </c>
      <c r="M278" s="232">
        <v>41639</v>
      </c>
      <c r="N278" s="206" t="s">
        <v>1827</v>
      </c>
      <c r="O278" s="233" t="s">
        <v>6042</v>
      </c>
      <c r="P278" s="209" t="s">
        <v>324</v>
      </c>
      <c r="Q278" s="234">
        <v>1</v>
      </c>
      <c r="R278" s="204">
        <v>8</v>
      </c>
      <c r="S278" s="222" t="s">
        <v>5832</v>
      </c>
      <c r="T278" s="235" t="s">
        <v>6022</v>
      </c>
      <c r="U278" s="214"/>
      <c r="V278" s="214"/>
    </row>
    <row r="279" spans="1:22" s="221" customFormat="1" ht="85.5">
      <c r="A279" s="206" t="s">
        <v>5670</v>
      </c>
      <c r="B279" s="202" t="s">
        <v>1827</v>
      </c>
      <c r="C279" s="208">
        <v>273</v>
      </c>
      <c r="D279" s="218">
        <v>1</v>
      </c>
      <c r="E279" s="223" t="s">
        <v>5910</v>
      </c>
      <c r="F279" s="224">
        <v>41275</v>
      </c>
      <c r="G279" s="206" t="s">
        <v>1189</v>
      </c>
      <c r="H279" s="231">
        <v>3.0099999999999997E-3</v>
      </c>
      <c r="I279" s="231">
        <v>3.0099999999999997E-3</v>
      </c>
      <c r="J279" s="202">
        <v>2013</v>
      </c>
      <c r="K279" s="232">
        <v>41275</v>
      </c>
      <c r="L279" s="202">
        <v>2013</v>
      </c>
      <c r="M279" s="232">
        <v>41639</v>
      </c>
      <c r="N279" s="206" t="s">
        <v>1827</v>
      </c>
      <c r="O279" s="233" t="s">
        <v>6043</v>
      </c>
      <c r="P279" s="209" t="s">
        <v>324</v>
      </c>
      <c r="Q279" s="234">
        <v>1</v>
      </c>
      <c r="R279" s="204">
        <v>8</v>
      </c>
      <c r="S279" s="222" t="s">
        <v>5832</v>
      </c>
      <c r="T279" s="235" t="s">
        <v>6022</v>
      </c>
      <c r="U279" s="214"/>
      <c r="V279" s="214"/>
    </row>
    <row r="280" spans="1:22" s="221" customFormat="1" ht="85.5">
      <c r="A280" s="206" t="s">
        <v>5670</v>
      </c>
      <c r="B280" s="202" t="s">
        <v>1827</v>
      </c>
      <c r="C280" s="208">
        <v>274</v>
      </c>
      <c r="D280" s="218">
        <v>1</v>
      </c>
      <c r="E280" s="223" t="s">
        <v>5910</v>
      </c>
      <c r="F280" s="224">
        <v>41275</v>
      </c>
      <c r="G280" s="206" t="s">
        <v>1189</v>
      </c>
      <c r="H280" s="231">
        <v>5.8099999999999992E-3</v>
      </c>
      <c r="I280" s="231">
        <v>5.8099999999999992E-3</v>
      </c>
      <c r="J280" s="202">
        <v>2013</v>
      </c>
      <c r="K280" s="232">
        <v>41275</v>
      </c>
      <c r="L280" s="202">
        <v>2013</v>
      </c>
      <c r="M280" s="232">
        <v>41639</v>
      </c>
      <c r="N280" s="206" t="s">
        <v>1827</v>
      </c>
      <c r="O280" s="233" t="s">
        <v>6044</v>
      </c>
      <c r="P280" s="209" t="s">
        <v>324</v>
      </c>
      <c r="Q280" s="234">
        <v>1</v>
      </c>
      <c r="R280" s="204">
        <v>8</v>
      </c>
      <c r="S280" s="222" t="s">
        <v>5832</v>
      </c>
      <c r="T280" s="235" t="s">
        <v>6022</v>
      </c>
      <c r="U280" s="214"/>
      <c r="V280" s="214"/>
    </row>
    <row r="281" spans="1:22" s="221" customFormat="1" ht="85.5">
      <c r="A281" s="206" t="s">
        <v>5670</v>
      </c>
      <c r="B281" s="202" t="s">
        <v>1827</v>
      </c>
      <c r="C281" s="208">
        <v>275</v>
      </c>
      <c r="D281" s="218">
        <v>1</v>
      </c>
      <c r="E281" s="223" t="s">
        <v>5910</v>
      </c>
      <c r="F281" s="224">
        <v>41275</v>
      </c>
      <c r="G281" s="206" t="s">
        <v>1189</v>
      </c>
      <c r="H281" s="231">
        <v>2.3999999999999998E-3</v>
      </c>
      <c r="I281" s="231">
        <v>2.3999999999999998E-3</v>
      </c>
      <c r="J281" s="202">
        <v>2013</v>
      </c>
      <c r="K281" s="232">
        <v>41275</v>
      </c>
      <c r="L281" s="202">
        <v>2013</v>
      </c>
      <c r="M281" s="232">
        <v>41639</v>
      </c>
      <c r="N281" s="206" t="s">
        <v>1827</v>
      </c>
      <c r="O281" s="233" t="s">
        <v>6045</v>
      </c>
      <c r="P281" s="209" t="s">
        <v>324</v>
      </c>
      <c r="Q281" s="234">
        <v>1</v>
      </c>
      <c r="R281" s="204">
        <v>8</v>
      </c>
      <c r="S281" s="222" t="s">
        <v>5832</v>
      </c>
      <c r="T281" s="235" t="s">
        <v>6022</v>
      </c>
      <c r="U281" s="214"/>
      <c r="V281" s="214"/>
    </row>
    <row r="282" spans="1:22" s="221" customFormat="1" ht="85.5">
      <c r="A282" s="206" t="s">
        <v>5670</v>
      </c>
      <c r="B282" s="202" t="s">
        <v>1827</v>
      </c>
      <c r="C282" s="208">
        <v>276</v>
      </c>
      <c r="D282" s="218">
        <v>1</v>
      </c>
      <c r="E282" s="223" t="s">
        <v>5910</v>
      </c>
      <c r="F282" s="224">
        <v>41275</v>
      </c>
      <c r="G282" s="206" t="s">
        <v>1189</v>
      </c>
      <c r="H282" s="231">
        <v>1.252E-2</v>
      </c>
      <c r="I282" s="231">
        <v>1.252E-2</v>
      </c>
      <c r="J282" s="202">
        <v>2013</v>
      </c>
      <c r="K282" s="232">
        <v>41275</v>
      </c>
      <c r="L282" s="202">
        <v>2013</v>
      </c>
      <c r="M282" s="232">
        <v>41639</v>
      </c>
      <c r="N282" s="206" t="s">
        <v>1827</v>
      </c>
      <c r="O282" s="233" t="s">
        <v>6046</v>
      </c>
      <c r="P282" s="209" t="s">
        <v>324</v>
      </c>
      <c r="Q282" s="234">
        <v>1</v>
      </c>
      <c r="R282" s="204">
        <v>8</v>
      </c>
      <c r="S282" s="222" t="s">
        <v>5832</v>
      </c>
      <c r="T282" s="235" t="s">
        <v>6022</v>
      </c>
      <c r="U282" s="214"/>
      <c r="V282" s="214"/>
    </row>
    <row r="283" spans="1:22" s="221" customFormat="1" ht="85.5">
      <c r="A283" s="206" t="s">
        <v>5670</v>
      </c>
      <c r="B283" s="202" t="s">
        <v>1827</v>
      </c>
      <c r="C283" s="208">
        <v>277</v>
      </c>
      <c r="D283" s="218">
        <v>1</v>
      </c>
      <c r="E283" s="223" t="s">
        <v>5910</v>
      </c>
      <c r="F283" s="224">
        <v>41275</v>
      </c>
      <c r="G283" s="206" t="s">
        <v>1189</v>
      </c>
      <c r="H283" s="231">
        <v>7.1120000000000003E-2</v>
      </c>
      <c r="I283" s="231">
        <v>7.1120000000000003E-2</v>
      </c>
      <c r="J283" s="202">
        <v>2013</v>
      </c>
      <c r="K283" s="232">
        <v>41275</v>
      </c>
      <c r="L283" s="202">
        <v>2013</v>
      </c>
      <c r="M283" s="232">
        <v>41639</v>
      </c>
      <c r="N283" s="206" t="s">
        <v>1827</v>
      </c>
      <c r="O283" s="233" t="s">
        <v>6047</v>
      </c>
      <c r="P283" s="209" t="s">
        <v>324</v>
      </c>
      <c r="Q283" s="234">
        <v>1</v>
      </c>
      <c r="R283" s="204">
        <v>8</v>
      </c>
      <c r="S283" s="222" t="s">
        <v>5832</v>
      </c>
      <c r="T283" s="235" t="s">
        <v>6022</v>
      </c>
      <c r="U283" s="214"/>
      <c r="V283" s="214"/>
    </row>
    <row r="284" spans="1:22" s="221" customFormat="1" ht="85.5">
      <c r="A284" s="206" t="s">
        <v>5670</v>
      </c>
      <c r="B284" s="202" t="s">
        <v>1827</v>
      </c>
      <c r="C284" s="208">
        <v>278</v>
      </c>
      <c r="D284" s="218">
        <v>1</v>
      </c>
      <c r="E284" s="223" t="s">
        <v>5910</v>
      </c>
      <c r="F284" s="224">
        <v>41275</v>
      </c>
      <c r="G284" s="206" t="s">
        <v>1189</v>
      </c>
      <c r="H284" s="231">
        <v>7.1120000000000003E-2</v>
      </c>
      <c r="I284" s="231">
        <v>7.1120000000000003E-2</v>
      </c>
      <c r="J284" s="202">
        <v>2013</v>
      </c>
      <c r="K284" s="232">
        <v>41275</v>
      </c>
      <c r="L284" s="202">
        <v>2013</v>
      </c>
      <c r="M284" s="232">
        <v>41639</v>
      </c>
      <c r="N284" s="206" t="s">
        <v>1827</v>
      </c>
      <c r="O284" s="233" t="s">
        <v>6048</v>
      </c>
      <c r="P284" s="209" t="s">
        <v>324</v>
      </c>
      <c r="Q284" s="234">
        <v>1</v>
      </c>
      <c r="R284" s="204">
        <v>8</v>
      </c>
      <c r="S284" s="222" t="s">
        <v>5832</v>
      </c>
      <c r="T284" s="235" t="s">
        <v>6022</v>
      </c>
      <c r="U284" s="214"/>
      <c r="V284" s="214"/>
    </row>
    <row r="285" spans="1:22" s="221" customFormat="1" ht="85.5">
      <c r="A285" s="206" t="s">
        <v>5670</v>
      </c>
      <c r="B285" s="202" t="s">
        <v>1827</v>
      </c>
      <c r="C285" s="208">
        <v>279</v>
      </c>
      <c r="D285" s="218">
        <v>1</v>
      </c>
      <c r="E285" s="223" t="s">
        <v>5910</v>
      </c>
      <c r="F285" s="224">
        <v>41275</v>
      </c>
      <c r="G285" s="206" t="s">
        <v>1189</v>
      </c>
      <c r="H285" s="231">
        <v>7.1120000000000003E-2</v>
      </c>
      <c r="I285" s="231">
        <v>7.1120000000000003E-2</v>
      </c>
      <c r="J285" s="202">
        <v>2013</v>
      </c>
      <c r="K285" s="232">
        <v>41275</v>
      </c>
      <c r="L285" s="202">
        <v>2013</v>
      </c>
      <c r="M285" s="232">
        <v>41639</v>
      </c>
      <c r="N285" s="206" t="s">
        <v>1827</v>
      </c>
      <c r="O285" s="233" t="s">
        <v>6049</v>
      </c>
      <c r="P285" s="209" t="s">
        <v>324</v>
      </c>
      <c r="Q285" s="234">
        <v>1</v>
      </c>
      <c r="R285" s="204">
        <v>8</v>
      </c>
      <c r="S285" s="222" t="s">
        <v>5832</v>
      </c>
      <c r="T285" s="235" t="s">
        <v>6022</v>
      </c>
      <c r="U285" s="214"/>
      <c r="V285" s="214"/>
    </row>
    <row r="286" spans="1:22" s="221" customFormat="1" ht="85.5">
      <c r="A286" s="206" t="s">
        <v>5670</v>
      </c>
      <c r="B286" s="202" t="s">
        <v>1827</v>
      </c>
      <c r="C286" s="208">
        <v>280</v>
      </c>
      <c r="D286" s="218">
        <v>1</v>
      </c>
      <c r="E286" s="223" t="s">
        <v>5910</v>
      </c>
      <c r="F286" s="224">
        <v>41275</v>
      </c>
      <c r="G286" s="206" t="s">
        <v>1189</v>
      </c>
      <c r="H286" s="231">
        <v>7.1120000000000003E-2</v>
      </c>
      <c r="I286" s="231">
        <v>7.1120000000000003E-2</v>
      </c>
      <c r="J286" s="202">
        <v>2013</v>
      </c>
      <c r="K286" s="232">
        <v>41275</v>
      </c>
      <c r="L286" s="202">
        <v>2013</v>
      </c>
      <c r="M286" s="232">
        <v>41639</v>
      </c>
      <c r="N286" s="206" t="s">
        <v>1827</v>
      </c>
      <c r="O286" s="233" t="s">
        <v>6050</v>
      </c>
      <c r="P286" s="209" t="s">
        <v>324</v>
      </c>
      <c r="Q286" s="234">
        <v>1</v>
      </c>
      <c r="R286" s="204">
        <v>8</v>
      </c>
      <c r="S286" s="222" t="s">
        <v>5832</v>
      </c>
      <c r="T286" s="235" t="s">
        <v>6022</v>
      </c>
      <c r="U286" s="214"/>
      <c r="V286" s="214"/>
    </row>
    <row r="287" spans="1:22" s="221" customFormat="1" ht="85.5">
      <c r="A287" s="206" t="s">
        <v>5670</v>
      </c>
      <c r="B287" s="202" t="s">
        <v>1827</v>
      </c>
      <c r="C287" s="208">
        <v>281</v>
      </c>
      <c r="D287" s="218">
        <v>1</v>
      </c>
      <c r="E287" s="223" t="s">
        <v>5910</v>
      </c>
      <c r="F287" s="224">
        <v>41275</v>
      </c>
      <c r="G287" s="206" t="s">
        <v>1189</v>
      </c>
      <c r="H287" s="231">
        <v>4.0390000000000002E-2</v>
      </c>
      <c r="I287" s="231">
        <v>4.0390000000000002E-2</v>
      </c>
      <c r="J287" s="202">
        <v>2013</v>
      </c>
      <c r="K287" s="232">
        <v>41275</v>
      </c>
      <c r="L287" s="202">
        <v>2013</v>
      </c>
      <c r="M287" s="232">
        <v>41639</v>
      </c>
      <c r="N287" s="206" t="s">
        <v>1827</v>
      </c>
      <c r="O287" s="233" t="s">
        <v>6051</v>
      </c>
      <c r="P287" s="209" t="s">
        <v>324</v>
      </c>
      <c r="Q287" s="234">
        <v>1</v>
      </c>
      <c r="R287" s="204">
        <v>8</v>
      </c>
      <c r="S287" s="222" t="s">
        <v>5832</v>
      </c>
      <c r="T287" s="235" t="s">
        <v>6022</v>
      </c>
      <c r="U287" s="214"/>
      <c r="V287" s="214"/>
    </row>
    <row r="288" spans="1:22" s="221" customFormat="1" ht="85.5">
      <c r="A288" s="206" t="s">
        <v>5670</v>
      </c>
      <c r="B288" s="202" t="s">
        <v>1827</v>
      </c>
      <c r="C288" s="208">
        <v>282</v>
      </c>
      <c r="D288" s="218">
        <v>1</v>
      </c>
      <c r="E288" s="223" t="s">
        <v>5910</v>
      </c>
      <c r="F288" s="224">
        <v>41275</v>
      </c>
      <c r="G288" s="206" t="s">
        <v>1189</v>
      </c>
      <c r="H288" s="231">
        <v>5.3240000000000003E-2</v>
      </c>
      <c r="I288" s="231">
        <v>5.3240000000000003E-2</v>
      </c>
      <c r="J288" s="202">
        <v>2013</v>
      </c>
      <c r="K288" s="232">
        <v>41275</v>
      </c>
      <c r="L288" s="202">
        <v>2013</v>
      </c>
      <c r="M288" s="232">
        <v>41639</v>
      </c>
      <c r="N288" s="206" t="s">
        <v>1827</v>
      </c>
      <c r="O288" s="233" t="s">
        <v>6052</v>
      </c>
      <c r="P288" s="209" t="s">
        <v>324</v>
      </c>
      <c r="Q288" s="234">
        <v>1</v>
      </c>
      <c r="R288" s="204">
        <v>8</v>
      </c>
      <c r="S288" s="222" t="s">
        <v>5832</v>
      </c>
      <c r="T288" s="235" t="s">
        <v>6022</v>
      </c>
      <c r="U288" s="214"/>
      <c r="V288" s="214"/>
    </row>
    <row r="289" spans="1:22" s="221" customFormat="1" ht="85.5">
      <c r="A289" s="206" t="s">
        <v>5670</v>
      </c>
      <c r="B289" s="202" t="s">
        <v>1827</v>
      </c>
      <c r="C289" s="208">
        <v>283</v>
      </c>
      <c r="D289" s="218">
        <v>1</v>
      </c>
      <c r="E289" s="223" t="s">
        <v>5910</v>
      </c>
      <c r="F289" s="224">
        <v>41275</v>
      </c>
      <c r="G289" s="206" t="s">
        <v>1189</v>
      </c>
      <c r="H289" s="231">
        <v>2.4599999999999999E-3</v>
      </c>
      <c r="I289" s="231">
        <v>2.4599999999999999E-3</v>
      </c>
      <c r="J289" s="202">
        <v>2013</v>
      </c>
      <c r="K289" s="232">
        <v>41275</v>
      </c>
      <c r="L289" s="202">
        <v>2013</v>
      </c>
      <c r="M289" s="232">
        <v>41639</v>
      </c>
      <c r="N289" s="206" t="s">
        <v>1827</v>
      </c>
      <c r="O289" s="233" t="s">
        <v>6053</v>
      </c>
      <c r="P289" s="209" t="s">
        <v>324</v>
      </c>
      <c r="Q289" s="234">
        <v>1</v>
      </c>
      <c r="R289" s="204">
        <v>8</v>
      </c>
      <c r="S289" s="222" t="s">
        <v>5832</v>
      </c>
      <c r="T289" s="235" t="s">
        <v>6054</v>
      </c>
      <c r="U289" s="214"/>
      <c r="V289" s="214"/>
    </row>
    <row r="290" spans="1:22" s="221" customFormat="1" ht="85.5">
      <c r="A290" s="206" t="s">
        <v>5670</v>
      </c>
      <c r="B290" s="202" t="s">
        <v>1827</v>
      </c>
      <c r="C290" s="208">
        <v>284</v>
      </c>
      <c r="D290" s="218">
        <v>1</v>
      </c>
      <c r="E290" s="223" t="s">
        <v>5910</v>
      </c>
      <c r="F290" s="224">
        <v>41275</v>
      </c>
      <c r="G290" s="206" t="s">
        <v>1189</v>
      </c>
      <c r="H290" s="231">
        <v>2.16E-3</v>
      </c>
      <c r="I290" s="231">
        <v>2.16E-3</v>
      </c>
      <c r="J290" s="202">
        <v>2013</v>
      </c>
      <c r="K290" s="232">
        <v>41275</v>
      </c>
      <c r="L290" s="202">
        <v>2013</v>
      </c>
      <c r="M290" s="232">
        <v>41639</v>
      </c>
      <c r="N290" s="206" t="s">
        <v>1827</v>
      </c>
      <c r="O290" s="233" t="s">
        <v>6055</v>
      </c>
      <c r="P290" s="209" t="s">
        <v>324</v>
      </c>
      <c r="Q290" s="234">
        <v>1</v>
      </c>
      <c r="R290" s="204">
        <v>8</v>
      </c>
      <c r="S290" s="222" t="s">
        <v>5832</v>
      </c>
      <c r="T290" s="235" t="s">
        <v>6054</v>
      </c>
      <c r="U290" s="214"/>
      <c r="V290" s="214"/>
    </row>
    <row r="291" spans="1:22" s="221" customFormat="1" ht="85.5">
      <c r="A291" s="206" t="s">
        <v>5670</v>
      </c>
      <c r="B291" s="202" t="s">
        <v>1827</v>
      </c>
      <c r="C291" s="208">
        <v>285</v>
      </c>
      <c r="D291" s="218">
        <v>1</v>
      </c>
      <c r="E291" s="223" t="s">
        <v>5910</v>
      </c>
      <c r="F291" s="224">
        <v>41275</v>
      </c>
      <c r="G291" s="206" t="s">
        <v>1189</v>
      </c>
      <c r="H291" s="231">
        <v>4.4420000000000001E-2</v>
      </c>
      <c r="I291" s="231">
        <v>4.4420000000000001E-2</v>
      </c>
      <c r="J291" s="202">
        <v>2013</v>
      </c>
      <c r="K291" s="232">
        <v>41275</v>
      </c>
      <c r="L291" s="202">
        <v>2013</v>
      </c>
      <c r="M291" s="232">
        <v>41639</v>
      </c>
      <c r="N291" s="206" t="s">
        <v>1827</v>
      </c>
      <c r="O291" s="233" t="s">
        <v>6056</v>
      </c>
      <c r="P291" s="209" t="s">
        <v>324</v>
      </c>
      <c r="Q291" s="234">
        <v>1</v>
      </c>
      <c r="R291" s="204">
        <v>8</v>
      </c>
      <c r="S291" s="222" t="s">
        <v>5832</v>
      </c>
      <c r="T291" s="235" t="s">
        <v>6054</v>
      </c>
      <c r="U291" s="214"/>
      <c r="V291" s="214"/>
    </row>
    <row r="292" spans="1:22" s="221" customFormat="1" ht="85.5">
      <c r="A292" s="206" t="s">
        <v>5670</v>
      </c>
      <c r="B292" s="202" t="s">
        <v>1827</v>
      </c>
      <c r="C292" s="208">
        <v>286</v>
      </c>
      <c r="D292" s="218">
        <v>1</v>
      </c>
      <c r="E292" s="223" t="s">
        <v>5910</v>
      </c>
      <c r="F292" s="224">
        <v>41275</v>
      </c>
      <c r="G292" s="206" t="s">
        <v>1189</v>
      </c>
      <c r="H292" s="231">
        <v>4.2000000000000006E-3</v>
      </c>
      <c r="I292" s="231">
        <v>4.2000000000000006E-3</v>
      </c>
      <c r="J292" s="202">
        <v>2013</v>
      </c>
      <c r="K292" s="232">
        <v>41275</v>
      </c>
      <c r="L292" s="202">
        <v>2013</v>
      </c>
      <c r="M292" s="232">
        <v>41639</v>
      </c>
      <c r="N292" s="206" t="s">
        <v>1827</v>
      </c>
      <c r="O292" s="233" t="s">
        <v>6057</v>
      </c>
      <c r="P292" s="209" t="s">
        <v>324</v>
      </c>
      <c r="Q292" s="234">
        <v>1</v>
      </c>
      <c r="R292" s="204">
        <v>8</v>
      </c>
      <c r="S292" s="222" t="s">
        <v>5832</v>
      </c>
      <c r="T292" s="235" t="s">
        <v>6054</v>
      </c>
      <c r="U292" s="214"/>
      <c r="V292" s="214"/>
    </row>
    <row r="293" spans="1:22" s="221" customFormat="1" ht="85.5">
      <c r="A293" s="206" t="s">
        <v>5670</v>
      </c>
      <c r="B293" s="202" t="s">
        <v>1827</v>
      </c>
      <c r="C293" s="208">
        <v>287</v>
      </c>
      <c r="D293" s="218">
        <v>1</v>
      </c>
      <c r="E293" s="223" t="s">
        <v>5910</v>
      </c>
      <c r="F293" s="224">
        <v>41275</v>
      </c>
      <c r="G293" s="206" t="s">
        <v>1189</v>
      </c>
      <c r="H293" s="231">
        <v>3.5344899999999999</v>
      </c>
      <c r="I293" s="231">
        <v>3.5344899999999999</v>
      </c>
      <c r="J293" s="202">
        <v>2013</v>
      </c>
      <c r="K293" s="232">
        <v>41275</v>
      </c>
      <c r="L293" s="202">
        <v>2013</v>
      </c>
      <c r="M293" s="232">
        <v>41639</v>
      </c>
      <c r="N293" s="206" t="s">
        <v>1827</v>
      </c>
      <c r="O293" s="233" t="s">
        <v>6058</v>
      </c>
      <c r="P293" s="209" t="s">
        <v>324</v>
      </c>
      <c r="Q293" s="234">
        <v>1</v>
      </c>
      <c r="R293" s="204">
        <v>8</v>
      </c>
      <c r="S293" s="222" t="s">
        <v>5832</v>
      </c>
      <c r="T293" s="235" t="s">
        <v>6054</v>
      </c>
      <c r="U293" s="214"/>
      <c r="V293" s="214"/>
    </row>
    <row r="294" spans="1:22" s="221" customFormat="1" ht="85.5">
      <c r="A294" s="206" t="s">
        <v>5670</v>
      </c>
      <c r="B294" s="202" t="s">
        <v>1827</v>
      </c>
      <c r="C294" s="208">
        <v>288</v>
      </c>
      <c r="D294" s="218">
        <v>1</v>
      </c>
      <c r="E294" s="223" t="s">
        <v>5910</v>
      </c>
      <c r="F294" s="224">
        <v>41275</v>
      </c>
      <c r="G294" s="206" t="s">
        <v>1189</v>
      </c>
      <c r="H294" s="231">
        <v>1.4599999999999999E-3</v>
      </c>
      <c r="I294" s="231">
        <v>1.4599999999999999E-3</v>
      </c>
      <c r="J294" s="202">
        <v>2013</v>
      </c>
      <c r="K294" s="232">
        <v>41275</v>
      </c>
      <c r="L294" s="202">
        <v>2013</v>
      </c>
      <c r="M294" s="232">
        <v>41639</v>
      </c>
      <c r="N294" s="206" t="s">
        <v>1827</v>
      </c>
      <c r="O294" s="233" t="s">
        <v>6059</v>
      </c>
      <c r="P294" s="209" t="s">
        <v>324</v>
      </c>
      <c r="Q294" s="234">
        <v>1</v>
      </c>
      <c r="R294" s="204">
        <v>8</v>
      </c>
      <c r="S294" s="222" t="s">
        <v>5832</v>
      </c>
      <c r="T294" s="235" t="s">
        <v>6054</v>
      </c>
      <c r="U294" s="214"/>
      <c r="V294" s="214"/>
    </row>
    <row r="295" spans="1:22" s="221" customFormat="1" ht="85.5">
      <c r="A295" s="206" t="s">
        <v>5670</v>
      </c>
      <c r="B295" s="202" t="s">
        <v>1827</v>
      </c>
      <c r="C295" s="208">
        <v>289</v>
      </c>
      <c r="D295" s="218">
        <v>1</v>
      </c>
      <c r="E295" s="223" t="s">
        <v>5910</v>
      </c>
      <c r="F295" s="224">
        <v>41275</v>
      </c>
      <c r="G295" s="206" t="s">
        <v>1189</v>
      </c>
      <c r="H295" s="231">
        <v>1E-3</v>
      </c>
      <c r="I295" s="231">
        <v>1E-3</v>
      </c>
      <c r="J295" s="202">
        <v>2013</v>
      </c>
      <c r="K295" s="232">
        <v>41275</v>
      </c>
      <c r="L295" s="202">
        <v>2013</v>
      </c>
      <c r="M295" s="232">
        <v>41639</v>
      </c>
      <c r="N295" s="206" t="s">
        <v>1827</v>
      </c>
      <c r="O295" s="233" t="s">
        <v>6060</v>
      </c>
      <c r="P295" s="209" t="s">
        <v>324</v>
      </c>
      <c r="Q295" s="234">
        <v>1</v>
      </c>
      <c r="R295" s="204">
        <v>8</v>
      </c>
      <c r="S295" s="222" t="s">
        <v>5832</v>
      </c>
      <c r="T295" s="235" t="s">
        <v>6054</v>
      </c>
      <c r="U295" s="214"/>
      <c r="V295" s="214"/>
    </row>
    <row r="296" spans="1:22" s="221" customFormat="1" ht="85.5">
      <c r="A296" s="206" t="s">
        <v>5670</v>
      </c>
      <c r="B296" s="202" t="s">
        <v>1827</v>
      </c>
      <c r="C296" s="208">
        <v>290</v>
      </c>
      <c r="D296" s="218">
        <v>1</v>
      </c>
      <c r="E296" s="223" t="s">
        <v>5910</v>
      </c>
      <c r="F296" s="224">
        <v>41275</v>
      </c>
      <c r="G296" s="206" t="s">
        <v>1189</v>
      </c>
      <c r="H296" s="231">
        <v>1.1560000000000001E-2</v>
      </c>
      <c r="I296" s="231">
        <v>1.1560000000000001E-2</v>
      </c>
      <c r="J296" s="202">
        <v>2013</v>
      </c>
      <c r="K296" s="232">
        <v>41275</v>
      </c>
      <c r="L296" s="202">
        <v>2013</v>
      </c>
      <c r="M296" s="232">
        <v>41639</v>
      </c>
      <c r="N296" s="206" t="s">
        <v>1827</v>
      </c>
      <c r="O296" s="233" t="s">
        <v>6061</v>
      </c>
      <c r="P296" s="209" t="s">
        <v>324</v>
      </c>
      <c r="Q296" s="234">
        <v>1</v>
      </c>
      <c r="R296" s="204">
        <v>8</v>
      </c>
      <c r="S296" s="222" t="s">
        <v>5832</v>
      </c>
      <c r="T296" s="235" t="s">
        <v>6054</v>
      </c>
      <c r="U296" s="214"/>
      <c r="V296" s="214"/>
    </row>
    <row r="297" spans="1:22" s="221" customFormat="1" ht="85.5">
      <c r="A297" s="206" t="s">
        <v>5670</v>
      </c>
      <c r="B297" s="202" t="s">
        <v>1827</v>
      </c>
      <c r="C297" s="208">
        <v>291</v>
      </c>
      <c r="D297" s="218">
        <v>1</v>
      </c>
      <c r="E297" s="223" t="s">
        <v>5910</v>
      </c>
      <c r="F297" s="224">
        <v>41275</v>
      </c>
      <c r="G297" s="206" t="s">
        <v>1189</v>
      </c>
      <c r="H297" s="231">
        <v>11.25109</v>
      </c>
      <c r="I297" s="231">
        <v>11.25109</v>
      </c>
      <c r="J297" s="202">
        <v>2013</v>
      </c>
      <c r="K297" s="232">
        <v>41275</v>
      </c>
      <c r="L297" s="202">
        <v>2013</v>
      </c>
      <c r="M297" s="232">
        <v>41639</v>
      </c>
      <c r="N297" s="206" t="s">
        <v>1827</v>
      </c>
      <c r="O297" s="233" t="s">
        <v>6062</v>
      </c>
      <c r="P297" s="209" t="s">
        <v>324</v>
      </c>
      <c r="Q297" s="234">
        <v>1</v>
      </c>
      <c r="R297" s="204">
        <v>8</v>
      </c>
      <c r="S297" s="222" t="s">
        <v>5832</v>
      </c>
      <c r="T297" s="235" t="s">
        <v>6054</v>
      </c>
      <c r="U297" s="214"/>
      <c r="V297" s="214"/>
    </row>
    <row r="298" spans="1:22" s="221" customFormat="1" ht="85.5">
      <c r="A298" s="206" t="s">
        <v>5670</v>
      </c>
      <c r="B298" s="202" t="s">
        <v>1827</v>
      </c>
      <c r="C298" s="208">
        <v>292</v>
      </c>
      <c r="D298" s="218">
        <v>1</v>
      </c>
      <c r="E298" s="223" t="s">
        <v>5910</v>
      </c>
      <c r="F298" s="224">
        <v>41275</v>
      </c>
      <c r="G298" s="206" t="s">
        <v>1189</v>
      </c>
      <c r="H298" s="231">
        <v>1.88971</v>
      </c>
      <c r="I298" s="231">
        <v>1.88971</v>
      </c>
      <c r="J298" s="202">
        <v>2013</v>
      </c>
      <c r="K298" s="232">
        <v>41275</v>
      </c>
      <c r="L298" s="202">
        <v>2013</v>
      </c>
      <c r="M298" s="232">
        <v>41639</v>
      </c>
      <c r="N298" s="206" t="s">
        <v>1827</v>
      </c>
      <c r="O298" s="233" t="s">
        <v>6063</v>
      </c>
      <c r="P298" s="209" t="s">
        <v>324</v>
      </c>
      <c r="Q298" s="234">
        <v>1</v>
      </c>
      <c r="R298" s="204">
        <v>8</v>
      </c>
      <c r="S298" s="222" t="s">
        <v>5832</v>
      </c>
      <c r="T298" s="235" t="s">
        <v>6054</v>
      </c>
      <c r="U298" s="214"/>
      <c r="V298" s="214"/>
    </row>
    <row r="299" spans="1:22" s="221" customFormat="1" ht="85.5">
      <c r="A299" s="206" t="s">
        <v>5670</v>
      </c>
      <c r="B299" s="202" t="s">
        <v>1827</v>
      </c>
      <c r="C299" s="208">
        <v>293</v>
      </c>
      <c r="D299" s="218">
        <v>1</v>
      </c>
      <c r="E299" s="223" t="s">
        <v>5910</v>
      </c>
      <c r="F299" s="224">
        <v>41275</v>
      </c>
      <c r="G299" s="206" t="s">
        <v>1189</v>
      </c>
      <c r="H299" s="231">
        <v>2.188E-2</v>
      </c>
      <c r="I299" s="231">
        <v>2.188E-2</v>
      </c>
      <c r="J299" s="202">
        <v>2013</v>
      </c>
      <c r="K299" s="232">
        <v>41275</v>
      </c>
      <c r="L299" s="202">
        <v>2013</v>
      </c>
      <c r="M299" s="232">
        <v>41639</v>
      </c>
      <c r="N299" s="206" t="s">
        <v>1827</v>
      </c>
      <c r="O299" s="233" t="s">
        <v>6064</v>
      </c>
      <c r="P299" s="209" t="s">
        <v>324</v>
      </c>
      <c r="Q299" s="234">
        <v>1</v>
      </c>
      <c r="R299" s="204">
        <v>8</v>
      </c>
      <c r="S299" s="222" t="s">
        <v>5832</v>
      </c>
      <c r="T299" s="235" t="s">
        <v>6054</v>
      </c>
      <c r="U299" s="214"/>
      <c r="V299" s="214"/>
    </row>
    <row r="300" spans="1:22" s="221" customFormat="1" ht="85.5">
      <c r="A300" s="206" t="s">
        <v>5670</v>
      </c>
      <c r="B300" s="202" t="s">
        <v>1827</v>
      </c>
      <c r="C300" s="208">
        <v>294</v>
      </c>
      <c r="D300" s="218">
        <v>1</v>
      </c>
      <c r="E300" s="223" t="s">
        <v>5910</v>
      </c>
      <c r="F300" s="224">
        <v>41275</v>
      </c>
      <c r="G300" s="206" t="s">
        <v>1189</v>
      </c>
      <c r="H300" s="231">
        <v>0.155</v>
      </c>
      <c r="I300" s="231">
        <v>0.155</v>
      </c>
      <c r="J300" s="202">
        <v>2013</v>
      </c>
      <c r="K300" s="232">
        <v>41275</v>
      </c>
      <c r="L300" s="202">
        <v>2013</v>
      </c>
      <c r="M300" s="232">
        <v>41639</v>
      </c>
      <c r="N300" s="206" t="s">
        <v>1827</v>
      </c>
      <c r="O300" s="233" t="s">
        <v>6065</v>
      </c>
      <c r="P300" s="209" t="s">
        <v>324</v>
      </c>
      <c r="Q300" s="234">
        <v>1</v>
      </c>
      <c r="R300" s="204">
        <v>8</v>
      </c>
      <c r="S300" s="222" t="s">
        <v>5832</v>
      </c>
      <c r="T300" s="235" t="s">
        <v>6054</v>
      </c>
      <c r="U300" s="214"/>
      <c r="V300" s="214"/>
    </row>
    <row r="301" spans="1:22" s="221" customFormat="1" ht="85.5">
      <c r="A301" s="206" t="s">
        <v>5670</v>
      </c>
      <c r="B301" s="202" t="s">
        <v>1827</v>
      </c>
      <c r="C301" s="208">
        <v>295</v>
      </c>
      <c r="D301" s="218">
        <v>1</v>
      </c>
      <c r="E301" s="223" t="s">
        <v>5910</v>
      </c>
      <c r="F301" s="224">
        <v>41275</v>
      </c>
      <c r="G301" s="206" t="s">
        <v>1189</v>
      </c>
      <c r="H301" s="231">
        <v>0.12298000000000001</v>
      </c>
      <c r="I301" s="231">
        <v>0.12298000000000001</v>
      </c>
      <c r="J301" s="202">
        <v>2013</v>
      </c>
      <c r="K301" s="232">
        <v>41275</v>
      </c>
      <c r="L301" s="202">
        <v>2013</v>
      </c>
      <c r="M301" s="232">
        <v>41639</v>
      </c>
      <c r="N301" s="206" t="s">
        <v>1827</v>
      </c>
      <c r="O301" s="233" t="s">
        <v>6066</v>
      </c>
      <c r="P301" s="209" t="s">
        <v>324</v>
      </c>
      <c r="Q301" s="234">
        <v>1</v>
      </c>
      <c r="R301" s="204">
        <v>8</v>
      </c>
      <c r="S301" s="222" t="s">
        <v>5832</v>
      </c>
      <c r="T301" s="235" t="s">
        <v>6054</v>
      </c>
      <c r="U301" s="214"/>
      <c r="V301" s="214"/>
    </row>
    <row r="302" spans="1:22" s="221" customFormat="1" ht="85.5">
      <c r="A302" s="206" t="s">
        <v>5670</v>
      </c>
      <c r="B302" s="202" t="s">
        <v>1827</v>
      </c>
      <c r="C302" s="208">
        <v>296</v>
      </c>
      <c r="D302" s="218">
        <v>1</v>
      </c>
      <c r="E302" s="223" t="s">
        <v>5910</v>
      </c>
      <c r="F302" s="224">
        <v>41275</v>
      </c>
      <c r="G302" s="206" t="s">
        <v>1189</v>
      </c>
      <c r="H302" s="231">
        <v>0.17147999999999999</v>
      </c>
      <c r="I302" s="231">
        <v>0.17147999999999999</v>
      </c>
      <c r="J302" s="202">
        <v>2013</v>
      </c>
      <c r="K302" s="232">
        <v>41275</v>
      </c>
      <c r="L302" s="202">
        <v>2013</v>
      </c>
      <c r="M302" s="232">
        <v>41639</v>
      </c>
      <c r="N302" s="206" t="s">
        <v>1827</v>
      </c>
      <c r="O302" s="233" t="s">
        <v>6067</v>
      </c>
      <c r="P302" s="209" t="s">
        <v>324</v>
      </c>
      <c r="Q302" s="234">
        <v>1</v>
      </c>
      <c r="R302" s="204">
        <v>8</v>
      </c>
      <c r="S302" s="222" t="s">
        <v>5832</v>
      </c>
      <c r="T302" s="235" t="s">
        <v>6054</v>
      </c>
      <c r="U302" s="214"/>
      <c r="V302" s="214"/>
    </row>
    <row r="303" spans="1:22" s="221" customFormat="1" ht="85.5">
      <c r="A303" s="206" t="s">
        <v>5670</v>
      </c>
      <c r="B303" s="202" t="s">
        <v>1827</v>
      </c>
      <c r="C303" s="208">
        <v>297</v>
      </c>
      <c r="D303" s="218">
        <v>1</v>
      </c>
      <c r="E303" s="223" t="s">
        <v>5910</v>
      </c>
      <c r="F303" s="224">
        <v>41275</v>
      </c>
      <c r="G303" s="206" t="s">
        <v>1189</v>
      </c>
      <c r="H303" s="231">
        <v>6.0380000000000003E-2</v>
      </c>
      <c r="I303" s="231">
        <v>6.0380000000000003E-2</v>
      </c>
      <c r="J303" s="202">
        <v>2013</v>
      </c>
      <c r="K303" s="232">
        <v>41275</v>
      </c>
      <c r="L303" s="202">
        <v>2013</v>
      </c>
      <c r="M303" s="232">
        <v>41639</v>
      </c>
      <c r="N303" s="206" t="s">
        <v>1827</v>
      </c>
      <c r="O303" s="233" t="s">
        <v>6068</v>
      </c>
      <c r="P303" s="209" t="s">
        <v>324</v>
      </c>
      <c r="Q303" s="234">
        <v>1</v>
      </c>
      <c r="R303" s="204">
        <v>8</v>
      </c>
      <c r="S303" s="222" t="s">
        <v>5832</v>
      </c>
      <c r="T303" s="235" t="s">
        <v>6054</v>
      </c>
      <c r="U303" s="214"/>
      <c r="V303" s="214"/>
    </row>
    <row r="304" spans="1:22" s="221" customFormat="1" ht="85.5">
      <c r="A304" s="206" t="s">
        <v>5670</v>
      </c>
      <c r="B304" s="202" t="s">
        <v>1827</v>
      </c>
      <c r="C304" s="208">
        <v>298</v>
      </c>
      <c r="D304" s="218">
        <v>1</v>
      </c>
      <c r="E304" s="223" t="s">
        <v>5910</v>
      </c>
      <c r="F304" s="224">
        <v>41275</v>
      </c>
      <c r="G304" s="206" t="s">
        <v>1189</v>
      </c>
      <c r="H304" s="231">
        <v>7.9700000000000007E-2</v>
      </c>
      <c r="I304" s="231">
        <v>7.9700000000000007E-2</v>
      </c>
      <c r="J304" s="202">
        <v>2013</v>
      </c>
      <c r="K304" s="232">
        <v>41275</v>
      </c>
      <c r="L304" s="202">
        <v>2013</v>
      </c>
      <c r="M304" s="232">
        <v>41639</v>
      </c>
      <c r="N304" s="206" t="s">
        <v>1827</v>
      </c>
      <c r="O304" s="233" t="s">
        <v>6069</v>
      </c>
      <c r="P304" s="209" t="s">
        <v>324</v>
      </c>
      <c r="Q304" s="234">
        <v>1</v>
      </c>
      <c r="R304" s="204">
        <v>8</v>
      </c>
      <c r="S304" s="222" t="s">
        <v>5832</v>
      </c>
      <c r="T304" s="235" t="s">
        <v>6054</v>
      </c>
      <c r="U304" s="214"/>
      <c r="V304" s="214"/>
    </row>
    <row r="305" spans="1:22" s="221" customFormat="1" ht="85.5">
      <c r="A305" s="206" t="s">
        <v>5670</v>
      </c>
      <c r="B305" s="202" t="s">
        <v>1827</v>
      </c>
      <c r="C305" s="208">
        <v>299</v>
      </c>
      <c r="D305" s="218">
        <v>1</v>
      </c>
      <c r="E305" s="223" t="s">
        <v>5910</v>
      </c>
      <c r="F305" s="224">
        <v>41275</v>
      </c>
      <c r="G305" s="206" t="s">
        <v>1189</v>
      </c>
      <c r="H305" s="231">
        <v>62.874400000000001</v>
      </c>
      <c r="I305" s="231">
        <v>62.874400000000001</v>
      </c>
      <c r="J305" s="202">
        <v>2013</v>
      </c>
      <c r="K305" s="232">
        <v>41275</v>
      </c>
      <c r="L305" s="202">
        <v>2013</v>
      </c>
      <c r="M305" s="232">
        <v>41639</v>
      </c>
      <c r="N305" s="206" t="s">
        <v>1827</v>
      </c>
      <c r="O305" s="233" t="s">
        <v>6070</v>
      </c>
      <c r="P305" s="209" t="s">
        <v>324</v>
      </c>
      <c r="Q305" s="234">
        <v>1</v>
      </c>
      <c r="R305" s="204">
        <v>8</v>
      </c>
      <c r="S305" s="222" t="s">
        <v>5832</v>
      </c>
      <c r="T305" s="235" t="s">
        <v>6054</v>
      </c>
      <c r="U305" s="214"/>
      <c r="V305" s="214"/>
    </row>
    <row r="306" spans="1:22" s="221" customFormat="1" ht="85.5">
      <c r="A306" s="206" t="s">
        <v>5670</v>
      </c>
      <c r="B306" s="202" t="s">
        <v>1827</v>
      </c>
      <c r="C306" s="208">
        <v>300</v>
      </c>
      <c r="D306" s="218">
        <v>1</v>
      </c>
      <c r="E306" s="223" t="s">
        <v>5910</v>
      </c>
      <c r="F306" s="224">
        <v>41275</v>
      </c>
      <c r="G306" s="206" t="s">
        <v>1189</v>
      </c>
      <c r="H306" s="231">
        <v>158.67649</v>
      </c>
      <c r="I306" s="231">
        <v>158.67649</v>
      </c>
      <c r="J306" s="202">
        <v>2013</v>
      </c>
      <c r="K306" s="232">
        <v>41275</v>
      </c>
      <c r="L306" s="202">
        <v>2013</v>
      </c>
      <c r="M306" s="232">
        <v>41639</v>
      </c>
      <c r="N306" s="206" t="s">
        <v>1827</v>
      </c>
      <c r="O306" s="233" t="s">
        <v>6071</v>
      </c>
      <c r="P306" s="209" t="s">
        <v>324</v>
      </c>
      <c r="Q306" s="234">
        <v>1</v>
      </c>
      <c r="R306" s="204">
        <v>8</v>
      </c>
      <c r="S306" s="222" t="s">
        <v>5832</v>
      </c>
      <c r="T306" s="235" t="s">
        <v>6054</v>
      </c>
      <c r="U306" s="214"/>
      <c r="V306" s="214"/>
    </row>
    <row r="307" spans="1:22" s="221" customFormat="1" ht="85.5">
      <c r="A307" s="206" t="s">
        <v>5670</v>
      </c>
      <c r="B307" s="202" t="s">
        <v>1827</v>
      </c>
      <c r="C307" s="208">
        <v>301</v>
      </c>
      <c r="D307" s="218">
        <v>1</v>
      </c>
      <c r="E307" s="223" t="s">
        <v>5910</v>
      </c>
      <c r="F307" s="224">
        <v>41275</v>
      </c>
      <c r="G307" s="206" t="s">
        <v>1189</v>
      </c>
      <c r="H307" s="231">
        <v>1.7600000000000001E-3</v>
      </c>
      <c r="I307" s="231">
        <v>1.7600000000000001E-3</v>
      </c>
      <c r="J307" s="202">
        <v>2013</v>
      </c>
      <c r="K307" s="232">
        <v>41275</v>
      </c>
      <c r="L307" s="202">
        <v>2013</v>
      </c>
      <c r="M307" s="232">
        <v>41639</v>
      </c>
      <c r="N307" s="206" t="s">
        <v>1827</v>
      </c>
      <c r="O307" s="233" t="s">
        <v>6072</v>
      </c>
      <c r="P307" s="209" t="s">
        <v>324</v>
      </c>
      <c r="Q307" s="234">
        <v>1</v>
      </c>
      <c r="R307" s="204">
        <v>8</v>
      </c>
      <c r="S307" s="222" t="s">
        <v>5832</v>
      </c>
      <c r="T307" s="235" t="s">
        <v>6054</v>
      </c>
      <c r="U307" s="214"/>
      <c r="V307" s="214"/>
    </row>
    <row r="308" spans="1:22" s="221" customFormat="1" ht="85.5">
      <c r="A308" s="206" t="s">
        <v>5670</v>
      </c>
      <c r="B308" s="202" t="s">
        <v>1827</v>
      </c>
      <c r="C308" s="208">
        <v>302</v>
      </c>
      <c r="D308" s="218">
        <v>1</v>
      </c>
      <c r="E308" s="223" t="s">
        <v>5910</v>
      </c>
      <c r="F308" s="224">
        <v>41275</v>
      </c>
      <c r="G308" s="206" t="s">
        <v>1189</v>
      </c>
      <c r="H308" s="231">
        <v>1.48E-3</v>
      </c>
      <c r="I308" s="231">
        <v>1.48E-3</v>
      </c>
      <c r="J308" s="202">
        <v>2013</v>
      </c>
      <c r="K308" s="232">
        <v>41275</v>
      </c>
      <c r="L308" s="202">
        <v>2013</v>
      </c>
      <c r="M308" s="232">
        <v>41639</v>
      </c>
      <c r="N308" s="206" t="s">
        <v>1827</v>
      </c>
      <c r="O308" s="233" t="s">
        <v>6073</v>
      </c>
      <c r="P308" s="209" t="s">
        <v>324</v>
      </c>
      <c r="Q308" s="234">
        <v>1</v>
      </c>
      <c r="R308" s="204">
        <v>8</v>
      </c>
      <c r="S308" s="222" t="s">
        <v>5832</v>
      </c>
      <c r="T308" s="235" t="s">
        <v>6054</v>
      </c>
      <c r="U308" s="214"/>
      <c r="V308" s="214"/>
    </row>
    <row r="309" spans="1:22" s="221" customFormat="1" ht="85.5">
      <c r="A309" s="206" t="s">
        <v>5670</v>
      </c>
      <c r="B309" s="202" t="s">
        <v>1827</v>
      </c>
      <c r="C309" s="208">
        <v>303</v>
      </c>
      <c r="D309" s="218">
        <v>1</v>
      </c>
      <c r="E309" s="223" t="s">
        <v>5910</v>
      </c>
      <c r="F309" s="224">
        <v>41275</v>
      </c>
      <c r="G309" s="206" t="s">
        <v>1189</v>
      </c>
      <c r="H309" s="231">
        <v>1.0500000000000002E-3</v>
      </c>
      <c r="I309" s="231">
        <v>1.0500000000000002E-3</v>
      </c>
      <c r="J309" s="202">
        <v>2013</v>
      </c>
      <c r="K309" s="232">
        <v>41275</v>
      </c>
      <c r="L309" s="202">
        <v>2013</v>
      </c>
      <c r="M309" s="232">
        <v>41639</v>
      </c>
      <c r="N309" s="206" t="s">
        <v>1827</v>
      </c>
      <c r="O309" s="233" t="s">
        <v>6074</v>
      </c>
      <c r="P309" s="209" t="s">
        <v>324</v>
      </c>
      <c r="Q309" s="234">
        <v>1</v>
      </c>
      <c r="R309" s="204">
        <v>8</v>
      </c>
      <c r="S309" s="222" t="s">
        <v>5832</v>
      </c>
      <c r="T309" s="235" t="s">
        <v>6054</v>
      </c>
      <c r="U309" s="214"/>
      <c r="V309" s="214"/>
    </row>
    <row r="310" spans="1:22" s="221" customFormat="1" ht="85.5">
      <c r="A310" s="206" t="s">
        <v>5670</v>
      </c>
      <c r="B310" s="202" t="s">
        <v>1827</v>
      </c>
      <c r="C310" s="208">
        <v>304</v>
      </c>
      <c r="D310" s="218">
        <v>1</v>
      </c>
      <c r="E310" s="223" t="s">
        <v>5910</v>
      </c>
      <c r="F310" s="224">
        <v>41275</v>
      </c>
      <c r="G310" s="206" t="s">
        <v>1189</v>
      </c>
      <c r="H310" s="231">
        <v>2.3260000000000003E-2</v>
      </c>
      <c r="I310" s="231">
        <v>2.3260000000000003E-2</v>
      </c>
      <c r="J310" s="202">
        <v>2013</v>
      </c>
      <c r="K310" s="232">
        <v>41275</v>
      </c>
      <c r="L310" s="202">
        <v>2013</v>
      </c>
      <c r="M310" s="232">
        <v>41639</v>
      </c>
      <c r="N310" s="206" t="s">
        <v>1827</v>
      </c>
      <c r="O310" s="233" t="s">
        <v>6075</v>
      </c>
      <c r="P310" s="209" t="s">
        <v>324</v>
      </c>
      <c r="Q310" s="234">
        <v>1</v>
      </c>
      <c r="R310" s="204">
        <v>8</v>
      </c>
      <c r="S310" s="222" t="s">
        <v>5832</v>
      </c>
      <c r="T310" s="235" t="s">
        <v>6054</v>
      </c>
      <c r="U310" s="214"/>
      <c r="V310" s="214"/>
    </row>
    <row r="311" spans="1:22" s="221" customFormat="1" ht="85.5">
      <c r="A311" s="206" t="s">
        <v>5670</v>
      </c>
      <c r="B311" s="202" t="s">
        <v>1827</v>
      </c>
      <c r="C311" s="208">
        <v>305</v>
      </c>
      <c r="D311" s="218">
        <v>1</v>
      </c>
      <c r="E311" s="223" t="s">
        <v>5910</v>
      </c>
      <c r="F311" s="224">
        <v>41275</v>
      </c>
      <c r="G311" s="206" t="s">
        <v>1189</v>
      </c>
      <c r="H311" s="231">
        <v>3.6800000000000001E-3</v>
      </c>
      <c r="I311" s="231">
        <v>3.6800000000000001E-3</v>
      </c>
      <c r="J311" s="202">
        <v>2013</v>
      </c>
      <c r="K311" s="232">
        <v>41275</v>
      </c>
      <c r="L311" s="202">
        <v>2013</v>
      </c>
      <c r="M311" s="232">
        <v>41639</v>
      </c>
      <c r="N311" s="206" t="s">
        <v>1827</v>
      </c>
      <c r="O311" s="233" t="s">
        <v>6076</v>
      </c>
      <c r="P311" s="209" t="s">
        <v>324</v>
      </c>
      <c r="Q311" s="234">
        <v>1</v>
      </c>
      <c r="R311" s="204">
        <v>8</v>
      </c>
      <c r="S311" s="222" t="s">
        <v>5832</v>
      </c>
      <c r="T311" s="235" t="s">
        <v>6054</v>
      </c>
      <c r="U311" s="214"/>
      <c r="V311" s="214"/>
    </row>
    <row r="312" spans="1:22" s="221" customFormat="1" ht="85.5">
      <c r="A312" s="206" t="s">
        <v>5670</v>
      </c>
      <c r="B312" s="202" t="s">
        <v>1827</v>
      </c>
      <c r="C312" s="208">
        <v>306</v>
      </c>
      <c r="D312" s="218">
        <v>1</v>
      </c>
      <c r="E312" s="223" t="s">
        <v>5910</v>
      </c>
      <c r="F312" s="224">
        <v>41275</v>
      </c>
      <c r="G312" s="206" t="s">
        <v>1189</v>
      </c>
      <c r="H312" s="231">
        <v>8.4999999999999995E-4</v>
      </c>
      <c r="I312" s="231">
        <v>8.4999999999999995E-4</v>
      </c>
      <c r="J312" s="202">
        <v>2013</v>
      </c>
      <c r="K312" s="232">
        <v>41275</v>
      </c>
      <c r="L312" s="202">
        <v>2013</v>
      </c>
      <c r="M312" s="232">
        <v>41639</v>
      </c>
      <c r="N312" s="206" t="s">
        <v>1827</v>
      </c>
      <c r="O312" s="233" t="s">
        <v>6077</v>
      </c>
      <c r="P312" s="209" t="s">
        <v>324</v>
      </c>
      <c r="Q312" s="234">
        <v>1</v>
      </c>
      <c r="R312" s="204">
        <v>8</v>
      </c>
      <c r="S312" s="222" t="s">
        <v>5832</v>
      </c>
      <c r="T312" s="235" t="s">
        <v>6054</v>
      </c>
      <c r="U312" s="214"/>
      <c r="V312" s="214"/>
    </row>
    <row r="313" spans="1:22" s="221" customFormat="1" ht="85.5">
      <c r="A313" s="206" t="s">
        <v>5670</v>
      </c>
      <c r="B313" s="202" t="s">
        <v>1827</v>
      </c>
      <c r="C313" s="208">
        <v>307</v>
      </c>
      <c r="D313" s="218">
        <v>1</v>
      </c>
      <c r="E313" s="223" t="s">
        <v>5910</v>
      </c>
      <c r="F313" s="224">
        <v>41275</v>
      </c>
      <c r="G313" s="206" t="s">
        <v>1189</v>
      </c>
      <c r="H313" s="231">
        <v>1.48E-3</v>
      </c>
      <c r="I313" s="231">
        <v>1.48E-3</v>
      </c>
      <c r="J313" s="202">
        <v>2013</v>
      </c>
      <c r="K313" s="232">
        <v>41275</v>
      </c>
      <c r="L313" s="202">
        <v>2013</v>
      </c>
      <c r="M313" s="232">
        <v>41639</v>
      </c>
      <c r="N313" s="206" t="s">
        <v>1827</v>
      </c>
      <c r="O313" s="233" t="s">
        <v>6078</v>
      </c>
      <c r="P313" s="209" t="s">
        <v>324</v>
      </c>
      <c r="Q313" s="234">
        <v>1</v>
      </c>
      <c r="R313" s="204">
        <v>8</v>
      </c>
      <c r="S313" s="222" t="s">
        <v>5832</v>
      </c>
      <c r="T313" s="235" t="s">
        <v>6054</v>
      </c>
      <c r="U313" s="214"/>
      <c r="V313" s="214"/>
    </row>
    <row r="314" spans="1:22" s="221" customFormat="1" ht="85.5">
      <c r="A314" s="206" t="s">
        <v>5670</v>
      </c>
      <c r="B314" s="202" t="s">
        <v>1827</v>
      </c>
      <c r="C314" s="208">
        <v>308</v>
      </c>
      <c r="D314" s="218">
        <v>1</v>
      </c>
      <c r="E314" s="223" t="s">
        <v>5910</v>
      </c>
      <c r="F314" s="224">
        <v>41275</v>
      </c>
      <c r="G314" s="206" t="s">
        <v>1189</v>
      </c>
      <c r="H314" s="231">
        <v>1.771E-2</v>
      </c>
      <c r="I314" s="231">
        <v>1.771E-2</v>
      </c>
      <c r="J314" s="202">
        <v>2013</v>
      </c>
      <c r="K314" s="232">
        <v>41275</v>
      </c>
      <c r="L314" s="202">
        <v>2013</v>
      </c>
      <c r="M314" s="232">
        <v>41639</v>
      </c>
      <c r="N314" s="206" t="s">
        <v>1827</v>
      </c>
      <c r="O314" s="233" t="s">
        <v>6079</v>
      </c>
      <c r="P314" s="209" t="s">
        <v>324</v>
      </c>
      <c r="Q314" s="234">
        <v>1</v>
      </c>
      <c r="R314" s="204">
        <v>8</v>
      </c>
      <c r="S314" s="222" t="s">
        <v>5832</v>
      </c>
      <c r="T314" s="235" t="s">
        <v>6054</v>
      </c>
      <c r="U314" s="214"/>
      <c r="V314" s="214"/>
    </row>
    <row r="315" spans="1:22" s="221" customFormat="1" ht="85.5">
      <c r="A315" s="206" t="s">
        <v>5670</v>
      </c>
      <c r="B315" s="202" t="s">
        <v>1827</v>
      </c>
      <c r="C315" s="208">
        <v>309</v>
      </c>
      <c r="D315" s="218">
        <v>1</v>
      </c>
      <c r="E315" s="223" t="s">
        <v>5910</v>
      </c>
      <c r="F315" s="224">
        <v>41275</v>
      </c>
      <c r="G315" s="206" t="s">
        <v>1189</v>
      </c>
      <c r="H315" s="231">
        <v>1.2900000000000001E-3</v>
      </c>
      <c r="I315" s="231">
        <v>1.2900000000000001E-3</v>
      </c>
      <c r="J315" s="202">
        <v>2013</v>
      </c>
      <c r="K315" s="232">
        <v>41275</v>
      </c>
      <c r="L315" s="202">
        <v>2013</v>
      </c>
      <c r="M315" s="232">
        <v>41639</v>
      </c>
      <c r="N315" s="206" t="s">
        <v>1827</v>
      </c>
      <c r="O315" s="233" t="s">
        <v>6080</v>
      </c>
      <c r="P315" s="209" t="s">
        <v>324</v>
      </c>
      <c r="Q315" s="234">
        <v>1</v>
      </c>
      <c r="R315" s="204">
        <v>8</v>
      </c>
      <c r="S315" s="222" t="s">
        <v>5832</v>
      </c>
      <c r="T315" s="235" t="s">
        <v>6054</v>
      </c>
      <c r="U315" s="214"/>
      <c r="V315" s="214"/>
    </row>
    <row r="316" spans="1:22" s="221" customFormat="1" ht="85.5">
      <c r="A316" s="206" t="s">
        <v>5670</v>
      </c>
      <c r="B316" s="202" t="s">
        <v>1827</v>
      </c>
      <c r="C316" s="208">
        <v>310</v>
      </c>
      <c r="D316" s="218">
        <v>1</v>
      </c>
      <c r="E316" s="223" t="s">
        <v>5910</v>
      </c>
      <c r="F316" s="224">
        <v>41275</v>
      </c>
      <c r="G316" s="206" t="s">
        <v>1189</v>
      </c>
      <c r="H316" s="231">
        <v>1.48E-3</v>
      </c>
      <c r="I316" s="231">
        <v>1.48E-3</v>
      </c>
      <c r="J316" s="202">
        <v>2013</v>
      </c>
      <c r="K316" s="232">
        <v>41275</v>
      </c>
      <c r="L316" s="202">
        <v>2013</v>
      </c>
      <c r="M316" s="232">
        <v>41639</v>
      </c>
      <c r="N316" s="206" t="s">
        <v>1827</v>
      </c>
      <c r="O316" s="233" t="s">
        <v>6081</v>
      </c>
      <c r="P316" s="209" t="s">
        <v>324</v>
      </c>
      <c r="Q316" s="234">
        <v>1</v>
      </c>
      <c r="R316" s="204">
        <v>8</v>
      </c>
      <c r="S316" s="222" t="s">
        <v>5832</v>
      </c>
      <c r="T316" s="235" t="s">
        <v>6054</v>
      </c>
      <c r="U316" s="214"/>
      <c r="V316" s="214"/>
    </row>
    <row r="317" spans="1:22" s="221" customFormat="1" ht="85.5">
      <c r="A317" s="206" t="s">
        <v>5670</v>
      </c>
      <c r="B317" s="202" t="s">
        <v>1827</v>
      </c>
      <c r="C317" s="208">
        <v>311</v>
      </c>
      <c r="D317" s="218">
        <v>1</v>
      </c>
      <c r="E317" s="223" t="s">
        <v>5910</v>
      </c>
      <c r="F317" s="224">
        <v>41275</v>
      </c>
      <c r="G317" s="206" t="s">
        <v>1189</v>
      </c>
      <c r="H317" s="231">
        <v>2.7499999999999998E-3</v>
      </c>
      <c r="I317" s="231">
        <v>2.7499999999999998E-3</v>
      </c>
      <c r="J317" s="202">
        <v>2013</v>
      </c>
      <c r="K317" s="232">
        <v>41275</v>
      </c>
      <c r="L317" s="202">
        <v>2013</v>
      </c>
      <c r="M317" s="232">
        <v>41639</v>
      </c>
      <c r="N317" s="206" t="s">
        <v>1827</v>
      </c>
      <c r="O317" s="233" t="s">
        <v>6082</v>
      </c>
      <c r="P317" s="209" t="s">
        <v>324</v>
      </c>
      <c r="Q317" s="234">
        <v>1</v>
      </c>
      <c r="R317" s="204">
        <v>8</v>
      </c>
      <c r="S317" s="222" t="s">
        <v>5832</v>
      </c>
      <c r="T317" s="235" t="s">
        <v>6054</v>
      </c>
      <c r="U317" s="214"/>
      <c r="V317" s="214"/>
    </row>
    <row r="318" spans="1:22" s="221" customFormat="1" ht="85.5">
      <c r="A318" s="206" t="s">
        <v>5670</v>
      </c>
      <c r="B318" s="202" t="s">
        <v>1827</v>
      </c>
      <c r="C318" s="208">
        <v>312</v>
      </c>
      <c r="D318" s="218">
        <v>1</v>
      </c>
      <c r="E318" s="223" t="s">
        <v>5910</v>
      </c>
      <c r="F318" s="224">
        <v>41275</v>
      </c>
      <c r="G318" s="206" t="s">
        <v>1189</v>
      </c>
      <c r="H318" s="231">
        <v>7.9659999999999995E-2</v>
      </c>
      <c r="I318" s="231">
        <v>7.9659999999999995E-2</v>
      </c>
      <c r="J318" s="202">
        <v>2013</v>
      </c>
      <c r="K318" s="232">
        <v>41275</v>
      </c>
      <c r="L318" s="202">
        <v>2013</v>
      </c>
      <c r="M318" s="232">
        <v>41639</v>
      </c>
      <c r="N318" s="206" t="s">
        <v>1827</v>
      </c>
      <c r="O318" s="233" t="s">
        <v>6083</v>
      </c>
      <c r="P318" s="209" t="s">
        <v>324</v>
      </c>
      <c r="Q318" s="234">
        <v>1</v>
      </c>
      <c r="R318" s="204">
        <v>8</v>
      </c>
      <c r="S318" s="222" t="s">
        <v>5832</v>
      </c>
      <c r="T318" s="235" t="s">
        <v>6054</v>
      </c>
      <c r="U318" s="214"/>
      <c r="V318" s="214"/>
    </row>
    <row r="319" spans="1:22" s="221" customFormat="1" ht="85.5">
      <c r="A319" s="206" t="s">
        <v>5670</v>
      </c>
      <c r="B319" s="202" t="s">
        <v>1827</v>
      </c>
      <c r="C319" s="208">
        <v>313</v>
      </c>
      <c r="D319" s="218">
        <v>1</v>
      </c>
      <c r="E319" s="223" t="s">
        <v>5910</v>
      </c>
      <c r="F319" s="224">
        <v>41275</v>
      </c>
      <c r="G319" s="206" t="s">
        <v>1189</v>
      </c>
      <c r="H319" s="231">
        <v>2.7489999999999997E-2</v>
      </c>
      <c r="I319" s="231">
        <v>2.7489999999999997E-2</v>
      </c>
      <c r="J319" s="202">
        <v>2013</v>
      </c>
      <c r="K319" s="232">
        <v>41275</v>
      </c>
      <c r="L319" s="202">
        <v>2013</v>
      </c>
      <c r="M319" s="232">
        <v>41639</v>
      </c>
      <c r="N319" s="206" t="s">
        <v>1827</v>
      </c>
      <c r="O319" s="233" t="s">
        <v>6084</v>
      </c>
      <c r="P319" s="209" t="s">
        <v>324</v>
      </c>
      <c r="Q319" s="234">
        <v>1</v>
      </c>
      <c r="R319" s="204">
        <v>8</v>
      </c>
      <c r="S319" s="222" t="s">
        <v>5832</v>
      </c>
      <c r="T319" s="235" t="s">
        <v>6054</v>
      </c>
      <c r="U319" s="214"/>
      <c r="V319" s="214"/>
    </row>
    <row r="320" spans="1:22" s="221" customFormat="1" ht="85.5">
      <c r="A320" s="206" t="s">
        <v>5670</v>
      </c>
      <c r="B320" s="202" t="s">
        <v>1827</v>
      </c>
      <c r="C320" s="208">
        <v>314</v>
      </c>
      <c r="D320" s="218">
        <v>1</v>
      </c>
      <c r="E320" s="223" t="s">
        <v>5910</v>
      </c>
      <c r="F320" s="224">
        <v>41275</v>
      </c>
      <c r="G320" s="206" t="s">
        <v>1189</v>
      </c>
      <c r="H320" s="231">
        <v>2.5699999999999998E-3</v>
      </c>
      <c r="I320" s="231">
        <v>2.5699999999999998E-3</v>
      </c>
      <c r="J320" s="202">
        <v>2013</v>
      </c>
      <c r="K320" s="232">
        <v>41275</v>
      </c>
      <c r="L320" s="202">
        <v>2013</v>
      </c>
      <c r="M320" s="232">
        <v>41639</v>
      </c>
      <c r="N320" s="206" t="s">
        <v>1827</v>
      </c>
      <c r="O320" s="233" t="s">
        <v>6085</v>
      </c>
      <c r="P320" s="209" t="s">
        <v>324</v>
      </c>
      <c r="Q320" s="234">
        <v>1</v>
      </c>
      <c r="R320" s="204">
        <v>8</v>
      </c>
      <c r="S320" s="222" t="s">
        <v>5832</v>
      </c>
      <c r="T320" s="235" t="s">
        <v>6054</v>
      </c>
      <c r="U320" s="214"/>
      <c r="V320" s="214"/>
    </row>
    <row r="321" spans="1:22" s="221" customFormat="1" ht="85.5">
      <c r="A321" s="206" t="s">
        <v>5670</v>
      </c>
      <c r="B321" s="202" t="s">
        <v>1827</v>
      </c>
      <c r="C321" s="208">
        <v>315</v>
      </c>
      <c r="D321" s="218">
        <v>1</v>
      </c>
      <c r="E321" s="223" t="s">
        <v>5910</v>
      </c>
      <c r="F321" s="224">
        <v>41275</v>
      </c>
      <c r="G321" s="206" t="s">
        <v>1189</v>
      </c>
      <c r="H321" s="231">
        <v>0.40848000000000001</v>
      </c>
      <c r="I321" s="231">
        <v>0.40848000000000001</v>
      </c>
      <c r="J321" s="202">
        <v>2013</v>
      </c>
      <c r="K321" s="232">
        <v>41275</v>
      </c>
      <c r="L321" s="202">
        <v>2013</v>
      </c>
      <c r="M321" s="232">
        <v>41639</v>
      </c>
      <c r="N321" s="206" t="s">
        <v>1827</v>
      </c>
      <c r="O321" s="233" t="s">
        <v>6086</v>
      </c>
      <c r="P321" s="209" t="s">
        <v>324</v>
      </c>
      <c r="Q321" s="234">
        <v>1</v>
      </c>
      <c r="R321" s="204">
        <v>8</v>
      </c>
      <c r="S321" s="222" t="s">
        <v>5832</v>
      </c>
      <c r="T321" s="235" t="s">
        <v>6054</v>
      </c>
      <c r="U321" s="214"/>
      <c r="V321" s="214"/>
    </row>
    <row r="322" spans="1:22" s="221" customFormat="1" ht="85.5">
      <c r="A322" s="206" t="s">
        <v>5670</v>
      </c>
      <c r="B322" s="202" t="s">
        <v>1827</v>
      </c>
      <c r="C322" s="208">
        <v>316</v>
      </c>
      <c r="D322" s="218">
        <v>1</v>
      </c>
      <c r="E322" s="223" t="s">
        <v>5910</v>
      </c>
      <c r="F322" s="224">
        <v>41275</v>
      </c>
      <c r="G322" s="206" t="s">
        <v>1189</v>
      </c>
      <c r="H322" s="231">
        <v>6.4049999999999996E-2</v>
      </c>
      <c r="I322" s="231">
        <v>6.4049999999999996E-2</v>
      </c>
      <c r="J322" s="202">
        <v>2013</v>
      </c>
      <c r="K322" s="232">
        <v>41275</v>
      </c>
      <c r="L322" s="202">
        <v>2013</v>
      </c>
      <c r="M322" s="232">
        <v>41639</v>
      </c>
      <c r="N322" s="206" t="s">
        <v>1827</v>
      </c>
      <c r="O322" s="233" t="s">
        <v>6087</v>
      </c>
      <c r="P322" s="209" t="s">
        <v>324</v>
      </c>
      <c r="Q322" s="234">
        <v>1</v>
      </c>
      <c r="R322" s="204">
        <v>8</v>
      </c>
      <c r="S322" s="222" t="s">
        <v>5832</v>
      </c>
      <c r="T322" s="235" t="s">
        <v>6054</v>
      </c>
      <c r="U322" s="214"/>
      <c r="V322" s="214"/>
    </row>
    <row r="323" spans="1:22" s="221" customFormat="1" ht="85.5">
      <c r="A323" s="206" t="s">
        <v>5670</v>
      </c>
      <c r="B323" s="202" t="s">
        <v>1827</v>
      </c>
      <c r="C323" s="208">
        <v>317</v>
      </c>
      <c r="D323" s="218">
        <v>1</v>
      </c>
      <c r="E323" s="223" t="s">
        <v>5910</v>
      </c>
      <c r="F323" s="224">
        <v>41275</v>
      </c>
      <c r="G323" s="206" t="s">
        <v>1189</v>
      </c>
      <c r="H323" s="231">
        <v>6.4049999999999996E-2</v>
      </c>
      <c r="I323" s="231">
        <v>6.4049999999999996E-2</v>
      </c>
      <c r="J323" s="202">
        <v>2013</v>
      </c>
      <c r="K323" s="232">
        <v>41275</v>
      </c>
      <c r="L323" s="202">
        <v>2013</v>
      </c>
      <c r="M323" s="232">
        <v>41639</v>
      </c>
      <c r="N323" s="206" t="s">
        <v>1827</v>
      </c>
      <c r="O323" s="233" t="s">
        <v>6088</v>
      </c>
      <c r="P323" s="209" t="s">
        <v>324</v>
      </c>
      <c r="Q323" s="234">
        <v>1</v>
      </c>
      <c r="R323" s="204">
        <v>8</v>
      </c>
      <c r="S323" s="222" t="s">
        <v>5832</v>
      </c>
      <c r="T323" s="235" t="s">
        <v>6054</v>
      </c>
      <c r="U323" s="214"/>
      <c r="V323" s="214"/>
    </row>
    <row r="324" spans="1:22" s="221" customFormat="1" ht="85.5">
      <c r="A324" s="206" t="s">
        <v>5670</v>
      </c>
      <c r="B324" s="202" t="s">
        <v>1827</v>
      </c>
      <c r="C324" s="208">
        <v>318</v>
      </c>
      <c r="D324" s="218">
        <v>1</v>
      </c>
      <c r="E324" s="223" t="s">
        <v>5910</v>
      </c>
      <c r="F324" s="224">
        <v>41275</v>
      </c>
      <c r="G324" s="206" t="s">
        <v>1189</v>
      </c>
      <c r="H324" s="231">
        <v>17.830966101694916</v>
      </c>
      <c r="I324" s="231">
        <v>21.04054</v>
      </c>
      <c r="J324" s="202">
        <v>2013</v>
      </c>
      <c r="K324" s="232">
        <v>41275</v>
      </c>
      <c r="L324" s="202">
        <v>2013</v>
      </c>
      <c r="M324" s="232">
        <v>41639</v>
      </c>
      <c r="N324" s="206" t="s">
        <v>1827</v>
      </c>
      <c r="O324" s="233" t="s">
        <v>6089</v>
      </c>
      <c r="P324" s="209" t="s">
        <v>324</v>
      </c>
      <c r="Q324" s="234">
        <v>1</v>
      </c>
      <c r="R324" s="204">
        <v>8</v>
      </c>
      <c r="S324" s="222" t="s">
        <v>5832</v>
      </c>
      <c r="T324" s="235" t="s">
        <v>6090</v>
      </c>
      <c r="U324" s="214"/>
      <c r="V324" s="214"/>
    </row>
    <row r="325" spans="1:22" s="221" customFormat="1" ht="85.5">
      <c r="A325" s="206" t="s">
        <v>5670</v>
      </c>
      <c r="B325" s="202" t="s">
        <v>1827</v>
      </c>
      <c r="C325" s="208">
        <v>319</v>
      </c>
      <c r="D325" s="218">
        <v>1</v>
      </c>
      <c r="E325" s="223" t="s">
        <v>5910</v>
      </c>
      <c r="F325" s="224">
        <v>41275</v>
      </c>
      <c r="G325" s="206" t="s">
        <v>1189</v>
      </c>
      <c r="H325" s="231">
        <v>0.18243999999999999</v>
      </c>
      <c r="I325" s="231">
        <v>0.18243999999999999</v>
      </c>
      <c r="J325" s="202">
        <v>2013</v>
      </c>
      <c r="K325" s="232">
        <v>41275</v>
      </c>
      <c r="L325" s="202">
        <v>2013</v>
      </c>
      <c r="M325" s="232">
        <v>41639</v>
      </c>
      <c r="N325" s="206" t="s">
        <v>1827</v>
      </c>
      <c r="O325" s="233" t="s">
        <v>6091</v>
      </c>
      <c r="P325" s="209" t="s">
        <v>324</v>
      </c>
      <c r="Q325" s="234">
        <v>1</v>
      </c>
      <c r="R325" s="204">
        <v>8</v>
      </c>
      <c r="S325" s="222" t="s">
        <v>5832</v>
      </c>
      <c r="T325" s="235" t="s">
        <v>6092</v>
      </c>
      <c r="U325" s="214"/>
      <c r="V325" s="214"/>
    </row>
    <row r="326" spans="1:22" s="221" customFormat="1" ht="85.5">
      <c r="A326" s="206" t="s">
        <v>5670</v>
      </c>
      <c r="B326" s="202" t="s">
        <v>1827</v>
      </c>
      <c r="C326" s="208">
        <v>320</v>
      </c>
      <c r="D326" s="218">
        <v>1</v>
      </c>
      <c r="E326" s="223" t="s">
        <v>5910</v>
      </c>
      <c r="F326" s="224">
        <v>41275</v>
      </c>
      <c r="G326" s="206" t="s">
        <v>1189</v>
      </c>
      <c r="H326" s="231">
        <v>61.955820000000003</v>
      </c>
      <c r="I326" s="231">
        <v>61.955820000000003</v>
      </c>
      <c r="J326" s="202">
        <v>2013</v>
      </c>
      <c r="K326" s="232">
        <v>41275</v>
      </c>
      <c r="L326" s="202">
        <v>2013</v>
      </c>
      <c r="M326" s="232">
        <v>41639</v>
      </c>
      <c r="N326" s="206" t="s">
        <v>1827</v>
      </c>
      <c r="O326" s="233" t="s">
        <v>6093</v>
      </c>
      <c r="P326" s="209" t="s">
        <v>324</v>
      </c>
      <c r="Q326" s="234">
        <v>1</v>
      </c>
      <c r="R326" s="204">
        <v>8</v>
      </c>
      <c r="S326" s="222" t="s">
        <v>5832</v>
      </c>
      <c r="T326" s="235" t="s">
        <v>6092</v>
      </c>
      <c r="U326" s="214"/>
      <c r="V326" s="214"/>
    </row>
    <row r="327" spans="1:22" s="221" customFormat="1" ht="85.5">
      <c r="A327" s="206" t="s">
        <v>5670</v>
      </c>
      <c r="B327" s="202" t="s">
        <v>1827</v>
      </c>
      <c r="C327" s="208">
        <v>321</v>
      </c>
      <c r="D327" s="218">
        <v>1</v>
      </c>
      <c r="E327" s="223" t="s">
        <v>5910</v>
      </c>
      <c r="F327" s="224">
        <v>41275</v>
      </c>
      <c r="G327" s="206" t="s">
        <v>1189</v>
      </c>
      <c r="H327" s="231">
        <v>6.79E-3</v>
      </c>
      <c r="I327" s="231">
        <v>6.79E-3</v>
      </c>
      <c r="J327" s="202">
        <v>2013</v>
      </c>
      <c r="K327" s="232">
        <v>41275</v>
      </c>
      <c r="L327" s="202">
        <v>2013</v>
      </c>
      <c r="M327" s="232">
        <v>41639</v>
      </c>
      <c r="N327" s="206" t="s">
        <v>1827</v>
      </c>
      <c r="O327" s="233" t="s">
        <v>6094</v>
      </c>
      <c r="P327" s="209" t="s">
        <v>324</v>
      </c>
      <c r="Q327" s="234">
        <v>1</v>
      </c>
      <c r="R327" s="204">
        <v>8</v>
      </c>
      <c r="S327" s="222" t="s">
        <v>5832</v>
      </c>
      <c r="T327" s="235" t="s">
        <v>6092</v>
      </c>
      <c r="U327" s="214"/>
      <c r="V327" s="214"/>
    </row>
    <row r="328" spans="1:22" s="221" customFormat="1" ht="85.5">
      <c r="A328" s="206" t="s">
        <v>5670</v>
      </c>
      <c r="B328" s="202" t="s">
        <v>1827</v>
      </c>
      <c r="C328" s="208">
        <v>322</v>
      </c>
      <c r="D328" s="218">
        <v>1</v>
      </c>
      <c r="E328" s="223" t="s">
        <v>5910</v>
      </c>
      <c r="F328" s="224">
        <v>41275</v>
      </c>
      <c r="G328" s="206" t="s">
        <v>1189</v>
      </c>
      <c r="H328" s="231">
        <v>5.1000000000000004E-4</v>
      </c>
      <c r="I328" s="231">
        <v>5.1000000000000004E-4</v>
      </c>
      <c r="J328" s="202">
        <v>2013</v>
      </c>
      <c r="K328" s="232">
        <v>41275</v>
      </c>
      <c r="L328" s="202">
        <v>2013</v>
      </c>
      <c r="M328" s="232">
        <v>41639</v>
      </c>
      <c r="N328" s="206" t="s">
        <v>1827</v>
      </c>
      <c r="O328" s="233" t="s">
        <v>6095</v>
      </c>
      <c r="P328" s="209" t="s">
        <v>324</v>
      </c>
      <c r="Q328" s="234">
        <v>1</v>
      </c>
      <c r="R328" s="204">
        <v>8</v>
      </c>
      <c r="S328" s="222" t="s">
        <v>5832</v>
      </c>
      <c r="T328" s="235" t="s">
        <v>6092</v>
      </c>
      <c r="U328" s="214"/>
      <c r="V328" s="214"/>
    </row>
    <row r="329" spans="1:22" s="221" customFormat="1" ht="85.5">
      <c r="A329" s="206" t="s">
        <v>5670</v>
      </c>
      <c r="B329" s="202" t="s">
        <v>1827</v>
      </c>
      <c r="C329" s="208">
        <v>323</v>
      </c>
      <c r="D329" s="218">
        <v>1</v>
      </c>
      <c r="E329" s="223" t="s">
        <v>5910</v>
      </c>
      <c r="F329" s="224">
        <v>41275</v>
      </c>
      <c r="G329" s="206" t="s">
        <v>1189</v>
      </c>
      <c r="H329" s="231">
        <v>1.221E-2</v>
      </c>
      <c r="I329" s="231">
        <v>1.221E-2</v>
      </c>
      <c r="J329" s="202">
        <v>2013</v>
      </c>
      <c r="K329" s="232">
        <v>41275</v>
      </c>
      <c r="L329" s="202">
        <v>2013</v>
      </c>
      <c r="M329" s="232">
        <v>41639</v>
      </c>
      <c r="N329" s="206" t="s">
        <v>1827</v>
      </c>
      <c r="O329" s="233" t="s">
        <v>6096</v>
      </c>
      <c r="P329" s="209" t="s">
        <v>324</v>
      </c>
      <c r="Q329" s="234">
        <v>1</v>
      </c>
      <c r="R329" s="204">
        <v>8</v>
      </c>
      <c r="S329" s="222" t="s">
        <v>5832</v>
      </c>
      <c r="T329" s="235" t="s">
        <v>6092</v>
      </c>
      <c r="U329" s="214"/>
      <c r="V329" s="214"/>
    </row>
    <row r="330" spans="1:22" s="221" customFormat="1" ht="85.5">
      <c r="A330" s="206" t="s">
        <v>5670</v>
      </c>
      <c r="B330" s="202" t="s">
        <v>1827</v>
      </c>
      <c r="C330" s="208">
        <v>324</v>
      </c>
      <c r="D330" s="218">
        <v>1</v>
      </c>
      <c r="E330" s="223" t="s">
        <v>5910</v>
      </c>
      <c r="F330" s="224">
        <v>41275</v>
      </c>
      <c r="G330" s="206" t="s">
        <v>1189</v>
      </c>
      <c r="H330" s="231">
        <v>9.9900000000000006E-3</v>
      </c>
      <c r="I330" s="231">
        <v>9.9900000000000006E-3</v>
      </c>
      <c r="J330" s="202">
        <v>2013</v>
      </c>
      <c r="K330" s="232">
        <v>41275</v>
      </c>
      <c r="L330" s="202">
        <v>2013</v>
      </c>
      <c r="M330" s="232">
        <v>41639</v>
      </c>
      <c r="N330" s="206" t="s">
        <v>1827</v>
      </c>
      <c r="O330" s="233" t="s">
        <v>6097</v>
      </c>
      <c r="P330" s="209" t="s">
        <v>324</v>
      </c>
      <c r="Q330" s="234">
        <v>1</v>
      </c>
      <c r="R330" s="204">
        <v>8</v>
      </c>
      <c r="S330" s="222" t="s">
        <v>5832</v>
      </c>
      <c r="T330" s="235" t="s">
        <v>6092</v>
      </c>
      <c r="U330" s="214"/>
      <c r="V330" s="214"/>
    </row>
    <row r="331" spans="1:22" s="221" customFormat="1" ht="85.5">
      <c r="A331" s="206" t="s">
        <v>5670</v>
      </c>
      <c r="B331" s="202" t="s">
        <v>1827</v>
      </c>
      <c r="C331" s="208">
        <v>325</v>
      </c>
      <c r="D331" s="218">
        <v>1</v>
      </c>
      <c r="E331" s="223" t="s">
        <v>5910</v>
      </c>
      <c r="F331" s="224">
        <v>41275</v>
      </c>
      <c r="G331" s="206" t="s">
        <v>1189</v>
      </c>
      <c r="H331" s="231">
        <v>5.1000000000000004E-4</v>
      </c>
      <c r="I331" s="231">
        <v>5.1000000000000004E-4</v>
      </c>
      <c r="J331" s="202">
        <v>2013</v>
      </c>
      <c r="K331" s="232">
        <v>41275</v>
      </c>
      <c r="L331" s="202">
        <v>2013</v>
      </c>
      <c r="M331" s="232">
        <v>41639</v>
      </c>
      <c r="N331" s="206" t="s">
        <v>1827</v>
      </c>
      <c r="O331" s="233" t="s">
        <v>6098</v>
      </c>
      <c r="P331" s="209" t="s">
        <v>324</v>
      </c>
      <c r="Q331" s="234">
        <v>1</v>
      </c>
      <c r="R331" s="204">
        <v>8</v>
      </c>
      <c r="S331" s="222" t="s">
        <v>5832</v>
      </c>
      <c r="T331" s="235" t="s">
        <v>6092</v>
      </c>
      <c r="U331" s="214"/>
      <c r="V331" s="214"/>
    </row>
    <row r="332" spans="1:22" s="221" customFormat="1" ht="85.5">
      <c r="A332" s="206" t="s">
        <v>5670</v>
      </c>
      <c r="B332" s="202" t="s">
        <v>1827</v>
      </c>
      <c r="C332" s="208">
        <v>326</v>
      </c>
      <c r="D332" s="218">
        <v>1</v>
      </c>
      <c r="E332" s="223" t="s">
        <v>5910</v>
      </c>
      <c r="F332" s="224">
        <v>41275</v>
      </c>
      <c r="G332" s="206" t="s">
        <v>1189</v>
      </c>
      <c r="H332" s="231">
        <v>0.11012999999999999</v>
      </c>
      <c r="I332" s="231">
        <v>0.11012999999999999</v>
      </c>
      <c r="J332" s="202">
        <v>2013</v>
      </c>
      <c r="K332" s="232">
        <v>41275</v>
      </c>
      <c r="L332" s="202">
        <v>2013</v>
      </c>
      <c r="M332" s="232">
        <v>41639</v>
      </c>
      <c r="N332" s="206" t="s">
        <v>1827</v>
      </c>
      <c r="O332" s="233" t="s">
        <v>6099</v>
      </c>
      <c r="P332" s="209" t="s">
        <v>324</v>
      </c>
      <c r="Q332" s="234">
        <v>1</v>
      </c>
      <c r="R332" s="204">
        <v>8</v>
      </c>
      <c r="S332" s="222" t="s">
        <v>5832</v>
      </c>
      <c r="T332" s="235" t="s">
        <v>6100</v>
      </c>
      <c r="U332" s="214"/>
      <c r="V332" s="214"/>
    </row>
    <row r="333" spans="1:22" s="221" customFormat="1" ht="85.5">
      <c r="A333" s="206" t="s">
        <v>5670</v>
      </c>
      <c r="B333" s="202" t="s">
        <v>1827</v>
      </c>
      <c r="C333" s="208">
        <v>327</v>
      </c>
      <c r="D333" s="218">
        <v>1</v>
      </c>
      <c r="E333" s="223" t="s">
        <v>5910</v>
      </c>
      <c r="F333" s="224">
        <v>41275</v>
      </c>
      <c r="G333" s="206" t="s">
        <v>1189</v>
      </c>
      <c r="H333" s="231">
        <v>1.0670000000000001E-2</v>
      </c>
      <c r="I333" s="231">
        <v>1.0670000000000001E-2</v>
      </c>
      <c r="J333" s="202">
        <v>2013</v>
      </c>
      <c r="K333" s="232">
        <v>41275</v>
      </c>
      <c r="L333" s="202">
        <v>2013</v>
      </c>
      <c r="M333" s="232">
        <v>41639</v>
      </c>
      <c r="N333" s="206" t="s">
        <v>1827</v>
      </c>
      <c r="O333" s="233" t="s">
        <v>6101</v>
      </c>
      <c r="P333" s="209" t="s">
        <v>324</v>
      </c>
      <c r="Q333" s="234">
        <v>1</v>
      </c>
      <c r="R333" s="204">
        <v>8</v>
      </c>
      <c r="S333" s="222" t="s">
        <v>5832</v>
      </c>
      <c r="T333" s="235" t="s">
        <v>6100</v>
      </c>
      <c r="U333" s="214"/>
      <c r="V333" s="214"/>
    </row>
    <row r="334" spans="1:22" s="221" customFormat="1" ht="85.5">
      <c r="A334" s="206" t="s">
        <v>5670</v>
      </c>
      <c r="B334" s="202" t="s">
        <v>1827</v>
      </c>
      <c r="C334" s="208">
        <v>328</v>
      </c>
      <c r="D334" s="218">
        <v>1</v>
      </c>
      <c r="E334" s="223" t="s">
        <v>5910</v>
      </c>
      <c r="F334" s="224">
        <v>41275</v>
      </c>
      <c r="G334" s="206" t="s">
        <v>1189</v>
      </c>
      <c r="H334" s="231">
        <v>0.16894999999999999</v>
      </c>
      <c r="I334" s="231">
        <v>0.16894999999999999</v>
      </c>
      <c r="J334" s="202">
        <v>2013</v>
      </c>
      <c r="K334" s="232">
        <v>41275</v>
      </c>
      <c r="L334" s="202">
        <v>2013</v>
      </c>
      <c r="M334" s="232">
        <v>41639</v>
      </c>
      <c r="N334" s="206" t="s">
        <v>1827</v>
      </c>
      <c r="O334" s="233" t="s">
        <v>6102</v>
      </c>
      <c r="P334" s="209" t="s">
        <v>324</v>
      </c>
      <c r="Q334" s="234">
        <v>1</v>
      </c>
      <c r="R334" s="204">
        <v>8</v>
      </c>
      <c r="S334" s="222" t="s">
        <v>5832</v>
      </c>
      <c r="T334" s="235" t="s">
        <v>6100</v>
      </c>
      <c r="U334" s="214"/>
      <c r="V334" s="214"/>
    </row>
    <row r="335" spans="1:22" s="221" customFormat="1" ht="85.5">
      <c r="A335" s="206" t="s">
        <v>5670</v>
      </c>
      <c r="B335" s="202" t="s">
        <v>1827</v>
      </c>
      <c r="C335" s="208">
        <v>329</v>
      </c>
      <c r="D335" s="218">
        <v>1</v>
      </c>
      <c r="E335" s="223" t="s">
        <v>5910</v>
      </c>
      <c r="F335" s="224">
        <v>41275</v>
      </c>
      <c r="G335" s="206" t="s">
        <v>1189</v>
      </c>
      <c r="H335" s="231">
        <v>1.257E-2</v>
      </c>
      <c r="I335" s="231">
        <v>1.257E-2</v>
      </c>
      <c r="J335" s="202">
        <v>2013</v>
      </c>
      <c r="K335" s="232">
        <v>41275</v>
      </c>
      <c r="L335" s="202">
        <v>2013</v>
      </c>
      <c r="M335" s="232">
        <v>41639</v>
      </c>
      <c r="N335" s="206" t="s">
        <v>1827</v>
      </c>
      <c r="O335" s="233" t="s">
        <v>6103</v>
      </c>
      <c r="P335" s="209" t="s">
        <v>324</v>
      </c>
      <c r="Q335" s="234">
        <v>1</v>
      </c>
      <c r="R335" s="204">
        <v>8</v>
      </c>
      <c r="S335" s="222" t="s">
        <v>5832</v>
      </c>
      <c r="T335" s="235" t="s">
        <v>6100</v>
      </c>
      <c r="U335" s="214"/>
      <c r="V335" s="214"/>
    </row>
    <row r="336" spans="1:22" s="221" customFormat="1" ht="85.5">
      <c r="A336" s="206" t="s">
        <v>5670</v>
      </c>
      <c r="B336" s="202" t="s">
        <v>1827</v>
      </c>
      <c r="C336" s="208">
        <v>330</v>
      </c>
      <c r="D336" s="218">
        <v>1</v>
      </c>
      <c r="E336" s="223" t="s">
        <v>5910</v>
      </c>
      <c r="F336" s="224">
        <v>41275</v>
      </c>
      <c r="G336" s="206" t="s">
        <v>1189</v>
      </c>
      <c r="H336" s="231">
        <v>2.8900000000000002E-3</v>
      </c>
      <c r="I336" s="231">
        <v>2.8900000000000002E-3</v>
      </c>
      <c r="J336" s="202">
        <v>2013</v>
      </c>
      <c r="K336" s="232">
        <v>41275</v>
      </c>
      <c r="L336" s="202">
        <v>2013</v>
      </c>
      <c r="M336" s="232">
        <v>41639</v>
      </c>
      <c r="N336" s="206" t="s">
        <v>1827</v>
      </c>
      <c r="O336" s="233" t="s">
        <v>6104</v>
      </c>
      <c r="P336" s="209" t="s">
        <v>324</v>
      </c>
      <c r="Q336" s="234">
        <v>1</v>
      </c>
      <c r="R336" s="204">
        <v>8</v>
      </c>
      <c r="S336" s="222" t="s">
        <v>5832</v>
      </c>
      <c r="T336" s="235" t="s">
        <v>6100</v>
      </c>
      <c r="U336" s="214"/>
      <c r="V336" s="214"/>
    </row>
    <row r="337" spans="1:22" s="221" customFormat="1" ht="85.5">
      <c r="A337" s="206" t="s">
        <v>5670</v>
      </c>
      <c r="B337" s="202" t="s">
        <v>1827</v>
      </c>
      <c r="C337" s="208">
        <v>331</v>
      </c>
      <c r="D337" s="218">
        <v>1</v>
      </c>
      <c r="E337" s="223" t="s">
        <v>5910</v>
      </c>
      <c r="F337" s="224">
        <v>41275</v>
      </c>
      <c r="G337" s="206" t="s">
        <v>1189</v>
      </c>
      <c r="H337" s="231">
        <v>3.8599999999999997E-3</v>
      </c>
      <c r="I337" s="231">
        <v>3.8599999999999997E-3</v>
      </c>
      <c r="J337" s="202">
        <v>2013</v>
      </c>
      <c r="K337" s="232">
        <v>41275</v>
      </c>
      <c r="L337" s="202">
        <v>2013</v>
      </c>
      <c r="M337" s="232">
        <v>41639</v>
      </c>
      <c r="N337" s="206" t="s">
        <v>1827</v>
      </c>
      <c r="O337" s="233" t="s">
        <v>6105</v>
      </c>
      <c r="P337" s="209" t="s">
        <v>324</v>
      </c>
      <c r="Q337" s="234">
        <v>1</v>
      </c>
      <c r="R337" s="204">
        <v>8</v>
      </c>
      <c r="S337" s="222" t="s">
        <v>5832</v>
      </c>
      <c r="T337" s="235" t="s">
        <v>6100</v>
      </c>
      <c r="U337" s="214"/>
      <c r="V337" s="214"/>
    </row>
    <row r="338" spans="1:22" s="221" customFormat="1" ht="85.5">
      <c r="A338" s="206" t="s">
        <v>5670</v>
      </c>
      <c r="B338" s="202" t="s">
        <v>1827</v>
      </c>
      <c r="C338" s="208">
        <v>332</v>
      </c>
      <c r="D338" s="218">
        <v>1</v>
      </c>
      <c r="E338" s="223" t="s">
        <v>5910</v>
      </c>
      <c r="F338" s="224">
        <v>41275</v>
      </c>
      <c r="G338" s="206" t="s">
        <v>1189</v>
      </c>
      <c r="H338" s="231">
        <v>2.7400000000000002E-3</v>
      </c>
      <c r="I338" s="231">
        <v>2.7400000000000002E-3</v>
      </c>
      <c r="J338" s="202">
        <v>2013</v>
      </c>
      <c r="K338" s="232">
        <v>41275</v>
      </c>
      <c r="L338" s="202">
        <v>2013</v>
      </c>
      <c r="M338" s="232">
        <v>41639</v>
      </c>
      <c r="N338" s="206" t="s">
        <v>1827</v>
      </c>
      <c r="O338" s="233" t="s">
        <v>6106</v>
      </c>
      <c r="P338" s="209" t="s">
        <v>324</v>
      </c>
      <c r="Q338" s="234">
        <v>1</v>
      </c>
      <c r="R338" s="204">
        <v>8</v>
      </c>
      <c r="S338" s="222" t="s">
        <v>5832</v>
      </c>
      <c r="T338" s="235" t="s">
        <v>6100</v>
      </c>
      <c r="U338" s="214"/>
      <c r="V338" s="214"/>
    </row>
    <row r="339" spans="1:22" s="221" customFormat="1" ht="85.5">
      <c r="A339" s="206" t="s">
        <v>5670</v>
      </c>
      <c r="B339" s="202" t="s">
        <v>1827</v>
      </c>
      <c r="C339" s="208">
        <v>333</v>
      </c>
      <c r="D339" s="218">
        <v>1</v>
      </c>
      <c r="E339" s="223" t="s">
        <v>5910</v>
      </c>
      <c r="F339" s="224">
        <v>41275</v>
      </c>
      <c r="G339" s="206" t="s">
        <v>1189</v>
      </c>
      <c r="H339" s="231">
        <v>1.2070000000000001E-2</v>
      </c>
      <c r="I339" s="231">
        <v>1.2070000000000001E-2</v>
      </c>
      <c r="J339" s="202">
        <v>2013</v>
      </c>
      <c r="K339" s="232">
        <v>41275</v>
      </c>
      <c r="L339" s="202">
        <v>2013</v>
      </c>
      <c r="M339" s="232">
        <v>41639</v>
      </c>
      <c r="N339" s="206" t="s">
        <v>1827</v>
      </c>
      <c r="O339" s="233" t="s">
        <v>6107</v>
      </c>
      <c r="P339" s="209" t="s">
        <v>324</v>
      </c>
      <c r="Q339" s="234">
        <v>1</v>
      </c>
      <c r="R339" s="204">
        <v>8</v>
      </c>
      <c r="S339" s="222" t="s">
        <v>5832</v>
      </c>
      <c r="T339" s="235" t="s">
        <v>6100</v>
      </c>
      <c r="U339" s="214"/>
      <c r="V339" s="214"/>
    </row>
    <row r="340" spans="1:22" s="221" customFormat="1" ht="85.5">
      <c r="A340" s="206" t="s">
        <v>5670</v>
      </c>
      <c r="B340" s="202" t="s">
        <v>1827</v>
      </c>
      <c r="C340" s="208">
        <v>334</v>
      </c>
      <c r="D340" s="218">
        <v>1</v>
      </c>
      <c r="E340" s="223" t="s">
        <v>5910</v>
      </c>
      <c r="F340" s="224">
        <v>41275</v>
      </c>
      <c r="G340" s="206" t="s">
        <v>1189</v>
      </c>
      <c r="H340" s="231">
        <v>0.19759000000000002</v>
      </c>
      <c r="I340" s="231">
        <v>0.19759000000000002</v>
      </c>
      <c r="J340" s="202">
        <v>2013</v>
      </c>
      <c r="K340" s="232">
        <v>41275</v>
      </c>
      <c r="L340" s="202">
        <v>2013</v>
      </c>
      <c r="M340" s="232">
        <v>41639</v>
      </c>
      <c r="N340" s="206" t="s">
        <v>1827</v>
      </c>
      <c r="O340" s="233" t="s">
        <v>6108</v>
      </c>
      <c r="P340" s="209" t="s">
        <v>324</v>
      </c>
      <c r="Q340" s="234">
        <v>1</v>
      </c>
      <c r="R340" s="204">
        <v>8</v>
      </c>
      <c r="S340" s="222" t="s">
        <v>5832</v>
      </c>
      <c r="T340" s="235" t="s">
        <v>6109</v>
      </c>
      <c r="U340" s="214"/>
      <c r="V340" s="214"/>
    </row>
    <row r="341" spans="1:22" s="221" customFormat="1" ht="85.5">
      <c r="A341" s="206" t="s">
        <v>5670</v>
      </c>
      <c r="B341" s="202" t="s">
        <v>1827</v>
      </c>
      <c r="C341" s="208">
        <v>335</v>
      </c>
      <c r="D341" s="218">
        <v>1</v>
      </c>
      <c r="E341" s="223" t="s">
        <v>5910</v>
      </c>
      <c r="F341" s="224">
        <v>41275</v>
      </c>
      <c r="G341" s="206" t="s">
        <v>1189</v>
      </c>
      <c r="H341" s="231">
        <v>0.10931</v>
      </c>
      <c r="I341" s="231">
        <v>0.10931</v>
      </c>
      <c r="J341" s="202">
        <v>2013</v>
      </c>
      <c r="K341" s="232">
        <v>41275</v>
      </c>
      <c r="L341" s="202">
        <v>2013</v>
      </c>
      <c r="M341" s="232">
        <v>41639</v>
      </c>
      <c r="N341" s="206" t="s">
        <v>1827</v>
      </c>
      <c r="O341" s="233" t="s">
        <v>6110</v>
      </c>
      <c r="P341" s="209" t="s">
        <v>324</v>
      </c>
      <c r="Q341" s="234">
        <v>1</v>
      </c>
      <c r="R341" s="204">
        <v>8</v>
      </c>
      <c r="S341" s="222" t="s">
        <v>5832</v>
      </c>
      <c r="T341" s="235" t="s">
        <v>6109</v>
      </c>
      <c r="U341" s="214"/>
      <c r="V341" s="214"/>
    </row>
    <row r="342" spans="1:22" s="221" customFormat="1" ht="85.5">
      <c r="A342" s="206" t="s">
        <v>5670</v>
      </c>
      <c r="B342" s="202" t="s">
        <v>1827</v>
      </c>
      <c r="C342" s="208">
        <v>336</v>
      </c>
      <c r="D342" s="218">
        <v>1</v>
      </c>
      <c r="E342" s="223" t="s">
        <v>5910</v>
      </c>
      <c r="F342" s="224">
        <v>41275</v>
      </c>
      <c r="G342" s="206" t="s">
        <v>1189</v>
      </c>
      <c r="H342" s="231">
        <v>1.3600000000000001E-3</v>
      </c>
      <c r="I342" s="231">
        <v>1.3600000000000001E-3</v>
      </c>
      <c r="J342" s="202">
        <v>2013</v>
      </c>
      <c r="K342" s="232">
        <v>41275</v>
      </c>
      <c r="L342" s="202">
        <v>2013</v>
      </c>
      <c r="M342" s="232">
        <v>41639</v>
      </c>
      <c r="N342" s="206" t="s">
        <v>1827</v>
      </c>
      <c r="O342" s="233" t="s">
        <v>6111</v>
      </c>
      <c r="P342" s="209" t="s">
        <v>324</v>
      </c>
      <c r="Q342" s="234">
        <v>1</v>
      </c>
      <c r="R342" s="204">
        <v>8</v>
      </c>
      <c r="S342" s="222" t="s">
        <v>5832</v>
      </c>
      <c r="T342" s="235" t="s">
        <v>6109</v>
      </c>
      <c r="U342" s="214"/>
      <c r="V342" s="214"/>
    </row>
    <row r="343" spans="1:22" s="221" customFormat="1" ht="85.5">
      <c r="A343" s="206" t="s">
        <v>5670</v>
      </c>
      <c r="B343" s="202" t="s">
        <v>1827</v>
      </c>
      <c r="C343" s="208">
        <v>337</v>
      </c>
      <c r="D343" s="218">
        <v>1</v>
      </c>
      <c r="E343" s="223" t="s">
        <v>5910</v>
      </c>
      <c r="F343" s="224">
        <v>41275</v>
      </c>
      <c r="G343" s="206" t="s">
        <v>1189</v>
      </c>
      <c r="H343" s="231">
        <v>3.9509999999999997E-2</v>
      </c>
      <c r="I343" s="231">
        <v>3.9509999999999997E-2</v>
      </c>
      <c r="J343" s="202">
        <v>2013</v>
      </c>
      <c r="K343" s="232">
        <v>41275</v>
      </c>
      <c r="L343" s="202">
        <v>2013</v>
      </c>
      <c r="M343" s="232">
        <v>41639</v>
      </c>
      <c r="N343" s="206" t="s">
        <v>1827</v>
      </c>
      <c r="O343" s="233" t="s">
        <v>6112</v>
      </c>
      <c r="P343" s="209" t="s">
        <v>324</v>
      </c>
      <c r="Q343" s="234">
        <v>1</v>
      </c>
      <c r="R343" s="204">
        <v>8</v>
      </c>
      <c r="S343" s="222" t="s">
        <v>5832</v>
      </c>
      <c r="T343" s="235" t="s">
        <v>6109</v>
      </c>
      <c r="U343" s="214"/>
      <c r="V343" s="214"/>
    </row>
    <row r="344" spans="1:22" s="221" customFormat="1" ht="85.5">
      <c r="A344" s="206" t="s">
        <v>5670</v>
      </c>
      <c r="B344" s="202" t="s">
        <v>1827</v>
      </c>
      <c r="C344" s="208">
        <v>338</v>
      </c>
      <c r="D344" s="218">
        <v>1</v>
      </c>
      <c r="E344" s="223" t="s">
        <v>5910</v>
      </c>
      <c r="F344" s="224">
        <v>41275</v>
      </c>
      <c r="G344" s="206" t="s">
        <v>1189</v>
      </c>
      <c r="H344" s="231">
        <v>7.8079999999999997E-2</v>
      </c>
      <c r="I344" s="231">
        <v>7.8079999999999997E-2</v>
      </c>
      <c r="J344" s="202">
        <v>2013</v>
      </c>
      <c r="K344" s="232">
        <v>41275</v>
      </c>
      <c r="L344" s="202">
        <v>2013</v>
      </c>
      <c r="M344" s="232">
        <v>41639</v>
      </c>
      <c r="N344" s="206" t="s">
        <v>1827</v>
      </c>
      <c r="O344" s="233" t="s">
        <v>6113</v>
      </c>
      <c r="P344" s="209" t="s">
        <v>324</v>
      </c>
      <c r="Q344" s="234">
        <v>1</v>
      </c>
      <c r="R344" s="204">
        <v>8</v>
      </c>
      <c r="S344" s="222" t="s">
        <v>5832</v>
      </c>
      <c r="T344" s="235" t="s">
        <v>6109</v>
      </c>
      <c r="U344" s="214"/>
      <c r="V344" s="214"/>
    </row>
    <row r="345" spans="1:22" s="221" customFormat="1" ht="85.5">
      <c r="A345" s="206" t="s">
        <v>5670</v>
      </c>
      <c r="B345" s="202" t="s">
        <v>1827</v>
      </c>
      <c r="C345" s="208">
        <v>339</v>
      </c>
      <c r="D345" s="218">
        <v>1</v>
      </c>
      <c r="E345" s="223" t="s">
        <v>5910</v>
      </c>
      <c r="F345" s="224">
        <v>41275</v>
      </c>
      <c r="G345" s="206" t="s">
        <v>1189</v>
      </c>
      <c r="H345" s="231">
        <v>3.5069999999999997E-2</v>
      </c>
      <c r="I345" s="231">
        <v>3.5069999999999997E-2</v>
      </c>
      <c r="J345" s="202">
        <v>2013</v>
      </c>
      <c r="K345" s="232">
        <v>41275</v>
      </c>
      <c r="L345" s="202">
        <v>2013</v>
      </c>
      <c r="M345" s="232">
        <v>41639</v>
      </c>
      <c r="N345" s="206" t="s">
        <v>1827</v>
      </c>
      <c r="O345" s="233" t="s">
        <v>6114</v>
      </c>
      <c r="P345" s="209" t="s">
        <v>324</v>
      </c>
      <c r="Q345" s="234">
        <v>1</v>
      </c>
      <c r="R345" s="204">
        <v>8</v>
      </c>
      <c r="S345" s="222" t="s">
        <v>5832</v>
      </c>
      <c r="T345" s="235" t="s">
        <v>6109</v>
      </c>
      <c r="U345" s="214"/>
      <c r="V345" s="214"/>
    </row>
    <row r="346" spans="1:22" s="221" customFormat="1" ht="85.5">
      <c r="A346" s="206" t="s">
        <v>5670</v>
      </c>
      <c r="B346" s="202" t="s">
        <v>1827</v>
      </c>
      <c r="C346" s="208">
        <v>340</v>
      </c>
      <c r="D346" s="218">
        <v>1</v>
      </c>
      <c r="E346" s="223" t="s">
        <v>5910</v>
      </c>
      <c r="F346" s="224">
        <v>41275</v>
      </c>
      <c r="G346" s="206" t="s">
        <v>1189</v>
      </c>
      <c r="H346" s="231">
        <v>5.11E-2</v>
      </c>
      <c r="I346" s="231">
        <v>5.11E-2</v>
      </c>
      <c r="J346" s="202">
        <v>2013</v>
      </c>
      <c r="K346" s="232">
        <v>41275</v>
      </c>
      <c r="L346" s="202">
        <v>2013</v>
      </c>
      <c r="M346" s="232">
        <v>41639</v>
      </c>
      <c r="N346" s="206" t="s">
        <v>1827</v>
      </c>
      <c r="O346" s="233" t="s">
        <v>6115</v>
      </c>
      <c r="P346" s="209" t="s">
        <v>324</v>
      </c>
      <c r="Q346" s="234">
        <v>1</v>
      </c>
      <c r="R346" s="204">
        <v>8</v>
      </c>
      <c r="S346" s="222" t="s">
        <v>5832</v>
      </c>
      <c r="T346" s="235" t="s">
        <v>6109</v>
      </c>
      <c r="U346" s="214"/>
      <c r="V346" s="214"/>
    </row>
    <row r="347" spans="1:22" s="221" customFormat="1" ht="85.5">
      <c r="A347" s="206" t="s">
        <v>5670</v>
      </c>
      <c r="B347" s="202" t="s">
        <v>1827</v>
      </c>
      <c r="C347" s="208">
        <v>341</v>
      </c>
      <c r="D347" s="218">
        <v>1</v>
      </c>
      <c r="E347" s="223" t="s">
        <v>5910</v>
      </c>
      <c r="F347" s="224">
        <v>41275</v>
      </c>
      <c r="G347" s="206" t="s">
        <v>1189</v>
      </c>
      <c r="H347" s="231">
        <v>6.7250000000000004E-2</v>
      </c>
      <c r="I347" s="231">
        <v>6.7250000000000004E-2</v>
      </c>
      <c r="J347" s="202">
        <v>2013</v>
      </c>
      <c r="K347" s="232">
        <v>41275</v>
      </c>
      <c r="L347" s="202">
        <v>2013</v>
      </c>
      <c r="M347" s="232">
        <v>41639</v>
      </c>
      <c r="N347" s="206" t="s">
        <v>1827</v>
      </c>
      <c r="O347" s="233" t="s">
        <v>6116</v>
      </c>
      <c r="P347" s="209" t="s">
        <v>324</v>
      </c>
      <c r="Q347" s="234">
        <v>1</v>
      </c>
      <c r="R347" s="204">
        <v>8</v>
      </c>
      <c r="S347" s="222" t="s">
        <v>5832</v>
      </c>
      <c r="T347" s="235" t="s">
        <v>6109</v>
      </c>
      <c r="U347" s="214"/>
      <c r="V347" s="214"/>
    </row>
    <row r="348" spans="1:22" s="221" customFormat="1" ht="85.5">
      <c r="A348" s="206" t="s">
        <v>5670</v>
      </c>
      <c r="B348" s="202" t="s">
        <v>1827</v>
      </c>
      <c r="C348" s="208">
        <v>342</v>
      </c>
      <c r="D348" s="218">
        <v>1</v>
      </c>
      <c r="E348" s="223" t="s">
        <v>5910</v>
      </c>
      <c r="F348" s="224">
        <v>41275</v>
      </c>
      <c r="G348" s="206" t="s">
        <v>1189</v>
      </c>
      <c r="H348" s="231">
        <v>4.9340000000000002E-2</v>
      </c>
      <c r="I348" s="231">
        <v>4.9340000000000002E-2</v>
      </c>
      <c r="J348" s="202">
        <v>2013</v>
      </c>
      <c r="K348" s="232">
        <v>41275</v>
      </c>
      <c r="L348" s="202">
        <v>2013</v>
      </c>
      <c r="M348" s="232">
        <v>41639</v>
      </c>
      <c r="N348" s="206" t="s">
        <v>1827</v>
      </c>
      <c r="O348" s="233" t="s">
        <v>6117</v>
      </c>
      <c r="P348" s="209" t="s">
        <v>324</v>
      </c>
      <c r="Q348" s="234">
        <v>1</v>
      </c>
      <c r="R348" s="204">
        <v>8</v>
      </c>
      <c r="S348" s="222" t="s">
        <v>5832</v>
      </c>
      <c r="T348" s="235" t="s">
        <v>6109</v>
      </c>
      <c r="U348" s="214"/>
      <c r="V348" s="214"/>
    </row>
    <row r="349" spans="1:22" s="221" customFormat="1" ht="85.5">
      <c r="A349" s="206" t="s">
        <v>5670</v>
      </c>
      <c r="B349" s="202" t="s">
        <v>1827</v>
      </c>
      <c r="C349" s="208">
        <v>343</v>
      </c>
      <c r="D349" s="218">
        <v>1</v>
      </c>
      <c r="E349" s="223" t="s">
        <v>5910</v>
      </c>
      <c r="F349" s="224">
        <v>41275</v>
      </c>
      <c r="G349" s="206" t="s">
        <v>1189</v>
      </c>
      <c r="H349" s="231">
        <v>2.1299999999999999E-2</v>
      </c>
      <c r="I349" s="231">
        <v>2.1299999999999999E-2</v>
      </c>
      <c r="J349" s="202">
        <v>2013</v>
      </c>
      <c r="K349" s="232">
        <v>41275</v>
      </c>
      <c r="L349" s="202">
        <v>2013</v>
      </c>
      <c r="M349" s="232">
        <v>41639</v>
      </c>
      <c r="N349" s="206" t="s">
        <v>1827</v>
      </c>
      <c r="O349" s="233" t="s">
        <v>6118</v>
      </c>
      <c r="P349" s="209" t="s">
        <v>324</v>
      </c>
      <c r="Q349" s="234">
        <v>1</v>
      </c>
      <c r="R349" s="204">
        <v>8</v>
      </c>
      <c r="S349" s="222" t="s">
        <v>5832</v>
      </c>
      <c r="T349" s="235" t="s">
        <v>6109</v>
      </c>
      <c r="U349" s="214"/>
      <c r="V349" s="214"/>
    </row>
    <row r="350" spans="1:22" s="221" customFormat="1" ht="85.5">
      <c r="A350" s="206" t="s">
        <v>5670</v>
      </c>
      <c r="B350" s="202" t="s">
        <v>1827</v>
      </c>
      <c r="C350" s="208">
        <v>344</v>
      </c>
      <c r="D350" s="218">
        <v>1</v>
      </c>
      <c r="E350" s="223" t="s">
        <v>5910</v>
      </c>
      <c r="F350" s="224">
        <v>41275</v>
      </c>
      <c r="G350" s="206" t="s">
        <v>1189</v>
      </c>
      <c r="H350" s="231">
        <v>9.8589999999999997E-2</v>
      </c>
      <c r="I350" s="231">
        <v>9.8589999999999997E-2</v>
      </c>
      <c r="J350" s="202">
        <v>2013</v>
      </c>
      <c r="K350" s="232">
        <v>41275</v>
      </c>
      <c r="L350" s="202">
        <v>2013</v>
      </c>
      <c r="M350" s="232">
        <v>41639</v>
      </c>
      <c r="N350" s="206" t="s">
        <v>1827</v>
      </c>
      <c r="O350" s="233" t="s">
        <v>6119</v>
      </c>
      <c r="P350" s="209" t="s">
        <v>324</v>
      </c>
      <c r="Q350" s="234">
        <v>1</v>
      </c>
      <c r="R350" s="204">
        <v>8</v>
      </c>
      <c r="S350" s="222" t="s">
        <v>5832</v>
      </c>
      <c r="T350" s="235" t="s">
        <v>6109</v>
      </c>
      <c r="U350" s="214"/>
      <c r="V350" s="214"/>
    </row>
    <row r="351" spans="1:22" s="221" customFormat="1" ht="99.75">
      <c r="A351" s="206" t="s">
        <v>5670</v>
      </c>
      <c r="B351" s="202" t="s">
        <v>1827</v>
      </c>
      <c r="C351" s="208">
        <v>345</v>
      </c>
      <c r="D351" s="218">
        <v>1</v>
      </c>
      <c r="E351" s="223" t="s">
        <v>5910</v>
      </c>
      <c r="F351" s="224">
        <v>41275</v>
      </c>
      <c r="G351" s="206" t="s">
        <v>1189</v>
      </c>
      <c r="H351" s="231">
        <v>0.11812</v>
      </c>
      <c r="I351" s="231">
        <v>0.11812</v>
      </c>
      <c r="J351" s="202">
        <v>2013</v>
      </c>
      <c r="K351" s="232">
        <v>41275</v>
      </c>
      <c r="L351" s="202">
        <v>2013</v>
      </c>
      <c r="M351" s="232">
        <v>41639</v>
      </c>
      <c r="N351" s="206" t="s">
        <v>1827</v>
      </c>
      <c r="O351" s="233" t="s">
        <v>6120</v>
      </c>
      <c r="P351" s="209" t="s">
        <v>324</v>
      </c>
      <c r="Q351" s="234">
        <v>1</v>
      </c>
      <c r="R351" s="204">
        <v>8</v>
      </c>
      <c r="S351" s="222" t="s">
        <v>5832</v>
      </c>
      <c r="T351" s="235" t="s">
        <v>6109</v>
      </c>
      <c r="U351" s="214"/>
      <c r="V351" s="214"/>
    </row>
    <row r="352" spans="1:22" s="221" customFormat="1" ht="85.5">
      <c r="A352" s="206" t="s">
        <v>5670</v>
      </c>
      <c r="B352" s="202" t="s">
        <v>1827</v>
      </c>
      <c r="C352" s="208">
        <v>346</v>
      </c>
      <c r="D352" s="218">
        <v>1</v>
      </c>
      <c r="E352" s="223" t="s">
        <v>5910</v>
      </c>
      <c r="F352" s="224">
        <v>41275</v>
      </c>
      <c r="G352" s="206" t="s">
        <v>1189</v>
      </c>
      <c r="H352" s="231">
        <v>9.5189999999999997E-2</v>
      </c>
      <c r="I352" s="231">
        <v>9.5189999999999997E-2</v>
      </c>
      <c r="J352" s="202">
        <v>2013</v>
      </c>
      <c r="K352" s="232">
        <v>41275</v>
      </c>
      <c r="L352" s="202">
        <v>2013</v>
      </c>
      <c r="M352" s="232">
        <v>41639</v>
      </c>
      <c r="N352" s="206" t="s">
        <v>1827</v>
      </c>
      <c r="O352" s="233" t="s">
        <v>6121</v>
      </c>
      <c r="P352" s="209" t="s">
        <v>324</v>
      </c>
      <c r="Q352" s="234">
        <v>1</v>
      </c>
      <c r="R352" s="204">
        <v>8</v>
      </c>
      <c r="S352" s="222" t="s">
        <v>5832</v>
      </c>
      <c r="T352" s="235" t="s">
        <v>6109</v>
      </c>
      <c r="U352" s="214"/>
      <c r="V352" s="214"/>
    </row>
    <row r="353" spans="1:22" s="221" customFormat="1" ht="185.25">
      <c r="A353" s="206" t="s">
        <v>5670</v>
      </c>
      <c r="B353" s="202" t="s">
        <v>1827</v>
      </c>
      <c r="C353" s="208">
        <v>347</v>
      </c>
      <c r="D353" s="218">
        <v>1</v>
      </c>
      <c r="E353" s="223" t="s">
        <v>5910</v>
      </c>
      <c r="F353" s="224">
        <v>41275</v>
      </c>
      <c r="G353" s="206" t="s">
        <v>1189</v>
      </c>
      <c r="H353" s="231">
        <v>0.23924999999999999</v>
      </c>
      <c r="I353" s="231">
        <v>0.23924999999999999</v>
      </c>
      <c r="J353" s="202">
        <v>2013</v>
      </c>
      <c r="K353" s="232">
        <v>41275</v>
      </c>
      <c r="L353" s="202">
        <v>2013</v>
      </c>
      <c r="M353" s="232">
        <v>41639</v>
      </c>
      <c r="N353" s="206" t="s">
        <v>1827</v>
      </c>
      <c r="O353" s="233" t="s">
        <v>6122</v>
      </c>
      <c r="P353" s="209" t="s">
        <v>324</v>
      </c>
      <c r="Q353" s="234">
        <v>1</v>
      </c>
      <c r="R353" s="204">
        <v>8</v>
      </c>
      <c r="S353" s="222" t="s">
        <v>5832</v>
      </c>
      <c r="T353" s="235" t="s">
        <v>6109</v>
      </c>
      <c r="U353" s="214"/>
      <c r="V353" s="214"/>
    </row>
    <row r="354" spans="1:22" s="221" customFormat="1" ht="85.5">
      <c r="A354" s="206" t="s">
        <v>5670</v>
      </c>
      <c r="B354" s="202" t="s">
        <v>1827</v>
      </c>
      <c r="C354" s="208">
        <v>348</v>
      </c>
      <c r="D354" s="218">
        <v>1</v>
      </c>
      <c r="E354" s="223" t="s">
        <v>5910</v>
      </c>
      <c r="F354" s="224">
        <v>41275</v>
      </c>
      <c r="G354" s="206" t="s">
        <v>1189</v>
      </c>
      <c r="H354" s="231">
        <v>1.21E-2</v>
      </c>
      <c r="I354" s="231">
        <v>1.21E-2</v>
      </c>
      <c r="J354" s="202">
        <v>2013</v>
      </c>
      <c r="K354" s="232">
        <v>41275</v>
      </c>
      <c r="L354" s="202">
        <v>2013</v>
      </c>
      <c r="M354" s="232">
        <v>41639</v>
      </c>
      <c r="N354" s="206" t="s">
        <v>1827</v>
      </c>
      <c r="O354" s="233" t="s">
        <v>6123</v>
      </c>
      <c r="P354" s="209" t="s">
        <v>324</v>
      </c>
      <c r="Q354" s="234">
        <v>1</v>
      </c>
      <c r="R354" s="204">
        <v>8</v>
      </c>
      <c r="S354" s="222" t="s">
        <v>5832</v>
      </c>
      <c r="T354" s="235" t="s">
        <v>6109</v>
      </c>
      <c r="U354" s="214"/>
      <c r="V354" s="214"/>
    </row>
    <row r="355" spans="1:22" s="221" customFormat="1" ht="85.5">
      <c r="A355" s="206" t="s">
        <v>5670</v>
      </c>
      <c r="B355" s="202" t="s">
        <v>1827</v>
      </c>
      <c r="C355" s="208">
        <v>349</v>
      </c>
      <c r="D355" s="218">
        <v>1</v>
      </c>
      <c r="E355" s="223" t="s">
        <v>5910</v>
      </c>
      <c r="F355" s="224">
        <v>41275</v>
      </c>
      <c r="G355" s="206" t="s">
        <v>1189</v>
      </c>
      <c r="H355" s="231">
        <v>4.761E-2</v>
      </c>
      <c r="I355" s="231">
        <v>4.761E-2</v>
      </c>
      <c r="J355" s="202">
        <v>2013</v>
      </c>
      <c r="K355" s="232">
        <v>41275</v>
      </c>
      <c r="L355" s="202">
        <v>2013</v>
      </c>
      <c r="M355" s="232">
        <v>41639</v>
      </c>
      <c r="N355" s="206" t="s">
        <v>1827</v>
      </c>
      <c r="O355" s="233" t="s">
        <v>6124</v>
      </c>
      <c r="P355" s="209" t="s">
        <v>324</v>
      </c>
      <c r="Q355" s="234">
        <v>1</v>
      </c>
      <c r="R355" s="204">
        <v>8</v>
      </c>
      <c r="S355" s="222" t="s">
        <v>5832</v>
      </c>
      <c r="T355" s="235" t="s">
        <v>6109</v>
      </c>
      <c r="U355" s="214"/>
      <c r="V355" s="214"/>
    </row>
    <row r="356" spans="1:22" s="221" customFormat="1" ht="85.5">
      <c r="A356" s="206" t="s">
        <v>5670</v>
      </c>
      <c r="B356" s="202" t="s">
        <v>1827</v>
      </c>
      <c r="C356" s="208">
        <v>350</v>
      </c>
      <c r="D356" s="218">
        <v>1</v>
      </c>
      <c r="E356" s="223" t="s">
        <v>5910</v>
      </c>
      <c r="F356" s="224">
        <v>41275</v>
      </c>
      <c r="G356" s="206" t="s">
        <v>1189</v>
      </c>
      <c r="H356" s="231">
        <v>1.2699999999999999E-2</v>
      </c>
      <c r="I356" s="231">
        <v>1.2699999999999999E-2</v>
      </c>
      <c r="J356" s="202">
        <v>2013</v>
      </c>
      <c r="K356" s="232">
        <v>41275</v>
      </c>
      <c r="L356" s="202">
        <v>2013</v>
      </c>
      <c r="M356" s="232">
        <v>41639</v>
      </c>
      <c r="N356" s="206" t="s">
        <v>1827</v>
      </c>
      <c r="O356" s="233" t="s">
        <v>6125</v>
      </c>
      <c r="P356" s="209" t="s">
        <v>324</v>
      </c>
      <c r="Q356" s="234">
        <v>1</v>
      </c>
      <c r="R356" s="204">
        <v>8</v>
      </c>
      <c r="S356" s="222" t="s">
        <v>5832</v>
      </c>
      <c r="T356" s="235" t="s">
        <v>6109</v>
      </c>
      <c r="U356" s="214"/>
      <c r="V356" s="214"/>
    </row>
    <row r="357" spans="1:22" s="221" customFormat="1" ht="85.5">
      <c r="A357" s="206" t="s">
        <v>5670</v>
      </c>
      <c r="B357" s="202" t="s">
        <v>1827</v>
      </c>
      <c r="C357" s="208">
        <v>351</v>
      </c>
      <c r="D357" s="218">
        <v>1</v>
      </c>
      <c r="E357" s="223" t="s">
        <v>5910</v>
      </c>
      <c r="F357" s="224">
        <v>41275</v>
      </c>
      <c r="G357" s="206" t="s">
        <v>1189</v>
      </c>
      <c r="H357" s="231">
        <v>3.3300000000000001E-3</v>
      </c>
      <c r="I357" s="231">
        <v>3.3300000000000001E-3</v>
      </c>
      <c r="J357" s="202">
        <v>2013</v>
      </c>
      <c r="K357" s="232">
        <v>41275</v>
      </c>
      <c r="L357" s="202">
        <v>2013</v>
      </c>
      <c r="M357" s="232">
        <v>41639</v>
      </c>
      <c r="N357" s="206" t="s">
        <v>1827</v>
      </c>
      <c r="O357" s="233" t="s">
        <v>6126</v>
      </c>
      <c r="P357" s="209" t="s">
        <v>324</v>
      </c>
      <c r="Q357" s="234">
        <v>1</v>
      </c>
      <c r="R357" s="204">
        <v>8</v>
      </c>
      <c r="S357" s="222" t="s">
        <v>5832</v>
      </c>
      <c r="T357" s="235" t="s">
        <v>6109</v>
      </c>
      <c r="U357" s="214"/>
      <c r="V357" s="214"/>
    </row>
    <row r="358" spans="1:22" s="221" customFormat="1" ht="85.5">
      <c r="A358" s="206" t="s">
        <v>5670</v>
      </c>
      <c r="B358" s="202" t="s">
        <v>1827</v>
      </c>
      <c r="C358" s="208">
        <v>352</v>
      </c>
      <c r="D358" s="218">
        <v>1</v>
      </c>
      <c r="E358" s="223" t="s">
        <v>5910</v>
      </c>
      <c r="F358" s="224">
        <v>41275</v>
      </c>
      <c r="G358" s="206" t="s">
        <v>1189</v>
      </c>
      <c r="H358" s="231">
        <v>35.728019999999994</v>
      </c>
      <c r="I358" s="231">
        <v>35.728019999999994</v>
      </c>
      <c r="J358" s="202">
        <v>2013</v>
      </c>
      <c r="K358" s="232">
        <v>41275</v>
      </c>
      <c r="L358" s="202">
        <v>2013</v>
      </c>
      <c r="M358" s="232">
        <v>41639</v>
      </c>
      <c r="N358" s="206" t="s">
        <v>1827</v>
      </c>
      <c r="O358" s="233" t="s">
        <v>6127</v>
      </c>
      <c r="P358" s="209" t="s">
        <v>324</v>
      </c>
      <c r="Q358" s="234">
        <v>1</v>
      </c>
      <c r="R358" s="204">
        <v>8</v>
      </c>
      <c r="S358" s="222" t="s">
        <v>5832</v>
      </c>
      <c r="T358" s="235" t="s">
        <v>5912</v>
      </c>
      <c r="U358" s="214"/>
      <c r="V358" s="214"/>
    </row>
    <row r="359" spans="1:22" s="221" customFormat="1" ht="85.5">
      <c r="A359" s="206" t="s">
        <v>5670</v>
      </c>
      <c r="B359" s="202" t="s">
        <v>1827</v>
      </c>
      <c r="C359" s="208">
        <v>353</v>
      </c>
      <c r="D359" s="218">
        <v>1</v>
      </c>
      <c r="E359" s="223" t="s">
        <v>5910</v>
      </c>
      <c r="F359" s="224">
        <v>41275</v>
      </c>
      <c r="G359" s="206" t="s">
        <v>1189</v>
      </c>
      <c r="H359" s="231">
        <v>64.078630000000004</v>
      </c>
      <c r="I359" s="231">
        <v>64.078630000000004</v>
      </c>
      <c r="J359" s="202">
        <v>2013</v>
      </c>
      <c r="K359" s="232">
        <v>41275</v>
      </c>
      <c r="L359" s="202">
        <v>2013</v>
      </c>
      <c r="M359" s="232">
        <v>41639</v>
      </c>
      <c r="N359" s="206" t="s">
        <v>1827</v>
      </c>
      <c r="O359" s="233" t="s">
        <v>6128</v>
      </c>
      <c r="P359" s="209" t="s">
        <v>324</v>
      </c>
      <c r="Q359" s="234">
        <v>1</v>
      </c>
      <c r="R359" s="204">
        <v>8</v>
      </c>
      <c r="S359" s="222" t="s">
        <v>5832</v>
      </c>
      <c r="T359" s="235" t="s">
        <v>5912</v>
      </c>
      <c r="U359" s="214"/>
      <c r="V359" s="214"/>
    </row>
    <row r="360" spans="1:22" s="221" customFormat="1" ht="85.5">
      <c r="A360" s="206" t="s">
        <v>5670</v>
      </c>
      <c r="B360" s="202" t="s">
        <v>1827</v>
      </c>
      <c r="C360" s="208">
        <v>354</v>
      </c>
      <c r="D360" s="218">
        <v>1</v>
      </c>
      <c r="E360" s="223" t="s">
        <v>5910</v>
      </c>
      <c r="F360" s="224">
        <v>41275</v>
      </c>
      <c r="G360" s="206" t="s">
        <v>1189</v>
      </c>
      <c r="H360" s="231">
        <v>357.56999000000002</v>
      </c>
      <c r="I360" s="231">
        <v>357.56999000000002</v>
      </c>
      <c r="J360" s="202">
        <v>2013</v>
      </c>
      <c r="K360" s="232">
        <v>41275</v>
      </c>
      <c r="L360" s="202">
        <v>2013</v>
      </c>
      <c r="M360" s="232">
        <v>41639</v>
      </c>
      <c r="N360" s="206" t="s">
        <v>1827</v>
      </c>
      <c r="O360" s="233" t="s">
        <v>6129</v>
      </c>
      <c r="P360" s="209" t="s">
        <v>324</v>
      </c>
      <c r="Q360" s="234">
        <v>1</v>
      </c>
      <c r="R360" s="204">
        <v>8</v>
      </c>
      <c r="S360" s="222" t="s">
        <v>5832</v>
      </c>
      <c r="T360" s="235" t="s">
        <v>5912</v>
      </c>
      <c r="U360" s="214"/>
      <c r="V360" s="214"/>
    </row>
    <row r="361" spans="1:22" s="221" customFormat="1" ht="85.5">
      <c r="A361" s="206" t="s">
        <v>5670</v>
      </c>
      <c r="B361" s="202" t="s">
        <v>1827</v>
      </c>
      <c r="C361" s="208">
        <v>355</v>
      </c>
      <c r="D361" s="218">
        <v>1</v>
      </c>
      <c r="E361" s="223" t="s">
        <v>5910</v>
      </c>
      <c r="F361" s="224">
        <v>41275</v>
      </c>
      <c r="G361" s="206" t="s">
        <v>1189</v>
      </c>
      <c r="H361" s="231">
        <v>216.04324</v>
      </c>
      <c r="I361" s="231">
        <v>216.04324</v>
      </c>
      <c r="J361" s="202">
        <v>2013</v>
      </c>
      <c r="K361" s="232">
        <v>41275</v>
      </c>
      <c r="L361" s="202">
        <v>2013</v>
      </c>
      <c r="M361" s="232">
        <v>41639</v>
      </c>
      <c r="N361" s="206" t="s">
        <v>1827</v>
      </c>
      <c r="O361" s="233" t="s">
        <v>6130</v>
      </c>
      <c r="P361" s="209" t="s">
        <v>324</v>
      </c>
      <c r="Q361" s="234">
        <v>1</v>
      </c>
      <c r="R361" s="204">
        <v>8</v>
      </c>
      <c r="S361" s="222" t="s">
        <v>5832</v>
      </c>
      <c r="T361" s="235" t="s">
        <v>5912</v>
      </c>
      <c r="U361" s="214"/>
      <c r="V361" s="214"/>
    </row>
    <row r="362" spans="1:22" s="221" customFormat="1" ht="85.5">
      <c r="A362" s="206" t="s">
        <v>5670</v>
      </c>
      <c r="B362" s="202" t="s">
        <v>1827</v>
      </c>
      <c r="C362" s="208">
        <v>356</v>
      </c>
      <c r="D362" s="218">
        <v>1</v>
      </c>
      <c r="E362" s="223" t="s">
        <v>5910</v>
      </c>
      <c r="F362" s="224">
        <v>41275</v>
      </c>
      <c r="G362" s="206" t="s">
        <v>1189</v>
      </c>
      <c r="H362" s="231">
        <v>15.90812</v>
      </c>
      <c r="I362" s="231">
        <v>15.90812</v>
      </c>
      <c r="J362" s="202">
        <v>2013</v>
      </c>
      <c r="K362" s="232">
        <v>41275</v>
      </c>
      <c r="L362" s="202">
        <v>2013</v>
      </c>
      <c r="M362" s="232">
        <v>41639</v>
      </c>
      <c r="N362" s="206" t="s">
        <v>1827</v>
      </c>
      <c r="O362" s="233" t="s">
        <v>6131</v>
      </c>
      <c r="P362" s="209" t="s">
        <v>324</v>
      </c>
      <c r="Q362" s="234">
        <v>1</v>
      </c>
      <c r="R362" s="204">
        <v>8</v>
      </c>
      <c r="S362" s="222" t="s">
        <v>5832</v>
      </c>
      <c r="T362" s="235" t="s">
        <v>5912</v>
      </c>
      <c r="U362" s="214"/>
      <c r="V362" s="214"/>
    </row>
    <row r="363" spans="1:22" s="221" customFormat="1" ht="85.5">
      <c r="A363" s="206" t="s">
        <v>5670</v>
      </c>
      <c r="B363" s="202" t="s">
        <v>1827</v>
      </c>
      <c r="C363" s="208">
        <v>357</v>
      </c>
      <c r="D363" s="218">
        <v>1</v>
      </c>
      <c r="E363" s="223" t="s">
        <v>5910</v>
      </c>
      <c r="F363" s="224">
        <v>41275</v>
      </c>
      <c r="G363" s="206" t="s">
        <v>1189</v>
      </c>
      <c r="H363" s="231">
        <v>178.00567999999998</v>
      </c>
      <c r="I363" s="231">
        <v>178.00567999999998</v>
      </c>
      <c r="J363" s="202">
        <v>2013</v>
      </c>
      <c r="K363" s="232">
        <v>41275</v>
      </c>
      <c r="L363" s="202">
        <v>2013</v>
      </c>
      <c r="M363" s="232">
        <v>41639</v>
      </c>
      <c r="N363" s="206" t="s">
        <v>1827</v>
      </c>
      <c r="O363" s="233" t="s">
        <v>6132</v>
      </c>
      <c r="P363" s="209" t="s">
        <v>324</v>
      </c>
      <c r="Q363" s="234">
        <v>1</v>
      </c>
      <c r="R363" s="204">
        <v>8</v>
      </c>
      <c r="S363" s="222" t="s">
        <v>5832</v>
      </c>
      <c r="T363" s="235" t="s">
        <v>5912</v>
      </c>
      <c r="U363" s="214"/>
      <c r="V363" s="214"/>
    </row>
    <row r="364" spans="1:22" s="221" customFormat="1" ht="85.5">
      <c r="A364" s="206" t="s">
        <v>5670</v>
      </c>
      <c r="B364" s="202" t="s">
        <v>1827</v>
      </c>
      <c r="C364" s="208">
        <v>358</v>
      </c>
      <c r="D364" s="218">
        <v>1</v>
      </c>
      <c r="E364" s="223" t="s">
        <v>5910</v>
      </c>
      <c r="F364" s="224">
        <v>41275</v>
      </c>
      <c r="G364" s="206" t="s">
        <v>1189</v>
      </c>
      <c r="H364" s="231">
        <v>45.424939999999999</v>
      </c>
      <c r="I364" s="231">
        <v>45.424939999999999</v>
      </c>
      <c r="J364" s="202">
        <v>2013</v>
      </c>
      <c r="K364" s="232">
        <v>41275</v>
      </c>
      <c r="L364" s="202">
        <v>2013</v>
      </c>
      <c r="M364" s="232">
        <v>41639</v>
      </c>
      <c r="N364" s="206" t="s">
        <v>1827</v>
      </c>
      <c r="O364" s="233" t="s">
        <v>6133</v>
      </c>
      <c r="P364" s="209" t="s">
        <v>324</v>
      </c>
      <c r="Q364" s="234">
        <v>1</v>
      </c>
      <c r="R364" s="204">
        <v>8</v>
      </c>
      <c r="S364" s="222" t="s">
        <v>5832</v>
      </c>
      <c r="T364" s="235" t="s">
        <v>5912</v>
      </c>
      <c r="U364" s="214"/>
      <c r="V364" s="214"/>
    </row>
    <row r="365" spans="1:22" s="221" customFormat="1" ht="85.5">
      <c r="A365" s="206" t="s">
        <v>5670</v>
      </c>
      <c r="B365" s="202" t="s">
        <v>1827</v>
      </c>
      <c r="C365" s="208">
        <v>359</v>
      </c>
      <c r="D365" s="218">
        <v>1</v>
      </c>
      <c r="E365" s="223" t="s">
        <v>5910</v>
      </c>
      <c r="F365" s="224">
        <v>41275</v>
      </c>
      <c r="G365" s="206" t="s">
        <v>1189</v>
      </c>
      <c r="H365" s="231">
        <v>104.76496</v>
      </c>
      <c r="I365" s="231">
        <v>104.76496</v>
      </c>
      <c r="J365" s="202">
        <v>2013</v>
      </c>
      <c r="K365" s="232">
        <v>41275</v>
      </c>
      <c r="L365" s="202">
        <v>2013</v>
      </c>
      <c r="M365" s="232">
        <v>41639</v>
      </c>
      <c r="N365" s="206" t="s">
        <v>1827</v>
      </c>
      <c r="O365" s="233" t="s">
        <v>6134</v>
      </c>
      <c r="P365" s="209" t="s">
        <v>324</v>
      </c>
      <c r="Q365" s="234">
        <v>1</v>
      </c>
      <c r="R365" s="204">
        <v>8</v>
      </c>
      <c r="S365" s="222" t="s">
        <v>5832</v>
      </c>
      <c r="T365" s="235" t="s">
        <v>5912</v>
      </c>
      <c r="U365" s="214"/>
      <c r="V365" s="214"/>
    </row>
    <row r="366" spans="1:22" s="221" customFormat="1" ht="85.5">
      <c r="A366" s="206" t="s">
        <v>5670</v>
      </c>
      <c r="B366" s="202" t="s">
        <v>1827</v>
      </c>
      <c r="C366" s="208">
        <v>360</v>
      </c>
      <c r="D366" s="218">
        <v>1</v>
      </c>
      <c r="E366" s="223" t="s">
        <v>5910</v>
      </c>
      <c r="F366" s="224">
        <v>41275</v>
      </c>
      <c r="G366" s="206" t="s">
        <v>1189</v>
      </c>
      <c r="H366" s="231">
        <v>156.23920000000001</v>
      </c>
      <c r="I366" s="231">
        <v>156.23920000000001</v>
      </c>
      <c r="J366" s="202">
        <v>2013</v>
      </c>
      <c r="K366" s="232">
        <v>41275</v>
      </c>
      <c r="L366" s="202">
        <v>2013</v>
      </c>
      <c r="M366" s="232">
        <v>41639</v>
      </c>
      <c r="N366" s="206" t="s">
        <v>1827</v>
      </c>
      <c r="O366" s="233" t="s">
        <v>6135</v>
      </c>
      <c r="P366" s="209" t="s">
        <v>324</v>
      </c>
      <c r="Q366" s="234">
        <v>1</v>
      </c>
      <c r="R366" s="204">
        <v>8</v>
      </c>
      <c r="S366" s="222" t="s">
        <v>5832</v>
      </c>
      <c r="T366" s="235" t="s">
        <v>5912</v>
      </c>
      <c r="U366" s="214"/>
      <c r="V366" s="214"/>
    </row>
    <row r="367" spans="1:22" s="221" customFormat="1" ht="85.5">
      <c r="A367" s="206" t="s">
        <v>5670</v>
      </c>
      <c r="B367" s="202" t="s">
        <v>1827</v>
      </c>
      <c r="C367" s="208">
        <v>361</v>
      </c>
      <c r="D367" s="218">
        <v>1</v>
      </c>
      <c r="E367" s="223" t="s">
        <v>5910</v>
      </c>
      <c r="F367" s="224">
        <v>41275</v>
      </c>
      <c r="G367" s="206" t="s">
        <v>1189</v>
      </c>
      <c r="H367" s="231">
        <v>81.584999999999994</v>
      </c>
      <c r="I367" s="231">
        <v>81.584999999999994</v>
      </c>
      <c r="J367" s="202">
        <v>2013</v>
      </c>
      <c r="K367" s="232">
        <v>41275</v>
      </c>
      <c r="L367" s="202">
        <v>2013</v>
      </c>
      <c r="M367" s="232">
        <v>41639</v>
      </c>
      <c r="N367" s="206" t="s">
        <v>1827</v>
      </c>
      <c r="O367" s="233" t="s">
        <v>6136</v>
      </c>
      <c r="P367" s="209" t="s">
        <v>324</v>
      </c>
      <c r="Q367" s="234">
        <v>1</v>
      </c>
      <c r="R367" s="204">
        <v>8</v>
      </c>
      <c r="S367" s="222" t="s">
        <v>5832</v>
      </c>
      <c r="T367" s="235" t="s">
        <v>5912</v>
      </c>
      <c r="U367" s="214"/>
      <c r="V367" s="214"/>
    </row>
    <row r="368" spans="1:22" s="221" customFormat="1" ht="85.5">
      <c r="A368" s="206" t="s">
        <v>5670</v>
      </c>
      <c r="B368" s="202" t="s">
        <v>1827</v>
      </c>
      <c r="C368" s="208">
        <v>362</v>
      </c>
      <c r="D368" s="218">
        <v>1</v>
      </c>
      <c r="E368" s="223" t="s">
        <v>5910</v>
      </c>
      <c r="F368" s="224">
        <v>41275</v>
      </c>
      <c r="G368" s="206" t="s">
        <v>1189</v>
      </c>
      <c r="H368" s="231">
        <v>149.58544000000001</v>
      </c>
      <c r="I368" s="231">
        <v>149.58544000000001</v>
      </c>
      <c r="J368" s="202">
        <v>2013</v>
      </c>
      <c r="K368" s="232">
        <v>41275</v>
      </c>
      <c r="L368" s="202">
        <v>2013</v>
      </c>
      <c r="M368" s="232">
        <v>41639</v>
      </c>
      <c r="N368" s="206" t="s">
        <v>1827</v>
      </c>
      <c r="O368" s="233" t="s">
        <v>6137</v>
      </c>
      <c r="P368" s="209" t="s">
        <v>324</v>
      </c>
      <c r="Q368" s="234">
        <v>1</v>
      </c>
      <c r="R368" s="204">
        <v>8</v>
      </c>
      <c r="S368" s="222" t="s">
        <v>5832</v>
      </c>
      <c r="T368" s="235" t="s">
        <v>5912</v>
      </c>
      <c r="U368" s="214"/>
      <c r="V368" s="214"/>
    </row>
    <row r="369" spans="1:22" s="221" customFormat="1" ht="85.5">
      <c r="A369" s="206" t="s">
        <v>5670</v>
      </c>
      <c r="B369" s="202" t="s">
        <v>1827</v>
      </c>
      <c r="C369" s="208">
        <v>363</v>
      </c>
      <c r="D369" s="218">
        <v>1</v>
      </c>
      <c r="E369" s="223" t="s">
        <v>5910</v>
      </c>
      <c r="F369" s="224">
        <v>41275</v>
      </c>
      <c r="G369" s="206" t="s">
        <v>1189</v>
      </c>
      <c r="H369" s="231">
        <v>1.35453</v>
      </c>
      <c r="I369" s="231">
        <v>1.35453</v>
      </c>
      <c r="J369" s="202">
        <v>2013</v>
      </c>
      <c r="K369" s="232">
        <v>41275</v>
      </c>
      <c r="L369" s="202">
        <v>2013</v>
      </c>
      <c r="M369" s="232">
        <v>41639</v>
      </c>
      <c r="N369" s="206" t="s">
        <v>1827</v>
      </c>
      <c r="O369" s="233" t="s">
        <v>6138</v>
      </c>
      <c r="P369" s="209" t="s">
        <v>324</v>
      </c>
      <c r="Q369" s="234">
        <v>1</v>
      </c>
      <c r="R369" s="204">
        <v>8</v>
      </c>
      <c r="S369" s="222" t="s">
        <v>5832</v>
      </c>
      <c r="T369" s="235" t="s">
        <v>5912</v>
      </c>
      <c r="U369" s="214"/>
      <c r="V369" s="214"/>
    </row>
    <row r="370" spans="1:22" s="221" customFormat="1" ht="85.5">
      <c r="A370" s="206" t="s">
        <v>5670</v>
      </c>
      <c r="B370" s="202" t="s">
        <v>1827</v>
      </c>
      <c r="C370" s="208">
        <v>364</v>
      </c>
      <c r="D370" s="218">
        <v>1</v>
      </c>
      <c r="E370" s="223" t="s">
        <v>5910</v>
      </c>
      <c r="F370" s="224">
        <v>41275</v>
      </c>
      <c r="G370" s="206" t="s">
        <v>1189</v>
      </c>
      <c r="H370" s="231">
        <v>305.35260999999997</v>
      </c>
      <c r="I370" s="231">
        <v>305.35260999999997</v>
      </c>
      <c r="J370" s="202">
        <v>2013</v>
      </c>
      <c r="K370" s="232">
        <v>41275</v>
      </c>
      <c r="L370" s="202">
        <v>2013</v>
      </c>
      <c r="M370" s="232">
        <v>41639</v>
      </c>
      <c r="N370" s="206" t="s">
        <v>1827</v>
      </c>
      <c r="O370" s="233" t="s">
        <v>6139</v>
      </c>
      <c r="P370" s="209" t="s">
        <v>324</v>
      </c>
      <c r="Q370" s="234">
        <v>1</v>
      </c>
      <c r="R370" s="204">
        <v>8</v>
      </c>
      <c r="S370" s="222" t="s">
        <v>5832</v>
      </c>
      <c r="T370" s="235" t="s">
        <v>5912</v>
      </c>
      <c r="U370" s="214"/>
      <c r="V370" s="214"/>
    </row>
    <row r="371" spans="1:22" s="221" customFormat="1" ht="85.5">
      <c r="A371" s="206" t="s">
        <v>5670</v>
      </c>
      <c r="B371" s="202" t="s">
        <v>1827</v>
      </c>
      <c r="C371" s="208">
        <v>365</v>
      </c>
      <c r="D371" s="218">
        <v>1</v>
      </c>
      <c r="E371" s="223" t="s">
        <v>5910</v>
      </c>
      <c r="F371" s="224">
        <v>41275</v>
      </c>
      <c r="G371" s="206" t="s">
        <v>1189</v>
      </c>
      <c r="H371" s="231">
        <v>792.15017</v>
      </c>
      <c r="I371" s="231">
        <v>792.15017</v>
      </c>
      <c r="J371" s="202">
        <v>2013</v>
      </c>
      <c r="K371" s="232">
        <v>41275</v>
      </c>
      <c r="L371" s="202">
        <v>2013</v>
      </c>
      <c r="M371" s="232">
        <v>41639</v>
      </c>
      <c r="N371" s="206" t="s">
        <v>1827</v>
      </c>
      <c r="O371" s="233" t="s">
        <v>6140</v>
      </c>
      <c r="P371" s="209" t="s">
        <v>324</v>
      </c>
      <c r="Q371" s="234">
        <v>1</v>
      </c>
      <c r="R371" s="204">
        <v>8</v>
      </c>
      <c r="S371" s="222" t="s">
        <v>5832</v>
      </c>
      <c r="T371" s="235" t="s">
        <v>5912</v>
      </c>
      <c r="U371" s="214"/>
      <c r="V371" s="214"/>
    </row>
    <row r="372" spans="1:22" s="221" customFormat="1" ht="85.5">
      <c r="A372" s="206" t="s">
        <v>5670</v>
      </c>
      <c r="B372" s="202" t="s">
        <v>1827</v>
      </c>
      <c r="C372" s="208">
        <v>366</v>
      </c>
      <c r="D372" s="218">
        <v>1</v>
      </c>
      <c r="E372" s="223" t="s">
        <v>5910</v>
      </c>
      <c r="F372" s="224">
        <v>41275</v>
      </c>
      <c r="G372" s="206" t="s">
        <v>1189</v>
      </c>
      <c r="H372" s="231">
        <v>68.216039999999992</v>
      </c>
      <c r="I372" s="231">
        <v>68.216039999999992</v>
      </c>
      <c r="J372" s="202">
        <v>2013</v>
      </c>
      <c r="K372" s="232">
        <v>41275</v>
      </c>
      <c r="L372" s="202">
        <v>2013</v>
      </c>
      <c r="M372" s="232">
        <v>41639</v>
      </c>
      <c r="N372" s="206" t="s">
        <v>1827</v>
      </c>
      <c r="O372" s="233" t="s">
        <v>6141</v>
      </c>
      <c r="P372" s="209" t="s">
        <v>324</v>
      </c>
      <c r="Q372" s="234">
        <v>1</v>
      </c>
      <c r="R372" s="204">
        <v>8</v>
      </c>
      <c r="S372" s="222" t="s">
        <v>5832</v>
      </c>
      <c r="T372" s="235" t="s">
        <v>5912</v>
      </c>
      <c r="U372" s="214"/>
      <c r="V372" s="214"/>
    </row>
    <row r="373" spans="1:22" s="221" customFormat="1" ht="85.5">
      <c r="A373" s="206" t="s">
        <v>5670</v>
      </c>
      <c r="B373" s="202" t="s">
        <v>1827</v>
      </c>
      <c r="C373" s="208">
        <v>367</v>
      </c>
      <c r="D373" s="218">
        <v>1</v>
      </c>
      <c r="E373" s="223" t="s">
        <v>5910</v>
      </c>
      <c r="F373" s="224">
        <v>41275</v>
      </c>
      <c r="G373" s="206" t="s">
        <v>1189</v>
      </c>
      <c r="H373" s="231">
        <v>293.0987129184</v>
      </c>
      <c r="I373" s="231">
        <v>293.0987129184</v>
      </c>
      <c r="J373" s="202">
        <v>2013</v>
      </c>
      <c r="K373" s="232">
        <v>41275</v>
      </c>
      <c r="L373" s="202">
        <v>2013</v>
      </c>
      <c r="M373" s="232">
        <v>41639</v>
      </c>
      <c r="N373" s="206" t="s">
        <v>1827</v>
      </c>
      <c r="O373" s="233" t="s">
        <v>6142</v>
      </c>
      <c r="P373" s="209" t="s">
        <v>324</v>
      </c>
      <c r="Q373" s="234">
        <v>1</v>
      </c>
      <c r="R373" s="204">
        <v>8</v>
      </c>
      <c r="S373" s="222" t="s">
        <v>5832</v>
      </c>
      <c r="T373" s="235" t="s">
        <v>5912</v>
      </c>
      <c r="U373" s="214"/>
      <c r="V373" s="214"/>
    </row>
    <row r="374" spans="1:22" s="221" customFormat="1" ht="85.5">
      <c r="A374" s="206" t="s">
        <v>5670</v>
      </c>
      <c r="B374" s="202" t="s">
        <v>1827</v>
      </c>
      <c r="C374" s="208">
        <v>368</v>
      </c>
      <c r="D374" s="218">
        <v>1</v>
      </c>
      <c r="E374" s="223" t="s">
        <v>5910</v>
      </c>
      <c r="F374" s="224">
        <v>41275</v>
      </c>
      <c r="G374" s="206" t="s">
        <v>1189</v>
      </c>
      <c r="H374" s="231">
        <v>55.462849999999996</v>
      </c>
      <c r="I374" s="231">
        <v>55.462849999999996</v>
      </c>
      <c r="J374" s="202">
        <v>2013</v>
      </c>
      <c r="K374" s="232">
        <v>41275</v>
      </c>
      <c r="L374" s="202">
        <v>2013</v>
      </c>
      <c r="M374" s="232">
        <v>41639</v>
      </c>
      <c r="N374" s="206" t="s">
        <v>1827</v>
      </c>
      <c r="O374" s="233" t="s">
        <v>6143</v>
      </c>
      <c r="P374" s="209" t="s">
        <v>324</v>
      </c>
      <c r="Q374" s="234">
        <v>1</v>
      </c>
      <c r="R374" s="204">
        <v>8</v>
      </c>
      <c r="S374" s="222" t="s">
        <v>5832</v>
      </c>
      <c r="T374" s="235" t="s">
        <v>5912</v>
      </c>
      <c r="U374" s="214"/>
      <c r="V374" s="214"/>
    </row>
    <row r="375" spans="1:22" s="221" customFormat="1" ht="85.5">
      <c r="A375" s="206" t="s">
        <v>5670</v>
      </c>
      <c r="B375" s="202" t="s">
        <v>1827</v>
      </c>
      <c r="C375" s="208">
        <v>369</v>
      </c>
      <c r="D375" s="218">
        <v>1</v>
      </c>
      <c r="E375" s="223" t="s">
        <v>5910</v>
      </c>
      <c r="F375" s="224">
        <v>41275</v>
      </c>
      <c r="G375" s="206" t="s">
        <v>1189</v>
      </c>
      <c r="H375" s="231">
        <v>25.414560000000002</v>
      </c>
      <c r="I375" s="231">
        <v>25.414560000000002</v>
      </c>
      <c r="J375" s="202">
        <v>2013</v>
      </c>
      <c r="K375" s="232">
        <v>41275</v>
      </c>
      <c r="L375" s="202">
        <v>2013</v>
      </c>
      <c r="M375" s="232">
        <v>41639</v>
      </c>
      <c r="N375" s="206" t="s">
        <v>1827</v>
      </c>
      <c r="O375" s="233" t="s">
        <v>6144</v>
      </c>
      <c r="P375" s="209" t="s">
        <v>324</v>
      </c>
      <c r="Q375" s="234">
        <v>1</v>
      </c>
      <c r="R375" s="204">
        <v>8</v>
      </c>
      <c r="S375" s="222" t="s">
        <v>5832</v>
      </c>
      <c r="T375" s="235" t="s">
        <v>5912</v>
      </c>
      <c r="U375" s="214"/>
      <c r="V375" s="214"/>
    </row>
    <row r="376" spans="1:22" s="221" customFormat="1" ht="85.5">
      <c r="A376" s="206" t="s">
        <v>5670</v>
      </c>
      <c r="B376" s="202" t="s">
        <v>1827</v>
      </c>
      <c r="C376" s="208">
        <v>370</v>
      </c>
      <c r="D376" s="218">
        <v>1</v>
      </c>
      <c r="E376" s="223" t="s">
        <v>5910</v>
      </c>
      <c r="F376" s="224">
        <v>41275</v>
      </c>
      <c r="G376" s="206" t="s">
        <v>1189</v>
      </c>
      <c r="H376" s="231">
        <v>8.8110800000000005</v>
      </c>
      <c r="I376" s="231">
        <v>8.8110800000000005</v>
      </c>
      <c r="J376" s="202">
        <v>2013</v>
      </c>
      <c r="K376" s="232">
        <v>41275</v>
      </c>
      <c r="L376" s="202">
        <v>2013</v>
      </c>
      <c r="M376" s="232">
        <v>41639</v>
      </c>
      <c r="N376" s="206" t="s">
        <v>1827</v>
      </c>
      <c r="O376" s="233" t="s">
        <v>6145</v>
      </c>
      <c r="P376" s="209" t="s">
        <v>324</v>
      </c>
      <c r="Q376" s="234">
        <v>1</v>
      </c>
      <c r="R376" s="204">
        <v>8</v>
      </c>
      <c r="S376" s="222" t="s">
        <v>5832</v>
      </c>
      <c r="T376" s="235" t="s">
        <v>5912</v>
      </c>
      <c r="U376" s="214"/>
      <c r="V376" s="214"/>
    </row>
    <row r="377" spans="1:22" s="221" customFormat="1" ht="85.5">
      <c r="A377" s="206" t="s">
        <v>5670</v>
      </c>
      <c r="B377" s="202" t="s">
        <v>1827</v>
      </c>
      <c r="C377" s="208">
        <v>371</v>
      </c>
      <c r="D377" s="218">
        <v>1</v>
      </c>
      <c r="E377" s="223" t="s">
        <v>5910</v>
      </c>
      <c r="F377" s="224">
        <v>41275</v>
      </c>
      <c r="G377" s="206" t="s">
        <v>1189</v>
      </c>
      <c r="H377" s="231">
        <v>226.94598000000002</v>
      </c>
      <c r="I377" s="231">
        <v>226.94598000000002</v>
      </c>
      <c r="J377" s="202">
        <v>2013</v>
      </c>
      <c r="K377" s="232">
        <v>41275</v>
      </c>
      <c r="L377" s="202">
        <v>2013</v>
      </c>
      <c r="M377" s="232">
        <v>41639</v>
      </c>
      <c r="N377" s="206" t="s">
        <v>1827</v>
      </c>
      <c r="O377" s="233" t="s">
        <v>6146</v>
      </c>
      <c r="P377" s="209" t="s">
        <v>324</v>
      </c>
      <c r="Q377" s="234">
        <v>1</v>
      </c>
      <c r="R377" s="204">
        <v>8</v>
      </c>
      <c r="S377" s="222" t="s">
        <v>5832</v>
      </c>
      <c r="T377" s="235" t="s">
        <v>5912</v>
      </c>
      <c r="U377" s="214"/>
      <c r="V377" s="214"/>
    </row>
    <row r="378" spans="1:22" s="221" customFormat="1" ht="85.5">
      <c r="A378" s="206" t="s">
        <v>5670</v>
      </c>
      <c r="B378" s="202" t="s">
        <v>1827</v>
      </c>
      <c r="C378" s="208">
        <v>372</v>
      </c>
      <c r="D378" s="218">
        <v>1</v>
      </c>
      <c r="E378" s="223" t="s">
        <v>5910</v>
      </c>
      <c r="F378" s="224">
        <v>41275</v>
      </c>
      <c r="G378" s="206" t="s">
        <v>1189</v>
      </c>
      <c r="H378" s="231">
        <v>4.0730000000000004</v>
      </c>
      <c r="I378" s="231">
        <v>4.0730000000000004</v>
      </c>
      <c r="J378" s="202">
        <v>2013</v>
      </c>
      <c r="K378" s="232">
        <v>41275</v>
      </c>
      <c r="L378" s="202">
        <v>2013</v>
      </c>
      <c r="M378" s="232">
        <v>41639</v>
      </c>
      <c r="N378" s="206" t="s">
        <v>1827</v>
      </c>
      <c r="O378" s="233" t="s">
        <v>6147</v>
      </c>
      <c r="P378" s="209" t="s">
        <v>324</v>
      </c>
      <c r="Q378" s="234">
        <v>1</v>
      </c>
      <c r="R378" s="204">
        <v>8</v>
      </c>
      <c r="S378" s="222" t="s">
        <v>5832</v>
      </c>
      <c r="T378" s="235" t="s">
        <v>5912</v>
      </c>
      <c r="U378" s="214"/>
      <c r="V378" s="214"/>
    </row>
    <row r="379" spans="1:22" s="221" customFormat="1" ht="85.5">
      <c r="A379" s="206" t="s">
        <v>5670</v>
      </c>
      <c r="B379" s="202" t="s">
        <v>1827</v>
      </c>
      <c r="C379" s="208">
        <v>373</v>
      </c>
      <c r="D379" s="218">
        <v>1</v>
      </c>
      <c r="E379" s="223" t="s">
        <v>5910</v>
      </c>
      <c r="F379" s="224">
        <v>41275</v>
      </c>
      <c r="G379" s="206" t="s">
        <v>1189</v>
      </c>
      <c r="H379" s="231">
        <v>1.3600000000000001E-3</v>
      </c>
      <c r="I379" s="231">
        <v>1.3600000000000001E-3</v>
      </c>
      <c r="J379" s="202">
        <v>2013</v>
      </c>
      <c r="K379" s="232">
        <v>41275</v>
      </c>
      <c r="L379" s="202">
        <v>2013</v>
      </c>
      <c r="M379" s="232">
        <v>41639</v>
      </c>
      <c r="N379" s="206" t="s">
        <v>1827</v>
      </c>
      <c r="O379" s="233" t="s">
        <v>6148</v>
      </c>
      <c r="P379" s="209" t="s">
        <v>324</v>
      </c>
      <c r="Q379" s="234">
        <v>1</v>
      </c>
      <c r="R379" s="204">
        <v>8</v>
      </c>
      <c r="S379" s="222" t="s">
        <v>5832</v>
      </c>
      <c r="T379" s="235" t="s">
        <v>6149</v>
      </c>
      <c r="U379" s="214"/>
      <c r="V379" s="214"/>
    </row>
    <row r="380" spans="1:22" s="221" customFormat="1" ht="85.5">
      <c r="A380" s="206" t="s">
        <v>5670</v>
      </c>
      <c r="B380" s="202" t="s">
        <v>1827</v>
      </c>
      <c r="C380" s="208">
        <v>374</v>
      </c>
      <c r="D380" s="218">
        <v>1</v>
      </c>
      <c r="E380" s="223" t="s">
        <v>5910</v>
      </c>
      <c r="F380" s="224">
        <v>41275</v>
      </c>
      <c r="G380" s="206" t="s">
        <v>1189</v>
      </c>
      <c r="H380" s="231">
        <v>1.3600000000000001E-3</v>
      </c>
      <c r="I380" s="231">
        <v>1.3600000000000001E-3</v>
      </c>
      <c r="J380" s="202">
        <v>2013</v>
      </c>
      <c r="K380" s="232">
        <v>41275</v>
      </c>
      <c r="L380" s="202">
        <v>2013</v>
      </c>
      <c r="M380" s="232">
        <v>41639</v>
      </c>
      <c r="N380" s="206" t="s">
        <v>1827</v>
      </c>
      <c r="O380" s="233" t="s">
        <v>6150</v>
      </c>
      <c r="P380" s="209" t="s">
        <v>324</v>
      </c>
      <c r="Q380" s="234">
        <v>1</v>
      </c>
      <c r="R380" s="204">
        <v>8</v>
      </c>
      <c r="S380" s="222" t="s">
        <v>5832</v>
      </c>
      <c r="T380" s="235" t="s">
        <v>6149</v>
      </c>
      <c r="U380" s="214"/>
      <c r="V380" s="214"/>
    </row>
    <row r="381" spans="1:22" s="221" customFormat="1" ht="85.5">
      <c r="A381" s="206" t="s">
        <v>5670</v>
      </c>
      <c r="B381" s="202" t="s">
        <v>1827</v>
      </c>
      <c r="C381" s="208">
        <v>375</v>
      </c>
      <c r="D381" s="218">
        <v>1</v>
      </c>
      <c r="E381" s="223" t="s">
        <v>5910</v>
      </c>
      <c r="F381" s="224">
        <v>41275</v>
      </c>
      <c r="G381" s="206" t="s">
        <v>1189</v>
      </c>
      <c r="H381" s="231">
        <v>5.7400000000000003E-3</v>
      </c>
      <c r="I381" s="231">
        <v>5.7400000000000003E-3</v>
      </c>
      <c r="J381" s="202">
        <v>2013</v>
      </c>
      <c r="K381" s="232">
        <v>41275</v>
      </c>
      <c r="L381" s="202">
        <v>2013</v>
      </c>
      <c r="M381" s="232">
        <v>41639</v>
      </c>
      <c r="N381" s="206" t="s">
        <v>1827</v>
      </c>
      <c r="O381" s="233" t="s">
        <v>6151</v>
      </c>
      <c r="P381" s="209" t="s">
        <v>324</v>
      </c>
      <c r="Q381" s="234">
        <v>1</v>
      </c>
      <c r="R381" s="204">
        <v>8</v>
      </c>
      <c r="S381" s="222" t="s">
        <v>5832</v>
      </c>
      <c r="T381" s="235" t="s">
        <v>6149</v>
      </c>
      <c r="U381" s="214"/>
      <c r="V381" s="214"/>
    </row>
    <row r="382" spans="1:22" s="221" customFormat="1" ht="85.5">
      <c r="A382" s="206" t="s">
        <v>5670</v>
      </c>
      <c r="B382" s="202" t="s">
        <v>1827</v>
      </c>
      <c r="C382" s="208">
        <v>376</v>
      </c>
      <c r="D382" s="218">
        <v>1</v>
      </c>
      <c r="E382" s="223" t="s">
        <v>5910</v>
      </c>
      <c r="F382" s="224">
        <v>41275</v>
      </c>
      <c r="G382" s="206" t="s">
        <v>1189</v>
      </c>
      <c r="H382" s="231">
        <v>9.9399999999999992E-3</v>
      </c>
      <c r="I382" s="231">
        <v>9.9399999999999992E-3</v>
      </c>
      <c r="J382" s="202">
        <v>2013</v>
      </c>
      <c r="K382" s="232">
        <v>41275</v>
      </c>
      <c r="L382" s="202">
        <v>2013</v>
      </c>
      <c r="M382" s="232">
        <v>41639</v>
      </c>
      <c r="N382" s="206" t="s">
        <v>1827</v>
      </c>
      <c r="O382" s="233" t="s">
        <v>6152</v>
      </c>
      <c r="P382" s="209" t="s">
        <v>324</v>
      </c>
      <c r="Q382" s="234">
        <v>1</v>
      </c>
      <c r="R382" s="204">
        <v>8</v>
      </c>
      <c r="S382" s="222" t="s">
        <v>5832</v>
      </c>
      <c r="T382" s="235" t="s">
        <v>6149</v>
      </c>
      <c r="U382" s="214"/>
      <c r="V382" s="214"/>
    </row>
    <row r="383" spans="1:22" s="221" customFormat="1" ht="85.5">
      <c r="A383" s="206" t="s">
        <v>5670</v>
      </c>
      <c r="B383" s="202" t="s">
        <v>1827</v>
      </c>
      <c r="C383" s="208">
        <v>377</v>
      </c>
      <c r="D383" s="218">
        <v>1</v>
      </c>
      <c r="E383" s="223" t="s">
        <v>5910</v>
      </c>
      <c r="F383" s="224">
        <v>41275</v>
      </c>
      <c r="G383" s="206" t="s">
        <v>1189</v>
      </c>
      <c r="H383" s="231">
        <v>1.3600000000000001E-3</v>
      </c>
      <c r="I383" s="231">
        <v>1.3600000000000001E-3</v>
      </c>
      <c r="J383" s="202">
        <v>2013</v>
      </c>
      <c r="K383" s="232">
        <v>41275</v>
      </c>
      <c r="L383" s="202">
        <v>2013</v>
      </c>
      <c r="M383" s="232">
        <v>41639</v>
      </c>
      <c r="N383" s="206" t="s">
        <v>1827</v>
      </c>
      <c r="O383" s="233" t="s">
        <v>6153</v>
      </c>
      <c r="P383" s="209" t="s">
        <v>324</v>
      </c>
      <c r="Q383" s="234">
        <v>1</v>
      </c>
      <c r="R383" s="204">
        <v>8</v>
      </c>
      <c r="S383" s="222" t="s">
        <v>5832</v>
      </c>
      <c r="T383" s="235" t="s">
        <v>6149</v>
      </c>
      <c r="U383" s="214"/>
      <c r="V383" s="214"/>
    </row>
    <row r="384" spans="1:22" s="221" customFormat="1" ht="85.5">
      <c r="A384" s="206" t="s">
        <v>5670</v>
      </c>
      <c r="B384" s="202" t="s">
        <v>1827</v>
      </c>
      <c r="C384" s="208">
        <v>378</v>
      </c>
      <c r="D384" s="218">
        <v>1</v>
      </c>
      <c r="E384" s="223" t="s">
        <v>5910</v>
      </c>
      <c r="F384" s="224">
        <v>41275</v>
      </c>
      <c r="G384" s="206" t="s">
        <v>1189</v>
      </c>
      <c r="H384" s="231">
        <v>1.3600000000000001E-3</v>
      </c>
      <c r="I384" s="231">
        <v>1.3600000000000001E-3</v>
      </c>
      <c r="J384" s="202">
        <v>2013</v>
      </c>
      <c r="K384" s="232">
        <v>41275</v>
      </c>
      <c r="L384" s="202">
        <v>2013</v>
      </c>
      <c r="M384" s="232">
        <v>41639</v>
      </c>
      <c r="N384" s="206" t="s">
        <v>1827</v>
      </c>
      <c r="O384" s="233" t="s">
        <v>6154</v>
      </c>
      <c r="P384" s="209" t="s">
        <v>324</v>
      </c>
      <c r="Q384" s="234">
        <v>1</v>
      </c>
      <c r="R384" s="204">
        <v>8</v>
      </c>
      <c r="S384" s="222" t="s">
        <v>5832</v>
      </c>
      <c r="T384" s="235" t="s">
        <v>6149</v>
      </c>
      <c r="U384" s="214"/>
      <c r="V384" s="214"/>
    </row>
    <row r="385" spans="1:22" s="221" customFormat="1" ht="85.5">
      <c r="A385" s="206" t="s">
        <v>5670</v>
      </c>
      <c r="B385" s="202" t="s">
        <v>1827</v>
      </c>
      <c r="C385" s="208">
        <v>379</v>
      </c>
      <c r="D385" s="218">
        <v>1</v>
      </c>
      <c r="E385" s="223" t="s">
        <v>5910</v>
      </c>
      <c r="F385" s="224">
        <v>41275</v>
      </c>
      <c r="G385" s="206" t="s">
        <v>1189</v>
      </c>
      <c r="H385" s="231">
        <v>7.7999999999999999E-4</v>
      </c>
      <c r="I385" s="231">
        <v>7.7999999999999999E-4</v>
      </c>
      <c r="J385" s="202">
        <v>2013</v>
      </c>
      <c r="K385" s="232">
        <v>41275</v>
      </c>
      <c r="L385" s="202">
        <v>2013</v>
      </c>
      <c r="M385" s="232">
        <v>41639</v>
      </c>
      <c r="N385" s="206" t="s">
        <v>1827</v>
      </c>
      <c r="O385" s="233" t="s">
        <v>6155</v>
      </c>
      <c r="P385" s="209" t="s">
        <v>324</v>
      </c>
      <c r="Q385" s="234">
        <v>1</v>
      </c>
      <c r="R385" s="204">
        <v>8</v>
      </c>
      <c r="S385" s="222" t="s">
        <v>5832</v>
      </c>
      <c r="T385" s="235" t="s">
        <v>6149</v>
      </c>
      <c r="U385" s="214"/>
      <c r="V385" s="214"/>
    </row>
    <row r="386" spans="1:22" s="221" customFormat="1" ht="85.5">
      <c r="A386" s="206" t="s">
        <v>5670</v>
      </c>
      <c r="B386" s="202" t="s">
        <v>1827</v>
      </c>
      <c r="C386" s="208">
        <v>380</v>
      </c>
      <c r="D386" s="218">
        <v>1</v>
      </c>
      <c r="E386" s="223" t="s">
        <v>5910</v>
      </c>
      <c r="F386" s="224">
        <v>41275</v>
      </c>
      <c r="G386" s="206" t="s">
        <v>1189</v>
      </c>
      <c r="H386" s="231">
        <v>7.7999999999999999E-4</v>
      </c>
      <c r="I386" s="231">
        <v>7.7999999999999999E-4</v>
      </c>
      <c r="J386" s="202">
        <v>2013</v>
      </c>
      <c r="K386" s="232">
        <v>41275</v>
      </c>
      <c r="L386" s="202">
        <v>2013</v>
      </c>
      <c r="M386" s="232">
        <v>41639</v>
      </c>
      <c r="N386" s="206" t="s">
        <v>1827</v>
      </c>
      <c r="O386" s="233" t="s">
        <v>6156</v>
      </c>
      <c r="P386" s="209" t="s">
        <v>324</v>
      </c>
      <c r="Q386" s="234">
        <v>1</v>
      </c>
      <c r="R386" s="204">
        <v>8</v>
      </c>
      <c r="S386" s="222" t="s">
        <v>5832</v>
      </c>
      <c r="T386" s="235" t="s">
        <v>6149</v>
      </c>
      <c r="U386" s="214"/>
      <c r="V386" s="214"/>
    </row>
    <row r="387" spans="1:22" s="221" customFormat="1" ht="85.5">
      <c r="A387" s="206" t="s">
        <v>5670</v>
      </c>
      <c r="B387" s="202" t="s">
        <v>1827</v>
      </c>
      <c r="C387" s="208">
        <v>381</v>
      </c>
      <c r="D387" s="218">
        <v>1</v>
      </c>
      <c r="E387" s="223" t="s">
        <v>5910</v>
      </c>
      <c r="F387" s="224">
        <v>41275</v>
      </c>
      <c r="G387" s="206" t="s">
        <v>1189</v>
      </c>
      <c r="H387" s="231">
        <v>1.3600000000000001E-3</v>
      </c>
      <c r="I387" s="231">
        <v>1.3600000000000001E-3</v>
      </c>
      <c r="J387" s="202">
        <v>2013</v>
      </c>
      <c r="K387" s="232">
        <v>41275</v>
      </c>
      <c r="L387" s="202">
        <v>2013</v>
      </c>
      <c r="M387" s="232">
        <v>41639</v>
      </c>
      <c r="N387" s="206" t="s">
        <v>1827</v>
      </c>
      <c r="O387" s="233" t="s">
        <v>6157</v>
      </c>
      <c r="P387" s="209" t="s">
        <v>324</v>
      </c>
      <c r="Q387" s="234">
        <v>1</v>
      </c>
      <c r="R387" s="204">
        <v>8</v>
      </c>
      <c r="S387" s="222" t="s">
        <v>5832</v>
      </c>
      <c r="T387" s="235" t="s">
        <v>6149</v>
      </c>
      <c r="U387" s="214"/>
      <c r="V387" s="214"/>
    </row>
    <row r="388" spans="1:22" s="221" customFormat="1" ht="85.5">
      <c r="A388" s="206" t="s">
        <v>5670</v>
      </c>
      <c r="B388" s="202" t="s">
        <v>1827</v>
      </c>
      <c r="C388" s="208">
        <v>382</v>
      </c>
      <c r="D388" s="218">
        <v>1</v>
      </c>
      <c r="E388" s="223" t="s">
        <v>5910</v>
      </c>
      <c r="F388" s="224">
        <v>41275</v>
      </c>
      <c r="G388" s="206" t="s">
        <v>1189</v>
      </c>
      <c r="H388" s="231">
        <v>4.5100000000000001E-3</v>
      </c>
      <c r="I388" s="231">
        <v>4.5100000000000001E-3</v>
      </c>
      <c r="J388" s="202">
        <v>2013</v>
      </c>
      <c r="K388" s="232">
        <v>41275</v>
      </c>
      <c r="L388" s="202">
        <v>2013</v>
      </c>
      <c r="M388" s="232">
        <v>41639</v>
      </c>
      <c r="N388" s="206" t="s">
        <v>1827</v>
      </c>
      <c r="O388" s="233" t="s">
        <v>6158</v>
      </c>
      <c r="P388" s="209" t="s">
        <v>324</v>
      </c>
      <c r="Q388" s="234">
        <v>1</v>
      </c>
      <c r="R388" s="204">
        <v>8</v>
      </c>
      <c r="S388" s="222" t="s">
        <v>5832</v>
      </c>
      <c r="T388" s="235" t="s">
        <v>6149</v>
      </c>
      <c r="U388" s="214"/>
      <c r="V388" s="214"/>
    </row>
    <row r="389" spans="1:22" s="221" customFormat="1" ht="85.5">
      <c r="A389" s="206" t="s">
        <v>5670</v>
      </c>
      <c r="B389" s="202" t="s">
        <v>1827</v>
      </c>
      <c r="C389" s="208">
        <v>383</v>
      </c>
      <c r="D389" s="218">
        <v>1</v>
      </c>
      <c r="E389" s="223" t="s">
        <v>5910</v>
      </c>
      <c r="F389" s="224">
        <v>41275</v>
      </c>
      <c r="G389" s="206" t="s">
        <v>1189</v>
      </c>
      <c r="H389" s="231">
        <v>5.8399999999999997E-3</v>
      </c>
      <c r="I389" s="231">
        <v>5.8399999999999997E-3</v>
      </c>
      <c r="J389" s="202">
        <v>2013</v>
      </c>
      <c r="K389" s="232">
        <v>41275</v>
      </c>
      <c r="L389" s="202">
        <v>2013</v>
      </c>
      <c r="M389" s="232">
        <v>41639</v>
      </c>
      <c r="N389" s="206" t="s">
        <v>1827</v>
      </c>
      <c r="O389" s="233" t="s">
        <v>6159</v>
      </c>
      <c r="P389" s="209" t="s">
        <v>324</v>
      </c>
      <c r="Q389" s="234">
        <v>1</v>
      </c>
      <c r="R389" s="204">
        <v>8</v>
      </c>
      <c r="S389" s="222" t="s">
        <v>5832</v>
      </c>
      <c r="T389" s="235" t="s">
        <v>6149</v>
      </c>
      <c r="U389" s="214"/>
      <c r="V389" s="214"/>
    </row>
    <row r="390" spans="1:22" s="221" customFormat="1" ht="85.5">
      <c r="A390" s="206" t="s">
        <v>5670</v>
      </c>
      <c r="B390" s="202" t="s">
        <v>1827</v>
      </c>
      <c r="C390" s="208">
        <v>384</v>
      </c>
      <c r="D390" s="218">
        <v>1</v>
      </c>
      <c r="E390" s="223" t="s">
        <v>5910</v>
      </c>
      <c r="F390" s="224">
        <v>41275</v>
      </c>
      <c r="G390" s="206" t="s">
        <v>1189</v>
      </c>
      <c r="H390" s="231">
        <v>3.5000000000000001E-3</v>
      </c>
      <c r="I390" s="231">
        <v>3.5000000000000001E-3</v>
      </c>
      <c r="J390" s="202">
        <v>2013</v>
      </c>
      <c r="K390" s="232">
        <v>41275</v>
      </c>
      <c r="L390" s="202">
        <v>2013</v>
      </c>
      <c r="M390" s="232">
        <v>41639</v>
      </c>
      <c r="N390" s="206" t="s">
        <v>1827</v>
      </c>
      <c r="O390" s="233" t="s">
        <v>6160</v>
      </c>
      <c r="P390" s="209" t="s">
        <v>324</v>
      </c>
      <c r="Q390" s="234">
        <v>1</v>
      </c>
      <c r="R390" s="204">
        <v>8</v>
      </c>
      <c r="S390" s="222" t="s">
        <v>5832</v>
      </c>
      <c r="T390" s="235" t="s">
        <v>6149</v>
      </c>
      <c r="U390" s="214"/>
      <c r="V390" s="214"/>
    </row>
    <row r="391" spans="1:22" s="221" customFormat="1" ht="85.5">
      <c r="A391" s="206" t="s">
        <v>5670</v>
      </c>
      <c r="B391" s="202" t="s">
        <v>1827</v>
      </c>
      <c r="C391" s="208">
        <v>385</v>
      </c>
      <c r="D391" s="218">
        <v>1</v>
      </c>
      <c r="E391" s="223" t="s">
        <v>5910</v>
      </c>
      <c r="F391" s="224">
        <v>41275</v>
      </c>
      <c r="G391" s="206" t="s">
        <v>1189</v>
      </c>
      <c r="H391" s="231">
        <v>5.7400000000000003E-3</v>
      </c>
      <c r="I391" s="231">
        <v>5.7400000000000003E-3</v>
      </c>
      <c r="J391" s="202">
        <v>2013</v>
      </c>
      <c r="K391" s="232">
        <v>41275</v>
      </c>
      <c r="L391" s="202">
        <v>2013</v>
      </c>
      <c r="M391" s="232">
        <v>41639</v>
      </c>
      <c r="N391" s="206" t="s">
        <v>1827</v>
      </c>
      <c r="O391" s="233" t="s">
        <v>6161</v>
      </c>
      <c r="P391" s="209" t="s">
        <v>324</v>
      </c>
      <c r="Q391" s="234">
        <v>1</v>
      </c>
      <c r="R391" s="204">
        <v>8</v>
      </c>
      <c r="S391" s="222" t="s">
        <v>5832</v>
      </c>
      <c r="T391" s="235" t="s">
        <v>6149</v>
      </c>
      <c r="U391" s="214"/>
      <c r="V391" s="214"/>
    </row>
    <row r="392" spans="1:22" s="221" customFormat="1" ht="85.5">
      <c r="A392" s="206" t="s">
        <v>5670</v>
      </c>
      <c r="B392" s="202" t="s">
        <v>1827</v>
      </c>
      <c r="C392" s="208">
        <v>386</v>
      </c>
      <c r="D392" s="218">
        <v>1</v>
      </c>
      <c r="E392" s="223" t="s">
        <v>5910</v>
      </c>
      <c r="F392" s="224">
        <v>41275</v>
      </c>
      <c r="G392" s="206" t="s">
        <v>1189</v>
      </c>
      <c r="H392" s="231">
        <v>7.7999999999999999E-4</v>
      </c>
      <c r="I392" s="231">
        <v>7.7999999999999999E-4</v>
      </c>
      <c r="J392" s="202">
        <v>2013</v>
      </c>
      <c r="K392" s="232">
        <v>41275</v>
      </c>
      <c r="L392" s="202">
        <v>2013</v>
      </c>
      <c r="M392" s="232">
        <v>41639</v>
      </c>
      <c r="N392" s="206" t="s">
        <v>1827</v>
      </c>
      <c r="O392" s="233" t="s">
        <v>6162</v>
      </c>
      <c r="P392" s="209" t="s">
        <v>324</v>
      </c>
      <c r="Q392" s="234">
        <v>1</v>
      </c>
      <c r="R392" s="204">
        <v>8</v>
      </c>
      <c r="S392" s="222" t="s">
        <v>5832</v>
      </c>
      <c r="T392" s="235" t="s">
        <v>6149</v>
      </c>
      <c r="U392" s="214"/>
      <c r="V392" s="214"/>
    </row>
    <row r="393" spans="1:22" s="221" customFormat="1" ht="85.5">
      <c r="A393" s="206" t="s">
        <v>5670</v>
      </c>
      <c r="B393" s="202" t="s">
        <v>1827</v>
      </c>
      <c r="C393" s="208">
        <v>387</v>
      </c>
      <c r="D393" s="218">
        <v>1</v>
      </c>
      <c r="E393" s="223" t="s">
        <v>5910</v>
      </c>
      <c r="F393" s="224">
        <v>41275</v>
      </c>
      <c r="G393" s="206" t="s">
        <v>1189</v>
      </c>
      <c r="H393" s="231">
        <v>6.8499999999999993E-3</v>
      </c>
      <c r="I393" s="231">
        <v>6.8499999999999993E-3</v>
      </c>
      <c r="J393" s="202">
        <v>2013</v>
      </c>
      <c r="K393" s="232">
        <v>41275</v>
      </c>
      <c r="L393" s="202">
        <v>2013</v>
      </c>
      <c r="M393" s="232">
        <v>41639</v>
      </c>
      <c r="N393" s="206" t="s">
        <v>1827</v>
      </c>
      <c r="O393" s="233" t="s">
        <v>6163</v>
      </c>
      <c r="P393" s="209" t="s">
        <v>324</v>
      </c>
      <c r="Q393" s="234">
        <v>1</v>
      </c>
      <c r="R393" s="204">
        <v>8</v>
      </c>
      <c r="S393" s="222" t="s">
        <v>5832</v>
      </c>
      <c r="T393" s="235" t="s">
        <v>6149</v>
      </c>
      <c r="U393" s="214"/>
      <c r="V393" s="214"/>
    </row>
    <row r="394" spans="1:22" s="221" customFormat="1" ht="85.5">
      <c r="A394" s="206" t="s">
        <v>5670</v>
      </c>
      <c r="B394" s="202" t="s">
        <v>1827</v>
      </c>
      <c r="C394" s="208">
        <v>388</v>
      </c>
      <c r="D394" s="218">
        <v>1</v>
      </c>
      <c r="E394" s="223" t="s">
        <v>5910</v>
      </c>
      <c r="F394" s="224">
        <v>41275</v>
      </c>
      <c r="G394" s="206" t="s">
        <v>1189</v>
      </c>
      <c r="H394" s="231">
        <v>7.7999999999999999E-4</v>
      </c>
      <c r="I394" s="231">
        <v>7.7999999999999999E-4</v>
      </c>
      <c r="J394" s="202">
        <v>2013</v>
      </c>
      <c r="K394" s="232">
        <v>41275</v>
      </c>
      <c r="L394" s="202">
        <v>2013</v>
      </c>
      <c r="M394" s="232">
        <v>41639</v>
      </c>
      <c r="N394" s="206" t="s">
        <v>1827</v>
      </c>
      <c r="O394" s="233" t="s">
        <v>6164</v>
      </c>
      <c r="P394" s="209" t="s">
        <v>324</v>
      </c>
      <c r="Q394" s="234">
        <v>1</v>
      </c>
      <c r="R394" s="204">
        <v>8</v>
      </c>
      <c r="S394" s="222" t="s">
        <v>5832</v>
      </c>
      <c r="T394" s="235" t="s">
        <v>6149</v>
      </c>
      <c r="U394" s="214"/>
      <c r="V394" s="214"/>
    </row>
    <row r="395" spans="1:22" s="221" customFormat="1" ht="85.5">
      <c r="A395" s="206" t="s">
        <v>5670</v>
      </c>
      <c r="B395" s="202" t="s">
        <v>1827</v>
      </c>
      <c r="C395" s="208">
        <v>389</v>
      </c>
      <c r="D395" s="218">
        <v>1</v>
      </c>
      <c r="E395" s="223" t="s">
        <v>5910</v>
      </c>
      <c r="F395" s="224">
        <v>41275</v>
      </c>
      <c r="G395" s="206" t="s">
        <v>1189</v>
      </c>
      <c r="H395" s="231">
        <v>1.25E-3</v>
      </c>
      <c r="I395" s="231">
        <v>1.25E-3</v>
      </c>
      <c r="J395" s="202">
        <v>2013</v>
      </c>
      <c r="K395" s="232">
        <v>41275</v>
      </c>
      <c r="L395" s="202">
        <v>2013</v>
      </c>
      <c r="M395" s="232">
        <v>41639</v>
      </c>
      <c r="N395" s="206" t="s">
        <v>1827</v>
      </c>
      <c r="O395" s="233" t="s">
        <v>6165</v>
      </c>
      <c r="P395" s="209" t="s">
        <v>324</v>
      </c>
      <c r="Q395" s="234">
        <v>1</v>
      </c>
      <c r="R395" s="204">
        <v>8</v>
      </c>
      <c r="S395" s="222" t="s">
        <v>5832</v>
      </c>
      <c r="T395" s="235" t="s">
        <v>6149</v>
      </c>
      <c r="U395" s="214"/>
      <c r="V395" s="214"/>
    </row>
    <row r="396" spans="1:22" s="221" customFormat="1" ht="85.5">
      <c r="A396" s="206" t="s">
        <v>5670</v>
      </c>
      <c r="B396" s="202" t="s">
        <v>1827</v>
      </c>
      <c r="C396" s="208">
        <v>390</v>
      </c>
      <c r="D396" s="218">
        <v>1</v>
      </c>
      <c r="E396" s="223" t="s">
        <v>5910</v>
      </c>
      <c r="F396" s="224">
        <v>41275</v>
      </c>
      <c r="G396" s="206" t="s">
        <v>1189</v>
      </c>
      <c r="H396" s="231">
        <v>2.402E-2</v>
      </c>
      <c r="I396" s="231">
        <v>2.402E-2</v>
      </c>
      <c r="J396" s="202">
        <v>2013</v>
      </c>
      <c r="K396" s="232">
        <v>41275</v>
      </c>
      <c r="L396" s="202">
        <v>2013</v>
      </c>
      <c r="M396" s="232">
        <v>41639</v>
      </c>
      <c r="N396" s="206" t="s">
        <v>1827</v>
      </c>
      <c r="O396" s="233" t="s">
        <v>6166</v>
      </c>
      <c r="P396" s="209" t="s">
        <v>324</v>
      </c>
      <c r="Q396" s="234">
        <v>1</v>
      </c>
      <c r="R396" s="204">
        <v>8</v>
      </c>
      <c r="S396" s="222" t="s">
        <v>5832</v>
      </c>
      <c r="T396" s="235" t="s">
        <v>6149</v>
      </c>
      <c r="U396" s="214"/>
      <c r="V396" s="214"/>
    </row>
    <row r="397" spans="1:22" s="221" customFormat="1" ht="85.5">
      <c r="A397" s="206" t="s">
        <v>5670</v>
      </c>
      <c r="B397" s="202" t="s">
        <v>1827</v>
      </c>
      <c r="C397" s="208">
        <v>391</v>
      </c>
      <c r="D397" s="218">
        <v>1</v>
      </c>
      <c r="E397" s="223" t="s">
        <v>5910</v>
      </c>
      <c r="F397" s="224">
        <v>41275</v>
      </c>
      <c r="G397" s="206" t="s">
        <v>1189</v>
      </c>
      <c r="H397" s="231">
        <v>3.9899999999999998E-2</v>
      </c>
      <c r="I397" s="231">
        <v>3.9899999999999998E-2</v>
      </c>
      <c r="J397" s="202">
        <v>2013</v>
      </c>
      <c r="K397" s="232">
        <v>41275</v>
      </c>
      <c r="L397" s="202">
        <v>2013</v>
      </c>
      <c r="M397" s="232">
        <v>41639</v>
      </c>
      <c r="N397" s="206" t="s">
        <v>1827</v>
      </c>
      <c r="O397" s="233" t="s">
        <v>6167</v>
      </c>
      <c r="P397" s="209" t="s">
        <v>324</v>
      </c>
      <c r="Q397" s="234">
        <v>1</v>
      </c>
      <c r="R397" s="204">
        <v>8</v>
      </c>
      <c r="S397" s="222" t="s">
        <v>5832</v>
      </c>
      <c r="T397" s="235" t="s">
        <v>6149</v>
      </c>
      <c r="U397" s="214"/>
      <c r="V397" s="214"/>
    </row>
    <row r="398" spans="1:22" s="221" customFormat="1" ht="85.5">
      <c r="A398" s="206" t="s">
        <v>5670</v>
      </c>
      <c r="B398" s="202" t="s">
        <v>1827</v>
      </c>
      <c r="C398" s="208">
        <v>392</v>
      </c>
      <c r="D398" s="218">
        <v>1</v>
      </c>
      <c r="E398" s="223" t="s">
        <v>5910</v>
      </c>
      <c r="F398" s="224">
        <v>41275</v>
      </c>
      <c r="G398" s="206" t="s">
        <v>1189</v>
      </c>
      <c r="H398" s="231">
        <v>4.3060000000000001E-2</v>
      </c>
      <c r="I398" s="231">
        <v>4.3060000000000001E-2</v>
      </c>
      <c r="J398" s="202">
        <v>2013</v>
      </c>
      <c r="K398" s="232">
        <v>41275</v>
      </c>
      <c r="L398" s="202">
        <v>2013</v>
      </c>
      <c r="M398" s="232">
        <v>41639</v>
      </c>
      <c r="N398" s="206" t="s">
        <v>1827</v>
      </c>
      <c r="O398" s="233" t="s">
        <v>6168</v>
      </c>
      <c r="P398" s="209" t="s">
        <v>324</v>
      </c>
      <c r="Q398" s="234">
        <v>1</v>
      </c>
      <c r="R398" s="204">
        <v>8</v>
      </c>
      <c r="S398" s="222" t="s">
        <v>5832</v>
      </c>
      <c r="T398" s="235" t="s">
        <v>6149</v>
      </c>
      <c r="U398" s="214"/>
      <c r="V398" s="214"/>
    </row>
    <row r="399" spans="1:22" s="221" customFormat="1" ht="85.5">
      <c r="A399" s="206" t="s">
        <v>5670</v>
      </c>
      <c r="B399" s="202" t="s">
        <v>1827</v>
      </c>
      <c r="C399" s="208">
        <v>393</v>
      </c>
      <c r="D399" s="218">
        <v>1</v>
      </c>
      <c r="E399" s="223" t="s">
        <v>5910</v>
      </c>
      <c r="F399" s="224">
        <v>41275</v>
      </c>
      <c r="G399" s="206" t="s">
        <v>1189</v>
      </c>
      <c r="H399" s="231">
        <v>5.7400000000000003E-3</v>
      </c>
      <c r="I399" s="231">
        <v>5.7400000000000003E-3</v>
      </c>
      <c r="J399" s="202">
        <v>2013</v>
      </c>
      <c r="K399" s="232">
        <v>41275</v>
      </c>
      <c r="L399" s="202">
        <v>2013</v>
      </c>
      <c r="M399" s="232">
        <v>41639</v>
      </c>
      <c r="N399" s="206" t="s">
        <v>1827</v>
      </c>
      <c r="O399" s="233" t="s">
        <v>6169</v>
      </c>
      <c r="P399" s="209" t="s">
        <v>324</v>
      </c>
      <c r="Q399" s="234">
        <v>1</v>
      </c>
      <c r="R399" s="204">
        <v>8</v>
      </c>
      <c r="S399" s="222" t="s">
        <v>5832</v>
      </c>
      <c r="T399" s="235" t="s">
        <v>6149</v>
      </c>
      <c r="U399" s="214"/>
      <c r="V399" s="214"/>
    </row>
    <row r="400" spans="1:22" s="221" customFormat="1" ht="85.5">
      <c r="A400" s="206" t="s">
        <v>5670</v>
      </c>
      <c r="B400" s="202" t="s">
        <v>1827</v>
      </c>
      <c r="C400" s="208">
        <v>394</v>
      </c>
      <c r="D400" s="218">
        <v>1</v>
      </c>
      <c r="E400" s="223" t="s">
        <v>5910</v>
      </c>
      <c r="F400" s="224">
        <v>41275</v>
      </c>
      <c r="G400" s="206" t="s">
        <v>1189</v>
      </c>
      <c r="H400" s="231">
        <v>4.5100000000000001E-3</v>
      </c>
      <c r="I400" s="231">
        <v>4.5100000000000001E-3</v>
      </c>
      <c r="J400" s="202">
        <v>2013</v>
      </c>
      <c r="K400" s="232">
        <v>41275</v>
      </c>
      <c r="L400" s="202">
        <v>2013</v>
      </c>
      <c r="M400" s="232">
        <v>41639</v>
      </c>
      <c r="N400" s="206" t="s">
        <v>1827</v>
      </c>
      <c r="O400" s="233" t="s">
        <v>6170</v>
      </c>
      <c r="P400" s="209" t="s">
        <v>324</v>
      </c>
      <c r="Q400" s="234">
        <v>1</v>
      </c>
      <c r="R400" s="204">
        <v>8</v>
      </c>
      <c r="S400" s="222" t="s">
        <v>5832</v>
      </c>
      <c r="T400" s="235" t="s">
        <v>6149</v>
      </c>
      <c r="U400" s="214"/>
      <c r="V400" s="214"/>
    </row>
    <row r="401" spans="1:22" s="221" customFormat="1" ht="85.5">
      <c r="A401" s="206" t="s">
        <v>5670</v>
      </c>
      <c r="B401" s="202" t="s">
        <v>1827</v>
      </c>
      <c r="C401" s="208">
        <v>395</v>
      </c>
      <c r="D401" s="218">
        <v>1</v>
      </c>
      <c r="E401" s="223" t="s">
        <v>5910</v>
      </c>
      <c r="F401" s="224">
        <v>41275</v>
      </c>
      <c r="G401" s="206" t="s">
        <v>1189</v>
      </c>
      <c r="H401" s="231">
        <v>20.014419999999998</v>
      </c>
      <c r="I401" s="231">
        <v>20.014419999999998</v>
      </c>
      <c r="J401" s="202">
        <v>2013</v>
      </c>
      <c r="K401" s="232">
        <v>41275</v>
      </c>
      <c r="L401" s="202">
        <v>2013</v>
      </c>
      <c r="M401" s="232">
        <v>41639</v>
      </c>
      <c r="N401" s="206" t="s">
        <v>1827</v>
      </c>
      <c r="O401" s="233" t="s">
        <v>6171</v>
      </c>
      <c r="P401" s="209" t="s">
        <v>324</v>
      </c>
      <c r="Q401" s="234">
        <v>1</v>
      </c>
      <c r="R401" s="204">
        <v>8</v>
      </c>
      <c r="S401" s="222" t="s">
        <v>5832</v>
      </c>
      <c r="T401" s="235" t="s">
        <v>6172</v>
      </c>
      <c r="U401" s="214"/>
      <c r="V401" s="214"/>
    </row>
    <row r="402" spans="1:22" s="221" customFormat="1" ht="85.5">
      <c r="A402" s="206" t="s">
        <v>5670</v>
      </c>
      <c r="B402" s="202" t="s">
        <v>1827</v>
      </c>
      <c r="C402" s="208">
        <v>396</v>
      </c>
      <c r="D402" s="218">
        <v>1</v>
      </c>
      <c r="E402" s="223" t="s">
        <v>5910</v>
      </c>
      <c r="F402" s="224">
        <v>41275</v>
      </c>
      <c r="G402" s="206" t="s">
        <v>1189</v>
      </c>
      <c r="H402" s="231">
        <v>58.674990000000001</v>
      </c>
      <c r="I402" s="231">
        <v>58.674990000000001</v>
      </c>
      <c r="J402" s="202">
        <v>2013</v>
      </c>
      <c r="K402" s="232">
        <v>41275</v>
      </c>
      <c r="L402" s="202">
        <v>2013</v>
      </c>
      <c r="M402" s="232">
        <v>41639</v>
      </c>
      <c r="N402" s="206" t="s">
        <v>1827</v>
      </c>
      <c r="O402" s="233" t="s">
        <v>6173</v>
      </c>
      <c r="P402" s="209" t="s">
        <v>324</v>
      </c>
      <c r="Q402" s="234">
        <v>1</v>
      </c>
      <c r="R402" s="204">
        <v>8</v>
      </c>
      <c r="S402" s="222" t="s">
        <v>5832</v>
      </c>
      <c r="T402" s="235" t="s">
        <v>6174</v>
      </c>
      <c r="U402" s="214"/>
      <c r="V402" s="214"/>
    </row>
    <row r="403" spans="1:22" s="221" customFormat="1" ht="99.75">
      <c r="A403" s="206" t="s">
        <v>5670</v>
      </c>
      <c r="B403" s="202" t="s">
        <v>1827</v>
      </c>
      <c r="C403" s="208">
        <v>397</v>
      </c>
      <c r="D403" s="218">
        <v>1</v>
      </c>
      <c r="E403" s="223" t="s">
        <v>5910</v>
      </c>
      <c r="F403" s="224">
        <v>41275</v>
      </c>
      <c r="G403" s="206" t="s">
        <v>1189</v>
      </c>
      <c r="H403" s="231">
        <v>2.554E-2</v>
      </c>
      <c r="I403" s="231">
        <v>2.554E-2</v>
      </c>
      <c r="J403" s="202">
        <v>2013</v>
      </c>
      <c r="K403" s="232">
        <v>41275</v>
      </c>
      <c r="L403" s="202">
        <v>2013</v>
      </c>
      <c r="M403" s="232">
        <v>41639</v>
      </c>
      <c r="N403" s="206" t="s">
        <v>1827</v>
      </c>
      <c r="O403" s="233" t="s">
        <v>6175</v>
      </c>
      <c r="P403" s="209" t="s">
        <v>324</v>
      </c>
      <c r="Q403" s="234">
        <v>1</v>
      </c>
      <c r="R403" s="204">
        <v>8</v>
      </c>
      <c r="S403" s="222" t="s">
        <v>5832</v>
      </c>
      <c r="T403" s="235" t="s">
        <v>6174</v>
      </c>
      <c r="U403" s="214"/>
      <c r="V403" s="214"/>
    </row>
    <row r="404" spans="1:22" s="221" customFormat="1" ht="85.5">
      <c r="A404" s="206" t="s">
        <v>5670</v>
      </c>
      <c r="B404" s="202" t="s">
        <v>1827</v>
      </c>
      <c r="C404" s="208">
        <v>398</v>
      </c>
      <c r="D404" s="218">
        <v>1</v>
      </c>
      <c r="E404" s="223" t="s">
        <v>5910</v>
      </c>
      <c r="F404" s="224">
        <v>41275</v>
      </c>
      <c r="G404" s="206" t="s">
        <v>1189</v>
      </c>
      <c r="H404" s="231">
        <v>9.9729999999999999E-2</v>
      </c>
      <c r="I404" s="231">
        <v>9.9729999999999999E-2</v>
      </c>
      <c r="J404" s="202">
        <v>2013</v>
      </c>
      <c r="K404" s="232">
        <v>41275</v>
      </c>
      <c r="L404" s="202">
        <v>2013</v>
      </c>
      <c r="M404" s="232">
        <v>41639</v>
      </c>
      <c r="N404" s="206" t="s">
        <v>1827</v>
      </c>
      <c r="O404" s="233" t="s">
        <v>6176</v>
      </c>
      <c r="P404" s="209" t="s">
        <v>324</v>
      </c>
      <c r="Q404" s="234">
        <v>1</v>
      </c>
      <c r="R404" s="204">
        <v>8</v>
      </c>
      <c r="S404" s="222" t="s">
        <v>5832</v>
      </c>
      <c r="T404" s="235" t="s">
        <v>6174</v>
      </c>
      <c r="U404" s="214"/>
      <c r="V404" s="214"/>
    </row>
    <row r="405" spans="1:22" s="221" customFormat="1" ht="85.5">
      <c r="A405" s="206" t="s">
        <v>5670</v>
      </c>
      <c r="B405" s="202" t="s">
        <v>1827</v>
      </c>
      <c r="C405" s="208">
        <v>399</v>
      </c>
      <c r="D405" s="218">
        <v>1</v>
      </c>
      <c r="E405" s="223" t="s">
        <v>5910</v>
      </c>
      <c r="F405" s="224">
        <v>41275</v>
      </c>
      <c r="G405" s="206" t="s">
        <v>1189</v>
      </c>
      <c r="H405" s="231">
        <v>0.22277000000000002</v>
      </c>
      <c r="I405" s="231">
        <v>0.22277000000000002</v>
      </c>
      <c r="J405" s="202">
        <v>2013</v>
      </c>
      <c r="K405" s="232">
        <v>41275</v>
      </c>
      <c r="L405" s="202">
        <v>2013</v>
      </c>
      <c r="M405" s="232">
        <v>41639</v>
      </c>
      <c r="N405" s="206" t="s">
        <v>1827</v>
      </c>
      <c r="O405" s="233" t="s">
        <v>6177</v>
      </c>
      <c r="P405" s="209" t="s">
        <v>324</v>
      </c>
      <c r="Q405" s="234">
        <v>1</v>
      </c>
      <c r="R405" s="204">
        <v>8</v>
      </c>
      <c r="S405" s="222" t="s">
        <v>5832</v>
      </c>
      <c r="T405" s="235" t="s">
        <v>6174</v>
      </c>
      <c r="U405" s="214"/>
      <c r="V405" s="214"/>
    </row>
    <row r="406" spans="1:22" s="221" customFormat="1" ht="85.5">
      <c r="A406" s="206" t="s">
        <v>5670</v>
      </c>
      <c r="B406" s="202" t="s">
        <v>1827</v>
      </c>
      <c r="C406" s="208">
        <v>400</v>
      </c>
      <c r="D406" s="218">
        <v>1</v>
      </c>
      <c r="E406" s="223" t="s">
        <v>5910</v>
      </c>
      <c r="F406" s="224">
        <v>41275</v>
      </c>
      <c r="G406" s="206" t="s">
        <v>1189</v>
      </c>
      <c r="H406" s="231">
        <v>3.96E-3</v>
      </c>
      <c r="I406" s="231">
        <v>3.96E-3</v>
      </c>
      <c r="J406" s="202">
        <v>2013</v>
      </c>
      <c r="K406" s="232">
        <v>41275</v>
      </c>
      <c r="L406" s="202">
        <v>2013</v>
      </c>
      <c r="M406" s="232">
        <v>41639</v>
      </c>
      <c r="N406" s="206" t="s">
        <v>1827</v>
      </c>
      <c r="O406" s="233" t="s">
        <v>6178</v>
      </c>
      <c r="P406" s="209" t="s">
        <v>324</v>
      </c>
      <c r="Q406" s="234">
        <v>1</v>
      </c>
      <c r="R406" s="204">
        <v>8</v>
      </c>
      <c r="S406" s="222" t="s">
        <v>5832</v>
      </c>
      <c r="T406" s="235" t="s">
        <v>6174</v>
      </c>
      <c r="U406" s="214"/>
      <c r="V406" s="214"/>
    </row>
    <row r="407" spans="1:22" s="221" customFormat="1" ht="85.5">
      <c r="A407" s="206" t="s">
        <v>5670</v>
      </c>
      <c r="B407" s="202" t="s">
        <v>1827</v>
      </c>
      <c r="C407" s="208">
        <v>401</v>
      </c>
      <c r="D407" s="218">
        <v>1</v>
      </c>
      <c r="E407" s="223" t="s">
        <v>5910</v>
      </c>
      <c r="F407" s="224">
        <v>41275</v>
      </c>
      <c r="G407" s="206" t="s">
        <v>1189</v>
      </c>
      <c r="H407" s="231">
        <v>0.95190999999999992</v>
      </c>
      <c r="I407" s="231">
        <v>0.95190999999999992</v>
      </c>
      <c r="J407" s="202">
        <v>2013</v>
      </c>
      <c r="K407" s="232">
        <v>41275</v>
      </c>
      <c r="L407" s="202">
        <v>2013</v>
      </c>
      <c r="M407" s="232">
        <v>41639</v>
      </c>
      <c r="N407" s="206" t="s">
        <v>1827</v>
      </c>
      <c r="O407" s="233" t="s">
        <v>6179</v>
      </c>
      <c r="P407" s="209" t="s">
        <v>324</v>
      </c>
      <c r="Q407" s="234">
        <v>1</v>
      </c>
      <c r="R407" s="204">
        <v>8</v>
      </c>
      <c r="S407" s="222" t="s">
        <v>5832</v>
      </c>
      <c r="T407" s="235" t="s">
        <v>6174</v>
      </c>
      <c r="U407" s="214"/>
      <c r="V407" s="214"/>
    </row>
    <row r="408" spans="1:22" s="221" customFormat="1" ht="85.5">
      <c r="A408" s="206" t="s">
        <v>5670</v>
      </c>
      <c r="B408" s="202" t="s">
        <v>1827</v>
      </c>
      <c r="C408" s="208">
        <v>402</v>
      </c>
      <c r="D408" s="218">
        <v>1</v>
      </c>
      <c r="E408" s="223" t="s">
        <v>5910</v>
      </c>
      <c r="F408" s="224">
        <v>41275</v>
      </c>
      <c r="G408" s="206" t="s">
        <v>1189</v>
      </c>
      <c r="H408" s="231">
        <v>8.270000000000001E-2</v>
      </c>
      <c r="I408" s="231">
        <v>8.270000000000001E-2</v>
      </c>
      <c r="J408" s="202">
        <v>2013</v>
      </c>
      <c r="K408" s="232">
        <v>41275</v>
      </c>
      <c r="L408" s="202">
        <v>2013</v>
      </c>
      <c r="M408" s="232">
        <v>41639</v>
      </c>
      <c r="N408" s="206" t="s">
        <v>1827</v>
      </c>
      <c r="O408" s="233" t="s">
        <v>6180</v>
      </c>
      <c r="P408" s="209" t="s">
        <v>324</v>
      </c>
      <c r="Q408" s="234">
        <v>1</v>
      </c>
      <c r="R408" s="204">
        <v>8</v>
      </c>
      <c r="S408" s="222" t="s">
        <v>5832</v>
      </c>
      <c r="T408" s="235" t="s">
        <v>6174</v>
      </c>
      <c r="U408" s="214"/>
      <c r="V408" s="214"/>
    </row>
    <row r="409" spans="1:22" s="221" customFormat="1" ht="85.5">
      <c r="A409" s="206" t="s">
        <v>5670</v>
      </c>
      <c r="B409" s="202" t="s">
        <v>1827</v>
      </c>
      <c r="C409" s="208">
        <v>403</v>
      </c>
      <c r="D409" s="218">
        <v>1</v>
      </c>
      <c r="E409" s="223" t="s">
        <v>5910</v>
      </c>
      <c r="F409" s="224">
        <v>41275</v>
      </c>
      <c r="G409" s="206" t="s">
        <v>1189</v>
      </c>
      <c r="H409" s="231">
        <v>0.21453</v>
      </c>
      <c r="I409" s="231">
        <v>0.21453</v>
      </c>
      <c r="J409" s="202">
        <v>2013</v>
      </c>
      <c r="K409" s="232">
        <v>41275</v>
      </c>
      <c r="L409" s="202">
        <v>2013</v>
      </c>
      <c r="M409" s="232">
        <v>41639</v>
      </c>
      <c r="N409" s="206" t="s">
        <v>1827</v>
      </c>
      <c r="O409" s="233" t="s">
        <v>6181</v>
      </c>
      <c r="P409" s="209" t="s">
        <v>324</v>
      </c>
      <c r="Q409" s="234">
        <v>1</v>
      </c>
      <c r="R409" s="204">
        <v>8</v>
      </c>
      <c r="S409" s="222" t="s">
        <v>5832</v>
      </c>
      <c r="T409" s="235" t="s">
        <v>6174</v>
      </c>
      <c r="U409" s="214"/>
      <c r="V409" s="214"/>
    </row>
    <row r="410" spans="1:22" s="221" customFormat="1" ht="85.5">
      <c r="A410" s="206" t="s">
        <v>5670</v>
      </c>
      <c r="B410" s="202" t="s">
        <v>1827</v>
      </c>
      <c r="C410" s="208">
        <v>404</v>
      </c>
      <c r="D410" s="218">
        <v>1</v>
      </c>
      <c r="E410" s="223" t="s">
        <v>5910</v>
      </c>
      <c r="F410" s="224">
        <v>41275</v>
      </c>
      <c r="G410" s="206" t="s">
        <v>1189</v>
      </c>
      <c r="H410" s="231">
        <v>6.1579999999999996E-2</v>
      </c>
      <c r="I410" s="231">
        <v>6.1579999999999996E-2</v>
      </c>
      <c r="J410" s="202">
        <v>2013</v>
      </c>
      <c r="K410" s="232">
        <v>41275</v>
      </c>
      <c r="L410" s="202">
        <v>2013</v>
      </c>
      <c r="M410" s="232">
        <v>41639</v>
      </c>
      <c r="N410" s="206" t="s">
        <v>1827</v>
      </c>
      <c r="O410" s="233" t="s">
        <v>6182</v>
      </c>
      <c r="P410" s="209" t="s">
        <v>324</v>
      </c>
      <c r="Q410" s="234">
        <v>1</v>
      </c>
      <c r="R410" s="204">
        <v>8</v>
      </c>
      <c r="S410" s="222" t="s">
        <v>5832</v>
      </c>
      <c r="T410" s="235" t="s">
        <v>6174</v>
      </c>
      <c r="U410" s="214"/>
      <c r="V410" s="214"/>
    </row>
    <row r="411" spans="1:22" s="221" customFormat="1" ht="85.5">
      <c r="A411" s="206" t="s">
        <v>5670</v>
      </c>
      <c r="B411" s="202" t="s">
        <v>1827</v>
      </c>
      <c r="C411" s="208">
        <v>405</v>
      </c>
      <c r="D411" s="218">
        <v>1</v>
      </c>
      <c r="E411" s="223" t="s">
        <v>5910</v>
      </c>
      <c r="F411" s="224">
        <v>41275</v>
      </c>
      <c r="G411" s="206" t="s">
        <v>1189</v>
      </c>
      <c r="H411" s="231">
        <v>2.3500000000000001E-3</v>
      </c>
      <c r="I411" s="231">
        <v>2.3500000000000001E-3</v>
      </c>
      <c r="J411" s="202">
        <v>2013</v>
      </c>
      <c r="K411" s="232">
        <v>41275</v>
      </c>
      <c r="L411" s="202">
        <v>2013</v>
      </c>
      <c r="M411" s="232">
        <v>41639</v>
      </c>
      <c r="N411" s="206" t="s">
        <v>1827</v>
      </c>
      <c r="O411" s="233" t="s">
        <v>6183</v>
      </c>
      <c r="P411" s="209" t="s">
        <v>324</v>
      </c>
      <c r="Q411" s="234">
        <v>1</v>
      </c>
      <c r="R411" s="204">
        <v>8</v>
      </c>
      <c r="S411" s="222" t="s">
        <v>5832</v>
      </c>
      <c r="T411" s="235" t="s">
        <v>6174</v>
      </c>
      <c r="U411" s="214"/>
      <c r="V411" s="214"/>
    </row>
    <row r="412" spans="1:22" s="221" customFormat="1" ht="85.5">
      <c r="A412" s="206" t="s">
        <v>5670</v>
      </c>
      <c r="B412" s="202" t="s">
        <v>1827</v>
      </c>
      <c r="C412" s="208">
        <v>406</v>
      </c>
      <c r="D412" s="218">
        <v>1</v>
      </c>
      <c r="E412" s="223" t="s">
        <v>5910</v>
      </c>
      <c r="F412" s="224">
        <v>41275</v>
      </c>
      <c r="G412" s="206" t="s">
        <v>1189</v>
      </c>
      <c r="H412" s="231">
        <v>3.9183300000000001</v>
      </c>
      <c r="I412" s="231">
        <v>3.9183300000000001</v>
      </c>
      <c r="J412" s="202">
        <v>2013</v>
      </c>
      <c r="K412" s="232">
        <v>41275</v>
      </c>
      <c r="L412" s="202">
        <v>2013</v>
      </c>
      <c r="M412" s="232">
        <v>41639</v>
      </c>
      <c r="N412" s="206" t="s">
        <v>1827</v>
      </c>
      <c r="O412" s="233" t="s">
        <v>6184</v>
      </c>
      <c r="P412" s="209" t="s">
        <v>324</v>
      </c>
      <c r="Q412" s="234">
        <v>1</v>
      </c>
      <c r="R412" s="204">
        <v>8</v>
      </c>
      <c r="S412" s="222" t="s">
        <v>5832</v>
      </c>
      <c r="T412" s="235" t="s">
        <v>6185</v>
      </c>
      <c r="U412" s="214"/>
      <c r="V412" s="214"/>
    </row>
    <row r="413" spans="1:22" s="221" customFormat="1" ht="85.5">
      <c r="A413" s="206" t="s">
        <v>5670</v>
      </c>
      <c r="B413" s="202" t="s">
        <v>1827</v>
      </c>
      <c r="C413" s="208">
        <v>407</v>
      </c>
      <c r="D413" s="218">
        <v>1</v>
      </c>
      <c r="E413" s="223" t="s">
        <v>5910</v>
      </c>
      <c r="F413" s="224">
        <v>41275</v>
      </c>
      <c r="G413" s="206" t="s">
        <v>1189</v>
      </c>
      <c r="H413" s="231">
        <v>27.947490000000002</v>
      </c>
      <c r="I413" s="231">
        <v>27.947490000000002</v>
      </c>
      <c r="J413" s="202">
        <v>2013</v>
      </c>
      <c r="K413" s="232">
        <v>41275</v>
      </c>
      <c r="L413" s="202">
        <v>2013</v>
      </c>
      <c r="M413" s="232">
        <v>41639</v>
      </c>
      <c r="N413" s="206" t="s">
        <v>1827</v>
      </c>
      <c r="O413" s="233" t="s">
        <v>6186</v>
      </c>
      <c r="P413" s="209" t="s">
        <v>324</v>
      </c>
      <c r="Q413" s="234">
        <v>1</v>
      </c>
      <c r="R413" s="204">
        <v>8</v>
      </c>
      <c r="S413" s="222" t="s">
        <v>5832</v>
      </c>
      <c r="T413" s="235" t="s">
        <v>6185</v>
      </c>
      <c r="U413" s="214"/>
      <c r="V413" s="214"/>
    </row>
    <row r="414" spans="1:22" s="221" customFormat="1" ht="85.5">
      <c r="A414" s="206" t="s">
        <v>5670</v>
      </c>
      <c r="B414" s="202" t="s">
        <v>1827</v>
      </c>
      <c r="C414" s="208">
        <v>408</v>
      </c>
      <c r="D414" s="218">
        <v>1</v>
      </c>
      <c r="E414" s="223" t="s">
        <v>5910</v>
      </c>
      <c r="F414" s="224">
        <v>41275</v>
      </c>
      <c r="G414" s="206" t="s">
        <v>1189</v>
      </c>
      <c r="H414" s="231">
        <v>4.1700000000000001E-3</v>
      </c>
      <c r="I414" s="231">
        <v>4.1700000000000001E-3</v>
      </c>
      <c r="J414" s="202">
        <v>2013</v>
      </c>
      <c r="K414" s="232">
        <v>41275</v>
      </c>
      <c r="L414" s="202">
        <v>2013</v>
      </c>
      <c r="M414" s="232">
        <v>41639</v>
      </c>
      <c r="N414" s="206" t="s">
        <v>1827</v>
      </c>
      <c r="O414" s="233" t="s">
        <v>6187</v>
      </c>
      <c r="P414" s="209" t="s">
        <v>324</v>
      </c>
      <c r="Q414" s="234">
        <v>1</v>
      </c>
      <c r="R414" s="204">
        <v>8</v>
      </c>
      <c r="S414" s="222" t="s">
        <v>5832</v>
      </c>
      <c r="T414" s="235" t="s">
        <v>6185</v>
      </c>
      <c r="U414" s="214"/>
      <c r="V414" s="214"/>
    </row>
    <row r="415" spans="1:22" s="221" customFormat="1" ht="85.5">
      <c r="A415" s="206" t="s">
        <v>5670</v>
      </c>
      <c r="B415" s="202" t="s">
        <v>1827</v>
      </c>
      <c r="C415" s="208">
        <v>409</v>
      </c>
      <c r="D415" s="218">
        <v>1</v>
      </c>
      <c r="E415" s="223" t="s">
        <v>5910</v>
      </c>
      <c r="F415" s="224">
        <v>41275</v>
      </c>
      <c r="G415" s="206" t="s">
        <v>1189</v>
      </c>
      <c r="H415" s="231">
        <v>5.9999999999999995E-4</v>
      </c>
      <c r="I415" s="231">
        <v>5.9999999999999995E-4</v>
      </c>
      <c r="J415" s="202">
        <v>2013</v>
      </c>
      <c r="K415" s="232">
        <v>41275</v>
      </c>
      <c r="L415" s="202">
        <v>2013</v>
      </c>
      <c r="M415" s="232">
        <v>41639</v>
      </c>
      <c r="N415" s="206" t="s">
        <v>1827</v>
      </c>
      <c r="O415" s="233" t="s">
        <v>6188</v>
      </c>
      <c r="P415" s="209" t="s">
        <v>324</v>
      </c>
      <c r="Q415" s="234">
        <v>1</v>
      </c>
      <c r="R415" s="204">
        <v>8</v>
      </c>
      <c r="S415" s="222" t="s">
        <v>5832</v>
      </c>
      <c r="T415" s="235" t="s">
        <v>6185</v>
      </c>
      <c r="U415" s="214"/>
      <c r="V415" s="214"/>
    </row>
    <row r="416" spans="1:22" s="221" customFormat="1" ht="85.5">
      <c r="A416" s="206" t="s">
        <v>5670</v>
      </c>
      <c r="B416" s="202" t="s">
        <v>1827</v>
      </c>
      <c r="C416" s="208">
        <v>410</v>
      </c>
      <c r="D416" s="218">
        <v>1</v>
      </c>
      <c r="E416" s="223" t="s">
        <v>5910</v>
      </c>
      <c r="F416" s="224">
        <v>41275</v>
      </c>
      <c r="G416" s="206" t="s">
        <v>1189</v>
      </c>
      <c r="H416" s="231">
        <v>0.30199999999999999</v>
      </c>
      <c r="I416" s="231">
        <v>0.30199999999999999</v>
      </c>
      <c r="J416" s="202">
        <v>2013</v>
      </c>
      <c r="K416" s="232">
        <v>41275</v>
      </c>
      <c r="L416" s="202">
        <v>2013</v>
      </c>
      <c r="M416" s="232">
        <v>41639</v>
      </c>
      <c r="N416" s="206" t="s">
        <v>1827</v>
      </c>
      <c r="O416" s="233" t="s">
        <v>6189</v>
      </c>
      <c r="P416" s="209" t="s">
        <v>324</v>
      </c>
      <c r="Q416" s="234">
        <v>1</v>
      </c>
      <c r="R416" s="204">
        <v>8</v>
      </c>
      <c r="S416" s="222" t="s">
        <v>5832</v>
      </c>
      <c r="T416" s="235" t="s">
        <v>6185</v>
      </c>
      <c r="U416" s="214"/>
      <c r="V416" s="214"/>
    </row>
    <row r="417" spans="1:22" s="221" customFormat="1" ht="85.5">
      <c r="A417" s="206" t="s">
        <v>5670</v>
      </c>
      <c r="B417" s="202" t="s">
        <v>1827</v>
      </c>
      <c r="C417" s="208">
        <v>411</v>
      </c>
      <c r="D417" s="218">
        <v>1</v>
      </c>
      <c r="E417" s="223" t="s">
        <v>5910</v>
      </c>
      <c r="F417" s="224">
        <v>41275</v>
      </c>
      <c r="G417" s="206" t="s">
        <v>1189</v>
      </c>
      <c r="H417" s="231">
        <v>3.2599999999999999E-3</v>
      </c>
      <c r="I417" s="231">
        <v>3.2599999999999999E-3</v>
      </c>
      <c r="J417" s="202">
        <v>2013</v>
      </c>
      <c r="K417" s="232">
        <v>41275</v>
      </c>
      <c r="L417" s="202">
        <v>2013</v>
      </c>
      <c r="M417" s="232">
        <v>41639</v>
      </c>
      <c r="N417" s="206" t="s">
        <v>1827</v>
      </c>
      <c r="O417" s="233" t="s">
        <v>6190</v>
      </c>
      <c r="P417" s="209" t="s">
        <v>324</v>
      </c>
      <c r="Q417" s="234">
        <v>1</v>
      </c>
      <c r="R417" s="204">
        <v>8</v>
      </c>
      <c r="S417" s="222" t="s">
        <v>5832</v>
      </c>
      <c r="T417" s="235" t="s">
        <v>6191</v>
      </c>
      <c r="U417" s="214"/>
      <c r="V417" s="214"/>
    </row>
    <row r="418" spans="1:22" s="221" customFormat="1" ht="85.5">
      <c r="A418" s="206" t="s">
        <v>5670</v>
      </c>
      <c r="B418" s="202" t="s">
        <v>1827</v>
      </c>
      <c r="C418" s="208">
        <v>412</v>
      </c>
      <c r="D418" s="218">
        <v>1</v>
      </c>
      <c r="E418" s="223" t="s">
        <v>5910</v>
      </c>
      <c r="F418" s="224">
        <v>41275</v>
      </c>
      <c r="G418" s="206" t="s">
        <v>1189</v>
      </c>
      <c r="H418" s="231">
        <v>0.53254000000000001</v>
      </c>
      <c r="I418" s="231">
        <v>0.53254000000000001</v>
      </c>
      <c r="J418" s="202">
        <v>2013</v>
      </c>
      <c r="K418" s="232">
        <v>41275</v>
      </c>
      <c r="L418" s="202">
        <v>2013</v>
      </c>
      <c r="M418" s="232">
        <v>41639</v>
      </c>
      <c r="N418" s="206" t="s">
        <v>1827</v>
      </c>
      <c r="O418" s="233" t="s">
        <v>6192</v>
      </c>
      <c r="P418" s="209" t="s">
        <v>324</v>
      </c>
      <c r="Q418" s="234">
        <v>1</v>
      </c>
      <c r="R418" s="204">
        <v>8</v>
      </c>
      <c r="S418" s="222" t="s">
        <v>5832</v>
      </c>
      <c r="T418" s="235" t="s">
        <v>6191</v>
      </c>
      <c r="U418" s="214"/>
      <c r="V418" s="214"/>
    </row>
    <row r="419" spans="1:22" s="221" customFormat="1" ht="85.5">
      <c r="A419" s="206" t="s">
        <v>5670</v>
      </c>
      <c r="B419" s="202" t="s">
        <v>1827</v>
      </c>
      <c r="C419" s="208">
        <v>413</v>
      </c>
      <c r="D419" s="218">
        <v>1</v>
      </c>
      <c r="E419" s="223" t="s">
        <v>5910</v>
      </c>
      <c r="F419" s="224">
        <v>41275</v>
      </c>
      <c r="G419" s="206" t="s">
        <v>1189</v>
      </c>
      <c r="H419" s="231">
        <v>0.32811000000000001</v>
      </c>
      <c r="I419" s="231">
        <v>0.32811000000000001</v>
      </c>
      <c r="J419" s="202">
        <v>2013</v>
      </c>
      <c r="K419" s="232">
        <v>41275</v>
      </c>
      <c r="L419" s="202">
        <v>2013</v>
      </c>
      <c r="M419" s="232">
        <v>41639</v>
      </c>
      <c r="N419" s="206" t="s">
        <v>1827</v>
      </c>
      <c r="O419" s="233" t="s">
        <v>6193</v>
      </c>
      <c r="P419" s="209" t="s">
        <v>324</v>
      </c>
      <c r="Q419" s="234">
        <v>1</v>
      </c>
      <c r="R419" s="204">
        <v>8</v>
      </c>
      <c r="S419" s="222" t="s">
        <v>5832</v>
      </c>
      <c r="T419" s="235" t="s">
        <v>6191</v>
      </c>
      <c r="U419" s="214"/>
      <c r="V419" s="214"/>
    </row>
    <row r="420" spans="1:22" s="221" customFormat="1" ht="85.5">
      <c r="A420" s="206" t="s">
        <v>5670</v>
      </c>
      <c r="B420" s="202" t="s">
        <v>1827</v>
      </c>
      <c r="C420" s="208">
        <v>414</v>
      </c>
      <c r="D420" s="218">
        <v>1</v>
      </c>
      <c r="E420" s="223" t="s">
        <v>5910</v>
      </c>
      <c r="F420" s="224">
        <v>41275</v>
      </c>
      <c r="G420" s="206" t="s">
        <v>1189</v>
      </c>
      <c r="H420" s="231">
        <v>0.14777999999999999</v>
      </c>
      <c r="I420" s="231">
        <v>0.14777999999999999</v>
      </c>
      <c r="J420" s="202">
        <v>2013</v>
      </c>
      <c r="K420" s="232">
        <v>41275</v>
      </c>
      <c r="L420" s="202">
        <v>2013</v>
      </c>
      <c r="M420" s="232">
        <v>41639</v>
      </c>
      <c r="N420" s="206" t="s">
        <v>1827</v>
      </c>
      <c r="O420" s="233" t="s">
        <v>6194</v>
      </c>
      <c r="P420" s="209" t="s">
        <v>324</v>
      </c>
      <c r="Q420" s="234">
        <v>1</v>
      </c>
      <c r="R420" s="204">
        <v>8</v>
      </c>
      <c r="S420" s="222" t="s">
        <v>5832</v>
      </c>
      <c r="T420" s="235" t="s">
        <v>6191</v>
      </c>
      <c r="U420" s="214"/>
      <c r="V420" s="214"/>
    </row>
    <row r="421" spans="1:22" s="221" customFormat="1" ht="85.5">
      <c r="A421" s="206" t="s">
        <v>5670</v>
      </c>
      <c r="B421" s="202" t="s">
        <v>1827</v>
      </c>
      <c r="C421" s="208">
        <v>415</v>
      </c>
      <c r="D421" s="218">
        <v>1</v>
      </c>
      <c r="E421" s="223" t="s">
        <v>5910</v>
      </c>
      <c r="F421" s="224">
        <v>41275</v>
      </c>
      <c r="G421" s="206" t="s">
        <v>1189</v>
      </c>
      <c r="H421" s="231">
        <v>17.0016</v>
      </c>
      <c r="I421" s="231">
        <v>17.0016</v>
      </c>
      <c r="J421" s="202">
        <v>2013</v>
      </c>
      <c r="K421" s="232">
        <v>41275</v>
      </c>
      <c r="L421" s="202">
        <v>2013</v>
      </c>
      <c r="M421" s="232">
        <v>41639</v>
      </c>
      <c r="N421" s="206" t="s">
        <v>1827</v>
      </c>
      <c r="O421" s="233" t="s">
        <v>6195</v>
      </c>
      <c r="P421" s="209" t="s">
        <v>324</v>
      </c>
      <c r="Q421" s="234">
        <v>1</v>
      </c>
      <c r="R421" s="204">
        <v>8</v>
      </c>
      <c r="S421" s="222" t="s">
        <v>5832</v>
      </c>
      <c r="T421" s="235" t="s">
        <v>6191</v>
      </c>
      <c r="U421" s="214"/>
      <c r="V421" s="214"/>
    </row>
    <row r="422" spans="1:22" s="221" customFormat="1" ht="85.5">
      <c r="A422" s="206" t="s">
        <v>5670</v>
      </c>
      <c r="B422" s="202" t="s">
        <v>1827</v>
      </c>
      <c r="C422" s="208">
        <v>416</v>
      </c>
      <c r="D422" s="218">
        <v>1</v>
      </c>
      <c r="E422" s="223" t="s">
        <v>5910</v>
      </c>
      <c r="F422" s="224">
        <v>41275</v>
      </c>
      <c r="G422" s="206" t="s">
        <v>1189</v>
      </c>
      <c r="H422" s="231">
        <v>29.955009999999998</v>
      </c>
      <c r="I422" s="231">
        <v>29.955009999999998</v>
      </c>
      <c r="J422" s="202">
        <v>2013</v>
      </c>
      <c r="K422" s="232">
        <v>41275</v>
      </c>
      <c r="L422" s="202">
        <v>2013</v>
      </c>
      <c r="M422" s="232">
        <v>41639</v>
      </c>
      <c r="N422" s="206" t="s">
        <v>1827</v>
      </c>
      <c r="O422" s="233" t="s">
        <v>6196</v>
      </c>
      <c r="P422" s="209" t="s">
        <v>324</v>
      </c>
      <c r="Q422" s="234">
        <v>1</v>
      </c>
      <c r="R422" s="204">
        <v>8</v>
      </c>
      <c r="S422" s="222" t="s">
        <v>5832</v>
      </c>
      <c r="T422" s="235" t="s">
        <v>6191</v>
      </c>
      <c r="U422" s="214"/>
      <c r="V422" s="214"/>
    </row>
    <row r="423" spans="1:22" s="221" customFormat="1" ht="85.5">
      <c r="A423" s="206" t="s">
        <v>5670</v>
      </c>
      <c r="B423" s="202" t="s">
        <v>1827</v>
      </c>
      <c r="C423" s="208">
        <v>417</v>
      </c>
      <c r="D423" s="218">
        <v>1</v>
      </c>
      <c r="E423" s="223" t="s">
        <v>5910</v>
      </c>
      <c r="F423" s="224">
        <v>41275</v>
      </c>
      <c r="G423" s="206" t="s">
        <v>1189</v>
      </c>
      <c r="H423" s="231">
        <v>2.052E-2</v>
      </c>
      <c r="I423" s="231">
        <v>2.052E-2</v>
      </c>
      <c r="J423" s="202">
        <v>2013</v>
      </c>
      <c r="K423" s="232">
        <v>41275</v>
      </c>
      <c r="L423" s="202">
        <v>2013</v>
      </c>
      <c r="M423" s="232">
        <v>41639</v>
      </c>
      <c r="N423" s="206" t="s">
        <v>1827</v>
      </c>
      <c r="O423" s="233" t="s">
        <v>6197</v>
      </c>
      <c r="P423" s="209" t="s">
        <v>324</v>
      </c>
      <c r="Q423" s="234">
        <v>1</v>
      </c>
      <c r="R423" s="204">
        <v>8</v>
      </c>
      <c r="S423" s="222" t="s">
        <v>5832</v>
      </c>
      <c r="T423" s="235" t="s">
        <v>6191</v>
      </c>
      <c r="U423" s="214"/>
      <c r="V423" s="214"/>
    </row>
    <row r="424" spans="1:22" s="221" customFormat="1" ht="85.5">
      <c r="A424" s="206" t="s">
        <v>5670</v>
      </c>
      <c r="B424" s="202" t="s">
        <v>1827</v>
      </c>
      <c r="C424" s="208">
        <v>418</v>
      </c>
      <c r="D424" s="218">
        <v>1</v>
      </c>
      <c r="E424" s="223" t="s">
        <v>5910</v>
      </c>
      <c r="F424" s="224">
        <v>41275</v>
      </c>
      <c r="G424" s="206" t="s">
        <v>1189</v>
      </c>
      <c r="H424" s="231">
        <v>3.2599999999999999E-3</v>
      </c>
      <c r="I424" s="231">
        <v>3.2599999999999999E-3</v>
      </c>
      <c r="J424" s="202">
        <v>2013</v>
      </c>
      <c r="K424" s="232">
        <v>41275</v>
      </c>
      <c r="L424" s="202">
        <v>2013</v>
      </c>
      <c r="M424" s="232">
        <v>41639</v>
      </c>
      <c r="N424" s="206" t="s">
        <v>1827</v>
      </c>
      <c r="O424" s="233" t="s">
        <v>6198</v>
      </c>
      <c r="P424" s="209" t="s">
        <v>324</v>
      </c>
      <c r="Q424" s="234">
        <v>1</v>
      </c>
      <c r="R424" s="204">
        <v>8</v>
      </c>
      <c r="S424" s="222" t="s">
        <v>5832</v>
      </c>
      <c r="T424" s="235" t="s">
        <v>6191</v>
      </c>
      <c r="U424" s="214"/>
      <c r="V424" s="214"/>
    </row>
    <row r="425" spans="1:22" s="221" customFormat="1" ht="85.5">
      <c r="A425" s="206" t="s">
        <v>5670</v>
      </c>
      <c r="B425" s="202" t="s">
        <v>1827</v>
      </c>
      <c r="C425" s="208">
        <v>419</v>
      </c>
      <c r="D425" s="218">
        <v>1</v>
      </c>
      <c r="E425" s="223" t="s">
        <v>5910</v>
      </c>
      <c r="F425" s="224">
        <v>41275</v>
      </c>
      <c r="G425" s="206" t="s">
        <v>1189</v>
      </c>
      <c r="H425" s="231">
        <v>4.4649999999999995E-2</v>
      </c>
      <c r="I425" s="231">
        <v>4.4649999999999995E-2</v>
      </c>
      <c r="J425" s="202">
        <v>2013</v>
      </c>
      <c r="K425" s="232">
        <v>41275</v>
      </c>
      <c r="L425" s="202">
        <v>2013</v>
      </c>
      <c r="M425" s="232">
        <v>41639</v>
      </c>
      <c r="N425" s="206" t="s">
        <v>1827</v>
      </c>
      <c r="O425" s="233" t="s">
        <v>6199</v>
      </c>
      <c r="P425" s="209" t="s">
        <v>324</v>
      </c>
      <c r="Q425" s="234">
        <v>1</v>
      </c>
      <c r="R425" s="204">
        <v>8</v>
      </c>
      <c r="S425" s="222" t="s">
        <v>5832</v>
      </c>
      <c r="T425" s="235" t="s">
        <v>6191</v>
      </c>
      <c r="U425" s="214"/>
      <c r="V425" s="214"/>
    </row>
    <row r="426" spans="1:22" s="221" customFormat="1" ht="85.5">
      <c r="A426" s="206" t="s">
        <v>5670</v>
      </c>
      <c r="B426" s="202" t="s">
        <v>1827</v>
      </c>
      <c r="C426" s="208">
        <v>420</v>
      </c>
      <c r="D426" s="218">
        <v>1</v>
      </c>
      <c r="E426" s="223" t="s">
        <v>5910</v>
      </c>
      <c r="F426" s="224">
        <v>41275</v>
      </c>
      <c r="G426" s="206" t="s">
        <v>1189</v>
      </c>
      <c r="H426" s="231">
        <v>3.1700000000000001E-3</v>
      </c>
      <c r="I426" s="231">
        <v>3.1700000000000001E-3</v>
      </c>
      <c r="J426" s="202">
        <v>2013</v>
      </c>
      <c r="K426" s="232">
        <v>41275</v>
      </c>
      <c r="L426" s="202">
        <v>2013</v>
      </c>
      <c r="M426" s="232">
        <v>41639</v>
      </c>
      <c r="N426" s="206" t="s">
        <v>1827</v>
      </c>
      <c r="O426" s="233" t="s">
        <v>6200</v>
      </c>
      <c r="P426" s="209" t="s">
        <v>324</v>
      </c>
      <c r="Q426" s="234">
        <v>1</v>
      </c>
      <c r="R426" s="204">
        <v>8</v>
      </c>
      <c r="S426" s="222" t="s">
        <v>5832</v>
      </c>
      <c r="T426" s="235" t="s">
        <v>6191</v>
      </c>
      <c r="U426" s="214"/>
      <c r="V426" s="214"/>
    </row>
    <row r="427" spans="1:22" s="221" customFormat="1" ht="85.5">
      <c r="A427" s="206" t="s">
        <v>5670</v>
      </c>
      <c r="B427" s="202" t="s">
        <v>1827</v>
      </c>
      <c r="C427" s="208">
        <v>421</v>
      </c>
      <c r="D427" s="218">
        <v>1</v>
      </c>
      <c r="E427" s="223" t="s">
        <v>5910</v>
      </c>
      <c r="F427" s="224">
        <v>41275</v>
      </c>
      <c r="G427" s="206" t="s">
        <v>1189</v>
      </c>
      <c r="H427" s="231">
        <v>4.3600000000000002E-3</v>
      </c>
      <c r="I427" s="231">
        <v>4.3600000000000002E-3</v>
      </c>
      <c r="J427" s="202">
        <v>2013</v>
      </c>
      <c r="K427" s="232">
        <v>41275</v>
      </c>
      <c r="L427" s="202">
        <v>2013</v>
      </c>
      <c r="M427" s="232">
        <v>41639</v>
      </c>
      <c r="N427" s="206" t="s">
        <v>1827</v>
      </c>
      <c r="O427" s="233" t="s">
        <v>6201</v>
      </c>
      <c r="P427" s="209" t="s">
        <v>324</v>
      </c>
      <c r="Q427" s="234">
        <v>1</v>
      </c>
      <c r="R427" s="204">
        <v>8</v>
      </c>
      <c r="S427" s="222" t="s">
        <v>5832</v>
      </c>
      <c r="T427" s="235" t="s">
        <v>6191</v>
      </c>
      <c r="U427" s="214"/>
      <c r="V427" s="214"/>
    </row>
    <row r="428" spans="1:22" s="221" customFormat="1" ht="85.5">
      <c r="A428" s="206" t="s">
        <v>5670</v>
      </c>
      <c r="B428" s="202" t="s">
        <v>1827</v>
      </c>
      <c r="C428" s="208">
        <v>422</v>
      </c>
      <c r="D428" s="218">
        <v>1</v>
      </c>
      <c r="E428" s="223" t="s">
        <v>5910</v>
      </c>
      <c r="F428" s="224">
        <v>41275</v>
      </c>
      <c r="G428" s="206" t="s">
        <v>1189</v>
      </c>
      <c r="H428" s="231">
        <v>6.5079999999999999E-2</v>
      </c>
      <c r="I428" s="231">
        <v>6.5079999999999999E-2</v>
      </c>
      <c r="J428" s="202">
        <v>2013</v>
      </c>
      <c r="K428" s="232">
        <v>41275</v>
      </c>
      <c r="L428" s="202">
        <v>2013</v>
      </c>
      <c r="M428" s="232">
        <v>41639</v>
      </c>
      <c r="N428" s="206" t="s">
        <v>1827</v>
      </c>
      <c r="O428" s="233" t="s">
        <v>6202</v>
      </c>
      <c r="P428" s="209" t="s">
        <v>324</v>
      </c>
      <c r="Q428" s="234">
        <v>1</v>
      </c>
      <c r="R428" s="204">
        <v>8</v>
      </c>
      <c r="S428" s="222" t="s">
        <v>5832</v>
      </c>
      <c r="T428" s="235" t="s">
        <v>6191</v>
      </c>
      <c r="U428" s="214"/>
      <c r="V428" s="214"/>
    </row>
    <row r="429" spans="1:22" s="221" customFormat="1" ht="85.5">
      <c r="A429" s="206" t="s">
        <v>5670</v>
      </c>
      <c r="B429" s="202" t="s">
        <v>1827</v>
      </c>
      <c r="C429" s="208">
        <v>423</v>
      </c>
      <c r="D429" s="218">
        <v>1</v>
      </c>
      <c r="E429" s="223" t="s">
        <v>5910</v>
      </c>
      <c r="F429" s="224">
        <v>41275</v>
      </c>
      <c r="G429" s="206" t="s">
        <v>1189</v>
      </c>
      <c r="H429" s="231">
        <v>0.10118000000000001</v>
      </c>
      <c r="I429" s="231">
        <v>0.10118000000000001</v>
      </c>
      <c r="J429" s="202">
        <v>2013</v>
      </c>
      <c r="K429" s="232">
        <v>41275</v>
      </c>
      <c r="L429" s="202">
        <v>2013</v>
      </c>
      <c r="M429" s="232">
        <v>41639</v>
      </c>
      <c r="N429" s="206" t="s">
        <v>1827</v>
      </c>
      <c r="O429" s="233" t="s">
        <v>6203</v>
      </c>
      <c r="P429" s="209" t="s">
        <v>324</v>
      </c>
      <c r="Q429" s="234">
        <v>1</v>
      </c>
      <c r="R429" s="204">
        <v>8</v>
      </c>
      <c r="S429" s="222" t="s">
        <v>5832</v>
      </c>
      <c r="T429" s="235" t="s">
        <v>6191</v>
      </c>
      <c r="U429" s="214"/>
      <c r="V429" s="214"/>
    </row>
    <row r="430" spans="1:22" s="221" customFormat="1" ht="85.5">
      <c r="A430" s="206" t="s">
        <v>5670</v>
      </c>
      <c r="B430" s="202" t="s">
        <v>1827</v>
      </c>
      <c r="C430" s="208">
        <v>424</v>
      </c>
      <c r="D430" s="218">
        <v>1</v>
      </c>
      <c r="E430" s="223" t="s">
        <v>5910</v>
      </c>
      <c r="F430" s="224">
        <v>41275</v>
      </c>
      <c r="G430" s="206" t="s">
        <v>1189</v>
      </c>
      <c r="H430" s="231">
        <v>6.5290000000000001E-2</v>
      </c>
      <c r="I430" s="231">
        <v>6.5290000000000001E-2</v>
      </c>
      <c r="J430" s="202">
        <v>2013</v>
      </c>
      <c r="K430" s="232">
        <v>41275</v>
      </c>
      <c r="L430" s="202">
        <v>2013</v>
      </c>
      <c r="M430" s="232">
        <v>41639</v>
      </c>
      <c r="N430" s="206" t="s">
        <v>1827</v>
      </c>
      <c r="O430" s="233" t="s">
        <v>6204</v>
      </c>
      <c r="P430" s="209" t="s">
        <v>324</v>
      </c>
      <c r="Q430" s="234">
        <v>1</v>
      </c>
      <c r="R430" s="204">
        <v>8</v>
      </c>
      <c r="S430" s="222" t="s">
        <v>5832</v>
      </c>
      <c r="T430" s="235" t="s">
        <v>6191</v>
      </c>
      <c r="U430" s="214"/>
      <c r="V430" s="214"/>
    </row>
    <row r="431" spans="1:22" s="221" customFormat="1" ht="85.5">
      <c r="A431" s="206" t="s">
        <v>5670</v>
      </c>
      <c r="B431" s="202" t="s">
        <v>1827</v>
      </c>
      <c r="C431" s="208">
        <v>425</v>
      </c>
      <c r="D431" s="218">
        <v>1</v>
      </c>
      <c r="E431" s="223" t="s">
        <v>5910</v>
      </c>
      <c r="F431" s="224">
        <v>41275</v>
      </c>
      <c r="G431" s="206" t="s">
        <v>1189</v>
      </c>
      <c r="H431" s="231">
        <v>3.2100000000000002E-3</v>
      </c>
      <c r="I431" s="231">
        <v>3.2100000000000002E-3</v>
      </c>
      <c r="J431" s="202">
        <v>2013</v>
      </c>
      <c r="K431" s="232">
        <v>41275</v>
      </c>
      <c r="L431" s="202">
        <v>2013</v>
      </c>
      <c r="M431" s="232">
        <v>41639</v>
      </c>
      <c r="N431" s="206" t="s">
        <v>1827</v>
      </c>
      <c r="O431" s="233" t="s">
        <v>6205</v>
      </c>
      <c r="P431" s="209" t="s">
        <v>324</v>
      </c>
      <c r="Q431" s="234">
        <v>1</v>
      </c>
      <c r="R431" s="204">
        <v>8</v>
      </c>
      <c r="S431" s="222" t="s">
        <v>5832</v>
      </c>
      <c r="T431" s="235" t="s">
        <v>6191</v>
      </c>
      <c r="U431" s="214"/>
      <c r="V431" s="214"/>
    </row>
    <row r="432" spans="1:22" s="221" customFormat="1" ht="85.5">
      <c r="A432" s="206" t="s">
        <v>5670</v>
      </c>
      <c r="B432" s="202" t="s">
        <v>1827</v>
      </c>
      <c r="C432" s="208">
        <v>426</v>
      </c>
      <c r="D432" s="218">
        <v>1</v>
      </c>
      <c r="E432" s="223" t="s">
        <v>5910</v>
      </c>
      <c r="F432" s="224">
        <v>41275</v>
      </c>
      <c r="G432" s="206" t="s">
        <v>1189</v>
      </c>
      <c r="H432" s="231">
        <v>4.7840000000000001E-2</v>
      </c>
      <c r="I432" s="231">
        <v>4.7840000000000001E-2</v>
      </c>
      <c r="J432" s="202">
        <v>2013</v>
      </c>
      <c r="K432" s="232">
        <v>41275</v>
      </c>
      <c r="L432" s="202">
        <v>2013</v>
      </c>
      <c r="M432" s="232">
        <v>41639</v>
      </c>
      <c r="N432" s="206" t="s">
        <v>1827</v>
      </c>
      <c r="O432" s="233" t="s">
        <v>6206</v>
      </c>
      <c r="P432" s="209" t="s">
        <v>324</v>
      </c>
      <c r="Q432" s="234">
        <v>1</v>
      </c>
      <c r="R432" s="204">
        <v>8</v>
      </c>
      <c r="S432" s="222" t="s">
        <v>5832</v>
      </c>
      <c r="T432" s="235" t="s">
        <v>6191</v>
      </c>
      <c r="U432" s="214"/>
      <c r="V432" s="214"/>
    </row>
    <row r="433" spans="1:22" s="221" customFormat="1" ht="85.5">
      <c r="A433" s="206" t="s">
        <v>5670</v>
      </c>
      <c r="B433" s="202" t="s">
        <v>1827</v>
      </c>
      <c r="C433" s="208">
        <v>427</v>
      </c>
      <c r="D433" s="218">
        <v>1</v>
      </c>
      <c r="E433" s="223" t="s">
        <v>5910</v>
      </c>
      <c r="F433" s="224">
        <v>41275</v>
      </c>
      <c r="G433" s="206" t="s">
        <v>1189</v>
      </c>
      <c r="H433" s="231">
        <v>4.0199999999999993E-3</v>
      </c>
      <c r="I433" s="231">
        <v>4.0199999999999993E-3</v>
      </c>
      <c r="J433" s="202">
        <v>2013</v>
      </c>
      <c r="K433" s="232">
        <v>41275</v>
      </c>
      <c r="L433" s="202">
        <v>2013</v>
      </c>
      <c r="M433" s="232">
        <v>41639</v>
      </c>
      <c r="N433" s="206" t="s">
        <v>1827</v>
      </c>
      <c r="O433" s="233" t="s">
        <v>6207</v>
      </c>
      <c r="P433" s="209" t="s">
        <v>324</v>
      </c>
      <c r="Q433" s="234">
        <v>1</v>
      </c>
      <c r="R433" s="204">
        <v>8</v>
      </c>
      <c r="S433" s="222" t="s">
        <v>5832</v>
      </c>
      <c r="T433" s="235" t="s">
        <v>6191</v>
      </c>
      <c r="U433" s="214"/>
      <c r="V433" s="214"/>
    </row>
    <row r="434" spans="1:22" s="221" customFormat="1" ht="85.5">
      <c r="A434" s="206" t="s">
        <v>5670</v>
      </c>
      <c r="B434" s="202" t="s">
        <v>1827</v>
      </c>
      <c r="C434" s="208">
        <v>428</v>
      </c>
      <c r="D434" s="218">
        <v>1</v>
      </c>
      <c r="E434" s="223" t="s">
        <v>5910</v>
      </c>
      <c r="F434" s="224">
        <v>41275</v>
      </c>
      <c r="G434" s="206" t="s">
        <v>1189</v>
      </c>
      <c r="H434" s="231">
        <v>6.5079999999999999E-2</v>
      </c>
      <c r="I434" s="231">
        <v>6.5079999999999999E-2</v>
      </c>
      <c r="J434" s="202">
        <v>2013</v>
      </c>
      <c r="K434" s="232">
        <v>41275</v>
      </c>
      <c r="L434" s="202">
        <v>2013</v>
      </c>
      <c r="M434" s="232">
        <v>41639</v>
      </c>
      <c r="N434" s="206" t="s">
        <v>1827</v>
      </c>
      <c r="O434" s="233" t="s">
        <v>6208</v>
      </c>
      <c r="P434" s="209" t="s">
        <v>324</v>
      </c>
      <c r="Q434" s="234">
        <v>1</v>
      </c>
      <c r="R434" s="204">
        <v>8</v>
      </c>
      <c r="S434" s="222" t="s">
        <v>5832</v>
      </c>
      <c r="T434" s="235" t="s">
        <v>6191</v>
      </c>
      <c r="U434" s="214"/>
      <c r="V434" s="214"/>
    </row>
    <row r="435" spans="1:22" s="221" customFormat="1" ht="85.5">
      <c r="A435" s="206" t="s">
        <v>5670</v>
      </c>
      <c r="B435" s="202" t="s">
        <v>1827</v>
      </c>
      <c r="C435" s="208">
        <v>429</v>
      </c>
      <c r="D435" s="218">
        <v>1</v>
      </c>
      <c r="E435" s="223" t="s">
        <v>5910</v>
      </c>
      <c r="F435" s="224">
        <v>41275</v>
      </c>
      <c r="G435" s="206" t="s">
        <v>1189</v>
      </c>
      <c r="H435" s="231">
        <v>5.1900000000000002E-3</v>
      </c>
      <c r="I435" s="231">
        <v>5.1900000000000002E-3</v>
      </c>
      <c r="J435" s="202">
        <v>2013</v>
      </c>
      <c r="K435" s="232">
        <v>41275</v>
      </c>
      <c r="L435" s="202">
        <v>2013</v>
      </c>
      <c r="M435" s="232">
        <v>41639</v>
      </c>
      <c r="N435" s="206" t="s">
        <v>1827</v>
      </c>
      <c r="O435" s="233" t="s">
        <v>6209</v>
      </c>
      <c r="P435" s="209" t="s">
        <v>324</v>
      </c>
      <c r="Q435" s="234">
        <v>1</v>
      </c>
      <c r="R435" s="204">
        <v>8</v>
      </c>
      <c r="S435" s="222" t="s">
        <v>5832</v>
      </c>
      <c r="T435" s="235" t="s">
        <v>6191</v>
      </c>
      <c r="U435" s="214"/>
      <c r="V435" s="214"/>
    </row>
    <row r="436" spans="1:22" s="221" customFormat="1" ht="85.5">
      <c r="A436" s="206" t="s">
        <v>5670</v>
      </c>
      <c r="B436" s="202" t="s">
        <v>1827</v>
      </c>
      <c r="C436" s="208">
        <v>430</v>
      </c>
      <c r="D436" s="218">
        <v>1</v>
      </c>
      <c r="E436" s="223" t="s">
        <v>5910</v>
      </c>
      <c r="F436" s="224">
        <v>41275</v>
      </c>
      <c r="G436" s="206" t="s">
        <v>1189</v>
      </c>
      <c r="H436" s="231">
        <v>3.0400000000000002E-3</v>
      </c>
      <c r="I436" s="231">
        <v>3.0400000000000002E-3</v>
      </c>
      <c r="J436" s="202">
        <v>2013</v>
      </c>
      <c r="K436" s="232">
        <v>41275</v>
      </c>
      <c r="L436" s="202">
        <v>2013</v>
      </c>
      <c r="M436" s="232">
        <v>41639</v>
      </c>
      <c r="N436" s="206" t="s">
        <v>1827</v>
      </c>
      <c r="O436" s="233" t="s">
        <v>6210</v>
      </c>
      <c r="P436" s="209" t="s">
        <v>324</v>
      </c>
      <c r="Q436" s="234">
        <v>1</v>
      </c>
      <c r="R436" s="204">
        <v>8</v>
      </c>
      <c r="S436" s="222" t="s">
        <v>5832</v>
      </c>
      <c r="T436" s="235" t="s">
        <v>6191</v>
      </c>
      <c r="U436" s="214"/>
      <c r="V436" s="214"/>
    </row>
    <row r="437" spans="1:22" s="221" customFormat="1" ht="85.5">
      <c r="A437" s="206" t="s">
        <v>5670</v>
      </c>
      <c r="B437" s="202" t="s">
        <v>1827</v>
      </c>
      <c r="C437" s="208">
        <v>431</v>
      </c>
      <c r="D437" s="218">
        <v>1</v>
      </c>
      <c r="E437" s="223" t="s">
        <v>5910</v>
      </c>
      <c r="F437" s="224">
        <v>41275</v>
      </c>
      <c r="G437" s="206" t="s">
        <v>1189</v>
      </c>
      <c r="H437" s="231">
        <v>4.7350000000000003E-2</v>
      </c>
      <c r="I437" s="231">
        <v>4.7350000000000003E-2</v>
      </c>
      <c r="J437" s="202">
        <v>2013</v>
      </c>
      <c r="K437" s="232">
        <v>41275</v>
      </c>
      <c r="L437" s="202">
        <v>2013</v>
      </c>
      <c r="M437" s="232">
        <v>41639</v>
      </c>
      <c r="N437" s="206" t="s">
        <v>1827</v>
      </c>
      <c r="O437" s="233" t="s">
        <v>6211</v>
      </c>
      <c r="P437" s="209" t="s">
        <v>324</v>
      </c>
      <c r="Q437" s="234">
        <v>1</v>
      </c>
      <c r="R437" s="204">
        <v>8</v>
      </c>
      <c r="S437" s="222" t="s">
        <v>5832</v>
      </c>
      <c r="T437" s="235" t="s">
        <v>6191</v>
      </c>
      <c r="U437" s="214"/>
      <c r="V437" s="214"/>
    </row>
    <row r="438" spans="1:22" s="221" customFormat="1" ht="85.5">
      <c r="A438" s="206" t="s">
        <v>5670</v>
      </c>
      <c r="B438" s="202" t="s">
        <v>1827</v>
      </c>
      <c r="C438" s="208">
        <v>432</v>
      </c>
      <c r="D438" s="218">
        <v>1</v>
      </c>
      <c r="E438" s="223" t="s">
        <v>5910</v>
      </c>
      <c r="F438" s="224">
        <v>41275</v>
      </c>
      <c r="G438" s="206" t="s">
        <v>1189</v>
      </c>
      <c r="H438" s="231">
        <v>5.5930000000000001E-2</v>
      </c>
      <c r="I438" s="231">
        <v>5.5930000000000001E-2</v>
      </c>
      <c r="J438" s="202">
        <v>2013</v>
      </c>
      <c r="K438" s="232">
        <v>41275</v>
      </c>
      <c r="L438" s="202">
        <v>2013</v>
      </c>
      <c r="M438" s="232">
        <v>41639</v>
      </c>
      <c r="N438" s="206" t="s">
        <v>1827</v>
      </c>
      <c r="O438" s="233" t="s">
        <v>6212</v>
      </c>
      <c r="P438" s="209" t="s">
        <v>324</v>
      </c>
      <c r="Q438" s="234">
        <v>1</v>
      </c>
      <c r="R438" s="204">
        <v>8</v>
      </c>
      <c r="S438" s="222" t="s">
        <v>5832</v>
      </c>
      <c r="T438" s="235" t="s">
        <v>6191</v>
      </c>
      <c r="U438" s="214"/>
      <c r="V438" s="214"/>
    </row>
    <row r="439" spans="1:22" s="221" customFormat="1" ht="85.5">
      <c r="A439" s="206" t="s">
        <v>5670</v>
      </c>
      <c r="B439" s="202" t="s">
        <v>1827</v>
      </c>
      <c r="C439" s="208">
        <v>433</v>
      </c>
      <c r="D439" s="218">
        <v>1</v>
      </c>
      <c r="E439" s="223" t="s">
        <v>5910</v>
      </c>
      <c r="F439" s="224">
        <v>41275</v>
      </c>
      <c r="G439" s="206" t="s">
        <v>1189</v>
      </c>
      <c r="H439" s="231">
        <v>4.3099999999999996E-3</v>
      </c>
      <c r="I439" s="231">
        <v>4.3099999999999996E-3</v>
      </c>
      <c r="J439" s="202">
        <v>2013</v>
      </c>
      <c r="K439" s="232">
        <v>41275</v>
      </c>
      <c r="L439" s="202">
        <v>2013</v>
      </c>
      <c r="M439" s="232">
        <v>41639</v>
      </c>
      <c r="N439" s="206" t="s">
        <v>1827</v>
      </c>
      <c r="O439" s="233" t="s">
        <v>6213</v>
      </c>
      <c r="P439" s="209" t="s">
        <v>324</v>
      </c>
      <c r="Q439" s="234">
        <v>1</v>
      </c>
      <c r="R439" s="204">
        <v>8</v>
      </c>
      <c r="S439" s="222" t="s">
        <v>5832</v>
      </c>
      <c r="T439" s="235" t="s">
        <v>6191</v>
      </c>
      <c r="U439" s="214"/>
      <c r="V439" s="214"/>
    </row>
    <row r="440" spans="1:22" s="221" customFormat="1" ht="85.5">
      <c r="A440" s="206" t="s">
        <v>5670</v>
      </c>
      <c r="B440" s="202" t="s">
        <v>1827</v>
      </c>
      <c r="C440" s="208">
        <v>434</v>
      </c>
      <c r="D440" s="218">
        <v>1</v>
      </c>
      <c r="E440" s="223" t="s">
        <v>5910</v>
      </c>
      <c r="F440" s="224">
        <v>41275</v>
      </c>
      <c r="G440" s="206" t="s">
        <v>1189</v>
      </c>
      <c r="H440" s="231">
        <v>4.2599999999999999E-3</v>
      </c>
      <c r="I440" s="231">
        <v>4.2599999999999999E-3</v>
      </c>
      <c r="J440" s="202">
        <v>2013</v>
      </c>
      <c r="K440" s="232">
        <v>41275</v>
      </c>
      <c r="L440" s="202">
        <v>2013</v>
      </c>
      <c r="M440" s="232">
        <v>41639</v>
      </c>
      <c r="N440" s="206" t="s">
        <v>1827</v>
      </c>
      <c r="O440" s="233" t="s">
        <v>6214</v>
      </c>
      <c r="P440" s="209" t="s">
        <v>324</v>
      </c>
      <c r="Q440" s="234">
        <v>1</v>
      </c>
      <c r="R440" s="204">
        <v>8</v>
      </c>
      <c r="S440" s="222" t="s">
        <v>5832</v>
      </c>
      <c r="T440" s="235" t="s">
        <v>6191</v>
      </c>
      <c r="U440" s="214"/>
      <c r="V440" s="214"/>
    </row>
    <row r="441" spans="1:22" s="221" customFormat="1" ht="85.5">
      <c r="A441" s="206" t="s">
        <v>5670</v>
      </c>
      <c r="B441" s="202" t="s">
        <v>1827</v>
      </c>
      <c r="C441" s="208">
        <v>435</v>
      </c>
      <c r="D441" s="218">
        <v>1</v>
      </c>
      <c r="E441" s="223" t="s">
        <v>5910</v>
      </c>
      <c r="F441" s="224">
        <v>41275</v>
      </c>
      <c r="G441" s="206" t="s">
        <v>1189</v>
      </c>
      <c r="H441" s="231">
        <v>4.5999999999999999E-3</v>
      </c>
      <c r="I441" s="231">
        <v>4.5999999999999999E-3</v>
      </c>
      <c r="J441" s="202">
        <v>2013</v>
      </c>
      <c r="K441" s="232">
        <v>41275</v>
      </c>
      <c r="L441" s="202">
        <v>2013</v>
      </c>
      <c r="M441" s="232">
        <v>41639</v>
      </c>
      <c r="N441" s="206" t="s">
        <v>1827</v>
      </c>
      <c r="O441" s="233" t="s">
        <v>6215</v>
      </c>
      <c r="P441" s="209" t="s">
        <v>324</v>
      </c>
      <c r="Q441" s="234">
        <v>1</v>
      </c>
      <c r="R441" s="204">
        <v>8</v>
      </c>
      <c r="S441" s="222" t="s">
        <v>5832</v>
      </c>
      <c r="T441" s="235" t="s">
        <v>6191</v>
      </c>
      <c r="U441" s="214"/>
      <c r="V441" s="214"/>
    </row>
    <row r="442" spans="1:22" s="221" customFormat="1" ht="85.5">
      <c r="A442" s="206" t="s">
        <v>5670</v>
      </c>
      <c r="B442" s="202" t="s">
        <v>1827</v>
      </c>
      <c r="C442" s="208">
        <v>436</v>
      </c>
      <c r="D442" s="218">
        <v>1</v>
      </c>
      <c r="E442" s="223" t="s">
        <v>5910</v>
      </c>
      <c r="F442" s="224">
        <v>41275</v>
      </c>
      <c r="G442" s="206" t="s">
        <v>1189</v>
      </c>
      <c r="H442" s="231">
        <v>0.45039000000000001</v>
      </c>
      <c r="I442" s="231">
        <v>0.45039000000000001</v>
      </c>
      <c r="J442" s="202">
        <v>2013</v>
      </c>
      <c r="K442" s="232">
        <v>41275</v>
      </c>
      <c r="L442" s="202">
        <v>2013</v>
      </c>
      <c r="M442" s="232">
        <v>41639</v>
      </c>
      <c r="N442" s="206" t="s">
        <v>1827</v>
      </c>
      <c r="O442" s="233" t="s">
        <v>6216</v>
      </c>
      <c r="P442" s="209" t="s">
        <v>324</v>
      </c>
      <c r="Q442" s="234">
        <v>1</v>
      </c>
      <c r="R442" s="204">
        <v>8</v>
      </c>
      <c r="S442" s="222" t="s">
        <v>5832</v>
      </c>
      <c r="T442" s="235" t="s">
        <v>6191</v>
      </c>
      <c r="U442" s="214"/>
      <c r="V442" s="214"/>
    </row>
    <row r="443" spans="1:22" s="221" customFormat="1" ht="85.5">
      <c r="A443" s="206" t="s">
        <v>5670</v>
      </c>
      <c r="B443" s="202" t="s">
        <v>1827</v>
      </c>
      <c r="C443" s="208">
        <v>437</v>
      </c>
      <c r="D443" s="218">
        <v>1</v>
      </c>
      <c r="E443" s="223" t="s">
        <v>5910</v>
      </c>
      <c r="F443" s="224">
        <v>41275</v>
      </c>
      <c r="G443" s="206" t="s">
        <v>1189</v>
      </c>
      <c r="H443" s="231">
        <v>4.4090000000000004E-2</v>
      </c>
      <c r="I443" s="231">
        <v>4.4090000000000004E-2</v>
      </c>
      <c r="J443" s="202">
        <v>2013</v>
      </c>
      <c r="K443" s="232">
        <v>41275</v>
      </c>
      <c r="L443" s="202">
        <v>2013</v>
      </c>
      <c r="M443" s="232">
        <v>41639</v>
      </c>
      <c r="N443" s="206" t="s">
        <v>1827</v>
      </c>
      <c r="O443" s="233" t="s">
        <v>6217</v>
      </c>
      <c r="P443" s="209" t="s">
        <v>324</v>
      </c>
      <c r="Q443" s="234">
        <v>1</v>
      </c>
      <c r="R443" s="204">
        <v>8</v>
      </c>
      <c r="S443" s="222" t="s">
        <v>5832</v>
      </c>
      <c r="T443" s="235" t="s">
        <v>6191</v>
      </c>
      <c r="U443" s="214"/>
      <c r="V443" s="214"/>
    </row>
    <row r="444" spans="1:22" s="221" customFormat="1" ht="85.5">
      <c r="A444" s="206" t="s">
        <v>5670</v>
      </c>
      <c r="B444" s="202" t="s">
        <v>1827</v>
      </c>
      <c r="C444" s="208">
        <v>438</v>
      </c>
      <c r="D444" s="218">
        <v>1</v>
      </c>
      <c r="E444" s="223" t="s">
        <v>5910</v>
      </c>
      <c r="F444" s="224">
        <v>41275</v>
      </c>
      <c r="G444" s="206" t="s">
        <v>1189</v>
      </c>
      <c r="H444" s="231">
        <v>2.6179999999999998E-2</v>
      </c>
      <c r="I444" s="231">
        <v>2.6179999999999998E-2</v>
      </c>
      <c r="J444" s="202">
        <v>2013</v>
      </c>
      <c r="K444" s="232">
        <v>41275</v>
      </c>
      <c r="L444" s="202">
        <v>2013</v>
      </c>
      <c r="M444" s="232">
        <v>41639</v>
      </c>
      <c r="N444" s="206" t="s">
        <v>1827</v>
      </c>
      <c r="O444" s="233" t="s">
        <v>6218</v>
      </c>
      <c r="P444" s="209" t="s">
        <v>324</v>
      </c>
      <c r="Q444" s="234">
        <v>1</v>
      </c>
      <c r="R444" s="204">
        <v>8</v>
      </c>
      <c r="S444" s="222" t="s">
        <v>5832</v>
      </c>
      <c r="T444" s="235" t="s">
        <v>6191</v>
      </c>
      <c r="U444" s="214"/>
      <c r="V444" s="214"/>
    </row>
    <row r="445" spans="1:22" s="221" customFormat="1" ht="85.5">
      <c r="A445" s="206" t="s">
        <v>5670</v>
      </c>
      <c r="B445" s="202" t="s">
        <v>1827</v>
      </c>
      <c r="C445" s="208">
        <v>439</v>
      </c>
      <c r="D445" s="218">
        <v>1</v>
      </c>
      <c r="E445" s="223" t="s">
        <v>5910</v>
      </c>
      <c r="F445" s="224">
        <v>41275</v>
      </c>
      <c r="G445" s="206" t="s">
        <v>1189</v>
      </c>
      <c r="H445" s="231">
        <v>2.81E-3</v>
      </c>
      <c r="I445" s="231">
        <v>2.81E-3</v>
      </c>
      <c r="J445" s="202">
        <v>2013</v>
      </c>
      <c r="K445" s="232">
        <v>41275</v>
      </c>
      <c r="L445" s="202">
        <v>2013</v>
      </c>
      <c r="M445" s="232">
        <v>41639</v>
      </c>
      <c r="N445" s="206" t="s">
        <v>1827</v>
      </c>
      <c r="O445" s="233" t="s">
        <v>6219</v>
      </c>
      <c r="P445" s="209" t="s">
        <v>324</v>
      </c>
      <c r="Q445" s="234">
        <v>1</v>
      </c>
      <c r="R445" s="204">
        <v>8</v>
      </c>
      <c r="S445" s="222" t="s">
        <v>5832</v>
      </c>
      <c r="T445" s="235" t="s">
        <v>6191</v>
      </c>
      <c r="U445" s="214"/>
      <c r="V445" s="214"/>
    </row>
    <row r="446" spans="1:22" s="221" customFormat="1" ht="85.5">
      <c r="A446" s="206" t="s">
        <v>5670</v>
      </c>
      <c r="B446" s="202" t="s">
        <v>1827</v>
      </c>
      <c r="C446" s="208">
        <v>440</v>
      </c>
      <c r="D446" s="218">
        <v>1</v>
      </c>
      <c r="E446" s="223" t="s">
        <v>5910</v>
      </c>
      <c r="F446" s="224">
        <v>41275</v>
      </c>
      <c r="G446" s="206" t="s">
        <v>1189</v>
      </c>
      <c r="H446" s="231">
        <v>7.5100000000000002E-3</v>
      </c>
      <c r="I446" s="231">
        <v>7.5100000000000002E-3</v>
      </c>
      <c r="J446" s="202">
        <v>2013</v>
      </c>
      <c r="K446" s="232">
        <v>41275</v>
      </c>
      <c r="L446" s="202">
        <v>2013</v>
      </c>
      <c r="M446" s="232">
        <v>41639</v>
      </c>
      <c r="N446" s="206" t="s">
        <v>1827</v>
      </c>
      <c r="O446" s="233" t="s">
        <v>6220</v>
      </c>
      <c r="P446" s="209" t="s">
        <v>324</v>
      </c>
      <c r="Q446" s="234">
        <v>1</v>
      </c>
      <c r="R446" s="204">
        <v>8</v>
      </c>
      <c r="S446" s="222" t="s">
        <v>5832</v>
      </c>
      <c r="T446" s="235" t="s">
        <v>6221</v>
      </c>
      <c r="U446" s="214"/>
      <c r="V446" s="214"/>
    </row>
    <row r="447" spans="1:22" s="221" customFormat="1" ht="85.5">
      <c r="A447" s="206" t="s">
        <v>5670</v>
      </c>
      <c r="B447" s="202" t="s">
        <v>1827</v>
      </c>
      <c r="C447" s="208">
        <v>441</v>
      </c>
      <c r="D447" s="218">
        <v>1</v>
      </c>
      <c r="E447" s="223" t="s">
        <v>5910</v>
      </c>
      <c r="F447" s="224">
        <v>41275</v>
      </c>
      <c r="G447" s="206" t="s">
        <v>1189</v>
      </c>
      <c r="H447" s="231">
        <v>19.977599999999999</v>
      </c>
      <c r="I447" s="231">
        <v>19.977599999999999</v>
      </c>
      <c r="J447" s="202">
        <v>2013</v>
      </c>
      <c r="K447" s="232">
        <v>41275</v>
      </c>
      <c r="L447" s="202">
        <v>2013</v>
      </c>
      <c r="M447" s="232">
        <v>41639</v>
      </c>
      <c r="N447" s="206" t="s">
        <v>1827</v>
      </c>
      <c r="O447" s="233" t="s">
        <v>6222</v>
      </c>
      <c r="P447" s="209" t="s">
        <v>324</v>
      </c>
      <c r="Q447" s="234">
        <v>1</v>
      </c>
      <c r="R447" s="204">
        <v>8</v>
      </c>
      <c r="S447" s="222" t="s">
        <v>5832</v>
      </c>
      <c r="T447" s="235" t="s">
        <v>6221</v>
      </c>
      <c r="U447" s="214"/>
      <c r="V447" s="214"/>
    </row>
    <row r="448" spans="1:22" s="221" customFormat="1" ht="85.5">
      <c r="A448" s="206" t="s">
        <v>5670</v>
      </c>
      <c r="B448" s="202" t="s">
        <v>1827</v>
      </c>
      <c r="C448" s="208">
        <v>442</v>
      </c>
      <c r="D448" s="218">
        <v>1</v>
      </c>
      <c r="E448" s="223" t="s">
        <v>5910</v>
      </c>
      <c r="F448" s="224">
        <v>41275</v>
      </c>
      <c r="G448" s="206" t="s">
        <v>1189</v>
      </c>
      <c r="H448" s="231">
        <v>0.11327</v>
      </c>
      <c r="I448" s="231">
        <v>0.11327</v>
      </c>
      <c r="J448" s="202">
        <v>2013</v>
      </c>
      <c r="K448" s="232">
        <v>41275</v>
      </c>
      <c r="L448" s="202">
        <v>2013</v>
      </c>
      <c r="M448" s="232">
        <v>41639</v>
      </c>
      <c r="N448" s="206" t="s">
        <v>1827</v>
      </c>
      <c r="O448" s="233" t="s">
        <v>6223</v>
      </c>
      <c r="P448" s="209" t="s">
        <v>324</v>
      </c>
      <c r="Q448" s="234">
        <v>1</v>
      </c>
      <c r="R448" s="204">
        <v>8</v>
      </c>
      <c r="S448" s="222" t="s">
        <v>5832</v>
      </c>
      <c r="T448" s="235" t="s">
        <v>6221</v>
      </c>
      <c r="U448" s="214"/>
      <c r="V448" s="214"/>
    </row>
    <row r="449" spans="1:22" s="221" customFormat="1" ht="85.5">
      <c r="A449" s="206" t="s">
        <v>5670</v>
      </c>
      <c r="B449" s="202" t="s">
        <v>1827</v>
      </c>
      <c r="C449" s="208">
        <v>443</v>
      </c>
      <c r="D449" s="218">
        <v>1</v>
      </c>
      <c r="E449" s="223" t="s">
        <v>5910</v>
      </c>
      <c r="F449" s="224">
        <v>41275</v>
      </c>
      <c r="G449" s="206" t="s">
        <v>1189</v>
      </c>
      <c r="H449" s="231">
        <v>2.0400000000000001E-3</v>
      </c>
      <c r="I449" s="231">
        <v>2.0400000000000001E-3</v>
      </c>
      <c r="J449" s="202">
        <v>2013</v>
      </c>
      <c r="K449" s="232">
        <v>41275</v>
      </c>
      <c r="L449" s="202">
        <v>2013</v>
      </c>
      <c r="M449" s="232">
        <v>41639</v>
      </c>
      <c r="N449" s="206" t="s">
        <v>1827</v>
      </c>
      <c r="O449" s="233" t="s">
        <v>6224</v>
      </c>
      <c r="P449" s="209" t="s">
        <v>324</v>
      </c>
      <c r="Q449" s="234">
        <v>1</v>
      </c>
      <c r="R449" s="204">
        <v>8</v>
      </c>
      <c r="S449" s="222" t="s">
        <v>5832</v>
      </c>
      <c r="T449" s="235" t="s">
        <v>6221</v>
      </c>
      <c r="U449" s="214"/>
      <c r="V449" s="214"/>
    </row>
    <row r="450" spans="1:22" s="221" customFormat="1" ht="85.5">
      <c r="A450" s="206" t="s">
        <v>5670</v>
      </c>
      <c r="B450" s="202" t="s">
        <v>1827</v>
      </c>
      <c r="C450" s="208">
        <v>444</v>
      </c>
      <c r="D450" s="218">
        <v>1</v>
      </c>
      <c r="E450" s="223" t="s">
        <v>5910</v>
      </c>
      <c r="F450" s="224">
        <v>41275</v>
      </c>
      <c r="G450" s="206" t="s">
        <v>1189</v>
      </c>
      <c r="H450" s="231">
        <v>0.14252000000000001</v>
      </c>
      <c r="I450" s="231">
        <v>0.14252000000000001</v>
      </c>
      <c r="J450" s="202">
        <v>2013</v>
      </c>
      <c r="K450" s="232">
        <v>41275</v>
      </c>
      <c r="L450" s="202">
        <v>2013</v>
      </c>
      <c r="M450" s="232">
        <v>41639</v>
      </c>
      <c r="N450" s="206" t="s">
        <v>1827</v>
      </c>
      <c r="O450" s="233" t="s">
        <v>6225</v>
      </c>
      <c r="P450" s="209" t="s">
        <v>324</v>
      </c>
      <c r="Q450" s="234">
        <v>1</v>
      </c>
      <c r="R450" s="204">
        <v>8</v>
      </c>
      <c r="S450" s="222" t="s">
        <v>5832</v>
      </c>
      <c r="T450" s="235" t="s">
        <v>6221</v>
      </c>
      <c r="U450" s="214"/>
      <c r="V450" s="214"/>
    </row>
    <row r="451" spans="1:22" s="221" customFormat="1" ht="85.5">
      <c r="A451" s="206" t="s">
        <v>5670</v>
      </c>
      <c r="B451" s="202" t="s">
        <v>1827</v>
      </c>
      <c r="C451" s="208">
        <v>445</v>
      </c>
      <c r="D451" s="218">
        <v>1</v>
      </c>
      <c r="E451" s="223" t="s">
        <v>5910</v>
      </c>
      <c r="F451" s="224">
        <v>41275</v>
      </c>
      <c r="G451" s="206" t="s">
        <v>1189</v>
      </c>
      <c r="H451" s="231">
        <v>1.2359999999999999E-2</v>
      </c>
      <c r="I451" s="231">
        <v>1.2359999999999999E-2</v>
      </c>
      <c r="J451" s="202">
        <v>2013</v>
      </c>
      <c r="K451" s="232">
        <v>41275</v>
      </c>
      <c r="L451" s="202">
        <v>2013</v>
      </c>
      <c r="M451" s="232">
        <v>41639</v>
      </c>
      <c r="N451" s="206" t="s">
        <v>1827</v>
      </c>
      <c r="O451" s="233" t="s">
        <v>6226</v>
      </c>
      <c r="P451" s="209" t="s">
        <v>324</v>
      </c>
      <c r="Q451" s="234">
        <v>1</v>
      </c>
      <c r="R451" s="204">
        <v>8</v>
      </c>
      <c r="S451" s="222" t="s">
        <v>5832</v>
      </c>
      <c r="T451" s="235" t="s">
        <v>6221</v>
      </c>
      <c r="U451" s="214"/>
      <c r="V451" s="214"/>
    </row>
    <row r="452" spans="1:22" s="221" customFormat="1" ht="85.5">
      <c r="A452" s="206" t="s">
        <v>5670</v>
      </c>
      <c r="B452" s="202" t="s">
        <v>1827</v>
      </c>
      <c r="C452" s="208">
        <v>446</v>
      </c>
      <c r="D452" s="218">
        <v>1</v>
      </c>
      <c r="E452" s="223" t="s">
        <v>5910</v>
      </c>
      <c r="F452" s="224">
        <v>41275</v>
      </c>
      <c r="G452" s="206" t="s">
        <v>1189</v>
      </c>
      <c r="H452" s="231">
        <v>2.0400000000000001E-3</v>
      </c>
      <c r="I452" s="231">
        <v>2.0400000000000001E-3</v>
      </c>
      <c r="J452" s="202">
        <v>2013</v>
      </c>
      <c r="K452" s="232">
        <v>41275</v>
      </c>
      <c r="L452" s="202">
        <v>2013</v>
      </c>
      <c r="M452" s="232">
        <v>41639</v>
      </c>
      <c r="N452" s="206" t="s">
        <v>1827</v>
      </c>
      <c r="O452" s="233" t="s">
        <v>6227</v>
      </c>
      <c r="P452" s="209" t="s">
        <v>324</v>
      </c>
      <c r="Q452" s="234">
        <v>1</v>
      </c>
      <c r="R452" s="204">
        <v>8</v>
      </c>
      <c r="S452" s="222" t="s">
        <v>5832</v>
      </c>
      <c r="T452" s="235" t="s">
        <v>6221</v>
      </c>
      <c r="U452" s="214"/>
      <c r="V452" s="214"/>
    </row>
    <row r="453" spans="1:22" s="221" customFormat="1" ht="85.5">
      <c r="A453" s="206" t="s">
        <v>5670</v>
      </c>
      <c r="B453" s="202" t="s">
        <v>1827</v>
      </c>
      <c r="C453" s="208">
        <v>447</v>
      </c>
      <c r="D453" s="218">
        <v>1</v>
      </c>
      <c r="E453" s="223" t="s">
        <v>5910</v>
      </c>
      <c r="F453" s="224">
        <v>41275</v>
      </c>
      <c r="G453" s="206" t="s">
        <v>1189</v>
      </c>
      <c r="H453" s="231">
        <v>2.1309999999999999E-2</v>
      </c>
      <c r="I453" s="231">
        <v>2.1309999999999999E-2</v>
      </c>
      <c r="J453" s="202">
        <v>2013</v>
      </c>
      <c r="K453" s="232">
        <v>41275</v>
      </c>
      <c r="L453" s="202">
        <v>2013</v>
      </c>
      <c r="M453" s="232">
        <v>41639</v>
      </c>
      <c r="N453" s="206" t="s">
        <v>1827</v>
      </c>
      <c r="O453" s="233" t="s">
        <v>6228</v>
      </c>
      <c r="P453" s="209" t="s">
        <v>324</v>
      </c>
      <c r="Q453" s="234">
        <v>1</v>
      </c>
      <c r="R453" s="204">
        <v>8</v>
      </c>
      <c r="S453" s="222" t="s">
        <v>5832</v>
      </c>
      <c r="T453" s="235" t="s">
        <v>6221</v>
      </c>
      <c r="U453" s="214"/>
      <c r="V453" s="214"/>
    </row>
    <row r="454" spans="1:22" s="221" customFormat="1" ht="85.5">
      <c r="A454" s="206" t="s">
        <v>5670</v>
      </c>
      <c r="B454" s="202" t="s">
        <v>1827</v>
      </c>
      <c r="C454" s="208">
        <v>448</v>
      </c>
      <c r="D454" s="218">
        <v>1</v>
      </c>
      <c r="E454" s="223" t="s">
        <v>5910</v>
      </c>
      <c r="F454" s="224">
        <v>41275</v>
      </c>
      <c r="G454" s="206" t="s">
        <v>1189</v>
      </c>
      <c r="H454" s="231">
        <v>2.0400000000000001E-3</v>
      </c>
      <c r="I454" s="231">
        <v>2.0400000000000001E-3</v>
      </c>
      <c r="J454" s="202">
        <v>2013</v>
      </c>
      <c r="K454" s="232">
        <v>41275</v>
      </c>
      <c r="L454" s="202">
        <v>2013</v>
      </c>
      <c r="M454" s="232">
        <v>41639</v>
      </c>
      <c r="N454" s="206" t="s">
        <v>1827</v>
      </c>
      <c r="O454" s="233" t="s">
        <v>6229</v>
      </c>
      <c r="P454" s="209" t="s">
        <v>324</v>
      </c>
      <c r="Q454" s="234">
        <v>1</v>
      </c>
      <c r="R454" s="204">
        <v>8</v>
      </c>
      <c r="S454" s="222" t="s">
        <v>5832</v>
      </c>
      <c r="T454" s="235" t="s">
        <v>6221</v>
      </c>
      <c r="U454" s="214"/>
      <c r="V454" s="214"/>
    </row>
    <row r="455" spans="1:22" s="221" customFormat="1" ht="85.5">
      <c r="A455" s="206" t="s">
        <v>5670</v>
      </c>
      <c r="B455" s="202" t="s">
        <v>1827</v>
      </c>
      <c r="C455" s="208">
        <v>449</v>
      </c>
      <c r="D455" s="218">
        <v>1</v>
      </c>
      <c r="E455" s="223" t="s">
        <v>5910</v>
      </c>
      <c r="F455" s="224">
        <v>41275</v>
      </c>
      <c r="G455" s="206" t="s">
        <v>1189</v>
      </c>
      <c r="H455" s="231">
        <v>2.0400000000000001E-3</v>
      </c>
      <c r="I455" s="231">
        <v>2.0400000000000001E-3</v>
      </c>
      <c r="J455" s="202">
        <v>2013</v>
      </c>
      <c r="K455" s="232">
        <v>41275</v>
      </c>
      <c r="L455" s="202">
        <v>2013</v>
      </c>
      <c r="M455" s="232">
        <v>41639</v>
      </c>
      <c r="N455" s="206" t="s">
        <v>1827</v>
      </c>
      <c r="O455" s="233" t="s">
        <v>6230</v>
      </c>
      <c r="P455" s="209" t="s">
        <v>324</v>
      </c>
      <c r="Q455" s="234">
        <v>1</v>
      </c>
      <c r="R455" s="204">
        <v>8</v>
      </c>
      <c r="S455" s="222" t="s">
        <v>5832</v>
      </c>
      <c r="T455" s="235" t="s">
        <v>6221</v>
      </c>
      <c r="U455" s="214"/>
      <c r="V455" s="214"/>
    </row>
    <row r="456" spans="1:22" s="221" customFormat="1" ht="85.5">
      <c r="A456" s="206" t="s">
        <v>5670</v>
      </c>
      <c r="B456" s="202" t="s">
        <v>1827</v>
      </c>
      <c r="C456" s="208">
        <v>450</v>
      </c>
      <c r="D456" s="218">
        <v>1</v>
      </c>
      <c r="E456" s="223" t="s">
        <v>5910</v>
      </c>
      <c r="F456" s="224">
        <v>41275</v>
      </c>
      <c r="G456" s="206" t="s">
        <v>1189</v>
      </c>
      <c r="H456" s="231">
        <v>12.308200000000001</v>
      </c>
      <c r="I456" s="231">
        <v>12.308200000000001</v>
      </c>
      <c r="J456" s="202">
        <v>2013</v>
      </c>
      <c r="K456" s="232">
        <v>41275</v>
      </c>
      <c r="L456" s="202">
        <v>2013</v>
      </c>
      <c r="M456" s="232">
        <v>41639</v>
      </c>
      <c r="N456" s="206" t="s">
        <v>1827</v>
      </c>
      <c r="O456" s="233" t="s">
        <v>6231</v>
      </c>
      <c r="P456" s="209" t="s">
        <v>324</v>
      </c>
      <c r="Q456" s="234">
        <v>1</v>
      </c>
      <c r="R456" s="204">
        <v>8</v>
      </c>
      <c r="S456" s="222" t="s">
        <v>5832</v>
      </c>
      <c r="T456" s="235" t="s">
        <v>6232</v>
      </c>
      <c r="U456" s="214"/>
      <c r="V456" s="214"/>
    </row>
    <row r="457" spans="1:22" s="221" customFormat="1" ht="85.5">
      <c r="A457" s="206" t="s">
        <v>5670</v>
      </c>
      <c r="B457" s="202" t="s">
        <v>1827</v>
      </c>
      <c r="C457" s="208">
        <v>451</v>
      </c>
      <c r="D457" s="218">
        <v>1</v>
      </c>
      <c r="E457" s="223" t="s">
        <v>5910</v>
      </c>
      <c r="F457" s="224">
        <v>41275</v>
      </c>
      <c r="G457" s="206" t="s">
        <v>1189</v>
      </c>
      <c r="H457" s="231">
        <v>0.10685</v>
      </c>
      <c r="I457" s="231">
        <v>0.10685</v>
      </c>
      <c r="J457" s="202">
        <v>2013</v>
      </c>
      <c r="K457" s="232">
        <v>41275</v>
      </c>
      <c r="L457" s="202">
        <v>2013</v>
      </c>
      <c r="M457" s="232">
        <v>41639</v>
      </c>
      <c r="N457" s="206" t="s">
        <v>1827</v>
      </c>
      <c r="O457" s="233" t="s">
        <v>6233</v>
      </c>
      <c r="P457" s="209" t="s">
        <v>324</v>
      </c>
      <c r="Q457" s="234">
        <v>1</v>
      </c>
      <c r="R457" s="204">
        <v>8</v>
      </c>
      <c r="S457" s="222" t="s">
        <v>5832</v>
      </c>
      <c r="T457" s="235" t="s">
        <v>6232</v>
      </c>
      <c r="U457" s="214"/>
      <c r="V457" s="214"/>
    </row>
    <row r="458" spans="1:22" s="221" customFormat="1" ht="85.5">
      <c r="A458" s="206" t="s">
        <v>5670</v>
      </c>
      <c r="B458" s="202" t="s">
        <v>1827</v>
      </c>
      <c r="C458" s="208">
        <v>452</v>
      </c>
      <c r="D458" s="218">
        <v>1</v>
      </c>
      <c r="E458" s="223" t="s">
        <v>5910</v>
      </c>
      <c r="F458" s="224">
        <v>41275</v>
      </c>
      <c r="G458" s="206" t="s">
        <v>1189</v>
      </c>
      <c r="H458" s="231">
        <v>3.6700000000000001E-3</v>
      </c>
      <c r="I458" s="231">
        <v>3.6700000000000001E-3</v>
      </c>
      <c r="J458" s="202">
        <v>2013</v>
      </c>
      <c r="K458" s="232">
        <v>41275</v>
      </c>
      <c r="L458" s="202">
        <v>2013</v>
      </c>
      <c r="M458" s="232">
        <v>41639</v>
      </c>
      <c r="N458" s="206" t="s">
        <v>1827</v>
      </c>
      <c r="O458" s="233" t="s">
        <v>6234</v>
      </c>
      <c r="P458" s="209" t="s">
        <v>324</v>
      </c>
      <c r="Q458" s="234">
        <v>1</v>
      </c>
      <c r="R458" s="204">
        <v>8</v>
      </c>
      <c r="S458" s="222" t="s">
        <v>5832</v>
      </c>
      <c r="T458" s="235" t="s">
        <v>6232</v>
      </c>
      <c r="U458" s="214"/>
      <c r="V458" s="214"/>
    </row>
    <row r="459" spans="1:22" s="221" customFormat="1" ht="85.5">
      <c r="A459" s="206" t="s">
        <v>5670</v>
      </c>
      <c r="B459" s="202" t="s">
        <v>1827</v>
      </c>
      <c r="C459" s="208">
        <v>453</v>
      </c>
      <c r="D459" s="218">
        <v>1</v>
      </c>
      <c r="E459" s="223" t="s">
        <v>5910</v>
      </c>
      <c r="F459" s="224">
        <v>41275</v>
      </c>
      <c r="G459" s="206" t="s">
        <v>1189</v>
      </c>
      <c r="H459" s="231">
        <v>2.7550000000000002E-2</v>
      </c>
      <c r="I459" s="231">
        <v>2.7550000000000002E-2</v>
      </c>
      <c r="J459" s="202">
        <v>2013</v>
      </c>
      <c r="K459" s="232">
        <v>41275</v>
      </c>
      <c r="L459" s="202">
        <v>2013</v>
      </c>
      <c r="M459" s="232">
        <v>41639</v>
      </c>
      <c r="N459" s="206" t="s">
        <v>1827</v>
      </c>
      <c r="O459" s="233" t="s">
        <v>6235</v>
      </c>
      <c r="P459" s="209" t="s">
        <v>324</v>
      </c>
      <c r="Q459" s="234">
        <v>1</v>
      </c>
      <c r="R459" s="204">
        <v>8</v>
      </c>
      <c r="S459" s="222" t="s">
        <v>5832</v>
      </c>
      <c r="T459" s="235" t="s">
        <v>6232</v>
      </c>
      <c r="U459" s="214"/>
      <c r="V459" s="214"/>
    </row>
    <row r="460" spans="1:22" s="221" customFormat="1" ht="85.5">
      <c r="A460" s="206" t="s">
        <v>5670</v>
      </c>
      <c r="B460" s="202" t="s">
        <v>1827</v>
      </c>
      <c r="C460" s="208">
        <v>454</v>
      </c>
      <c r="D460" s="218">
        <v>1</v>
      </c>
      <c r="E460" s="223" t="s">
        <v>5910</v>
      </c>
      <c r="F460" s="224">
        <v>41275</v>
      </c>
      <c r="G460" s="206" t="s">
        <v>1189</v>
      </c>
      <c r="H460" s="231">
        <v>1.014E-2</v>
      </c>
      <c r="I460" s="231">
        <v>1.014E-2</v>
      </c>
      <c r="J460" s="202">
        <v>2013</v>
      </c>
      <c r="K460" s="232">
        <v>41275</v>
      </c>
      <c r="L460" s="202">
        <v>2013</v>
      </c>
      <c r="M460" s="232">
        <v>41639</v>
      </c>
      <c r="N460" s="206" t="s">
        <v>1827</v>
      </c>
      <c r="O460" s="233" t="s">
        <v>6236</v>
      </c>
      <c r="P460" s="209" t="s">
        <v>324</v>
      </c>
      <c r="Q460" s="234">
        <v>1</v>
      </c>
      <c r="R460" s="204">
        <v>8</v>
      </c>
      <c r="S460" s="222" t="s">
        <v>5832</v>
      </c>
      <c r="T460" s="235" t="s">
        <v>6232</v>
      </c>
      <c r="U460" s="214"/>
      <c r="V460" s="214"/>
    </row>
    <row r="461" spans="1:22" s="221" customFormat="1" ht="85.5">
      <c r="A461" s="206" t="s">
        <v>5670</v>
      </c>
      <c r="B461" s="202" t="s">
        <v>1827</v>
      </c>
      <c r="C461" s="208">
        <v>455</v>
      </c>
      <c r="D461" s="218">
        <v>1</v>
      </c>
      <c r="E461" s="223" t="s">
        <v>5910</v>
      </c>
      <c r="F461" s="224">
        <v>41275</v>
      </c>
      <c r="G461" s="206" t="s">
        <v>1189</v>
      </c>
      <c r="H461" s="231">
        <v>2.4460000000000003E-2</v>
      </c>
      <c r="I461" s="231">
        <v>2.4460000000000003E-2</v>
      </c>
      <c r="J461" s="202">
        <v>2013</v>
      </c>
      <c r="K461" s="232">
        <v>41275</v>
      </c>
      <c r="L461" s="202">
        <v>2013</v>
      </c>
      <c r="M461" s="232">
        <v>41639</v>
      </c>
      <c r="N461" s="206" t="s">
        <v>1827</v>
      </c>
      <c r="O461" s="233" t="s">
        <v>6237</v>
      </c>
      <c r="P461" s="209" t="s">
        <v>324</v>
      </c>
      <c r="Q461" s="234">
        <v>1</v>
      </c>
      <c r="R461" s="204">
        <v>8</v>
      </c>
      <c r="S461" s="222" t="s">
        <v>5832</v>
      </c>
      <c r="T461" s="235" t="s">
        <v>6232</v>
      </c>
      <c r="U461" s="214"/>
      <c r="V461" s="214"/>
    </row>
    <row r="462" spans="1:22" s="221" customFormat="1" ht="85.5">
      <c r="A462" s="206" t="s">
        <v>5670</v>
      </c>
      <c r="B462" s="202" t="s">
        <v>1827</v>
      </c>
      <c r="C462" s="208">
        <v>456</v>
      </c>
      <c r="D462" s="218">
        <v>1</v>
      </c>
      <c r="E462" s="223" t="s">
        <v>5910</v>
      </c>
      <c r="F462" s="224">
        <v>41275</v>
      </c>
      <c r="G462" s="206" t="s">
        <v>1189</v>
      </c>
      <c r="H462" s="231">
        <v>1.49E-2</v>
      </c>
      <c r="I462" s="231">
        <v>1.49E-2</v>
      </c>
      <c r="J462" s="202">
        <v>2013</v>
      </c>
      <c r="K462" s="232">
        <v>41275</v>
      </c>
      <c r="L462" s="202">
        <v>2013</v>
      </c>
      <c r="M462" s="232">
        <v>41639</v>
      </c>
      <c r="N462" s="206" t="s">
        <v>1827</v>
      </c>
      <c r="O462" s="233" t="s">
        <v>6238</v>
      </c>
      <c r="P462" s="209" t="s">
        <v>324</v>
      </c>
      <c r="Q462" s="234">
        <v>1</v>
      </c>
      <c r="R462" s="204">
        <v>8</v>
      </c>
      <c r="S462" s="222" t="s">
        <v>5832</v>
      </c>
      <c r="T462" s="235" t="s">
        <v>6232</v>
      </c>
      <c r="U462" s="214"/>
      <c r="V462" s="214"/>
    </row>
    <row r="463" spans="1:22" s="221" customFormat="1" ht="85.5">
      <c r="A463" s="206" t="s">
        <v>5670</v>
      </c>
      <c r="B463" s="202" t="s">
        <v>1827</v>
      </c>
      <c r="C463" s="208">
        <v>457</v>
      </c>
      <c r="D463" s="218">
        <v>1</v>
      </c>
      <c r="E463" s="223" t="s">
        <v>5910</v>
      </c>
      <c r="F463" s="224">
        <v>41275</v>
      </c>
      <c r="G463" s="206" t="s">
        <v>1189</v>
      </c>
      <c r="H463" s="231">
        <v>0.70078999999999991</v>
      </c>
      <c r="I463" s="231">
        <v>0.70078999999999991</v>
      </c>
      <c r="J463" s="202">
        <v>2013</v>
      </c>
      <c r="K463" s="232">
        <v>41275</v>
      </c>
      <c r="L463" s="202">
        <v>2013</v>
      </c>
      <c r="M463" s="232">
        <v>41639</v>
      </c>
      <c r="N463" s="206" t="s">
        <v>1827</v>
      </c>
      <c r="O463" s="233" t="s">
        <v>6239</v>
      </c>
      <c r="P463" s="209" t="s">
        <v>324</v>
      </c>
      <c r="Q463" s="234">
        <v>1</v>
      </c>
      <c r="R463" s="204">
        <v>8</v>
      </c>
      <c r="S463" s="222" t="s">
        <v>5832</v>
      </c>
      <c r="T463" s="235" t="s">
        <v>6232</v>
      </c>
      <c r="U463" s="214"/>
      <c r="V463" s="214"/>
    </row>
    <row r="464" spans="1:22" s="221" customFormat="1" ht="85.5">
      <c r="A464" s="206" t="s">
        <v>5670</v>
      </c>
      <c r="B464" s="202" t="s">
        <v>1827</v>
      </c>
      <c r="C464" s="208">
        <v>458</v>
      </c>
      <c r="D464" s="218">
        <v>1</v>
      </c>
      <c r="E464" s="223" t="s">
        <v>5910</v>
      </c>
      <c r="F464" s="224">
        <v>41275</v>
      </c>
      <c r="G464" s="206" t="s">
        <v>1189</v>
      </c>
      <c r="H464" s="231">
        <v>6.8200000000000005E-3</v>
      </c>
      <c r="I464" s="231">
        <v>6.8200000000000005E-3</v>
      </c>
      <c r="J464" s="202">
        <v>2013</v>
      </c>
      <c r="K464" s="232">
        <v>41275</v>
      </c>
      <c r="L464" s="202">
        <v>2013</v>
      </c>
      <c r="M464" s="232">
        <v>41639</v>
      </c>
      <c r="N464" s="206" t="s">
        <v>1827</v>
      </c>
      <c r="O464" s="233" t="s">
        <v>6240</v>
      </c>
      <c r="P464" s="209" t="s">
        <v>324</v>
      </c>
      <c r="Q464" s="234">
        <v>1</v>
      </c>
      <c r="R464" s="204">
        <v>8</v>
      </c>
      <c r="S464" s="222" t="s">
        <v>5832</v>
      </c>
      <c r="T464" s="235" t="s">
        <v>6232</v>
      </c>
      <c r="U464" s="214"/>
      <c r="V464" s="214"/>
    </row>
    <row r="465" spans="1:22" s="221" customFormat="1" ht="85.5">
      <c r="A465" s="206" t="s">
        <v>5670</v>
      </c>
      <c r="B465" s="202" t="s">
        <v>1827</v>
      </c>
      <c r="C465" s="208">
        <v>459</v>
      </c>
      <c r="D465" s="218">
        <v>1</v>
      </c>
      <c r="E465" s="223" t="s">
        <v>5910</v>
      </c>
      <c r="F465" s="224">
        <v>41275</v>
      </c>
      <c r="G465" s="206" t="s">
        <v>1189</v>
      </c>
      <c r="H465" s="231">
        <v>7.1999999999999994E-4</v>
      </c>
      <c r="I465" s="231">
        <v>7.1999999999999994E-4</v>
      </c>
      <c r="J465" s="202">
        <v>2013</v>
      </c>
      <c r="K465" s="232">
        <v>41275</v>
      </c>
      <c r="L465" s="202">
        <v>2013</v>
      </c>
      <c r="M465" s="232">
        <v>41639</v>
      </c>
      <c r="N465" s="206" t="s">
        <v>1827</v>
      </c>
      <c r="O465" s="233" t="s">
        <v>6241</v>
      </c>
      <c r="P465" s="209" t="s">
        <v>324</v>
      </c>
      <c r="Q465" s="234">
        <v>1</v>
      </c>
      <c r="R465" s="204">
        <v>8</v>
      </c>
      <c r="S465" s="222" t="s">
        <v>5832</v>
      </c>
      <c r="T465" s="235" t="s">
        <v>6232</v>
      </c>
      <c r="U465" s="214"/>
      <c r="V465" s="214"/>
    </row>
    <row r="466" spans="1:22" s="221" customFormat="1" ht="85.5">
      <c r="A466" s="206" t="s">
        <v>5670</v>
      </c>
      <c r="B466" s="202" t="s">
        <v>1827</v>
      </c>
      <c r="C466" s="208">
        <v>460</v>
      </c>
      <c r="D466" s="218">
        <v>1</v>
      </c>
      <c r="E466" s="223" t="s">
        <v>5910</v>
      </c>
      <c r="F466" s="224">
        <v>41275</v>
      </c>
      <c r="G466" s="206" t="s">
        <v>1189</v>
      </c>
      <c r="H466" s="231">
        <v>5.6000000000000006E-4</v>
      </c>
      <c r="I466" s="231">
        <v>5.6000000000000006E-4</v>
      </c>
      <c r="J466" s="202">
        <v>2013</v>
      </c>
      <c r="K466" s="232">
        <v>41275</v>
      </c>
      <c r="L466" s="202">
        <v>2013</v>
      </c>
      <c r="M466" s="232">
        <v>41639</v>
      </c>
      <c r="N466" s="206" t="s">
        <v>1827</v>
      </c>
      <c r="O466" s="233" t="s">
        <v>6242</v>
      </c>
      <c r="P466" s="209" t="s">
        <v>324</v>
      </c>
      <c r="Q466" s="234">
        <v>1</v>
      </c>
      <c r="R466" s="204">
        <v>8</v>
      </c>
      <c r="S466" s="222" t="s">
        <v>5832</v>
      </c>
      <c r="T466" s="235" t="s">
        <v>6232</v>
      </c>
      <c r="U466" s="214"/>
      <c r="V466" s="214"/>
    </row>
    <row r="467" spans="1:22" s="221" customFormat="1" ht="85.5">
      <c r="A467" s="206" t="s">
        <v>5670</v>
      </c>
      <c r="B467" s="202" t="s">
        <v>1827</v>
      </c>
      <c r="C467" s="208">
        <v>461</v>
      </c>
      <c r="D467" s="218">
        <v>1</v>
      </c>
      <c r="E467" s="223" t="s">
        <v>5910</v>
      </c>
      <c r="F467" s="224">
        <v>41275</v>
      </c>
      <c r="G467" s="206" t="s">
        <v>1189</v>
      </c>
      <c r="H467" s="231">
        <v>5.6999999999999998E-4</v>
      </c>
      <c r="I467" s="231">
        <v>5.6999999999999998E-4</v>
      </c>
      <c r="J467" s="202">
        <v>2013</v>
      </c>
      <c r="K467" s="232">
        <v>41275</v>
      </c>
      <c r="L467" s="202">
        <v>2013</v>
      </c>
      <c r="M467" s="232">
        <v>41639</v>
      </c>
      <c r="N467" s="206" t="s">
        <v>1827</v>
      </c>
      <c r="O467" s="233" t="s">
        <v>6243</v>
      </c>
      <c r="P467" s="209" t="s">
        <v>324</v>
      </c>
      <c r="Q467" s="234">
        <v>1</v>
      </c>
      <c r="R467" s="204">
        <v>8</v>
      </c>
      <c r="S467" s="222" t="s">
        <v>5832</v>
      </c>
      <c r="T467" s="235" t="s">
        <v>6232</v>
      </c>
      <c r="U467" s="214"/>
      <c r="V467" s="214"/>
    </row>
    <row r="468" spans="1:22" s="221" customFormat="1" ht="85.5">
      <c r="A468" s="206" t="s">
        <v>5670</v>
      </c>
      <c r="B468" s="202" t="s">
        <v>1827</v>
      </c>
      <c r="C468" s="208">
        <v>462</v>
      </c>
      <c r="D468" s="218">
        <v>1</v>
      </c>
      <c r="E468" s="223" t="s">
        <v>5910</v>
      </c>
      <c r="F468" s="224">
        <v>41275</v>
      </c>
      <c r="G468" s="206" t="s">
        <v>1189</v>
      </c>
      <c r="H468" s="231">
        <v>7.3999999999999999E-4</v>
      </c>
      <c r="I468" s="231">
        <v>7.3999999999999999E-4</v>
      </c>
      <c r="J468" s="202">
        <v>2013</v>
      </c>
      <c r="K468" s="232">
        <v>41275</v>
      </c>
      <c r="L468" s="202">
        <v>2013</v>
      </c>
      <c r="M468" s="232">
        <v>41639</v>
      </c>
      <c r="N468" s="206" t="s">
        <v>1827</v>
      </c>
      <c r="O468" s="233" t="s">
        <v>6244</v>
      </c>
      <c r="P468" s="209" t="s">
        <v>324</v>
      </c>
      <c r="Q468" s="234">
        <v>1</v>
      </c>
      <c r="R468" s="204">
        <v>8</v>
      </c>
      <c r="S468" s="222" t="s">
        <v>5832</v>
      </c>
      <c r="T468" s="235" t="s">
        <v>6232</v>
      </c>
      <c r="U468" s="214"/>
      <c r="V468" s="214"/>
    </row>
    <row r="469" spans="1:22" s="221" customFormat="1" ht="85.5">
      <c r="A469" s="206" t="s">
        <v>5670</v>
      </c>
      <c r="B469" s="202" t="s">
        <v>1827</v>
      </c>
      <c r="C469" s="208">
        <v>463</v>
      </c>
      <c r="D469" s="218">
        <v>1</v>
      </c>
      <c r="E469" s="223" t="s">
        <v>5910</v>
      </c>
      <c r="F469" s="224">
        <v>41275</v>
      </c>
      <c r="G469" s="206" t="s">
        <v>1189</v>
      </c>
      <c r="H469" s="231">
        <v>7.6600000000000001E-3</v>
      </c>
      <c r="I469" s="231">
        <v>7.6600000000000001E-3</v>
      </c>
      <c r="J469" s="202">
        <v>2013</v>
      </c>
      <c r="K469" s="232">
        <v>41275</v>
      </c>
      <c r="L469" s="202">
        <v>2013</v>
      </c>
      <c r="M469" s="232">
        <v>41639</v>
      </c>
      <c r="N469" s="206" t="s">
        <v>1827</v>
      </c>
      <c r="O469" s="233" t="s">
        <v>6245</v>
      </c>
      <c r="P469" s="209" t="s">
        <v>324</v>
      </c>
      <c r="Q469" s="234">
        <v>1</v>
      </c>
      <c r="R469" s="204">
        <v>8</v>
      </c>
      <c r="S469" s="222" t="s">
        <v>5832</v>
      </c>
      <c r="T469" s="235" t="s">
        <v>6232</v>
      </c>
      <c r="U469" s="214"/>
      <c r="V469" s="214"/>
    </row>
    <row r="470" spans="1:22" s="221" customFormat="1" ht="85.5">
      <c r="A470" s="206" t="s">
        <v>5670</v>
      </c>
      <c r="B470" s="202" t="s">
        <v>1827</v>
      </c>
      <c r="C470" s="208">
        <v>464</v>
      </c>
      <c r="D470" s="218">
        <v>1</v>
      </c>
      <c r="E470" s="223" t="s">
        <v>5910</v>
      </c>
      <c r="F470" s="224">
        <v>41275</v>
      </c>
      <c r="G470" s="206" t="s">
        <v>1189</v>
      </c>
      <c r="H470" s="231">
        <v>5.6000000000000006E-4</v>
      </c>
      <c r="I470" s="231">
        <v>5.6000000000000006E-4</v>
      </c>
      <c r="J470" s="202">
        <v>2013</v>
      </c>
      <c r="K470" s="232">
        <v>41275</v>
      </c>
      <c r="L470" s="202">
        <v>2013</v>
      </c>
      <c r="M470" s="232">
        <v>41639</v>
      </c>
      <c r="N470" s="206" t="s">
        <v>1827</v>
      </c>
      <c r="O470" s="233" t="s">
        <v>6246</v>
      </c>
      <c r="P470" s="209" t="s">
        <v>324</v>
      </c>
      <c r="Q470" s="234">
        <v>1</v>
      </c>
      <c r="R470" s="204">
        <v>8</v>
      </c>
      <c r="S470" s="222" t="s">
        <v>5832</v>
      </c>
      <c r="T470" s="235" t="s">
        <v>6232</v>
      </c>
      <c r="U470" s="214"/>
      <c r="V470" s="214"/>
    </row>
    <row r="471" spans="1:22" s="221" customFormat="1" ht="85.5">
      <c r="A471" s="206" t="s">
        <v>5670</v>
      </c>
      <c r="B471" s="202" t="s">
        <v>1827</v>
      </c>
      <c r="C471" s="208">
        <v>465</v>
      </c>
      <c r="D471" s="218">
        <v>1</v>
      </c>
      <c r="E471" s="223" t="s">
        <v>5910</v>
      </c>
      <c r="F471" s="224">
        <v>41275</v>
      </c>
      <c r="G471" s="206" t="s">
        <v>1189</v>
      </c>
      <c r="H471" s="231">
        <v>1.2289999999999999E-2</v>
      </c>
      <c r="I471" s="231">
        <v>1.2289999999999999E-2</v>
      </c>
      <c r="J471" s="202">
        <v>2013</v>
      </c>
      <c r="K471" s="232">
        <v>41275</v>
      </c>
      <c r="L471" s="202">
        <v>2013</v>
      </c>
      <c r="M471" s="232">
        <v>41639</v>
      </c>
      <c r="N471" s="206" t="s">
        <v>1827</v>
      </c>
      <c r="O471" s="233" t="s">
        <v>6247</v>
      </c>
      <c r="P471" s="209" t="s">
        <v>324</v>
      </c>
      <c r="Q471" s="234">
        <v>1</v>
      </c>
      <c r="R471" s="204">
        <v>8</v>
      </c>
      <c r="S471" s="222" t="s">
        <v>5832</v>
      </c>
      <c r="T471" s="235" t="s">
        <v>6232</v>
      </c>
      <c r="U471" s="214"/>
      <c r="V471" s="214"/>
    </row>
    <row r="472" spans="1:22" s="221" customFormat="1" ht="85.5">
      <c r="A472" s="206" t="s">
        <v>5670</v>
      </c>
      <c r="B472" s="202" t="s">
        <v>1827</v>
      </c>
      <c r="C472" s="208">
        <v>466</v>
      </c>
      <c r="D472" s="218">
        <v>1</v>
      </c>
      <c r="E472" s="223" t="s">
        <v>5910</v>
      </c>
      <c r="F472" s="224">
        <v>41275</v>
      </c>
      <c r="G472" s="206" t="s">
        <v>1189</v>
      </c>
      <c r="H472" s="231">
        <v>5.6000000000000006E-4</v>
      </c>
      <c r="I472" s="231">
        <v>5.6000000000000006E-4</v>
      </c>
      <c r="J472" s="202">
        <v>2013</v>
      </c>
      <c r="K472" s="232">
        <v>41275</v>
      </c>
      <c r="L472" s="202">
        <v>2013</v>
      </c>
      <c r="M472" s="232">
        <v>41639</v>
      </c>
      <c r="N472" s="206" t="s">
        <v>1827</v>
      </c>
      <c r="O472" s="233" t="s">
        <v>6248</v>
      </c>
      <c r="P472" s="209" t="s">
        <v>324</v>
      </c>
      <c r="Q472" s="234">
        <v>1</v>
      </c>
      <c r="R472" s="204">
        <v>8</v>
      </c>
      <c r="S472" s="222" t="s">
        <v>5832</v>
      </c>
      <c r="T472" s="235" t="s">
        <v>6232</v>
      </c>
      <c r="U472" s="214"/>
      <c r="V472" s="214"/>
    </row>
    <row r="473" spans="1:22" s="221" customFormat="1" ht="85.5">
      <c r="A473" s="206" t="s">
        <v>5670</v>
      </c>
      <c r="B473" s="202" t="s">
        <v>1827</v>
      </c>
      <c r="C473" s="208">
        <v>467</v>
      </c>
      <c r="D473" s="218">
        <v>1</v>
      </c>
      <c r="E473" s="223" t="s">
        <v>5910</v>
      </c>
      <c r="F473" s="224">
        <v>41275</v>
      </c>
      <c r="G473" s="206" t="s">
        <v>1189</v>
      </c>
      <c r="H473" s="231">
        <v>5.6000000000000006E-4</v>
      </c>
      <c r="I473" s="231">
        <v>5.6000000000000006E-4</v>
      </c>
      <c r="J473" s="202">
        <v>2013</v>
      </c>
      <c r="K473" s="232">
        <v>41275</v>
      </c>
      <c r="L473" s="202">
        <v>2013</v>
      </c>
      <c r="M473" s="232">
        <v>41639</v>
      </c>
      <c r="N473" s="206" t="s">
        <v>1827</v>
      </c>
      <c r="O473" s="233" t="s">
        <v>6249</v>
      </c>
      <c r="P473" s="209" t="s">
        <v>324</v>
      </c>
      <c r="Q473" s="234">
        <v>1</v>
      </c>
      <c r="R473" s="204">
        <v>8</v>
      </c>
      <c r="S473" s="222" t="s">
        <v>5832</v>
      </c>
      <c r="T473" s="235" t="s">
        <v>6232</v>
      </c>
      <c r="U473" s="214"/>
      <c r="V473" s="214"/>
    </row>
    <row r="474" spans="1:22" s="221" customFormat="1" ht="85.5">
      <c r="A474" s="206" t="s">
        <v>5670</v>
      </c>
      <c r="B474" s="202" t="s">
        <v>1827</v>
      </c>
      <c r="C474" s="208">
        <v>468</v>
      </c>
      <c r="D474" s="218">
        <v>1</v>
      </c>
      <c r="E474" s="223" t="s">
        <v>5910</v>
      </c>
      <c r="F474" s="224">
        <v>41275</v>
      </c>
      <c r="G474" s="206" t="s">
        <v>1189</v>
      </c>
      <c r="H474" s="231">
        <v>5.6000000000000006E-4</v>
      </c>
      <c r="I474" s="231">
        <v>5.6000000000000006E-4</v>
      </c>
      <c r="J474" s="202">
        <v>2013</v>
      </c>
      <c r="K474" s="232">
        <v>41275</v>
      </c>
      <c r="L474" s="202">
        <v>2013</v>
      </c>
      <c r="M474" s="232">
        <v>41639</v>
      </c>
      <c r="N474" s="206" t="s">
        <v>1827</v>
      </c>
      <c r="O474" s="233" t="s">
        <v>6250</v>
      </c>
      <c r="P474" s="209" t="s">
        <v>324</v>
      </c>
      <c r="Q474" s="234">
        <v>1</v>
      </c>
      <c r="R474" s="204">
        <v>8</v>
      </c>
      <c r="S474" s="222" t="s">
        <v>5832</v>
      </c>
      <c r="T474" s="235" t="s">
        <v>6232</v>
      </c>
      <c r="U474" s="214"/>
      <c r="V474" s="214"/>
    </row>
    <row r="475" spans="1:22" s="221" customFormat="1" ht="85.5">
      <c r="A475" s="206" t="s">
        <v>5670</v>
      </c>
      <c r="B475" s="202" t="s">
        <v>1827</v>
      </c>
      <c r="C475" s="208">
        <v>469</v>
      </c>
      <c r="D475" s="218">
        <v>1</v>
      </c>
      <c r="E475" s="223" t="s">
        <v>5910</v>
      </c>
      <c r="F475" s="224">
        <v>41275</v>
      </c>
      <c r="G475" s="206" t="s">
        <v>1189</v>
      </c>
      <c r="H475" s="231">
        <v>1.106E-2</v>
      </c>
      <c r="I475" s="231">
        <v>1.106E-2</v>
      </c>
      <c r="J475" s="202">
        <v>2013</v>
      </c>
      <c r="K475" s="232">
        <v>41275</v>
      </c>
      <c r="L475" s="202">
        <v>2013</v>
      </c>
      <c r="M475" s="232">
        <v>41639</v>
      </c>
      <c r="N475" s="206" t="s">
        <v>1827</v>
      </c>
      <c r="O475" s="233" t="s">
        <v>6251</v>
      </c>
      <c r="P475" s="209" t="s">
        <v>324</v>
      </c>
      <c r="Q475" s="234">
        <v>1</v>
      </c>
      <c r="R475" s="204">
        <v>8</v>
      </c>
      <c r="S475" s="222" t="s">
        <v>5832</v>
      </c>
      <c r="T475" s="235" t="s">
        <v>6232</v>
      </c>
      <c r="U475" s="214"/>
      <c r="V475" s="214"/>
    </row>
    <row r="476" spans="1:22" s="221" customFormat="1" ht="85.5">
      <c r="A476" s="206" t="s">
        <v>5670</v>
      </c>
      <c r="B476" s="202" t="s">
        <v>1827</v>
      </c>
      <c r="C476" s="208">
        <v>470</v>
      </c>
      <c r="D476" s="218">
        <v>1</v>
      </c>
      <c r="E476" s="223" t="s">
        <v>5910</v>
      </c>
      <c r="F476" s="224">
        <v>41275</v>
      </c>
      <c r="G476" s="206" t="s">
        <v>1189</v>
      </c>
      <c r="H476" s="231">
        <v>7.0999999999999991E-4</v>
      </c>
      <c r="I476" s="231">
        <v>7.0999999999999991E-4</v>
      </c>
      <c r="J476" s="202">
        <v>2013</v>
      </c>
      <c r="K476" s="232">
        <v>41275</v>
      </c>
      <c r="L476" s="202">
        <v>2013</v>
      </c>
      <c r="M476" s="232">
        <v>41639</v>
      </c>
      <c r="N476" s="206" t="s">
        <v>1827</v>
      </c>
      <c r="O476" s="233" t="s">
        <v>6252</v>
      </c>
      <c r="P476" s="209" t="s">
        <v>324</v>
      </c>
      <c r="Q476" s="234">
        <v>1</v>
      </c>
      <c r="R476" s="204">
        <v>8</v>
      </c>
      <c r="S476" s="222" t="s">
        <v>5832</v>
      </c>
      <c r="T476" s="235" t="s">
        <v>6232</v>
      </c>
      <c r="U476" s="214"/>
      <c r="V476" s="214"/>
    </row>
    <row r="477" spans="1:22" s="221" customFormat="1" ht="85.5">
      <c r="A477" s="206" t="s">
        <v>5670</v>
      </c>
      <c r="B477" s="202" t="s">
        <v>1827</v>
      </c>
      <c r="C477" s="208">
        <v>471</v>
      </c>
      <c r="D477" s="218">
        <v>1</v>
      </c>
      <c r="E477" s="223" t="s">
        <v>5910</v>
      </c>
      <c r="F477" s="224">
        <v>41275</v>
      </c>
      <c r="G477" s="206" t="s">
        <v>1189</v>
      </c>
      <c r="H477" s="231">
        <v>5.6000000000000006E-4</v>
      </c>
      <c r="I477" s="231">
        <v>5.6000000000000006E-4</v>
      </c>
      <c r="J477" s="202">
        <v>2013</v>
      </c>
      <c r="K477" s="232">
        <v>41275</v>
      </c>
      <c r="L477" s="202">
        <v>2013</v>
      </c>
      <c r="M477" s="232">
        <v>41639</v>
      </c>
      <c r="N477" s="206" t="s">
        <v>1827</v>
      </c>
      <c r="O477" s="233" t="s">
        <v>6253</v>
      </c>
      <c r="P477" s="209" t="s">
        <v>324</v>
      </c>
      <c r="Q477" s="234">
        <v>1</v>
      </c>
      <c r="R477" s="204">
        <v>8</v>
      </c>
      <c r="S477" s="222" t="s">
        <v>5832</v>
      </c>
      <c r="T477" s="235" t="s">
        <v>6232</v>
      </c>
      <c r="U477" s="214"/>
      <c r="V477" s="214"/>
    </row>
    <row r="478" spans="1:22" s="221" customFormat="1" ht="85.5">
      <c r="A478" s="206" t="s">
        <v>5670</v>
      </c>
      <c r="B478" s="202" t="s">
        <v>1827</v>
      </c>
      <c r="C478" s="208">
        <v>472</v>
      </c>
      <c r="D478" s="218">
        <v>1</v>
      </c>
      <c r="E478" s="223" t="s">
        <v>5910</v>
      </c>
      <c r="F478" s="224">
        <v>41275</v>
      </c>
      <c r="G478" s="206" t="s">
        <v>1189</v>
      </c>
      <c r="H478" s="231">
        <v>7.0999999999999991E-4</v>
      </c>
      <c r="I478" s="231">
        <v>7.0999999999999991E-4</v>
      </c>
      <c r="J478" s="202">
        <v>2013</v>
      </c>
      <c r="K478" s="232">
        <v>41275</v>
      </c>
      <c r="L478" s="202">
        <v>2013</v>
      </c>
      <c r="M478" s="232">
        <v>41639</v>
      </c>
      <c r="N478" s="206" t="s">
        <v>1827</v>
      </c>
      <c r="O478" s="233" t="s">
        <v>6254</v>
      </c>
      <c r="P478" s="209" t="s">
        <v>324</v>
      </c>
      <c r="Q478" s="234">
        <v>1</v>
      </c>
      <c r="R478" s="204">
        <v>8</v>
      </c>
      <c r="S478" s="222" t="s">
        <v>5832</v>
      </c>
      <c r="T478" s="235" t="s">
        <v>6232</v>
      </c>
      <c r="U478" s="214"/>
      <c r="V478" s="214"/>
    </row>
    <row r="479" spans="1:22" s="221" customFormat="1" ht="85.5">
      <c r="A479" s="206" t="s">
        <v>5670</v>
      </c>
      <c r="B479" s="202" t="s">
        <v>1827</v>
      </c>
      <c r="C479" s="208">
        <v>473</v>
      </c>
      <c r="D479" s="218">
        <v>1</v>
      </c>
      <c r="E479" s="223" t="s">
        <v>5910</v>
      </c>
      <c r="F479" s="224">
        <v>41275</v>
      </c>
      <c r="G479" s="206" t="s">
        <v>1189</v>
      </c>
      <c r="H479" s="231">
        <v>7.0999999999999991E-4</v>
      </c>
      <c r="I479" s="231">
        <v>7.0999999999999991E-4</v>
      </c>
      <c r="J479" s="202">
        <v>2013</v>
      </c>
      <c r="K479" s="232">
        <v>41275</v>
      </c>
      <c r="L479" s="202">
        <v>2013</v>
      </c>
      <c r="M479" s="232">
        <v>41639</v>
      </c>
      <c r="N479" s="206" t="s">
        <v>1827</v>
      </c>
      <c r="O479" s="233" t="s">
        <v>6255</v>
      </c>
      <c r="P479" s="209" t="s">
        <v>324</v>
      </c>
      <c r="Q479" s="234">
        <v>1</v>
      </c>
      <c r="R479" s="204">
        <v>8</v>
      </c>
      <c r="S479" s="222" t="s">
        <v>5832</v>
      </c>
      <c r="T479" s="235" t="s">
        <v>6232</v>
      </c>
      <c r="U479" s="214"/>
      <c r="V479" s="214"/>
    </row>
    <row r="480" spans="1:22" s="221" customFormat="1" ht="85.5">
      <c r="A480" s="206" t="s">
        <v>5670</v>
      </c>
      <c r="B480" s="202" t="s">
        <v>1827</v>
      </c>
      <c r="C480" s="208">
        <v>474</v>
      </c>
      <c r="D480" s="218">
        <v>1</v>
      </c>
      <c r="E480" s="223" t="s">
        <v>5910</v>
      </c>
      <c r="F480" s="224">
        <v>41275</v>
      </c>
      <c r="G480" s="206" t="s">
        <v>1189</v>
      </c>
      <c r="H480" s="231">
        <v>5.6000000000000006E-4</v>
      </c>
      <c r="I480" s="231">
        <v>5.6000000000000006E-4</v>
      </c>
      <c r="J480" s="202">
        <v>2013</v>
      </c>
      <c r="K480" s="232">
        <v>41275</v>
      </c>
      <c r="L480" s="202">
        <v>2013</v>
      </c>
      <c r="M480" s="232">
        <v>41639</v>
      </c>
      <c r="N480" s="206" t="s">
        <v>1827</v>
      </c>
      <c r="O480" s="233" t="s">
        <v>6256</v>
      </c>
      <c r="P480" s="209" t="s">
        <v>324</v>
      </c>
      <c r="Q480" s="234">
        <v>1</v>
      </c>
      <c r="R480" s="204">
        <v>8</v>
      </c>
      <c r="S480" s="222" t="s">
        <v>5832</v>
      </c>
      <c r="T480" s="235" t="s">
        <v>6232</v>
      </c>
      <c r="U480" s="214"/>
      <c r="V480" s="214"/>
    </row>
    <row r="481" spans="1:22" s="221" customFormat="1" ht="85.5">
      <c r="A481" s="206" t="s">
        <v>5670</v>
      </c>
      <c r="B481" s="202" t="s">
        <v>1827</v>
      </c>
      <c r="C481" s="208">
        <v>475</v>
      </c>
      <c r="D481" s="218">
        <v>1</v>
      </c>
      <c r="E481" s="223" t="s">
        <v>5910</v>
      </c>
      <c r="F481" s="224">
        <v>41275</v>
      </c>
      <c r="G481" s="206" t="s">
        <v>1189</v>
      </c>
      <c r="H481" s="231">
        <v>1.3700000000000001E-3</v>
      </c>
      <c r="I481" s="231">
        <v>1.3700000000000001E-3</v>
      </c>
      <c r="J481" s="202">
        <v>2013</v>
      </c>
      <c r="K481" s="232">
        <v>41275</v>
      </c>
      <c r="L481" s="202">
        <v>2013</v>
      </c>
      <c r="M481" s="232">
        <v>41639</v>
      </c>
      <c r="N481" s="206" t="s">
        <v>1827</v>
      </c>
      <c r="O481" s="233" t="s">
        <v>6257</v>
      </c>
      <c r="P481" s="209" t="s">
        <v>324</v>
      </c>
      <c r="Q481" s="234">
        <v>1</v>
      </c>
      <c r="R481" s="204">
        <v>8</v>
      </c>
      <c r="S481" s="222" t="s">
        <v>5832</v>
      </c>
      <c r="T481" s="235" t="s">
        <v>6232</v>
      </c>
      <c r="U481" s="214"/>
      <c r="V481" s="214"/>
    </row>
    <row r="482" spans="1:22" s="221" customFormat="1" ht="85.5">
      <c r="A482" s="206" t="s">
        <v>5670</v>
      </c>
      <c r="B482" s="202" t="s">
        <v>1827</v>
      </c>
      <c r="C482" s="208">
        <v>476</v>
      </c>
      <c r="D482" s="218">
        <v>1</v>
      </c>
      <c r="E482" s="223" t="s">
        <v>5910</v>
      </c>
      <c r="F482" s="224">
        <v>41275</v>
      </c>
      <c r="G482" s="206" t="s">
        <v>1189</v>
      </c>
      <c r="H482" s="231">
        <v>5.6000000000000006E-4</v>
      </c>
      <c r="I482" s="231">
        <v>5.6000000000000006E-4</v>
      </c>
      <c r="J482" s="202">
        <v>2013</v>
      </c>
      <c r="K482" s="232">
        <v>41275</v>
      </c>
      <c r="L482" s="202">
        <v>2013</v>
      </c>
      <c r="M482" s="232">
        <v>41639</v>
      </c>
      <c r="N482" s="206" t="s">
        <v>1827</v>
      </c>
      <c r="O482" s="233" t="s">
        <v>6258</v>
      </c>
      <c r="P482" s="209" t="s">
        <v>324</v>
      </c>
      <c r="Q482" s="234">
        <v>1</v>
      </c>
      <c r="R482" s="204">
        <v>8</v>
      </c>
      <c r="S482" s="222" t="s">
        <v>5832</v>
      </c>
      <c r="T482" s="235" t="s">
        <v>6232</v>
      </c>
      <c r="U482" s="214"/>
      <c r="V482" s="214"/>
    </row>
    <row r="483" spans="1:22" s="221" customFormat="1" ht="85.5">
      <c r="A483" s="206" t="s">
        <v>5670</v>
      </c>
      <c r="B483" s="202" t="s">
        <v>1827</v>
      </c>
      <c r="C483" s="208">
        <v>477</v>
      </c>
      <c r="D483" s="218">
        <v>1</v>
      </c>
      <c r="E483" s="223" t="s">
        <v>5910</v>
      </c>
      <c r="F483" s="224">
        <v>41275</v>
      </c>
      <c r="G483" s="206" t="s">
        <v>1189</v>
      </c>
      <c r="H483" s="231">
        <v>5.6000000000000006E-4</v>
      </c>
      <c r="I483" s="231">
        <v>5.6000000000000006E-4</v>
      </c>
      <c r="J483" s="202">
        <v>2013</v>
      </c>
      <c r="K483" s="232">
        <v>41275</v>
      </c>
      <c r="L483" s="202">
        <v>2013</v>
      </c>
      <c r="M483" s="232">
        <v>41639</v>
      </c>
      <c r="N483" s="206" t="s">
        <v>1827</v>
      </c>
      <c r="O483" s="233" t="s">
        <v>6259</v>
      </c>
      <c r="P483" s="209" t="s">
        <v>324</v>
      </c>
      <c r="Q483" s="234">
        <v>1</v>
      </c>
      <c r="R483" s="204">
        <v>8</v>
      </c>
      <c r="S483" s="222" t="s">
        <v>5832</v>
      </c>
      <c r="T483" s="235" t="s">
        <v>6232</v>
      </c>
      <c r="U483" s="214"/>
      <c r="V483" s="214"/>
    </row>
    <row r="484" spans="1:22" s="221" customFormat="1" ht="85.5">
      <c r="A484" s="206" t="s">
        <v>5670</v>
      </c>
      <c r="B484" s="202" t="s">
        <v>1827</v>
      </c>
      <c r="C484" s="208">
        <v>478</v>
      </c>
      <c r="D484" s="218">
        <v>1</v>
      </c>
      <c r="E484" s="223" t="s">
        <v>5910</v>
      </c>
      <c r="F484" s="224">
        <v>41275</v>
      </c>
      <c r="G484" s="206" t="s">
        <v>1189</v>
      </c>
      <c r="H484" s="231">
        <v>1.593E-2</v>
      </c>
      <c r="I484" s="231">
        <v>1.593E-2</v>
      </c>
      <c r="J484" s="202">
        <v>2013</v>
      </c>
      <c r="K484" s="232">
        <v>41275</v>
      </c>
      <c r="L484" s="202">
        <v>2013</v>
      </c>
      <c r="M484" s="232">
        <v>41639</v>
      </c>
      <c r="N484" s="206" t="s">
        <v>1827</v>
      </c>
      <c r="O484" s="233" t="s">
        <v>6260</v>
      </c>
      <c r="P484" s="209" t="s">
        <v>324</v>
      </c>
      <c r="Q484" s="234">
        <v>1</v>
      </c>
      <c r="R484" s="204">
        <v>8</v>
      </c>
      <c r="S484" s="222" t="s">
        <v>5832</v>
      </c>
      <c r="T484" s="235" t="s">
        <v>6232</v>
      </c>
      <c r="U484" s="214"/>
      <c r="V484" s="214"/>
    </row>
    <row r="485" spans="1:22" s="221" customFormat="1" ht="85.5">
      <c r="A485" s="206" t="s">
        <v>5670</v>
      </c>
      <c r="B485" s="202" t="s">
        <v>1827</v>
      </c>
      <c r="C485" s="208">
        <v>479</v>
      </c>
      <c r="D485" s="218">
        <v>1</v>
      </c>
      <c r="E485" s="223" t="s">
        <v>5910</v>
      </c>
      <c r="F485" s="224">
        <v>41275</v>
      </c>
      <c r="G485" s="206" t="s">
        <v>1189</v>
      </c>
      <c r="H485" s="231">
        <v>1.959E-2</v>
      </c>
      <c r="I485" s="231">
        <v>1.959E-2</v>
      </c>
      <c r="J485" s="202">
        <v>2013</v>
      </c>
      <c r="K485" s="232">
        <v>41275</v>
      </c>
      <c r="L485" s="202">
        <v>2013</v>
      </c>
      <c r="M485" s="232">
        <v>41639</v>
      </c>
      <c r="N485" s="206" t="s">
        <v>1827</v>
      </c>
      <c r="O485" s="233" t="s">
        <v>6261</v>
      </c>
      <c r="P485" s="209" t="s">
        <v>324</v>
      </c>
      <c r="Q485" s="234">
        <v>1</v>
      </c>
      <c r="R485" s="204">
        <v>8</v>
      </c>
      <c r="S485" s="222" t="s">
        <v>5832</v>
      </c>
      <c r="T485" s="235" t="s">
        <v>6232</v>
      </c>
      <c r="U485" s="214"/>
      <c r="V485" s="214"/>
    </row>
    <row r="486" spans="1:22" s="221" customFormat="1" ht="85.5">
      <c r="A486" s="206" t="s">
        <v>5670</v>
      </c>
      <c r="B486" s="202" t="s">
        <v>1827</v>
      </c>
      <c r="C486" s="208">
        <v>480</v>
      </c>
      <c r="D486" s="218">
        <v>1</v>
      </c>
      <c r="E486" s="223" t="s">
        <v>5910</v>
      </c>
      <c r="F486" s="224">
        <v>41275</v>
      </c>
      <c r="G486" s="206" t="s">
        <v>1189</v>
      </c>
      <c r="H486" s="231">
        <v>1.074E-2</v>
      </c>
      <c r="I486" s="231">
        <v>1.074E-2</v>
      </c>
      <c r="J486" s="202">
        <v>2013</v>
      </c>
      <c r="K486" s="232">
        <v>41275</v>
      </c>
      <c r="L486" s="202">
        <v>2013</v>
      </c>
      <c r="M486" s="232">
        <v>41639</v>
      </c>
      <c r="N486" s="206" t="s">
        <v>1827</v>
      </c>
      <c r="O486" s="233" t="s">
        <v>6262</v>
      </c>
      <c r="P486" s="209" t="s">
        <v>324</v>
      </c>
      <c r="Q486" s="234">
        <v>1</v>
      </c>
      <c r="R486" s="204">
        <v>8</v>
      </c>
      <c r="S486" s="222" t="s">
        <v>5832</v>
      </c>
      <c r="T486" s="235" t="s">
        <v>6232</v>
      </c>
      <c r="U486" s="214"/>
      <c r="V486" s="214"/>
    </row>
    <row r="487" spans="1:22" s="221" customFormat="1" ht="85.5">
      <c r="A487" s="206" t="s">
        <v>5670</v>
      </c>
      <c r="B487" s="202" t="s">
        <v>1827</v>
      </c>
      <c r="C487" s="208">
        <v>481</v>
      </c>
      <c r="D487" s="218">
        <v>1</v>
      </c>
      <c r="E487" s="223" t="s">
        <v>5910</v>
      </c>
      <c r="F487" s="224">
        <v>41275</v>
      </c>
      <c r="G487" s="206" t="s">
        <v>1189</v>
      </c>
      <c r="H487" s="231">
        <v>6.3000000000000003E-4</v>
      </c>
      <c r="I487" s="231">
        <v>6.3000000000000003E-4</v>
      </c>
      <c r="J487" s="202">
        <v>2013</v>
      </c>
      <c r="K487" s="232">
        <v>41275</v>
      </c>
      <c r="L487" s="202">
        <v>2013</v>
      </c>
      <c r="M487" s="232">
        <v>41639</v>
      </c>
      <c r="N487" s="206" t="s">
        <v>1827</v>
      </c>
      <c r="O487" s="233" t="s">
        <v>6263</v>
      </c>
      <c r="P487" s="209" t="s">
        <v>324</v>
      </c>
      <c r="Q487" s="234">
        <v>1</v>
      </c>
      <c r="R487" s="204">
        <v>8</v>
      </c>
      <c r="S487" s="222" t="s">
        <v>5832</v>
      </c>
      <c r="T487" s="235" t="s">
        <v>6232</v>
      </c>
      <c r="U487" s="214"/>
      <c r="V487" s="214"/>
    </row>
    <row r="488" spans="1:22" s="221" customFormat="1" ht="85.5">
      <c r="A488" s="206" t="s">
        <v>5670</v>
      </c>
      <c r="B488" s="202" t="s">
        <v>1827</v>
      </c>
      <c r="C488" s="208">
        <v>482</v>
      </c>
      <c r="D488" s="218">
        <v>1</v>
      </c>
      <c r="E488" s="223" t="s">
        <v>5910</v>
      </c>
      <c r="F488" s="224">
        <v>41275</v>
      </c>
      <c r="G488" s="206" t="s">
        <v>1189</v>
      </c>
      <c r="H488" s="231">
        <v>8.1600000000000006E-3</v>
      </c>
      <c r="I488" s="231">
        <v>8.1600000000000006E-3</v>
      </c>
      <c r="J488" s="202">
        <v>2013</v>
      </c>
      <c r="K488" s="232">
        <v>41275</v>
      </c>
      <c r="L488" s="202">
        <v>2013</v>
      </c>
      <c r="M488" s="232">
        <v>41639</v>
      </c>
      <c r="N488" s="206" t="s">
        <v>1827</v>
      </c>
      <c r="O488" s="233" t="s">
        <v>6264</v>
      </c>
      <c r="P488" s="209" t="s">
        <v>324</v>
      </c>
      <c r="Q488" s="234">
        <v>1</v>
      </c>
      <c r="R488" s="204">
        <v>8</v>
      </c>
      <c r="S488" s="222" t="s">
        <v>5832</v>
      </c>
      <c r="T488" s="235" t="s">
        <v>6232</v>
      </c>
      <c r="U488" s="214"/>
      <c r="V488" s="214"/>
    </row>
    <row r="489" spans="1:22" s="221" customFormat="1" ht="85.5">
      <c r="A489" s="206" t="s">
        <v>5670</v>
      </c>
      <c r="B489" s="202" t="s">
        <v>1827</v>
      </c>
      <c r="C489" s="208">
        <v>483</v>
      </c>
      <c r="D489" s="218">
        <v>1</v>
      </c>
      <c r="E489" s="223" t="s">
        <v>5910</v>
      </c>
      <c r="F489" s="224">
        <v>41275</v>
      </c>
      <c r="G489" s="206" t="s">
        <v>1189</v>
      </c>
      <c r="H489" s="231">
        <v>1.0960000000000001E-2</v>
      </c>
      <c r="I489" s="231">
        <v>1.0960000000000001E-2</v>
      </c>
      <c r="J489" s="202">
        <v>2013</v>
      </c>
      <c r="K489" s="232">
        <v>41275</v>
      </c>
      <c r="L489" s="202">
        <v>2013</v>
      </c>
      <c r="M489" s="232">
        <v>41639</v>
      </c>
      <c r="N489" s="206" t="s">
        <v>1827</v>
      </c>
      <c r="O489" s="233" t="s">
        <v>6265</v>
      </c>
      <c r="P489" s="209" t="s">
        <v>324</v>
      </c>
      <c r="Q489" s="234">
        <v>1</v>
      </c>
      <c r="R489" s="204">
        <v>8</v>
      </c>
      <c r="S489" s="222" t="s">
        <v>5832</v>
      </c>
      <c r="T489" s="235" t="s">
        <v>6232</v>
      </c>
      <c r="U489" s="214"/>
      <c r="V489" s="214"/>
    </row>
    <row r="490" spans="1:22" s="221" customFormat="1" ht="85.5">
      <c r="A490" s="206" t="s">
        <v>5670</v>
      </c>
      <c r="B490" s="202" t="s">
        <v>1827</v>
      </c>
      <c r="C490" s="208">
        <v>484</v>
      </c>
      <c r="D490" s="218">
        <v>1</v>
      </c>
      <c r="E490" s="223" t="s">
        <v>5910</v>
      </c>
      <c r="F490" s="224">
        <v>41275</v>
      </c>
      <c r="G490" s="206" t="s">
        <v>1189</v>
      </c>
      <c r="H490" s="231">
        <v>1.193E-2</v>
      </c>
      <c r="I490" s="231">
        <v>1.193E-2</v>
      </c>
      <c r="J490" s="202">
        <v>2013</v>
      </c>
      <c r="K490" s="232">
        <v>41275</v>
      </c>
      <c r="L490" s="202">
        <v>2013</v>
      </c>
      <c r="M490" s="232">
        <v>41639</v>
      </c>
      <c r="N490" s="206" t="s">
        <v>1827</v>
      </c>
      <c r="O490" s="233" t="s">
        <v>6266</v>
      </c>
      <c r="P490" s="209" t="s">
        <v>324</v>
      </c>
      <c r="Q490" s="234">
        <v>1</v>
      </c>
      <c r="R490" s="204">
        <v>8</v>
      </c>
      <c r="S490" s="222" t="s">
        <v>5832</v>
      </c>
      <c r="T490" s="235" t="s">
        <v>6232</v>
      </c>
      <c r="U490" s="214"/>
      <c r="V490" s="214"/>
    </row>
    <row r="491" spans="1:22" s="221" customFormat="1" ht="85.5">
      <c r="A491" s="206" t="s">
        <v>5670</v>
      </c>
      <c r="B491" s="202" t="s">
        <v>1827</v>
      </c>
      <c r="C491" s="208">
        <v>485</v>
      </c>
      <c r="D491" s="218">
        <v>1</v>
      </c>
      <c r="E491" s="223" t="s">
        <v>5910</v>
      </c>
      <c r="F491" s="224">
        <v>41275</v>
      </c>
      <c r="G491" s="206" t="s">
        <v>1189</v>
      </c>
      <c r="H491" s="231">
        <v>2.307E-2</v>
      </c>
      <c r="I491" s="231">
        <v>2.307E-2</v>
      </c>
      <c r="J491" s="202">
        <v>2013</v>
      </c>
      <c r="K491" s="232">
        <v>41275</v>
      </c>
      <c r="L491" s="202">
        <v>2013</v>
      </c>
      <c r="M491" s="232">
        <v>41639</v>
      </c>
      <c r="N491" s="206" t="s">
        <v>1827</v>
      </c>
      <c r="O491" s="233" t="s">
        <v>6267</v>
      </c>
      <c r="P491" s="209" t="s">
        <v>324</v>
      </c>
      <c r="Q491" s="234">
        <v>1</v>
      </c>
      <c r="R491" s="204">
        <v>8</v>
      </c>
      <c r="S491" s="222" t="s">
        <v>5832</v>
      </c>
      <c r="T491" s="235" t="s">
        <v>6268</v>
      </c>
      <c r="U491" s="214"/>
      <c r="V491" s="214"/>
    </row>
    <row r="492" spans="1:22" s="221" customFormat="1" ht="85.5">
      <c r="A492" s="206" t="s">
        <v>5670</v>
      </c>
      <c r="B492" s="202" t="s">
        <v>1827</v>
      </c>
      <c r="C492" s="208">
        <v>486</v>
      </c>
      <c r="D492" s="218">
        <v>1</v>
      </c>
      <c r="E492" s="223" t="s">
        <v>5910</v>
      </c>
      <c r="F492" s="224">
        <v>41275</v>
      </c>
      <c r="G492" s="206" t="s">
        <v>1189</v>
      </c>
      <c r="H492" s="231">
        <v>3.8700000000000005E-2</v>
      </c>
      <c r="I492" s="231">
        <v>3.8700000000000005E-2</v>
      </c>
      <c r="J492" s="202">
        <v>2013</v>
      </c>
      <c r="K492" s="232">
        <v>41275</v>
      </c>
      <c r="L492" s="202">
        <v>2013</v>
      </c>
      <c r="M492" s="232">
        <v>41639</v>
      </c>
      <c r="N492" s="206" t="s">
        <v>1827</v>
      </c>
      <c r="O492" s="233" t="s">
        <v>6269</v>
      </c>
      <c r="P492" s="209" t="s">
        <v>324</v>
      </c>
      <c r="Q492" s="234">
        <v>1</v>
      </c>
      <c r="R492" s="204">
        <v>8</v>
      </c>
      <c r="S492" s="222" t="s">
        <v>5832</v>
      </c>
      <c r="T492" s="235" t="s">
        <v>6268</v>
      </c>
      <c r="U492" s="214"/>
      <c r="V492" s="214"/>
    </row>
    <row r="493" spans="1:22" s="221" customFormat="1" ht="85.5">
      <c r="A493" s="206" t="s">
        <v>5670</v>
      </c>
      <c r="B493" s="202" t="s">
        <v>1827</v>
      </c>
      <c r="C493" s="208">
        <v>487</v>
      </c>
      <c r="D493" s="218">
        <v>1</v>
      </c>
      <c r="E493" s="223" t="s">
        <v>5910</v>
      </c>
      <c r="F493" s="224">
        <v>41275</v>
      </c>
      <c r="G493" s="206" t="s">
        <v>1189</v>
      </c>
      <c r="H493" s="231">
        <v>3.6380000000000003E-2</v>
      </c>
      <c r="I493" s="231">
        <v>3.6380000000000003E-2</v>
      </c>
      <c r="J493" s="202">
        <v>2013</v>
      </c>
      <c r="K493" s="232">
        <v>41275</v>
      </c>
      <c r="L493" s="202">
        <v>2013</v>
      </c>
      <c r="M493" s="232">
        <v>41639</v>
      </c>
      <c r="N493" s="206" t="s">
        <v>1827</v>
      </c>
      <c r="O493" s="233" t="s">
        <v>6270</v>
      </c>
      <c r="P493" s="209" t="s">
        <v>324</v>
      </c>
      <c r="Q493" s="234">
        <v>1</v>
      </c>
      <c r="R493" s="204">
        <v>8</v>
      </c>
      <c r="S493" s="222" t="s">
        <v>5832</v>
      </c>
      <c r="T493" s="235" t="s">
        <v>6268</v>
      </c>
      <c r="U493" s="214"/>
      <c r="V493" s="214"/>
    </row>
    <row r="494" spans="1:22" s="221" customFormat="1" ht="85.5">
      <c r="A494" s="206" t="s">
        <v>5670</v>
      </c>
      <c r="B494" s="202" t="s">
        <v>1827</v>
      </c>
      <c r="C494" s="208">
        <v>488</v>
      </c>
      <c r="D494" s="218">
        <v>1</v>
      </c>
      <c r="E494" s="223" t="s">
        <v>5910</v>
      </c>
      <c r="F494" s="224">
        <v>41275</v>
      </c>
      <c r="G494" s="206" t="s">
        <v>1189</v>
      </c>
      <c r="H494" s="231">
        <v>0.49612000000000001</v>
      </c>
      <c r="I494" s="231">
        <v>0.49612000000000001</v>
      </c>
      <c r="J494" s="202">
        <v>2013</v>
      </c>
      <c r="K494" s="232">
        <v>41275</v>
      </c>
      <c r="L494" s="202">
        <v>2013</v>
      </c>
      <c r="M494" s="232">
        <v>41639</v>
      </c>
      <c r="N494" s="206" t="s">
        <v>1827</v>
      </c>
      <c r="O494" s="233" t="s">
        <v>6271</v>
      </c>
      <c r="P494" s="209" t="s">
        <v>324</v>
      </c>
      <c r="Q494" s="234">
        <v>1</v>
      </c>
      <c r="R494" s="204">
        <v>8</v>
      </c>
      <c r="S494" s="222" t="s">
        <v>5832</v>
      </c>
      <c r="T494" s="235" t="s">
        <v>6268</v>
      </c>
      <c r="U494" s="214"/>
      <c r="V494" s="214"/>
    </row>
    <row r="495" spans="1:22" s="221" customFormat="1" ht="85.5">
      <c r="A495" s="206" t="s">
        <v>5670</v>
      </c>
      <c r="B495" s="202" t="s">
        <v>1827</v>
      </c>
      <c r="C495" s="208">
        <v>489</v>
      </c>
      <c r="D495" s="218">
        <v>1</v>
      </c>
      <c r="E495" s="223" t="s">
        <v>5910</v>
      </c>
      <c r="F495" s="224">
        <v>41275</v>
      </c>
      <c r="G495" s="206" t="s">
        <v>1189</v>
      </c>
      <c r="H495" s="231">
        <v>1.99E-3</v>
      </c>
      <c r="I495" s="231">
        <v>1.99E-3</v>
      </c>
      <c r="J495" s="202">
        <v>2013</v>
      </c>
      <c r="K495" s="232">
        <v>41275</v>
      </c>
      <c r="L495" s="202">
        <v>2013</v>
      </c>
      <c r="M495" s="232">
        <v>41639</v>
      </c>
      <c r="N495" s="206" t="s">
        <v>1827</v>
      </c>
      <c r="O495" s="233" t="s">
        <v>6272</v>
      </c>
      <c r="P495" s="209" t="s">
        <v>324</v>
      </c>
      <c r="Q495" s="234">
        <v>1</v>
      </c>
      <c r="R495" s="204">
        <v>8</v>
      </c>
      <c r="S495" s="222" t="s">
        <v>5832</v>
      </c>
      <c r="T495" s="235" t="s">
        <v>6268</v>
      </c>
      <c r="U495" s="214"/>
      <c r="V495" s="214"/>
    </row>
    <row r="496" spans="1:22" s="221" customFormat="1" ht="85.5">
      <c r="A496" s="206" t="s">
        <v>5670</v>
      </c>
      <c r="B496" s="202" t="s">
        <v>1827</v>
      </c>
      <c r="C496" s="208">
        <v>490</v>
      </c>
      <c r="D496" s="218">
        <v>1</v>
      </c>
      <c r="E496" s="223" t="s">
        <v>5910</v>
      </c>
      <c r="F496" s="224">
        <v>41275</v>
      </c>
      <c r="G496" s="206" t="s">
        <v>1189</v>
      </c>
      <c r="H496" s="231">
        <v>5.067E-2</v>
      </c>
      <c r="I496" s="231">
        <v>5.067E-2</v>
      </c>
      <c r="J496" s="202">
        <v>2013</v>
      </c>
      <c r="K496" s="232">
        <v>41275</v>
      </c>
      <c r="L496" s="202">
        <v>2013</v>
      </c>
      <c r="M496" s="232">
        <v>41639</v>
      </c>
      <c r="N496" s="206" t="s">
        <v>1827</v>
      </c>
      <c r="O496" s="233" t="s">
        <v>6273</v>
      </c>
      <c r="P496" s="209" t="s">
        <v>324</v>
      </c>
      <c r="Q496" s="234">
        <v>1</v>
      </c>
      <c r="R496" s="204">
        <v>8</v>
      </c>
      <c r="S496" s="222" t="s">
        <v>5832</v>
      </c>
      <c r="T496" s="235" t="s">
        <v>6268</v>
      </c>
      <c r="U496" s="214"/>
      <c r="V496" s="214"/>
    </row>
    <row r="497" spans="1:22" s="221" customFormat="1" ht="85.5">
      <c r="A497" s="206" t="s">
        <v>5670</v>
      </c>
      <c r="B497" s="202" t="s">
        <v>1827</v>
      </c>
      <c r="C497" s="208">
        <v>491</v>
      </c>
      <c r="D497" s="218">
        <v>1</v>
      </c>
      <c r="E497" s="223" t="s">
        <v>5910</v>
      </c>
      <c r="F497" s="224">
        <v>41275</v>
      </c>
      <c r="G497" s="206" t="s">
        <v>1189</v>
      </c>
      <c r="H497" s="231">
        <v>2.8633699999999997</v>
      </c>
      <c r="I497" s="231">
        <v>2.8633699999999997</v>
      </c>
      <c r="J497" s="202">
        <v>2013</v>
      </c>
      <c r="K497" s="232">
        <v>41275</v>
      </c>
      <c r="L497" s="202">
        <v>2013</v>
      </c>
      <c r="M497" s="232">
        <v>41639</v>
      </c>
      <c r="N497" s="206" t="s">
        <v>1827</v>
      </c>
      <c r="O497" s="233" t="s">
        <v>6274</v>
      </c>
      <c r="P497" s="209" t="s">
        <v>324</v>
      </c>
      <c r="Q497" s="234">
        <v>1</v>
      </c>
      <c r="R497" s="204">
        <v>8</v>
      </c>
      <c r="S497" s="222" t="s">
        <v>5832</v>
      </c>
      <c r="T497" s="235" t="s">
        <v>6268</v>
      </c>
      <c r="U497" s="214"/>
      <c r="V497" s="214"/>
    </row>
    <row r="498" spans="1:22" s="221" customFormat="1" ht="85.5">
      <c r="A498" s="206" t="s">
        <v>5670</v>
      </c>
      <c r="B498" s="202" t="s">
        <v>1827</v>
      </c>
      <c r="C498" s="208">
        <v>492</v>
      </c>
      <c r="D498" s="218">
        <v>1</v>
      </c>
      <c r="E498" s="223" t="s">
        <v>5910</v>
      </c>
      <c r="F498" s="224">
        <v>41275</v>
      </c>
      <c r="G498" s="206" t="s">
        <v>1189</v>
      </c>
      <c r="H498" s="231">
        <v>1.99E-3</v>
      </c>
      <c r="I498" s="231">
        <v>1.99E-3</v>
      </c>
      <c r="J498" s="202">
        <v>2013</v>
      </c>
      <c r="K498" s="232">
        <v>41275</v>
      </c>
      <c r="L498" s="202">
        <v>2013</v>
      </c>
      <c r="M498" s="232">
        <v>41639</v>
      </c>
      <c r="N498" s="206" t="s">
        <v>1827</v>
      </c>
      <c r="O498" s="233" t="s">
        <v>6275</v>
      </c>
      <c r="P498" s="209" t="s">
        <v>324</v>
      </c>
      <c r="Q498" s="234">
        <v>1</v>
      </c>
      <c r="R498" s="204">
        <v>8</v>
      </c>
      <c r="S498" s="222" t="s">
        <v>5832</v>
      </c>
      <c r="T498" s="235" t="s">
        <v>6268</v>
      </c>
      <c r="U498" s="214"/>
      <c r="V498" s="214"/>
    </row>
    <row r="499" spans="1:22" s="221" customFormat="1" ht="85.5">
      <c r="A499" s="206" t="s">
        <v>5670</v>
      </c>
      <c r="B499" s="202" t="s">
        <v>1827</v>
      </c>
      <c r="C499" s="208">
        <v>493</v>
      </c>
      <c r="D499" s="218">
        <v>1</v>
      </c>
      <c r="E499" s="223" t="s">
        <v>5910</v>
      </c>
      <c r="F499" s="224">
        <v>41275</v>
      </c>
      <c r="G499" s="206" t="s">
        <v>1189</v>
      </c>
      <c r="H499" s="231">
        <v>1.4199999999999998E-3</v>
      </c>
      <c r="I499" s="231">
        <v>1.4199999999999998E-3</v>
      </c>
      <c r="J499" s="202">
        <v>2013</v>
      </c>
      <c r="K499" s="232">
        <v>41275</v>
      </c>
      <c r="L499" s="202">
        <v>2013</v>
      </c>
      <c r="M499" s="232">
        <v>41639</v>
      </c>
      <c r="N499" s="206" t="s">
        <v>1827</v>
      </c>
      <c r="O499" s="233" t="s">
        <v>6276</v>
      </c>
      <c r="P499" s="209" t="s">
        <v>324</v>
      </c>
      <c r="Q499" s="234">
        <v>1</v>
      </c>
      <c r="R499" s="204">
        <v>8</v>
      </c>
      <c r="S499" s="222" t="s">
        <v>5832</v>
      </c>
      <c r="T499" s="235" t="s">
        <v>6268</v>
      </c>
      <c r="U499" s="214"/>
      <c r="V499" s="214"/>
    </row>
    <row r="500" spans="1:22" s="221" customFormat="1" ht="85.5">
      <c r="A500" s="206" t="s">
        <v>5670</v>
      </c>
      <c r="B500" s="202" t="s">
        <v>1827</v>
      </c>
      <c r="C500" s="208">
        <v>494</v>
      </c>
      <c r="D500" s="218">
        <v>1</v>
      </c>
      <c r="E500" s="223" t="s">
        <v>5910</v>
      </c>
      <c r="F500" s="224">
        <v>41275</v>
      </c>
      <c r="G500" s="206" t="s">
        <v>1189</v>
      </c>
      <c r="H500" s="231">
        <v>1.1899999999999999E-3</v>
      </c>
      <c r="I500" s="231">
        <v>1.1899999999999999E-3</v>
      </c>
      <c r="J500" s="202">
        <v>2013</v>
      </c>
      <c r="K500" s="232">
        <v>41275</v>
      </c>
      <c r="L500" s="202">
        <v>2013</v>
      </c>
      <c r="M500" s="232">
        <v>41639</v>
      </c>
      <c r="N500" s="206" t="s">
        <v>1827</v>
      </c>
      <c r="O500" s="233" t="s">
        <v>6277</v>
      </c>
      <c r="P500" s="209" t="s">
        <v>324</v>
      </c>
      <c r="Q500" s="234">
        <v>1</v>
      </c>
      <c r="R500" s="204">
        <v>8</v>
      </c>
      <c r="S500" s="222" t="s">
        <v>5832</v>
      </c>
      <c r="T500" s="235" t="s">
        <v>6268</v>
      </c>
      <c r="U500" s="214"/>
      <c r="V500" s="214"/>
    </row>
    <row r="501" spans="1:22" s="221" customFormat="1" ht="85.5">
      <c r="A501" s="206" t="s">
        <v>5670</v>
      </c>
      <c r="B501" s="202" t="s">
        <v>1827</v>
      </c>
      <c r="C501" s="208">
        <v>495</v>
      </c>
      <c r="D501" s="218">
        <v>1</v>
      </c>
      <c r="E501" s="223" t="s">
        <v>5910</v>
      </c>
      <c r="F501" s="224">
        <v>41275</v>
      </c>
      <c r="G501" s="206" t="s">
        <v>1189</v>
      </c>
      <c r="H501" s="231">
        <v>1.2900000000000001E-3</v>
      </c>
      <c r="I501" s="231">
        <v>1.2900000000000001E-3</v>
      </c>
      <c r="J501" s="202">
        <v>2013</v>
      </c>
      <c r="K501" s="232">
        <v>41275</v>
      </c>
      <c r="L501" s="202">
        <v>2013</v>
      </c>
      <c r="M501" s="232">
        <v>41639</v>
      </c>
      <c r="N501" s="206" t="s">
        <v>1827</v>
      </c>
      <c r="O501" s="233" t="s">
        <v>6278</v>
      </c>
      <c r="P501" s="209" t="s">
        <v>324</v>
      </c>
      <c r="Q501" s="234">
        <v>1</v>
      </c>
      <c r="R501" s="204">
        <v>8</v>
      </c>
      <c r="S501" s="222" t="s">
        <v>5832</v>
      </c>
      <c r="T501" s="235" t="s">
        <v>6268</v>
      </c>
      <c r="U501" s="214"/>
      <c r="V501" s="214"/>
    </row>
    <row r="502" spans="1:22" s="221" customFormat="1" ht="85.5">
      <c r="A502" s="206" t="s">
        <v>5670</v>
      </c>
      <c r="B502" s="202" t="s">
        <v>1827</v>
      </c>
      <c r="C502" s="208">
        <v>496</v>
      </c>
      <c r="D502" s="218">
        <v>1</v>
      </c>
      <c r="E502" s="223" t="s">
        <v>5910</v>
      </c>
      <c r="F502" s="224">
        <v>41275</v>
      </c>
      <c r="G502" s="206" t="s">
        <v>1189</v>
      </c>
      <c r="H502" s="231">
        <v>3.125E-2</v>
      </c>
      <c r="I502" s="231">
        <v>3.125E-2</v>
      </c>
      <c r="J502" s="202">
        <v>2013</v>
      </c>
      <c r="K502" s="232">
        <v>41275</v>
      </c>
      <c r="L502" s="202">
        <v>2013</v>
      </c>
      <c r="M502" s="232">
        <v>41639</v>
      </c>
      <c r="N502" s="206" t="s">
        <v>1827</v>
      </c>
      <c r="O502" s="233" t="s">
        <v>6279</v>
      </c>
      <c r="P502" s="209" t="s">
        <v>324</v>
      </c>
      <c r="Q502" s="234">
        <v>1</v>
      </c>
      <c r="R502" s="204">
        <v>8</v>
      </c>
      <c r="S502" s="222" t="s">
        <v>5832</v>
      </c>
      <c r="T502" s="235" t="s">
        <v>6268</v>
      </c>
      <c r="U502" s="214"/>
      <c r="V502" s="214"/>
    </row>
    <row r="503" spans="1:22" s="221" customFormat="1" ht="85.5">
      <c r="A503" s="206" t="s">
        <v>5670</v>
      </c>
      <c r="B503" s="202" t="s">
        <v>1827</v>
      </c>
      <c r="C503" s="208">
        <v>497</v>
      </c>
      <c r="D503" s="218">
        <v>1</v>
      </c>
      <c r="E503" s="223" t="s">
        <v>5910</v>
      </c>
      <c r="F503" s="224">
        <v>41275</v>
      </c>
      <c r="G503" s="206" t="s">
        <v>1189</v>
      </c>
      <c r="H503" s="231">
        <v>1.2199999999999999E-3</v>
      </c>
      <c r="I503" s="231">
        <v>1.2199999999999999E-3</v>
      </c>
      <c r="J503" s="202">
        <v>2013</v>
      </c>
      <c r="K503" s="232">
        <v>41275</v>
      </c>
      <c r="L503" s="202">
        <v>2013</v>
      </c>
      <c r="M503" s="232">
        <v>41639</v>
      </c>
      <c r="N503" s="206" t="s">
        <v>1827</v>
      </c>
      <c r="O503" s="233" t="s">
        <v>6280</v>
      </c>
      <c r="P503" s="209" t="s">
        <v>324</v>
      </c>
      <c r="Q503" s="234">
        <v>1</v>
      </c>
      <c r="R503" s="204">
        <v>8</v>
      </c>
      <c r="S503" s="222" t="s">
        <v>5832</v>
      </c>
      <c r="T503" s="235" t="s">
        <v>6268</v>
      </c>
      <c r="U503" s="214"/>
      <c r="V503" s="214"/>
    </row>
    <row r="504" spans="1:22" s="221" customFormat="1" ht="85.5">
      <c r="A504" s="206" t="s">
        <v>5670</v>
      </c>
      <c r="B504" s="202" t="s">
        <v>1827</v>
      </c>
      <c r="C504" s="208">
        <v>498</v>
      </c>
      <c r="D504" s="218">
        <v>1</v>
      </c>
      <c r="E504" s="223" t="s">
        <v>5910</v>
      </c>
      <c r="F504" s="224">
        <v>41275</v>
      </c>
      <c r="G504" s="206" t="s">
        <v>1189</v>
      </c>
      <c r="H504" s="231">
        <v>0.37548000000000004</v>
      </c>
      <c r="I504" s="231">
        <v>0.37548000000000004</v>
      </c>
      <c r="J504" s="202">
        <v>2013</v>
      </c>
      <c r="K504" s="232">
        <v>41275</v>
      </c>
      <c r="L504" s="202">
        <v>2013</v>
      </c>
      <c r="M504" s="232">
        <v>41639</v>
      </c>
      <c r="N504" s="206" t="s">
        <v>1827</v>
      </c>
      <c r="O504" s="233" t="s">
        <v>6281</v>
      </c>
      <c r="P504" s="209" t="s">
        <v>324</v>
      </c>
      <c r="Q504" s="234">
        <v>1</v>
      </c>
      <c r="R504" s="204">
        <v>8</v>
      </c>
      <c r="S504" s="222" t="s">
        <v>5832</v>
      </c>
      <c r="T504" s="235" t="s">
        <v>6268</v>
      </c>
      <c r="U504" s="214"/>
      <c r="V504" s="214"/>
    </row>
    <row r="505" spans="1:22" s="221" customFormat="1" ht="85.5">
      <c r="A505" s="206" t="s">
        <v>5670</v>
      </c>
      <c r="B505" s="202" t="s">
        <v>1827</v>
      </c>
      <c r="C505" s="208">
        <v>499</v>
      </c>
      <c r="D505" s="218">
        <v>1</v>
      </c>
      <c r="E505" s="223" t="s">
        <v>5910</v>
      </c>
      <c r="F505" s="224">
        <v>41275</v>
      </c>
      <c r="G505" s="206" t="s">
        <v>1189</v>
      </c>
      <c r="H505" s="231">
        <v>0.89717999999999998</v>
      </c>
      <c r="I505" s="231">
        <v>0.89717999999999998</v>
      </c>
      <c r="J505" s="202">
        <v>2013</v>
      </c>
      <c r="K505" s="232">
        <v>41275</v>
      </c>
      <c r="L505" s="202">
        <v>2013</v>
      </c>
      <c r="M505" s="232">
        <v>41639</v>
      </c>
      <c r="N505" s="206" t="s">
        <v>1827</v>
      </c>
      <c r="O505" s="233" t="s">
        <v>6282</v>
      </c>
      <c r="P505" s="209" t="s">
        <v>324</v>
      </c>
      <c r="Q505" s="234">
        <v>1</v>
      </c>
      <c r="R505" s="204">
        <v>8</v>
      </c>
      <c r="S505" s="222" t="s">
        <v>5832</v>
      </c>
      <c r="T505" s="235" t="s">
        <v>6268</v>
      </c>
      <c r="U505" s="214"/>
      <c r="V505" s="214"/>
    </row>
    <row r="506" spans="1:22" s="221" customFormat="1" ht="85.5">
      <c r="A506" s="206" t="s">
        <v>5670</v>
      </c>
      <c r="B506" s="202" t="s">
        <v>1827</v>
      </c>
      <c r="C506" s="208">
        <v>500</v>
      </c>
      <c r="D506" s="218">
        <v>1</v>
      </c>
      <c r="E506" s="223" t="s">
        <v>5910</v>
      </c>
      <c r="F506" s="224">
        <v>41275</v>
      </c>
      <c r="G506" s="206" t="s">
        <v>1189</v>
      </c>
      <c r="H506" s="231">
        <v>12.23068</v>
      </c>
      <c r="I506" s="231">
        <v>12.23068</v>
      </c>
      <c r="J506" s="202">
        <v>2013</v>
      </c>
      <c r="K506" s="232">
        <v>41275</v>
      </c>
      <c r="L506" s="202">
        <v>2013</v>
      </c>
      <c r="M506" s="232">
        <v>41639</v>
      </c>
      <c r="N506" s="206" t="s">
        <v>1827</v>
      </c>
      <c r="O506" s="233" t="s">
        <v>6283</v>
      </c>
      <c r="P506" s="209" t="s">
        <v>324</v>
      </c>
      <c r="Q506" s="234">
        <v>1</v>
      </c>
      <c r="R506" s="204">
        <v>8</v>
      </c>
      <c r="S506" s="222" t="s">
        <v>5832</v>
      </c>
      <c r="T506" s="235" t="s">
        <v>6284</v>
      </c>
      <c r="U506" s="214"/>
      <c r="V506" s="214"/>
    </row>
    <row r="507" spans="1:22" s="221" customFormat="1" ht="85.5">
      <c r="A507" s="206" t="s">
        <v>5670</v>
      </c>
      <c r="B507" s="202" t="s">
        <v>1827</v>
      </c>
      <c r="C507" s="208">
        <v>501</v>
      </c>
      <c r="D507" s="218">
        <v>1</v>
      </c>
      <c r="E507" s="223" t="s">
        <v>5910</v>
      </c>
      <c r="F507" s="224">
        <v>41275</v>
      </c>
      <c r="G507" s="206" t="s">
        <v>1189</v>
      </c>
      <c r="H507" s="231">
        <v>1.7084999999999999</v>
      </c>
      <c r="I507" s="231">
        <v>1.7084999999999999</v>
      </c>
      <c r="J507" s="202">
        <v>2013</v>
      </c>
      <c r="K507" s="232">
        <v>41275</v>
      </c>
      <c r="L507" s="202">
        <v>2013</v>
      </c>
      <c r="M507" s="232">
        <v>41639</v>
      </c>
      <c r="N507" s="206" t="s">
        <v>1827</v>
      </c>
      <c r="O507" s="233" t="s">
        <v>6285</v>
      </c>
      <c r="P507" s="209" t="s">
        <v>324</v>
      </c>
      <c r="Q507" s="234">
        <v>1</v>
      </c>
      <c r="R507" s="204">
        <v>8</v>
      </c>
      <c r="S507" s="222" t="s">
        <v>5832</v>
      </c>
      <c r="T507" s="235" t="s">
        <v>6284</v>
      </c>
      <c r="U507" s="214"/>
      <c r="V507" s="214"/>
    </row>
    <row r="508" spans="1:22" s="221" customFormat="1" ht="85.5">
      <c r="A508" s="206" t="s">
        <v>5670</v>
      </c>
      <c r="B508" s="202" t="s">
        <v>1827</v>
      </c>
      <c r="C508" s="208">
        <v>502</v>
      </c>
      <c r="D508" s="218">
        <v>1</v>
      </c>
      <c r="E508" s="223" t="s">
        <v>5910</v>
      </c>
      <c r="F508" s="224">
        <v>41275</v>
      </c>
      <c r="G508" s="206" t="s">
        <v>1189</v>
      </c>
      <c r="H508" s="231">
        <v>7.0424199999999999</v>
      </c>
      <c r="I508" s="231">
        <v>7.0424199999999999</v>
      </c>
      <c r="J508" s="202">
        <v>2013</v>
      </c>
      <c r="K508" s="232">
        <v>41275</v>
      </c>
      <c r="L508" s="202">
        <v>2013</v>
      </c>
      <c r="M508" s="232">
        <v>41639</v>
      </c>
      <c r="N508" s="206" t="s">
        <v>1827</v>
      </c>
      <c r="O508" s="233" t="s">
        <v>6286</v>
      </c>
      <c r="P508" s="209" t="s">
        <v>324</v>
      </c>
      <c r="Q508" s="234">
        <v>1</v>
      </c>
      <c r="R508" s="204">
        <v>8</v>
      </c>
      <c r="S508" s="222" t="s">
        <v>5832</v>
      </c>
      <c r="T508" s="235" t="s">
        <v>6284</v>
      </c>
      <c r="U508" s="214"/>
      <c r="V508" s="214"/>
    </row>
    <row r="509" spans="1:22" s="221" customFormat="1" ht="85.5">
      <c r="A509" s="206" t="s">
        <v>5670</v>
      </c>
      <c r="B509" s="202" t="s">
        <v>1827</v>
      </c>
      <c r="C509" s="208">
        <v>503</v>
      </c>
      <c r="D509" s="218">
        <v>1</v>
      </c>
      <c r="E509" s="223" t="s">
        <v>5910</v>
      </c>
      <c r="F509" s="224">
        <v>41275</v>
      </c>
      <c r="G509" s="206" t="s">
        <v>1189</v>
      </c>
      <c r="H509" s="231">
        <v>1.8839999999999999</v>
      </c>
      <c r="I509" s="231">
        <v>1.8839999999999999</v>
      </c>
      <c r="J509" s="202">
        <v>2013</v>
      </c>
      <c r="K509" s="232">
        <v>41275</v>
      </c>
      <c r="L509" s="202">
        <v>2013</v>
      </c>
      <c r="M509" s="232">
        <v>41639</v>
      </c>
      <c r="N509" s="206" t="s">
        <v>1827</v>
      </c>
      <c r="O509" s="233" t="s">
        <v>6287</v>
      </c>
      <c r="P509" s="209" t="s">
        <v>324</v>
      </c>
      <c r="Q509" s="234">
        <v>1</v>
      </c>
      <c r="R509" s="204">
        <v>8</v>
      </c>
      <c r="S509" s="222" t="s">
        <v>5832</v>
      </c>
      <c r="T509" s="235" t="s">
        <v>6284</v>
      </c>
      <c r="U509" s="214"/>
      <c r="V509" s="214"/>
    </row>
    <row r="510" spans="1:22" s="221" customFormat="1" ht="85.5">
      <c r="A510" s="206" t="s">
        <v>5670</v>
      </c>
      <c r="B510" s="202" t="s">
        <v>1827</v>
      </c>
      <c r="C510" s="208">
        <v>504</v>
      </c>
      <c r="D510" s="218">
        <v>1</v>
      </c>
      <c r="E510" s="223" t="s">
        <v>5910</v>
      </c>
      <c r="F510" s="224">
        <v>41275</v>
      </c>
      <c r="G510" s="206" t="s">
        <v>1189</v>
      </c>
      <c r="H510" s="231">
        <v>0.10722</v>
      </c>
      <c r="I510" s="231">
        <v>0.10722</v>
      </c>
      <c r="J510" s="202">
        <v>2013</v>
      </c>
      <c r="K510" s="232">
        <v>41275</v>
      </c>
      <c r="L510" s="202">
        <v>2013</v>
      </c>
      <c r="M510" s="232">
        <v>41639</v>
      </c>
      <c r="N510" s="206" t="s">
        <v>1827</v>
      </c>
      <c r="O510" s="233" t="s">
        <v>6288</v>
      </c>
      <c r="P510" s="209" t="s">
        <v>324</v>
      </c>
      <c r="Q510" s="234">
        <v>1</v>
      </c>
      <c r="R510" s="204">
        <v>8</v>
      </c>
      <c r="S510" s="222" t="s">
        <v>5832</v>
      </c>
      <c r="T510" s="235" t="s">
        <v>6289</v>
      </c>
      <c r="U510" s="214"/>
      <c r="V510" s="214"/>
    </row>
    <row r="511" spans="1:22" s="221" customFormat="1" ht="85.5">
      <c r="A511" s="206" t="s">
        <v>5670</v>
      </c>
      <c r="B511" s="202" t="s">
        <v>1827</v>
      </c>
      <c r="C511" s="208">
        <v>505</v>
      </c>
      <c r="D511" s="218">
        <v>1</v>
      </c>
      <c r="E511" s="223" t="s">
        <v>5910</v>
      </c>
      <c r="F511" s="224">
        <v>41275</v>
      </c>
      <c r="G511" s="206" t="s">
        <v>1189</v>
      </c>
      <c r="H511" s="231">
        <v>2.0590000000000001E-2</v>
      </c>
      <c r="I511" s="231">
        <v>2.0590000000000001E-2</v>
      </c>
      <c r="J511" s="202">
        <v>2013</v>
      </c>
      <c r="K511" s="232">
        <v>41275</v>
      </c>
      <c r="L511" s="202">
        <v>2013</v>
      </c>
      <c r="M511" s="232">
        <v>41639</v>
      </c>
      <c r="N511" s="206" t="s">
        <v>1827</v>
      </c>
      <c r="O511" s="233" t="s">
        <v>6290</v>
      </c>
      <c r="P511" s="209" t="s">
        <v>324</v>
      </c>
      <c r="Q511" s="234">
        <v>1</v>
      </c>
      <c r="R511" s="204">
        <v>8</v>
      </c>
      <c r="S511" s="222" t="s">
        <v>5832</v>
      </c>
      <c r="T511" s="235" t="s">
        <v>6289</v>
      </c>
      <c r="U511" s="214"/>
      <c r="V511" s="214"/>
    </row>
    <row r="512" spans="1:22" s="221" customFormat="1" ht="85.5">
      <c r="A512" s="206" t="s">
        <v>5670</v>
      </c>
      <c r="B512" s="202" t="s">
        <v>1827</v>
      </c>
      <c r="C512" s="208">
        <v>506</v>
      </c>
      <c r="D512" s="218">
        <v>1</v>
      </c>
      <c r="E512" s="223" t="s">
        <v>5910</v>
      </c>
      <c r="F512" s="224">
        <v>41275</v>
      </c>
      <c r="G512" s="206" t="s">
        <v>1189</v>
      </c>
      <c r="H512" s="231">
        <v>9.4299999999999991E-3</v>
      </c>
      <c r="I512" s="231">
        <v>9.4299999999999991E-3</v>
      </c>
      <c r="J512" s="202">
        <v>2013</v>
      </c>
      <c r="K512" s="232">
        <v>41275</v>
      </c>
      <c r="L512" s="202">
        <v>2013</v>
      </c>
      <c r="M512" s="232">
        <v>41639</v>
      </c>
      <c r="N512" s="206" t="s">
        <v>1827</v>
      </c>
      <c r="O512" s="233" t="s">
        <v>6291</v>
      </c>
      <c r="P512" s="209" t="s">
        <v>324</v>
      </c>
      <c r="Q512" s="234">
        <v>1</v>
      </c>
      <c r="R512" s="204">
        <v>8</v>
      </c>
      <c r="S512" s="222" t="s">
        <v>5832</v>
      </c>
      <c r="T512" s="235" t="s">
        <v>6289</v>
      </c>
      <c r="U512" s="214"/>
      <c r="V512" s="214"/>
    </row>
    <row r="513" spans="1:22" s="221" customFormat="1" ht="85.5">
      <c r="A513" s="206" t="s">
        <v>5670</v>
      </c>
      <c r="B513" s="202" t="s">
        <v>1827</v>
      </c>
      <c r="C513" s="208">
        <v>507</v>
      </c>
      <c r="D513" s="218">
        <v>1</v>
      </c>
      <c r="E513" s="223" t="s">
        <v>5910</v>
      </c>
      <c r="F513" s="224">
        <v>41275</v>
      </c>
      <c r="G513" s="206" t="s">
        <v>1189</v>
      </c>
      <c r="H513" s="231">
        <v>8.6389999999999995E-2</v>
      </c>
      <c r="I513" s="231">
        <v>8.6389999999999995E-2</v>
      </c>
      <c r="J513" s="202">
        <v>2013</v>
      </c>
      <c r="K513" s="232">
        <v>41275</v>
      </c>
      <c r="L513" s="202">
        <v>2013</v>
      </c>
      <c r="M513" s="232">
        <v>41639</v>
      </c>
      <c r="N513" s="206" t="s">
        <v>1827</v>
      </c>
      <c r="O513" s="233" t="s">
        <v>6292</v>
      </c>
      <c r="P513" s="209" t="s">
        <v>324</v>
      </c>
      <c r="Q513" s="234">
        <v>1</v>
      </c>
      <c r="R513" s="204">
        <v>8</v>
      </c>
      <c r="S513" s="222" t="s">
        <v>5832</v>
      </c>
      <c r="T513" s="235" t="s">
        <v>6289</v>
      </c>
      <c r="U513" s="214"/>
      <c r="V513" s="214"/>
    </row>
    <row r="514" spans="1:22" s="221" customFormat="1" ht="85.5">
      <c r="A514" s="206" t="s">
        <v>5670</v>
      </c>
      <c r="B514" s="202" t="s">
        <v>1827</v>
      </c>
      <c r="C514" s="208">
        <v>508</v>
      </c>
      <c r="D514" s="218">
        <v>1</v>
      </c>
      <c r="E514" s="223" t="s">
        <v>5910</v>
      </c>
      <c r="F514" s="224">
        <v>41275</v>
      </c>
      <c r="G514" s="206" t="s">
        <v>1189</v>
      </c>
      <c r="H514" s="231">
        <v>4.9299999999999995E-3</v>
      </c>
      <c r="I514" s="231">
        <v>4.9299999999999995E-3</v>
      </c>
      <c r="J514" s="202">
        <v>2013</v>
      </c>
      <c r="K514" s="232">
        <v>41275</v>
      </c>
      <c r="L514" s="202">
        <v>2013</v>
      </c>
      <c r="M514" s="232">
        <v>41639</v>
      </c>
      <c r="N514" s="206" t="s">
        <v>1827</v>
      </c>
      <c r="O514" s="233" t="s">
        <v>6293</v>
      </c>
      <c r="P514" s="209" t="s">
        <v>324</v>
      </c>
      <c r="Q514" s="234">
        <v>1</v>
      </c>
      <c r="R514" s="204">
        <v>8</v>
      </c>
      <c r="S514" s="222" t="s">
        <v>5832</v>
      </c>
      <c r="T514" s="235" t="s">
        <v>6289</v>
      </c>
      <c r="U514" s="214"/>
      <c r="V514" s="214"/>
    </row>
    <row r="515" spans="1:22" s="221" customFormat="1" ht="85.5">
      <c r="A515" s="206" t="s">
        <v>5670</v>
      </c>
      <c r="B515" s="202" t="s">
        <v>1827</v>
      </c>
      <c r="C515" s="208">
        <v>509</v>
      </c>
      <c r="D515" s="218">
        <v>1</v>
      </c>
      <c r="E515" s="223" t="s">
        <v>5910</v>
      </c>
      <c r="F515" s="224">
        <v>41275</v>
      </c>
      <c r="G515" s="206" t="s">
        <v>1189</v>
      </c>
      <c r="H515" s="231">
        <v>2.8640000000000002E-2</v>
      </c>
      <c r="I515" s="231">
        <v>2.8640000000000002E-2</v>
      </c>
      <c r="J515" s="202">
        <v>2013</v>
      </c>
      <c r="K515" s="232">
        <v>41275</v>
      </c>
      <c r="L515" s="202">
        <v>2013</v>
      </c>
      <c r="M515" s="232">
        <v>41639</v>
      </c>
      <c r="N515" s="206" t="s">
        <v>1827</v>
      </c>
      <c r="O515" s="233" t="s">
        <v>6294</v>
      </c>
      <c r="P515" s="209" t="s">
        <v>324</v>
      </c>
      <c r="Q515" s="234">
        <v>1</v>
      </c>
      <c r="R515" s="204">
        <v>8</v>
      </c>
      <c r="S515" s="222" t="s">
        <v>5832</v>
      </c>
      <c r="T515" s="235" t="s">
        <v>6289</v>
      </c>
      <c r="U515" s="214"/>
      <c r="V515" s="214"/>
    </row>
    <row r="516" spans="1:22" s="221" customFormat="1" ht="85.5">
      <c r="A516" s="206" t="s">
        <v>5670</v>
      </c>
      <c r="B516" s="202" t="s">
        <v>1827</v>
      </c>
      <c r="C516" s="208">
        <v>510</v>
      </c>
      <c r="D516" s="218">
        <v>1</v>
      </c>
      <c r="E516" s="223" t="s">
        <v>5910</v>
      </c>
      <c r="F516" s="224">
        <v>41275</v>
      </c>
      <c r="G516" s="206" t="s">
        <v>1189</v>
      </c>
      <c r="H516" s="231">
        <v>4.8300000000000001E-3</v>
      </c>
      <c r="I516" s="231">
        <v>4.8300000000000001E-3</v>
      </c>
      <c r="J516" s="202">
        <v>2013</v>
      </c>
      <c r="K516" s="232">
        <v>41275</v>
      </c>
      <c r="L516" s="202">
        <v>2013</v>
      </c>
      <c r="M516" s="232">
        <v>41639</v>
      </c>
      <c r="N516" s="206" t="s">
        <v>1827</v>
      </c>
      <c r="O516" s="233" t="s">
        <v>6295</v>
      </c>
      <c r="P516" s="209" t="s">
        <v>324</v>
      </c>
      <c r="Q516" s="234">
        <v>1</v>
      </c>
      <c r="R516" s="204">
        <v>8</v>
      </c>
      <c r="S516" s="222" t="s">
        <v>5832</v>
      </c>
      <c r="T516" s="235" t="s">
        <v>6289</v>
      </c>
      <c r="U516" s="214"/>
      <c r="V516" s="214"/>
    </row>
    <row r="517" spans="1:22" s="221" customFormat="1" ht="85.5">
      <c r="A517" s="206" t="s">
        <v>5670</v>
      </c>
      <c r="B517" s="202" t="s">
        <v>1827</v>
      </c>
      <c r="C517" s="208">
        <v>511</v>
      </c>
      <c r="D517" s="218">
        <v>1</v>
      </c>
      <c r="E517" s="223" t="s">
        <v>5910</v>
      </c>
      <c r="F517" s="224">
        <v>41275</v>
      </c>
      <c r="G517" s="206" t="s">
        <v>1189</v>
      </c>
      <c r="H517" s="231">
        <v>4.62E-3</v>
      </c>
      <c r="I517" s="231">
        <v>4.62E-3</v>
      </c>
      <c r="J517" s="202">
        <v>2013</v>
      </c>
      <c r="K517" s="232">
        <v>41275</v>
      </c>
      <c r="L517" s="202">
        <v>2013</v>
      </c>
      <c r="M517" s="232">
        <v>41639</v>
      </c>
      <c r="N517" s="206" t="s">
        <v>1827</v>
      </c>
      <c r="O517" s="233" t="s">
        <v>6296</v>
      </c>
      <c r="P517" s="209" t="s">
        <v>324</v>
      </c>
      <c r="Q517" s="234">
        <v>1</v>
      </c>
      <c r="R517" s="204">
        <v>8</v>
      </c>
      <c r="S517" s="222" t="s">
        <v>5832</v>
      </c>
      <c r="T517" s="235" t="s">
        <v>6289</v>
      </c>
      <c r="U517" s="214"/>
      <c r="V517" s="214"/>
    </row>
    <row r="518" spans="1:22" s="221" customFormat="1" ht="85.5">
      <c r="A518" s="206" t="s">
        <v>5670</v>
      </c>
      <c r="B518" s="202" t="s">
        <v>1827</v>
      </c>
      <c r="C518" s="208">
        <v>512</v>
      </c>
      <c r="D518" s="218">
        <v>1</v>
      </c>
      <c r="E518" s="223" t="s">
        <v>5910</v>
      </c>
      <c r="F518" s="224">
        <v>41275</v>
      </c>
      <c r="G518" s="206" t="s">
        <v>1189</v>
      </c>
      <c r="H518" s="231">
        <v>4.8499999999999993E-3</v>
      </c>
      <c r="I518" s="231">
        <v>4.8499999999999993E-3</v>
      </c>
      <c r="J518" s="202">
        <v>2013</v>
      </c>
      <c r="K518" s="232">
        <v>41275</v>
      </c>
      <c r="L518" s="202">
        <v>2013</v>
      </c>
      <c r="M518" s="232">
        <v>41639</v>
      </c>
      <c r="N518" s="206" t="s">
        <v>1827</v>
      </c>
      <c r="O518" s="233" t="s">
        <v>6297</v>
      </c>
      <c r="P518" s="209" t="s">
        <v>324</v>
      </c>
      <c r="Q518" s="234">
        <v>1</v>
      </c>
      <c r="R518" s="204">
        <v>8</v>
      </c>
      <c r="S518" s="222" t="s">
        <v>5832</v>
      </c>
      <c r="T518" s="235" t="s">
        <v>6289</v>
      </c>
      <c r="U518" s="214"/>
      <c r="V518" s="214"/>
    </row>
    <row r="519" spans="1:22" s="221" customFormat="1" ht="85.5">
      <c r="A519" s="206" t="s">
        <v>5670</v>
      </c>
      <c r="B519" s="202" t="s">
        <v>1827</v>
      </c>
      <c r="C519" s="208">
        <v>513</v>
      </c>
      <c r="D519" s="218">
        <v>1</v>
      </c>
      <c r="E519" s="223" t="s">
        <v>5910</v>
      </c>
      <c r="F519" s="224">
        <v>41275</v>
      </c>
      <c r="G519" s="206" t="s">
        <v>1189</v>
      </c>
      <c r="H519" s="231">
        <v>5.4299999999999999E-3</v>
      </c>
      <c r="I519" s="231">
        <v>5.4299999999999999E-3</v>
      </c>
      <c r="J519" s="202">
        <v>2013</v>
      </c>
      <c r="K519" s="232">
        <v>41275</v>
      </c>
      <c r="L519" s="202">
        <v>2013</v>
      </c>
      <c r="M519" s="232">
        <v>41639</v>
      </c>
      <c r="N519" s="206" t="s">
        <v>1827</v>
      </c>
      <c r="O519" s="233" t="s">
        <v>6298</v>
      </c>
      <c r="P519" s="209" t="s">
        <v>324</v>
      </c>
      <c r="Q519" s="234">
        <v>1</v>
      </c>
      <c r="R519" s="204">
        <v>8</v>
      </c>
      <c r="S519" s="222" t="s">
        <v>5832</v>
      </c>
      <c r="T519" s="235" t="s">
        <v>6289</v>
      </c>
      <c r="U519" s="214"/>
      <c r="V519" s="214"/>
    </row>
    <row r="520" spans="1:22" s="221" customFormat="1" ht="85.5">
      <c r="A520" s="206" t="s">
        <v>5670</v>
      </c>
      <c r="B520" s="202" t="s">
        <v>1827</v>
      </c>
      <c r="C520" s="208">
        <v>514</v>
      </c>
      <c r="D520" s="218">
        <v>1</v>
      </c>
      <c r="E520" s="223" t="s">
        <v>5910</v>
      </c>
      <c r="F520" s="224">
        <v>41275</v>
      </c>
      <c r="G520" s="206" t="s">
        <v>1189</v>
      </c>
      <c r="H520" s="231">
        <v>4.8399999999999997E-3</v>
      </c>
      <c r="I520" s="231">
        <v>4.8399999999999997E-3</v>
      </c>
      <c r="J520" s="202">
        <v>2013</v>
      </c>
      <c r="K520" s="232">
        <v>41275</v>
      </c>
      <c r="L520" s="202">
        <v>2013</v>
      </c>
      <c r="M520" s="232">
        <v>41639</v>
      </c>
      <c r="N520" s="206" t="s">
        <v>1827</v>
      </c>
      <c r="O520" s="233" t="s">
        <v>6299</v>
      </c>
      <c r="P520" s="209" t="s">
        <v>324</v>
      </c>
      <c r="Q520" s="234">
        <v>1</v>
      </c>
      <c r="R520" s="204">
        <v>8</v>
      </c>
      <c r="S520" s="222" t="s">
        <v>5832</v>
      </c>
      <c r="T520" s="235" t="s">
        <v>6289</v>
      </c>
      <c r="U520" s="214"/>
      <c r="V520" s="214"/>
    </row>
    <row r="521" spans="1:22" s="221" customFormat="1" ht="85.5">
      <c r="A521" s="206" t="s">
        <v>5670</v>
      </c>
      <c r="B521" s="202" t="s">
        <v>1827</v>
      </c>
      <c r="C521" s="208">
        <v>515</v>
      </c>
      <c r="D521" s="218">
        <v>1</v>
      </c>
      <c r="E521" s="223" t="s">
        <v>5910</v>
      </c>
      <c r="F521" s="224">
        <v>41275</v>
      </c>
      <c r="G521" s="206" t="s">
        <v>1189</v>
      </c>
      <c r="H521" s="231">
        <v>0.71678999999999993</v>
      </c>
      <c r="I521" s="231">
        <v>0.71678999999999993</v>
      </c>
      <c r="J521" s="202">
        <v>2013</v>
      </c>
      <c r="K521" s="232">
        <v>41275</v>
      </c>
      <c r="L521" s="202">
        <v>2013</v>
      </c>
      <c r="M521" s="232">
        <v>41639</v>
      </c>
      <c r="N521" s="206" t="s">
        <v>1827</v>
      </c>
      <c r="O521" s="233" t="s">
        <v>6300</v>
      </c>
      <c r="P521" s="209" t="s">
        <v>324</v>
      </c>
      <c r="Q521" s="234">
        <v>1</v>
      </c>
      <c r="R521" s="204">
        <v>8</v>
      </c>
      <c r="S521" s="222" t="s">
        <v>5832</v>
      </c>
      <c r="T521" s="235" t="s">
        <v>6289</v>
      </c>
      <c r="U521" s="214"/>
      <c r="V521" s="214"/>
    </row>
    <row r="522" spans="1:22" s="221" customFormat="1" ht="85.5">
      <c r="A522" s="206" t="s">
        <v>5670</v>
      </c>
      <c r="B522" s="202" t="s">
        <v>1827</v>
      </c>
      <c r="C522" s="208">
        <v>516</v>
      </c>
      <c r="D522" s="218">
        <v>1</v>
      </c>
      <c r="E522" s="223" t="s">
        <v>5910</v>
      </c>
      <c r="F522" s="224">
        <v>41275</v>
      </c>
      <c r="G522" s="206" t="s">
        <v>1189</v>
      </c>
      <c r="H522" s="231">
        <v>1.008E-2</v>
      </c>
      <c r="I522" s="231">
        <v>1.008E-2</v>
      </c>
      <c r="J522" s="202">
        <v>2013</v>
      </c>
      <c r="K522" s="232">
        <v>41275</v>
      </c>
      <c r="L522" s="202">
        <v>2013</v>
      </c>
      <c r="M522" s="232">
        <v>41639</v>
      </c>
      <c r="N522" s="206" t="s">
        <v>1827</v>
      </c>
      <c r="O522" s="233" t="s">
        <v>6301</v>
      </c>
      <c r="P522" s="209" t="s">
        <v>324</v>
      </c>
      <c r="Q522" s="234">
        <v>1</v>
      </c>
      <c r="R522" s="204">
        <v>8</v>
      </c>
      <c r="S522" s="222" t="s">
        <v>5832</v>
      </c>
      <c r="T522" s="235" t="s">
        <v>6289</v>
      </c>
      <c r="U522" s="214"/>
      <c r="V522" s="214"/>
    </row>
    <row r="523" spans="1:22" s="221" customFormat="1" ht="85.5">
      <c r="A523" s="206" t="s">
        <v>5670</v>
      </c>
      <c r="B523" s="202" t="s">
        <v>1827</v>
      </c>
      <c r="C523" s="208">
        <v>517</v>
      </c>
      <c r="D523" s="218">
        <v>1</v>
      </c>
      <c r="E523" s="223" t="s">
        <v>5910</v>
      </c>
      <c r="F523" s="224">
        <v>41275</v>
      </c>
      <c r="G523" s="206" t="s">
        <v>1189</v>
      </c>
      <c r="H523" s="231">
        <v>7.4178000000000006</v>
      </c>
      <c r="I523" s="231">
        <v>7.4178000000000006</v>
      </c>
      <c r="J523" s="202">
        <v>2013</v>
      </c>
      <c r="K523" s="232">
        <v>41275</v>
      </c>
      <c r="L523" s="202">
        <v>2013</v>
      </c>
      <c r="M523" s="232">
        <v>41639</v>
      </c>
      <c r="N523" s="206" t="s">
        <v>1827</v>
      </c>
      <c r="O523" s="233" t="s">
        <v>6302</v>
      </c>
      <c r="P523" s="209" t="s">
        <v>324</v>
      </c>
      <c r="Q523" s="234">
        <v>1</v>
      </c>
      <c r="R523" s="204">
        <v>8</v>
      </c>
      <c r="S523" s="222" t="s">
        <v>5832</v>
      </c>
      <c r="T523" s="235" t="s">
        <v>6303</v>
      </c>
      <c r="U523" s="214"/>
      <c r="V523" s="214"/>
    </row>
    <row r="524" spans="1:22" s="221" customFormat="1" ht="85.5">
      <c r="A524" s="206" t="s">
        <v>5670</v>
      </c>
      <c r="B524" s="202" t="s">
        <v>1827</v>
      </c>
      <c r="C524" s="208">
        <v>518</v>
      </c>
      <c r="D524" s="218">
        <v>1</v>
      </c>
      <c r="E524" s="223" t="s">
        <v>5910</v>
      </c>
      <c r="F524" s="224">
        <v>41275</v>
      </c>
      <c r="G524" s="206" t="s">
        <v>1189</v>
      </c>
      <c r="H524" s="231">
        <v>4.2909999999999997E-2</v>
      </c>
      <c r="I524" s="231">
        <v>4.2909999999999997E-2</v>
      </c>
      <c r="J524" s="202">
        <v>2013</v>
      </c>
      <c r="K524" s="232">
        <v>41275</v>
      </c>
      <c r="L524" s="202">
        <v>2013</v>
      </c>
      <c r="M524" s="232">
        <v>41639</v>
      </c>
      <c r="N524" s="206" t="s">
        <v>1827</v>
      </c>
      <c r="O524" s="233" t="s">
        <v>6304</v>
      </c>
      <c r="P524" s="209" t="s">
        <v>324</v>
      </c>
      <c r="Q524" s="234">
        <v>1</v>
      </c>
      <c r="R524" s="204">
        <v>8</v>
      </c>
      <c r="S524" s="222" t="s">
        <v>5832</v>
      </c>
      <c r="T524" s="235" t="s">
        <v>6303</v>
      </c>
      <c r="U524" s="214"/>
      <c r="V524" s="214"/>
    </row>
    <row r="525" spans="1:22" s="221" customFormat="1" ht="85.5">
      <c r="A525" s="206" t="s">
        <v>5670</v>
      </c>
      <c r="B525" s="202" t="s">
        <v>1827</v>
      </c>
      <c r="C525" s="208">
        <v>519</v>
      </c>
      <c r="D525" s="218">
        <v>1</v>
      </c>
      <c r="E525" s="223" t="s">
        <v>5910</v>
      </c>
      <c r="F525" s="224">
        <v>41275</v>
      </c>
      <c r="G525" s="206" t="s">
        <v>1189</v>
      </c>
      <c r="H525" s="231">
        <v>7.2430000000000008E-2</v>
      </c>
      <c r="I525" s="231">
        <v>7.2430000000000008E-2</v>
      </c>
      <c r="J525" s="202">
        <v>2013</v>
      </c>
      <c r="K525" s="232">
        <v>41275</v>
      </c>
      <c r="L525" s="202">
        <v>2013</v>
      </c>
      <c r="M525" s="232">
        <v>41639</v>
      </c>
      <c r="N525" s="206" t="s">
        <v>1827</v>
      </c>
      <c r="O525" s="233" t="s">
        <v>6305</v>
      </c>
      <c r="P525" s="209" t="s">
        <v>324</v>
      </c>
      <c r="Q525" s="234">
        <v>1</v>
      </c>
      <c r="R525" s="204">
        <v>8</v>
      </c>
      <c r="S525" s="222" t="s">
        <v>5832</v>
      </c>
      <c r="T525" s="235" t="s">
        <v>6303</v>
      </c>
      <c r="U525" s="214"/>
      <c r="V525" s="214"/>
    </row>
    <row r="526" spans="1:22" s="221" customFormat="1" ht="85.5">
      <c r="A526" s="206" t="s">
        <v>5670</v>
      </c>
      <c r="B526" s="202" t="s">
        <v>1827</v>
      </c>
      <c r="C526" s="208">
        <v>520</v>
      </c>
      <c r="D526" s="218">
        <v>1</v>
      </c>
      <c r="E526" s="223" t="s">
        <v>5910</v>
      </c>
      <c r="F526" s="224">
        <v>41275</v>
      </c>
      <c r="G526" s="206" t="s">
        <v>1189</v>
      </c>
      <c r="H526" s="231">
        <v>1.5499999999999999E-3</v>
      </c>
      <c r="I526" s="231">
        <v>1.5499999999999999E-3</v>
      </c>
      <c r="J526" s="202">
        <v>2013</v>
      </c>
      <c r="K526" s="232">
        <v>41275</v>
      </c>
      <c r="L526" s="202">
        <v>2013</v>
      </c>
      <c r="M526" s="232">
        <v>41639</v>
      </c>
      <c r="N526" s="206" t="s">
        <v>1827</v>
      </c>
      <c r="O526" s="233" t="s">
        <v>6306</v>
      </c>
      <c r="P526" s="209" t="s">
        <v>324</v>
      </c>
      <c r="Q526" s="234">
        <v>1</v>
      </c>
      <c r="R526" s="204">
        <v>8</v>
      </c>
      <c r="S526" s="222" t="s">
        <v>5832</v>
      </c>
      <c r="T526" s="235" t="s">
        <v>6303</v>
      </c>
      <c r="U526" s="214"/>
      <c r="V526" s="214"/>
    </row>
    <row r="527" spans="1:22" s="221" customFormat="1" ht="85.5">
      <c r="A527" s="206" t="s">
        <v>5670</v>
      </c>
      <c r="B527" s="202" t="s">
        <v>1827</v>
      </c>
      <c r="C527" s="208">
        <v>521</v>
      </c>
      <c r="D527" s="218">
        <v>1</v>
      </c>
      <c r="E527" s="223" t="s">
        <v>5910</v>
      </c>
      <c r="F527" s="224">
        <v>41275</v>
      </c>
      <c r="G527" s="206" t="s">
        <v>1189</v>
      </c>
      <c r="H527" s="231">
        <v>2.3449999999999999E-2</v>
      </c>
      <c r="I527" s="231">
        <v>2.3449999999999999E-2</v>
      </c>
      <c r="J527" s="202">
        <v>2013</v>
      </c>
      <c r="K527" s="232">
        <v>41275</v>
      </c>
      <c r="L527" s="202">
        <v>2013</v>
      </c>
      <c r="M527" s="232">
        <v>41639</v>
      </c>
      <c r="N527" s="206" t="s">
        <v>1827</v>
      </c>
      <c r="O527" s="233" t="s">
        <v>6307</v>
      </c>
      <c r="P527" s="209" t="s">
        <v>324</v>
      </c>
      <c r="Q527" s="234">
        <v>1</v>
      </c>
      <c r="R527" s="204">
        <v>8</v>
      </c>
      <c r="S527" s="222" t="s">
        <v>5832</v>
      </c>
      <c r="T527" s="235" t="s">
        <v>6303</v>
      </c>
      <c r="U527" s="214"/>
      <c r="V527" s="214"/>
    </row>
    <row r="528" spans="1:22" s="221" customFormat="1" ht="85.5">
      <c r="A528" s="206" t="s">
        <v>5670</v>
      </c>
      <c r="B528" s="202" t="s">
        <v>1827</v>
      </c>
      <c r="C528" s="208">
        <v>522</v>
      </c>
      <c r="D528" s="218">
        <v>1</v>
      </c>
      <c r="E528" s="223" t="s">
        <v>5910</v>
      </c>
      <c r="F528" s="224">
        <v>41275</v>
      </c>
      <c r="G528" s="206" t="s">
        <v>1189</v>
      </c>
      <c r="H528" s="231">
        <v>2.6900000000000001E-3</v>
      </c>
      <c r="I528" s="231">
        <v>2.6900000000000001E-3</v>
      </c>
      <c r="J528" s="202">
        <v>2013</v>
      </c>
      <c r="K528" s="232">
        <v>41275</v>
      </c>
      <c r="L528" s="202">
        <v>2013</v>
      </c>
      <c r="M528" s="232">
        <v>41639</v>
      </c>
      <c r="N528" s="206" t="s">
        <v>1827</v>
      </c>
      <c r="O528" s="233" t="s">
        <v>6308</v>
      </c>
      <c r="P528" s="209" t="s">
        <v>324</v>
      </c>
      <c r="Q528" s="234">
        <v>1</v>
      </c>
      <c r="R528" s="204">
        <v>8</v>
      </c>
      <c r="S528" s="222" t="s">
        <v>5832</v>
      </c>
      <c r="T528" s="235" t="s">
        <v>6303</v>
      </c>
      <c r="U528" s="214"/>
      <c r="V528" s="214"/>
    </row>
    <row r="529" spans="1:22" s="221" customFormat="1" ht="85.5">
      <c r="A529" s="206" t="s">
        <v>5670</v>
      </c>
      <c r="B529" s="202" t="s">
        <v>1827</v>
      </c>
      <c r="C529" s="208">
        <v>523</v>
      </c>
      <c r="D529" s="218">
        <v>1</v>
      </c>
      <c r="E529" s="223" t="s">
        <v>5910</v>
      </c>
      <c r="F529" s="224">
        <v>41275</v>
      </c>
      <c r="G529" s="206" t="s">
        <v>1189</v>
      </c>
      <c r="H529" s="231">
        <v>4.8399999999999997E-3</v>
      </c>
      <c r="I529" s="231">
        <v>4.8399999999999997E-3</v>
      </c>
      <c r="J529" s="202">
        <v>2013</v>
      </c>
      <c r="K529" s="232">
        <v>41275</v>
      </c>
      <c r="L529" s="202">
        <v>2013</v>
      </c>
      <c r="M529" s="232">
        <v>41639</v>
      </c>
      <c r="N529" s="206" t="s">
        <v>1827</v>
      </c>
      <c r="O529" s="233" t="s">
        <v>6309</v>
      </c>
      <c r="P529" s="209" t="s">
        <v>324</v>
      </c>
      <c r="Q529" s="234">
        <v>1</v>
      </c>
      <c r="R529" s="204">
        <v>8</v>
      </c>
      <c r="S529" s="222" t="s">
        <v>5832</v>
      </c>
      <c r="T529" s="235" t="s">
        <v>6303</v>
      </c>
      <c r="U529" s="214"/>
      <c r="V529" s="214"/>
    </row>
    <row r="530" spans="1:22" s="221" customFormat="1" ht="85.5">
      <c r="A530" s="206" t="s">
        <v>5670</v>
      </c>
      <c r="B530" s="202" t="s">
        <v>1827</v>
      </c>
      <c r="C530" s="208">
        <v>524</v>
      </c>
      <c r="D530" s="218">
        <v>1</v>
      </c>
      <c r="E530" s="223" t="s">
        <v>5910</v>
      </c>
      <c r="F530" s="224">
        <v>41275</v>
      </c>
      <c r="G530" s="206" t="s">
        <v>1189</v>
      </c>
      <c r="H530" s="231">
        <v>0.34305000000000002</v>
      </c>
      <c r="I530" s="231">
        <v>0.34305000000000002</v>
      </c>
      <c r="J530" s="202">
        <v>2013</v>
      </c>
      <c r="K530" s="232">
        <v>41275</v>
      </c>
      <c r="L530" s="202">
        <v>2013</v>
      </c>
      <c r="M530" s="232">
        <v>41639</v>
      </c>
      <c r="N530" s="206" t="s">
        <v>1827</v>
      </c>
      <c r="O530" s="233" t="s">
        <v>6310</v>
      </c>
      <c r="P530" s="209" t="s">
        <v>324</v>
      </c>
      <c r="Q530" s="234">
        <v>1</v>
      </c>
      <c r="R530" s="204">
        <v>8</v>
      </c>
      <c r="S530" s="222" t="s">
        <v>5832</v>
      </c>
      <c r="T530" s="235" t="s">
        <v>6303</v>
      </c>
      <c r="U530" s="214"/>
      <c r="V530" s="214"/>
    </row>
    <row r="531" spans="1:22" s="221" customFormat="1" ht="85.5">
      <c r="A531" s="206" t="s">
        <v>5670</v>
      </c>
      <c r="B531" s="202" t="s">
        <v>1827</v>
      </c>
      <c r="C531" s="208">
        <v>525</v>
      </c>
      <c r="D531" s="218">
        <v>1</v>
      </c>
      <c r="E531" s="223" t="s">
        <v>5910</v>
      </c>
      <c r="F531" s="224">
        <v>41275</v>
      </c>
      <c r="G531" s="206" t="s">
        <v>1189</v>
      </c>
      <c r="H531" s="231">
        <v>4.0379999999999999E-2</v>
      </c>
      <c r="I531" s="231">
        <v>4.0379999999999999E-2</v>
      </c>
      <c r="J531" s="202">
        <v>2013</v>
      </c>
      <c r="K531" s="232">
        <v>41275</v>
      </c>
      <c r="L531" s="202">
        <v>2013</v>
      </c>
      <c r="M531" s="232">
        <v>41639</v>
      </c>
      <c r="N531" s="206" t="s">
        <v>1827</v>
      </c>
      <c r="O531" s="233" t="s">
        <v>6311</v>
      </c>
      <c r="P531" s="209" t="s">
        <v>324</v>
      </c>
      <c r="Q531" s="234">
        <v>1</v>
      </c>
      <c r="R531" s="204">
        <v>8</v>
      </c>
      <c r="S531" s="222" t="s">
        <v>5832</v>
      </c>
      <c r="T531" s="235" t="s">
        <v>6303</v>
      </c>
      <c r="U531" s="214"/>
      <c r="V531" s="214"/>
    </row>
    <row r="532" spans="1:22" s="221" customFormat="1" ht="85.5">
      <c r="A532" s="206" t="s">
        <v>5670</v>
      </c>
      <c r="B532" s="202" t="s">
        <v>1827</v>
      </c>
      <c r="C532" s="208">
        <v>526</v>
      </c>
      <c r="D532" s="218">
        <v>1</v>
      </c>
      <c r="E532" s="223" t="s">
        <v>5910</v>
      </c>
      <c r="F532" s="224">
        <v>41275</v>
      </c>
      <c r="G532" s="206" t="s">
        <v>1189</v>
      </c>
      <c r="H532" s="231">
        <v>0.11069</v>
      </c>
      <c r="I532" s="231">
        <v>0.11069</v>
      </c>
      <c r="J532" s="202">
        <v>2013</v>
      </c>
      <c r="K532" s="232">
        <v>41275</v>
      </c>
      <c r="L532" s="202">
        <v>2013</v>
      </c>
      <c r="M532" s="232">
        <v>41639</v>
      </c>
      <c r="N532" s="206" t="s">
        <v>1827</v>
      </c>
      <c r="O532" s="233" t="s">
        <v>6312</v>
      </c>
      <c r="P532" s="209" t="s">
        <v>324</v>
      </c>
      <c r="Q532" s="234">
        <v>1</v>
      </c>
      <c r="R532" s="204">
        <v>8</v>
      </c>
      <c r="S532" s="222" t="s">
        <v>5832</v>
      </c>
      <c r="T532" s="235" t="s">
        <v>6303</v>
      </c>
      <c r="U532" s="214"/>
      <c r="V532" s="214"/>
    </row>
    <row r="533" spans="1:22" s="221" customFormat="1" ht="85.5">
      <c r="A533" s="206" t="s">
        <v>5670</v>
      </c>
      <c r="B533" s="202" t="s">
        <v>1827</v>
      </c>
      <c r="C533" s="208">
        <v>527</v>
      </c>
      <c r="D533" s="218">
        <v>1</v>
      </c>
      <c r="E533" s="223" t="s">
        <v>5910</v>
      </c>
      <c r="F533" s="224">
        <v>41275</v>
      </c>
      <c r="G533" s="206" t="s">
        <v>1189</v>
      </c>
      <c r="H533" s="231">
        <v>2.392E-2</v>
      </c>
      <c r="I533" s="231">
        <v>2.392E-2</v>
      </c>
      <c r="J533" s="202">
        <v>2013</v>
      </c>
      <c r="K533" s="232">
        <v>41275</v>
      </c>
      <c r="L533" s="202">
        <v>2013</v>
      </c>
      <c r="M533" s="232">
        <v>41639</v>
      </c>
      <c r="N533" s="206" t="s">
        <v>1827</v>
      </c>
      <c r="O533" s="233" t="s">
        <v>6313</v>
      </c>
      <c r="P533" s="209" t="s">
        <v>324</v>
      </c>
      <c r="Q533" s="234">
        <v>1</v>
      </c>
      <c r="R533" s="204">
        <v>8</v>
      </c>
      <c r="S533" s="222" t="s">
        <v>5832</v>
      </c>
      <c r="T533" s="235" t="s">
        <v>6303</v>
      </c>
      <c r="U533" s="214"/>
      <c r="V533" s="214"/>
    </row>
    <row r="534" spans="1:22" s="221" customFormat="1" ht="85.5">
      <c r="A534" s="206" t="s">
        <v>5670</v>
      </c>
      <c r="B534" s="202" t="s">
        <v>1827</v>
      </c>
      <c r="C534" s="208">
        <v>528</v>
      </c>
      <c r="D534" s="218">
        <v>1</v>
      </c>
      <c r="E534" s="223" t="s">
        <v>5910</v>
      </c>
      <c r="F534" s="224">
        <v>41275</v>
      </c>
      <c r="G534" s="206" t="s">
        <v>1189</v>
      </c>
      <c r="H534" s="231">
        <v>1.83E-3</v>
      </c>
      <c r="I534" s="231">
        <v>1.83E-3</v>
      </c>
      <c r="J534" s="202">
        <v>2013</v>
      </c>
      <c r="K534" s="232">
        <v>41275</v>
      </c>
      <c r="L534" s="202">
        <v>2013</v>
      </c>
      <c r="M534" s="232">
        <v>41639</v>
      </c>
      <c r="N534" s="206" t="s">
        <v>1827</v>
      </c>
      <c r="O534" s="233" t="s">
        <v>6314</v>
      </c>
      <c r="P534" s="209" t="s">
        <v>324</v>
      </c>
      <c r="Q534" s="234">
        <v>1</v>
      </c>
      <c r="R534" s="204">
        <v>8</v>
      </c>
      <c r="S534" s="222" t="s">
        <v>5832</v>
      </c>
      <c r="T534" s="235" t="s">
        <v>6303</v>
      </c>
      <c r="U534" s="214"/>
      <c r="V534" s="214"/>
    </row>
    <row r="535" spans="1:22" s="221" customFormat="1" ht="85.5">
      <c r="A535" s="206" t="s">
        <v>5670</v>
      </c>
      <c r="B535" s="202" t="s">
        <v>1827</v>
      </c>
      <c r="C535" s="208">
        <v>529</v>
      </c>
      <c r="D535" s="218">
        <v>1</v>
      </c>
      <c r="E535" s="223" t="s">
        <v>5910</v>
      </c>
      <c r="F535" s="224">
        <v>41275</v>
      </c>
      <c r="G535" s="206" t="s">
        <v>1189</v>
      </c>
      <c r="H535" s="231">
        <v>2.8599999999999997E-3</v>
      </c>
      <c r="I535" s="231">
        <v>2.8599999999999997E-3</v>
      </c>
      <c r="J535" s="202">
        <v>2013</v>
      </c>
      <c r="K535" s="232">
        <v>41275</v>
      </c>
      <c r="L535" s="202">
        <v>2013</v>
      </c>
      <c r="M535" s="232">
        <v>41639</v>
      </c>
      <c r="N535" s="206" t="s">
        <v>1827</v>
      </c>
      <c r="O535" s="233" t="s">
        <v>6315</v>
      </c>
      <c r="P535" s="209" t="s">
        <v>324</v>
      </c>
      <c r="Q535" s="234">
        <v>1</v>
      </c>
      <c r="R535" s="204">
        <v>8</v>
      </c>
      <c r="S535" s="222" t="s">
        <v>5832</v>
      </c>
      <c r="T535" s="235" t="s">
        <v>6303</v>
      </c>
      <c r="U535" s="214"/>
      <c r="V535" s="214"/>
    </row>
    <row r="536" spans="1:22" s="221" customFormat="1" ht="85.5">
      <c r="A536" s="206" t="s">
        <v>5670</v>
      </c>
      <c r="B536" s="202" t="s">
        <v>1827</v>
      </c>
      <c r="C536" s="208">
        <v>530</v>
      </c>
      <c r="D536" s="218">
        <v>1</v>
      </c>
      <c r="E536" s="223" t="s">
        <v>5910</v>
      </c>
      <c r="F536" s="224">
        <v>41275</v>
      </c>
      <c r="G536" s="206" t="s">
        <v>1189</v>
      </c>
      <c r="H536" s="231">
        <v>1.21</v>
      </c>
      <c r="I536" s="231">
        <f>H536*1.18</f>
        <v>1.4278</v>
      </c>
      <c r="J536" s="202">
        <v>2013</v>
      </c>
      <c r="K536" s="232">
        <v>41275</v>
      </c>
      <c r="L536" s="202">
        <v>2013</v>
      </c>
      <c r="M536" s="232">
        <v>41639</v>
      </c>
      <c r="N536" s="206" t="s">
        <v>1827</v>
      </c>
      <c r="O536" s="233" t="s">
        <v>6316</v>
      </c>
      <c r="P536" s="209" t="s">
        <v>324</v>
      </c>
      <c r="Q536" s="234">
        <v>1</v>
      </c>
      <c r="R536" s="204">
        <v>8</v>
      </c>
      <c r="S536" s="222" t="s">
        <v>5832</v>
      </c>
      <c r="T536" s="235" t="s">
        <v>6317</v>
      </c>
      <c r="U536" s="214"/>
      <c r="V536" s="214"/>
    </row>
    <row r="537" spans="1:22" s="221" customFormat="1" ht="85.5">
      <c r="A537" s="206" t="s">
        <v>5670</v>
      </c>
      <c r="B537" s="202" t="s">
        <v>1827</v>
      </c>
      <c r="C537" s="208">
        <v>531</v>
      </c>
      <c r="D537" s="218">
        <v>1</v>
      </c>
      <c r="E537" s="223" t="s">
        <v>5910</v>
      </c>
      <c r="F537" s="224">
        <v>41275</v>
      </c>
      <c r="G537" s="206" t="s">
        <v>1189</v>
      </c>
      <c r="H537" s="231">
        <v>2.2100000000000002E-3</v>
      </c>
      <c r="I537" s="231">
        <v>2.2100000000000002E-3</v>
      </c>
      <c r="J537" s="202">
        <v>2013</v>
      </c>
      <c r="K537" s="232">
        <v>41275</v>
      </c>
      <c r="L537" s="202">
        <v>2013</v>
      </c>
      <c r="M537" s="232">
        <v>41639</v>
      </c>
      <c r="N537" s="206" t="s">
        <v>1827</v>
      </c>
      <c r="O537" s="233" t="s">
        <v>6318</v>
      </c>
      <c r="P537" s="209" t="s">
        <v>324</v>
      </c>
      <c r="Q537" s="234">
        <v>1</v>
      </c>
      <c r="R537" s="204">
        <v>8</v>
      </c>
      <c r="S537" s="222" t="s">
        <v>5832</v>
      </c>
      <c r="T537" s="235" t="s">
        <v>6317</v>
      </c>
      <c r="U537" s="214"/>
      <c r="V537" s="214"/>
    </row>
    <row r="538" spans="1:22" s="221" customFormat="1" ht="85.5">
      <c r="A538" s="206" t="s">
        <v>5670</v>
      </c>
      <c r="B538" s="202" t="s">
        <v>1827</v>
      </c>
      <c r="C538" s="208">
        <v>532</v>
      </c>
      <c r="D538" s="218">
        <v>1</v>
      </c>
      <c r="E538" s="223" t="s">
        <v>5910</v>
      </c>
      <c r="F538" s="224">
        <v>41275</v>
      </c>
      <c r="G538" s="206" t="s">
        <v>1189</v>
      </c>
      <c r="H538" s="231">
        <v>1.2099999999999999E-3</v>
      </c>
      <c r="I538" s="231">
        <v>1.2099999999999999E-3</v>
      </c>
      <c r="J538" s="202">
        <v>2013</v>
      </c>
      <c r="K538" s="232">
        <v>41275</v>
      </c>
      <c r="L538" s="202">
        <v>2013</v>
      </c>
      <c r="M538" s="232">
        <v>41639</v>
      </c>
      <c r="N538" s="206" t="s">
        <v>1827</v>
      </c>
      <c r="O538" s="233" t="s">
        <v>6319</v>
      </c>
      <c r="P538" s="209" t="s">
        <v>324</v>
      </c>
      <c r="Q538" s="234">
        <v>1</v>
      </c>
      <c r="R538" s="204">
        <v>8</v>
      </c>
      <c r="S538" s="222" t="s">
        <v>5832</v>
      </c>
      <c r="T538" s="235" t="s">
        <v>6317</v>
      </c>
      <c r="U538" s="214"/>
      <c r="V538" s="214"/>
    </row>
    <row r="539" spans="1:22" s="221" customFormat="1" ht="85.5">
      <c r="A539" s="206" t="s">
        <v>5670</v>
      </c>
      <c r="B539" s="202" t="s">
        <v>1827</v>
      </c>
      <c r="C539" s="208">
        <v>533</v>
      </c>
      <c r="D539" s="218">
        <v>1</v>
      </c>
      <c r="E539" s="223" t="s">
        <v>5910</v>
      </c>
      <c r="F539" s="224">
        <v>41275</v>
      </c>
      <c r="G539" s="206" t="s">
        <v>1189</v>
      </c>
      <c r="H539" s="231">
        <v>7.3499999999999998E-3</v>
      </c>
      <c r="I539" s="231">
        <v>7.3499999999999998E-3</v>
      </c>
      <c r="J539" s="202">
        <v>2013</v>
      </c>
      <c r="K539" s="232">
        <v>41275</v>
      </c>
      <c r="L539" s="202">
        <v>2013</v>
      </c>
      <c r="M539" s="232">
        <v>41639</v>
      </c>
      <c r="N539" s="206" t="s">
        <v>1827</v>
      </c>
      <c r="O539" s="233" t="s">
        <v>6320</v>
      </c>
      <c r="P539" s="209" t="s">
        <v>324</v>
      </c>
      <c r="Q539" s="234">
        <v>1</v>
      </c>
      <c r="R539" s="204">
        <v>8</v>
      </c>
      <c r="S539" s="222" t="s">
        <v>5832</v>
      </c>
      <c r="T539" s="235" t="s">
        <v>6317</v>
      </c>
      <c r="U539" s="214"/>
      <c r="V539" s="214"/>
    </row>
    <row r="540" spans="1:22" s="221" customFormat="1" ht="85.5">
      <c r="A540" s="206" t="s">
        <v>5670</v>
      </c>
      <c r="B540" s="202" t="s">
        <v>1827</v>
      </c>
      <c r="C540" s="208">
        <v>534</v>
      </c>
      <c r="D540" s="218">
        <v>1</v>
      </c>
      <c r="E540" s="223" t="s">
        <v>5910</v>
      </c>
      <c r="F540" s="224">
        <v>41275</v>
      </c>
      <c r="G540" s="206" t="s">
        <v>1189</v>
      </c>
      <c r="H540" s="231">
        <v>1.652E-2</v>
      </c>
      <c r="I540" s="231">
        <v>1.652E-2</v>
      </c>
      <c r="J540" s="202">
        <v>2013</v>
      </c>
      <c r="K540" s="232">
        <v>41275</v>
      </c>
      <c r="L540" s="202">
        <v>2013</v>
      </c>
      <c r="M540" s="232">
        <v>41639</v>
      </c>
      <c r="N540" s="206" t="s">
        <v>1827</v>
      </c>
      <c r="O540" s="233" t="s">
        <v>6321</v>
      </c>
      <c r="P540" s="209" t="s">
        <v>324</v>
      </c>
      <c r="Q540" s="234">
        <v>1</v>
      </c>
      <c r="R540" s="204">
        <v>8</v>
      </c>
      <c r="S540" s="222" t="s">
        <v>5832</v>
      </c>
      <c r="T540" s="235" t="s">
        <v>6317</v>
      </c>
      <c r="U540" s="214"/>
      <c r="V540" s="214"/>
    </row>
    <row r="541" spans="1:22" s="221" customFormat="1" ht="85.5">
      <c r="A541" s="206" t="s">
        <v>5670</v>
      </c>
      <c r="B541" s="202" t="s">
        <v>1827</v>
      </c>
      <c r="C541" s="208">
        <v>535</v>
      </c>
      <c r="D541" s="218">
        <v>1</v>
      </c>
      <c r="E541" s="223" t="s">
        <v>5910</v>
      </c>
      <c r="F541" s="224">
        <v>41275</v>
      </c>
      <c r="G541" s="206" t="s">
        <v>1189</v>
      </c>
      <c r="H541" s="231">
        <v>4.1890000000000004E-2</v>
      </c>
      <c r="I541" s="231">
        <v>4.1890000000000004E-2</v>
      </c>
      <c r="J541" s="202">
        <v>2013</v>
      </c>
      <c r="K541" s="232">
        <v>41275</v>
      </c>
      <c r="L541" s="202">
        <v>2013</v>
      </c>
      <c r="M541" s="232">
        <v>41639</v>
      </c>
      <c r="N541" s="206" t="s">
        <v>1827</v>
      </c>
      <c r="O541" s="233" t="s">
        <v>6322</v>
      </c>
      <c r="P541" s="209" t="s">
        <v>324</v>
      </c>
      <c r="Q541" s="234">
        <v>1</v>
      </c>
      <c r="R541" s="204">
        <v>8</v>
      </c>
      <c r="S541" s="222" t="s">
        <v>5832</v>
      </c>
      <c r="T541" s="235" t="s">
        <v>6317</v>
      </c>
      <c r="U541" s="214"/>
      <c r="V541" s="214"/>
    </row>
    <row r="542" spans="1:22" s="221" customFormat="1" ht="85.5">
      <c r="A542" s="206" t="s">
        <v>5670</v>
      </c>
      <c r="B542" s="202" t="s">
        <v>1827</v>
      </c>
      <c r="C542" s="208">
        <v>536</v>
      </c>
      <c r="D542" s="218">
        <v>1</v>
      </c>
      <c r="E542" s="223" t="s">
        <v>5910</v>
      </c>
      <c r="F542" s="224">
        <v>41275</v>
      </c>
      <c r="G542" s="206" t="s">
        <v>1189</v>
      </c>
      <c r="H542" s="231">
        <v>1.5380000000000001E-2</v>
      </c>
      <c r="I542" s="231">
        <v>1.5380000000000001E-2</v>
      </c>
      <c r="J542" s="202">
        <v>2013</v>
      </c>
      <c r="K542" s="232">
        <v>41275</v>
      </c>
      <c r="L542" s="202">
        <v>2013</v>
      </c>
      <c r="M542" s="232">
        <v>41639</v>
      </c>
      <c r="N542" s="206" t="s">
        <v>1827</v>
      </c>
      <c r="O542" s="233" t="s">
        <v>6323</v>
      </c>
      <c r="P542" s="209" t="s">
        <v>324</v>
      </c>
      <c r="Q542" s="234">
        <v>1</v>
      </c>
      <c r="R542" s="204">
        <v>8</v>
      </c>
      <c r="S542" s="222" t="s">
        <v>5832</v>
      </c>
      <c r="T542" s="235" t="s">
        <v>6317</v>
      </c>
      <c r="U542" s="214"/>
      <c r="V542" s="214"/>
    </row>
    <row r="543" spans="1:22" s="221" customFormat="1" ht="85.5">
      <c r="A543" s="206" t="s">
        <v>5670</v>
      </c>
      <c r="B543" s="202" t="s">
        <v>1827</v>
      </c>
      <c r="C543" s="208">
        <v>537</v>
      </c>
      <c r="D543" s="218">
        <v>1</v>
      </c>
      <c r="E543" s="223" t="s">
        <v>5910</v>
      </c>
      <c r="F543" s="224">
        <v>41275</v>
      </c>
      <c r="G543" s="206" t="s">
        <v>1189</v>
      </c>
      <c r="H543" s="231">
        <v>1.8010000000000002E-2</v>
      </c>
      <c r="I543" s="231">
        <v>1.8010000000000002E-2</v>
      </c>
      <c r="J543" s="202">
        <v>2013</v>
      </c>
      <c r="K543" s="232">
        <v>41275</v>
      </c>
      <c r="L543" s="202">
        <v>2013</v>
      </c>
      <c r="M543" s="232">
        <v>41639</v>
      </c>
      <c r="N543" s="206" t="s">
        <v>1827</v>
      </c>
      <c r="O543" s="233" t="s">
        <v>6324</v>
      </c>
      <c r="P543" s="209" t="s">
        <v>324</v>
      </c>
      <c r="Q543" s="234">
        <v>1</v>
      </c>
      <c r="R543" s="204">
        <v>8</v>
      </c>
      <c r="S543" s="222" t="s">
        <v>5832</v>
      </c>
      <c r="T543" s="235" t="s">
        <v>6317</v>
      </c>
      <c r="U543" s="214"/>
      <c r="V543" s="214"/>
    </row>
    <row r="544" spans="1:22" s="221" customFormat="1" ht="85.5">
      <c r="A544" s="206" t="s">
        <v>5670</v>
      </c>
      <c r="B544" s="202" t="s">
        <v>1827</v>
      </c>
      <c r="C544" s="208">
        <v>538</v>
      </c>
      <c r="D544" s="218">
        <v>1</v>
      </c>
      <c r="E544" s="223" t="s">
        <v>5910</v>
      </c>
      <c r="F544" s="224">
        <v>41275</v>
      </c>
      <c r="G544" s="206" t="s">
        <v>1189</v>
      </c>
      <c r="H544" s="231">
        <v>4.15E-3</v>
      </c>
      <c r="I544" s="231">
        <v>4.15E-3</v>
      </c>
      <c r="J544" s="202">
        <v>2013</v>
      </c>
      <c r="K544" s="232">
        <v>41275</v>
      </c>
      <c r="L544" s="202">
        <v>2013</v>
      </c>
      <c r="M544" s="232">
        <v>41639</v>
      </c>
      <c r="N544" s="206" t="s">
        <v>1827</v>
      </c>
      <c r="O544" s="233" t="s">
        <v>6325</v>
      </c>
      <c r="P544" s="209" t="s">
        <v>324</v>
      </c>
      <c r="Q544" s="234">
        <v>1</v>
      </c>
      <c r="R544" s="204">
        <v>8</v>
      </c>
      <c r="S544" s="222" t="s">
        <v>5832</v>
      </c>
      <c r="T544" s="235" t="s">
        <v>6317</v>
      </c>
      <c r="U544" s="214"/>
      <c r="V544" s="214"/>
    </row>
    <row r="545" spans="1:22" s="221" customFormat="1" ht="85.5">
      <c r="A545" s="206" t="s">
        <v>5670</v>
      </c>
      <c r="B545" s="202" t="s">
        <v>1827</v>
      </c>
      <c r="C545" s="208">
        <v>539</v>
      </c>
      <c r="D545" s="218">
        <v>1</v>
      </c>
      <c r="E545" s="223" t="s">
        <v>5910</v>
      </c>
      <c r="F545" s="224">
        <v>41275</v>
      </c>
      <c r="G545" s="206" t="s">
        <v>1189</v>
      </c>
      <c r="H545" s="231">
        <v>2.5615799999999997</v>
      </c>
      <c r="I545" s="231">
        <v>2.5615799999999997</v>
      </c>
      <c r="J545" s="202">
        <v>2013</v>
      </c>
      <c r="K545" s="232">
        <v>41275</v>
      </c>
      <c r="L545" s="202">
        <v>2013</v>
      </c>
      <c r="M545" s="232">
        <v>41639</v>
      </c>
      <c r="N545" s="206" t="s">
        <v>1827</v>
      </c>
      <c r="O545" s="233" t="s">
        <v>6326</v>
      </c>
      <c r="P545" s="209" t="s">
        <v>324</v>
      </c>
      <c r="Q545" s="234">
        <v>1</v>
      </c>
      <c r="R545" s="204">
        <v>8</v>
      </c>
      <c r="S545" s="222" t="s">
        <v>5832</v>
      </c>
      <c r="T545" s="235" t="s">
        <v>6317</v>
      </c>
      <c r="U545" s="214"/>
      <c r="V545" s="214"/>
    </row>
    <row r="546" spans="1:22" s="221" customFormat="1" ht="85.5">
      <c r="A546" s="206" t="s">
        <v>5670</v>
      </c>
      <c r="B546" s="202" t="s">
        <v>1827</v>
      </c>
      <c r="C546" s="208">
        <v>540</v>
      </c>
      <c r="D546" s="218">
        <v>1</v>
      </c>
      <c r="E546" s="223" t="s">
        <v>5910</v>
      </c>
      <c r="F546" s="224">
        <v>41275</v>
      </c>
      <c r="G546" s="206" t="s">
        <v>1189</v>
      </c>
      <c r="H546" s="231">
        <v>9.3599999999999998E-4</v>
      </c>
      <c r="I546" s="231">
        <v>9.3599999999999998E-4</v>
      </c>
      <c r="J546" s="202">
        <v>2013</v>
      </c>
      <c r="K546" s="232">
        <v>41275</v>
      </c>
      <c r="L546" s="202">
        <v>2013</v>
      </c>
      <c r="M546" s="232">
        <v>41639</v>
      </c>
      <c r="N546" s="206" t="s">
        <v>1827</v>
      </c>
      <c r="O546" s="233" t="s">
        <v>6327</v>
      </c>
      <c r="P546" s="209" t="s">
        <v>324</v>
      </c>
      <c r="Q546" s="234">
        <v>1</v>
      </c>
      <c r="R546" s="204">
        <v>8</v>
      </c>
      <c r="S546" s="222" t="s">
        <v>5832</v>
      </c>
      <c r="T546" s="235" t="s">
        <v>6328</v>
      </c>
      <c r="U546" s="214"/>
      <c r="V546" s="214"/>
    </row>
    <row r="547" spans="1:22" s="221" customFormat="1" ht="85.5">
      <c r="A547" s="206" t="s">
        <v>5670</v>
      </c>
      <c r="B547" s="202" t="s">
        <v>1827</v>
      </c>
      <c r="C547" s="208">
        <v>541</v>
      </c>
      <c r="D547" s="218">
        <v>1</v>
      </c>
      <c r="E547" s="223" t="s">
        <v>5910</v>
      </c>
      <c r="F547" s="224">
        <v>41275</v>
      </c>
      <c r="G547" s="206" t="s">
        <v>1189</v>
      </c>
      <c r="H547" s="231">
        <v>0.16170000000000001</v>
      </c>
      <c r="I547" s="231">
        <v>0.16170000000000001</v>
      </c>
      <c r="J547" s="202">
        <v>2013</v>
      </c>
      <c r="K547" s="232">
        <v>41275</v>
      </c>
      <c r="L547" s="202">
        <v>2013</v>
      </c>
      <c r="M547" s="232">
        <v>41639</v>
      </c>
      <c r="N547" s="206" t="s">
        <v>1827</v>
      </c>
      <c r="O547" s="233" t="s">
        <v>6329</v>
      </c>
      <c r="P547" s="209" t="s">
        <v>324</v>
      </c>
      <c r="Q547" s="234">
        <v>1</v>
      </c>
      <c r="R547" s="204">
        <v>8</v>
      </c>
      <c r="S547" s="222" t="s">
        <v>5832</v>
      </c>
      <c r="T547" s="235" t="s">
        <v>6328</v>
      </c>
      <c r="U547" s="214"/>
      <c r="V547" s="214"/>
    </row>
    <row r="548" spans="1:22" s="221" customFormat="1" ht="85.5">
      <c r="A548" s="206" t="s">
        <v>5670</v>
      </c>
      <c r="B548" s="202" t="s">
        <v>1827</v>
      </c>
      <c r="C548" s="208">
        <v>542</v>
      </c>
      <c r="D548" s="218">
        <v>1</v>
      </c>
      <c r="E548" s="223" t="s">
        <v>5910</v>
      </c>
      <c r="F548" s="224">
        <v>41275</v>
      </c>
      <c r="G548" s="206" t="s">
        <v>1189</v>
      </c>
      <c r="H548" s="231">
        <v>0.17399999999999999</v>
      </c>
      <c r="I548" s="231">
        <v>0.17399999999999999</v>
      </c>
      <c r="J548" s="202">
        <v>2013</v>
      </c>
      <c r="K548" s="232">
        <v>41275</v>
      </c>
      <c r="L548" s="202">
        <v>2013</v>
      </c>
      <c r="M548" s="232">
        <v>41639</v>
      </c>
      <c r="N548" s="206" t="s">
        <v>1827</v>
      </c>
      <c r="O548" s="233" t="s">
        <v>6330</v>
      </c>
      <c r="P548" s="209" t="s">
        <v>324</v>
      </c>
      <c r="Q548" s="234">
        <v>1</v>
      </c>
      <c r="R548" s="204">
        <v>8</v>
      </c>
      <c r="S548" s="222" t="s">
        <v>5832</v>
      </c>
      <c r="T548" s="235" t="s">
        <v>6328</v>
      </c>
      <c r="U548" s="214"/>
      <c r="V548" s="214"/>
    </row>
    <row r="549" spans="1:22" s="221" customFormat="1" ht="85.5">
      <c r="A549" s="206" t="s">
        <v>5670</v>
      </c>
      <c r="B549" s="202" t="s">
        <v>1827</v>
      </c>
      <c r="C549" s="208">
        <v>543</v>
      </c>
      <c r="D549" s="218">
        <v>1</v>
      </c>
      <c r="E549" s="223" t="s">
        <v>5910</v>
      </c>
      <c r="F549" s="224">
        <v>41275</v>
      </c>
      <c r="G549" s="206" t="s">
        <v>1189</v>
      </c>
      <c r="H549" s="231">
        <v>1.3176E-2</v>
      </c>
      <c r="I549" s="231">
        <v>1.3176E-2</v>
      </c>
      <c r="J549" s="202">
        <v>2013</v>
      </c>
      <c r="K549" s="232">
        <v>41275</v>
      </c>
      <c r="L549" s="202">
        <v>2013</v>
      </c>
      <c r="M549" s="232">
        <v>41639</v>
      </c>
      <c r="N549" s="206" t="s">
        <v>1827</v>
      </c>
      <c r="O549" s="233" t="s">
        <v>6331</v>
      </c>
      <c r="P549" s="209" t="s">
        <v>324</v>
      </c>
      <c r="Q549" s="234">
        <v>1</v>
      </c>
      <c r="R549" s="204">
        <v>8</v>
      </c>
      <c r="S549" s="222" t="s">
        <v>5832</v>
      </c>
      <c r="T549" s="235" t="s">
        <v>6328</v>
      </c>
      <c r="U549" s="214"/>
      <c r="V549" s="214"/>
    </row>
    <row r="550" spans="1:22" s="221" customFormat="1" ht="85.5">
      <c r="A550" s="206" t="s">
        <v>5670</v>
      </c>
      <c r="B550" s="202" t="s">
        <v>1827</v>
      </c>
      <c r="C550" s="208">
        <v>544</v>
      </c>
      <c r="D550" s="218">
        <v>1</v>
      </c>
      <c r="E550" s="223" t="s">
        <v>5910</v>
      </c>
      <c r="F550" s="224">
        <v>41275</v>
      </c>
      <c r="G550" s="206" t="s">
        <v>1189</v>
      </c>
      <c r="H550" s="231">
        <v>0.12558</v>
      </c>
      <c r="I550" s="231">
        <v>0.12558</v>
      </c>
      <c r="J550" s="202">
        <v>2013</v>
      </c>
      <c r="K550" s="232">
        <v>41275</v>
      </c>
      <c r="L550" s="202">
        <v>2013</v>
      </c>
      <c r="M550" s="232">
        <v>41639</v>
      </c>
      <c r="N550" s="206" t="s">
        <v>1827</v>
      </c>
      <c r="O550" s="233" t="s">
        <v>6332</v>
      </c>
      <c r="P550" s="209" t="s">
        <v>324</v>
      </c>
      <c r="Q550" s="234">
        <v>1</v>
      </c>
      <c r="R550" s="204">
        <v>8</v>
      </c>
      <c r="S550" s="222" t="s">
        <v>5832</v>
      </c>
      <c r="T550" s="235" t="s">
        <v>6328</v>
      </c>
      <c r="U550" s="214"/>
      <c r="V550" s="214"/>
    </row>
    <row r="551" spans="1:22" s="221" customFormat="1" ht="85.5">
      <c r="A551" s="206" t="s">
        <v>5670</v>
      </c>
      <c r="B551" s="202" t="s">
        <v>1827</v>
      </c>
      <c r="C551" s="208">
        <v>545</v>
      </c>
      <c r="D551" s="218">
        <v>1</v>
      </c>
      <c r="E551" s="223" t="s">
        <v>5910</v>
      </c>
      <c r="F551" s="224">
        <v>41275</v>
      </c>
      <c r="G551" s="206" t="s">
        <v>1189</v>
      </c>
      <c r="H551" s="231">
        <v>5.1645748000000005</v>
      </c>
      <c r="I551" s="231">
        <v>5.1645748000000005</v>
      </c>
      <c r="J551" s="202">
        <v>2013</v>
      </c>
      <c r="K551" s="232">
        <v>41275</v>
      </c>
      <c r="L551" s="202">
        <v>2013</v>
      </c>
      <c r="M551" s="232">
        <v>41639</v>
      </c>
      <c r="N551" s="206" t="s">
        <v>1827</v>
      </c>
      <c r="O551" s="233" t="s">
        <v>6333</v>
      </c>
      <c r="P551" s="209" t="s">
        <v>324</v>
      </c>
      <c r="Q551" s="234">
        <v>1</v>
      </c>
      <c r="R551" s="204">
        <v>8</v>
      </c>
      <c r="S551" s="222" t="s">
        <v>5832</v>
      </c>
      <c r="T551" s="235" t="s">
        <v>6328</v>
      </c>
      <c r="U551" s="214"/>
      <c r="V551" s="214"/>
    </row>
    <row r="552" spans="1:22" s="221" customFormat="1" ht="85.5">
      <c r="A552" s="206" t="s">
        <v>5670</v>
      </c>
      <c r="B552" s="202" t="s">
        <v>1827</v>
      </c>
      <c r="C552" s="208">
        <v>546</v>
      </c>
      <c r="D552" s="218">
        <v>1</v>
      </c>
      <c r="E552" s="223" t="s">
        <v>5910</v>
      </c>
      <c r="F552" s="224">
        <v>41275</v>
      </c>
      <c r="G552" s="206" t="s">
        <v>1189</v>
      </c>
      <c r="H552" s="231">
        <v>1.3290156</v>
      </c>
      <c r="I552" s="231">
        <v>1.3290156</v>
      </c>
      <c r="J552" s="202">
        <v>2013</v>
      </c>
      <c r="K552" s="232">
        <v>41275</v>
      </c>
      <c r="L552" s="202">
        <v>2013</v>
      </c>
      <c r="M552" s="232">
        <v>41639</v>
      </c>
      <c r="N552" s="206" t="s">
        <v>1827</v>
      </c>
      <c r="O552" s="233" t="s">
        <v>6334</v>
      </c>
      <c r="P552" s="209" t="s">
        <v>324</v>
      </c>
      <c r="Q552" s="234">
        <v>1</v>
      </c>
      <c r="R552" s="204">
        <v>8</v>
      </c>
      <c r="S552" s="222" t="s">
        <v>5832</v>
      </c>
      <c r="T552" s="235" t="s">
        <v>6328</v>
      </c>
      <c r="U552" s="214"/>
      <c r="V552" s="214"/>
    </row>
    <row r="553" spans="1:22" s="221" customFormat="1" ht="85.5">
      <c r="A553" s="206" t="s">
        <v>5670</v>
      </c>
      <c r="B553" s="202" t="s">
        <v>1827</v>
      </c>
      <c r="C553" s="208">
        <v>547</v>
      </c>
      <c r="D553" s="218">
        <v>1</v>
      </c>
      <c r="E553" s="223" t="s">
        <v>5910</v>
      </c>
      <c r="F553" s="224">
        <v>41275</v>
      </c>
      <c r="G553" s="206" t="s">
        <v>1189</v>
      </c>
      <c r="H553" s="231">
        <v>38.310659800000003</v>
      </c>
      <c r="I553" s="231">
        <v>38.310659800000003</v>
      </c>
      <c r="J553" s="202">
        <v>2013</v>
      </c>
      <c r="K553" s="232">
        <v>41275</v>
      </c>
      <c r="L553" s="202">
        <v>2013</v>
      </c>
      <c r="M553" s="232">
        <v>41639</v>
      </c>
      <c r="N553" s="206" t="s">
        <v>1827</v>
      </c>
      <c r="O553" s="233" t="s">
        <v>6335</v>
      </c>
      <c r="P553" s="209" t="s">
        <v>324</v>
      </c>
      <c r="Q553" s="234">
        <v>1</v>
      </c>
      <c r="R553" s="204">
        <v>8</v>
      </c>
      <c r="S553" s="222" t="s">
        <v>5832</v>
      </c>
      <c r="T553" s="235" t="s">
        <v>6328</v>
      </c>
      <c r="U553" s="214"/>
      <c r="V553" s="214"/>
    </row>
    <row r="554" spans="1:22" s="221" customFormat="1" ht="85.5">
      <c r="A554" s="206" t="s">
        <v>5670</v>
      </c>
      <c r="B554" s="202" t="s">
        <v>1827</v>
      </c>
      <c r="C554" s="208">
        <v>548</v>
      </c>
      <c r="D554" s="218">
        <v>1</v>
      </c>
      <c r="E554" s="223" t="s">
        <v>5910</v>
      </c>
      <c r="F554" s="224">
        <v>41275</v>
      </c>
      <c r="G554" s="206" t="s">
        <v>1189</v>
      </c>
      <c r="H554" s="231">
        <v>5.3351763999999999</v>
      </c>
      <c r="I554" s="231">
        <v>5.3351763999999999</v>
      </c>
      <c r="J554" s="202">
        <v>2013</v>
      </c>
      <c r="K554" s="232">
        <v>41275</v>
      </c>
      <c r="L554" s="202">
        <v>2013</v>
      </c>
      <c r="M554" s="232">
        <v>41639</v>
      </c>
      <c r="N554" s="206" t="s">
        <v>1827</v>
      </c>
      <c r="O554" s="233" t="s">
        <v>6336</v>
      </c>
      <c r="P554" s="209" t="s">
        <v>324</v>
      </c>
      <c r="Q554" s="234">
        <v>1</v>
      </c>
      <c r="R554" s="204">
        <v>8</v>
      </c>
      <c r="S554" s="222" t="s">
        <v>5832</v>
      </c>
      <c r="T554" s="235" t="s">
        <v>6328</v>
      </c>
      <c r="U554" s="214"/>
      <c r="V554" s="214"/>
    </row>
    <row r="555" spans="1:22" s="221" customFormat="1" ht="85.5">
      <c r="A555" s="206" t="s">
        <v>5670</v>
      </c>
      <c r="B555" s="202" t="s">
        <v>1827</v>
      </c>
      <c r="C555" s="208">
        <v>549</v>
      </c>
      <c r="D555" s="218">
        <v>1</v>
      </c>
      <c r="E555" s="223" t="s">
        <v>5910</v>
      </c>
      <c r="F555" s="224">
        <v>41275</v>
      </c>
      <c r="G555" s="206" t="s">
        <v>1189</v>
      </c>
      <c r="H555" s="231">
        <v>1.9919999999999998E-3</v>
      </c>
      <c r="I555" s="231">
        <v>1.9919999999999998E-3</v>
      </c>
      <c r="J555" s="202">
        <v>2013</v>
      </c>
      <c r="K555" s="232">
        <v>41275</v>
      </c>
      <c r="L555" s="202">
        <v>2013</v>
      </c>
      <c r="M555" s="232">
        <v>41639</v>
      </c>
      <c r="N555" s="206" t="s">
        <v>1827</v>
      </c>
      <c r="O555" s="233" t="s">
        <v>6337</v>
      </c>
      <c r="P555" s="209" t="s">
        <v>324</v>
      </c>
      <c r="Q555" s="234">
        <v>1</v>
      </c>
      <c r="R555" s="204">
        <v>8</v>
      </c>
      <c r="S555" s="222" t="s">
        <v>5832</v>
      </c>
      <c r="T555" s="235" t="s">
        <v>6328</v>
      </c>
      <c r="U555" s="214"/>
      <c r="V555" s="214"/>
    </row>
    <row r="556" spans="1:22" s="221" customFormat="1" ht="85.5">
      <c r="A556" s="206" t="s">
        <v>5670</v>
      </c>
      <c r="B556" s="202" t="s">
        <v>1827</v>
      </c>
      <c r="C556" s="208">
        <v>550</v>
      </c>
      <c r="D556" s="218">
        <v>1</v>
      </c>
      <c r="E556" s="223" t="s">
        <v>5910</v>
      </c>
      <c r="F556" s="224">
        <v>41275</v>
      </c>
      <c r="G556" s="206" t="s">
        <v>1189</v>
      </c>
      <c r="H556" s="231">
        <v>1.8959999999999999E-3</v>
      </c>
      <c r="I556" s="231">
        <v>1.8959999999999999E-3</v>
      </c>
      <c r="J556" s="202">
        <v>2013</v>
      </c>
      <c r="K556" s="232">
        <v>41275</v>
      </c>
      <c r="L556" s="202">
        <v>2013</v>
      </c>
      <c r="M556" s="232">
        <v>41639</v>
      </c>
      <c r="N556" s="206" t="s">
        <v>1827</v>
      </c>
      <c r="O556" s="233" t="s">
        <v>6338</v>
      </c>
      <c r="P556" s="209" t="s">
        <v>324</v>
      </c>
      <c r="Q556" s="234">
        <v>1</v>
      </c>
      <c r="R556" s="204">
        <v>8</v>
      </c>
      <c r="S556" s="222" t="s">
        <v>5832</v>
      </c>
      <c r="T556" s="235" t="s">
        <v>6328</v>
      </c>
      <c r="U556" s="214"/>
      <c r="V556" s="214"/>
    </row>
    <row r="557" spans="1:22" s="221" customFormat="1" ht="85.5">
      <c r="A557" s="206" t="s">
        <v>5670</v>
      </c>
      <c r="B557" s="202" t="s">
        <v>1827</v>
      </c>
      <c r="C557" s="208">
        <v>551</v>
      </c>
      <c r="D557" s="218">
        <v>1</v>
      </c>
      <c r="E557" s="223" t="s">
        <v>5910</v>
      </c>
      <c r="F557" s="224">
        <v>41275</v>
      </c>
      <c r="G557" s="206" t="s">
        <v>1189</v>
      </c>
      <c r="H557" s="231">
        <v>2.1092399999999997E-2</v>
      </c>
      <c r="I557" s="231">
        <v>2.1092399999999997E-2</v>
      </c>
      <c r="J557" s="202">
        <v>2013</v>
      </c>
      <c r="K557" s="232">
        <v>41275</v>
      </c>
      <c r="L557" s="202">
        <v>2013</v>
      </c>
      <c r="M557" s="232">
        <v>41639</v>
      </c>
      <c r="N557" s="206" t="s">
        <v>1827</v>
      </c>
      <c r="O557" s="233" t="s">
        <v>6339</v>
      </c>
      <c r="P557" s="209" t="s">
        <v>324</v>
      </c>
      <c r="Q557" s="234">
        <v>1</v>
      </c>
      <c r="R557" s="204">
        <v>8</v>
      </c>
      <c r="S557" s="222" t="s">
        <v>5832</v>
      </c>
      <c r="T557" s="235" t="s">
        <v>6328</v>
      </c>
      <c r="U557" s="214"/>
      <c r="V557" s="214"/>
    </row>
    <row r="558" spans="1:22" s="221" customFormat="1" ht="85.5">
      <c r="A558" s="206" t="s">
        <v>5670</v>
      </c>
      <c r="B558" s="202" t="s">
        <v>1827</v>
      </c>
      <c r="C558" s="208">
        <v>552</v>
      </c>
      <c r="D558" s="218">
        <v>1</v>
      </c>
      <c r="E558" s="223" t="s">
        <v>5910</v>
      </c>
      <c r="F558" s="224">
        <v>41275</v>
      </c>
      <c r="G558" s="206" t="s">
        <v>1189</v>
      </c>
      <c r="H558" s="231">
        <v>2.6263999999999997E-3</v>
      </c>
      <c r="I558" s="231">
        <v>2.6263999999999997E-3</v>
      </c>
      <c r="J558" s="202">
        <v>2013</v>
      </c>
      <c r="K558" s="232">
        <v>41275</v>
      </c>
      <c r="L558" s="202">
        <v>2013</v>
      </c>
      <c r="M558" s="232">
        <v>41639</v>
      </c>
      <c r="N558" s="206" t="s">
        <v>1827</v>
      </c>
      <c r="O558" s="233" t="s">
        <v>6340</v>
      </c>
      <c r="P558" s="209" t="s">
        <v>324</v>
      </c>
      <c r="Q558" s="234">
        <v>1</v>
      </c>
      <c r="R558" s="204">
        <v>8</v>
      </c>
      <c r="S558" s="222" t="s">
        <v>5832</v>
      </c>
      <c r="T558" s="235" t="s">
        <v>6328</v>
      </c>
      <c r="U558" s="214"/>
      <c r="V558" s="214"/>
    </row>
    <row r="559" spans="1:22" s="221" customFormat="1" ht="85.5">
      <c r="A559" s="206" t="s">
        <v>5670</v>
      </c>
      <c r="B559" s="202" t="s">
        <v>1827</v>
      </c>
      <c r="C559" s="208">
        <v>553</v>
      </c>
      <c r="D559" s="218">
        <v>1</v>
      </c>
      <c r="E559" s="223" t="s">
        <v>5910</v>
      </c>
      <c r="F559" s="224">
        <v>41275</v>
      </c>
      <c r="G559" s="206" t="s">
        <v>1189</v>
      </c>
      <c r="H559" s="231">
        <v>1.33826E-2</v>
      </c>
      <c r="I559" s="231">
        <v>1.33826E-2</v>
      </c>
      <c r="J559" s="202">
        <v>2013</v>
      </c>
      <c r="K559" s="232">
        <v>41275</v>
      </c>
      <c r="L559" s="202">
        <v>2013</v>
      </c>
      <c r="M559" s="232">
        <v>41639</v>
      </c>
      <c r="N559" s="206" t="s">
        <v>1827</v>
      </c>
      <c r="O559" s="233" t="s">
        <v>6341</v>
      </c>
      <c r="P559" s="209" t="s">
        <v>324</v>
      </c>
      <c r="Q559" s="234">
        <v>1</v>
      </c>
      <c r="R559" s="204">
        <v>8</v>
      </c>
      <c r="S559" s="222" t="s">
        <v>5832</v>
      </c>
      <c r="T559" s="235" t="s">
        <v>6328</v>
      </c>
      <c r="U559" s="214"/>
      <c r="V559" s="214"/>
    </row>
    <row r="560" spans="1:22" s="221" customFormat="1" ht="85.5">
      <c r="A560" s="206" t="s">
        <v>5670</v>
      </c>
      <c r="B560" s="202" t="s">
        <v>1827</v>
      </c>
      <c r="C560" s="208">
        <v>554</v>
      </c>
      <c r="D560" s="218">
        <v>1</v>
      </c>
      <c r="E560" s="223" t="s">
        <v>5910</v>
      </c>
      <c r="F560" s="224">
        <v>41275</v>
      </c>
      <c r="G560" s="206" t="s">
        <v>1189</v>
      </c>
      <c r="H560" s="231">
        <v>3.0984000000000001E-2</v>
      </c>
      <c r="I560" s="231">
        <v>3.0984000000000001E-2</v>
      </c>
      <c r="J560" s="202">
        <v>2013</v>
      </c>
      <c r="K560" s="232">
        <v>41275</v>
      </c>
      <c r="L560" s="202">
        <v>2013</v>
      </c>
      <c r="M560" s="232">
        <v>41639</v>
      </c>
      <c r="N560" s="206" t="s">
        <v>1827</v>
      </c>
      <c r="O560" s="233" t="s">
        <v>6342</v>
      </c>
      <c r="P560" s="209" t="s">
        <v>324</v>
      </c>
      <c r="Q560" s="234">
        <v>1</v>
      </c>
      <c r="R560" s="204">
        <v>8</v>
      </c>
      <c r="S560" s="222" t="s">
        <v>5832</v>
      </c>
      <c r="T560" s="235" t="s">
        <v>6328</v>
      </c>
      <c r="U560" s="214"/>
      <c r="V560" s="214"/>
    </row>
    <row r="561" spans="1:22" s="221" customFormat="1" ht="85.5">
      <c r="A561" s="206" t="s">
        <v>5670</v>
      </c>
      <c r="B561" s="202" t="s">
        <v>1827</v>
      </c>
      <c r="C561" s="208">
        <v>555</v>
      </c>
      <c r="D561" s="218">
        <v>1</v>
      </c>
      <c r="E561" s="223" t="s">
        <v>5910</v>
      </c>
      <c r="F561" s="224">
        <v>41275</v>
      </c>
      <c r="G561" s="206" t="s">
        <v>1189</v>
      </c>
      <c r="H561" s="231">
        <v>3.0600000000000002E-2</v>
      </c>
      <c r="I561" s="231">
        <v>3.0600000000000002E-2</v>
      </c>
      <c r="J561" s="202">
        <v>2013</v>
      </c>
      <c r="K561" s="232">
        <v>41275</v>
      </c>
      <c r="L561" s="202">
        <v>2013</v>
      </c>
      <c r="M561" s="232">
        <v>41639</v>
      </c>
      <c r="N561" s="206" t="s">
        <v>1827</v>
      </c>
      <c r="O561" s="233" t="s">
        <v>6343</v>
      </c>
      <c r="P561" s="209" t="s">
        <v>324</v>
      </c>
      <c r="Q561" s="234">
        <v>1</v>
      </c>
      <c r="R561" s="204">
        <v>8</v>
      </c>
      <c r="S561" s="222" t="s">
        <v>5832</v>
      </c>
      <c r="T561" s="235" t="s">
        <v>6328</v>
      </c>
      <c r="U561" s="214"/>
      <c r="V561" s="214"/>
    </row>
    <row r="562" spans="1:22" s="221" customFormat="1" ht="85.5">
      <c r="A562" s="206" t="s">
        <v>5670</v>
      </c>
      <c r="B562" s="202" t="s">
        <v>1827</v>
      </c>
      <c r="C562" s="208">
        <v>556</v>
      </c>
      <c r="D562" s="218">
        <v>1</v>
      </c>
      <c r="E562" s="223" t="s">
        <v>5910</v>
      </c>
      <c r="F562" s="224">
        <v>41275</v>
      </c>
      <c r="G562" s="206" t="s">
        <v>1189</v>
      </c>
      <c r="H562" s="231">
        <v>1.3176E-2</v>
      </c>
      <c r="I562" s="231">
        <v>1.3176E-2</v>
      </c>
      <c r="J562" s="202">
        <v>2013</v>
      </c>
      <c r="K562" s="232">
        <v>41275</v>
      </c>
      <c r="L562" s="202">
        <v>2013</v>
      </c>
      <c r="M562" s="232">
        <v>41639</v>
      </c>
      <c r="N562" s="206" t="s">
        <v>1827</v>
      </c>
      <c r="O562" s="233" t="s">
        <v>6344</v>
      </c>
      <c r="P562" s="209" t="s">
        <v>324</v>
      </c>
      <c r="Q562" s="234">
        <v>1</v>
      </c>
      <c r="R562" s="204">
        <v>8</v>
      </c>
      <c r="S562" s="222" t="s">
        <v>5832</v>
      </c>
      <c r="T562" s="235" t="s">
        <v>6328</v>
      </c>
      <c r="U562" s="214"/>
      <c r="V562" s="214"/>
    </row>
    <row r="563" spans="1:22" s="221" customFormat="1" ht="85.5">
      <c r="A563" s="206" t="s">
        <v>5670</v>
      </c>
      <c r="B563" s="202" t="s">
        <v>1827</v>
      </c>
      <c r="C563" s="208">
        <v>557</v>
      </c>
      <c r="D563" s="218">
        <v>1</v>
      </c>
      <c r="E563" s="223" t="s">
        <v>5910</v>
      </c>
      <c r="F563" s="224">
        <v>41275</v>
      </c>
      <c r="G563" s="206" t="s">
        <v>1189</v>
      </c>
      <c r="H563" s="231">
        <v>1.2208E-2</v>
      </c>
      <c r="I563" s="231">
        <v>1.2208E-2</v>
      </c>
      <c r="J563" s="202">
        <v>2013</v>
      </c>
      <c r="K563" s="232">
        <v>41275</v>
      </c>
      <c r="L563" s="202">
        <v>2013</v>
      </c>
      <c r="M563" s="232">
        <v>41639</v>
      </c>
      <c r="N563" s="206" t="s">
        <v>1827</v>
      </c>
      <c r="O563" s="233" t="s">
        <v>6345</v>
      </c>
      <c r="P563" s="209" t="s">
        <v>324</v>
      </c>
      <c r="Q563" s="234">
        <v>1</v>
      </c>
      <c r="R563" s="204">
        <v>8</v>
      </c>
      <c r="S563" s="222" t="s">
        <v>5832</v>
      </c>
      <c r="T563" s="235" t="s">
        <v>6328</v>
      </c>
      <c r="U563" s="214"/>
      <c r="V563" s="214"/>
    </row>
    <row r="564" spans="1:22" s="221" customFormat="1" ht="85.5">
      <c r="A564" s="206" t="s">
        <v>5670</v>
      </c>
      <c r="B564" s="202" t="s">
        <v>1827</v>
      </c>
      <c r="C564" s="208">
        <v>558</v>
      </c>
      <c r="D564" s="218">
        <v>1</v>
      </c>
      <c r="E564" s="223" t="s">
        <v>5910</v>
      </c>
      <c r="F564" s="224">
        <v>41275</v>
      </c>
      <c r="G564" s="206" t="s">
        <v>1189</v>
      </c>
      <c r="H564" s="231">
        <v>1.176E-3</v>
      </c>
      <c r="I564" s="231">
        <v>1.176E-3</v>
      </c>
      <c r="J564" s="202">
        <v>2013</v>
      </c>
      <c r="K564" s="232">
        <v>41275</v>
      </c>
      <c r="L564" s="202">
        <v>2013</v>
      </c>
      <c r="M564" s="232">
        <v>41639</v>
      </c>
      <c r="N564" s="206" t="s">
        <v>1827</v>
      </c>
      <c r="O564" s="233" t="s">
        <v>6346</v>
      </c>
      <c r="P564" s="209" t="s">
        <v>324</v>
      </c>
      <c r="Q564" s="234">
        <v>1</v>
      </c>
      <c r="R564" s="204">
        <v>8</v>
      </c>
      <c r="S564" s="222" t="s">
        <v>5832</v>
      </c>
      <c r="T564" s="235" t="s">
        <v>6328</v>
      </c>
      <c r="U564" s="214"/>
      <c r="V564" s="214"/>
    </row>
    <row r="565" spans="1:22" s="221" customFormat="1" ht="85.5">
      <c r="A565" s="206" t="s">
        <v>5670</v>
      </c>
      <c r="B565" s="202" t="s">
        <v>1827</v>
      </c>
      <c r="C565" s="208">
        <v>559</v>
      </c>
      <c r="D565" s="218">
        <v>1</v>
      </c>
      <c r="E565" s="223" t="s">
        <v>5910</v>
      </c>
      <c r="F565" s="224">
        <v>41275</v>
      </c>
      <c r="G565" s="206" t="s">
        <v>1189</v>
      </c>
      <c r="H565" s="231">
        <v>1.08E-3</v>
      </c>
      <c r="I565" s="231">
        <v>1.08E-3</v>
      </c>
      <c r="J565" s="202">
        <v>2013</v>
      </c>
      <c r="K565" s="232">
        <v>41275</v>
      </c>
      <c r="L565" s="202">
        <v>2013</v>
      </c>
      <c r="M565" s="232">
        <v>41639</v>
      </c>
      <c r="N565" s="206" t="s">
        <v>1827</v>
      </c>
      <c r="O565" s="233" t="s">
        <v>6347</v>
      </c>
      <c r="P565" s="209" t="s">
        <v>324</v>
      </c>
      <c r="Q565" s="234">
        <v>1</v>
      </c>
      <c r="R565" s="204">
        <v>8</v>
      </c>
      <c r="S565" s="222" t="s">
        <v>5832</v>
      </c>
      <c r="T565" s="235" t="s">
        <v>6328</v>
      </c>
      <c r="U565" s="214"/>
      <c r="V565" s="214"/>
    </row>
    <row r="566" spans="1:22" s="221" customFormat="1" ht="85.5">
      <c r="A566" s="206" t="s">
        <v>5670</v>
      </c>
      <c r="B566" s="202" t="s">
        <v>1827</v>
      </c>
      <c r="C566" s="208">
        <v>560</v>
      </c>
      <c r="D566" s="218">
        <v>1</v>
      </c>
      <c r="E566" s="223" t="s">
        <v>5910</v>
      </c>
      <c r="F566" s="224">
        <v>41275</v>
      </c>
      <c r="G566" s="206" t="s">
        <v>1189</v>
      </c>
      <c r="H566" s="231">
        <v>1.353</v>
      </c>
      <c r="I566" s="231">
        <v>1.353</v>
      </c>
      <c r="J566" s="202">
        <v>2013</v>
      </c>
      <c r="K566" s="232">
        <v>41275</v>
      </c>
      <c r="L566" s="202">
        <v>2013</v>
      </c>
      <c r="M566" s="232">
        <v>41639</v>
      </c>
      <c r="N566" s="206" t="s">
        <v>1827</v>
      </c>
      <c r="O566" s="233" t="s">
        <v>6348</v>
      </c>
      <c r="P566" s="209" t="s">
        <v>324</v>
      </c>
      <c r="Q566" s="234">
        <v>1</v>
      </c>
      <c r="R566" s="204">
        <v>8</v>
      </c>
      <c r="S566" s="222" t="s">
        <v>5832</v>
      </c>
      <c r="T566" s="235" t="s">
        <v>6349</v>
      </c>
      <c r="U566" s="214"/>
      <c r="V566" s="214"/>
    </row>
    <row r="567" spans="1:22" s="221" customFormat="1" ht="85.5">
      <c r="A567" s="206" t="s">
        <v>5670</v>
      </c>
      <c r="B567" s="202" t="s">
        <v>1827</v>
      </c>
      <c r="C567" s="208">
        <v>561</v>
      </c>
      <c r="D567" s="218">
        <v>1</v>
      </c>
      <c r="E567" s="223" t="s">
        <v>5910</v>
      </c>
      <c r="F567" s="224">
        <v>41275</v>
      </c>
      <c r="G567" s="206" t="s">
        <v>1189</v>
      </c>
      <c r="H567" s="231">
        <v>16.52816</v>
      </c>
      <c r="I567" s="231">
        <v>16.52816</v>
      </c>
      <c r="J567" s="202">
        <v>2013</v>
      </c>
      <c r="K567" s="232">
        <v>41275</v>
      </c>
      <c r="L567" s="202">
        <v>2013</v>
      </c>
      <c r="M567" s="232">
        <v>41639</v>
      </c>
      <c r="N567" s="206" t="s">
        <v>1827</v>
      </c>
      <c r="O567" s="233" t="s">
        <v>6350</v>
      </c>
      <c r="P567" s="209" t="s">
        <v>324</v>
      </c>
      <c r="Q567" s="234">
        <v>1</v>
      </c>
      <c r="R567" s="204">
        <v>8</v>
      </c>
      <c r="S567" s="222" t="s">
        <v>5832</v>
      </c>
      <c r="T567" s="235" t="s">
        <v>6349</v>
      </c>
      <c r="U567" s="214"/>
      <c r="V567" s="214"/>
    </row>
    <row r="568" spans="1:22" s="221" customFormat="1" ht="85.5">
      <c r="A568" s="206" t="s">
        <v>5670</v>
      </c>
      <c r="B568" s="202" t="s">
        <v>1827</v>
      </c>
      <c r="C568" s="208">
        <v>562</v>
      </c>
      <c r="D568" s="218">
        <v>1</v>
      </c>
      <c r="E568" s="223" t="s">
        <v>5910</v>
      </c>
      <c r="F568" s="224">
        <v>41275</v>
      </c>
      <c r="G568" s="206" t="s">
        <v>1189</v>
      </c>
      <c r="H568" s="231">
        <v>0.31086000000000003</v>
      </c>
      <c r="I568" s="231">
        <v>0.31086000000000003</v>
      </c>
      <c r="J568" s="202">
        <v>2013</v>
      </c>
      <c r="K568" s="232">
        <v>41275</v>
      </c>
      <c r="L568" s="202">
        <v>2013</v>
      </c>
      <c r="M568" s="232">
        <v>41639</v>
      </c>
      <c r="N568" s="206" t="s">
        <v>1827</v>
      </c>
      <c r="O568" s="233" t="s">
        <v>6351</v>
      </c>
      <c r="P568" s="209" t="s">
        <v>324</v>
      </c>
      <c r="Q568" s="234">
        <v>1</v>
      </c>
      <c r="R568" s="204">
        <v>8</v>
      </c>
      <c r="S568" s="222" t="s">
        <v>5832</v>
      </c>
      <c r="T568" s="235" t="s">
        <v>6349</v>
      </c>
      <c r="U568" s="214"/>
      <c r="V568" s="214"/>
    </row>
    <row r="569" spans="1:22" s="221" customFormat="1" ht="85.5">
      <c r="A569" s="206" t="s">
        <v>5670</v>
      </c>
      <c r="B569" s="202" t="s">
        <v>1827</v>
      </c>
      <c r="C569" s="208">
        <v>563</v>
      </c>
      <c r="D569" s="218">
        <v>1</v>
      </c>
      <c r="E569" s="223" t="s">
        <v>5910</v>
      </c>
      <c r="F569" s="224">
        <v>41275</v>
      </c>
      <c r="G569" s="206" t="s">
        <v>1189</v>
      </c>
      <c r="H569" s="231">
        <v>3.5019999999999998</v>
      </c>
      <c r="I569" s="231">
        <v>3.5019999999999998</v>
      </c>
      <c r="J569" s="202">
        <v>2013</v>
      </c>
      <c r="K569" s="232">
        <v>41275</v>
      </c>
      <c r="L569" s="202">
        <v>2013</v>
      </c>
      <c r="M569" s="232">
        <v>41639</v>
      </c>
      <c r="N569" s="206" t="s">
        <v>1827</v>
      </c>
      <c r="O569" s="233" t="s">
        <v>6352</v>
      </c>
      <c r="P569" s="209" t="s">
        <v>324</v>
      </c>
      <c r="Q569" s="234">
        <v>1</v>
      </c>
      <c r="R569" s="204">
        <v>8</v>
      </c>
      <c r="S569" s="222" t="s">
        <v>5832</v>
      </c>
      <c r="T569" s="235" t="s">
        <v>6349</v>
      </c>
      <c r="U569" s="214"/>
      <c r="V569" s="214"/>
    </row>
    <row r="570" spans="1:22" s="221" customFormat="1" ht="85.5">
      <c r="A570" s="206" t="s">
        <v>5670</v>
      </c>
      <c r="B570" s="202" t="s">
        <v>1827</v>
      </c>
      <c r="C570" s="208">
        <v>564</v>
      </c>
      <c r="D570" s="218">
        <v>1</v>
      </c>
      <c r="E570" s="223" t="s">
        <v>5910</v>
      </c>
      <c r="F570" s="224">
        <v>41275</v>
      </c>
      <c r="G570" s="206" t="s">
        <v>1189</v>
      </c>
      <c r="H570" s="231">
        <v>3.7200000000000004E-2</v>
      </c>
      <c r="I570" s="231">
        <v>3.7200000000000004E-2</v>
      </c>
      <c r="J570" s="202">
        <v>2013</v>
      </c>
      <c r="K570" s="232">
        <v>41275</v>
      </c>
      <c r="L570" s="202">
        <v>2013</v>
      </c>
      <c r="M570" s="232">
        <v>41639</v>
      </c>
      <c r="N570" s="206" t="s">
        <v>1827</v>
      </c>
      <c r="O570" s="233" t="s">
        <v>6353</v>
      </c>
      <c r="P570" s="209" t="s">
        <v>324</v>
      </c>
      <c r="Q570" s="234">
        <v>1</v>
      </c>
      <c r="R570" s="204">
        <v>8</v>
      </c>
      <c r="S570" s="222" t="s">
        <v>5832</v>
      </c>
      <c r="T570" s="235" t="s">
        <v>6349</v>
      </c>
      <c r="U570" s="214"/>
      <c r="V570" s="214"/>
    </row>
    <row r="571" spans="1:22" s="221" customFormat="1" ht="85.5">
      <c r="A571" s="206" t="s">
        <v>5670</v>
      </c>
      <c r="B571" s="202" t="s">
        <v>1827</v>
      </c>
      <c r="C571" s="208">
        <v>565</v>
      </c>
      <c r="D571" s="218">
        <v>1</v>
      </c>
      <c r="E571" s="223" t="s">
        <v>5910</v>
      </c>
      <c r="F571" s="224">
        <v>41275</v>
      </c>
      <c r="G571" s="206" t="s">
        <v>1189</v>
      </c>
      <c r="H571" s="231">
        <v>6.11E-3</v>
      </c>
      <c r="I571" s="231">
        <v>6.11E-3</v>
      </c>
      <c r="J571" s="202">
        <v>2013</v>
      </c>
      <c r="K571" s="232">
        <v>41275</v>
      </c>
      <c r="L571" s="202">
        <v>2013</v>
      </c>
      <c r="M571" s="232">
        <v>41639</v>
      </c>
      <c r="N571" s="206" t="s">
        <v>1827</v>
      </c>
      <c r="O571" s="233" t="s">
        <v>6354</v>
      </c>
      <c r="P571" s="209" t="s">
        <v>324</v>
      </c>
      <c r="Q571" s="234">
        <v>1</v>
      </c>
      <c r="R571" s="204">
        <v>8</v>
      </c>
      <c r="S571" s="222" t="s">
        <v>5832</v>
      </c>
      <c r="T571" s="235" t="s">
        <v>6349</v>
      </c>
      <c r="U571" s="214"/>
      <c r="V571" s="214"/>
    </row>
    <row r="572" spans="1:22" s="221" customFormat="1" ht="85.5">
      <c r="A572" s="206" t="s">
        <v>5670</v>
      </c>
      <c r="B572" s="202" t="s">
        <v>1827</v>
      </c>
      <c r="C572" s="208">
        <v>566</v>
      </c>
      <c r="D572" s="218">
        <v>1</v>
      </c>
      <c r="E572" s="223" t="s">
        <v>5910</v>
      </c>
      <c r="F572" s="224">
        <v>41275</v>
      </c>
      <c r="G572" s="206" t="s">
        <v>1189</v>
      </c>
      <c r="H572" s="231">
        <v>0.34238000000000002</v>
      </c>
      <c r="I572" s="231">
        <v>0.34238000000000002</v>
      </c>
      <c r="J572" s="202">
        <v>2013</v>
      </c>
      <c r="K572" s="232">
        <v>41275</v>
      </c>
      <c r="L572" s="202">
        <v>2013</v>
      </c>
      <c r="M572" s="232">
        <v>41639</v>
      </c>
      <c r="N572" s="206" t="s">
        <v>1827</v>
      </c>
      <c r="O572" s="233" t="s">
        <v>6355</v>
      </c>
      <c r="P572" s="209" t="s">
        <v>324</v>
      </c>
      <c r="Q572" s="234">
        <v>1</v>
      </c>
      <c r="R572" s="204">
        <v>8</v>
      </c>
      <c r="S572" s="222" t="s">
        <v>5832</v>
      </c>
      <c r="T572" s="235" t="s">
        <v>6349</v>
      </c>
      <c r="U572" s="214"/>
      <c r="V572" s="214"/>
    </row>
    <row r="573" spans="1:22" s="221" customFormat="1" ht="85.5">
      <c r="A573" s="206" t="s">
        <v>5670</v>
      </c>
      <c r="B573" s="202" t="s">
        <v>1827</v>
      </c>
      <c r="C573" s="208">
        <v>567</v>
      </c>
      <c r="D573" s="218">
        <v>1</v>
      </c>
      <c r="E573" s="223" t="s">
        <v>5910</v>
      </c>
      <c r="F573" s="224">
        <v>41275</v>
      </c>
      <c r="G573" s="206" t="s">
        <v>1189</v>
      </c>
      <c r="H573" s="231">
        <v>9.3999999999999997E-4</v>
      </c>
      <c r="I573" s="231">
        <v>9.3999999999999997E-4</v>
      </c>
      <c r="J573" s="202">
        <v>2013</v>
      </c>
      <c r="K573" s="232">
        <v>41275</v>
      </c>
      <c r="L573" s="202">
        <v>2013</v>
      </c>
      <c r="M573" s="232">
        <v>41639</v>
      </c>
      <c r="N573" s="206" t="s">
        <v>1827</v>
      </c>
      <c r="O573" s="233" t="s">
        <v>6356</v>
      </c>
      <c r="P573" s="209" t="s">
        <v>324</v>
      </c>
      <c r="Q573" s="234">
        <v>1</v>
      </c>
      <c r="R573" s="204">
        <v>8</v>
      </c>
      <c r="S573" s="222" t="s">
        <v>5832</v>
      </c>
      <c r="T573" s="235" t="s">
        <v>6349</v>
      </c>
      <c r="U573" s="214"/>
      <c r="V573" s="214"/>
    </row>
    <row r="574" spans="1:22" s="221" customFormat="1" ht="85.5">
      <c r="A574" s="206" t="s">
        <v>5670</v>
      </c>
      <c r="B574" s="202" t="s">
        <v>1827</v>
      </c>
      <c r="C574" s="208">
        <v>568</v>
      </c>
      <c r="D574" s="218">
        <v>1</v>
      </c>
      <c r="E574" s="223" t="s">
        <v>5910</v>
      </c>
      <c r="F574" s="224">
        <v>41275</v>
      </c>
      <c r="G574" s="206" t="s">
        <v>1189</v>
      </c>
      <c r="H574" s="231">
        <v>9.3999999999999997E-4</v>
      </c>
      <c r="I574" s="231">
        <v>9.3999999999999997E-4</v>
      </c>
      <c r="J574" s="202">
        <v>2013</v>
      </c>
      <c r="K574" s="232">
        <v>41275</v>
      </c>
      <c r="L574" s="202">
        <v>2013</v>
      </c>
      <c r="M574" s="232">
        <v>41639</v>
      </c>
      <c r="N574" s="206" t="s">
        <v>1827</v>
      </c>
      <c r="O574" s="233" t="s">
        <v>6357</v>
      </c>
      <c r="P574" s="209" t="s">
        <v>324</v>
      </c>
      <c r="Q574" s="234">
        <v>1</v>
      </c>
      <c r="R574" s="204">
        <v>8</v>
      </c>
      <c r="S574" s="222" t="s">
        <v>5832</v>
      </c>
      <c r="T574" s="235" t="s">
        <v>6349</v>
      </c>
      <c r="U574" s="214"/>
      <c r="V574" s="214"/>
    </row>
    <row r="575" spans="1:22" s="221" customFormat="1" ht="85.5">
      <c r="A575" s="206" t="s">
        <v>5670</v>
      </c>
      <c r="B575" s="202" t="s">
        <v>1827</v>
      </c>
      <c r="C575" s="208">
        <v>569</v>
      </c>
      <c r="D575" s="218">
        <v>1</v>
      </c>
      <c r="E575" s="223" t="s">
        <v>5910</v>
      </c>
      <c r="F575" s="224">
        <v>41275</v>
      </c>
      <c r="G575" s="206" t="s">
        <v>1189</v>
      </c>
      <c r="H575" s="231">
        <v>2.3799999999999997E-3</v>
      </c>
      <c r="I575" s="231">
        <v>2.3799999999999997E-3</v>
      </c>
      <c r="J575" s="202">
        <v>2013</v>
      </c>
      <c r="K575" s="232">
        <v>41275</v>
      </c>
      <c r="L575" s="202">
        <v>2013</v>
      </c>
      <c r="M575" s="232">
        <v>41639</v>
      </c>
      <c r="N575" s="206" t="s">
        <v>1827</v>
      </c>
      <c r="O575" s="233" t="s">
        <v>6358</v>
      </c>
      <c r="P575" s="209" t="s">
        <v>324</v>
      </c>
      <c r="Q575" s="234">
        <v>1</v>
      </c>
      <c r="R575" s="204">
        <v>8</v>
      </c>
      <c r="S575" s="222" t="s">
        <v>5832</v>
      </c>
      <c r="T575" s="235" t="s">
        <v>6349</v>
      </c>
      <c r="U575" s="214"/>
      <c r="V575" s="214"/>
    </row>
    <row r="576" spans="1:22" s="221" customFormat="1" ht="85.5">
      <c r="A576" s="206" t="s">
        <v>5670</v>
      </c>
      <c r="B576" s="202" t="s">
        <v>1827</v>
      </c>
      <c r="C576" s="208">
        <v>570</v>
      </c>
      <c r="D576" s="218">
        <v>1</v>
      </c>
      <c r="E576" s="223" t="s">
        <v>5910</v>
      </c>
      <c r="F576" s="224">
        <v>41275</v>
      </c>
      <c r="G576" s="206" t="s">
        <v>1189</v>
      </c>
      <c r="H576" s="231">
        <v>9.3999999999999997E-4</v>
      </c>
      <c r="I576" s="231">
        <v>9.3999999999999997E-4</v>
      </c>
      <c r="J576" s="202">
        <v>2013</v>
      </c>
      <c r="K576" s="232">
        <v>41275</v>
      </c>
      <c r="L576" s="202">
        <v>2013</v>
      </c>
      <c r="M576" s="232">
        <v>41639</v>
      </c>
      <c r="N576" s="206" t="s">
        <v>1827</v>
      </c>
      <c r="O576" s="233" t="s">
        <v>6359</v>
      </c>
      <c r="P576" s="209" t="s">
        <v>324</v>
      </c>
      <c r="Q576" s="234">
        <v>1</v>
      </c>
      <c r="R576" s="204">
        <v>8</v>
      </c>
      <c r="S576" s="222" t="s">
        <v>5832</v>
      </c>
      <c r="T576" s="235" t="s">
        <v>6349</v>
      </c>
      <c r="U576" s="214"/>
      <c r="V576" s="214"/>
    </row>
    <row r="577" spans="1:22" s="221" customFormat="1" ht="85.5">
      <c r="A577" s="206" t="s">
        <v>5670</v>
      </c>
      <c r="B577" s="202" t="s">
        <v>1827</v>
      </c>
      <c r="C577" s="208">
        <v>571</v>
      </c>
      <c r="D577" s="218">
        <v>1</v>
      </c>
      <c r="E577" s="223" t="s">
        <v>5910</v>
      </c>
      <c r="F577" s="224">
        <v>41275</v>
      </c>
      <c r="G577" s="206" t="s">
        <v>1189</v>
      </c>
      <c r="H577" s="231">
        <v>1.4E-3</v>
      </c>
      <c r="I577" s="231">
        <v>1.4E-3</v>
      </c>
      <c r="J577" s="202">
        <v>2013</v>
      </c>
      <c r="K577" s="232">
        <v>41275</v>
      </c>
      <c r="L577" s="202">
        <v>2013</v>
      </c>
      <c r="M577" s="232">
        <v>41639</v>
      </c>
      <c r="N577" s="206" t="s">
        <v>1827</v>
      </c>
      <c r="O577" s="233" t="s">
        <v>6360</v>
      </c>
      <c r="P577" s="209" t="s">
        <v>324</v>
      </c>
      <c r="Q577" s="234">
        <v>1</v>
      </c>
      <c r="R577" s="204">
        <v>8</v>
      </c>
      <c r="S577" s="222" t="s">
        <v>5832</v>
      </c>
      <c r="T577" s="235" t="s">
        <v>6349</v>
      </c>
      <c r="U577" s="214"/>
      <c r="V577" s="214"/>
    </row>
    <row r="578" spans="1:22" s="221" customFormat="1" ht="85.5">
      <c r="A578" s="206" t="s">
        <v>5670</v>
      </c>
      <c r="B578" s="202" t="s">
        <v>1827</v>
      </c>
      <c r="C578" s="208">
        <v>572</v>
      </c>
      <c r="D578" s="218">
        <v>1</v>
      </c>
      <c r="E578" s="223" t="s">
        <v>5910</v>
      </c>
      <c r="F578" s="224">
        <v>41275</v>
      </c>
      <c r="G578" s="206" t="s">
        <v>1189</v>
      </c>
      <c r="H578" s="231">
        <v>1.25E-3</v>
      </c>
      <c r="I578" s="231">
        <v>1.25E-3</v>
      </c>
      <c r="J578" s="202">
        <v>2013</v>
      </c>
      <c r="K578" s="232">
        <v>41275</v>
      </c>
      <c r="L578" s="202">
        <v>2013</v>
      </c>
      <c r="M578" s="232">
        <v>41639</v>
      </c>
      <c r="N578" s="206" t="s">
        <v>1827</v>
      </c>
      <c r="O578" s="233" t="s">
        <v>6361</v>
      </c>
      <c r="P578" s="209" t="s">
        <v>324</v>
      </c>
      <c r="Q578" s="234">
        <v>1</v>
      </c>
      <c r="R578" s="204">
        <v>8</v>
      </c>
      <c r="S578" s="222" t="s">
        <v>5832</v>
      </c>
      <c r="T578" s="235" t="s">
        <v>6349</v>
      </c>
      <c r="U578" s="214"/>
      <c r="V578" s="214"/>
    </row>
    <row r="579" spans="1:22" s="221" customFormat="1" ht="85.5">
      <c r="A579" s="206" t="s">
        <v>5670</v>
      </c>
      <c r="B579" s="202" t="s">
        <v>1827</v>
      </c>
      <c r="C579" s="208">
        <v>573</v>
      </c>
      <c r="D579" s="218">
        <v>1</v>
      </c>
      <c r="E579" s="223" t="s">
        <v>5910</v>
      </c>
      <c r="F579" s="224">
        <v>41275</v>
      </c>
      <c r="G579" s="206" t="s">
        <v>1189</v>
      </c>
      <c r="H579" s="231">
        <v>1.25E-3</v>
      </c>
      <c r="I579" s="231">
        <v>1.25E-3</v>
      </c>
      <c r="J579" s="202">
        <v>2013</v>
      </c>
      <c r="K579" s="232">
        <v>41275</v>
      </c>
      <c r="L579" s="202">
        <v>2013</v>
      </c>
      <c r="M579" s="232">
        <v>41639</v>
      </c>
      <c r="N579" s="206" t="s">
        <v>1827</v>
      </c>
      <c r="O579" s="233" t="s">
        <v>6362</v>
      </c>
      <c r="P579" s="209" t="s">
        <v>324</v>
      </c>
      <c r="Q579" s="234">
        <v>1</v>
      </c>
      <c r="R579" s="204">
        <v>8</v>
      </c>
      <c r="S579" s="222" t="s">
        <v>5832</v>
      </c>
      <c r="T579" s="235" t="s">
        <v>6349</v>
      </c>
      <c r="U579" s="214"/>
      <c r="V579" s="214"/>
    </row>
    <row r="580" spans="1:22" s="221" customFormat="1" ht="85.5">
      <c r="A580" s="206" t="s">
        <v>5670</v>
      </c>
      <c r="B580" s="202" t="s">
        <v>1827</v>
      </c>
      <c r="C580" s="208">
        <v>574</v>
      </c>
      <c r="D580" s="218">
        <v>1</v>
      </c>
      <c r="E580" s="223" t="s">
        <v>5910</v>
      </c>
      <c r="F580" s="224">
        <v>41275</v>
      </c>
      <c r="G580" s="206" t="s">
        <v>1189</v>
      </c>
      <c r="H580" s="231">
        <v>1.3799999999999999E-3</v>
      </c>
      <c r="I580" s="231">
        <v>1.3799999999999999E-3</v>
      </c>
      <c r="J580" s="202">
        <v>2013</v>
      </c>
      <c r="K580" s="232">
        <v>41275</v>
      </c>
      <c r="L580" s="202">
        <v>2013</v>
      </c>
      <c r="M580" s="232">
        <v>41639</v>
      </c>
      <c r="N580" s="206" t="s">
        <v>1827</v>
      </c>
      <c r="O580" s="233" t="s">
        <v>6363</v>
      </c>
      <c r="P580" s="209" t="s">
        <v>324</v>
      </c>
      <c r="Q580" s="234">
        <v>1</v>
      </c>
      <c r="R580" s="204">
        <v>8</v>
      </c>
      <c r="S580" s="222" t="s">
        <v>5832</v>
      </c>
      <c r="T580" s="235" t="s">
        <v>6349</v>
      </c>
      <c r="U580" s="214"/>
      <c r="V580" s="214"/>
    </row>
    <row r="581" spans="1:22" s="221" customFormat="1" ht="85.5">
      <c r="A581" s="206" t="s">
        <v>5670</v>
      </c>
      <c r="B581" s="202" t="s">
        <v>1827</v>
      </c>
      <c r="C581" s="208">
        <v>575</v>
      </c>
      <c r="D581" s="218">
        <v>1</v>
      </c>
      <c r="E581" s="223" t="s">
        <v>5910</v>
      </c>
      <c r="F581" s="224">
        <v>41275</v>
      </c>
      <c r="G581" s="206" t="s">
        <v>1189</v>
      </c>
      <c r="H581" s="231">
        <v>1.09E-3</v>
      </c>
      <c r="I581" s="231">
        <v>1.09E-3</v>
      </c>
      <c r="J581" s="202">
        <v>2013</v>
      </c>
      <c r="K581" s="232">
        <v>41275</v>
      </c>
      <c r="L581" s="202">
        <v>2013</v>
      </c>
      <c r="M581" s="232">
        <v>41639</v>
      </c>
      <c r="N581" s="206" t="s">
        <v>1827</v>
      </c>
      <c r="O581" s="233" t="s">
        <v>6364</v>
      </c>
      <c r="P581" s="209" t="s">
        <v>324</v>
      </c>
      <c r="Q581" s="234">
        <v>1</v>
      </c>
      <c r="R581" s="204">
        <v>8</v>
      </c>
      <c r="S581" s="222" t="s">
        <v>5832</v>
      </c>
      <c r="T581" s="235" t="s">
        <v>6349</v>
      </c>
      <c r="U581" s="214"/>
      <c r="V581" s="214"/>
    </row>
    <row r="582" spans="1:22" s="221" customFormat="1" ht="85.5">
      <c r="A582" s="206" t="s">
        <v>5670</v>
      </c>
      <c r="B582" s="202" t="s">
        <v>1827</v>
      </c>
      <c r="C582" s="208">
        <v>576</v>
      </c>
      <c r="D582" s="218">
        <v>1</v>
      </c>
      <c r="E582" s="223" t="s">
        <v>5910</v>
      </c>
      <c r="F582" s="224">
        <v>41275</v>
      </c>
      <c r="G582" s="206" t="s">
        <v>1189</v>
      </c>
      <c r="H582" s="231">
        <v>9.3999999999999997E-4</v>
      </c>
      <c r="I582" s="231">
        <v>9.3999999999999997E-4</v>
      </c>
      <c r="J582" s="202">
        <v>2013</v>
      </c>
      <c r="K582" s="232">
        <v>41275</v>
      </c>
      <c r="L582" s="202">
        <v>2013</v>
      </c>
      <c r="M582" s="232">
        <v>41639</v>
      </c>
      <c r="N582" s="206" t="s">
        <v>1827</v>
      </c>
      <c r="O582" s="233" t="s">
        <v>6365</v>
      </c>
      <c r="P582" s="209" t="s">
        <v>324</v>
      </c>
      <c r="Q582" s="234">
        <v>1</v>
      </c>
      <c r="R582" s="204">
        <v>8</v>
      </c>
      <c r="S582" s="222" t="s">
        <v>5832</v>
      </c>
      <c r="T582" s="235" t="s">
        <v>6349</v>
      </c>
      <c r="U582" s="214"/>
      <c r="V582" s="214"/>
    </row>
    <row r="583" spans="1:22" s="221" customFormat="1" ht="85.5">
      <c r="A583" s="206" t="s">
        <v>5670</v>
      </c>
      <c r="B583" s="202" t="s">
        <v>1827</v>
      </c>
      <c r="C583" s="208">
        <v>577</v>
      </c>
      <c r="D583" s="218">
        <v>1</v>
      </c>
      <c r="E583" s="223" t="s">
        <v>5910</v>
      </c>
      <c r="F583" s="224">
        <v>41275</v>
      </c>
      <c r="G583" s="206" t="s">
        <v>1189</v>
      </c>
      <c r="H583" s="231">
        <v>1.1299999999999999E-3</v>
      </c>
      <c r="I583" s="231">
        <v>1.1299999999999999E-3</v>
      </c>
      <c r="J583" s="202">
        <v>2013</v>
      </c>
      <c r="K583" s="232">
        <v>41275</v>
      </c>
      <c r="L583" s="202">
        <v>2013</v>
      </c>
      <c r="M583" s="232">
        <v>41639</v>
      </c>
      <c r="N583" s="206" t="s">
        <v>1827</v>
      </c>
      <c r="O583" s="233" t="s">
        <v>6366</v>
      </c>
      <c r="P583" s="209" t="s">
        <v>324</v>
      </c>
      <c r="Q583" s="234">
        <v>1</v>
      </c>
      <c r="R583" s="204">
        <v>8</v>
      </c>
      <c r="S583" s="222" t="s">
        <v>5832</v>
      </c>
      <c r="T583" s="235" t="s">
        <v>6349</v>
      </c>
      <c r="U583" s="214"/>
      <c r="V583" s="214"/>
    </row>
    <row r="584" spans="1:22" s="221" customFormat="1" ht="85.5">
      <c r="A584" s="206" t="s">
        <v>5670</v>
      </c>
      <c r="B584" s="202" t="s">
        <v>1827</v>
      </c>
      <c r="C584" s="208">
        <v>578</v>
      </c>
      <c r="D584" s="218">
        <v>1</v>
      </c>
      <c r="E584" s="223" t="s">
        <v>5910</v>
      </c>
      <c r="F584" s="224">
        <v>41275</v>
      </c>
      <c r="G584" s="206" t="s">
        <v>1189</v>
      </c>
      <c r="H584" s="231">
        <v>9.3999999999999997E-4</v>
      </c>
      <c r="I584" s="231">
        <v>9.3999999999999997E-4</v>
      </c>
      <c r="J584" s="202">
        <v>2013</v>
      </c>
      <c r="K584" s="232">
        <v>41275</v>
      </c>
      <c r="L584" s="202">
        <v>2013</v>
      </c>
      <c r="M584" s="232">
        <v>41639</v>
      </c>
      <c r="N584" s="206" t="s">
        <v>1827</v>
      </c>
      <c r="O584" s="233" t="s">
        <v>6367</v>
      </c>
      <c r="P584" s="209" t="s">
        <v>324</v>
      </c>
      <c r="Q584" s="234">
        <v>1</v>
      </c>
      <c r="R584" s="204">
        <v>8</v>
      </c>
      <c r="S584" s="222" t="s">
        <v>5832</v>
      </c>
      <c r="T584" s="235" t="s">
        <v>6349</v>
      </c>
      <c r="U584" s="214"/>
      <c r="V584" s="214"/>
    </row>
    <row r="585" spans="1:22" s="221" customFormat="1" ht="85.5">
      <c r="A585" s="206" t="s">
        <v>5670</v>
      </c>
      <c r="B585" s="202" t="s">
        <v>1827</v>
      </c>
      <c r="C585" s="208">
        <v>579</v>
      </c>
      <c r="D585" s="218">
        <v>1</v>
      </c>
      <c r="E585" s="223" t="s">
        <v>5910</v>
      </c>
      <c r="F585" s="224">
        <v>41275</v>
      </c>
      <c r="G585" s="206" t="s">
        <v>1189</v>
      </c>
      <c r="H585" s="231">
        <v>1.65E-3</v>
      </c>
      <c r="I585" s="231">
        <v>1.65E-3</v>
      </c>
      <c r="J585" s="202">
        <v>2013</v>
      </c>
      <c r="K585" s="232">
        <v>41275</v>
      </c>
      <c r="L585" s="202">
        <v>2013</v>
      </c>
      <c r="M585" s="232">
        <v>41639</v>
      </c>
      <c r="N585" s="206" t="s">
        <v>1827</v>
      </c>
      <c r="O585" s="233" t="s">
        <v>6368</v>
      </c>
      <c r="P585" s="209" t="s">
        <v>324</v>
      </c>
      <c r="Q585" s="234">
        <v>1</v>
      </c>
      <c r="R585" s="204">
        <v>8</v>
      </c>
      <c r="S585" s="222" t="s">
        <v>5832</v>
      </c>
      <c r="T585" s="235" t="s">
        <v>6349</v>
      </c>
      <c r="U585" s="214"/>
      <c r="V585" s="214"/>
    </row>
    <row r="586" spans="1:22" s="221" customFormat="1" ht="85.5">
      <c r="A586" s="206" t="s">
        <v>5670</v>
      </c>
      <c r="B586" s="202" t="s">
        <v>1827</v>
      </c>
      <c r="C586" s="208">
        <v>580</v>
      </c>
      <c r="D586" s="218">
        <v>1</v>
      </c>
      <c r="E586" s="223" t="s">
        <v>5910</v>
      </c>
      <c r="F586" s="224">
        <v>41275</v>
      </c>
      <c r="G586" s="206" t="s">
        <v>1189</v>
      </c>
      <c r="H586" s="231">
        <v>9.3999999999999997E-4</v>
      </c>
      <c r="I586" s="231">
        <v>9.3999999999999997E-4</v>
      </c>
      <c r="J586" s="202">
        <v>2013</v>
      </c>
      <c r="K586" s="232">
        <v>41275</v>
      </c>
      <c r="L586" s="202">
        <v>2013</v>
      </c>
      <c r="M586" s="232">
        <v>41639</v>
      </c>
      <c r="N586" s="206" t="s">
        <v>1827</v>
      </c>
      <c r="O586" s="233" t="s">
        <v>6369</v>
      </c>
      <c r="P586" s="209" t="s">
        <v>324</v>
      </c>
      <c r="Q586" s="234">
        <v>1</v>
      </c>
      <c r="R586" s="204">
        <v>8</v>
      </c>
      <c r="S586" s="222" t="s">
        <v>5832</v>
      </c>
      <c r="T586" s="235" t="s">
        <v>6349</v>
      </c>
      <c r="U586" s="214"/>
      <c r="V586" s="214"/>
    </row>
    <row r="587" spans="1:22" s="221" customFormat="1" ht="85.5">
      <c r="A587" s="206" t="s">
        <v>5670</v>
      </c>
      <c r="B587" s="202" t="s">
        <v>1827</v>
      </c>
      <c r="C587" s="208">
        <v>581</v>
      </c>
      <c r="D587" s="218">
        <v>1</v>
      </c>
      <c r="E587" s="223" t="s">
        <v>5910</v>
      </c>
      <c r="F587" s="224">
        <v>41275</v>
      </c>
      <c r="G587" s="206" t="s">
        <v>1189</v>
      </c>
      <c r="H587" s="231">
        <v>1.2099999999999999E-3</v>
      </c>
      <c r="I587" s="231">
        <v>1.2099999999999999E-3</v>
      </c>
      <c r="J587" s="202">
        <v>2013</v>
      </c>
      <c r="K587" s="232">
        <v>41275</v>
      </c>
      <c r="L587" s="202">
        <v>2013</v>
      </c>
      <c r="M587" s="232">
        <v>41639</v>
      </c>
      <c r="N587" s="206" t="s">
        <v>1827</v>
      </c>
      <c r="O587" s="233" t="s">
        <v>6370</v>
      </c>
      <c r="P587" s="209" t="s">
        <v>324</v>
      </c>
      <c r="Q587" s="234">
        <v>1</v>
      </c>
      <c r="R587" s="204">
        <v>8</v>
      </c>
      <c r="S587" s="222" t="s">
        <v>5832</v>
      </c>
      <c r="T587" s="235" t="s">
        <v>6349</v>
      </c>
      <c r="U587" s="214"/>
      <c r="V587" s="214"/>
    </row>
    <row r="588" spans="1:22" s="221" customFormat="1" ht="85.5">
      <c r="A588" s="206" t="s">
        <v>5670</v>
      </c>
      <c r="B588" s="202" t="s">
        <v>1827</v>
      </c>
      <c r="C588" s="208">
        <v>582</v>
      </c>
      <c r="D588" s="218">
        <v>1</v>
      </c>
      <c r="E588" s="223" t="s">
        <v>5910</v>
      </c>
      <c r="F588" s="224">
        <v>41275</v>
      </c>
      <c r="G588" s="206" t="s">
        <v>1189</v>
      </c>
      <c r="H588" s="231">
        <v>1.1899999999999999E-3</v>
      </c>
      <c r="I588" s="231">
        <v>1.1899999999999999E-3</v>
      </c>
      <c r="J588" s="202">
        <v>2013</v>
      </c>
      <c r="K588" s="232">
        <v>41275</v>
      </c>
      <c r="L588" s="202">
        <v>2013</v>
      </c>
      <c r="M588" s="232">
        <v>41639</v>
      </c>
      <c r="N588" s="206" t="s">
        <v>1827</v>
      </c>
      <c r="O588" s="233" t="s">
        <v>6371</v>
      </c>
      <c r="P588" s="209" t="s">
        <v>324</v>
      </c>
      <c r="Q588" s="234">
        <v>1</v>
      </c>
      <c r="R588" s="204">
        <v>8</v>
      </c>
      <c r="S588" s="222" t="s">
        <v>5832</v>
      </c>
      <c r="T588" s="235" t="s">
        <v>6349</v>
      </c>
      <c r="U588" s="214"/>
      <c r="V588" s="214"/>
    </row>
    <row r="589" spans="1:22" s="221" customFormat="1" ht="85.5">
      <c r="A589" s="206" t="s">
        <v>5670</v>
      </c>
      <c r="B589" s="202" t="s">
        <v>1827</v>
      </c>
      <c r="C589" s="208">
        <v>583</v>
      </c>
      <c r="D589" s="218">
        <v>1</v>
      </c>
      <c r="E589" s="223" t="s">
        <v>5910</v>
      </c>
      <c r="F589" s="224">
        <v>41275</v>
      </c>
      <c r="G589" s="206" t="s">
        <v>1189</v>
      </c>
      <c r="H589" s="231">
        <v>5.2199999999999998E-3</v>
      </c>
      <c r="I589" s="231">
        <v>5.2199999999999998E-3</v>
      </c>
      <c r="J589" s="202">
        <v>2013</v>
      </c>
      <c r="K589" s="232">
        <v>41275</v>
      </c>
      <c r="L589" s="202">
        <v>2013</v>
      </c>
      <c r="M589" s="232">
        <v>41639</v>
      </c>
      <c r="N589" s="206" t="s">
        <v>1827</v>
      </c>
      <c r="O589" s="233" t="s">
        <v>6372</v>
      </c>
      <c r="P589" s="209" t="s">
        <v>324</v>
      </c>
      <c r="Q589" s="234">
        <v>1</v>
      </c>
      <c r="R589" s="204">
        <v>8</v>
      </c>
      <c r="S589" s="222" t="s">
        <v>5832</v>
      </c>
      <c r="T589" s="235" t="s">
        <v>6349</v>
      </c>
      <c r="U589" s="214"/>
      <c r="V589" s="214"/>
    </row>
    <row r="590" spans="1:22" s="221" customFormat="1" ht="85.5">
      <c r="A590" s="206" t="s">
        <v>5670</v>
      </c>
      <c r="B590" s="202" t="s">
        <v>1827</v>
      </c>
      <c r="C590" s="208">
        <v>584</v>
      </c>
      <c r="D590" s="218">
        <v>1</v>
      </c>
      <c r="E590" s="223" t="s">
        <v>5910</v>
      </c>
      <c r="F590" s="224">
        <v>41275</v>
      </c>
      <c r="G590" s="206" t="s">
        <v>1189</v>
      </c>
      <c r="H590" s="231">
        <v>1.25E-3</v>
      </c>
      <c r="I590" s="231">
        <v>1.25E-3</v>
      </c>
      <c r="J590" s="202">
        <v>2013</v>
      </c>
      <c r="K590" s="232">
        <v>41275</v>
      </c>
      <c r="L590" s="202">
        <v>2013</v>
      </c>
      <c r="M590" s="232">
        <v>41639</v>
      </c>
      <c r="N590" s="206" t="s">
        <v>1827</v>
      </c>
      <c r="O590" s="233" t="s">
        <v>6373</v>
      </c>
      <c r="P590" s="209" t="s">
        <v>324</v>
      </c>
      <c r="Q590" s="234">
        <v>1</v>
      </c>
      <c r="R590" s="204">
        <v>8</v>
      </c>
      <c r="S590" s="222" t="s">
        <v>5832</v>
      </c>
      <c r="T590" s="235" t="s">
        <v>6349</v>
      </c>
      <c r="U590" s="214"/>
      <c r="V590" s="214"/>
    </row>
    <row r="591" spans="1:22" s="221" customFormat="1" ht="85.5">
      <c r="A591" s="206" t="s">
        <v>5670</v>
      </c>
      <c r="B591" s="202" t="s">
        <v>1827</v>
      </c>
      <c r="C591" s="208">
        <v>585</v>
      </c>
      <c r="D591" s="218">
        <v>1</v>
      </c>
      <c r="E591" s="223" t="s">
        <v>5910</v>
      </c>
      <c r="F591" s="224">
        <v>41275</v>
      </c>
      <c r="G591" s="206" t="s">
        <v>1189</v>
      </c>
      <c r="H591" s="231">
        <v>9.3999999999999997E-4</v>
      </c>
      <c r="I591" s="231">
        <v>9.3999999999999997E-4</v>
      </c>
      <c r="J591" s="202">
        <v>2013</v>
      </c>
      <c r="K591" s="232">
        <v>41275</v>
      </c>
      <c r="L591" s="202">
        <v>2013</v>
      </c>
      <c r="M591" s="232">
        <v>41639</v>
      </c>
      <c r="N591" s="206" t="s">
        <v>1827</v>
      </c>
      <c r="O591" s="233" t="s">
        <v>6374</v>
      </c>
      <c r="P591" s="209" t="s">
        <v>324</v>
      </c>
      <c r="Q591" s="234">
        <v>1</v>
      </c>
      <c r="R591" s="204">
        <v>8</v>
      </c>
      <c r="S591" s="222" t="s">
        <v>5832</v>
      </c>
      <c r="T591" s="235" t="s">
        <v>6349</v>
      </c>
      <c r="U591" s="214"/>
      <c r="V591" s="214"/>
    </row>
    <row r="592" spans="1:22" s="221" customFormat="1" ht="85.5">
      <c r="A592" s="206" t="s">
        <v>5670</v>
      </c>
      <c r="B592" s="202" t="s">
        <v>1827</v>
      </c>
      <c r="C592" s="208">
        <v>586</v>
      </c>
      <c r="D592" s="218">
        <v>1</v>
      </c>
      <c r="E592" s="223" t="s">
        <v>5910</v>
      </c>
      <c r="F592" s="224">
        <v>41275</v>
      </c>
      <c r="G592" s="206" t="s">
        <v>1189</v>
      </c>
      <c r="H592" s="231">
        <v>0.21043000000000001</v>
      </c>
      <c r="I592" s="231">
        <v>0.21043000000000001</v>
      </c>
      <c r="J592" s="202">
        <v>2013</v>
      </c>
      <c r="K592" s="232">
        <v>41275</v>
      </c>
      <c r="L592" s="202">
        <v>2013</v>
      </c>
      <c r="M592" s="232">
        <v>41639</v>
      </c>
      <c r="N592" s="206" t="s">
        <v>1827</v>
      </c>
      <c r="O592" s="233" t="s">
        <v>6375</v>
      </c>
      <c r="P592" s="209" t="s">
        <v>324</v>
      </c>
      <c r="Q592" s="234">
        <v>1</v>
      </c>
      <c r="R592" s="204">
        <v>8</v>
      </c>
      <c r="S592" s="222" t="s">
        <v>5832</v>
      </c>
      <c r="T592" s="235" t="s">
        <v>6349</v>
      </c>
      <c r="U592" s="214"/>
      <c r="V592" s="214"/>
    </row>
    <row r="593" spans="1:22" s="221" customFormat="1" ht="85.5">
      <c r="A593" s="206" t="s">
        <v>5670</v>
      </c>
      <c r="B593" s="202" t="s">
        <v>1827</v>
      </c>
      <c r="C593" s="208">
        <v>587</v>
      </c>
      <c r="D593" s="218">
        <v>1</v>
      </c>
      <c r="E593" s="223" t="s">
        <v>5910</v>
      </c>
      <c r="F593" s="224">
        <v>41275</v>
      </c>
      <c r="G593" s="206" t="s">
        <v>1189</v>
      </c>
      <c r="H593" s="231">
        <v>3.6099999999999999E-3</v>
      </c>
      <c r="I593" s="231">
        <v>3.6099999999999999E-3</v>
      </c>
      <c r="J593" s="202">
        <v>2013</v>
      </c>
      <c r="K593" s="232">
        <v>41275</v>
      </c>
      <c r="L593" s="202">
        <v>2013</v>
      </c>
      <c r="M593" s="232">
        <v>41639</v>
      </c>
      <c r="N593" s="206" t="s">
        <v>1827</v>
      </c>
      <c r="O593" s="233" t="s">
        <v>6376</v>
      </c>
      <c r="P593" s="209" t="s">
        <v>324</v>
      </c>
      <c r="Q593" s="234">
        <v>1</v>
      </c>
      <c r="R593" s="204">
        <v>8</v>
      </c>
      <c r="S593" s="222" t="s">
        <v>5832</v>
      </c>
      <c r="T593" s="235" t="s">
        <v>6349</v>
      </c>
      <c r="U593" s="214"/>
      <c r="V593" s="214"/>
    </row>
    <row r="594" spans="1:22" s="221" customFormat="1" ht="85.5">
      <c r="A594" s="206" t="s">
        <v>5670</v>
      </c>
      <c r="B594" s="202" t="s">
        <v>1827</v>
      </c>
      <c r="C594" s="208">
        <v>588</v>
      </c>
      <c r="D594" s="218">
        <v>1</v>
      </c>
      <c r="E594" s="223" t="s">
        <v>5910</v>
      </c>
      <c r="F594" s="224">
        <v>41275</v>
      </c>
      <c r="G594" s="206" t="s">
        <v>1189</v>
      </c>
      <c r="H594" s="231">
        <v>4.8399999999999997E-3</v>
      </c>
      <c r="I594" s="231">
        <v>4.8399999999999997E-3</v>
      </c>
      <c r="J594" s="202">
        <v>2013</v>
      </c>
      <c r="K594" s="232">
        <v>41275</v>
      </c>
      <c r="L594" s="202">
        <v>2013</v>
      </c>
      <c r="M594" s="232">
        <v>41639</v>
      </c>
      <c r="N594" s="206" t="s">
        <v>1827</v>
      </c>
      <c r="O594" s="233" t="s">
        <v>6377</v>
      </c>
      <c r="P594" s="209" t="s">
        <v>324</v>
      </c>
      <c r="Q594" s="234">
        <v>1</v>
      </c>
      <c r="R594" s="204">
        <v>8</v>
      </c>
      <c r="S594" s="222" t="s">
        <v>5832</v>
      </c>
      <c r="T594" s="235" t="s">
        <v>6349</v>
      </c>
      <c r="U594" s="214"/>
      <c r="V594" s="214"/>
    </row>
    <row r="595" spans="1:22" s="221" customFormat="1" ht="85.5">
      <c r="A595" s="206" t="s">
        <v>5670</v>
      </c>
      <c r="B595" s="202" t="s">
        <v>1827</v>
      </c>
      <c r="C595" s="208">
        <v>589</v>
      </c>
      <c r="D595" s="218">
        <v>1</v>
      </c>
      <c r="E595" s="223" t="s">
        <v>5910</v>
      </c>
      <c r="F595" s="224">
        <v>41275</v>
      </c>
      <c r="G595" s="206" t="s">
        <v>1189</v>
      </c>
      <c r="H595" s="231">
        <v>4.15E-3</v>
      </c>
      <c r="I595" s="231">
        <v>4.15E-3</v>
      </c>
      <c r="J595" s="202">
        <v>2013</v>
      </c>
      <c r="K595" s="232">
        <v>41275</v>
      </c>
      <c r="L595" s="202">
        <v>2013</v>
      </c>
      <c r="M595" s="232">
        <v>41639</v>
      </c>
      <c r="N595" s="206" t="s">
        <v>1827</v>
      </c>
      <c r="O595" s="233" t="s">
        <v>6378</v>
      </c>
      <c r="P595" s="209" t="s">
        <v>324</v>
      </c>
      <c r="Q595" s="234">
        <v>1</v>
      </c>
      <c r="R595" s="204">
        <v>8</v>
      </c>
      <c r="S595" s="222" t="s">
        <v>5832</v>
      </c>
      <c r="T595" s="235" t="s">
        <v>6349</v>
      </c>
      <c r="U595" s="214"/>
      <c r="V595" s="214"/>
    </row>
    <row r="596" spans="1:22" s="221" customFormat="1" ht="85.5">
      <c r="A596" s="206" t="s">
        <v>5670</v>
      </c>
      <c r="B596" s="202" t="s">
        <v>1827</v>
      </c>
      <c r="C596" s="208">
        <v>590</v>
      </c>
      <c r="D596" s="218">
        <v>1</v>
      </c>
      <c r="E596" s="223" t="s">
        <v>5910</v>
      </c>
      <c r="F596" s="224">
        <v>41275</v>
      </c>
      <c r="G596" s="206" t="s">
        <v>1189</v>
      </c>
      <c r="H596" s="231">
        <v>3.8300000000000001E-3</v>
      </c>
      <c r="I596" s="231">
        <v>3.8300000000000001E-3</v>
      </c>
      <c r="J596" s="202">
        <v>2013</v>
      </c>
      <c r="K596" s="232">
        <v>41275</v>
      </c>
      <c r="L596" s="202">
        <v>2013</v>
      </c>
      <c r="M596" s="232">
        <v>41639</v>
      </c>
      <c r="N596" s="206" t="s">
        <v>1827</v>
      </c>
      <c r="O596" s="233" t="s">
        <v>6379</v>
      </c>
      <c r="P596" s="209" t="s">
        <v>324</v>
      </c>
      <c r="Q596" s="234">
        <v>1</v>
      </c>
      <c r="R596" s="204">
        <v>8</v>
      </c>
      <c r="S596" s="222" t="s">
        <v>5832</v>
      </c>
      <c r="T596" s="235" t="s">
        <v>6349</v>
      </c>
      <c r="U596" s="214"/>
      <c r="V596" s="214"/>
    </row>
    <row r="597" spans="1:22" s="221" customFormat="1" ht="85.5">
      <c r="A597" s="206" t="s">
        <v>5670</v>
      </c>
      <c r="B597" s="202" t="s">
        <v>1827</v>
      </c>
      <c r="C597" s="208">
        <v>591</v>
      </c>
      <c r="D597" s="218">
        <v>1</v>
      </c>
      <c r="E597" s="223" t="s">
        <v>5910</v>
      </c>
      <c r="F597" s="224">
        <v>41275</v>
      </c>
      <c r="G597" s="206" t="s">
        <v>1189</v>
      </c>
      <c r="H597" s="231">
        <v>7.1300000000000001E-3</v>
      </c>
      <c r="I597" s="231">
        <v>7.1300000000000001E-3</v>
      </c>
      <c r="J597" s="202">
        <v>2013</v>
      </c>
      <c r="K597" s="232">
        <v>41275</v>
      </c>
      <c r="L597" s="202">
        <v>2013</v>
      </c>
      <c r="M597" s="232">
        <v>41639</v>
      </c>
      <c r="N597" s="206" t="s">
        <v>1827</v>
      </c>
      <c r="O597" s="233" t="s">
        <v>6380</v>
      </c>
      <c r="P597" s="209" t="s">
        <v>324</v>
      </c>
      <c r="Q597" s="234">
        <v>1</v>
      </c>
      <c r="R597" s="204">
        <v>8</v>
      </c>
      <c r="S597" s="222" t="s">
        <v>5832</v>
      </c>
      <c r="T597" s="235" t="s">
        <v>6349</v>
      </c>
      <c r="U597" s="214"/>
      <c r="V597" s="214"/>
    </row>
    <row r="598" spans="1:22" s="221" customFormat="1" ht="85.5">
      <c r="A598" s="206" t="s">
        <v>5670</v>
      </c>
      <c r="B598" s="202" t="s">
        <v>1827</v>
      </c>
      <c r="C598" s="208">
        <v>592</v>
      </c>
      <c r="D598" s="218">
        <v>1</v>
      </c>
      <c r="E598" s="223" t="s">
        <v>5910</v>
      </c>
      <c r="F598" s="224">
        <v>41275</v>
      </c>
      <c r="G598" s="206" t="s">
        <v>1189</v>
      </c>
      <c r="H598" s="231">
        <v>2.4399999999999999E-3</v>
      </c>
      <c r="I598" s="231">
        <v>2.4399999999999999E-3</v>
      </c>
      <c r="J598" s="202">
        <v>2013</v>
      </c>
      <c r="K598" s="232">
        <v>41275</v>
      </c>
      <c r="L598" s="202">
        <v>2013</v>
      </c>
      <c r="M598" s="232">
        <v>41639</v>
      </c>
      <c r="N598" s="206" t="s">
        <v>1827</v>
      </c>
      <c r="O598" s="233" t="s">
        <v>6381</v>
      </c>
      <c r="P598" s="209" t="s">
        <v>324</v>
      </c>
      <c r="Q598" s="234">
        <v>1</v>
      </c>
      <c r="R598" s="204">
        <v>8</v>
      </c>
      <c r="S598" s="222" t="s">
        <v>5832</v>
      </c>
      <c r="T598" s="235" t="s">
        <v>6349</v>
      </c>
      <c r="U598" s="214"/>
      <c r="V598" s="214"/>
    </row>
    <row r="599" spans="1:22" s="221" customFormat="1" ht="85.5">
      <c r="A599" s="206" t="s">
        <v>5670</v>
      </c>
      <c r="B599" s="202" t="s">
        <v>1827</v>
      </c>
      <c r="C599" s="208">
        <v>593</v>
      </c>
      <c r="D599" s="218">
        <v>1</v>
      </c>
      <c r="E599" s="223" t="s">
        <v>5910</v>
      </c>
      <c r="F599" s="224">
        <v>41275</v>
      </c>
      <c r="G599" s="206" t="s">
        <v>1189</v>
      </c>
      <c r="H599" s="231">
        <v>2.4399999999999999E-3</v>
      </c>
      <c r="I599" s="231">
        <v>2.4399999999999999E-3</v>
      </c>
      <c r="J599" s="202">
        <v>2013</v>
      </c>
      <c r="K599" s="232">
        <v>41275</v>
      </c>
      <c r="L599" s="202">
        <v>2013</v>
      </c>
      <c r="M599" s="232">
        <v>41639</v>
      </c>
      <c r="N599" s="206" t="s">
        <v>1827</v>
      </c>
      <c r="O599" s="233" t="s">
        <v>6382</v>
      </c>
      <c r="P599" s="209" t="s">
        <v>324</v>
      </c>
      <c r="Q599" s="234">
        <v>1</v>
      </c>
      <c r="R599" s="204">
        <v>8</v>
      </c>
      <c r="S599" s="222" t="s">
        <v>5832</v>
      </c>
      <c r="T599" s="235" t="s">
        <v>6349</v>
      </c>
      <c r="U599" s="214"/>
      <c r="V599" s="214"/>
    </row>
    <row r="600" spans="1:22" s="221" customFormat="1" ht="85.5">
      <c r="A600" s="206" t="s">
        <v>5670</v>
      </c>
      <c r="B600" s="202" t="s">
        <v>1827</v>
      </c>
      <c r="C600" s="208">
        <v>594</v>
      </c>
      <c r="D600" s="218">
        <v>1</v>
      </c>
      <c r="E600" s="223" t="s">
        <v>5910</v>
      </c>
      <c r="F600" s="224">
        <v>41275</v>
      </c>
      <c r="G600" s="206" t="s">
        <v>1189</v>
      </c>
      <c r="H600" s="231">
        <v>4.7099999999999998E-3</v>
      </c>
      <c r="I600" s="231">
        <v>4.7099999999999998E-3</v>
      </c>
      <c r="J600" s="202">
        <v>2013</v>
      </c>
      <c r="K600" s="232">
        <v>41275</v>
      </c>
      <c r="L600" s="202">
        <v>2013</v>
      </c>
      <c r="M600" s="232">
        <v>41639</v>
      </c>
      <c r="N600" s="206" t="s">
        <v>1827</v>
      </c>
      <c r="O600" s="233" t="s">
        <v>6383</v>
      </c>
      <c r="P600" s="209" t="s">
        <v>324</v>
      </c>
      <c r="Q600" s="234">
        <v>1</v>
      </c>
      <c r="R600" s="204">
        <v>8</v>
      </c>
      <c r="S600" s="222" t="s">
        <v>5832</v>
      </c>
      <c r="T600" s="235" t="s">
        <v>6349</v>
      </c>
      <c r="U600" s="214"/>
      <c r="V600" s="214"/>
    </row>
    <row r="601" spans="1:22" s="221" customFormat="1" ht="85.5">
      <c r="A601" s="206" t="s">
        <v>5670</v>
      </c>
      <c r="B601" s="202" t="s">
        <v>1827</v>
      </c>
      <c r="C601" s="208">
        <v>595</v>
      </c>
      <c r="D601" s="218">
        <v>1</v>
      </c>
      <c r="E601" s="223" t="s">
        <v>5910</v>
      </c>
      <c r="F601" s="224">
        <v>41275</v>
      </c>
      <c r="G601" s="206" t="s">
        <v>1189</v>
      </c>
      <c r="H601" s="231">
        <v>0.82740999999999998</v>
      </c>
      <c r="I601" s="231">
        <v>0.82740999999999998</v>
      </c>
      <c r="J601" s="202">
        <v>2013</v>
      </c>
      <c r="K601" s="232">
        <v>41275</v>
      </c>
      <c r="L601" s="202">
        <v>2013</v>
      </c>
      <c r="M601" s="232">
        <v>41639</v>
      </c>
      <c r="N601" s="206" t="s">
        <v>1827</v>
      </c>
      <c r="O601" s="233" t="s">
        <v>6384</v>
      </c>
      <c r="P601" s="209" t="s">
        <v>324</v>
      </c>
      <c r="Q601" s="234">
        <v>1</v>
      </c>
      <c r="R601" s="204">
        <v>8</v>
      </c>
      <c r="S601" s="222" t="s">
        <v>5832</v>
      </c>
      <c r="T601" s="235" t="s">
        <v>6385</v>
      </c>
      <c r="U601" s="214"/>
      <c r="V601" s="214"/>
    </row>
    <row r="602" spans="1:22" s="221" customFormat="1" ht="85.5">
      <c r="A602" s="206" t="s">
        <v>5670</v>
      </c>
      <c r="B602" s="202" t="s">
        <v>1827</v>
      </c>
      <c r="C602" s="208">
        <v>596</v>
      </c>
      <c r="D602" s="218">
        <v>1</v>
      </c>
      <c r="E602" s="223" t="s">
        <v>5910</v>
      </c>
      <c r="F602" s="224">
        <v>41275</v>
      </c>
      <c r="G602" s="206" t="s">
        <v>1189</v>
      </c>
      <c r="H602" s="231">
        <v>16.825283438</v>
      </c>
      <c r="I602" s="231">
        <v>16.825283438</v>
      </c>
      <c r="J602" s="202">
        <v>2013</v>
      </c>
      <c r="K602" s="232">
        <v>41275</v>
      </c>
      <c r="L602" s="202">
        <v>2013</v>
      </c>
      <c r="M602" s="232">
        <v>41639</v>
      </c>
      <c r="N602" s="206" t="s">
        <v>1827</v>
      </c>
      <c r="O602" s="233" t="s">
        <v>6386</v>
      </c>
      <c r="P602" s="209" t="s">
        <v>324</v>
      </c>
      <c r="Q602" s="234">
        <v>1</v>
      </c>
      <c r="R602" s="204">
        <v>8</v>
      </c>
      <c r="S602" s="222" t="s">
        <v>5832</v>
      </c>
      <c r="T602" s="235" t="s">
        <v>6387</v>
      </c>
      <c r="U602" s="214"/>
      <c r="V602" s="214"/>
    </row>
    <row r="603" spans="1:22" s="221" customFormat="1" ht="85.5">
      <c r="A603" s="206" t="s">
        <v>5670</v>
      </c>
      <c r="B603" s="202" t="s">
        <v>1827</v>
      </c>
      <c r="C603" s="208">
        <v>597</v>
      </c>
      <c r="D603" s="218">
        <v>1</v>
      </c>
      <c r="E603" s="223" t="s">
        <v>5910</v>
      </c>
      <c r="F603" s="224">
        <v>41275</v>
      </c>
      <c r="G603" s="206" t="s">
        <v>1189</v>
      </c>
      <c r="H603" s="231">
        <v>25.023610000000001</v>
      </c>
      <c r="I603" s="231">
        <v>25.023610000000001</v>
      </c>
      <c r="J603" s="202">
        <v>2013</v>
      </c>
      <c r="K603" s="232">
        <v>41275</v>
      </c>
      <c r="L603" s="202">
        <v>2013</v>
      </c>
      <c r="M603" s="232">
        <v>41639</v>
      </c>
      <c r="N603" s="206" t="s">
        <v>1827</v>
      </c>
      <c r="O603" s="233" t="s">
        <v>6388</v>
      </c>
      <c r="P603" s="209" t="s">
        <v>324</v>
      </c>
      <c r="Q603" s="234">
        <v>1</v>
      </c>
      <c r="R603" s="204">
        <v>8</v>
      </c>
      <c r="S603" s="222" t="s">
        <v>5832</v>
      </c>
      <c r="T603" s="235" t="s">
        <v>6387</v>
      </c>
      <c r="U603" s="214"/>
      <c r="V603" s="214"/>
    </row>
    <row r="604" spans="1:22" s="221" customFormat="1" ht="85.5">
      <c r="A604" s="206" t="s">
        <v>5670</v>
      </c>
      <c r="B604" s="202" t="s">
        <v>1827</v>
      </c>
      <c r="C604" s="208">
        <v>598</v>
      </c>
      <c r="D604" s="218">
        <v>1</v>
      </c>
      <c r="E604" s="223" t="s">
        <v>5910</v>
      </c>
      <c r="F604" s="224">
        <v>41275</v>
      </c>
      <c r="G604" s="206" t="s">
        <v>1189</v>
      </c>
      <c r="H604" s="231">
        <v>1.01E-3</v>
      </c>
      <c r="I604" s="231">
        <v>1.01E-3</v>
      </c>
      <c r="J604" s="202">
        <v>2013</v>
      </c>
      <c r="K604" s="232">
        <v>41275</v>
      </c>
      <c r="L604" s="202">
        <v>2013</v>
      </c>
      <c r="M604" s="232">
        <v>41639</v>
      </c>
      <c r="N604" s="206" t="s">
        <v>1827</v>
      </c>
      <c r="O604" s="233" t="s">
        <v>6389</v>
      </c>
      <c r="P604" s="209" t="s">
        <v>324</v>
      </c>
      <c r="Q604" s="234">
        <v>1</v>
      </c>
      <c r="R604" s="204">
        <v>8</v>
      </c>
      <c r="S604" s="222" t="s">
        <v>5832</v>
      </c>
      <c r="T604" s="235" t="s">
        <v>6387</v>
      </c>
      <c r="U604" s="214"/>
      <c r="V604" s="214"/>
    </row>
    <row r="605" spans="1:22" s="221" customFormat="1" ht="85.5">
      <c r="A605" s="206" t="s">
        <v>5670</v>
      </c>
      <c r="B605" s="202" t="s">
        <v>1827</v>
      </c>
      <c r="C605" s="208">
        <v>599</v>
      </c>
      <c r="D605" s="218">
        <v>1</v>
      </c>
      <c r="E605" s="223" t="s">
        <v>5910</v>
      </c>
      <c r="F605" s="224">
        <v>41275</v>
      </c>
      <c r="G605" s="206" t="s">
        <v>1189</v>
      </c>
      <c r="H605" s="231">
        <v>1.1300000000000001E-2</v>
      </c>
      <c r="I605" s="231">
        <v>1.1300000000000001E-2</v>
      </c>
      <c r="J605" s="202">
        <v>2013</v>
      </c>
      <c r="K605" s="232">
        <v>41275</v>
      </c>
      <c r="L605" s="202">
        <v>2013</v>
      </c>
      <c r="M605" s="232">
        <v>41639</v>
      </c>
      <c r="N605" s="206" t="s">
        <v>1827</v>
      </c>
      <c r="O605" s="233" t="s">
        <v>6390</v>
      </c>
      <c r="P605" s="209" t="s">
        <v>324</v>
      </c>
      <c r="Q605" s="234">
        <v>1</v>
      </c>
      <c r="R605" s="204">
        <v>8</v>
      </c>
      <c r="S605" s="222" t="s">
        <v>5832</v>
      </c>
      <c r="T605" s="235" t="s">
        <v>6387</v>
      </c>
      <c r="U605" s="214"/>
      <c r="V605" s="214"/>
    </row>
    <row r="606" spans="1:22" s="221" customFormat="1" ht="85.5">
      <c r="A606" s="206" t="s">
        <v>5670</v>
      </c>
      <c r="B606" s="202" t="s">
        <v>1827</v>
      </c>
      <c r="C606" s="208">
        <v>600</v>
      </c>
      <c r="D606" s="218">
        <v>1</v>
      </c>
      <c r="E606" s="223" t="s">
        <v>5910</v>
      </c>
      <c r="F606" s="224">
        <v>41275</v>
      </c>
      <c r="G606" s="206" t="s">
        <v>1189</v>
      </c>
      <c r="H606" s="231">
        <v>1.7329999999999998E-2</v>
      </c>
      <c r="I606" s="231">
        <v>1.7329999999999998E-2</v>
      </c>
      <c r="J606" s="202">
        <v>2013</v>
      </c>
      <c r="K606" s="232">
        <v>41275</v>
      </c>
      <c r="L606" s="202">
        <v>2013</v>
      </c>
      <c r="M606" s="232">
        <v>41639</v>
      </c>
      <c r="N606" s="206" t="s">
        <v>1827</v>
      </c>
      <c r="O606" s="233" t="s">
        <v>6391</v>
      </c>
      <c r="P606" s="209" t="s">
        <v>324</v>
      </c>
      <c r="Q606" s="234">
        <v>1</v>
      </c>
      <c r="R606" s="204">
        <v>8</v>
      </c>
      <c r="S606" s="222" t="s">
        <v>5832</v>
      </c>
      <c r="T606" s="235" t="s">
        <v>6387</v>
      </c>
      <c r="U606" s="214"/>
      <c r="V606" s="214"/>
    </row>
    <row r="607" spans="1:22" s="221" customFormat="1" ht="85.5">
      <c r="A607" s="206" t="s">
        <v>5670</v>
      </c>
      <c r="B607" s="202" t="s">
        <v>1827</v>
      </c>
      <c r="C607" s="208">
        <v>601</v>
      </c>
      <c r="D607" s="218">
        <v>1</v>
      </c>
      <c r="E607" s="223" t="s">
        <v>5910</v>
      </c>
      <c r="F607" s="224">
        <v>41275</v>
      </c>
      <c r="G607" s="206" t="s">
        <v>1189</v>
      </c>
      <c r="H607" s="231">
        <v>9.5999999999999992E-4</v>
      </c>
      <c r="I607" s="231">
        <v>9.5999999999999992E-4</v>
      </c>
      <c r="J607" s="202">
        <v>2013</v>
      </c>
      <c r="K607" s="232">
        <v>41275</v>
      </c>
      <c r="L607" s="202">
        <v>2013</v>
      </c>
      <c r="M607" s="232">
        <v>41639</v>
      </c>
      <c r="N607" s="206" t="s">
        <v>1827</v>
      </c>
      <c r="O607" s="233" t="s">
        <v>6392</v>
      </c>
      <c r="P607" s="209" t="s">
        <v>324</v>
      </c>
      <c r="Q607" s="234">
        <v>1</v>
      </c>
      <c r="R607" s="204">
        <v>8</v>
      </c>
      <c r="S607" s="222" t="s">
        <v>5832</v>
      </c>
      <c r="T607" s="235" t="s">
        <v>6387</v>
      </c>
      <c r="U607" s="214"/>
      <c r="V607" s="214"/>
    </row>
    <row r="608" spans="1:22" s="221" customFormat="1" ht="85.5">
      <c r="A608" s="206" t="s">
        <v>5670</v>
      </c>
      <c r="B608" s="202" t="s">
        <v>1827</v>
      </c>
      <c r="C608" s="208">
        <v>602</v>
      </c>
      <c r="D608" s="218">
        <v>1</v>
      </c>
      <c r="E608" s="223" t="s">
        <v>5910</v>
      </c>
      <c r="F608" s="224">
        <v>41275</v>
      </c>
      <c r="G608" s="206" t="s">
        <v>1189</v>
      </c>
      <c r="H608" s="231">
        <v>7.7999999999999999E-4</v>
      </c>
      <c r="I608" s="231">
        <v>7.7999999999999999E-4</v>
      </c>
      <c r="J608" s="202">
        <v>2013</v>
      </c>
      <c r="K608" s="232">
        <v>41275</v>
      </c>
      <c r="L608" s="202">
        <v>2013</v>
      </c>
      <c r="M608" s="232">
        <v>41639</v>
      </c>
      <c r="N608" s="206" t="s">
        <v>1827</v>
      </c>
      <c r="O608" s="233" t="s">
        <v>6393</v>
      </c>
      <c r="P608" s="209" t="s">
        <v>324</v>
      </c>
      <c r="Q608" s="234">
        <v>1</v>
      </c>
      <c r="R608" s="204">
        <v>8</v>
      </c>
      <c r="S608" s="222" t="s">
        <v>5832</v>
      </c>
      <c r="T608" s="235" t="s">
        <v>6387</v>
      </c>
      <c r="U608" s="214"/>
      <c r="V608" s="214"/>
    </row>
    <row r="609" spans="1:22" s="221" customFormat="1" ht="85.5">
      <c r="A609" s="206" t="s">
        <v>5670</v>
      </c>
      <c r="B609" s="202" t="s">
        <v>1827</v>
      </c>
      <c r="C609" s="208">
        <v>603</v>
      </c>
      <c r="D609" s="218">
        <v>1</v>
      </c>
      <c r="E609" s="223" t="s">
        <v>5910</v>
      </c>
      <c r="F609" s="224">
        <v>41275</v>
      </c>
      <c r="G609" s="206" t="s">
        <v>1189</v>
      </c>
      <c r="H609" s="231">
        <v>1.4279999999999999E-2</v>
      </c>
      <c r="I609" s="231">
        <v>1.4279999999999999E-2</v>
      </c>
      <c r="J609" s="202">
        <v>2013</v>
      </c>
      <c r="K609" s="232">
        <v>41275</v>
      </c>
      <c r="L609" s="202">
        <v>2013</v>
      </c>
      <c r="M609" s="232">
        <v>41639</v>
      </c>
      <c r="N609" s="206" t="s">
        <v>1827</v>
      </c>
      <c r="O609" s="233" t="s">
        <v>6394</v>
      </c>
      <c r="P609" s="209" t="s">
        <v>324</v>
      </c>
      <c r="Q609" s="234">
        <v>1</v>
      </c>
      <c r="R609" s="204">
        <v>8</v>
      </c>
      <c r="S609" s="222" t="s">
        <v>5832</v>
      </c>
      <c r="T609" s="235" t="s">
        <v>6387</v>
      </c>
      <c r="U609" s="214"/>
      <c r="V609" s="214"/>
    </row>
    <row r="610" spans="1:22" s="221" customFormat="1" ht="85.5">
      <c r="A610" s="206" t="s">
        <v>5670</v>
      </c>
      <c r="B610" s="202" t="s">
        <v>1827</v>
      </c>
      <c r="C610" s="208">
        <v>604</v>
      </c>
      <c r="D610" s="218">
        <v>1</v>
      </c>
      <c r="E610" s="223" t="s">
        <v>5910</v>
      </c>
      <c r="F610" s="224">
        <v>41275</v>
      </c>
      <c r="G610" s="206" t="s">
        <v>1189</v>
      </c>
      <c r="H610" s="231">
        <v>1.01E-3</v>
      </c>
      <c r="I610" s="231">
        <v>1.01E-3</v>
      </c>
      <c r="J610" s="202">
        <v>2013</v>
      </c>
      <c r="K610" s="232">
        <v>41275</v>
      </c>
      <c r="L610" s="202">
        <v>2013</v>
      </c>
      <c r="M610" s="232">
        <v>41639</v>
      </c>
      <c r="N610" s="206" t="s">
        <v>1827</v>
      </c>
      <c r="O610" s="233" t="s">
        <v>6395</v>
      </c>
      <c r="P610" s="209" t="s">
        <v>324</v>
      </c>
      <c r="Q610" s="234">
        <v>1</v>
      </c>
      <c r="R610" s="204">
        <v>8</v>
      </c>
      <c r="S610" s="222" t="s">
        <v>5832</v>
      </c>
      <c r="T610" s="235" t="s">
        <v>6387</v>
      </c>
      <c r="U610" s="214"/>
      <c r="V610" s="214"/>
    </row>
    <row r="611" spans="1:22" s="221" customFormat="1" ht="85.5">
      <c r="A611" s="206" t="s">
        <v>5670</v>
      </c>
      <c r="B611" s="202" t="s">
        <v>1827</v>
      </c>
      <c r="C611" s="208">
        <v>605</v>
      </c>
      <c r="D611" s="218">
        <v>1</v>
      </c>
      <c r="E611" s="223" t="s">
        <v>5910</v>
      </c>
      <c r="F611" s="224">
        <v>41275</v>
      </c>
      <c r="G611" s="206" t="s">
        <v>1189</v>
      </c>
      <c r="H611" s="231">
        <v>1.1200000000000001E-3</v>
      </c>
      <c r="I611" s="231">
        <v>1.1200000000000001E-3</v>
      </c>
      <c r="J611" s="202">
        <v>2013</v>
      </c>
      <c r="K611" s="232">
        <v>41275</v>
      </c>
      <c r="L611" s="202">
        <v>2013</v>
      </c>
      <c r="M611" s="232">
        <v>41639</v>
      </c>
      <c r="N611" s="206" t="s">
        <v>1827</v>
      </c>
      <c r="O611" s="233" t="s">
        <v>6396</v>
      </c>
      <c r="P611" s="209" t="s">
        <v>324</v>
      </c>
      <c r="Q611" s="234">
        <v>1</v>
      </c>
      <c r="R611" s="204">
        <v>8</v>
      </c>
      <c r="S611" s="222" t="s">
        <v>5832</v>
      </c>
      <c r="T611" s="235" t="s">
        <v>6387</v>
      </c>
      <c r="U611" s="214"/>
      <c r="V611" s="214"/>
    </row>
    <row r="612" spans="1:22" s="221" customFormat="1" ht="85.5">
      <c r="A612" s="206" t="s">
        <v>5670</v>
      </c>
      <c r="B612" s="202" t="s">
        <v>1827</v>
      </c>
      <c r="C612" s="208">
        <v>606</v>
      </c>
      <c r="D612" s="218">
        <v>1</v>
      </c>
      <c r="E612" s="223" t="s">
        <v>5910</v>
      </c>
      <c r="F612" s="224">
        <v>41275</v>
      </c>
      <c r="G612" s="206" t="s">
        <v>1189</v>
      </c>
      <c r="H612" s="231">
        <v>1.0699999999999999E-2</v>
      </c>
      <c r="I612" s="231">
        <v>1.0699999999999999E-2</v>
      </c>
      <c r="J612" s="202">
        <v>2013</v>
      </c>
      <c r="K612" s="232">
        <v>41275</v>
      </c>
      <c r="L612" s="202">
        <v>2013</v>
      </c>
      <c r="M612" s="232">
        <v>41639</v>
      </c>
      <c r="N612" s="206" t="s">
        <v>1827</v>
      </c>
      <c r="O612" s="233" t="s">
        <v>6397</v>
      </c>
      <c r="P612" s="209" t="s">
        <v>324</v>
      </c>
      <c r="Q612" s="234">
        <v>1</v>
      </c>
      <c r="R612" s="204">
        <v>8</v>
      </c>
      <c r="S612" s="222" t="s">
        <v>5832</v>
      </c>
      <c r="T612" s="235" t="s">
        <v>6387</v>
      </c>
      <c r="U612" s="214"/>
      <c r="V612" s="214"/>
    </row>
    <row r="613" spans="1:22" s="221" customFormat="1" ht="85.5">
      <c r="A613" s="206" t="s">
        <v>5670</v>
      </c>
      <c r="B613" s="202" t="s">
        <v>1827</v>
      </c>
      <c r="C613" s="208">
        <v>607</v>
      </c>
      <c r="D613" s="218">
        <v>1</v>
      </c>
      <c r="E613" s="223" t="s">
        <v>5910</v>
      </c>
      <c r="F613" s="224">
        <v>41275</v>
      </c>
      <c r="G613" s="206" t="s">
        <v>1189</v>
      </c>
      <c r="H613" s="231">
        <v>1.25E-3</v>
      </c>
      <c r="I613" s="231">
        <v>1.25E-3</v>
      </c>
      <c r="J613" s="202">
        <v>2013</v>
      </c>
      <c r="K613" s="232">
        <v>41275</v>
      </c>
      <c r="L613" s="202">
        <v>2013</v>
      </c>
      <c r="M613" s="232">
        <v>41639</v>
      </c>
      <c r="N613" s="206" t="s">
        <v>1827</v>
      </c>
      <c r="O613" s="233" t="s">
        <v>6398</v>
      </c>
      <c r="P613" s="209" t="s">
        <v>324</v>
      </c>
      <c r="Q613" s="234">
        <v>1</v>
      </c>
      <c r="R613" s="204">
        <v>8</v>
      </c>
      <c r="S613" s="222" t="s">
        <v>5832</v>
      </c>
      <c r="T613" s="235" t="s">
        <v>6387</v>
      </c>
      <c r="U613" s="214"/>
      <c r="V613" s="214"/>
    </row>
    <row r="614" spans="1:22" s="221" customFormat="1" ht="85.5">
      <c r="A614" s="206" t="s">
        <v>5670</v>
      </c>
      <c r="B614" s="202" t="s">
        <v>1827</v>
      </c>
      <c r="C614" s="208">
        <v>608</v>
      </c>
      <c r="D614" s="218">
        <v>1</v>
      </c>
      <c r="E614" s="223" t="s">
        <v>5910</v>
      </c>
      <c r="F614" s="224">
        <v>41275</v>
      </c>
      <c r="G614" s="206" t="s">
        <v>1189</v>
      </c>
      <c r="H614" s="231">
        <v>8.4000000000000012E-3</v>
      </c>
      <c r="I614" s="231">
        <v>8.4000000000000012E-3</v>
      </c>
      <c r="J614" s="202">
        <v>2013</v>
      </c>
      <c r="K614" s="232">
        <v>41275</v>
      </c>
      <c r="L614" s="202">
        <v>2013</v>
      </c>
      <c r="M614" s="232">
        <v>41639</v>
      </c>
      <c r="N614" s="206" t="s">
        <v>1827</v>
      </c>
      <c r="O614" s="233" t="s">
        <v>6399</v>
      </c>
      <c r="P614" s="209" t="s">
        <v>324</v>
      </c>
      <c r="Q614" s="234">
        <v>1</v>
      </c>
      <c r="R614" s="204">
        <v>8</v>
      </c>
      <c r="S614" s="222" t="s">
        <v>5832</v>
      </c>
      <c r="T614" s="235" t="s">
        <v>6387</v>
      </c>
      <c r="U614" s="214"/>
      <c r="V614" s="214"/>
    </row>
    <row r="615" spans="1:22" s="221" customFormat="1" ht="85.5">
      <c r="A615" s="206" t="s">
        <v>5670</v>
      </c>
      <c r="B615" s="202" t="s">
        <v>1827</v>
      </c>
      <c r="C615" s="208">
        <v>609</v>
      </c>
      <c r="D615" s="218">
        <v>1</v>
      </c>
      <c r="E615" s="223" t="s">
        <v>5910</v>
      </c>
      <c r="F615" s="224">
        <v>41275</v>
      </c>
      <c r="G615" s="206" t="s">
        <v>1189</v>
      </c>
      <c r="H615" s="231">
        <v>1.142E-2</v>
      </c>
      <c r="I615" s="231">
        <v>1.142E-2</v>
      </c>
      <c r="J615" s="202">
        <v>2013</v>
      </c>
      <c r="K615" s="232">
        <v>41275</v>
      </c>
      <c r="L615" s="202">
        <v>2013</v>
      </c>
      <c r="M615" s="232">
        <v>41639</v>
      </c>
      <c r="N615" s="206" t="s">
        <v>1827</v>
      </c>
      <c r="O615" s="233" t="s">
        <v>6400</v>
      </c>
      <c r="P615" s="209" t="s">
        <v>324</v>
      </c>
      <c r="Q615" s="234">
        <v>1</v>
      </c>
      <c r="R615" s="204">
        <v>8</v>
      </c>
      <c r="S615" s="222" t="s">
        <v>5832</v>
      </c>
      <c r="T615" s="235" t="s">
        <v>6387</v>
      </c>
      <c r="U615" s="214"/>
      <c r="V615" s="214"/>
    </row>
    <row r="616" spans="1:22" s="221" customFormat="1" ht="85.5">
      <c r="A616" s="206" t="s">
        <v>5670</v>
      </c>
      <c r="B616" s="202" t="s">
        <v>1827</v>
      </c>
      <c r="C616" s="208">
        <v>610</v>
      </c>
      <c r="D616" s="218">
        <v>1</v>
      </c>
      <c r="E616" s="223" t="s">
        <v>5910</v>
      </c>
      <c r="F616" s="224">
        <v>41275</v>
      </c>
      <c r="G616" s="206" t="s">
        <v>1189</v>
      </c>
      <c r="H616" s="231">
        <v>7.7999999999999999E-4</v>
      </c>
      <c r="I616" s="231">
        <v>7.7999999999999999E-4</v>
      </c>
      <c r="J616" s="202">
        <v>2013</v>
      </c>
      <c r="K616" s="232">
        <v>41275</v>
      </c>
      <c r="L616" s="202">
        <v>2013</v>
      </c>
      <c r="M616" s="232">
        <v>41639</v>
      </c>
      <c r="N616" s="206" t="s">
        <v>1827</v>
      </c>
      <c r="O616" s="233" t="s">
        <v>6401</v>
      </c>
      <c r="P616" s="209" t="s">
        <v>324</v>
      </c>
      <c r="Q616" s="234">
        <v>1</v>
      </c>
      <c r="R616" s="204">
        <v>8</v>
      </c>
      <c r="S616" s="222" t="s">
        <v>5832</v>
      </c>
      <c r="T616" s="235" t="s">
        <v>6387</v>
      </c>
      <c r="U616" s="214"/>
      <c r="V616" s="214"/>
    </row>
    <row r="617" spans="1:22" s="221" customFormat="1" ht="85.5">
      <c r="A617" s="206" t="s">
        <v>5670</v>
      </c>
      <c r="B617" s="202" t="s">
        <v>1827</v>
      </c>
      <c r="C617" s="208">
        <v>611</v>
      </c>
      <c r="D617" s="218">
        <v>1</v>
      </c>
      <c r="E617" s="223" t="s">
        <v>5910</v>
      </c>
      <c r="F617" s="224">
        <v>41275</v>
      </c>
      <c r="G617" s="206" t="s">
        <v>1189</v>
      </c>
      <c r="H617" s="231">
        <v>7.7999999999999999E-4</v>
      </c>
      <c r="I617" s="231">
        <v>7.7999999999999999E-4</v>
      </c>
      <c r="J617" s="202">
        <v>2013</v>
      </c>
      <c r="K617" s="232">
        <v>41275</v>
      </c>
      <c r="L617" s="202">
        <v>2013</v>
      </c>
      <c r="M617" s="232">
        <v>41639</v>
      </c>
      <c r="N617" s="206" t="s">
        <v>1827</v>
      </c>
      <c r="O617" s="233" t="s">
        <v>6402</v>
      </c>
      <c r="P617" s="209" t="s">
        <v>324</v>
      </c>
      <c r="Q617" s="234">
        <v>1</v>
      </c>
      <c r="R617" s="204">
        <v>8</v>
      </c>
      <c r="S617" s="222" t="s">
        <v>5832</v>
      </c>
      <c r="T617" s="235" t="s">
        <v>6387</v>
      </c>
      <c r="U617" s="214"/>
      <c r="V617" s="214"/>
    </row>
    <row r="618" spans="1:22" s="221" customFormat="1" ht="85.5">
      <c r="A618" s="206" t="s">
        <v>5670</v>
      </c>
      <c r="B618" s="202" t="s">
        <v>1827</v>
      </c>
      <c r="C618" s="208">
        <v>612</v>
      </c>
      <c r="D618" s="218">
        <v>1</v>
      </c>
      <c r="E618" s="223" t="s">
        <v>5910</v>
      </c>
      <c r="F618" s="224">
        <v>41275</v>
      </c>
      <c r="G618" s="206" t="s">
        <v>1189</v>
      </c>
      <c r="H618" s="231">
        <v>2.8500000000000001E-2</v>
      </c>
      <c r="I618" s="231">
        <v>2.8500000000000001E-2</v>
      </c>
      <c r="J618" s="202">
        <v>2013</v>
      </c>
      <c r="K618" s="232">
        <v>41275</v>
      </c>
      <c r="L618" s="202">
        <v>2013</v>
      </c>
      <c r="M618" s="232">
        <v>41639</v>
      </c>
      <c r="N618" s="206" t="s">
        <v>1827</v>
      </c>
      <c r="O618" s="233" t="s">
        <v>6403</v>
      </c>
      <c r="P618" s="209" t="s">
        <v>324</v>
      </c>
      <c r="Q618" s="234">
        <v>1</v>
      </c>
      <c r="R618" s="204">
        <v>8</v>
      </c>
      <c r="S618" s="222" t="s">
        <v>5832</v>
      </c>
      <c r="T618" s="235" t="s">
        <v>6387</v>
      </c>
      <c r="U618" s="214"/>
      <c r="V618" s="214"/>
    </row>
    <row r="619" spans="1:22" s="221" customFormat="1" ht="85.5">
      <c r="A619" s="206" t="s">
        <v>5670</v>
      </c>
      <c r="B619" s="202" t="s">
        <v>1827</v>
      </c>
      <c r="C619" s="208">
        <v>613</v>
      </c>
      <c r="D619" s="218">
        <v>1</v>
      </c>
      <c r="E619" s="223" t="s">
        <v>5910</v>
      </c>
      <c r="F619" s="224">
        <v>41275</v>
      </c>
      <c r="G619" s="206" t="s">
        <v>1189</v>
      </c>
      <c r="H619" s="231">
        <v>1.2279999999999999E-2</v>
      </c>
      <c r="I619" s="231">
        <v>1.2279999999999999E-2</v>
      </c>
      <c r="J619" s="202">
        <v>2013</v>
      </c>
      <c r="K619" s="232">
        <v>41275</v>
      </c>
      <c r="L619" s="202">
        <v>2013</v>
      </c>
      <c r="M619" s="232">
        <v>41639</v>
      </c>
      <c r="N619" s="206" t="s">
        <v>1827</v>
      </c>
      <c r="O619" s="233" t="s">
        <v>6404</v>
      </c>
      <c r="P619" s="209" t="s">
        <v>324</v>
      </c>
      <c r="Q619" s="234">
        <v>1</v>
      </c>
      <c r="R619" s="204">
        <v>8</v>
      </c>
      <c r="S619" s="222" t="s">
        <v>5832</v>
      </c>
      <c r="T619" s="235" t="s">
        <v>6387</v>
      </c>
      <c r="U619" s="214"/>
      <c r="V619" s="214"/>
    </row>
    <row r="620" spans="1:22" s="221" customFormat="1" ht="85.5">
      <c r="A620" s="206" t="s">
        <v>5670</v>
      </c>
      <c r="B620" s="213" t="s">
        <v>827</v>
      </c>
      <c r="C620" s="208">
        <v>614</v>
      </c>
      <c r="D620" s="237">
        <v>3000126</v>
      </c>
      <c r="E620" s="238" t="s">
        <v>5910</v>
      </c>
      <c r="F620" s="224">
        <v>41275</v>
      </c>
      <c r="G620" s="206" t="s">
        <v>1189</v>
      </c>
      <c r="H620" s="239">
        <v>1116</v>
      </c>
      <c r="I620" s="239">
        <v>1316.88</v>
      </c>
      <c r="J620" s="240">
        <v>2013</v>
      </c>
      <c r="K620" s="232">
        <v>41275</v>
      </c>
      <c r="L620" s="240">
        <v>2013</v>
      </c>
      <c r="M620" s="232">
        <v>41639</v>
      </c>
      <c r="N620" s="206" t="s">
        <v>827</v>
      </c>
      <c r="O620" s="241" t="s">
        <v>6405</v>
      </c>
      <c r="P620" s="209" t="s">
        <v>324</v>
      </c>
      <c r="Q620" s="213">
        <v>1</v>
      </c>
      <c r="R620" s="213">
        <v>8</v>
      </c>
      <c r="S620" s="222" t="s">
        <v>5832</v>
      </c>
      <c r="T620" s="213" t="s">
        <v>6406</v>
      </c>
      <c r="U620" s="214"/>
      <c r="V620" s="214"/>
    </row>
    <row r="621" spans="1:22" s="221" customFormat="1" ht="85.5">
      <c r="A621" s="206" t="s">
        <v>5670</v>
      </c>
      <c r="B621" s="242" t="s">
        <v>827</v>
      </c>
      <c r="C621" s="208">
        <v>615</v>
      </c>
      <c r="D621" s="237">
        <v>3000123</v>
      </c>
      <c r="E621" s="243" t="s">
        <v>5910</v>
      </c>
      <c r="F621" s="244">
        <v>41275</v>
      </c>
      <c r="G621" s="206" t="s">
        <v>1189</v>
      </c>
      <c r="H621" s="245">
        <v>12000</v>
      </c>
      <c r="I621" s="245">
        <v>14160</v>
      </c>
      <c r="J621" s="246">
        <v>2013</v>
      </c>
      <c r="K621" s="232">
        <v>41275</v>
      </c>
      <c r="L621" s="246">
        <v>2013</v>
      </c>
      <c r="M621" s="232">
        <v>41639</v>
      </c>
      <c r="N621" s="206" t="s">
        <v>827</v>
      </c>
      <c r="O621" s="247" t="s">
        <v>6407</v>
      </c>
      <c r="P621" s="209" t="s">
        <v>324</v>
      </c>
      <c r="Q621" s="242">
        <v>1</v>
      </c>
      <c r="R621" s="242">
        <v>8</v>
      </c>
      <c r="S621" s="222" t="s">
        <v>5832</v>
      </c>
      <c r="T621" s="242" t="s">
        <v>6406</v>
      </c>
      <c r="U621" s="214"/>
      <c r="V621" s="214"/>
    </row>
    <row r="622" spans="1:22" s="221" customFormat="1" ht="85.5">
      <c r="A622" s="206" t="s">
        <v>5670</v>
      </c>
      <c r="B622" s="242" t="s">
        <v>827</v>
      </c>
      <c r="C622" s="208">
        <v>616</v>
      </c>
      <c r="D622" s="237">
        <v>3000113</v>
      </c>
      <c r="E622" s="243" t="s">
        <v>5910</v>
      </c>
      <c r="F622" s="244">
        <v>41275</v>
      </c>
      <c r="G622" s="206" t="s">
        <v>1189</v>
      </c>
      <c r="H622" s="245">
        <v>480</v>
      </c>
      <c r="I622" s="245">
        <v>566.4</v>
      </c>
      <c r="J622" s="246">
        <v>2013</v>
      </c>
      <c r="K622" s="232">
        <v>41275</v>
      </c>
      <c r="L622" s="246">
        <v>2013</v>
      </c>
      <c r="M622" s="232">
        <v>41639</v>
      </c>
      <c r="N622" s="206" t="s">
        <v>827</v>
      </c>
      <c r="O622" s="248" t="s">
        <v>6408</v>
      </c>
      <c r="P622" s="209" t="s">
        <v>324</v>
      </c>
      <c r="Q622" s="242">
        <v>1</v>
      </c>
      <c r="R622" s="242">
        <v>8</v>
      </c>
      <c r="S622" s="222" t="s">
        <v>5832</v>
      </c>
      <c r="T622" s="242" t="s">
        <v>6406</v>
      </c>
      <c r="U622" s="214"/>
      <c r="V622" s="214"/>
    </row>
    <row r="623" spans="1:22" s="221" customFormat="1" ht="85.5">
      <c r="A623" s="206" t="s">
        <v>5670</v>
      </c>
      <c r="B623" s="249" t="s">
        <v>827</v>
      </c>
      <c r="C623" s="208">
        <v>617</v>
      </c>
      <c r="D623" s="250" t="s">
        <v>6409</v>
      </c>
      <c r="E623" s="243" t="s">
        <v>5721</v>
      </c>
      <c r="F623" s="244">
        <v>41275</v>
      </c>
      <c r="G623" s="206" t="s">
        <v>1189</v>
      </c>
      <c r="H623" s="251">
        <v>2193</v>
      </c>
      <c r="I623" s="251">
        <v>2587.7399999999998</v>
      </c>
      <c r="J623" s="249" t="s">
        <v>702</v>
      </c>
      <c r="K623" s="232">
        <v>41275</v>
      </c>
      <c r="L623" s="249" t="s">
        <v>702</v>
      </c>
      <c r="M623" s="232">
        <v>41639</v>
      </c>
      <c r="N623" s="206" t="s">
        <v>827</v>
      </c>
      <c r="O623" s="249" t="s">
        <v>6410</v>
      </c>
      <c r="P623" s="209" t="s">
        <v>324</v>
      </c>
      <c r="Q623" s="252" t="s">
        <v>9</v>
      </c>
      <c r="R623" s="252" t="s">
        <v>673</v>
      </c>
      <c r="S623" s="222" t="s">
        <v>5832</v>
      </c>
      <c r="T623" s="242" t="s">
        <v>6411</v>
      </c>
      <c r="U623" s="214"/>
      <c r="V623" s="214"/>
    </row>
    <row r="624" spans="1:22" s="221" customFormat="1" ht="85.5">
      <c r="A624" s="206" t="s">
        <v>5670</v>
      </c>
      <c r="B624" s="249" t="s">
        <v>827</v>
      </c>
      <c r="C624" s="208">
        <v>618</v>
      </c>
      <c r="D624" s="250" t="s">
        <v>6412</v>
      </c>
      <c r="E624" s="243" t="s">
        <v>5721</v>
      </c>
      <c r="F624" s="244">
        <v>41275</v>
      </c>
      <c r="G624" s="252" t="s">
        <v>1242</v>
      </c>
      <c r="H624" s="251">
        <v>123</v>
      </c>
      <c r="I624" s="251">
        <v>145.13999999999999</v>
      </c>
      <c r="J624" s="249" t="s">
        <v>702</v>
      </c>
      <c r="K624" s="232">
        <v>41275</v>
      </c>
      <c r="L624" s="249" t="s">
        <v>702</v>
      </c>
      <c r="M624" s="232">
        <v>41639</v>
      </c>
      <c r="N624" s="206" t="s">
        <v>827</v>
      </c>
      <c r="O624" s="249" t="s">
        <v>6413</v>
      </c>
      <c r="P624" s="209" t="s">
        <v>324</v>
      </c>
      <c r="Q624" s="252" t="s">
        <v>9</v>
      </c>
      <c r="R624" s="252" t="s">
        <v>673</v>
      </c>
      <c r="S624" s="222" t="s">
        <v>5832</v>
      </c>
      <c r="T624" s="242" t="s">
        <v>6414</v>
      </c>
      <c r="U624" s="214"/>
      <c r="V624" s="214"/>
    </row>
    <row r="625" spans="1:22" s="221" customFormat="1" ht="85.5">
      <c r="A625" s="206" t="s">
        <v>5670</v>
      </c>
      <c r="B625" s="249" t="s">
        <v>827</v>
      </c>
      <c r="C625" s="208">
        <v>619</v>
      </c>
      <c r="D625" s="250" t="s">
        <v>6415</v>
      </c>
      <c r="E625" s="243" t="s">
        <v>6416</v>
      </c>
      <c r="F625" s="244">
        <v>41275</v>
      </c>
      <c r="G625" s="206" t="s">
        <v>1189</v>
      </c>
      <c r="H625" s="251">
        <v>5618.6</v>
      </c>
      <c r="I625" s="251">
        <v>6630</v>
      </c>
      <c r="J625" s="249" t="s">
        <v>702</v>
      </c>
      <c r="K625" s="232">
        <v>41275</v>
      </c>
      <c r="L625" s="249" t="s">
        <v>702</v>
      </c>
      <c r="M625" s="232">
        <v>41639</v>
      </c>
      <c r="N625" s="206" t="s">
        <v>827</v>
      </c>
      <c r="O625" s="249" t="s">
        <v>6417</v>
      </c>
      <c r="P625" s="209" t="s">
        <v>324</v>
      </c>
      <c r="Q625" s="252" t="s">
        <v>9</v>
      </c>
      <c r="R625" s="252" t="s">
        <v>673</v>
      </c>
      <c r="S625" s="222" t="s">
        <v>5832</v>
      </c>
      <c r="T625" s="242" t="s">
        <v>6418</v>
      </c>
      <c r="U625" s="214"/>
      <c r="V625" s="214"/>
    </row>
    <row r="626" spans="1:22" s="221" customFormat="1" ht="85.5">
      <c r="A626" s="206" t="s">
        <v>5670</v>
      </c>
      <c r="B626" s="249" t="s">
        <v>827</v>
      </c>
      <c r="C626" s="208">
        <v>620</v>
      </c>
      <c r="D626" s="250" t="s">
        <v>6419</v>
      </c>
      <c r="E626" s="243" t="s">
        <v>5721</v>
      </c>
      <c r="F626" s="244">
        <v>41275</v>
      </c>
      <c r="G626" s="206" t="s">
        <v>1189</v>
      </c>
      <c r="H626" s="251">
        <v>40</v>
      </c>
      <c r="I626" s="251">
        <v>47.2</v>
      </c>
      <c r="J626" s="249" t="s">
        <v>702</v>
      </c>
      <c r="K626" s="232">
        <v>41275</v>
      </c>
      <c r="L626" s="249" t="s">
        <v>702</v>
      </c>
      <c r="M626" s="232">
        <v>41639</v>
      </c>
      <c r="N626" s="206" t="s">
        <v>827</v>
      </c>
      <c r="O626" s="249" t="s">
        <v>6420</v>
      </c>
      <c r="P626" s="209" t="s">
        <v>324</v>
      </c>
      <c r="Q626" s="252" t="s">
        <v>9</v>
      </c>
      <c r="R626" s="252" t="s">
        <v>673</v>
      </c>
      <c r="S626" s="222" t="s">
        <v>5832</v>
      </c>
      <c r="T626" s="242" t="s">
        <v>6421</v>
      </c>
      <c r="U626" s="214"/>
      <c r="V626" s="214"/>
    </row>
    <row r="627" spans="1:22" s="221" customFormat="1" ht="85.5">
      <c r="A627" s="206" t="s">
        <v>5670</v>
      </c>
      <c r="B627" s="249" t="s">
        <v>827</v>
      </c>
      <c r="C627" s="208">
        <v>621</v>
      </c>
      <c r="D627" s="218">
        <v>3000427</v>
      </c>
      <c r="E627" s="243" t="s">
        <v>6422</v>
      </c>
      <c r="F627" s="224">
        <v>41275</v>
      </c>
      <c r="G627" s="206" t="s">
        <v>1189</v>
      </c>
      <c r="H627" s="251">
        <v>1216510.5162793475</v>
      </c>
      <c r="I627" s="251">
        <v>1435482.40920963</v>
      </c>
      <c r="J627" s="218">
        <v>2013</v>
      </c>
      <c r="K627" s="232">
        <v>41275</v>
      </c>
      <c r="L627" s="218">
        <v>2013</v>
      </c>
      <c r="M627" s="232">
        <v>41639</v>
      </c>
      <c r="N627" s="206" t="s">
        <v>827</v>
      </c>
      <c r="O627" s="248" t="s">
        <v>6423</v>
      </c>
      <c r="P627" s="209" t="s">
        <v>324</v>
      </c>
      <c r="Q627" s="218">
        <v>1</v>
      </c>
      <c r="R627" s="218">
        <v>8</v>
      </c>
      <c r="S627" s="222" t="s">
        <v>5832</v>
      </c>
      <c r="T627" s="242" t="s">
        <v>6424</v>
      </c>
      <c r="U627" s="214"/>
      <c r="V627" s="214"/>
    </row>
    <row r="628" spans="1:22" s="221" customFormat="1" ht="85.5">
      <c r="A628" s="206" t="s">
        <v>5670</v>
      </c>
      <c r="B628" s="249" t="s">
        <v>827</v>
      </c>
      <c r="C628" s="208">
        <v>622</v>
      </c>
      <c r="D628" s="218">
        <v>3000425</v>
      </c>
      <c r="E628" s="243" t="s">
        <v>6425</v>
      </c>
      <c r="F628" s="244">
        <v>41275</v>
      </c>
      <c r="G628" s="206" t="s">
        <v>1189</v>
      </c>
      <c r="H628" s="251">
        <v>2127825.4145800001</v>
      </c>
      <c r="I628" s="251">
        <v>2510833.9892044002</v>
      </c>
      <c r="J628" s="218">
        <v>2013</v>
      </c>
      <c r="K628" s="232">
        <v>41275</v>
      </c>
      <c r="L628" s="218">
        <v>2013</v>
      </c>
      <c r="M628" s="232">
        <v>41639</v>
      </c>
      <c r="N628" s="206" t="s">
        <v>827</v>
      </c>
      <c r="O628" s="248" t="s">
        <v>6426</v>
      </c>
      <c r="P628" s="209" t="s">
        <v>324</v>
      </c>
      <c r="Q628" s="218">
        <v>1</v>
      </c>
      <c r="R628" s="218">
        <v>8</v>
      </c>
      <c r="S628" s="222" t="s">
        <v>5832</v>
      </c>
      <c r="T628" s="242" t="s">
        <v>6427</v>
      </c>
      <c r="U628" s="214"/>
      <c r="V628" s="214"/>
    </row>
    <row r="629" spans="1:22" s="221" customFormat="1" ht="85.5">
      <c r="A629" s="206" t="s">
        <v>5670</v>
      </c>
      <c r="B629" s="249" t="s">
        <v>827</v>
      </c>
      <c r="C629" s="208">
        <v>623</v>
      </c>
      <c r="D629" s="218">
        <v>3000426</v>
      </c>
      <c r="E629" s="243" t="s">
        <v>6428</v>
      </c>
      <c r="F629" s="224">
        <v>41275</v>
      </c>
      <c r="G629" s="206" t="s">
        <v>1189</v>
      </c>
      <c r="H629" s="251">
        <v>2008315.1198006188</v>
      </c>
      <c r="I629" s="251">
        <v>2369811.8413647301</v>
      </c>
      <c r="J629" s="218">
        <v>2013</v>
      </c>
      <c r="K629" s="232">
        <v>41275</v>
      </c>
      <c r="L629" s="218">
        <v>2013</v>
      </c>
      <c r="M629" s="232">
        <v>41639</v>
      </c>
      <c r="N629" s="206" t="s">
        <v>827</v>
      </c>
      <c r="O629" s="248" t="s">
        <v>6429</v>
      </c>
      <c r="P629" s="209" t="s">
        <v>324</v>
      </c>
      <c r="Q629" s="218">
        <v>1</v>
      </c>
      <c r="R629" s="218">
        <v>8</v>
      </c>
      <c r="S629" s="222" t="s">
        <v>5832</v>
      </c>
      <c r="T629" s="242" t="s">
        <v>6430</v>
      </c>
      <c r="U629" s="214"/>
      <c r="V629" s="214"/>
    </row>
    <row r="630" spans="1:22" s="221" customFormat="1" ht="85.5">
      <c r="A630" s="206" t="s">
        <v>5670</v>
      </c>
      <c r="B630" s="249" t="s">
        <v>827</v>
      </c>
      <c r="C630" s="208">
        <v>624</v>
      </c>
      <c r="D630" s="218">
        <v>3000516</v>
      </c>
      <c r="E630" s="243" t="s">
        <v>5721</v>
      </c>
      <c r="F630" s="224">
        <v>41275</v>
      </c>
      <c r="G630" s="206" t="s">
        <v>1189</v>
      </c>
      <c r="H630" s="251">
        <v>36007.399900000004</v>
      </c>
      <c r="I630" s="251">
        <v>42488.731882</v>
      </c>
      <c r="J630" s="218">
        <v>2013</v>
      </c>
      <c r="K630" s="232">
        <v>41275</v>
      </c>
      <c r="L630" s="218">
        <v>2013</v>
      </c>
      <c r="M630" s="253">
        <v>41277</v>
      </c>
      <c r="N630" s="206" t="s">
        <v>827</v>
      </c>
      <c r="O630" s="254" t="s">
        <v>6431</v>
      </c>
      <c r="P630" s="209" t="s">
        <v>324</v>
      </c>
      <c r="Q630" s="218">
        <v>1</v>
      </c>
      <c r="R630" s="218">
        <v>8</v>
      </c>
      <c r="S630" s="222" t="s">
        <v>5832</v>
      </c>
      <c r="T630" s="242" t="s">
        <v>6432</v>
      </c>
      <c r="U630" s="214"/>
      <c r="V630" s="214"/>
    </row>
    <row r="631" spans="1:22" s="221" customFormat="1" ht="85.5">
      <c r="A631" s="206" t="s">
        <v>5670</v>
      </c>
      <c r="B631" s="249" t="s">
        <v>827</v>
      </c>
      <c r="C631" s="208">
        <v>625</v>
      </c>
      <c r="D631" s="218" t="s">
        <v>6433</v>
      </c>
      <c r="E631" s="254" t="s">
        <v>380</v>
      </c>
      <c r="F631" s="244">
        <v>41275</v>
      </c>
      <c r="G631" s="206" t="s">
        <v>1189</v>
      </c>
      <c r="H631" s="251">
        <v>238</v>
      </c>
      <c r="I631" s="251">
        <v>280.83999999999997</v>
      </c>
      <c r="J631" s="218">
        <v>2013</v>
      </c>
      <c r="K631" s="232">
        <v>41275</v>
      </c>
      <c r="L631" s="218">
        <v>2013</v>
      </c>
      <c r="M631" s="232">
        <v>41639</v>
      </c>
      <c r="N631" s="206" t="s">
        <v>827</v>
      </c>
      <c r="O631" s="254"/>
      <c r="P631" s="209" t="s">
        <v>324</v>
      </c>
      <c r="Q631" s="218">
        <v>1</v>
      </c>
      <c r="R631" s="218">
        <v>8</v>
      </c>
      <c r="S631" s="222" t="s">
        <v>5832</v>
      </c>
      <c r="T631" s="218"/>
      <c r="U631" s="214"/>
      <c r="V631" s="214"/>
    </row>
    <row r="632" spans="1:22" s="257" customFormat="1" ht="85.5">
      <c r="A632" s="206" t="s">
        <v>5670</v>
      </c>
      <c r="B632" s="222" t="s">
        <v>1240</v>
      </c>
      <c r="C632" s="208">
        <v>626</v>
      </c>
      <c r="D632" s="218">
        <v>1</v>
      </c>
      <c r="E632" s="223" t="s">
        <v>5830</v>
      </c>
      <c r="F632" s="219">
        <v>41275</v>
      </c>
      <c r="G632" s="255" t="s">
        <v>104</v>
      </c>
      <c r="H632" s="256">
        <v>6988.7</v>
      </c>
      <c r="I632" s="256">
        <v>8246.6659999999993</v>
      </c>
      <c r="J632" s="222">
        <v>2013</v>
      </c>
      <c r="K632" s="232">
        <v>41275</v>
      </c>
      <c r="L632" s="222">
        <v>2013</v>
      </c>
      <c r="M632" s="232">
        <v>41639</v>
      </c>
      <c r="N632" s="206" t="s">
        <v>1240</v>
      </c>
      <c r="O632" s="227" t="s">
        <v>6434</v>
      </c>
      <c r="P632" s="209" t="s">
        <v>324</v>
      </c>
      <c r="Q632" s="229">
        <v>1</v>
      </c>
      <c r="R632" s="229">
        <v>8</v>
      </c>
      <c r="S632" s="222" t="s">
        <v>5832</v>
      </c>
      <c r="T632" s="222" t="s">
        <v>6435</v>
      </c>
      <c r="U632" s="214"/>
      <c r="V632" s="214"/>
    </row>
    <row r="633" spans="1:22" s="257" customFormat="1" ht="85.5">
      <c r="A633" s="206" t="s">
        <v>5670</v>
      </c>
      <c r="B633" s="222" t="s">
        <v>1240</v>
      </c>
      <c r="C633" s="208">
        <v>627</v>
      </c>
      <c r="D633" s="218">
        <v>1</v>
      </c>
      <c r="E633" s="223" t="s">
        <v>6436</v>
      </c>
      <c r="F633" s="219">
        <v>41276</v>
      </c>
      <c r="G633" s="255" t="s">
        <v>104</v>
      </c>
      <c r="H633" s="256">
        <v>17187.14</v>
      </c>
      <c r="I633" s="256">
        <v>20280.825199999999</v>
      </c>
      <c r="J633" s="222">
        <v>2013</v>
      </c>
      <c r="K633" s="232">
        <v>41275</v>
      </c>
      <c r="L633" s="222">
        <v>2013</v>
      </c>
      <c r="M633" s="232">
        <v>41639</v>
      </c>
      <c r="N633" s="206" t="s">
        <v>1240</v>
      </c>
      <c r="O633" s="227" t="s">
        <v>6437</v>
      </c>
      <c r="P633" s="209" t="s">
        <v>324</v>
      </c>
      <c r="Q633" s="229">
        <v>1</v>
      </c>
      <c r="R633" s="229">
        <v>8</v>
      </c>
      <c r="S633" s="222" t="s">
        <v>5832</v>
      </c>
      <c r="T633" s="222" t="s">
        <v>6438</v>
      </c>
      <c r="U633" s="214"/>
      <c r="V633" s="214"/>
    </row>
    <row r="634" spans="1:22" s="257" customFormat="1" ht="85.5">
      <c r="A634" s="206" t="s">
        <v>5670</v>
      </c>
      <c r="B634" s="222" t="s">
        <v>1240</v>
      </c>
      <c r="C634" s="208">
        <v>628</v>
      </c>
      <c r="D634" s="218">
        <v>1</v>
      </c>
      <c r="E634" s="223" t="s">
        <v>5830</v>
      </c>
      <c r="F634" s="219">
        <v>41277</v>
      </c>
      <c r="G634" s="255" t="s">
        <v>104</v>
      </c>
      <c r="H634" s="256">
        <v>914.36</v>
      </c>
      <c r="I634" s="256">
        <v>1078.9448</v>
      </c>
      <c r="J634" s="222">
        <v>2013</v>
      </c>
      <c r="K634" s="232">
        <v>41275</v>
      </c>
      <c r="L634" s="222">
        <v>2013</v>
      </c>
      <c r="M634" s="232">
        <v>41639</v>
      </c>
      <c r="N634" s="206" t="s">
        <v>1240</v>
      </c>
      <c r="O634" s="227" t="s">
        <v>6439</v>
      </c>
      <c r="P634" s="209" t="s">
        <v>324</v>
      </c>
      <c r="Q634" s="229">
        <v>1</v>
      </c>
      <c r="R634" s="229">
        <v>8</v>
      </c>
      <c r="S634" s="222" t="s">
        <v>5832</v>
      </c>
      <c r="T634" s="222" t="s">
        <v>6440</v>
      </c>
      <c r="U634" s="214"/>
      <c r="V634" s="214"/>
    </row>
    <row r="635" spans="1:22" s="257" customFormat="1" ht="85.5">
      <c r="A635" s="206" t="s">
        <v>5670</v>
      </c>
      <c r="B635" s="222" t="s">
        <v>1240</v>
      </c>
      <c r="C635" s="208">
        <v>629</v>
      </c>
      <c r="D635" s="218">
        <v>1</v>
      </c>
      <c r="E635" s="223" t="s">
        <v>5830</v>
      </c>
      <c r="F635" s="219">
        <v>41278</v>
      </c>
      <c r="G635" s="255" t="s">
        <v>104</v>
      </c>
      <c r="H635" s="256">
        <v>403.7</v>
      </c>
      <c r="I635" s="256">
        <v>476.36599999999999</v>
      </c>
      <c r="J635" s="222">
        <v>2013</v>
      </c>
      <c r="K635" s="232">
        <v>41275</v>
      </c>
      <c r="L635" s="222">
        <v>2013</v>
      </c>
      <c r="M635" s="232">
        <v>41639</v>
      </c>
      <c r="N635" s="206" t="s">
        <v>1240</v>
      </c>
      <c r="O635" s="227" t="s">
        <v>6441</v>
      </c>
      <c r="P635" s="209" t="s">
        <v>324</v>
      </c>
      <c r="Q635" s="229">
        <v>1</v>
      </c>
      <c r="R635" s="229">
        <v>8</v>
      </c>
      <c r="S635" s="222" t="s">
        <v>5832</v>
      </c>
      <c r="T635" s="222" t="s">
        <v>6442</v>
      </c>
      <c r="U635" s="214"/>
      <c r="V635" s="214"/>
    </row>
    <row r="636" spans="1:22" s="257" customFormat="1" ht="85.5">
      <c r="A636" s="206" t="s">
        <v>5670</v>
      </c>
      <c r="B636" s="222" t="s">
        <v>1240</v>
      </c>
      <c r="C636" s="208">
        <v>630</v>
      </c>
      <c r="D636" s="218">
        <v>1</v>
      </c>
      <c r="E636" s="223" t="s">
        <v>5901</v>
      </c>
      <c r="F636" s="219">
        <v>41279</v>
      </c>
      <c r="G636" s="255" t="s">
        <v>104</v>
      </c>
      <c r="H636" s="256">
        <v>697202</v>
      </c>
      <c r="I636" s="256">
        <v>822698.36</v>
      </c>
      <c r="J636" s="222">
        <v>2013</v>
      </c>
      <c r="K636" s="232">
        <v>41275</v>
      </c>
      <c r="L636" s="222">
        <v>2013</v>
      </c>
      <c r="M636" s="232">
        <v>41639</v>
      </c>
      <c r="N636" s="206" t="s">
        <v>1240</v>
      </c>
      <c r="O636" s="227" t="s">
        <v>6443</v>
      </c>
      <c r="P636" s="209" t="s">
        <v>324</v>
      </c>
      <c r="Q636" s="229">
        <v>1</v>
      </c>
      <c r="R636" s="229">
        <v>8</v>
      </c>
      <c r="S636" s="222" t="s">
        <v>5832</v>
      </c>
      <c r="T636" s="222" t="s">
        <v>6444</v>
      </c>
      <c r="U636" s="214"/>
      <c r="V636" s="214"/>
    </row>
    <row r="637" spans="1:22" s="257" customFormat="1" ht="85.5">
      <c r="A637" s="206" t="s">
        <v>5670</v>
      </c>
      <c r="B637" s="222" t="s">
        <v>1240</v>
      </c>
      <c r="C637" s="208">
        <v>631</v>
      </c>
      <c r="D637" s="218">
        <v>1</v>
      </c>
      <c r="E637" s="223" t="s">
        <v>5908</v>
      </c>
      <c r="F637" s="219">
        <v>41280</v>
      </c>
      <c r="G637" s="255" t="s">
        <v>104</v>
      </c>
      <c r="H637" s="256">
        <v>656382.9</v>
      </c>
      <c r="I637" s="256">
        <v>774531.82200000004</v>
      </c>
      <c r="J637" s="222">
        <v>2013</v>
      </c>
      <c r="K637" s="232">
        <v>41275</v>
      </c>
      <c r="L637" s="222">
        <v>2013</v>
      </c>
      <c r="M637" s="232">
        <v>41639</v>
      </c>
      <c r="N637" s="206" t="s">
        <v>1240</v>
      </c>
      <c r="O637" s="227" t="s">
        <v>6445</v>
      </c>
      <c r="P637" s="209" t="s">
        <v>324</v>
      </c>
      <c r="Q637" s="229">
        <v>1</v>
      </c>
      <c r="R637" s="229">
        <v>8</v>
      </c>
      <c r="S637" s="222" t="s">
        <v>5832</v>
      </c>
      <c r="T637" s="222" t="s">
        <v>6438</v>
      </c>
      <c r="U637" s="214"/>
      <c r="V637" s="214"/>
    </row>
    <row r="638" spans="1:22" s="257" customFormat="1" ht="85.5">
      <c r="A638" s="206" t="s">
        <v>5670</v>
      </c>
      <c r="B638" s="222" t="s">
        <v>1240</v>
      </c>
      <c r="C638" s="208">
        <v>632</v>
      </c>
      <c r="D638" s="218">
        <v>1</v>
      </c>
      <c r="E638" s="223" t="s">
        <v>5910</v>
      </c>
      <c r="F638" s="219">
        <v>41281</v>
      </c>
      <c r="G638" s="255" t="s">
        <v>104</v>
      </c>
      <c r="H638" s="256">
        <v>14334.6</v>
      </c>
      <c r="I638" s="256">
        <v>16914.828000000001</v>
      </c>
      <c r="J638" s="222">
        <v>2013</v>
      </c>
      <c r="K638" s="232">
        <v>41275</v>
      </c>
      <c r="L638" s="222">
        <v>2013</v>
      </c>
      <c r="M638" s="232">
        <v>41639</v>
      </c>
      <c r="N638" s="206" t="s">
        <v>1240</v>
      </c>
      <c r="O638" s="227" t="s">
        <v>6446</v>
      </c>
      <c r="P638" s="209" t="s">
        <v>324</v>
      </c>
      <c r="Q638" s="229">
        <v>1</v>
      </c>
      <c r="R638" s="229">
        <v>8</v>
      </c>
      <c r="S638" s="222" t="s">
        <v>5832</v>
      </c>
      <c r="T638" s="222" t="s">
        <v>6447</v>
      </c>
      <c r="U638" s="214"/>
      <c r="V638" s="214"/>
    </row>
    <row r="639" spans="1:22" s="221" customFormat="1" ht="85.5">
      <c r="A639" s="206" t="s">
        <v>5670</v>
      </c>
      <c r="B639" s="222" t="s">
        <v>1349</v>
      </c>
      <c r="C639" s="208">
        <v>633</v>
      </c>
      <c r="D639" s="222">
        <v>3000511</v>
      </c>
      <c r="E639" s="223" t="s">
        <v>5830</v>
      </c>
      <c r="F639" s="224">
        <v>41275</v>
      </c>
      <c r="G639" s="206" t="s">
        <v>1189</v>
      </c>
      <c r="H639" s="258">
        <v>839.5</v>
      </c>
      <c r="I639" s="258">
        <f>H639*1.18</f>
        <v>990.6099999999999</v>
      </c>
      <c r="J639" s="217">
        <v>2013</v>
      </c>
      <c r="K639" s="232">
        <v>41275</v>
      </c>
      <c r="L639" s="217">
        <v>2013</v>
      </c>
      <c r="M639" s="232">
        <v>41639</v>
      </c>
      <c r="N639" s="206" t="s">
        <v>1349</v>
      </c>
      <c r="O639" s="223" t="s">
        <v>6448</v>
      </c>
      <c r="P639" s="209" t="s">
        <v>324</v>
      </c>
      <c r="Q639" s="222">
        <v>1</v>
      </c>
      <c r="R639" s="222">
        <v>8</v>
      </c>
      <c r="S639" s="222" t="s">
        <v>5832</v>
      </c>
      <c r="T639" s="222" t="s">
        <v>6449</v>
      </c>
      <c r="U639" s="214"/>
      <c r="V639" s="214"/>
    </row>
    <row r="640" spans="1:22" s="221" customFormat="1" ht="85.5">
      <c r="A640" s="206" t="s">
        <v>5670</v>
      </c>
      <c r="B640" s="222" t="s">
        <v>1349</v>
      </c>
      <c r="C640" s="208">
        <v>634</v>
      </c>
      <c r="D640" s="222">
        <v>3000512</v>
      </c>
      <c r="E640" s="223" t="s">
        <v>5830</v>
      </c>
      <c r="F640" s="224">
        <v>41275</v>
      </c>
      <c r="G640" s="206" t="s">
        <v>1189</v>
      </c>
      <c r="H640" s="258">
        <v>2310.8798423817275</v>
      </c>
      <c r="I640" s="258">
        <f>H640*1.18</f>
        <v>2726.8382140104382</v>
      </c>
      <c r="J640" s="217">
        <v>2013</v>
      </c>
      <c r="K640" s="232">
        <v>41275</v>
      </c>
      <c r="L640" s="217">
        <v>2013</v>
      </c>
      <c r="M640" s="232">
        <v>41639</v>
      </c>
      <c r="N640" s="206" t="s">
        <v>1349</v>
      </c>
      <c r="O640" s="223" t="s">
        <v>6450</v>
      </c>
      <c r="P640" s="209" t="s">
        <v>324</v>
      </c>
      <c r="Q640" s="222">
        <v>1</v>
      </c>
      <c r="R640" s="222">
        <v>8</v>
      </c>
      <c r="S640" s="222" t="s">
        <v>5832</v>
      </c>
      <c r="T640" s="222" t="s">
        <v>6451</v>
      </c>
      <c r="U640" s="214"/>
      <c r="V640" s="214"/>
    </row>
    <row r="641" spans="1:22" s="221" customFormat="1" ht="85.5">
      <c r="A641" s="206" t="s">
        <v>5670</v>
      </c>
      <c r="B641" s="222" t="s">
        <v>1349</v>
      </c>
      <c r="C641" s="208">
        <v>635</v>
      </c>
      <c r="D641" s="222">
        <v>3000512</v>
      </c>
      <c r="E641" s="223" t="s">
        <v>5830</v>
      </c>
      <c r="F641" s="224">
        <v>41275</v>
      </c>
      <c r="G641" s="206" t="s">
        <v>1189</v>
      </c>
      <c r="H641" s="258">
        <v>2252.1286599482942</v>
      </c>
      <c r="I641" s="258">
        <f t="shared" ref="I641:I704" si="4">H641*1.18</f>
        <v>2657.5118187389871</v>
      </c>
      <c r="J641" s="217">
        <v>2013</v>
      </c>
      <c r="K641" s="232">
        <v>41275</v>
      </c>
      <c r="L641" s="217">
        <v>2013</v>
      </c>
      <c r="M641" s="232">
        <v>41639</v>
      </c>
      <c r="N641" s="206" t="s">
        <v>1349</v>
      </c>
      <c r="O641" s="223" t="s">
        <v>6452</v>
      </c>
      <c r="P641" s="209" t="s">
        <v>324</v>
      </c>
      <c r="Q641" s="222">
        <v>1</v>
      </c>
      <c r="R641" s="222">
        <v>8</v>
      </c>
      <c r="S641" s="222" t="s">
        <v>5832</v>
      </c>
      <c r="T641" s="222" t="s">
        <v>6451</v>
      </c>
      <c r="U641" s="214"/>
      <c r="V641" s="214"/>
    </row>
    <row r="642" spans="1:22" s="221" customFormat="1" ht="85.5">
      <c r="A642" s="206" t="s">
        <v>5670</v>
      </c>
      <c r="B642" s="222" t="s">
        <v>1349</v>
      </c>
      <c r="C642" s="208">
        <v>636</v>
      </c>
      <c r="D642" s="222">
        <v>3000512</v>
      </c>
      <c r="E642" s="223" t="s">
        <v>5830</v>
      </c>
      <c r="F642" s="224">
        <v>41275</v>
      </c>
      <c r="G642" s="206" t="s">
        <v>1189</v>
      </c>
      <c r="H642" s="258">
        <v>188.00378378698804</v>
      </c>
      <c r="I642" s="258">
        <f t="shared" si="4"/>
        <v>221.84446486864587</v>
      </c>
      <c r="J642" s="217">
        <v>2013</v>
      </c>
      <c r="K642" s="232">
        <v>41275</v>
      </c>
      <c r="L642" s="217">
        <v>2013</v>
      </c>
      <c r="M642" s="232">
        <v>41639</v>
      </c>
      <c r="N642" s="206" t="s">
        <v>1349</v>
      </c>
      <c r="O642" s="223" t="s">
        <v>6453</v>
      </c>
      <c r="P642" s="209" t="s">
        <v>324</v>
      </c>
      <c r="Q642" s="222">
        <v>1</v>
      </c>
      <c r="R642" s="222">
        <v>8</v>
      </c>
      <c r="S642" s="222" t="s">
        <v>5832</v>
      </c>
      <c r="T642" s="222" t="s">
        <v>6454</v>
      </c>
      <c r="U642" s="214"/>
      <c r="V642" s="214"/>
    </row>
    <row r="643" spans="1:22" s="221" customFormat="1" ht="85.5">
      <c r="A643" s="206" t="s">
        <v>5670</v>
      </c>
      <c r="B643" s="222" t="s">
        <v>1349</v>
      </c>
      <c r="C643" s="208">
        <v>637</v>
      </c>
      <c r="D643" s="222">
        <v>3000512</v>
      </c>
      <c r="E643" s="223" t="s">
        <v>5830</v>
      </c>
      <c r="F643" s="224">
        <v>41275</v>
      </c>
      <c r="G643" s="206" t="s">
        <v>1189</v>
      </c>
      <c r="H643" s="258">
        <v>2232.5449324704828</v>
      </c>
      <c r="I643" s="258">
        <f t="shared" si="4"/>
        <v>2634.4030203151697</v>
      </c>
      <c r="J643" s="217">
        <v>2013</v>
      </c>
      <c r="K643" s="232">
        <v>41275</v>
      </c>
      <c r="L643" s="217">
        <v>2013</v>
      </c>
      <c r="M643" s="232">
        <v>41639</v>
      </c>
      <c r="N643" s="206" t="s">
        <v>1349</v>
      </c>
      <c r="O643" s="223" t="s">
        <v>6455</v>
      </c>
      <c r="P643" s="209" t="s">
        <v>324</v>
      </c>
      <c r="Q643" s="222">
        <v>1</v>
      </c>
      <c r="R643" s="222">
        <v>8</v>
      </c>
      <c r="S643" s="222" t="s">
        <v>5832</v>
      </c>
      <c r="T643" s="222" t="s">
        <v>6456</v>
      </c>
      <c r="U643" s="214"/>
      <c r="V643" s="214"/>
    </row>
    <row r="644" spans="1:22" s="221" customFormat="1" ht="85.5">
      <c r="A644" s="206" t="s">
        <v>5670</v>
      </c>
      <c r="B644" s="222" t="s">
        <v>1349</v>
      </c>
      <c r="C644" s="208">
        <v>638</v>
      </c>
      <c r="D644" s="222">
        <v>3000512</v>
      </c>
      <c r="E644" s="223" t="s">
        <v>5830</v>
      </c>
      <c r="F644" s="224">
        <v>41275</v>
      </c>
      <c r="G644" s="206" t="s">
        <v>1189</v>
      </c>
      <c r="H644" s="258">
        <v>119.46073761464865</v>
      </c>
      <c r="I644" s="258">
        <f t="shared" si="4"/>
        <v>140.96367038528541</v>
      </c>
      <c r="J644" s="217">
        <v>2013</v>
      </c>
      <c r="K644" s="232">
        <v>41275</v>
      </c>
      <c r="L644" s="217">
        <v>2013</v>
      </c>
      <c r="M644" s="232">
        <v>41639</v>
      </c>
      <c r="N644" s="206" t="s">
        <v>1349</v>
      </c>
      <c r="O644" s="223" t="s">
        <v>6457</v>
      </c>
      <c r="P644" s="209" t="s">
        <v>324</v>
      </c>
      <c r="Q644" s="222">
        <v>1</v>
      </c>
      <c r="R644" s="222">
        <v>8</v>
      </c>
      <c r="S644" s="222" t="s">
        <v>5832</v>
      </c>
      <c r="T644" s="222" t="s">
        <v>6451</v>
      </c>
      <c r="U644" s="214"/>
      <c r="V644" s="214"/>
    </row>
    <row r="645" spans="1:22" s="221" customFormat="1" ht="85.5">
      <c r="A645" s="206" t="s">
        <v>5670</v>
      </c>
      <c r="B645" s="222" t="s">
        <v>1349</v>
      </c>
      <c r="C645" s="208">
        <v>639</v>
      </c>
      <c r="D645" s="222">
        <v>3000512</v>
      </c>
      <c r="E645" s="223" t="s">
        <v>5830</v>
      </c>
      <c r="F645" s="224">
        <v>41275</v>
      </c>
      <c r="G645" s="206" t="s">
        <v>1189</v>
      </c>
      <c r="H645" s="258">
        <v>141.98202421413157</v>
      </c>
      <c r="I645" s="258">
        <f t="shared" si="4"/>
        <v>167.53878857267523</v>
      </c>
      <c r="J645" s="217">
        <v>2013</v>
      </c>
      <c r="K645" s="232">
        <v>41275</v>
      </c>
      <c r="L645" s="217">
        <v>2013</v>
      </c>
      <c r="M645" s="232">
        <v>41639</v>
      </c>
      <c r="N645" s="206" t="s">
        <v>1349</v>
      </c>
      <c r="O645" s="223" t="s">
        <v>6458</v>
      </c>
      <c r="P645" s="209" t="s">
        <v>324</v>
      </c>
      <c r="Q645" s="222">
        <v>1</v>
      </c>
      <c r="R645" s="222">
        <v>8</v>
      </c>
      <c r="S645" s="222" t="s">
        <v>5832</v>
      </c>
      <c r="T645" s="222" t="s">
        <v>6449</v>
      </c>
      <c r="U645" s="214"/>
      <c r="V645" s="214"/>
    </row>
    <row r="646" spans="1:22" s="221" customFormat="1" ht="85.5">
      <c r="A646" s="206" t="s">
        <v>5670</v>
      </c>
      <c r="B646" s="222" t="s">
        <v>1349</v>
      </c>
      <c r="C646" s="208">
        <v>640</v>
      </c>
      <c r="D646" s="222">
        <v>3000513</v>
      </c>
      <c r="E646" s="223" t="s">
        <v>5830</v>
      </c>
      <c r="F646" s="224">
        <v>41275</v>
      </c>
      <c r="G646" s="206" t="s">
        <v>1189</v>
      </c>
      <c r="H646" s="258">
        <v>29.910512041544166</v>
      </c>
      <c r="I646" s="258">
        <f t="shared" si="4"/>
        <v>35.294404209022112</v>
      </c>
      <c r="J646" s="217">
        <v>2013</v>
      </c>
      <c r="K646" s="232">
        <v>41275</v>
      </c>
      <c r="L646" s="217">
        <v>2013</v>
      </c>
      <c r="M646" s="232">
        <v>41639</v>
      </c>
      <c r="N646" s="206" t="s">
        <v>1349</v>
      </c>
      <c r="O646" s="223" t="s">
        <v>6459</v>
      </c>
      <c r="P646" s="209" t="s">
        <v>324</v>
      </c>
      <c r="Q646" s="222">
        <v>1</v>
      </c>
      <c r="R646" s="222">
        <v>8</v>
      </c>
      <c r="S646" s="222" t="s">
        <v>5832</v>
      </c>
      <c r="T646" s="222" t="s">
        <v>6460</v>
      </c>
      <c r="U646" s="214"/>
      <c r="V646" s="214"/>
    </row>
    <row r="647" spans="1:22" s="221" customFormat="1" ht="85.5">
      <c r="A647" s="206" t="s">
        <v>5670</v>
      </c>
      <c r="B647" s="222" t="s">
        <v>1349</v>
      </c>
      <c r="C647" s="208">
        <v>641</v>
      </c>
      <c r="D647" s="222">
        <v>3000513</v>
      </c>
      <c r="E647" s="223" t="s">
        <v>5830</v>
      </c>
      <c r="F647" s="224">
        <v>41275</v>
      </c>
      <c r="G647" s="206" t="s">
        <v>1189</v>
      </c>
      <c r="H647" s="258">
        <v>114.98930184860312</v>
      </c>
      <c r="I647" s="258">
        <f t="shared" si="4"/>
        <v>135.68737618135168</v>
      </c>
      <c r="J647" s="217">
        <v>2013</v>
      </c>
      <c r="K647" s="232">
        <v>41275</v>
      </c>
      <c r="L647" s="217">
        <v>2013</v>
      </c>
      <c r="M647" s="232">
        <v>41639</v>
      </c>
      <c r="N647" s="206" t="s">
        <v>1349</v>
      </c>
      <c r="O647" s="223" t="s">
        <v>6461</v>
      </c>
      <c r="P647" s="209" t="s">
        <v>324</v>
      </c>
      <c r="Q647" s="222">
        <v>1</v>
      </c>
      <c r="R647" s="222">
        <v>8</v>
      </c>
      <c r="S647" s="222" t="s">
        <v>5832</v>
      </c>
      <c r="T647" s="222" t="s">
        <v>6462</v>
      </c>
      <c r="U647" s="214"/>
      <c r="V647" s="214"/>
    </row>
    <row r="648" spans="1:22" s="221" customFormat="1" ht="85.5">
      <c r="A648" s="206" t="s">
        <v>5670</v>
      </c>
      <c r="B648" s="222" t="s">
        <v>1349</v>
      </c>
      <c r="C648" s="208">
        <v>642</v>
      </c>
      <c r="D648" s="222">
        <v>3000514</v>
      </c>
      <c r="E648" s="223" t="s">
        <v>5830</v>
      </c>
      <c r="F648" s="224">
        <v>41275</v>
      </c>
      <c r="G648" s="206" t="s">
        <v>1189</v>
      </c>
      <c r="H648" s="258">
        <v>15.57200514564787</v>
      </c>
      <c r="I648" s="258">
        <f t="shared" si="4"/>
        <v>18.374966071864485</v>
      </c>
      <c r="J648" s="217">
        <v>2013</v>
      </c>
      <c r="K648" s="232">
        <v>41275</v>
      </c>
      <c r="L648" s="217">
        <v>2013</v>
      </c>
      <c r="M648" s="232">
        <v>41639</v>
      </c>
      <c r="N648" s="206" t="s">
        <v>1349</v>
      </c>
      <c r="O648" s="223" t="s">
        <v>6463</v>
      </c>
      <c r="P648" s="209" t="s">
        <v>324</v>
      </c>
      <c r="Q648" s="222">
        <v>1</v>
      </c>
      <c r="R648" s="222">
        <v>8</v>
      </c>
      <c r="S648" s="222" t="s">
        <v>5832</v>
      </c>
      <c r="T648" s="222" t="s">
        <v>6464</v>
      </c>
      <c r="U648" s="214"/>
      <c r="V648" s="214"/>
    </row>
    <row r="649" spans="1:22" s="221" customFormat="1" ht="85.5">
      <c r="A649" s="206" t="s">
        <v>5670</v>
      </c>
      <c r="B649" s="222" t="s">
        <v>1349</v>
      </c>
      <c r="C649" s="208">
        <v>643</v>
      </c>
      <c r="D649" s="222">
        <v>3000514</v>
      </c>
      <c r="E649" s="223" t="s">
        <v>5830</v>
      </c>
      <c r="F649" s="224">
        <v>41275</v>
      </c>
      <c r="G649" s="206" t="s">
        <v>1189</v>
      </c>
      <c r="H649" s="258">
        <v>6.6630214325127906</v>
      </c>
      <c r="I649" s="258">
        <f t="shared" si="4"/>
        <v>7.8623652903650925</v>
      </c>
      <c r="J649" s="217">
        <v>2013</v>
      </c>
      <c r="K649" s="232">
        <v>41275</v>
      </c>
      <c r="L649" s="217">
        <v>2013</v>
      </c>
      <c r="M649" s="232">
        <v>41639</v>
      </c>
      <c r="N649" s="206" t="s">
        <v>1349</v>
      </c>
      <c r="O649" s="223" t="s">
        <v>6465</v>
      </c>
      <c r="P649" s="209" t="s">
        <v>324</v>
      </c>
      <c r="Q649" s="222">
        <v>1</v>
      </c>
      <c r="R649" s="222">
        <v>8</v>
      </c>
      <c r="S649" s="222" t="s">
        <v>5832</v>
      </c>
      <c r="T649" s="222" t="s">
        <v>6466</v>
      </c>
      <c r="U649" s="214"/>
      <c r="V649" s="214"/>
    </row>
    <row r="650" spans="1:22" s="221" customFormat="1" ht="85.5">
      <c r="A650" s="206" t="s">
        <v>5670</v>
      </c>
      <c r="B650" s="222" t="s">
        <v>1349</v>
      </c>
      <c r="C650" s="208">
        <v>644</v>
      </c>
      <c r="D650" s="222">
        <v>3000514</v>
      </c>
      <c r="E650" s="223" t="s">
        <v>5830</v>
      </c>
      <c r="F650" s="224">
        <v>41275</v>
      </c>
      <c r="G650" s="206" t="s">
        <v>1189</v>
      </c>
      <c r="H650" s="258">
        <v>10.48115730957068</v>
      </c>
      <c r="I650" s="258">
        <f t="shared" si="4"/>
        <v>12.367765625293401</v>
      </c>
      <c r="J650" s="217">
        <v>2013</v>
      </c>
      <c r="K650" s="232">
        <v>41275</v>
      </c>
      <c r="L650" s="217">
        <v>2013</v>
      </c>
      <c r="M650" s="232">
        <v>41639</v>
      </c>
      <c r="N650" s="206" t="s">
        <v>1349</v>
      </c>
      <c r="O650" s="223" t="s">
        <v>6467</v>
      </c>
      <c r="P650" s="209" t="s">
        <v>324</v>
      </c>
      <c r="Q650" s="222">
        <v>1</v>
      </c>
      <c r="R650" s="222">
        <v>8</v>
      </c>
      <c r="S650" s="222" t="s">
        <v>5832</v>
      </c>
      <c r="T650" s="222" t="s">
        <v>6451</v>
      </c>
      <c r="U650" s="214"/>
      <c r="V650" s="214"/>
    </row>
    <row r="651" spans="1:22" s="221" customFormat="1" ht="85.5">
      <c r="A651" s="206" t="s">
        <v>5670</v>
      </c>
      <c r="B651" s="222" t="s">
        <v>1349</v>
      </c>
      <c r="C651" s="208">
        <v>645</v>
      </c>
      <c r="D651" s="222">
        <v>3000514</v>
      </c>
      <c r="E651" s="223" t="s">
        <v>5830</v>
      </c>
      <c r="F651" s="224">
        <v>41275</v>
      </c>
      <c r="G651" s="206" t="s">
        <v>1189</v>
      </c>
      <c r="H651" s="258">
        <v>2.8448855554548991</v>
      </c>
      <c r="I651" s="258">
        <f t="shared" si="4"/>
        <v>3.3569649554367809</v>
      </c>
      <c r="J651" s="217">
        <v>2013</v>
      </c>
      <c r="K651" s="232">
        <v>41275</v>
      </c>
      <c r="L651" s="217">
        <v>2013</v>
      </c>
      <c r="M651" s="232">
        <v>41639</v>
      </c>
      <c r="N651" s="206" t="s">
        <v>1349</v>
      </c>
      <c r="O651" s="223" t="s">
        <v>6468</v>
      </c>
      <c r="P651" s="209" t="s">
        <v>324</v>
      </c>
      <c r="Q651" s="222">
        <v>1</v>
      </c>
      <c r="R651" s="222">
        <v>8</v>
      </c>
      <c r="S651" s="222" t="s">
        <v>5832</v>
      </c>
      <c r="T651" s="222" t="s">
        <v>6451</v>
      </c>
      <c r="U651" s="214"/>
      <c r="V651" s="214"/>
    </row>
    <row r="652" spans="1:22" s="221" customFormat="1" ht="85.5">
      <c r="A652" s="206" t="s">
        <v>5670</v>
      </c>
      <c r="B652" s="222" t="s">
        <v>1349</v>
      </c>
      <c r="C652" s="208">
        <v>646</v>
      </c>
      <c r="D652" s="222">
        <v>3000514</v>
      </c>
      <c r="E652" s="223" t="s">
        <v>5830</v>
      </c>
      <c r="F652" s="224">
        <v>41275</v>
      </c>
      <c r="G652" s="206" t="s">
        <v>1189</v>
      </c>
      <c r="H652" s="258">
        <v>16.694986285959015</v>
      </c>
      <c r="I652" s="258">
        <f t="shared" si="4"/>
        <v>19.700083817431636</v>
      </c>
      <c r="J652" s="217">
        <v>2013</v>
      </c>
      <c r="K652" s="232">
        <v>41275</v>
      </c>
      <c r="L652" s="217">
        <v>2013</v>
      </c>
      <c r="M652" s="232">
        <v>41639</v>
      </c>
      <c r="N652" s="206" t="s">
        <v>1349</v>
      </c>
      <c r="O652" s="223" t="s">
        <v>6469</v>
      </c>
      <c r="P652" s="209" t="s">
        <v>324</v>
      </c>
      <c r="Q652" s="222">
        <v>1</v>
      </c>
      <c r="R652" s="222">
        <v>8</v>
      </c>
      <c r="S652" s="222" t="s">
        <v>5832</v>
      </c>
      <c r="T652" s="222" t="s">
        <v>6470</v>
      </c>
      <c r="U652" s="214"/>
      <c r="V652" s="214"/>
    </row>
    <row r="653" spans="1:22" s="221" customFormat="1" ht="85.5">
      <c r="A653" s="206" t="s">
        <v>5670</v>
      </c>
      <c r="B653" s="222" t="s">
        <v>1349</v>
      </c>
      <c r="C653" s="208">
        <v>647</v>
      </c>
      <c r="D653" s="222">
        <v>3000514</v>
      </c>
      <c r="E653" s="223" t="s">
        <v>5830</v>
      </c>
      <c r="F653" s="224">
        <v>41275</v>
      </c>
      <c r="G653" s="206" t="s">
        <v>1189</v>
      </c>
      <c r="H653" s="258">
        <v>7.5614063447617053</v>
      </c>
      <c r="I653" s="258">
        <f t="shared" si="4"/>
        <v>8.922459486818811</v>
      </c>
      <c r="J653" s="217">
        <v>2013</v>
      </c>
      <c r="K653" s="232">
        <v>41275</v>
      </c>
      <c r="L653" s="217">
        <v>2013</v>
      </c>
      <c r="M653" s="232">
        <v>41639</v>
      </c>
      <c r="N653" s="206" t="s">
        <v>1349</v>
      </c>
      <c r="O653" s="223" t="s">
        <v>6471</v>
      </c>
      <c r="P653" s="209" t="s">
        <v>324</v>
      </c>
      <c r="Q653" s="222">
        <v>1</v>
      </c>
      <c r="R653" s="222">
        <v>8</v>
      </c>
      <c r="S653" s="222" t="s">
        <v>5832</v>
      </c>
      <c r="T653" s="222" t="s">
        <v>6472</v>
      </c>
      <c r="U653" s="214"/>
      <c r="V653" s="214"/>
    </row>
    <row r="654" spans="1:22" s="221" customFormat="1" ht="85.5">
      <c r="A654" s="206" t="s">
        <v>5670</v>
      </c>
      <c r="B654" s="222" t="s">
        <v>1349</v>
      </c>
      <c r="C654" s="208">
        <v>648</v>
      </c>
      <c r="D654" s="222">
        <v>3000514</v>
      </c>
      <c r="E654" s="223" t="s">
        <v>5830</v>
      </c>
      <c r="F654" s="224">
        <v>41275</v>
      </c>
      <c r="G654" s="206" t="s">
        <v>1189</v>
      </c>
      <c r="H654" s="258">
        <v>1.4898216461461182</v>
      </c>
      <c r="I654" s="258">
        <f t="shared" si="4"/>
        <v>1.7579895424524195</v>
      </c>
      <c r="J654" s="217">
        <v>2013</v>
      </c>
      <c r="K654" s="232">
        <v>41275</v>
      </c>
      <c r="L654" s="217">
        <v>2013</v>
      </c>
      <c r="M654" s="232">
        <v>41639</v>
      </c>
      <c r="N654" s="206" t="s">
        <v>1349</v>
      </c>
      <c r="O654" s="223" t="s">
        <v>6473</v>
      </c>
      <c r="P654" s="209" t="s">
        <v>324</v>
      </c>
      <c r="Q654" s="222">
        <v>1</v>
      </c>
      <c r="R654" s="222">
        <v>8</v>
      </c>
      <c r="S654" s="222" t="s">
        <v>5832</v>
      </c>
      <c r="T654" s="222" t="s">
        <v>6454</v>
      </c>
      <c r="U654" s="214"/>
      <c r="V654" s="214"/>
    </row>
    <row r="655" spans="1:22" s="221" customFormat="1" ht="85.5">
      <c r="A655" s="206" t="s">
        <v>5670</v>
      </c>
      <c r="B655" s="222" t="s">
        <v>1349</v>
      </c>
      <c r="C655" s="208">
        <v>649</v>
      </c>
      <c r="D655" s="222">
        <v>3000514</v>
      </c>
      <c r="E655" s="223" t="s">
        <v>5830</v>
      </c>
      <c r="F655" s="224">
        <v>41275</v>
      </c>
      <c r="G655" s="206" t="s">
        <v>1189</v>
      </c>
      <c r="H655" s="258">
        <v>6.7378868418668656</v>
      </c>
      <c r="I655" s="258">
        <f t="shared" si="4"/>
        <v>7.9507064734029012</v>
      </c>
      <c r="J655" s="217">
        <v>2013</v>
      </c>
      <c r="K655" s="232">
        <v>41275</v>
      </c>
      <c r="L655" s="217">
        <v>2013</v>
      </c>
      <c r="M655" s="232">
        <v>41639</v>
      </c>
      <c r="N655" s="206" t="s">
        <v>1349</v>
      </c>
      <c r="O655" s="223" t="s">
        <v>6474</v>
      </c>
      <c r="P655" s="209" t="s">
        <v>324</v>
      </c>
      <c r="Q655" s="222">
        <v>1</v>
      </c>
      <c r="R655" s="222">
        <v>8</v>
      </c>
      <c r="S655" s="222" t="s">
        <v>5832</v>
      </c>
      <c r="T655" s="222" t="s">
        <v>6456</v>
      </c>
      <c r="U655" s="214"/>
      <c r="V655" s="214"/>
    </row>
    <row r="656" spans="1:22" s="221" customFormat="1" ht="85.5">
      <c r="A656" s="206" t="s">
        <v>5670</v>
      </c>
      <c r="B656" s="222" t="s">
        <v>1349</v>
      </c>
      <c r="C656" s="208">
        <v>650</v>
      </c>
      <c r="D656" s="222">
        <v>3000514</v>
      </c>
      <c r="E656" s="223" t="s">
        <v>5830</v>
      </c>
      <c r="F656" s="224">
        <v>41275</v>
      </c>
      <c r="G656" s="206" t="s">
        <v>1189</v>
      </c>
      <c r="H656" s="258">
        <v>4.0427321051201197</v>
      </c>
      <c r="I656" s="258">
        <f t="shared" si="4"/>
        <v>4.7704238840417412</v>
      </c>
      <c r="J656" s="217">
        <v>2013</v>
      </c>
      <c r="K656" s="232">
        <v>41275</v>
      </c>
      <c r="L656" s="217">
        <v>2013</v>
      </c>
      <c r="M656" s="232">
        <v>41639</v>
      </c>
      <c r="N656" s="206" t="s">
        <v>1349</v>
      </c>
      <c r="O656" s="223" t="s">
        <v>6475</v>
      </c>
      <c r="P656" s="209" t="s">
        <v>324</v>
      </c>
      <c r="Q656" s="222">
        <v>1</v>
      </c>
      <c r="R656" s="222">
        <v>8</v>
      </c>
      <c r="S656" s="222" t="s">
        <v>5832</v>
      </c>
      <c r="T656" s="222" t="s">
        <v>6476</v>
      </c>
      <c r="U656" s="214"/>
      <c r="V656" s="214"/>
    </row>
    <row r="657" spans="1:22" s="221" customFormat="1" ht="85.5">
      <c r="A657" s="206" t="s">
        <v>5670</v>
      </c>
      <c r="B657" s="222" t="s">
        <v>1349</v>
      </c>
      <c r="C657" s="208">
        <v>651</v>
      </c>
      <c r="D657" s="222">
        <v>3000514</v>
      </c>
      <c r="E657" s="223" t="s">
        <v>5830</v>
      </c>
      <c r="F657" s="224">
        <v>41275</v>
      </c>
      <c r="G657" s="206" t="s">
        <v>1189</v>
      </c>
      <c r="H657" s="258">
        <v>2.0213660525600599</v>
      </c>
      <c r="I657" s="258">
        <f t="shared" si="4"/>
        <v>2.3852119420208706</v>
      </c>
      <c r="J657" s="217">
        <v>2013</v>
      </c>
      <c r="K657" s="232">
        <v>41275</v>
      </c>
      <c r="L657" s="217">
        <v>2013</v>
      </c>
      <c r="M657" s="232">
        <v>41639</v>
      </c>
      <c r="N657" s="206" t="s">
        <v>1349</v>
      </c>
      <c r="O657" s="223" t="s">
        <v>6477</v>
      </c>
      <c r="P657" s="209" t="s">
        <v>324</v>
      </c>
      <c r="Q657" s="222">
        <v>1</v>
      </c>
      <c r="R657" s="222">
        <v>8</v>
      </c>
      <c r="S657" s="222" t="s">
        <v>5832</v>
      </c>
      <c r="T657" s="222" t="s">
        <v>6478</v>
      </c>
      <c r="U657" s="214"/>
      <c r="V657" s="214"/>
    </row>
    <row r="658" spans="1:22" s="221" customFormat="1" ht="85.5">
      <c r="A658" s="206" t="s">
        <v>5670</v>
      </c>
      <c r="B658" s="222" t="s">
        <v>1349</v>
      </c>
      <c r="C658" s="208">
        <v>652</v>
      </c>
      <c r="D658" s="222">
        <v>3000514</v>
      </c>
      <c r="E658" s="223" t="s">
        <v>5830</v>
      </c>
      <c r="F658" s="224">
        <v>41275</v>
      </c>
      <c r="G658" s="206" t="s">
        <v>1189</v>
      </c>
      <c r="H658" s="258">
        <v>8.3849258476565449</v>
      </c>
      <c r="I658" s="258">
        <f t="shared" si="4"/>
        <v>9.8942125002347225</v>
      </c>
      <c r="J658" s="217">
        <v>2013</v>
      </c>
      <c r="K658" s="232">
        <v>41275</v>
      </c>
      <c r="L658" s="217">
        <v>2013</v>
      </c>
      <c r="M658" s="232">
        <v>41639</v>
      </c>
      <c r="N658" s="206" t="s">
        <v>1349</v>
      </c>
      <c r="O658" s="223" t="s">
        <v>6479</v>
      </c>
      <c r="P658" s="209" t="s">
        <v>324</v>
      </c>
      <c r="Q658" s="222">
        <v>1</v>
      </c>
      <c r="R658" s="222">
        <v>8</v>
      </c>
      <c r="S658" s="222" t="s">
        <v>5832</v>
      </c>
      <c r="T658" s="222" t="s">
        <v>6480</v>
      </c>
      <c r="U658" s="214"/>
      <c r="V658" s="214"/>
    </row>
    <row r="659" spans="1:22" s="221" customFormat="1" ht="85.5">
      <c r="A659" s="206" t="s">
        <v>5670</v>
      </c>
      <c r="B659" s="222" t="s">
        <v>1349</v>
      </c>
      <c r="C659" s="208">
        <v>653</v>
      </c>
      <c r="D659" s="222">
        <v>3000514</v>
      </c>
      <c r="E659" s="223" t="s">
        <v>5830</v>
      </c>
      <c r="F659" s="224">
        <v>41275</v>
      </c>
      <c r="G659" s="206" t="s">
        <v>1189</v>
      </c>
      <c r="H659" s="258">
        <v>5.090847836077188</v>
      </c>
      <c r="I659" s="258">
        <f t="shared" si="4"/>
        <v>6.0072004465710815</v>
      </c>
      <c r="J659" s="217">
        <v>2013</v>
      </c>
      <c r="K659" s="232">
        <v>41275</v>
      </c>
      <c r="L659" s="217">
        <v>2013</v>
      </c>
      <c r="M659" s="232">
        <v>41639</v>
      </c>
      <c r="N659" s="206" t="s">
        <v>1349</v>
      </c>
      <c r="O659" s="223" t="s">
        <v>6481</v>
      </c>
      <c r="P659" s="209" t="s">
        <v>324</v>
      </c>
      <c r="Q659" s="222">
        <v>1</v>
      </c>
      <c r="R659" s="222">
        <v>8</v>
      </c>
      <c r="S659" s="222" t="s">
        <v>5832</v>
      </c>
      <c r="T659" s="222" t="s">
        <v>6482</v>
      </c>
      <c r="U659" s="214"/>
      <c r="V659" s="214"/>
    </row>
    <row r="660" spans="1:22" s="221" customFormat="1" ht="85.5">
      <c r="A660" s="206" t="s">
        <v>5670</v>
      </c>
      <c r="B660" s="222" t="s">
        <v>1349</v>
      </c>
      <c r="C660" s="208">
        <v>654</v>
      </c>
      <c r="D660" s="222">
        <v>3000514</v>
      </c>
      <c r="E660" s="223" t="s">
        <v>5830</v>
      </c>
      <c r="F660" s="224">
        <v>41275</v>
      </c>
      <c r="G660" s="206" t="s">
        <v>1189</v>
      </c>
      <c r="H660" s="258">
        <v>5.3903094734934935</v>
      </c>
      <c r="I660" s="258">
        <f t="shared" si="4"/>
        <v>6.3605651787223216</v>
      </c>
      <c r="J660" s="217">
        <v>2013</v>
      </c>
      <c r="K660" s="232">
        <v>41275</v>
      </c>
      <c r="L660" s="217">
        <v>2013</v>
      </c>
      <c r="M660" s="232">
        <v>41639</v>
      </c>
      <c r="N660" s="206" t="s">
        <v>1349</v>
      </c>
      <c r="O660" s="223" t="s">
        <v>6483</v>
      </c>
      <c r="P660" s="209" t="s">
        <v>324</v>
      </c>
      <c r="Q660" s="222">
        <v>1</v>
      </c>
      <c r="R660" s="222">
        <v>8</v>
      </c>
      <c r="S660" s="222" t="s">
        <v>5832</v>
      </c>
      <c r="T660" s="222" t="s">
        <v>6484</v>
      </c>
      <c r="U660" s="214"/>
      <c r="V660" s="214"/>
    </row>
    <row r="661" spans="1:22" s="221" customFormat="1" ht="85.5">
      <c r="A661" s="206" t="s">
        <v>5670</v>
      </c>
      <c r="B661" s="222" t="s">
        <v>1349</v>
      </c>
      <c r="C661" s="208">
        <v>655</v>
      </c>
      <c r="D661" s="222">
        <v>3000514</v>
      </c>
      <c r="E661" s="223" t="s">
        <v>5830</v>
      </c>
      <c r="F661" s="224">
        <v>41275</v>
      </c>
      <c r="G661" s="206" t="s">
        <v>1189</v>
      </c>
      <c r="H661" s="258">
        <v>3.818135877057891</v>
      </c>
      <c r="I661" s="258">
        <f t="shared" si="4"/>
        <v>4.5054003349283116</v>
      </c>
      <c r="J661" s="217">
        <v>2013</v>
      </c>
      <c r="K661" s="232">
        <v>41275</v>
      </c>
      <c r="L661" s="217">
        <v>2013</v>
      </c>
      <c r="M661" s="232">
        <v>41639</v>
      </c>
      <c r="N661" s="206" t="s">
        <v>1349</v>
      </c>
      <c r="O661" s="223" t="s">
        <v>6485</v>
      </c>
      <c r="P661" s="209" t="s">
        <v>324</v>
      </c>
      <c r="Q661" s="222">
        <v>1</v>
      </c>
      <c r="R661" s="222">
        <v>8</v>
      </c>
      <c r="S661" s="222" t="s">
        <v>5832</v>
      </c>
      <c r="T661" s="222" t="s">
        <v>6486</v>
      </c>
      <c r="U661" s="214"/>
      <c r="V661" s="214"/>
    </row>
    <row r="662" spans="1:22" s="221" customFormat="1" ht="85.5">
      <c r="A662" s="206" t="s">
        <v>5670</v>
      </c>
      <c r="B662" s="222" t="s">
        <v>1349</v>
      </c>
      <c r="C662" s="208">
        <v>656</v>
      </c>
      <c r="D662" s="222">
        <v>3000514</v>
      </c>
      <c r="E662" s="223" t="s">
        <v>5830</v>
      </c>
      <c r="F662" s="224">
        <v>41275</v>
      </c>
      <c r="G662" s="206" t="s">
        <v>1189</v>
      </c>
      <c r="H662" s="258">
        <v>89.838491224891555</v>
      </c>
      <c r="I662" s="258">
        <f t="shared" si="4"/>
        <v>106.00941964537203</v>
      </c>
      <c r="J662" s="217">
        <v>2013</v>
      </c>
      <c r="K662" s="232">
        <v>41275</v>
      </c>
      <c r="L662" s="217">
        <v>2013</v>
      </c>
      <c r="M662" s="232">
        <v>41639</v>
      </c>
      <c r="N662" s="206" t="s">
        <v>1349</v>
      </c>
      <c r="O662" s="223" t="s">
        <v>6487</v>
      </c>
      <c r="P662" s="209" t="s">
        <v>324</v>
      </c>
      <c r="Q662" s="222">
        <v>1</v>
      </c>
      <c r="R662" s="222">
        <v>8</v>
      </c>
      <c r="S662" s="222" t="s">
        <v>5832</v>
      </c>
      <c r="T662" s="222" t="s">
        <v>6488</v>
      </c>
      <c r="U662" s="214"/>
      <c r="V662" s="214"/>
    </row>
    <row r="663" spans="1:22" s="221" customFormat="1" ht="85.5">
      <c r="A663" s="206" t="s">
        <v>5670</v>
      </c>
      <c r="B663" s="222" t="s">
        <v>1349</v>
      </c>
      <c r="C663" s="208">
        <v>657</v>
      </c>
      <c r="D663" s="222">
        <v>3000514</v>
      </c>
      <c r="E663" s="223" t="s">
        <v>5830</v>
      </c>
      <c r="F663" s="224">
        <v>41275</v>
      </c>
      <c r="G663" s="206" t="s">
        <v>1189</v>
      </c>
      <c r="H663" s="258">
        <v>165.45255467250863</v>
      </c>
      <c r="I663" s="258">
        <f t="shared" si="4"/>
        <v>195.23401451356017</v>
      </c>
      <c r="J663" s="217">
        <v>2013</v>
      </c>
      <c r="K663" s="232">
        <v>41275</v>
      </c>
      <c r="L663" s="217">
        <v>2013</v>
      </c>
      <c r="M663" s="232">
        <v>41639</v>
      </c>
      <c r="N663" s="206" t="s">
        <v>1349</v>
      </c>
      <c r="O663" s="223" t="s">
        <v>6489</v>
      </c>
      <c r="P663" s="209" t="s">
        <v>324</v>
      </c>
      <c r="Q663" s="222">
        <v>1</v>
      </c>
      <c r="R663" s="222">
        <v>8</v>
      </c>
      <c r="S663" s="222" t="s">
        <v>5832</v>
      </c>
      <c r="T663" s="222" t="s">
        <v>6490</v>
      </c>
      <c r="U663" s="214"/>
      <c r="V663" s="214"/>
    </row>
    <row r="664" spans="1:22" s="221" customFormat="1" ht="85.5">
      <c r="A664" s="206" t="s">
        <v>5670</v>
      </c>
      <c r="B664" s="222" t="s">
        <v>1349</v>
      </c>
      <c r="C664" s="208">
        <v>658</v>
      </c>
      <c r="D664" s="222">
        <v>3000514</v>
      </c>
      <c r="E664" s="223" t="s">
        <v>5830</v>
      </c>
      <c r="F664" s="224">
        <v>41275</v>
      </c>
      <c r="G664" s="206" t="s">
        <v>1189</v>
      </c>
      <c r="H664" s="258">
        <v>22.459622806222889</v>
      </c>
      <c r="I664" s="258">
        <f t="shared" si="4"/>
        <v>26.502354911343009</v>
      </c>
      <c r="J664" s="217">
        <v>2013</v>
      </c>
      <c r="K664" s="232">
        <v>41275</v>
      </c>
      <c r="L664" s="217">
        <v>2013</v>
      </c>
      <c r="M664" s="232">
        <v>41639</v>
      </c>
      <c r="N664" s="206" t="s">
        <v>1349</v>
      </c>
      <c r="O664" s="223" t="s">
        <v>6491</v>
      </c>
      <c r="P664" s="209" t="s">
        <v>324</v>
      </c>
      <c r="Q664" s="222">
        <v>1</v>
      </c>
      <c r="R664" s="222">
        <v>8</v>
      </c>
      <c r="S664" s="222" t="s">
        <v>5832</v>
      </c>
      <c r="T664" s="222" t="s">
        <v>6492</v>
      </c>
      <c r="U664" s="214"/>
      <c r="V664" s="214"/>
    </row>
    <row r="665" spans="1:22" s="221" customFormat="1" ht="85.5">
      <c r="A665" s="206" t="s">
        <v>5670</v>
      </c>
      <c r="B665" s="222" t="s">
        <v>1349</v>
      </c>
      <c r="C665" s="208">
        <v>659</v>
      </c>
      <c r="D665" s="222">
        <v>3000514</v>
      </c>
      <c r="E665" s="223" t="s">
        <v>5830</v>
      </c>
      <c r="F665" s="224">
        <v>41275</v>
      </c>
      <c r="G665" s="206" t="s">
        <v>1189</v>
      </c>
      <c r="H665" s="258">
        <v>2.9946163741630518</v>
      </c>
      <c r="I665" s="258">
        <f t="shared" si="4"/>
        <v>3.5336473215124009</v>
      </c>
      <c r="J665" s="217">
        <v>2013</v>
      </c>
      <c r="K665" s="232">
        <v>41275</v>
      </c>
      <c r="L665" s="217">
        <v>2013</v>
      </c>
      <c r="M665" s="232">
        <v>41639</v>
      </c>
      <c r="N665" s="206" t="s">
        <v>1349</v>
      </c>
      <c r="O665" s="223" t="s">
        <v>6493</v>
      </c>
      <c r="P665" s="209" t="s">
        <v>324</v>
      </c>
      <c r="Q665" s="222">
        <v>1</v>
      </c>
      <c r="R665" s="222">
        <v>8</v>
      </c>
      <c r="S665" s="222" t="s">
        <v>5832</v>
      </c>
      <c r="T665" s="222" t="s">
        <v>6494</v>
      </c>
      <c r="U665" s="214"/>
      <c r="V665" s="214"/>
    </row>
    <row r="666" spans="1:22" s="221" customFormat="1" ht="85.5">
      <c r="A666" s="206" t="s">
        <v>5670</v>
      </c>
      <c r="B666" s="222" t="s">
        <v>1349</v>
      </c>
      <c r="C666" s="208">
        <v>660</v>
      </c>
      <c r="D666" s="222">
        <v>3000514</v>
      </c>
      <c r="E666" s="223" t="s">
        <v>5830</v>
      </c>
      <c r="F666" s="224">
        <v>41275</v>
      </c>
      <c r="G666" s="206" t="s">
        <v>1189</v>
      </c>
      <c r="H666" s="258">
        <v>8.9838491224891559</v>
      </c>
      <c r="I666" s="258">
        <f t="shared" si="4"/>
        <v>10.600941964537203</v>
      </c>
      <c r="J666" s="217">
        <v>2013</v>
      </c>
      <c r="K666" s="232">
        <v>41275</v>
      </c>
      <c r="L666" s="217">
        <v>2013</v>
      </c>
      <c r="M666" s="232">
        <v>41639</v>
      </c>
      <c r="N666" s="206" t="s">
        <v>1349</v>
      </c>
      <c r="O666" s="223" t="s">
        <v>6495</v>
      </c>
      <c r="P666" s="209" t="s">
        <v>324</v>
      </c>
      <c r="Q666" s="222">
        <v>1</v>
      </c>
      <c r="R666" s="222">
        <v>8</v>
      </c>
      <c r="S666" s="222" t="s">
        <v>5832</v>
      </c>
      <c r="T666" s="222" t="s">
        <v>6496</v>
      </c>
      <c r="U666" s="214"/>
      <c r="V666" s="214"/>
    </row>
    <row r="667" spans="1:22" s="221" customFormat="1" ht="85.5">
      <c r="A667" s="206" t="s">
        <v>5670</v>
      </c>
      <c r="B667" s="222" t="s">
        <v>1349</v>
      </c>
      <c r="C667" s="208">
        <v>661</v>
      </c>
      <c r="D667" s="222">
        <v>3000514</v>
      </c>
      <c r="E667" s="223" t="s">
        <v>5830</v>
      </c>
      <c r="F667" s="224">
        <v>41275</v>
      </c>
      <c r="G667" s="206" t="s">
        <v>1189</v>
      </c>
      <c r="H667" s="258">
        <v>8.3849258476565449</v>
      </c>
      <c r="I667" s="258">
        <f t="shared" si="4"/>
        <v>9.8942125002347225</v>
      </c>
      <c r="J667" s="217">
        <v>2013</v>
      </c>
      <c r="K667" s="232">
        <v>41275</v>
      </c>
      <c r="L667" s="217">
        <v>2013</v>
      </c>
      <c r="M667" s="232">
        <v>41639</v>
      </c>
      <c r="N667" s="206" t="s">
        <v>1349</v>
      </c>
      <c r="O667" s="223" t="s">
        <v>6497</v>
      </c>
      <c r="P667" s="209" t="s">
        <v>324</v>
      </c>
      <c r="Q667" s="222">
        <v>1</v>
      </c>
      <c r="R667" s="222">
        <v>8</v>
      </c>
      <c r="S667" s="222" t="s">
        <v>5832</v>
      </c>
      <c r="T667" s="222" t="s">
        <v>6498</v>
      </c>
      <c r="U667" s="214"/>
      <c r="V667" s="214"/>
    </row>
    <row r="668" spans="1:22" s="221" customFormat="1" ht="85.5">
      <c r="A668" s="206" t="s">
        <v>5670</v>
      </c>
      <c r="B668" s="222" t="s">
        <v>1349</v>
      </c>
      <c r="C668" s="208">
        <v>662</v>
      </c>
      <c r="D668" s="222">
        <v>3000514</v>
      </c>
      <c r="E668" s="223" t="s">
        <v>5830</v>
      </c>
      <c r="F668" s="224">
        <v>41275</v>
      </c>
      <c r="G668" s="206" t="s">
        <v>1189</v>
      </c>
      <c r="H668" s="258">
        <v>1.3475773683733734</v>
      </c>
      <c r="I668" s="258">
        <f t="shared" si="4"/>
        <v>1.5901412946805804</v>
      </c>
      <c r="J668" s="217">
        <v>2013</v>
      </c>
      <c r="K668" s="232">
        <v>41275</v>
      </c>
      <c r="L668" s="217">
        <v>2013</v>
      </c>
      <c r="M668" s="232">
        <v>41639</v>
      </c>
      <c r="N668" s="206" t="s">
        <v>1349</v>
      </c>
      <c r="O668" s="223" t="s">
        <v>6499</v>
      </c>
      <c r="P668" s="209" t="s">
        <v>324</v>
      </c>
      <c r="Q668" s="222">
        <v>1</v>
      </c>
      <c r="R668" s="222">
        <v>8</v>
      </c>
      <c r="S668" s="222" t="s">
        <v>5832</v>
      </c>
      <c r="T668" s="222" t="s">
        <v>6500</v>
      </c>
      <c r="U668" s="214"/>
      <c r="V668" s="214"/>
    </row>
    <row r="669" spans="1:22" s="221" customFormat="1" ht="85.5">
      <c r="A669" s="206" t="s">
        <v>5670</v>
      </c>
      <c r="B669" s="222" t="s">
        <v>1349</v>
      </c>
      <c r="C669" s="208">
        <v>663</v>
      </c>
      <c r="D669" s="222">
        <v>3000514</v>
      </c>
      <c r="E669" s="223" t="s">
        <v>5830</v>
      </c>
      <c r="F669" s="224">
        <v>41275</v>
      </c>
      <c r="G669" s="206" t="s">
        <v>1189</v>
      </c>
      <c r="H669" s="258">
        <v>3.3315107162563953</v>
      </c>
      <c r="I669" s="258">
        <f t="shared" si="4"/>
        <v>3.9311826451825462</v>
      </c>
      <c r="J669" s="217">
        <v>2013</v>
      </c>
      <c r="K669" s="232">
        <v>41275</v>
      </c>
      <c r="L669" s="217">
        <v>2013</v>
      </c>
      <c r="M669" s="232">
        <v>41639</v>
      </c>
      <c r="N669" s="206" t="s">
        <v>1349</v>
      </c>
      <c r="O669" s="223" t="s">
        <v>6501</v>
      </c>
      <c r="P669" s="209" t="s">
        <v>324</v>
      </c>
      <c r="Q669" s="222">
        <v>1</v>
      </c>
      <c r="R669" s="222">
        <v>8</v>
      </c>
      <c r="S669" s="222" t="s">
        <v>5832</v>
      </c>
      <c r="T669" s="222" t="s">
        <v>6502</v>
      </c>
      <c r="U669" s="214"/>
      <c r="V669" s="214"/>
    </row>
    <row r="670" spans="1:22" s="221" customFormat="1" ht="85.5">
      <c r="A670" s="206" t="s">
        <v>5670</v>
      </c>
      <c r="B670" s="222" t="s">
        <v>1349</v>
      </c>
      <c r="C670" s="208">
        <v>664</v>
      </c>
      <c r="D670" s="222">
        <v>3000514</v>
      </c>
      <c r="E670" s="223" t="s">
        <v>5830</v>
      </c>
      <c r="F670" s="224">
        <v>41275</v>
      </c>
      <c r="G670" s="206" t="s">
        <v>1189</v>
      </c>
      <c r="H670" s="258">
        <v>2.3208276899763653</v>
      </c>
      <c r="I670" s="258">
        <f t="shared" si="4"/>
        <v>2.7385766741721111</v>
      </c>
      <c r="J670" s="217">
        <v>2013</v>
      </c>
      <c r="K670" s="232">
        <v>41275</v>
      </c>
      <c r="L670" s="217">
        <v>2013</v>
      </c>
      <c r="M670" s="232">
        <v>41639</v>
      </c>
      <c r="N670" s="206" t="s">
        <v>1349</v>
      </c>
      <c r="O670" s="223" t="s">
        <v>6503</v>
      </c>
      <c r="P670" s="209" t="s">
        <v>324</v>
      </c>
      <c r="Q670" s="222">
        <v>1</v>
      </c>
      <c r="R670" s="222">
        <v>8</v>
      </c>
      <c r="S670" s="222" t="s">
        <v>5832</v>
      </c>
      <c r="T670" s="222" t="s">
        <v>6504</v>
      </c>
      <c r="U670" s="214"/>
      <c r="V670" s="214"/>
    </row>
    <row r="671" spans="1:22" s="221" customFormat="1" ht="85.5">
      <c r="A671" s="206" t="s">
        <v>5670</v>
      </c>
      <c r="B671" s="222" t="s">
        <v>1349</v>
      </c>
      <c r="C671" s="208">
        <v>665</v>
      </c>
      <c r="D671" s="222">
        <v>3000514</v>
      </c>
      <c r="E671" s="223" t="s">
        <v>5830</v>
      </c>
      <c r="F671" s="224">
        <v>41275</v>
      </c>
      <c r="G671" s="206" t="s">
        <v>1189</v>
      </c>
      <c r="H671" s="258">
        <v>1.8716352338519073</v>
      </c>
      <c r="I671" s="258">
        <f t="shared" si="4"/>
        <v>2.2085295759452506</v>
      </c>
      <c r="J671" s="217">
        <v>2013</v>
      </c>
      <c r="K671" s="232">
        <v>41275</v>
      </c>
      <c r="L671" s="217">
        <v>2013</v>
      </c>
      <c r="M671" s="232">
        <v>41639</v>
      </c>
      <c r="N671" s="206" t="s">
        <v>1349</v>
      </c>
      <c r="O671" s="223" t="s">
        <v>6505</v>
      </c>
      <c r="P671" s="209" t="s">
        <v>324</v>
      </c>
      <c r="Q671" s="222">
        <v>1</v>
      </c>
      <c r="R671" s="222">
        <v>8</v>
      </c>
      <c r="S671" s="222" t="s">
        <v>5832</v>
      </c>
      <c r="T671" s="222" t="s">
        <v>6506</v>
      </c>
      <c r="U671" s="214"/>
      <c r="V671" s="214"/>
    </row>
    <row r="672" spans="1:22" s="221" customFormat="1" ht="85.5">
      <c r="A672" s="206" t="s">
        <v>5670</v>
      </c>
      <c r="B672" s="222" t="s">
        <v>1349</v>
      </c>
      <c r="C672" s="208">
        <v>666</v>
      </c>
      <c r="D672" s="222">
        <v>3000514</v>
      </c>
      <c r="E672" s="223" t="s">
        <v>5830</v>
      </c>
      <c r="F672" s="224">
        <v>41275</v>
      </c>
      <c r="G672" s="206" t="s">
        <v>1189</v>
      </c>
      <c r="H672" s="258">
        <v>7.0747811839602104</v>
      </c>
      <c r="I672" s="258">
        <f t="shared" si="4"/>
        <v>8.3482417970730474</v>
      </c>
      <c r="J672" s="217">
        <v>2013</v>
      </c>
      <c r="K672" s="232">
        <v>41275</v>
      </c>
      <c r="L672" s="217">
        <v>2013</v>
      </c>
      <c r="M672" s="232">
        <v>41639</v>
      </c>
      <c r="N672" s="206" t="s">
        <v>1349</v>
      </c>
      <c r="O672" s="223" t="s">
        <v>6507</v>
      </c>
      <c r="P672" s="209" t="s">
        <v>324</v>
      </c>
      <c r="Q672" s="222">
        <v>1</v>
      </c>
      <c r="R672" s="222">
        <v>8</v>
      </c>
      <c r="S672" s="222" t="s">
        <v>5832</v>
      </c>
      <c r="T672" s="222" t="s">
        <v>6508</v>
      </c>
      <c r="U672" s="214"/>
      <c r="V672" s="214"/>
    </row>
    <row r="673" spans="1:22" s="221" customFormat="1" ht="85.5">
      <c r="A673" s="206" t="s">
        <v>5670</v>
      </c>
      <c r="B673" s="222" t="s">
        <v>1349</v>
      </c>
      <c r="C673" s="208">
        <v>667</v>
      </c>
      <c r="D673" s="222">
        <v>3000514</v>
      </c>
      <c r="E673" s="223" t="s">
        <v>5830</v>
      </c>
      <c r="F673" s="224">
        <v>41275</v>
      </c>
      <c r="G673" s="206" t="s">
        <v>1189</v>
      </c>
      <c r="H673" s="258">
        <v>36.684050583497388</v>
      </c>
      <c r="I673" s="258">
        <f t="shared" si="4"/>
        <v>43.287179688526919</v>
      </c>
      <c r="J673" s="217">
        <v>2013</v>
      </c>
      <c r="K673" s="232">
        <v>41275</v>
      </c>
      <c r="L673" s="217">
        <v>2013</v>
      </c>
      <c r="M673" s="232">
        <v>41639</v>
      </c>
      <c r="N673" s="206" t="s">
        <v>1349</v>
      </c>
      <c r="O673" s="223" t="s">
        <v>6509</v>
      </c>
      <c r="P673" s="209" t="s">
        <v>324</v>
      </c>
      <c r="Q673" s="222">
        <v>1</v>
      </c>
      <c r="R673" s="222">
        <v>8</v>
      </c>
      <c r="S673" s="222" t="s">
        <v>5832</v>
      </c>
      <c r="T673" s="222" t="s">
        <v>6510</v>
      </c>
      <c r="U673" s="214"/>
      <c r="V673" s="214"/>
    </row>
    <row r="674" spans="1:22" s="221" customFormat="1" ht="85.5">
      <c r="A674" s="206" t="s">
        <v>5670</v>
      </c>
      <c r="B674" s="222" t="s">
        <v>1349</v>
      </c>
      <c r="C674" s="208">
        <v>668</v>
      </c>
      <c r="D674" s="222">
        <v>3000514</v>
      </c>
      <c r="E674" s="223" t="s">
        <v>5830</v>
      </c>
      <c r="F674" s="224">
        <v>41275</v>
      </c>
      <c r="G674" s="206" t="s">
        <v>1189</v>
      </c>
      <c r="H674" s="258">
        <v>19.83933347883022</v>
      </c>
      <c r="I674" s="258">
        <f t="shared" si="4"/>
        <v>23.410413505019658</v>
      </c>
      <c r="J674" s="217">
        <v>2013</v>
      </c>
      <c r="K674" s="232">
        <v>41275</v>
      </c>
      <c r="L674" s="217">
        <v>2013</v>
      </c>
      <c r="M674" s="232">
        <v>41639</v>
      </c>
      <c r="N674" s="206" t="s">
        <v>1349</v>
      </c>
      <c r="O674" s="223" t="s">
        <v>6511</v>
      </c>
      <c r="P674" s="209" t="s">
        <v>324</v>
      </c>
      <c r="Q674" s="222">
        <v>1</v>
      </c>
      <c r="R674" s="222">
        <v>8</v>
      </c>
      <c r="S674" s="222" t="s">
        <v>5832</v>
      </c>
      <c r="T674" s="222" t="s">
        <v>6512</v>
      </c>
      <c r="U674" s="214"/>
      <c r="V674" s="214"/>
    </row>
    <row r="675" spans="1:22" s="221" customFormat="1" ht="85.5">
      <c r="A675" s="206" t="s">
        <v>5670</v>
      </c>
      <c r="B675" s="222" t="s">
        <v>1349</v>
      </c>
      <c r="C675" s="208">
        <v>669</v>
      </c>
      <c r="D675" s="222">
        <v>3000514</v>
      </c>
      <c r="E675" s="223" t="s">
        <v>5830</v>
      </c>
      <c r="F675" s="224">
        <v>41275</v>
      </c>
      <c r="G675" s="206" t="s">
        <v>1189</v>
      </c>
      <c r="H675" s="258">
        <v>2.6577220320697084</v>
      </c>
      <c r="I675" s="258">
        <f t="shared" si="4"/>
        <v>3.1361119978422556</v>
      </c>
      <c r="J675" s="217">
        <v>2013</v>
      </c>
      <c r="K675" s="232">
        <v>41275</v>
      </c>
      <c r="L675" s="217">
        <v>2013</v>
      </c>
      <c r="M675" s="232">
        <v>41639</v>
      </c>
      <c r="N675" s="206" t="s">
        <v>1349</v>
      </c>
      <c r="O675" s="223" t="s">
        <v>6513</v>
      </c>
      <c r="P675" s="209" t="s">
        <v>324</v>
      </c>
      <c r="Q675" s="222">
        <v>1</v>
      </c>
      <c r="R675" s="222">
        <v>8</v>
      </c>
      <c r="S675" s="222" t="s">
        <v>5832</v>
      </c>
      <c r="T675" s="222" t="s">
        <v>6514</v>
      </c>
      <c r="U675" s="214"/>
      <c r="V675" s="214"/>
    </row>
    <row r="676" spans="1:22" s="221" customFormat="1" ht="85.5">
      <c r="A676" s="206" t="s">
        <v>5670</v>
      </c>
      <c r="B676" s="222" t="s">
        <v>1349</v>
      </c>
      <c r="C676" s="208">
        <v>670</v>
      </c>
      <c r="D676" s="222">
        <v>3000514</v>
      </c>
      <c r="E676" s="223" t="s">
        <v>5830</v>
      </c>
      <c r="F676" s="224">
        <v>41275</v>
      </c>
      <c r="G676" s="206" t="s">
        <v>1189</v>
      </c>
      <c r="H676" s="258">
        <v>0.44919245612445768</v>
      </c>
      <c r="I676" s="258">
        <f t="shared" si="4"/>
        <v>0.53004709822686003</v>
      </c>
      <c r="J676" s="217">
        <v>2013</v>
      </c>
      <c r="K676" s="232">
        <v>41275</v>
      </c>
      <c r="L676" s="217">
        <v>2013</v>
      </c>
      <c r="M676" s="232">
        <v>41639</v>
      </c>
      <c r="N676" s="206" t="s">
        <v>1349</v>
      </c>
      <c r="O676" s="223" t="s">
        <v>6515</v>
      </c>
      <c r="P676" s="209" t="s">
        <v>324</v>
      </c>
      <c r="Q676" s="222">
        <v>1</v>
      </c>
      <c r="R676" s="222">
        <v>8</v>
      </c>
      <c r="S676" s="222" t="s">
        <v>5832</v>
      </c>
      <c r="T676" s="222" t="s">
        <v>6516</v>
      </c>
      <c r="U676" s="214"/>
      <c r="V676" s="214"/>
    </row>
    <row r="677" spans="1:22" s="221" customFormat="1" ht="85.5">
      <c r="A677" s="206" t="s">
        <v>5670</v>
      </c>
      <c r="B677" s="222" t="s">
        <v>1349</v>
      </c>
      <c r="C677" s="208">
        <v>671</v>
      </c>
      <c r="D677" s="222">
        <v>3000514</v>
      </c>
      <c r="E677" s="223" t="s">
        <v>5830</v>
      </c>
      <c r="F677" s="224">
        <v>41275</v>
      </c>
      <c r="G677" s="206" t="s">
        <v>1189</v>
      </c>
      <c r="H677" s="258">
        <v>12.951715818255199</v>
      </c>
      <c r="I677" s="258">
        <f t="shared" si="4"/>
        <v>15.283024665541134</v>
      </c>
      <c r="J677" s="217">
        <v>2013</v>
      </c>
      <c r="K677" s="232">
        <v>41275</v>
      </c>
      <c r="L677" s="217">
        <v>2013</v>
      </c>
      <c r="M677" s="232">
        <v>41639</v>
      </c>
      <c r="N677" s="206" t="s">
        <v>1349</v>
      </c>
      <c r="O677" s="223" t="s">
        <v>6517</v>
      </c>
      <c r="P677" s="209" t="s">
        <v>324</v>
      </c>
      <c r="Q677" s="222">
        <v>1</v>
      </c>
      <c r="R677" s="222">
        <v>8</v>
      </c>
      <c r="S677" s="222" t="s">
        <v>5832</v>
      </c>
      <c r="T677" s="222" t="s">
        <v>6518</v>
      </c>
      <c r="U677" s="214"/>
      <c r="V677" s="214"/>
    </row>
    <row r="678" spans="1:22" s="221" customFormat="1" ht="85.5">
      <c r="A678" s="206" t="s">
        <v>5670</v>
      </c>
      <c r="B678" s="222" t="s">
        <v>1349</v>
      </c>
      <c r="C678" s="208">
        <v>672</v>
      </c>
      <c r="D678" s="222">
        <v>3000514</v>
      </c>
      <c r="E678" s="223" t="s">
        <v>5830</v>
      </c>
      <c r="F678" s="224">
        <v>41275</v>
      </c>
      <c r="G678" s="206" t="s">
        <v>1189</v>
      </c>
      <c r="H678" s="258">
        <v>13.475773683733731</v>
      </c>
      <c r="I678" s="258">
        <f t="shared" si="4"/>
        <v>15.901412946805802</v>
      </c>
      <c r="J678" s="217">
        <v>2013</v>
      </c>
      <c r="K678" s="232">
        <v>41275</v>
      </c>
      <c r="L678" s="217">
        <v>2013</v>
      </c>
      <c r="M678" s="232">
        <v>41639</v>
      </c>
      <c r="N678" s="206" t="s">
        <v>1349</v>
      </c>
      <c r="O678" s="223" t="s">
        <v>6519</v>
      </c>
      <c r="P678" s="209" t="s">
        <v>324</v>
      </c>
      <c r="Q678" s="222">
        <v>1</v>
      </c>
      <c r="R678" s="222">
        <v>8</v>
      </c>
      <c r="S678" s="222" t="s">
        <v>5832</v>
      </c>
      <c r="T678" s="222" t="s">
        <v>6520</v>
      </c>
      <c r="U678" s="214"/>
      <c r="V678" s="214"/>
    </row>
    <row r="679" spans="1:22" s="221" customFormat="1" ht="85.5">
      <c r="A679" s="206" t="s">
        <v>5670</v>
      </c>
      <c r="B679" s="222" t="s">
        <v>1349</v>
      </c>
      <c r="C679" s="208">
        <v>673</v>
      </c>
      <c r="D679" s="222">
        <v>3000514</v>
      </c>
      <c r="E679" s="223" t="s">
        <v>5830</v>
      </c>
      <c r="F679" s="224">
        <v>41275</v>
      </c>
      <c r="G679" s="206" t="s">
        <v>1189</v>
      </c>
      <c r="H679" s="258">
        <v>2.9946163741630518</v>
      </c>
      <c r="I679" s="258">
        <f t="shared" si="4"/>
        <v>3.5336473215124009</v>
      </c>
      <c r="J679" s="217">
        <v>2013</v>
      </c>
      <c r="K679" s="232">
        <v>41275</v>
      </c>
      <c r="L679" s="217">
        <v>2013</v>
      </c>
      <c r="M679" s="232">
        <v>41639</v>
      </c>
      <c r="N679" s="206" t="s">
        <v>1349</v>
      </c>
      <c r="O679" s="223" t="s">
        <v>6521</v>
      </c>
      <c r="P679" s="209" t="s">
        <v>324</v>
      </c>
      <c r="Q679" s="222">
        <v>1</v>
      </c>
      <c r="R679" s="222">
        <v>8</v>
      </c>
      <c r="S679" s="222" t="s">
        <v>5832</v>
      </c>
      <c r="T679" s="222" t="s">
        <v>6522</v>
      </c>
      <c r="U679" s="214"/>
      <c r="V679" s="214"/>
    </row>
    <row r="680" spans="1:22" s="221" customFormat="1" ht="85.5">
      <c r="A680" s="206" t="s">
        <v>5670</v>
      </c>
      <c r="B680" s="222" t="s">
        <v>1349</v>
      </c>
      <c r="C680" s="208">
        <v>674</v>
      </c>
      <c r="D680" s="222">
        <v>3000514</v>
      </c>
      <c r="E680" s="223" t="s">
        <v>5830</v>
      </c>
      <c r="F680" s="224">
        <v>41275</v>
      </c>
      <c r="G680" s="206" t="s">
        <v>1189</v>
      </c>
      <c r="H680" s="258">
        <v>13.475773683733731</v>
      </c>
      <c r="I680" s="258">
        <f t="shared" si="4"/>
        <v>15.901412946805802</v>
      </c>
      <c r="J680" s="217">
        <v>2013</v>
      </c>
      <c r="K680" s="232">
        <v>41275</v>
      </c>
      <c r="L680" s="217">
        <v>2013</v>
      </c>
      <c r="M680" s="232">
        <v>41639</v>
      </c>
      <c r="N680" s="206" t="s">
        <v>1349</v>
      </c>
      <c r="O680" s="223" t="s">
        <v>6523</v>
      </c>
      <c r="P680" s="209" t="s">
        <v>324</v>
      </c>
      <c r="Q680" s="222">
        <v>1</v>
      </c>
      <c r="R680" s="222">
        <v>8</v>
      </c>
      <c r="S680" s="222" t="s">
        <v>5832</v>
      </c>
      <c r="T680" s="222" t="s">
        <v>6524</v>
      </c>
      <c r="U680" s="214"/>
      <c r="V680" s="214"/>
    </row>
    <row r="681" spans="1:22" s="221" customFormat="1" ht="85.5">
      <c r="A681" s="206" t="s">
        <v>5670</v>
      </c>
      <c r="B681" s="222" t="s">
        <v>1349</v>
      </c>
      <c r="C681" s="208">
        <v>675</v>
      </c>
      <c r="D681" s="222">
        <v>3000514</v>
      </c>
      <c r="E681" s="223" t="s">
        <v>5830</v>
      </c>
      <c r="F681" s="224">
        <v>41275</v>
      </c>
      <c r="G681" s="206" t="s">
        <v>1189</v>
      </c>
      <c r="H681" s="258">
        <v>4.1175975144741965</v>
      </c>
      <c r="I681" s="258">
        <f t="shared" si="4"/>
        <v>4.8587650670795517</v>
      </c>
      <c r="J681" s="217">
        <v>2013</v>
      </c>
      <c r="K681" s="232">
        <v>41275</v>
      </c>
      <c r="L681" s="217">
        <v>2013</v>
      </c>
      <c r="M681" s="232">
        <v>41639</v>
      </c>
      <c r="N681" s="206" t="s">
        <v>1349</v>
      </c>
      <c r="O681" s="223" t="s">
        <v>6525</v>
      </c>
      <c r="P681" s="209" t="s">
        <v>324</v>
      </c>
      <c r="Q681" s="222">
        <v>1</v>
      </c>
      <c r="R681" s="222">
        <v>8</v>
      </c>
      <c r="S681" s="222" t="s">
        <v>5832</v>
      </c>
      <c r="T681" s="222" t="s">
        <v>6526</v>
      </c>
      <c r="U681" s="214"/>
      <c r="V681" s="214"/>
    </row>
    <row r="682" spans="1:22" s="221" customFormat="1" ht="85.5">
      <c r="A682" s="206" t="s">
        <v>5670</v>
      </c>
      <c r="B682" s="222" t="s">
        <v>1349</v>
      </c>
      <c r="C682" s="208">
        <v>676</v>
      </c>
      <c r="D682" s="222">
        <v>3000516</v>
      </c>
      <c r="E682" s="223" t="s">
        <v>5830</v>
      </c>
      <c r="F682" s="224">
        <v>41275</v>
      </c>
      <c r="G682" s="206" t="s">
        <v>1189</v>
      </c>
      <c r="H682" s="258">
        <v>2.2782753688754234</v>
      </c>
      <c r="I682" s="258">
        <f t="shared" si="4"/>
        <v>2.6883649352729995</v>
      </c>
      <c r="J682" s="217">
        <v>2013</v>
      </c>
      <c r="K682" s="232">
        <v>41275</v>
      </c>
      <c r="L682" s="217">
        <v>2013</v>
      </c>
      <c r="M682" s="232">
        <v>41639</v>
      </c>
      <c r="N682" s="206" t="s">
        <v>1349</v>
      </c>
      <c r="O682" s="223" t="s">
        <v>6527</v>
      </c>
      <c r="P682" s="209" t="s">
        <v>324</v>
      </c>
      <c r="Q682" s="222">
        <v>1</v>
      </c>
      <c r="R682" s="222">
        <v>8</v>
      </c>
      <c r="S682" s="222" t="s">
        <v>5832</v>
      </c>
      <c r="T682" s="222" t="s">
        <v>6528</v>
      </c>
      <c r="U682" s="214"/>
      <c r="V682" s="214"/>
    </row>
    <row r="683" spans="1:22" s="221" customFormat="1" ht="85.5">
      <c r="A683" s="206" t="s">
        <v>5670</v>
      </c>
      <c r="B683" s="222" t="s">
        <v>1349</v>
      </c>
      <c r="C683" s="208">
        <v>677</v>
      </c>
      <c r="D683" s="222">
        <v>3000516</v>
      </c>
      <c r="E683" s="223" t="s">
        <v>5830</v>
      </c>
      <c r="F683" s="224">
        <v>41275</v>
      </c>
      <c r="G683" s="206" t="s">
        <v>1189</v>
      </c>
      <c r="H683" s="258">
        <v>10.41497311485908</v>
      </c>
      <c r="I683" s="258">
        <f t="shared" si="4"/>
        <v>12.289668275533714</v>
      </c>
      <c r="J683" s="217">
        <v>2013</v>
      </c>
      <c r="K683" s="232">
        <v>41275</v>
      </c>
      <c r="L683" s="217">
        <v>2013</v>
      </c>
      <c r="M683" s="232">
        <v>41639</v>
      </c>
      <c r="N683" s="206" t="s">
        <v>1349</v>
      </c>
      <c r="O683" s="223" t="s">
        <v>6529</v>
      </c>
      <c r="P683" s="209" t="s">
        <v>324</v>
      </c>
      <c r="Q683" s="222">
        <v>1</v>
      </c>
      <c r="R683" s="222">
        <v>8</v>
      </c>
      <c r="S683" s="222" t="s">
        <v>5832</v>
      </c>
      <c r="T683" s="222" t="s">
        <v>6530</v>
      </c>
      <c r="U683" s="214"/>
      <c r="V683" s="214"/>
    </row>
    <row r="684" spans="1:22" s="221" customFormat="1" ht="85.5">
      <c r="A684" s="206" t="s">
        <v>5670</v>
      </c>
      <c r="B684" s="222" t="s">
        <v>1349</v>
      </c>
      <c r="C684" s="208">
        <v>678</v>
      </c>
      <c r="D684" s="222">
        <v>3000515</v>
      </c>
      <c r="E684" s="223" t="s">
        <v>5830</v>
      </c>
      <c r="F684" s="224">
        <v>41275</v>
      </c>
      <c r="G684" s="206" t="s">
        <v>1189</v>
      </c>
      <c r="H684" s="258">
        <v>2.4410093237950967</v>
      </c>
      <c r="I684" s="258">
        <f t="shared" si="4"/>
        <v>2.880391002078214</v>
      </c>
      <c r="J684" s="217">
        <v>2013</v>
      </c>
      <c r="K684" s="232">
        <v>41275</v>
      </c>
      <c r="L684" s="217">
        <v>2013</v>
      </c>
      <c r="M684" s="232">
        <v>41639</v>
      </c>
      <c r="N684" s="206" t="s">
        <v>1349</v>
      </c>
      <c r="O684" s="223" t="s">
        <v>6531</v>
      </c>
      <c r="P684" s="209" t="s">
        <v>324</v>
      </c>
      <c r="Q684" s="222">
        <v>1</v>
      </c>
      <c r="R684" s="222">
        <v>8</v>
      </c>
      <c r="S684" s="222" t="s">
        <v>5832</v>
      </c>
      <c r="T684" s="222" t="s">
        <v>6496</v>
      </c>
      <c r="U684" s="214"/>
      <c r="V684" s="214"/>
    </row>
    <row r="685" spans="1:22" s="221" customFormat="1" ht="85.5">
      <c r="A685" s="206" t="s">
        <v>5670</v>
      </c>
      <c r="B685" s="222" t="s">
        <v>1349</v>
      </c>
      <c r="C685" s="208">
        <v>679</v>
      </c>
      <c r="D685" s="222">
        <v>3000516</v>
      </c>
      <c r="E685" s="223" t="s">
        <v>5830</v>
      </c>
      <c r="F685" s="224">
        <v>41275</v>
      </c>
      <c r="G685" s="206" t="s">
        <v>1189</v>
      </c>
      <c r="H685" s="258">
        <v>9.4385693853410402</v>
      </c>
      <c r="I685" s="258">
        <f t="shared" si="4"/>
        <v>11.137511874702426</v>
      </c>
      <c r="J685" s="217">
        <v>2013</v>
      </c>
      <c r="K685" s="232">
        <v>41275</v>
      </c>
      <c r="L685" s="217">
        <v>2013</v>
      </c>
      <c r="M685" s="232">
        <v>41639</v>
      </c>
      <c r="N685" s="206" t="s">
        <v>1349</v>
      </c>
      <c r="O685" s="223" t="s">
        <v>6532</v>
      </c>
      <c r="P685" s="209" t="s">
        <v>324</v>
      </c>
      <c r="Q685" s="222">
        <v>1</v>
      </c>
      <c r="R685" s="222">
        <v>8</v>
      </c>
      <c r="S685" s="222" t="s">
        <v>5832</v>
      </c>
      <c r="T685" s="222" t="s">
        <v>6496</v>
      </c>
      <c r="U685" s="214"/>
      <c r="V685" s="214"/>
    </row>
    <row r="686" spans="1:22" s="221" customFormat="1" ht="85.5">
      <c r="A686" s="206" t="s">
        <v>5670</v>
      </c>
      <c r="B686" s="222" t="s">
        <v>1349</v>
      </c>
      <c r="C686" s="208">
        <v>680</v>
      </c>
      <c r="D686" s="222">
        <v>3000516</v>
      </c>
      <c r="E686" s="223" t="s">
        <v>5830</v>
      </c>
      <c r="F686" s="224">
        <v>41275</v>
      </c>
      <c r="G686" s="206" t="s">
        <v>1189</v>
      </c>
      <c r="H686" s="258">
        <v>18.226202951003387</v>
      </c>
      <c r="I686" s="258">
        <f t="shared" si="4"/>
        <v>21.506919482183996</v>
      </c>
      <c r="J686" s="217">
        <v>2013</v>
      </c>
      <c r="K686" s="232">
        <v>41275</v>
      </c>
      <c r="L686" s="217">
        <v>2013</v>
      </c>
      <c r="M686" s="232">
        <v>41639</v>
      </c>
      <c r="N686" s="206" t="s">
        <v>1349</v>
      </c>
      <c r="O686" s="223" t="s">
        <v>6533</v>
      </c>
      <c r="P686" s="209" t="s">
        <v>324</v>
      </c>
      <c r="Q686" s="222">
        <v>1</v>
      </c>
      <c r="R686" s="222">
        <v>8</v>
      </c>
      <c r="S686" s="222" t="s">
        <v>5832</v>
      </c>
      <c r="T686" s="222" t="s">
        <v>6534</v>
      </c>
      <c r="U686" s="214"/>
      <c r="V686" s="214"/>
    </row>
    <row r="687" spans="1:22" s="221" customFormat="1" ht="85.5">
      <c r="A687" s="206" t="s">
        <v>5670</v>
      </c>
      <c r="B687" s="222" t="s">
        <v>1349</v>
      </c>
      <c r="C687" s="208">
        <v>681</v>
      </c>
      <c r="D687" s="222">
        <v>3000516</v>
      </c>
      <c r="E687" s="223" t="s">
        <v>5830</v>
      </c>
      <c r="F687" s="224">
        <v>41275</v>
      </c>
      <c r="G687" s="206" t="s">
        <v>1189</v>
      </c>
      <c r="H687" s="258">
        <v>15.947927582127965</v>
      </c>
      <c r="I687" s="258">
        <f t="shared" si="4"/>
        <v>18.818554546910999</v>
      </c>
      <c r="J687" s="217">
        <v>2013</v>
      </c>
      <c r="K687" s="232">
        <v>41275</v>
      </c>
      <c r="L687" s="217">
        <v>2013</v>
      </c>
      <c r="M687" s="232">
        <v>41639</v>
      </c>
      <c r="N687" s="206" t="s">
        <v>1349</v>
      </c>
      <c r="O687" s="223" t="s">
        <v>6535</v>
      </c>
      <c r="P687" s="209" t="s">
        <v>324</v>
      </c>
      <c r="Q687" s="222">
        <v>1</v>
      </c>
      <c r="R687" s="222">
        <v>8</v>
      </c>
      <c r="S687" s="222" t="s">
        <v>5832</v>
      </c>
      <c r="T687" s="222" t="s">
        <v>6476</v>
      </c>
      <c r="U687" s="214"/>
      <c r="V687" s="214"/>
    </row>
    <row r="688" spans="1:22" s="221" customFormat="1" ht="85.5">
      <c r="A688" s="206" t="s">
        <v>5670</v>
      </c>
      <c r="B688" s="222" t="s">
        <v>1349</v>
      </c>
      <c r="C688" s="208">
        <v>682</v>
      </c>
      <c r="D688" s="222">
        <v>3000516</v>
      </c>
      <c r="E688" s="223" t="s">
        <v>5830</v>
      </c>
      <c r="F688" s="224">
        <v>41275</v>
      </c>
      <c r="G688" s="206" t="s">
        <v>1189</v>
      </c>
      <c r="H688" s="258">
        <v>4.8820186475901934</v>
      </c>
      <c r="I688" s="258">
        <f t="shared" si="4"/>
        <v>5.7607820041564279</v>
      </c>
      <c r="J688" s="217">
        <v>2013</v>
      </c>
      <c r="K688" s="232">
        <v>41275</v>
      </c>
      <c r="L688" s="217">
        <v>2013</v>
      </c>
      <c r="M688" s="232">
        <v>41639</v>
      </c>
      <c r="N688" s="206" t="s">
        <v>1349</v>
      </c>
      <c r="O688" s="223" t="s">
        <v>6536</v>
      </c>
      <c r="P688" s="209" t="s">
        <v>324</v>
      </c>
      <c r="Q688" s="222">
        <v>1</v>
      </c>
      <c r="R688" s="222">
        <v>8</v>
      </c>
      <c r="S688" s="222" t="s">
        <v>5832</v>
      </c>
      <c r="T688" s="222" t="s">
        <v>6537</v>
      </c>
      <c r="U688" s="214"/>
      <c r="V688" s="214"/>
    </row>
    <row r="689" spans="1:22" s="221" customFormat="1" ht="85.5">
      <c r="A689" s="206" t="s">
        <v>5670</v>
      </c>
      <c r="B689" s="222" t="s">
        <v>1349</v>
      </c>
      <c r="C689" s="208">
        <v>683</v>
      </c>
      <c r="D689" s="222">
        <v>3000516</v>
      </c>
      <c r="E689" s="223" t="s">
        <v>5830</v>
      </c>
      <c r="F689" s="224">
        <v>41275</v>
      </c>
      <c r="G689" s="206" t="s">
        <v>1189</v>
      </c>
      <c r="H689" s="258">
        <v>10.41497311485908</v>
      </c>
      <c r="I689" s="258">
        <f t="shared" si="4"/>
        <v>12.289668275533714</v>
      </c>
      <c r="J689" s="217">
        <v>2013</v>
      </c>
      <c r="K689" s="232">
        <v>41275</v>
      </c>
      <c r="L689" s="217">
        <v>2013</v>
      </c>
      <c r="M689" s="232">
        <v>41639</v>
      </c>
      <c r="N689" s="206" t="s">
        <v>1349</v>
      </c>
      <c r="O689" s="223" t="s">
        <v>6538</v>
      </c>
      <c r="P689" s="209" t="s">
        <v>324</v>
      </c>
      <c r="Q689" s="222">
        <v>1</v>
      </c>
      <c r="R689" s="222">
        <v>8</v>
      </c>
      <c r="S689" s="222" t="s">
        <v>5832</v>
      </c>
      <c r="T689" s="222" t="s">
        <v>6539</v>
      </c>
      <c r="U689" s="214"/>
      <c r="V689" s="214"/>
    </row>
    <row r="690" spans="1:22" s="221" customFormat="1" ht="85.5">
      <c r="A690" s="206" t="s">
        <v>5670</v>
      </c>
      <c r="B690" s="222" t="s">
        <v>1349</v>
      </c>
      <c r="C690" s="208">
        <v>684</v>
      </c>
      <c r="D690" s="222">
        <v>3000516</v>
      </c>
      <c r="E690" s="223" t="s">
        <v>5830</v>
      </c>
      <c r="F690" s="224">
        <v>41275</v>
      </c>
      <c r="G690" s="206" t="s">
        <v>1189</v>
      </c>
      <c r="H690" s="258">
        <v>3.5801470082328084</v>
      </c>
      <c r="I690" s="258">
        <f t="shared" si="4"/>
        <v>4.2245734697147137</v>
      </c>
      <c r="J690" s="217">
        <v>2013</v>
      </c>
      <c r="K690" s="232">
        <v>41275</v>
      </c>
      <c r="L690" s="217">
        <v>2013</v>
      </c>
      <c r="M690" s="232">
        <v>41639</v>
      </c>
      <c r="N690" s="206" t="s">
        <v>1349</v>
      </c>
      <c r="O690" s="223" t="s">
        <v>6540</v>
      </c>
      <c r="P690" s="209" t="s">
        <v>324</v>
      </c>
      <c r="Q690" s="222">
        <v>1</v>
      </c>
      <c r="R690" s="222">
        <v>8</v>
      </c>
      <c r="S690" s="222" t="s">
        <v>5832</v>
      </c>
      <c r="T690" s="222" t="s">
        <v>6541</v>
      </c>
      <c r="U690" s="214"/>
      <c r="V690" s="214"/>
    </row>
    <row r="691" spans="1:22" s="221" customFormat="1" ht="85.5">
      <c r="A691" s="206" t="s">
        <v>5670</v>
      </c>
      <c r="B691" s="222" t="s">
        <v>1349</v>
      </c>
      <c r="C691" s="208">
        <v>685</v>
      </c>
      <c r="D691" s="222">
        <v>3000516</v>
      </c>
      <c r="E691" s="223" t="s">
        <v>5830</v>
      </c>
      <c r="F691" s="224">
        <v>41275</v>
      </c>
      <c r="G691" s="206" t="s">
        <v>1189</v>
      </c>
      <c r="H691" s="258">
        <v>2.7664772336344425</v>
      </c>
      <c r="I691" s="258">
        <f t="shared" si="4"/>
        <v>3.2644431356886421</v>
      </c>
      <c r="J691" s="217">
        <v>2013</v>
      </c>
      <c r="K691" s="232">
        <v>41275</v>
      </c>
      <c r="L691" s="217">
        <v>2013</v>
      </c>
      <c r="M691" s="232">
        <v>41639</v>
      </c>
      <c r="N691" s="206" t="s">
        <v>1349</v>
      </c>
      <c r="O691" s="223" t="s">
        <v>6542</v>
      </c>
      <c r="P691" s="209" t="s">
        <v>324</v>
      </c>
      <c r="Q691" s="222">
        <v>1</v>
      </c>
      <c r="R691" s="222">
        <v>8</v>
      </c>
      <c r="S691" s="222" t="s">
        <v>5832</v>
      </c>
      <c r="T691" s="222" t="s">
        <v>6543</v>
      </c>
      <c r="U691" s="214"/>
      <c r="V691" s="214"/>
    </row>
    <row r="692" spans="1:22" s="221" customFormat="1" ht="85.5">
      <c r="A692" s="206" t="s">
        <v>5670</v>
      </c>
      <c r="B692" s="222" t="s">
        <v>1349</v>
      </c>
      <c r="C692" s="208">
        <v>686</v>
      </c>
      <c r="D692" s="222">
        <v>3000516</v>
      </c>
      <c r="E692" s="223" t="s">
        <v>5830</v>
      </c>
      <c r="F692" s="224">
        <v>41275</v>
      </c>
      <c r="G692" s="206" t="s">
        <v>1189</v>
      </c>
      <c r="H692" s="258">
        <v>16.924331311646007</v>
      </c>
      <c r="I692" s="258">
        <f t="shared" si="4"/>
        <v>19.970710947742287</v>
      </c>
      <c r="J692" s="217">
        <v>2013</v>
      </c>
      <c r="K692" s="232">
        <v>41275</v>
      </c>
      <c r="L692" s="217">
        <v>2013</v>
      </c>
      <c r="M692" s="232">
        <v>41639</v>
      </c>
      <c r="N692" s="206" t="s">
        <v>1349</v>
      </c>
      <c r="O692" s="223" t="s">
        <v>6544</v>
      </c>
      <c r="P692" s="209" t="s">
        <v>324</v>
      </c>
      <c r="Q692" s="222">
        <v>1</v>
      </c>
      <c r="R692" s="222">
        <v>8</v>
      </c>
      <c r="S692" s="222" t="s">
        <v>5832</v>
      </c>
      <c r="T692" s="222" t="s">
        <v>6486</v>
      </c>
      <c r="U692" s="214"/>
      <c r="V692" s="214"/>
    </row>
    <row r="693" spans="1:22" s="221" customFormat="1" ht="85.5">
      <c r="A693" s="206" t="s">
        <v>5670</v>
      </c>
      <c r="B693" s="222" t="s">
        <v>1349</v>
      </c>
      <c r="C693" s="208">
        <v>687</v>
      </c>
      <c r="D693" s="222">
        <v>3000516</v>
      </c>
      <c r="E693" s="223" t="s">
        <v>5830</v>
      </c>
      <c r="F693" s="224">
        <v>41275</v>
      </c>
      <c r="G693" s="206" t="s">
        <v>1189</v>
      </c>
      <c r="H693" s="258">
        <v>119.12125500120074</v>
      </c>
      <c r="I693" s="258">
        <f t="shared" si="4"/>
        <v>140.56308090141687</v>
      </c>
      <c r="J693" s="217">
        <v>2013</v>
      </c>
      <c r="K693" s="232">
        <v>41275</v>
      </c>
      <c r="L693" s="217">
        <v>2013</v>
      </c>
      <c r="M693" s="232">
        <v>41639</v>
      </c>
      <c r="N693" s="206" t="s">
        <v>1349</v>
      </c>
      <c r="O693" s="223" t="s">
        <v>6545</v>
      </c>
      <c r="P693" s="209" t="s">
        <v>324</v>
      </c>
      <c r="Q693" s="222">
        <v>1</v>
      </c>
      <c r="R693" s="222">
        <v>8</v>
      </c>
      <c r="S693" s="222" t="s">
        <v>5832</v>
      </c>
      <c r="T693" s="222" t="s">
        <v>6546</v>
      </c>
      <c r="U693" s="214"/>
      <c r="V693" s="214"/>
    </row>
    <row r="694" spans="1:22" s="221" customFormat="1" ht="85.5">
      <c r="A694" s="206" t="s">
        <v>5670</v>
      </c>
      <c r="B694" s="222" t="s">
        <v>1349</v>
      </c>
      <c r="C694" s="208">
        <v>688</v>
      </c>
      <c r="D694" s="222">
        <v>3000516</v>
      </c>
      <c r="E694" s="223" t="s">
        <v>5830</v>
      </c>
      <c r="F694" s="224">
        <v>41275</v>
      </c>
      <c r="G694" s="206" t="s">
        <v>1189</v>
      </c>
      <c r="H694" s="258">
        <v>35.801470082328088</v>
      </c>
      <c r="I694" s="258">
        <f t="shared" si="4"/>
        <v>42.245734697147142</v>
      </c>
      <c r="J694" s="217">
        <v>2013</v>
      </c>
      <c r="K694" s="232">
        <v>41275</v>
      </c>
      <c r="L694" s="217">
        <v>2013</v>
      </c>
      <c r="M694" s="232">
        <v>41639</v>
      </c>
      <c r="N694" s="206" t="s">
        <v>1349</v>
      </c>
      <c r="O694" s="223" t="s">
        <v>6547</v>
      </c>
      <c r="P694" s="209" t="s">
        <v>324</v>
      </c>
      <c r="Q694" s="222">
        <v>1</v>
      </c>
      <c r="R694" s="222">
        <v>8</v>
      </c>
      <c r="S694" s="222" t="s">
        <v>5832</v>
      </c>
      <c r="T694" s="222" t="s">
        <v>6546</v>
      </c>
      <c r="U694" s="214"/>
      <c r="V694" s="214"/>
    </row>
    <row r="695" spans="1:22" s="221" customFormat="1" ht="85.5">
      <c r="A695" s="206" t="s">
        <v>5670</v>
      </c>
      <c r="B695" s="222" t="s">
        <v>1349</v>
      </c>
      <c r="C695" s="208">
        <v>689</v>
      </c>
      <c r="D695" s="222">
        <v>3000516</v>
      </c>
      <c r="E695" s="223" t="s">
        <v>5830</v>
      </c>
      <c r="F695" s="224">
        <v>41275</v>
      </c>
      <c r="G695" s="206" t="s">
        <v>1189</v>
      </c>
      <c r="H695" s="258">
        <v>2.6037432787147701</v>
      </c>
      <c r="I695" s="258">
        <f t="shared" si="4"/>
        <v>3.0724170688834285</v>
      </c>
      <c r="J695" s="217">
        <v>2013</v>
      </c>
      <c r="K695" s="232">
        <v>41275</v>
      </c>
      <c r="L695" s="217">
        <v>2013</v>
      </c>
      <c r="M695" s="232">
        <v>41639</v>
      </c>
      <c r="N695" s="206" t="s">
        <v>1349</v>
      </c>
      <c r="O695" s="223" t="s">
        <v>6548</v>
      </c>
      <c r="P695" s="209" t="s">
        <v>324</v>
      </c>
      <c r="Q695" s="222">
        <v>1</v>
      </c>
      <c r="R695" s="222">
        <v>8</v>
      </c>
      <c r="S695" s="222" t="s">
        <v>5832</v>
      </c>
      <c r="T695" s="222" t="s">
        <v>6549</v>
      </c>
      <c r="U695" s="214"/>
      <c r="V695" s="214"/>
    </row>
    <row r="696" spans="1:22" s="221" customFormat="1" ht="85.5">
      <c r="A696" s="206" t="s">
        <v>5670</v>
      </c>
      <c r="B696" s="222" t="s">
        <v>1349</v>
      </c>
      <c r="C696" s="208">
        <v>690</v>
      </c>
      <c r="D696" s="222">
        <v>3000516</v>
      </c>
      <c r="E696" s="223" t="s">
        <v>5830</v>
      </c>
      <c r="F696" s="224">
        <v>41275</v>
      </c>
      <c r="G696" s="206" t="s">
        <v>1189</v>
      </c>
      <c r="H696" s="258">
        <v>19.853542500200117</v>
      </c>
      <c r="I696" s="258">
        <f t="shared" si="4"/>
        <v>23.427180150236136</v>
      </c>
      <c r="J696" s="217">
        <v>2013</v>
      </c>
      <c r="K696" s="232">
        <v>41275</v>
      </c>
      <c r="L696" s="217">
        <v>2013</v>
      </c>
      <c r="M696" s="232">
        <v>41639</v>
      </c>
      <c r="N696" s="206" t="s">
        <v>1349</v>
      </c>
      <c r="O696" s="223" t="s">
        <v>6550</v>
      </c>
      <c r="P696" s="209" t="s">
        <v>324</v>
      </c>
      <c r="Q696" s="222">
        <v>1</v>
      </c>
      <c r="R696" s="222">
        <v>8</v>
      </c>
      <c r="S696" s="222" t="s">
        <v>5832</v>
      </c>
      <c r="T696" s="222" t="s">
        <v>6526</v>
      </c>
      <c r="U696" s="214"/>
      <c r="V696" s="214"/>
    </row>
    <row r="697" spans="1:22" s="221" customFormat="1" ht="85.5">
      <c r="A697" s="206" t="s">
        <v>5670</v>
      </c>
      <c r="B697" s="222" t="s">
        <v>1349</v>
      </c>
      <c r="C697" s="208">
        <v>691</v>
      </c>
      <c r="D697" s="222">
        <v>3000516</v>
      </c>
      <c r="E697" s="223" t="s">
        <v>5830</v>
      </c>
      <c r="F697" s="224">
        <v>41275</v>
      </c>
      <c r="G697" s="206" t="s">
        <v>1189</v>
      </c>
      <c r="H697" s="258">
        <v>5.2074865574295401</v>
      </c>
      <c r="I697" s="258">
        <f t="shared" si="4"/>
        <v>6.1448341377668569</v>
      </c>
      <c r="J697" s="217">
        <v>2013</v>
      </c>
      <c r="K697" s="232">
        <v>41275</v>
      </c>
      <c r="L697" s="217">
        <v>2013</v>
      </c>
      <c r="M697" s="232">
        <v>41639</v>
      </c>
      <c r="N697" s="206" t="s">
        <v>1349</v>
      </c>
      <c r="O697" s="223" t="s">
        <v>6551</v>
      </c>
      <c r="P697" s="209" t="s">
        <v>324</v>
      </c>
      <c r="Q697" s="222">
        <v>1</v>
      </c>
      <c r="R697" s="222">
        <v>8</v>
      </c>
      <c r="S697" s="222" t="s">
        <v>5832</v>
      </c>
      <c r="T697" s="222" t="s">
        <v>6552</v>
      </c>
      <c r="U697" s="214"/>
      <c r="V697" s="214"/>
    </row>
    <row r="698" spans="1:22" s="221" customFormat="1" ht="85.5">
      <c r="A698" s="206" t="s">
        <v>5670</v>
      </c>
      <c r="B698" s="222" t="s">
        <v>1349</v>
      </c>
      <c r="C698" s="208">
        <v>692</v>
      </c>
      <c r="D698" s="222">
        <v>3000516</v>
      </c>
      <c r="E698" s="223" t="s">
        <v>5830</v>
      </c>
      <c r="F698" s="224">
        <v>41275</v>
      </c>
      <c r="G698" s="206" t="s">
        <v>1189</v>
      </c>
      <c r="H698" s="258">
        <v>3.4174130533131355</v>
      </c>
      <c r="I698" s="258">
        <f t="shared" si="4"/>
        <v>4.0325474029094996</v>
      </c>
      <c r="J698" s="217">
        <v>2013</v>
      </c>
      <c r="K698" s="232">
        <v>41275</v>
      </c>
      <c r="L698" s="217">
        <v>2013</v>
      </c>
      <c r="M698" s="232">
        <v>41639</v>
      </c>
      <c r="N698" s="206" t="s">
        <v>1349</v>
      </c>
      <c r="O698" s="223" t="s">
        <v>6553</v>
      </c>
      <c r="P698" s="209" t="s">
        <v>324</v>
      </c>
      <c r="Q698" s="222">
        <v>1</v>
      </c>
      <c r="R698" s="222">
        <v>8</v>
      </c>
      <c r="S698" s="222" t="s">
        <v>5832</v>
      </c>
      <c r="T698" s="222" t="s">
        <v>6554</v>
      </c>
      <c r="U698" s="214"/>
      <c r="V698" s="214"/>
    </row>
    <row r="699" spans="1:22" s="221" customFormat="1" ht="85.5">
      <c r="A699" s="206" t="s">
        <v>5670</v>
      </c>
      <c r="B699" s="222" t="s">
        <v>1349</v>
      </c>
      <c r="C699" s="208">
        <v>693</v>
      </c>
      <c r="D699" s="222">
        <v>3000516</v>
      </c>
      <c r="E699" s="223" t="s">
        <v>5830</v>
      </c>
      <c r="F699" s="224">
        <v>41275</v>
      </c>
      <c r="G699" s="206" t="s">
        <v>1189</v>
      </c>
      <c r="H699" s="258">
        <v>7.4857619263049626</v>
      </c>
      <c r="I699" s="258">
        <f t="shared" si="4"/>
        <v>8.8331990730398555</v>
      </c>
      <c r="J699" s="217">
        <v>2013</v>
      </c>
      <c r="K699" s="232">
        <v>41275</v>
      </c>
      <c r="L699" s="217">
        <v>2013</v>
      </c>
      <c r="M699" s="232">
        <v>41639</v>
      </c>
      <c r="N699" s="206" t="s">
        <v>1349</v>
      </c>
      <c r="O699" s="223" t="s">
        <v>6555</v>
      </c>
      <c r="P699" s="209" t="s">
        <v>324</v>
      </c>
      <c r="Q699" s="222">
        <v>1</v>
      </c>
      <c r="R699" s="222">
        <v>8</v>
      </c>
      <c r="S699" s="222" t="s">
        <v>5832</v>
      </c>
      <c r="T699" s="222" t="s">
        <v>6556</v>
      </c>
      <c r="U699" s="214"/>
      <c r="V699" s="214"/>
    </row>
    <row r="700" spans="1:22" s="221" customFormat="1" ht="85.5">
      <c r="A700" s="206" t="s">
        <v>5670</v>
      </c>
      <c r="B700" s="222" t="s">
        <v>1349</v>
      </c>
      <c r="C700" s="208">
        <v>694</v>
      </c>
      <c r="D700" s="222">
        <v>3000515</v>
      </c>
      <c r="E700" s="223" t="s">
        <v>5830</v>
      </c>
      <c r="F700" s="224">
        <v>41275</v>
      </c>
      <c r="G700" s="206" t="s">
        <v>1189</v>
      </c>
      <c r="H700" s="258">
        <v>6.5093581967869252</v>
      </c>
      <c r="I700" s="258">
        <f t="shared" si="4"/>
        <v>7.6810426722085712</v>
      </c>
      <c r="J700" s="217">
        <v>2013</v>
      </c>
      <c r="K700" s="232">
        <v>41275</v>
      </c>
      <c r="L700" s="217">
        <v>2013</v>
      </c>
      <c r="M700" s="232">
        <v>41639</v>
      </c>
      <c r="N700" s="206" t="s">
        <v>1349</v>
      </c>
      <c r="O700" s="223" t="s">
        <v>6557</v>
      </c>
      <c r="P700" s="209" t="s">
        <v>324</v>
      </c>
      <c r="Q700" s="222">
        <v>1</v>
      </c>
      <c r="R700" s="222">
        <v>8</v>
      </c>
      <c r="S700" s="222" t="s">
        <v>5832</v>
      </c>
      <c r="T700" s="222" t="s">
        <v>6494</v>
      </c>
      <c r="U700" s="214"/>
      <c r="V700" s="214"/>
    </row>
    <row r="701" spans="1:22" s="221" customFormat="1" ht="85.5">
      <c r="A701" s="206" t="s">
        <v>5670</v>
      </c>
      <c r="B701" s="222" t="s">
        <v>1349</v>
      </c>
      <c r="C701" s="208">
        <v>695</v>
      </c>
      <c r="D701" s="222">
        <v>3000516</v>
      </c>
      <c r="E701" s="223" t="s">
        <v>5830</v>
      </c>
      <c r="F701" s="224">
        <v>41275</v>
      </c>
      <c r="G701" s="206" t="s">
        <v>1189</v>
      </c>
      <c r="H701" s="258">
        <v>3.6615139856926446</v>
      </c>
      <c r="I701" s="258">
        <f t="shared" si="4"/>
        <v>4.3205865031173207</v>
      </c>
      <c r="J701" s="217">
        <v>2013</v>
      </c>
      <c r="K701" s="232">
        <v>41275</v>
      </c>
      <c r="L701" s="217">
        <v>2013</v>
      </c>
      <c r="M701" s="232">
        <v>41639</v>
      </c>
      <c r="N701" s="206" t="s">
        <v>1349</v>
      </c>
      <c r="O701" s="223" t="s">
        <v>6558</v>
      </c>
      <c r="P701" s="209" t="s">
        <v>324</v>
      </c>
      <c r="Q701" s="222">
        <v>1</v>
      </c>
      <c r="R701" s="222">
        <v>8</v>
      </c>
      <c r="S701" s="222" t="s">
        <v>5832</v>
      </c>
      <c r="T701" s="222" t="s">
        <v>6559</v>
      </c>
      <c r="U701" s="214"/>
      <c r="V701" s="214"/>
    </row>
    <row r="702" spans="1:22" s="221" customFormat="1" ht="85.5">
      <c r="A702" s="206" t="s">
        <v>5670</v>
      </c>
      <c r="B702" s="222" t="s">
        <v>1349</v>
      </c>
      <c r="C702" s="208">
        <v>696</v>
      </c>
      <c r="D702" s="222">
        <v>3000516</v>
      </c>
      <c r="E702" s="223" t="s">
        <v>5830</v>
      </c>
      <c r="F702" s="224">
        <v>41275</v>
      </c>
      <c r="G702" s="206" t="s">
        <v>1189</v>
      </c>
      <c r="H702" s="258">
        <v>1.6273395491967313</v>
      </c>
      <c r="I702" s="258">
        <f t="shared" si="4"/>
        <v>1.9202606680521428</v>
      </c>
      <c r="J702" s="217">
        <v>2013</v>
      </c>
      <c r="K702" s="232">
        <v>41275</v>
      </c>
      <c r="L702" s="217">
        <v>2013</v>
      </c>
      <c r="M702" s="232">
        <v>41639</v>
      </c>
      <c r="N702" s="206" t="s">
        <v>1349</v>
      </c>
      <c r="O702" s="223" t="s">
        <v>6560</v>
      </c>
      <c r="P702" s="209" t="s">
        <v>324</v>
      </c>
      <c r="Q702" s="222">
        <v>1</v>
      </c>
      <c r="R702" s="222">
        <v>8</v>
      </c>
      <c r="S702" s="222" t="s">
        <v>5832</v>
      </c>
      <c r="T702" s="222" t="s">
        <v>6561</v>
      </c>
      <c r="U702" s="214"/>
      <c r="V702" s="214"/>
    </row>
    <row r="703" spans="1:22" s="221" customFormat="1" ht="85.5">
      <c r="A703" s="206" t="s">
        <v>5670</v>
      </c>
      <c r="B703" s="222" t="s">
        <v>1349</v>
      </c>
      <c r="C703" s="208">
        <v>697</v>
      </c>
      <c r="D703" s="222">
        <v>3000516</v>
      </c>
      <c r="E703" s="223" t="s">
        <v>5830</v>
      </c>
      <c r="F703" s="224">
        <v>41275</v>
      </c>
      <c r="G703" s="206" t="s">
        <v>1189</v>
      </c>
      <c r="H703" s="258">
        <v>2.9292111885541163</v>
      </c>
      <c r="I703" s="258">
        <f t="shared" si="4"/>
        <v>3.456469202493857</v>
      </c>
      <c r="J703" s="217">
        <v>2013</v>
      </c>
      <c r="K703" s="232">
        <v>41275</v>
      </c>
      <c r="L703" s="217">
        <v>2013</v>
      </c>
      <c r="M703" s="232">
        <v>41639</v>
      </c>
      <c r="N703" s="206" t="s">
        <v>1349</v>
      </c>
      <c r="O703" s="223" t="s">
        <v>6562</v>
      </c>
      <c r="P703" s="209" t="s">
        <v>324</v>
      </c>
      <c r="Q703" s="222">
        <v>1</v>
      </c>
      <c r="R703" s="222">
        <v>8</v>
      </c>
      <c r="S703" s="222" t="s">
        <v>5832</v>
      </c>
      <c r="T703" s="222" t="s">
        <v>6561</v>
      </c>
      <c r="U703" s="214"/>
      <c r="V703" s="214"/>
    </row>
    <row r="704" spans="1:22" s="221" customFormat="1" ht="85.5">
      <c r="A704" s="206" t="s">
        <v>5670</v>
      </c>
      <c r="B704" s="222" t="s">
        <v>1349</v>
      </c>
      <c r="C704" s="208">
        <v>698</v>
      </c>
      <c r="D704" s="222">
        <v>3000516</v>
      </c>
      <c r="E704" s="223" t="s">
        <v>5830</v>
      </c>
      <c r="F704" s="224">
        <v>41275</v>
      </c>
      <c r="G704" s="206" t="s">
        <v>1189</v>
      </c>
      <c r="H704" s="258">
        <v>2.9292111885541163</v>
      </c>
      <c r="I704" s="258">
        <f t="shared" si="4"/>
        <v>3.456469202493857</v>
      </c>
      <c r="J704" s="217">
        <v>2013</v>
      </c>
      <c r="K704" s="232">
        <v>41275</v>
      </c>
      <c r="L704" s="217">
        <v>2013</v>
      </c>
      <c r="M704" s="232">
        <v>41639</v>
      </c>
      <c r="N704" s="206" t="s">
        <v>1349</v>
      </c>
      <c r="O704" s="223" t="s">
        <v>6563</v>
      </c>
      <c r="P704" s="209" t="s">
        <v>324</v>
      </c>
      <c r="Q704" s="222">
        <v>1</v>
      </c>
      <c r="R704" s="222">
        <v>8</v>
      </c>
      <c r="S704" s="222" t="s">
        <v>5832</v>
      </c>
      <c r="T704" s="222" t="s">
        <v>6561</v>
      </c>
      <c r="U704" s="214"/>
      <c r="V704" s="214"/>
    </row>
    <row r="705" spans="1:22" s="221" customFormat="1" ht="85.5">
      <c r="A705" s="206" t="s">
        <v>5670</v>
      </c>
      <c r="B705" s="222" t="s">
        <v>1349</v>
      </c>
      <c r="C705" s="208">
        <v>699</v>
      </c>
      <c r="D705" s="222">
        <v>3000516</v>
      </c>
      <c r="E705" s="223" t="s">
        <v>5830</v>
      </c>
      <c r="F705" s="224">
        <v>41275</v>
      </c>
      <c r="G705" s="206" t="s">
        <v>1189</v>
      </c>
      <c r="H705" s="258">
        <v>1.6273395491967313</v>
      </c>
      <c r="I705" s="258">
        <f t="shared" ref="I705:I717" si="5">H705*1.18</f>
        <v>1.9202606680521428</v>
      </c>
      <c r="J705" s="217">
        <v>2013</v>
      </c>
      <c r="K705" s="232">
        <v>41275</v>
      </c>
      <c r="L705" s="217">
        <v>2013</v>
      </c>
      <c r="M705" s="232">
        <v>41639</v>
      </c>
      <c r="N705" s="206" t="s">
        <v>1349</v>
      </c>
      <c r="O705" s="223" t="s">
        <v>6564</v>
      </c>
      <c r="P705" s="209" t="s">
        <v>324</v>
      </c>
      <c r="Q705" s="222">
        <v>1</v>
      </c>
      <c r="R705" s="222">
        <v>8</v>
      </c>
      <c r="S705" s="222" t="s">
        <v>5832</v>
      </c>
      <c r="T705" s="222" t="s">
        <v>6565</v>
      </c>
      <c r="U705" s="214"/>
      <c r="V705" s="214"/>
    </row>
    <row r="706" spans="1:22" s="221" customFormat="1" ht="85.5">
      <c r="A706" s="206" t="s">
        <v>5670</v>
      </c>
      <c r="B706" s="222" t="s">
        <v>1349</v>
      </c>
      <c r="C706" s="208">
        <v>700</v>
      </c>
      <c r="D706" s="222">
        <v>3000516</v>
      </c>
      <c r="E706" s="223" t="s">
        <v>5830</v>
      </c>
      <c r="F706" s="224">
        <v>41275</v>
      </c>
      <c r="G706" s="206" t="s">
        <v>1189</v>
      </c>
      <c r="H706" s="258">
        <v>5.6956884221885593</v>
      </c>
      <c r="I706" s="258">
        <f t="shared" si="5"/>
        <v>6.7209123381825</v>
      </c>
      <c r="J706" s="217">
        <v>2013</v>
      </c>
      <c r="K706" s="232">
        <v>41275</v>
      </c>
      <c r="L706" s="217">
        <v>2013</v>
      </c>
      <c r="M706" s="232">
        <v>41639</v>
      </c>
      <c r="N706" s="206" t="s">
        <v>1349</v>
      </c>
      <c r="O706" s="223" t="s">
        <v>6566</v>
      </c>
      <c r="P706" s="209" t="s">
        <v>324</v>
      </c>
      <c r="Q706" s="222">
        <v>1</v>
      </c>
      <c r="R706" s="222">
        <v>8</v>
      </c>
      <c r="S706" s="222" t="s">
        <v>5832</v>
      </c>
      <c r="T706" s="222" t="s">
        <v>6502</v>
      </c>
      <c r="U706" s="214"/>
      <c r="V706" s="214"/>
    </row>
    <row r="707" spans="1:22" s="221" customFormat="1" ht="85.5">
      <c r="A707" s="206" t="s">
        <v>5670</v>
      </c>
      <c r="B707" s="222" t="s">
        <v>1349</v>
      </c>
      <c r="C707" s="208">
        <v>701</v>
      </c>
      <c r="D707" s="222">
        <v>3000516</v>
      </c>
      <c r="E707" s="223" t="s">
        <v>5830</v>
      </c>
      <c r="F707" s="224">
        <v>41275</v>
      </c>
      <c r="G707" s="206" t="s">
        <v>1189</v>
      </c>
      <c r="H707" s="258">
        <v>1.6273395491967313</v>
      </c>
      <c r="I707" s="258">
        <f t="shared" si="5"/>
        <v>1.9202606680521428</v>
      </c>
      <c r="J707" s="217">
        <v>2013</v>
      </c>
      <c r="K707" s="232">
        <v>41275</v>
      </c>
      <c r="L707" s="217">
        <v>2013</v>
      </c>
      <c r="M707" s="232">
        <v>41639</v>
      </c>
      <c r="N707" s="206" t="s">
        <v>1349</v>
      </c>
      <c r="O707" s="223" t="s">
        <v>6567</v>
      </c>
      <c r="P707" s="209" t="s">
        <v>324</v>
      </c>
      <c r="Q707" s="222">
        <v>1</v>
      </c>
      <c r="R707" s="222">
        <v>8</v>
      </c>
      <c r="S707" s="222" t="s">
        <v>5832</v>
      </c>
      <c r="T707" s="222" t="s">
        <v>6504</v>
      </c>
      <c r="U707" s="214"/>
      <c r="V707" s="214"/>
    </row>
    <row r="708" spans="1:22" s="221" customFormat="1" ht="85.5">
      <c r="A708" s="206" t="s">
        <v>5670</v>
      </c>
      <c r="B708" s="222" t="s">
        <v>1349</v>
      </c>
      <c r="C708" s="208">
        <v>702</v>
      </c>
      <c r="D708" s="222">
        <v>3000516</v>
      </c>
      <c r="E708" s="223" t="s">
        <v>5830</v>
      </c>
      <c r="F708" s="224">
        <v>41275</v>
      </c>
      <c r="G708" s="206" t="s">
        <v>1189</v>
      </c>
      <c r="H708" s="258">
        <v>1.6273395491967313</v>
      </c>
      <c r="I708" s="258">
        <f t="shared" si="5"/>
        <v>1.9202606680521428</v>
      </c>
      <c r="J708" s="217">
        <v>2013</v>
      </c>
      <c r="K708" s="232">
        <v>41275</v>
      </c>
      <c r="L708" s="217">
        <v>2013</v>
      </c>
      <c r="M708" s="232">
        <v>41639</v>
      </c>
      <c r="N708" s="206" t="s">
        <v>1349</v>
      </c>
      <c r="O708" s="223" t="s">
        <v>6568</v>
      </c>
      <c r="P708" s="209" t="s">
        <v>324</v>
      </c>
      <c r="Q708" s="222">
        <v>1</v>
      </c>
      <c r="R708" s="222">
        <v>8</v>
      </c>
      <c r="S708" s="222" t="s">
        <v>5832</v>
      </c>
      <c r="T708" s="222" t="s">
        <v>6506</v>
      </c>
      <c r="U708" s="214"/>
      <c r="V708" s="214"/>
    </row>
    <row r="709" spans="1:22" s="221" customFormat="1" ht="85.5">
      <c r="A709" s="206" t="s">
        <v>5670</v>
      </c>
      <c r="B709" s="222" t="s">
        <v>1349</v>
      </c>
      <c r="C709" s="208">
        <v>703</v>
      </c>
      <c r="D709" s="222">
        <v>3000516</v>
      </c>
      <c r="E709" s="223" t="s">
        <v>5830</v>
      </c>
      <c r="F709" s="224">
        <v>41275</v>
      </c>
      <c r="G709" s="206" t="s">
        <v>1189</v>
      </c>
      <c r="H709" s="258">
        <v>0.48820186475901928</v>
      </c>
      <c r="I709" s="258">
        <f t="shared" si="5"/>
        <v>0.57607820041564273</v>
      </c>
      <c r="J709" s="217">
        <v>2013</v>
      </c>
      <c r="K709" s="232">
        <v>41275</v>
      </c>
      <c r="L709" s="217">
        <v>2013</v>
      </c>
      <c r="M709" s="232">
        <v>41639</v>
      </c>
      <c r="N709" s="206" t="s">
        <v>1349</v>
      </c>
      <c r="O709" s="223" t="s">
        <v>6569</v>
      </c>
      <c r="P709" s="209" t="s">
        <v>324</v>
      </c>
      <c r="Q709" s="222">
        <v>1</v>
      </c>
      <c r="R709" s="222">
        <v>8</v>
      </c>
      <c r="S709" s="222" t="s">
        <v>5832</v>
      </c>
      <c r="T709" s="222" t="s">
        <v>6570</v>
      </c>
      <c r="U709" s="214"/>
      <c r="V709" s="214"/>
    </row>
    <row r="710" spans="1:22" s="221" customFormat="1" ht="85.5">
      <c r="A710" s="206" t="s">
        <v>5670</v>
      </c>
      <c r="B710" s="222" t="s">
        <v>1349</v>
      </c>
      <c r="C710" s="208">
        <v>704</v>
      </c>
      <c r="D710" s="222">
        <v>3000516</v>
      </c>
      <c r="E710" s="223" t="s">
        <v>5830</v>
      </c>
      <c r="F710" s="224">
        <v>41275</v>
      </c>
      <c r="G710" s="206" t="s">
        <v>1189</v>
      </c>
      <c r="H710" s="258">
        <v>2.1155414139557509</v>
      </c>
      <c r="I710" s="258">
        <f t="shared" si="5"/>
        <v>2.4963388684677859</v>
      </c>
      <c r="J710" s="217">
        <v>2013</v>
      </c>
      <c r="K710" s="232">
        <v>41275</v>
      </c>
      <c r="L710" s="217">
        <v>2013</v>
      </c>
      <c r="M710" s="232">
        <v>41639</v>
      </c>
      <c r="N710" s="206" t="s">
        <v>1349</v>
      </c>
      <c r="O710" s="223" t="s">
        <v>6571</v>
      </c>
      <c r="P710" s="209" t="s">
        <v>324</v>
      </c>
      <c r="Q710" s="222">
        <v>1</v>
      </c>
      <c r="R710" s="222">
        <v>8</v>
      </c>
      <c r="S710" s="222" t="s">
        <v>5832</v>
      </c>
      <c r="T710" s="222" t="s">
        <v>6514</v>
      </c>
      <c r="U710" s="214"/>
      <c r="V710" s="214"/>
    </row>
    <row r="711" spans="1:22" s="221" customFormat="1" ht="85.5">
      <c r="A711" s="206" t="s">
        <v>5670</v>
      </c>
      <c r="B711" s="222" t="s">
        <v>1349</v>
      </c>
      <c r="C711" s="208">
        <v>705</v>
      </c>
      <c r="D711" s="222">
        <v>3000516</v>
      </c>
      <c r="E711" s="223" t="s">
        <v>5830</v>
      </c>
      <c r="F711" s="224">
        <v>41275</v>
      </c>
      <c r="G711" s="206" t="s">
        <v>1189</v>
      </c>
      <c r="H711" s="258">
        <v>0.65093581967869252</v>
      </c>
      <c r="I711" s="258">
        <f t="shared" si="5"/>
        <v>0.76810426722085712</v>
      </c>
      <c r="J711" s="217">
        <v>2013</v>
      </c>
      <c r="K711" s="232">
        <v>41275</v>
      </c>
      <c r="L711" s="217">
        <v>2013</v>
      </c>
      <c r="M711" s="232">
        <v>41639</v>
      </c>
      <c r="N711" s="206" t="s">
        <v>1349</v>
      </c>
      <c r="O711" s="223" t="s">
        <v>6572</v>
      </c>
      <c r="P711" s="209" t="s">
        <v>324</v>
      </c>
      <c r="Q711" s="222">
        <v>1</v>
      </c>
      <c r="R711" s="222">
        <v>8</v>
      </c>
      <c r="S711" s="222" t="s">
        <v>5832</v>
      </c>
      <c r="T711" s="222" t="s">
        <v>6573</v>
      </c>
      <c r="U711" s="214"/>
      <c r="V711" s="214"/>
    </row>
    <row r="712" spans="1:22" s="221" customFormat="1" ht="85.5">
      <c r="A712" s="206" t="s">
        <v>5670</v>
      </c>
      <c r="B712" s="222" t="s">
        <v>1349</v>
      </c>
      <c r="C712" s="208">
        <v>706</v>
      </c>
      <c r="D712" s="222">
        <v>3000516</v>
      </c>
      <c r="E712" s="223" t="s">
        <v>5830</v>
      </c>
      <c r="F712" s="224">
        <v>41275</v>
      </c>
      <c r="G712" s="206" t="s">
        <v>1189</v>
      </c>
      <c r="H712" s="258">
        <v>13.01871639357385</v>
      </c>
      <c r="I712" s="258">
        <f t="shared" si="5"/>
        <v>15.362085344417142</v>
      </c>
      <c r="J712" s="217">
        <v>2013</v>
      </c>
      <c r="K712" s="232">
        <v>41275</v>
      </c>
      <c r="L712" s="217">
        <v>2013</v>
      </c>
      <c r="M712" s="232">
        <v>41639</v>
      </c>
      <c r="N712" s="206" t="s">
        <v>1349</v>
      </c>
      <c r="O712" s="223" t="s">
        <v>6574</v>
      </c>
      <c r="P712" s="209" t="s">
        <v>324</v>
      </c>
      <c r="Q712" s="222">
        <v>1</v>
      </c>
      <c r="R712" s="222">
        <v>8</v>
      </c>
      <c r="S712" s="222" t="s">
        <v>5832</v>
      </c>
      <c r="T712" s="222" t="s">
        <v>6575</v>
      </c>
      <c r="U712" s="214"/>
      <c r="V712" s="214"/>
    </row>
    <row r="713" spans="1:22" s="221" customFormat="1" ht="85.5">
      <c r="A713" s="206" t="s">
        <v>5670</v>
      </c>
      <c r="B713" s="222" t="s">
        <v>1349</v>
      </c>
      <c r="C713" s="208">
        <v>707</v>
      </c>
      <c r="D713" s="222">
        <v>3000515</v>
      </c>
      <c r="E713" s="223" t="s">
        <v>5830</v>
      </c>
      <c r="F713" s="224">
        <v>41275</v>
      </c>
      <c r="G713" s="206" t="s">
        <v>1189</v>
      </c>
      <c r="H713" s="258">
        <v>4.5565507377508467</v>
      </c>
      <c r="I713" s="258">
        <f t="shared" si="5"/>
        <v>5.3767298705459989</v>
      </c>
      <c r="J713" s="217">
        <v>2013</v>
      </c>
      <c r="K713" s="232">
        <v>41275</v>
      </c>
      <c r="L713" s="217">
        <v>2013</v>
      </c>
      <c r="M713" s="232">
        <v>41639</v>
      </c>
      <c r="N713" s="206" t="s">
        <v>1349</v>
      </c>
      <c r="O713" s="223" t="s">
        <v>6576</v>
      </c>
      <c r="P713" s="209" t="s">
        <v>324</v>
      </c>
      <c r="Q713" s="222">
        <v>1</v>
      </c>
      <c r="R713" s="222">
        <v>8</v>
      </c>
      <c r="S713" s="222" t="s">
        <v>5832</v>
      </c>
      <c r="T713" s="222" t="s">
        <v>6577</v>
      </c>
      <c r="U713" s="214"/>
      <c r="V713" s="214"/>
    </row>
    <row r="714" spans="1:22" s="221" customFormat="1" ht="85.5">
      <c r="A714" s="206" t="s">
        <v>5670</v>
      </c>
      <c r="B714" s="222" t="s">
        <v>1349</v>
      </c>
      <c r="C714" s="208">
        <v>708</v>
      </c>
      <c r="D714" s="222">
        <v>3000515</v>
      </c>
      <c r="E714" s="223" t="s">
        <v>5830</v>
      </c>
      <c r="F714" s="224">
        <v>41275</v>
      </c>
      <c r="G714" s="206" t="s">
        <v>1189</v>
      </c>
      <c r="H714" s="258">
        <v>9.7640372951803869</v>
      </c>
      <c r="I714" s="258">
        <f t="shared" si="5"/>
        <v>11.521564008312856</v>
      </c>
      <c r="J714" s="217">
        <v>2013</v>
      </c>
      <c r="K714" s="232">
        <v>41275</v>
      </c>
      <c r="L714" s="217">
        <v>2013</v>
      </c>
      <c r="M714" s="232">
        <v>41639</v>
      </c>
      <c r="N714" s="206" t="s">
        <v>1349</v>
      </c>
      <c r="O714" s="223" t="s">
        <v>6578</v>
      </c>
      <c r="P714" s="209" t="s">
        <v>324</v>
      </c>
      <c r="Q714" s="222">
        <v>1</v>
      </c>
      <c r="R714" s="222">
        <v>8</v>
      </c>
      <c r="S714" s="222" t="s">
        <v>5832</v>
      </c>
      <c r="T714" s="222" t="s">
        <v>6546</v>
      </c>
      <c r="U714" s="214"/>
      <c r="V714" s="214"/>
    </row>
    <row r="715" spans="1:22" s="221" customFormat="1" ht="85.5">
      <c r="A715" s="206" t="s">
        <v>5670</v>
      </c>
      <c r="B715" s="222" t="s">
        <v>1349</v>
      </c>
      <c r="C715" s="208">
        <v>709</v>
      </c>
      <c r="D715" s="222">
        <v>3000515</v>
      </c>
      <c r="E715" s="223" t="s">
        <v>5830</v>
      </c>
      <c r="F715" s="224">
        <v>41275</v>
      </c>
      <c r="G715" s="206" t="s">
        <v>1189</v>
      </c>
      <c r="H715" s="258">
        <v>4.0683488729918276</v>
      </c>
      <c r="I715" s="258">
        <f t="shared" si="5"/>
        <v>4.8006516701303559</v>
      </c>
      <c r="J715" s="217">
        <v>2013</v>
      </c>
      <c r="K715" s="232">
        <v>41275</v>
      </c>
      <c r="L715" s="217">
        <v>2013</v>
      </c>
      <c r="M715" s="232">
        <v>41639</v>
      </c>
      <c r="N715" s="206" t="s">
        <v>1349</v>
      </c>
      <c r="O715" s="223" t="s">
        <v>6579</v>
      </c>
      <c r="P715" s="209" t="s">
        <v>324</v>
      </c>
      <c r="Q715" s="222">
        <v>1</v>
      </c>
      <c r="R715" s="222">
        <v>8</v>
      </c>
      <c r="S715" s="222" t="s">
        <v>5832</v>
      </c>
      <c r="T715" s="222" t="s">
        <v>6514</v>
      </c>
      <c r="U715" s="214"/>
      <c r="V715" s="214"/>
    </row>
    <row r="716" spans="1:22" s="221" customFormat="1" ht="85.5">
      <c r="A716" s="206" t="s">
        <v>5670</v>
      </c>
      <c r="B716" s="222" t="s">
        <v>1349</v>
      </c>
      <c r="C716" s="208">
        <v>710</v>
      </c>
      <c r="D716" s="222">
        <v>3000512</v>
      </c>
      <c r="E716" s="223" t="s">
        <v>5830</v>
      </c>
      <c r="F716" s="224">
        <v>41275</v>
      </c>
      <c r="G716" s="206" t="s">
        <v>1189</v>
      </c>
      <c r="H716" s="258">
        <v>61.708715705540044</v>
      </c>
      <c r="I716" s="258">
        <f t="shared" si="5"/>
        <v>72.816284532537253</v>
      </c>
      <c r="J716" s="217">
        <v>2013</v>
      </c>
      <c r="K716" s="232">
        <v>41275</v>
      </c>
      <c r="L716" s="217">
        <v>2013</v>
      </c>
      <c r="M716" s="232">
        <v>41639</v>
      </c>
      <c r="N716" s="206" t="s">
        <v>1349</v>
      </c>
      <c r="O716" s="223" t="s">
        <v>6580</v>
      </c>
      <c r="P716" s="209" t="s">
        <v>324</v>
      </c>
      <c r="Q716" s="222">
        <v>1</v>
      </c>
      <c r="R716" s="222">
        <v>8</v>
      </c>
      <c r="S716" s="222" t="s">
        <v>5832</v>
      </c>
      <c r="T716" s="222" t="s">
        <v>6581</v>
      </c>
      <c r="U716" s="214"/>
      <c r="V716" s="214"/>
    </row>
    <row r="717" spans="1:22" s="221" customFormat="1" ht="85.5">
      <c r="A717" s="206" t="s">
        <v>5670</v>
      </c>
      <c r="B717" s="222" t="s">
        <v>1349</v>
      </c>
      <c r="C717" s="208">
        <v>711</v>
      </c>
      <c r="D717" s="222">
        <v>3000516</v>
      </c>
      <c r="E717" s="223" t="s">
        <v>5830</v>
      </c>
      <c r="F717" s="224">
        <v>41275</v>
      </c>
      <c r="G717" s="206" t="s">
        <v>1189</v>
      </c>
      <c r="H717" s="258">
        <v>10.089505205019734</v>
      </c>
      <c r="I717" s="258">
        <f t="shared" si="5"/>
        <v>11.905616141923286</v>
      </c>
      <c r="J717" s="217">
        <v>2013</v>
      </c>
      <c r="K717" s="232">
        <v>41275</v>
      </c>
      <c r="L717" s="217">
        <v>2013</v>
      </c>
      <c r="M717" s="232">
        <v>41639</v>
      </c>
      <c r="N717" s="206" t="s">
        <v>1349</v>
      </c>
      <c r="O717" s="223" t="s">
        <v>6582</v>
      </c>
      <c r="P717" s="209" t="s">
        <v>324</v>
      </c>
      <c r="Q717" s="222">
        <v>1</v>
      </c>
      <c r="R717" s="222">
        <v>8</v>
      </c>
      <c r="S717" s="222" t="s">
        <v>5832</v>
      </c>
      <c r="T717" s="222" t="s">
        <v>6449</v>
      </c>
      <c r="U717" s="214"/>
      <c r="V717" s="214"/>
    </row>
    <row r="718" spans="1:22" s="221" customFormat="1" ht="85.5">
      <c r="A718" s="206" t="s">
        <v>5670</v>
      </c>
      <c r="B718" s="222" t="s">
        <v>1349</v>
      </c>
      <c r="C718" s="208">
        <v>712</v>
      </c>
      <c r="D718" s="222">
        <v>3000427</v>
      </c>
      <c r="E718" s="223" t="s">
        <v>5901</v>
      </c>
      <c r="F718" s="224">
        <v>41275</v>
      </c>
      <c r="G718" s="206" t="s">
        <v>1189</v>
      </c>
      <c r="H718" s="225">
        <v>80771.733672929346</v>
      </c>
      <c r="I718" s="225">
        <f>H718*1.18</f>
        <v>95310.645734056627</v>
      </c>
      <c r="J718" s="217">
        <v>2013</v>
      </c>
      <c r="K718" s="232">
        <v>41275</v>
      </c>
      <c r="L718" s="217">
        <v>2013</v>
      </c>
      <c r="M718" s="232">
        <v>41639</v>
      </c>
      <c r="N718" s="206" t="s">
        <v>1349</v>
      </c>
      <c r="O718" s="227" t="s">
        <v>6583</v>
      </c>
      <c r="P718" s="222" t="s">
        <v>6584</v>
      </c>
      <c r="Q718" s="259">
        <v>5484762.2280000001</v>
      </c>
      <c r="R718" s="222">
        <v>8</v>
      </c>
      <c r="S718" s="222" t="s">
        <v>5832</v>
      </c>
      <c r="T718" s="222" t="s">
        <v>6424</v>
      </c>
      <c r="U718" s="214"/>
      <c r="V718" s="214"/>
    </row>
    <row r="719" spans="1:22" s="221" customFormat="1" ht="85.5">
      <c r="A719" s="206" t="s">
        <v>5670</v>
      </c>
      <c r="B719" s="222" t="s">
        <v>1349</v>
      </c>
      <c r="C719" s="208">
        <v>713</v>
      </c>
      <c r="D719" s="222">
        <v>3000428</v>
      </c>
      <c r="E719" s="223" t="s">
        <v>5901</v>
      </c>
      <c r="F719" s="224">
        <v>41275</v>
      </c>
      <c r="G719" s="206" t="s">
        <v>1189</v>
      </c>
      <c r="H719" s="225">
        <v>1271544.5321549999</v>
      </c>
      <c r="I719" s="225">
        <f>H719*1.18</f>
        <v>1500422.5479428999</v>
      </c>
      <c r="J719" s="217">
        <v>2013</v>
      </c>
      <c r="K719" s="232">
        <v>41275</v>
      </c>
      <c r="L719" s="217">
        <v>2013</v>
      </c>
      <c r="M719" s="232">
        <v>41639</v>
      </c>
      <c r="N719" s="206" t="s">
        <v>1349</v>
      </c>
      <c r="O719" s="227" t="s">
        <v>6585</v>
      </c>
      <c r="P719" s="222" t="s">
        <v>5903</v>
      </c>
      <c r="Q719" s="259">
        <v>820.48099999999999</v>
      </c>
      <c r="R719" s="222">
        <v>8</v>
      </c>
      <c r="S719" s="222" t="s">
        <v>5832</v>
      </c>
      <c r="T719" s="222" t="s">
        <v>6424</v>
      </c>
      <c r="U719" s="214"/>
      <c r="V719" s="214"/>
    </row>
    <row r="720" spans="1:22" s="221" customFormat="1" ht="85.5">
      <c r="A720" s="206" t="s">
        <v>5670</v>
      </c>
      <c r="B720" s="222" t="s">
        <v>1349</v>
      </c>
      <c r="C720" s="208">
        <v>714</v>
      </c>
      <c r="D720" s="222">
        <v>3000425</v>
      </c>
      <c r="E720" s="223" t="s">
        <v>5908</v>
      </c>
      <c r="F720" s="224">
        <v>41275</v>
      </c>
      <c r="G720" s="206" t="s">
        <v>1189</v>
      </c>
      <c r="H720" s="225">
        <v>634987.59511771204</v>
      </c>
      <c r="I720" s="225">
        <f>H720*1.18</f>
        <v>749285.36223890015</v>
      </c>
      <c r="J720" s="217">
        <v>2013</v>
      </c>
      <c r="K720" s="232">
        <v>41275</v>
      </c>
      <c r="L720" s="217">
        <v>2013</v>
      </c>
      <c r="M720" s="232">
        <v>41639</v>
      </c>
      <c r="N720" s="206" t="s">
        <v>1349</v>
      </c>
      <c r="O720" s="227" t="s">
        <v>6586</v>
      </c>
      <c r="P720" s="222" t="s">
        <v>6584</v>
      </c>
      <c r="Q720" s="259">
        <v>474161.75999999989</v>
      </c>
      <c r="R720" s="222">
        <v>8</v>
      </c>
      <c r="S720" s="222" t="s">
        <v>5832</v>
      </c>
      <c r="T720" s="222" t="s">
        <v>6587</v>
      </c>
      <c r="U720" s="214"/>
      <c r="V720" s="214"/>
    </row>
    <row r="721" spans="1:22" s="221" customFormat="1" ht="85.5">
      <c r="A721" s="206" t="s">
        <v>5670</v>
      </c>
      <c r="B721" s="222" t="s">
        <v>1349</v>
      </c>
      <c r="C721" s="208">
        <v>715</v>
      </c>
      <c r="D721" s="222">
        <v>3000511</v>
      </c>
      <c r="E721" s="223" t="s">
        <v>5830</v>
      </c>
      <c r="F721" s="224">
        <v>41275</v>
      </c>
      <c r="G721" s="206" t="s">
        <v>1189</v>
      </c>
      <c r="H721" s="225">
        <v>26107.599999999999</v>
      </c>
      <c r="I721" s="225">
        <f>H721*1.18</f>
        <v>30806.967999999997</v>
      </c>
      <c r="J721" s="217">
        <v>2013</v>
      </c>
      <c r="K721" s="232">
        <v>41275</v>
      </c>
      <c r="L721" s="217">
        <v>2013</v>
      </c>
      <c r="M721" s="232">
        <v>41639</v>
      </c>
      <c r="N721" s="206" t="s">
        <v>1349</v>
      </c>
      <c r="O721" s="227" t="s">
        <v>6588</v>
      </c>
      <c r="P721" s="222" t="s">
        <v>6584</v>
      </c>
      <c r="Q721" s="259">
        <v>14930.5</v>
      </c>
      <c r="R721" s="222">
        <v>8</v>
      </c>
      <c r="S721" s="222" t="s">
        <v>5832</v>
      </c>
      <c r="T721" s="222" t="s">
        <v>6587</v>
      </c>
      <c r="U721" s="214"/>
      <c r="V721" s="214"/>
    </row>
    <row r="722" spans="1:22" s="221" customFormat="1" ht="85.5">
      <c r="A722" s="206" t="s">
        <v>5670</v>
      </c>
      <c r="B722" s="222" t="s">
        <v>1349</v>
      </c>
      <c r="C722" s="208">
        <v>716</v>
      </c>
      <c r="D722" s="222">
        <v>3000123</v>
      </c>
      <c r="E722" s="223" t="s">
        <v>5910</v>
      </c>
      <c r="F722" s="224">
        <v>41275</v>
      </c>
      <c r="G722" s="206" t="s">
        <v>1189</v>
      </c>
      <c r="H722" s="225">
        <v>263.89999999999998</v>
      </c>
      <c r="I722" s="225">
        <v>263.89999999999998</v>
      </c>
      <c r="J722" s="218">
        <v>2013</v>
      </c>
      <c r="K722" s="232">
        <v>41275</v>
      </c>
      <c r="L722" s="217">
        <v>2013</v>
      </c>
      <c r="M722" s="232">
        <v>41639</v>
      </c>
      <c r="N722" s="206" t="s">
        <v>1349</v>
      </c>
      <c r="O722" s="227" t="s">
        <v>6589</v>
      </c>
      <c r="P722" s="222" t="s">
        <v>6590</v>
      </c>
      <c r="Q722" s="218">
        <v>299</v>
      </c>
      <c r="R722" s="222">
        <v>8</v>
      </c>
      <c r="S722" s="222" t="s">
        <v>5832</v>
      </c>
      <c r="T722" s="222" t="s">
        <v>6591</v>
      </c>
      <c r="U722" s="214"/>
      <c r="V722" s="214"/>
    </row>
    <row r="723" spans="1:22" s="221" customFormat="1" ht="85.5">
      <c r="A723" s="206" t="s">
        <v>5670</v>
      </c>
      <c r="B723" s="222" t="s">
        <v>1349</v>
      </c>
      <c r="C723" s="208">
        <v>717</v>
      </c>
      <c r="D723" s="222">
        <v>3000123</v>
      </c>
      <c r="E723" s="223" t="s">
        <v>5910</v>
      </c>
      <c r="F723" s="224">
        <v>41275</v>
      </c>
      <c r="G723" s="206" t="s">
        <v>1189</v>
      </c>
      <c r="H723" s="225">
        <v>255.9</v>
      </c>
      <c r="I723" s="225">
        <v>255.9</v>
      </c>
      <c r="J723" s="218">
        <v>2013</v>
      </c>
      <c r="K723" s="232">
        <v>41275</v>
      </c>
      <c r="L723" s="217">
        <v>2013</v>
      </c>
      <c r="M723" s="232">
        <v>41639</v>
      </c>
      <c r="N723" s="206" t="s">
        <v>1349</v>
      </c>
      <c r="O723" s="227" t="s">
        <v>6592</v>
      </c>
      <c r="P723" s="222" t="s">
        <v>6590</v>
      </c>
      <c r="Q723" s="218">
        <v>221</v>
      </c>
      <c r="R723" s="222">
        <v>8</v>
      </c>
      <c r="S723" s="222" t="s">
        <v>5832</v>
      </c>
      <c r="T723" s="222" t="s">
        <v>6593</v>
      </c>
      <c r="U723" s="214"/>
      <c r="V723" s="214"/>
    </row>
    <row r="724" spans="1:22" s="221" customFormat="1" ht="85.5">
      <c r="A724" s="206" t="s">
        <v>5670</v>
      </c>
      <c r="B724" s="222" t="s">
        <v>1349</v>
      </c>
      <c r="C724" s="208">
        <v>718</v>
      </c>
      <c r="D724" s="222">
        <v>3000123</v>
      </c>
      <c r="E724" s="223" t="s">
        <v>5910</v>
      </c>
      <c r="F724" s="224">
        <v>41275</v>
      </c>
      <c r="G724" s="206" t="s">
        <v>1189</v>
      </c>
      <c r="H724" s="225">
        <v>169.9</v>
      </c>
      <c r="I724" s="225">
        <v>169.9</v>
      </c>
      <c r="J724" s="218">
        <v>2013</v>
      </c>
      <c r="K724" s="232">
        <v>41275</v>
      </c>
      <c r="L724" s="217">
        <v>2013</v>
      </c>
      <c r="M724" s="232">
        <v>41639</v>
      </c>
      <c r="N724" s="206" t="s">
        <v>1349</v>
      </c>
      <c r="O724" s="227" t="s">
        <v>6594</v>
      </c>
      <c r="P724" s="222" t="s">
        <v>6590</v>
      </c>
      <c r="Q724" s="218">
        <v>154</v>
      </c>
      <c r="R724" s="222">
        <v>8</v>
      </c>
      <c r="S724" s="222" t="s">
        <v>5832</v>
      </c>
      <c r="T724" s="222" t="s">
        <v>6595</v>
      </c>
      <c r="U724" s="214"/>
      <c r="V724" s="214"/>
    </row>
    <row r="725" spans="1:22" s="221" customFormat="1" ht="85.5">
      <c r="A725" s="206" t="s">
        <v>5670</v>
      </c>
      <c r="B725" s="222" t="s">
        <v>1349</v>
      </c>
      <c r="C725" s="208">
        <v>719</v>
      </c>
      <c r="D725" s="222">
        <v>3000123</v>
      </c>
      <c r="E725" s="223" t="s">
        <v>5910</v>
      </c>
      <c r="F725" s="224">
        <v>41275</v>
      </c>
      <c r="G725" s="206" t="s">
        <v>1189</v>
      </c>
      <c r="H725" s="225">
        <v>179.9</v>
      </c>
      <c r="I725" s="225">
        <v>179.9</v>
      </c>
      <c r="J725" s="218">
        <v>2013</v>
      </c>
      <c r="K725" s="232">
        <v>41275</v>
      </c>
      <c r="L725" s="217">
        <v>2013</v>
      </c>
      <c r="M725" s="232">
        <v>41639</v>
      </c>
      <c r="N725" s="206" t="s">
        <v>1349</v>
      </c>
      <c r="O725" s="227" t="s">
        <v>6596</v>
      </c>
      <c r="P725" s="222" t="s">
        <v>6590</v>
      </c>
      <c r="Q725" s="218">
        <v>93</v>
      </c>
      <c r="R725" s="222">
        <v>8</v>
      </c>
      <c r="S725" s="222" t="s">
        <v>5832</v>
      </c>
      <c r="T725" s="222" t="s">
        <v>6597</v>
      </c>
      <c r="U725" s="214"/>
      <c r="V725" s="214"/>
    </row>
    <row r="726" spans="1:22" s="221" customFormat="1" ht="85.5">
      <c r="A726" s="206" t="s">
        <v>5670</v>
      </c>
      <c r="B726" s="222" t="s">
        <v>1349</v>
      </c>
      <c r="C726" s="208">
        <v>720</v>
      </c>
      <c r="D726" s="222">
        <v>3000123</v>
      </c>
      <c r="E726" s="223" t="s">
        <v>5910</v>
      </c>
      <c r="F726" s="224">
        <v>41275</v>
      </c>
      <c r="G726" s="206" t="s">
        <v>1189</v>
      </c>
      <c r="H726" s="225">
        <v>233.9</v>
      </c>
      <c r="I726" s="225">
        <v>233.9</v>
      </c>
      <c r="J726" s="218">
        <v>2013</v>
      </c>
      <c r="K726" s="232">
        <v>41275</v>
      </c>
      <c r="L726" s="217">
        <v>2013</v>
      </c>
      <c r="M726" s="232">
        <v>41639</v>
      </c>
      <c r="N726" s="206" t="s">
        <v>1349</v>
      </c>
      <c r="O726" s="227" t="s">
        <v>6598</v>
      </c>
      <c r="P726" s="222" t="s">
        <v>6590</v>
      </c>
      <c r="Q726" s="218">
        <v>125</v>
      </c>
      <c r="R726" s="222">
        <v>8</v>
      </c>
      <c r="S726" s="222" t="s">
        <v>5832</v>
      </c>
      <c r="T726" s="222" t="s">
        <v>6599</v>
      </c>
      <c r="U726" s="214"/>
      <c r="V726" s="214"/>
    </row>
    <row r="727" spans="1:22" s="221" customFormat="1" ht="85.5">
      <c r="A727" s="206" t="s">
        <v>5670</v>
      </c>
      <c r="B727" s="222" t="s">
        <v>1349</v>
      </c>
      <c r="C727" s="208">
        <v>721</v>
      </c>
      <c r="D727" s="222">
        <v>3000123</v>
      </c>
      <c r="E727" s="223" t="s">
        <v>5910</v>
      </c>
      <c r="F727" s="224">
        <v>41275</v>
      </c>
      <c r="G727" s="206" t="s">
        <v>1189</v>
      </c>
      <c r="H727" s="225">
        <v>199.9</v>
      </c>
      <c r="I727" s="225">
        <v>199.9</v>
      </c>
      <c r="J727" s="218">
        <v>2013</v>
      </c>
      <c r="K727" s="232">
        <v>41275</v>
      </c>
      <c r="L727" s="217">
        <v>2013</v>
      </c>
      <c r="M727" s="232">
        <v>41639</v>
      </c>
      <c r="N727" s="206" t="s">
        <v>1349</v>
      </c>
      <c r="O727" s="227" t="s">
        <v>6600</v>
      </c>
      <c r="P727" s="222" t="s">
        <v>6590</v>
      </c>
      <c r="Q727" s="218">
        <v>127</v>
      </c>
      <c r="R727" s="222">
        <v>8</v>
      </c>
      <c r="S727" s="222" t="s">
        <v>5832</v>
      </c>
      <c r="T727" s="222" t="s">
        <v>6601</v>
      </c>
      <c r="U727" s="214"/>
      <c r="V727" s="214"/>
    </row>
    <row r="728" spans="1:22" s="221" customFormat="1" ht="85.5">
      <c r="A728" s="206" t="s">
        <v>5670</v>
      </c>
      <c r="B728" s="222" t="s">
        <v>1349</v>
      </c>
      <c r="C728" s="208">
        <v>722</v>
      </c>
      <c r="D728" s="222">
        <v>3000123</v>
      </c>
      <c r="E728" s="223" t="s">
        <v>5910</v>
      </c>
      <c r="F728" s="224">
        <v>41275</v>
      </c>
      <c r="G728" s="206" t="s">
        <v>1189</v>
      </c>
      <c r="H728" s="225">
        <v>212.9</v>
      </c>
      <c r="I728" s="225">
        <v>212.9</v>
      </c>
      <c r="J728" s="218">
        <v>2013</v>
      </c>
      <c r="K728" s="232">
        <v>41275</v>
      </c>
      <c r="L728" s="217">
        <v>2013</v>
      </c>
      <c r="M728" s="232">
        <v>41639</v>
      </c>
      <c r="N728" s="206" t="s">
        <v>1349</v>
      </c>
      <c r="O728" s="227" t="s">
        <v>6602</v>
      </c>
      <c r="P728" s="222" t="s">
        <v>6590</v>
      </c>
      <c r="Q728" s="218">
        <v>120</v>
      </c>
      <c r="R728" s="222">
        <v>8</v>
      </c>
      <c r="S728" s="222" t="s">
        <v>5832</v>
      </c>
      <c r="T728" s="222" t="s">
        <v>6603</v>
      </c>
      <c r="U728" s="214"/>
      <c r="V728" s="214"/>
    </row>
    <row r="729" spans="1:22" s="221" customFormat="1" ht="85.5">
      <c r="A729" s="206" t="s">
        <v>5670</v>
      </c>
      <c r="B729" s="222" t="s">
        <v>1349</v>
      </c>
      <c r="C729" s="208">
        <v>723</v>
      </c>
      <c r="D729" s="222">
        <v>3000123</v>
      </c>
      <c r="E729" s="223" t="s">
        <v>5910</v>
      </c>
      <c r="F729" s="224">
        <v>41275</v>
      </c>
      <c r="G729" s="206" t="s">
        <v>1189</v>
      </c>
      <c r="H729" s="225">
        <v>162.9</v>
      </c>
      <c r="I729" s="225">
        <v>162.9</v>
      </c>
      <c r="J729" s="218">
        <v>2013</v>
      </c>
      <c r="K729" s="232">
        <v>41275</v>
      </c>
      <c r="L729" s="217">
        <v>2013</v>
      </c>
      <c r="M729" s="232">
        <v>41639</v>
      </c>
      <c r="N729" s="206" t="s">
        <v>1349</v>
      </c>
      <c r="O729" s="227" t="s">
        <v>6604</v>
      </c>
      <c r="P729" s="222" t="s">
        <v>6590</v>
      </c>
      <c r="Q729" s="218">
        <v>58</v>
      </c>
      <c r="R729" s="222">
        <v>8</v>
      </c>
      <c r="S729" s="222" t="s">
        <v>5832</v>
      </c>
      <c r="T729" s="222" t="s">
        <v>6605</v>
      </c>
      <c r="U729" s="214"/>
      <c r="V729" s="214"/>
    </row>
    <row r="730" spans="1:22" s="221" customFormat="1" ht="85.5">
      <c r="A730" s="206" t="s">
        <v>5670</v>
      </c>
      <c r="B730" s="222" t="s">
        <v>1349</v>
      </c>
      <c r="C730" s="208">
        <v>724</v>
      </c>
      <c r="D730" s="222">
        <v>3000123</v>
      </c>
      <c r="E730" s="223" t="s">
        <v>5910</v>
      </c>
      <c r="F730" s="224">
        <v>41275</v>
      </c>
      <c r="G730" s="206" t="s">
        <v>1189</v>
      </c>
      <c r="H730" s="225">
        <v>242.9</v>
      </c>
      <c r="I730" s="225">
        <v>242.9</v>
      </c>
      <c r="J730" s="218">
        <v>2013</v>
      </c>
      <c r="K730" s="232">
        <v>41275</v>
      </c>
      <c r="L730" s="217">
        <v>2013</v>
      </c>
      <c r="M730" s="232">
        <v>41639</v>
      </c>
      <c r="N730" s="206" t="s">
        <v>1349</v>
      </c>
      <c r="O730" s="227" t="s">
        <v>6606</v>
      </c>
      <c r="P730" s="222" t="s">
        <v>6590</v>
      </c>
      <c r="Q730" s="218">
        <v>242</v>
      </c>
      <c r="R730" s="222">
        <v>8</v>
      </c>
      <c r="S730" s="222" t="s">
        <v>5832</v>
      </c>
      <c r="T730" s="222" t="s">
        <v>6607</v>
      </c>
      <c r="U730" s="214"/>
      <c r="V730" s="214"/>
    </row>
    <row r="731" spans="1:22" s="221" customFormat="1" ht="85.5">
      <c r="A731" s="206" t="s">
        <v>5670</v>
      </c>
      <c r="B731" s="213" t="s">
        <v>1450</v>
      </c>
      <c r="C731" s="208">
        <v>725</v>
      </c>
      <c r="D731" s="260">
        <v>3000428</v>
      </c>
      <c r="E731" s="261" t="s">
        <v>6422</v>
      </c>
      <c r="F731" s="224">
        <v>41275</v>
      </c>
      <c r="G731" s="206" t="s">
        <v>1189</v>
      </c>
      <c r="H731" s="262">
        <v>1705271.6596836143</v>
      </c>
      <c r="I731" s="262">
        <v>2012220.55843</v>
      </c>
      <c r="J731" s="260">
        <v>2013</v>
      </c>
      <c r="K731" s="232">
        <v>41275</v>
      </c>
      <c r="L731" s="260">
        <v>2013</v>
      </c>
      <c r="M731" s="232">
        <v>41639</v>
      </c>
      <c r="N731" s="260" t="s">
        <v>6608</v>
      </c>
      <c r="O731" s="260" t="s">
        <v>6609</v>
      </c>
      <c r="P731" s="209" t="s">
        <v>324</v>
      </c>
      <c r="Q731" s="260">
        <v>1</v>
      </c>
      <c r="R731" s="260">
        <v>8</v>
      </c>
      <c r="S731" s="222" t="s">
        <v>5832</v>
      </c>
      <c r="T731" s="260" t="s">
        <v>6424</v>
      </c>
      <c r="U731" s="214"/>
      <c r="V731" s="214"/>
    </row>
    <row r="732" spans="1:22" s="221" customFormat="1" ht="85.5">
      <c r="A732" s="206" t="s">
        <v>5670</v>
      </c>
      <c r="B732" s="213" t="s">
        <v>1450</v>
      </c>
      <c r="C732" s="208">
        <v>726</v>
      </c>
      <c r="D732" s="260">
        <v>3000425</v>
      </c>
      <c r="E732" s="261" t="s">
        <v>6425</v>
      </c>
      <c r="F732" s="224">
        <v>41275</v>
      </c>
      <c r="G732" s="206" t="s">
        <v>1189</v>
      </c>
      <c r="H732" s="262">
        <v>1019498.6889467674</v>
      </c>
      <c r="I732" s="262">
        <v>1203008.4529599999</v>
      </c>
      <c r="J732" s="260">
        <v>2013</v>
      </c>
      <c r="K732" s="232">
        <v>41275</v>
      </c>
      <c r="L732" s="260">
        <v>2013</v>
      </c>
      <c r="M732" s="232">
        <v>41639</v>
      </c>
      <c r="N732" s="206" t="s">
        <v>1450</v>
      </c>
      <c r="O732" s="260" t="s">
        <v>6610</v>
      </c>
      <c r="P732" s="209" t="s">
        <v>324</v>
      </c>
      <c r="Q732" s="260">
        <v>1</v>
      </c>
      <c r="R732" s="260">
        <v>8</v>
      </c>
      <c r="S732" s="222" t="s">
        <v>5832</v>
      </c>
      <c r="T732" s="260" t="s">
        <v>6611</v>
      </c>
      <c r="U732" s="214"/>
      <c r="V732" s="214"/>
    </row>
    <row r="733" spans="1:22" s="221" customFormat="1" ht="85.5">
      <c r="A733" s="206" t="s">
        <v>5670</v>
      </c>
      <c r="B733" s="213" t="s">
        <v>1450</v>
      </c>
      <c r="C733" s="208">
        <v>727</v>
      </c>
      <c r="D733" s="260">
        <v>3000512</v>
      </c>
      <c r="E733" s="261" t="s">
        <v>6416</v>
      </c>
      <c r="F733" s="224">
        <v>41275</v>
      </c>
      <c r="G733" s="206" t="s">
        <v>1189</v>
      </c>
      <c r="H733" s="262">
        <v>5152</v>
      </c>
      <c r="I733" s="262">
        <v>6079.36</v>
      </c>
      <c r="J733" s="260">
        <v>2013</v>
      </c>
      <c r="K733" s="232">
        <v>41275</v>
      </c>
      <c r="L733" s="260">
        <v>2013</v>
      </c>
      <c r="M733" s="232">
        <v>41639</v>
      </c>
      <c r="N733" s="206" t="s">
        <v>1450</v>
      </c>
      <c r="O733" s="260" t="s">
        <v>6612</v>
      </c>
      <c r="P733" s="209" t="s">
        <v>324</v>
      </c>
      <c r="Q733" s="260">
        <v>1</v>
      </c>
      <c r="R733" s="260">
        <v>8</v>
      </c>
      <c r="S733" s="222" t="s">
        <v>5832</v>
      </c>
      <c r="T733" s="260" t="s">
        <v>6613</v>
      </c>
      <c r="U733" s="214"/>
      <c r="V733" s="214"/>
    </row>
    <row r="734" spans="1:22" s="221" customFormat="1" ht="85.5">
      <c r="A734" s="206" t="s">
        <v>5670</v>
      </c>
      <c r="B734" s="213" t="s">
        <v>1450</v>
      </c>
      <c r="C734" s="208">
        <v>728</v>
      </c>
      <c r="D734" s="260">
        <v>3000514</v>
      </c>
      <c r="E734" s="261" t="s">
        <v>5735</v>
      </c>
      <c r="F734" s="224">
        <v>41275</v>
      </c>
      <c r="G734" s="206" t="s">
        <v>1189</v>
      </c>
      <c r="H734" s="262">
        <v>1594</v>
      </c>
      <c r="I734" s="262">
        <v>1880.92</v>
      </c>
      <c r="J734" s="260">
        <v>2013</v>
      </c>
      <c r="K734" s="232">
        <v>41275</v>
      </c>
      <c r="L734" s="260">
        <v>2013</v>
      </c>
      <c r="M734" s="232">
        <v>41639</v>
      </c>
      <c r="N734" s="206" t="s">
        <v>1450</v>
      </c>
      <c r="O734" s="260" t="s">
        <v>6614</v>
      </c>
      <c r="P734" s="209" t="s">
        <v>324</v>
      </c>
      <c r="Q734" s="260">
        <v>1</v>
      </c>
      <c r="R734" s="260">
        <v>8</v>
      </c>
      <c r="S734" s="222" t="s">
        <v>5832</v>
      </c>
      <c r="T734" s="260" t="s">
        <v>6615</v>
      </c>
      <c r="U734" s="214"/>
      <c r="V734" s="214"/>
    </row>
    <row r="735" spans="1:22" s="221" customFormat="1" ht="85.5">
      <c r="A735" s="206" t="s">
        <v>5670</v>
      </c>
      <c r="B735" s="213" t="s">
        <v>1450</v>
      </c>
      <c r="C735" s="208">
        <v>729</v>
      </c>
      <c r="D735" s="260">
        <v>3000511</v>
      </c>
      <c r="E735" s="261" t="s">
        <v>6616</v>
      </c>
      <c r="F735" s="224">
        <v>41275</v>
      </c>
      <c r="G735" s="206" t="s">
        <v>1189</v>
      </c>
      <c r="H735" s="262">
        <v>291</v>
      </c>
      <c r="I735" s="262">
        <v>343.38</v>
      </c>
      <c r="J735" s="260">
        <v>2013</v>
      </c>
      <c r="K735" s="232">
        <v>41275</v>
      </c>
      <c r="L735" s="260">
        <v>2013</v>
      </c>
      <c r="M735" s="232">
        <v>41639</v>
      </c>
      <c r="N735" s="206" t="s">
        <v>1450</v>
      </c>
      <c r="O735" s="260" t="s">
        <v>6617</v>
      </c>
      <c r="P735" s="209" t="s">
        <v>324</v>
      </c>
      <c r="Q735" s="260">
        <v>1</v>
      </c>
      <c r="R735" s="260">
        <v>8</v>
      </c>
      <c r="S735" s="222" t="s">
        <v>5832</v>
      </c>
      <c r="T735" s="260" t="s">
        <v>6618</v>
      </c>
      <c r="U735" s="214"/>
      <c r="V735" s="214"/>
    </row>
    <row r="736" spans="1:22" s="221" customFormat="1" ht="156.75">
      <c r="A736" s="206" t="s">
        <v>5670</v>
      </c>
      <c r="B736" s="213" t="s">
        <v>1450</v>
      </c>
      <c r="C736" s="208">
        <v>730</v>
      </c>
      <c r="D736" s="260">
        <v>3000516</v>
      </c>
      <c r="E736" s="261" t="s">
        <v>5721</v>
      </c>
      <c r="F736" s="224">
        <v>41275</v>
      </c>
      <c r="G736" s="206" t="s">
        <v>1189</v>
      </c>
      <c r="H736" s="262">
        <v>598</v>
      </c>
      <c r="I736" s="262">
        <v>705.64</v>
      </c>
      <c r="J736" s="260">
        <v>2013</v>
      </c>
      <c r="K736" s="232">
        <v>41275</v>
      </c>
      <c r="L736" s="260">
        <v>2013</v>
      </c>
      <c r="M736" s="232">
        <v>41639</v>
      </c>
      <c r="N736" s="206" t="s">
        <v>1450</v>
      </c>
      <c r="O736" s="260" t="s">
        <v>6619</v>
      </c>
      <c r="P736" s="209" t="s">
        <v>324</v>
      </c>
      <c r="Q736" s="260">
        <v>1</v>
      </c>
      <c r="R736" s="260">
        <v>8</v>
      </c>
      <c r="S736" s="222" t="s">
        <v>5832</v>
      </c>
      <c r="T736" s="260" t="s">
        <v>6620</v>
      </c>
      <c r="U736" s="214"/>
      <c r="V736" s="214"/>
    </row>
    <row r="737" spans="1:22" s="263" customFormat="1" ht="85.5">
      <c r="A737" s="206" t="s">
        <v>5670</v>
      </c>
      <c r="B737" s="213" t="s">
        <v>1450</v>
      </c>
      <c r="C737" s="208">
        <v>731</v>
      </c>
      <c r="D737" s="260">
        <v>3000113</v>
      </c>
      <c r="E737" s="261" t="s">
        <v>5910</v>
      </c>
      <c r="F737" s="224">
        <v>41275</v>
      </c>
      <c r="G737" s="206" t="s">
        <v>1189</v>
      </c>
      <c r="H737" s="262">
        <v>3606.5160000000001</v>
      </c>
      <c r="I737" s="262">
        <v>3606.5160000000001</v>
      </c>
      <c r="J737" s="260">
        <v>2013</v>
      </c>
      <c r="K737" s="232">
        <v>41275</v>
      </c>
      <c r="L737" s="260">
        <v>2013</v>
      </c>
      <c r="M737" s="232">
        <v>41639</v>
      </c>
      <c r="N737" s="206" t="s">
        <v>1450</v>
      </c>
      <c r="O737" s="260" t="s">
        <v>6621</v>
      </c>
      <c r="P737" s="260" t="s">
        <v>6622</v>
      </c>
      <c r="Q737" s="260">
        <v>362.1</v>
      </c>
      <c r="R737" s="260">
        <v>8</v>
      </c>
      <c r="S737" s="222" t="s">
        <v>5832</v>
      </c>
      <c r="T737" s="260" t="s">
        <v>6623</v>
      </c>
      <c r="U737" s="214"/>
      <c r="V737" s="214"/>
    </row>
    <row r="738" spans="1:22" s="263" customFormat="1" ht="85.5">
      <c r="A738" s="206" t="s">
        <v>5670</v>
      </c>
      <c r="B738" s="213" t="s">
        <v>1450</v>
      </c>
      <c r="C738" s="208">
        <v>732</v>
      </c>
      <c r="D738" s="260">
        <v>3000113</v>
      </c>
      <c r="E738" s="261" t="s">
        <v>5910</v>
      </c>
      <c r="F738" s="224">
        <v>41275</v>
      </c>
      <c r="G738" s="206" t="s">
        <v>1189</v>
      </c>
      <c r="H738" s="262">
        <v>9416.4000000000015</v>
      </c>
      <c r="I738" s="262">
        <v>9416.4000000000015</v>
      </c>
      <c r="J738" s="260">
        <v>2013</v>
      </c>
      <c r="K738" s="232">
        <v>41275</v>
      </c>
      <c r="L738" s="260">
        <v>2013</v>
      </c>
      <c r="M738" s="232">
        <v>41639</v>
      </c>
      <c r="N738" s="206" t="s">
        <v>1450</v>
      </c>
      <c r="O738" s="260" t="s">
        <v>6624</v>
      </c>
      <c r="P738" s="260" t="s">
        <v>6622</v>
      </c>
      <c r="Q738" s="260">
        <v>1207.2</v>
      </c>
      <c r="R738" s="260">
        <v>8</v>
      </c>
      <c r="S738" s="222" t="s">
        <v>5832</v>
      </c>
      <c r="T738" s="260" t="s">
        <v>6625</v>
      </c>
      <c r="U738" s="214"/>
      <c r="V738" s="214"/>
    </row>
    <row r="739" spans="1:22" s="263" customFormat="1" ht="128.25">
      <c r="A739" s="206" t="s">
        <v>5670</v>
      </c>
      <c r="B739" s="213" t="s">
        <v>1450</v>
      </c>
      <c r="C739" s="208">
        <v>733</v>
      </c>
      <c r="D739" s="260">
        <v>3000123</v>
      </c>
      <c r="E739" s="261" t="s">
        <v>5910</v>
      </c>
      <c r="F739" s="224">
        <v>41275</v>
      </c>
      <c r="G739" s="206" t="s">
        <v>1189</v>
      </c>
      <c r="H739" s="262">
        <v>17069.740000000002</v>
      </c>
      <c r="I739" s="262">
        <v>17075.099999999999</v>
      </c>
      <c r="J739" s="260">
        <v>2013</v>
      </c>
      <c r="K739" s="232">
        <v>41275</v>
      </c>
      <c r="L739" s="260">
        <v>2013</v>
      </c>
      <c r="M739" s="232">
        <v>41639</v>
      </c>
      <c r="N739" s="206" t="s">
        <v>1450</v>
      </c>
      <c r="O739" s="260" t="s">
        <v>6626</v>
      </c>
      <c r="P739" s="260" t="s">
        <v>6622</v>
      </c>
      <c r="Q739" s="260">
        <v>1640000</v>
      </c>
      <c r="R739" s="260">
        <v>8</v>
      </c>
      <c r="S739" s="222" t="s">
        <v>5832</v>
      </c>
      <c r="T739" s="260" t="s">
        <v>6627</v>
      </c>
      <c r="U739" s="214"/>
      <c r="V739" s="214"/>
    </row>
    <row r="740" spans="1:22" s="264" customFormat="1" ht="85.5">
      <c r="A740" s="206" t="s">
        <v>5670</v>
      </c>
      <c r="B740" s="213" t="s">
        <v>1450</v>
      </c>
      <c r="C740" s="208">
        <v>734</v>
      </c>
      <c r="D740" s="260">
        <v>3000116</v>
      </c>
      <c r="E740" s="261" t="s">
        <v>6628</v>
      </c>
      <c r="F740" s="224">
        <v>41275</v>
      </c>
      <c r="G740" s="206" t="s">
        <v>1189</v>
      </c>
      <c r="H740" s="262">
        <v>27137.53</v>
      </c>
      <c r="I740" s="262">
        <v>32022.285399999997</v>
      </c>
      <c r="J740" s="260">
        <v>2013</v>
      </c>
      <c r="K740" s="232">
        <v>41275</v>
      </c>
      <c r="L740" s="260">
        <v>2013</v>
      </c>
      <c r="M740" s="232">
        <v>41639</v>
      </c>
      <c r="N740" s="206" t="s">
        <v>1450</v>
      </c>
      <c r="O740" s="260" t="s">
        <v>6629</v>
      </c>
      <c r="P740" s="209" t="s">
        <v>324</v>
      </c>
      <c r="Q740" s="260">
        <v>1</v>
      </c>
      <c r="R740" s="260">
        <v>8</v>
      </c>
      <c r="S740" s="222" t="s">
        <v>5832</v>
      </c>
      <c r="T740" s="260" t="s">
        <v>6630</v>
      </c>
      <c r="U740" s="214"/>
      <c r="V740" s="214"/>
    </row>
    <row r="741" spans="1:22" s="264" customFormat="1" ht="85.5">
      <c r="A741" s="206" t="s">
        <v>5670</v>
      </c>
      <c r="B741" s="213" t="s">
        <v>1450</v>
      </c>
      <c r="C741" s="208">
        <v>735</v>
      </c>
      <c r="D741" s="260">
        <v>3000116</v>
      </c>
      <c r="E741" s="261" t="s">
        <v>6628</v>
      </c>
      <c r="F741" s="224">
        <v>41275</v>
      </c>
      <c r="G741" s="206" t="s">
        <v>1189</v>
      </c>
      <c r="H741" s="262">
        <v>39.994</v>
      </c>
      <c r="I741" s="262">
        <v>47.192919999999994</v>
      </c>
      <c r="J741" s="260">
        <v>2013</v>
      </c>
      <c r="K741" s="232">
        <v>41275</v>
      </c>
      <c r="L741" s="260">
        <v>2013</v>
      </c>
      <c r="M741" s="232">
        <v>41639</v>
      </c>
      <c r="N741" s="206" t="s">
        <v>1450</v>
      </c>
      <c r="O741" s="260" t="s">
        <v>6631</v>
      </c>
      <c r="P741" s="209" t="s">
        <v>324</v>
      </c>
      <c r="Q741" s="260">
        <v>1</v>
      </c>
      <c r="R741" s="260">
        <v>8</v>
      </c>
      <c r="S741" s="222" t="s">
        <v>5832</v>
      </c>
      <c r="T741" s="260" t="s">
        <v>6632</v>
      </c>
      <c r="U741" s="214"/>
      <c r="V741" s="214"/>
    </row>
    <row r="742" spans="1:22" s="264" customFormat="1" ht="85.5">
      <c r="A742" s="206" t="s">
        <v>5670</v>
      </c>
      <c r="B742" s="213" t="s">
        <v>1450</v>
      </c>
      <c r="C742" s="208">
        <v>736</v>
      </c>
      <c r="D742" s="260">
        <v>3000126</v>
      </c>
      <c r="E742" s="261" t="s">
        <v>6633</v>
      </c>
      <c r="F742" s="224">
        <v>41275</v>
      </c>
      <c r="G742" s="206" t="s">
        <v>1189</v>
      </c>
      <c r="H742" s="262">
        <v>595.48</v>
      </c>
      <c r="I742" s="262">
        <v>702.66700000000003</v>
      </c>
      <c r="J742" s="260">
        <v>2013</v>
      </c>
      <c r="K742" s="232">
        <v>41275</v>
      </c>
      <c r="L742" s="260">
        <v>2013</v>
      </c>
      <c r="M742" s="232">
        <v>41639</v>
      </c>
      <c r="N742" s="206" t="s">
        <v>1450</v>
      </c>
      <c r="O742" s="260" t="s">
        <v>6634</v>
      </c>
      <c r="P742" s="209" t="s">
        <v>324</v>
      </c>
      <c r="Q742" s="260">
        <v>1</v>
      </c>
      <c r="R742" s="260">
        <v>8</v>
      </c>
      <c r="S742" s="222" t="s">
        <v>5832</v>
      </c>
      <c r="T742" s="260" t="s">
        <v>6635</v>
      </c>
      <c r="U742" s="214"/>
      <c r="V742" s="214"/>
    </row>
    <row r="743" spans="1:22" s="264" customFormat="1" ht="85.5">
      <c r="A743" s="206" t="s">
        <v>5670</v>
      </c>
      <c r="B743" s="213" t="s">
        <v>1450</v>
      </c>
      <c r="C743" s="208">
        <v>737</v>
      </c>
      <c r="D743" s="260">
        <v>3000126</v>
      </c>
      <c r="E743" s="261" t="s">
        <v>6633</v>
      </c>
      <c r="F743" s="224">
        <v>41275</v>
      </c>
      <c r="G743" s="206" t="s">
        <v>1189</v>
      </c>
      <c r="H743" s="262">
        <v>157.13</v>
      </c>
      <c r="I743" s="262">
        <v>185.4134</v>
      </c>
      <c r="J743" s="260">
        <v>2013</v>
      </c>
      <c r="K743" s="232">
        <v>41275</v>
      </c>
      <c r="L743" s="260">
        <v>2013</v>
      </c>
      <c r="M743" s="232">
        <v>41639</v>
      </c>
      <c r="N743" s="206" t="s">
        <v>1450</v>
      </c>
      <c r="O743" s="260" t="s">
        <v>6636</v>
      </c>
      <c r="P743" s="209" t="s">
        <v>324</v>
      </c>
      <c r="Q743" s="260">
        <v>1</v>
      </c>
      <c r="R743" s="260">
        <v>8</v>
      </c>
      <c r="S743" s="222" t="s">
        <v>5832</v>
      </c>
      <c r="T743" s="260" t="s">
        <v>6637</v>
      </c>
      <c r="U743" s="214"/>
      <c r="V743" s="214"/>
    </row>
    <row r="744" spans="1:22" s="264" customFormat="1" ht="85.5">
      <c r="A744" s="206" t="s">
        <v>5670</v>
      </c>
      <c r="B744" s="213" t="s">
        <v>1450</v>
      </c>
      <c r="C744" s="208">
        <v>738</v>
      </c>
      <c r="D744" s="260">
        <v>3000456</v>
      </c>
      <c r="E744" s="261" t="s">
        <v>6638</v>
      </c>
      <c r="F744" s="224">
        <v>41276</v>
      </c>
      <c r="G744" s="206" t="s">
        <v>1189</v>
      </c>
      <c r="H744" s="262">
        <v>6670.9340000000002</v>
      </c>
      <c r="I744" s="262">
        <v>7871.7020000000002</v>
      </c>
      <c r="J744" s="260">
        <v>2013</v>
      </c>
      <c r="K744" s="232">
        <v>41275</v>
      </c>
      <c r="L744" s="260">
        <v>2013</v>
      </c>
      <c r="M744" s="232">
        <v>41639</v>
      </c>
      <c r="N744" s="206" t="s">
        <v>1450</v>
      </c>
      <c r="O744" s="260" t="s">
        <v>6639</v>
      </c>
      <c r="P744" s="209" t="s">
        <v>324</v>
      </c>
      <c r="Q744" s="260">
        <v>1</v>
      </c>
      <c r="R744" s="260">
        <v>8</v>
      </c>
      <c r="S744" s="222" t="s">
        <v>5832</v>
      </c>
      <c r="T744" s="260" t="s">
        <v>6640</v>
      </c>
      <c r="U744" s="214"/>
      <c r="V744" s="214"/>
    </row>
    <row r="745" spans="1:22" s="264" customFormat="1" ht="85.5">
      <c r="A745" s="206" t="s">
        <v>5670</v>
      </c>
      <c r="B745" s="213" t="s">
        <v>1522</v>
      </c>
      <c r="C745" s="208">
        <v>739</v>
      </c>
      <c r="D745" s="213">
        <v>3000417</v>
      </c>
      <c r="E745" s="213" t="s">
        <v>591</v>
      </c>
      <c r="F745" s="210">
        <v>41275</v>
      </c>
      <c r="G745" s="206" t="s">
        <v>1189</v>
      </c>
      <c r="H745" s="239">
        <v>140</v>
      </c>
      <c r="I745" s="239">
        <f t="shared" ref="I745:I758" si="6">H745*1.18</f>
        <v>165.2</v>
      </c>
      <c r="J745" s="213">
        <v>2013</v>
      </c>
      <c r="K745" s="226">
        <v>41306</v>
      </c>
      <c r="L745" s="213">
        <v>2013</v>
      </c>
      <c r="M745" s="265">
        <v>41608</v>
      </c>
      <c r="N745" s="206" t="s">
        <v>1522</v>
      </c>
      <c r="O745" s="213" t="s">
        <v>6641</v>
      </c>
      <c r="P745" s="209" t="s">
        <v>324</v>
      </c>
      <c r="Q745" s="213">
        <v>1</v>
      </c>
      <c r="R745" s="213" t="s">
        <v>6642</v>
      </c>
      <c r="S745" s="222" t="s">
        <v>5832</v>
      </c>
      <c r="T745" s="213" t="s">
        <v>6643</v>
      </c>
      <c r="U745" s="214"/>
      <c r="V745" s="214"/>
    </row>
    <row r="746" spans="1:22" s="264" customFormat="1" ht="85.5">
      <c r="A746" s="206" t="s">
        <v>5670</v>
      </c>
      <c r="B746" s="213" t="s">
        <v>1522</v>
      </c>
      <c r="C746" s="208">
        <v>740</v>
      </c>
      <c r="D746" s="213">
        <v>3000417</v>
      </c>
      <c r="E746" s="213" t="s">
        <v>591</v>
      </c>
      <c r="F746" s="210">
        <v>41518</v>
      </c>
      <c r="G746" s="206" t="s">
        <v>1189</v>
      </c>
      <c r="H746" s="239">
        <v>22</v>
      </c>
      <c r="I746" s="239">
        <f t="shared" si="6"/>
        <v>25.959999999999997</v>
      </c>
      <c r="J746" s="213">
        <v>2013</v>
      </c>
      <c r="K746" s="265">
        <v>41548</v>
      </c>
      <c r="L746" s="213">
        <v>2013</v>
      </c>
      <c r="M746" s="226">
        <v>41639</v>
      </c>
      <c r="N746" s="206" t="s">
        <v>1522</v>
      </c>
      <c r="O746" s="213" t="s">
        <v>6644</v>
      </c>
      <c r="P746" s="209" t="s">
        <v>324</v>
      </c>
      <c r="Q746" s="213">
        <v>1</v>
      </c>
      <c r="R746" s="213" t="s">
        <v>6642</v>
      </c>
      <c r="S746" s="222" t="s">
        <v>5832</v>
      </c>
      <c r="T746" s="213" t="s">
        <v>6645</v>
      </c>
      <c r="U746" s="214"/>
      <c r="V746" s="214"/>
    </row>
    <row r="747" spans="1:22" s="264" customFormat="1" ht="85.5">
      <c r="A747" s="206" t="s">
        <v>5670</v>
      </c>
      <c r="B747" s="213" t="s">
        <v>1522</v>
      </c>
      <c r="C747" s="208">
        <v>741</v>
      </c>
      <c r="D747" s="213">
        <v>3000417</v>
      </c>
      <c r="E747" s="213" t="s">
        <v>591</v>
      </c>
      <c r="F747" s="210">
        <v>41518</v>
      </c>
      <c r="G747" s="206" t="s">
        <v>1189</v>
      </c>
      <c r="H747" s="239">
        <v>44</v>
      </c>
      <c r="I747" s="239">
        <f t="shared" si="6"/>
        <v>51.919999999999995</v>
      </c>
      <c r="J747" s="213">
        <v>2013</v>
      </c>
      <c r="K747" s="265">
        <v>41548</v>
      </c>
      <c r="L747" s="213">
        <v>2013</v>
      </c>
      <c r="M747" s="226">
        <v>41639</v>
      </c>
      <c r="N747" s="206" t="s">
        <v>1522</v>
      </c>
      <c r="O747" s="213" t="s">
        <v>6646</v>
      </c>
      <c r="P747" s="209" t="s">
        <v>324</v>
      </c>
      <c r="Q747" s="213">
        <v>1</v>
      </c>
      <c r="R747" s="213" t="s">
        <v>6642</v>
      </c>
      <c r="S747" s="222" t="s">
        <v>5832</v>
      </c>
      <c r="T747" s="213" t="s">
        <v>6647</v>
      </c>
      <c r="U747" s="214"/>
      <c r="V747" s="214"/>
    </row>
    <row r="748" spans="1:22" s="264" customFormat="1" ht="85.5">
      <c r="A748" s="206" t="s">
        <v>5670</v>
      </c>
      <c r="B748" s="213" t="s">
        <v>1522</v>
      </c>
      <c r="C748" s="208">
        <v>742</v>
      </c>
      <c r="D748" s="213">
        <v>3000417</v>
      </c>
      <c r="E748" s="213" t="s">
        <v>591</v>
      </c>
      <c r="F748" s="210">
        <v>41275</v>
      </c>
      <c r="G748" s="206" t="s">
        <v>1189</v>
      </c>
      <c r="H748" s="239">
        <v>200</v>
      </c>
      <c r="I748" s="239">
        <f t="shared" si="6"/>
        <v>236</v>
      </c>
      <c r="J748" s="213">
        <v>2013</v>
      </c>
      <c r="K748" s="226">
        <v>41306</v>
      </c>
      <c r="L748" s="213">
        <v>2013</v>
      </c>
      <c r="M748" s="265">
        <v>41394</v>
      </c>
      <c r="N748" s="206" t="s">
        <v>1522</v>
      </c>
      <c r="O748" s="213" t="s">
        <v>6648</v>
      </c>
      <c r="P748" s="209" t="s">
        <v>324</v>
      </c>
      <c r="Q748" s="213">
        <v>1</v>
      </c>
      <c r="R748" s="213" t="s">
        <v>6642</v>
      </c>
      <c r="S748" s="222" t="s">
        <v>5832</v>
      </c>
      <c r="T748" s="213" t="s">
        <v>6649</v>
      </c>
      <c r="U748" s="214"/>
      <c r="V748" s="214"/>
    </row>
    <row r="749" spans="1:22" s="264" customFormat="1" ht="85.5">
      <c r="A749" s="206" t="s">
        <v>5670</v>
      </c>
      <c r="B749" s="213" t="s">
        <v>1522</v>
      </c>
      <c r="C749" s="208">
        <v>743</v>
      </c>
      <c r="D749" s="213">
        <v>3000111</v>
      </c>
      <c r="E749" s="213" t="s">
        <v>6650</v>
      </c>
      <c r="F749" s="210">
        <v>41275</v>
      </c>
      <c r="G749" s="206" t="s">
        <v>1189</v>
      </c>
      <c r="H749" s="239">
        <v>120</v>
      </c>
      <c r="I749" s="239">
        <f t="shared" si="6"/>
        <v>141.6</v>
      </c>
      <c r="J749" s="213">
        <v>2013</v>
      </c>
      <c r="K749" s="226">
        <v>41275</v>
      </c>
      <c r="L749" s="213">
        <v>2013</v>
      </c>
      <c r="M749" s="226">
        <v>41639</v>
      </c>
      <c r="N749" s="206" t="s">
        <v>1522</v>
      </c>
      <c r="O749" s="241"/>
      <c r="P749" s="209" t="s">
        <v>324</v>
      </c>
      <c r="Q749" s="213">
        <v>1</v>
      </c>
      <c r="R749" s="213">
        <v>8</v>
      </c>
      <c r="S749" s="222" t="s">
        <v>5832</v>
      </c>
      <c r="T749" s="213" t="s">
        <v>6651</v>
      </c>
      <c r="U749" s="214"/>
      <c r="V749" s="214"/>
    </row>
    <row r="750" spans="1:22" s="221" customFormat="1" ht="85.5">
      <c r="A750" s="206" t="s">
        <v>5670</v>
      </c>
      <c r="B750" s="218" t="s">
        <v>1522</v>
      </c>
      <c r="C750" s="208">
        <v>744</v>
      </c>
      <c r="D750" s="218">
        <v>3000511</v>
      </c>
      <c r="E750" s="218" t="s">
        <v>6652</v>
      </c>
      <c r="F750" s="210">
        <v>41275</v>
      </c>
      <c r="G750" s="206" t="s">
        <v>1189</v>
      </c>
      <c r="H750" s="256">
        <v>15580</v>
      </c>
      <c r="I750" s="256">
        <f t="shared" si="6"/>
        <v>18384.399999999998</v>
      </c>
      <c r="J750" s="218">
        <v>2013</v>
      </c>
      <c r="K750" s="232">
        <v>41275</v>
      </c>
      <c r="L750" s="218">
        <v>2013</v>
      </c>
      <c r="M750" s="232">
        <v>41639</v>
      </c>
      <c r="N750" s="206" t="s">
        <v>1522</v>
      </c>
      <c r="O750" s="254"/>
      <c r="P750" s="209" t="s">
        <v>324</v>
      </c>
      <c r="Q750" s="218">
        <v>1</v>
      </c>
      <c r="R750" s="218">
        <v>8</v>
      </c>
      <c r="S750" s="222" t="s">
        <v>5832</v>
      </c>
      <c r="T750" s="218" t="s">
        <v>6653</v>
      </c>
      <c r="U750" s="214"/>
      <c r="V750" s="214"/>
    </row>
    <row r="751" spans="1:22" s="221" customFormat="1" ht="85.5">
      <c r="A751" s="206" t="s">
        <v>5670</v>
      </c>
      <c r="B751" s="218" t="s">
        <v>1522</v>
      </c>
      <c r="C751" s="208">
        <v>745</v>
      </c>
      <c r="D751" s="218">
        <v>3000513</v>
      </c>
      <c r="E751" s="218" t="s">
        <v>5752</v>
      </c>
      <c r="F751" s="210">
        <v>41275</v>
      </c>
      <c r="G751" s="206" t="s">
        <v>1189</v>
      </c>
      <c r="H751" s="256">
        <v>995.3</v>
      </c>
      <c r="I751" s="256">
        <f t="shared" si="6"/>
        <v>1174.454</v>
      </c>
      <c r="J751" s="218">
        <v>2013</v>
      </c>
      <c r="K751" s="232">
        <v>41275</v>
      </c>
      <c r="L751" s="218">
        <v>2013</v>
      </c>
      <c r="M751" s="232">
        <v>41639</v>
      </c>
      <c r="N751" s="206" t="s">
        <v>1522</v>
      </c>
      <c r="O751" s="254"/>
      <c r="P751" s="209" t="s">
        <v>324</v>
      </c>
      <c r="Q751" s="218">
        <v>1</v>
      </c>
      <c r="R751" s="218">
        <v>8</v>
      </c>
      <c r="S751" s="222" t="s">
        <v>5832</v>
      </c>
      <c r="T751" s="218" t="s">
        <v>6654</v>
      </c>
      <c r="U751" s="214"/>
      <c r="V751" s="214"/>
    </row>
    <row r="752" spans="1:22" s="221" customFormat="1" ht="85.5">
      <c r="A752" s="206" t="s">
        <v>5670</v>
      </c>
      <c r="B752" s="218" t="s">
        <v>1522</v>
      </c>
      <c r="C752" s="208">
        <v>746</v>
      </c>
      <c r="D752" s="218">
        <v>3000512</v>
      </c>
      <c r="E752" s="218" t="s">
        <v>6655</v>
      </c>
      <c r="F752" s="210">
        <v>41275</v>
      </c>
      <c r="G752" s="206" t="s">
        <v>1189</v>
      </c>
      <c r="H752" s="256">
        <v>2986.44</v>
      </c>
      <c r="I752" s="256">
        <f t="shared" si="6"/>
        <v>3523.9991999999997</v>
      </c>
      <c r="J752" s="218">
        <v>2013</v>
      </c>
      <c r="K752" s="232">
        <v>41275</v>
      </c>
      <c r="L752" s="218">
        <v>2013</v>
      </c>
      <c r="M752" s="232">
        <v>41639</v>
      </c>
      <c r="N752" s="206" t="s">
        <v>1522</v>
      </c>
      <c r="O752" s="254"/>
      <c r="P752" s="209" t="s">
        <v>324</v>
      </c>
      <c r="Q752" s="218">
        <v>1</v>
      </c>
      <c r="R752" s="218">
        <v>8</v>
      </c>
      <c r="S752" s="222" t="s">
        <v>5832</v>
      </c>
      <c r="T752" s="218" t="s">
        <v>6656</v>
      </c>
      <c r="U752" s="214"/>
      <c r="V752" s="214"/>
    </row>
    <row r="753" spans="1:22" s="221" customFormat="1" ht="85.5">
      <c r="A753" s="206" t="s">
        <v>5670</v>
      </c>
      <c r="B753" s="218" t="s">
        <v>1522</v>
      </c>
      <c r="C753" s="208">
        <v>747</v>
      </c>
      <c r="D753" s="218">
        <v>3000514</v>
      </c>
      <c r="E753" s="218" t="s">
        <v>6657</v>
      </c>
      <c r="F753" s="210">
        <v>41275</v>
      </c>
      <c r="G753" s="206" t="s">
        <v>1189</v>
      </c>
      <c r="H753" s="256">
        <v>900</v>
      </c>
      <c r="I753" s="256">
        <f t="shared" si="6"/>
        <v>1062</v>
      </c>
      <c r="J753" s="218">
        <v>2013</v>
      </c>
      <c r="K753" s="232">
        <v>41275</v>
      </c>
      <c r="L753" s="218">
        <v>2013</v>
      </c>
      <c r="M753" s="232">
        <v>41639</v>
      </c>
      <c r="N753" s="206" t="s">
        <v>1522</v>
      </c>
      <c r="O753" s="254"/>
      <c r="P753" s="209" t="s">
        <v>324</v>
      </c>
      <c r="Q753" s="218">
        <v>1</v>
      </c>
      <c r="R753" s="218">
        <v>8</v>
      </c>
      <c r="S753" s="222" t="s">
        <v>5832</v>
      </c>
      <c r="T753" s="218" t="s">
        <v>6658</v>
      </c>
      <c r="U753" s="214"/>
      <c r="V753" s="214"/>
    </row>
    <row r="754" spans="1:22" s="221" customFormat="1" ht="85.5">
      <c r="A754" s="206" t="s">
        <v>5670</v>
      </c>
      <c r="B754" s="218" t="s">
        <v>1522</v>
      </c>
      <c r="C754" s="208">
        <v>748</v>
      </c>
      <c r="D754" s="218">
        <v>3000516</v>
      </c>
      <c r="E754" s="218" t="s">
        <v>5721</v>
      </c>
      <c r="F754" s="210">
        <v>41275</v>
      </c>
      <c r="G754" s="206" t="s">
        <v>1189</v>
      </c>
      <c r="H754" s="256">
        <v>116</v>
      </c>
      <c r="I754" s="256">
        <f t="shared" si="6"/>
        <v>136.88</v>
      </c>
      <c r="J754" s="218">
        <v>2013</v>
      </c>
      <c r="K754" s="232">
        <v>41275</v>
      </c>
      <c r="L754" s="218">
        <v>2013</v>
      </c>
      <c r="M754" s="232">
        <v>41639</v>
      </c>
      <c r="N754" s="206" t="s">
        <v>1522</v>
      </c>
      <c r="O754" s="254"/>
      <c r="P754" s="209" t="s">
        <v>324</v>
      </c>
      <c r="Q754" s="218">
        <v>1</v>
      </c>
      <c r="R754" s="218">
        <v>8</v>
      </c>
      <c r="S754" s="222" t="s">
        <v>5832</v>
      </c>
      <c r="T754" s="218" t="s">
        <v>6659</v>
      </c>
      <c r="U754" s="214"/>
      <c r="V754" s="214"/>
    </row>
    <row r="755" spans="1:22" s="221" customFormat="1" ht="85.5">
      <c r="A755" s="206" t="s">
        <v>5670</v>
      </c>
      <c r="B755" s="218" t="s">
        <v>1522</v>
      </c>
      <c r="C755" s="208">
        <v>749</v>
      </c>
      <c r="D755" s="218">
        <v>3000518</v>
      </c>
      <c r="E755" s="218" t="s">
        <v>1493</v>
      </c>
      <c r="F755" s="210">
        <v>41275</v>
      </c>
      <c r="G755" s="206" t="s">
        <v>1189</v>
      </c>
      <c r="H755" s="256">
        <v>103</v>
      </c>
      <c r="I755" s="256">
        <f t="shared" si="6"/>
        <v>121.53999999999999</v>
      </c>
      <c r="J755" s="218">
        <v>2013</v>
      </c>
      <c r="K755" s="232">
        <v>41275</v>
      </c>
      <c r="L755" s="218">
        <v>2013</v>
      </c>
      <c r="M755" s="232">
        <v>41639</v>
      </c>
      <c r="N755" s="206" t="s">
        <v>1522</v>
      </c>
      <c r="O755" s="254"/>
      <c r="P755" s="209" t="s">
        <v>324</v>
      </c>
      <c r="Q755" s="218">
        <v>1</v>
      </c>
      <c r="R755" s="218">
        <v>8</v>
      </c>
      <c r="S755" s="222" t="s">
        <v>5832</v>
      </c>
      <c r="T755" s="218" t="s">
        <v>6660</v>
      </c>
      <c r="U755" s="214"/>
      <c r="V755" s="214"/>
    </row>
    <row r="756" spans="1:22" s="221" customFormat="1" ht="85.5">
      <c r="A756" s="206" t="s">
        <v>5670</v>
      </c>
      <c r="B756" s="218" t="s">
        <v>1522</v>
      </c>
      <c r="C756" s="208">
        <v>750</v>
      </c>
      <c r="D756" s="218">
        <v>3000552</v>
      </c>
      <c r="E756" s="218" t="s">
        <v>378</v>
      </c>
      <c r="F756" s="210">
        <v>41275</v>
      </c>
      <c r="G756" s="206" t="s">
        <v>1189</v>
      </c>
      <c r="H756" s="256">
        <v>127.12</v>
      </c>
      <c r="I756" s="256">
        <f t="shared" si="6"/>
        <v>150.0016</v>
      </c>
      <c r="J756" s="218">
        <v>2013</v>
      </c>
      <c r="K756" s="232">
        <v>41275</v>
      </c>
      <c r="L756" s="218">
        <v>2013</v>
      </c>
      <c r="M756" s="232">
        <v>41639</v>
      </c>
      <c r="N756" s="206" t="s">
        <v>1522</v>
      </c>
      <c r="O756" s="254" t="s">
        <v>6661</v>
      </c>
      <c r="P756" s="209" t="s">
        <v>324</v>
      </c>
      <c r="Q756" s="218">
        <v>1</v>
      </c>
      <c r="R756" s="218">
        <v>8</v>
      </c>
      <c r="S756" s="222" t="s">
        <v>5832</v>
      </c>
      <c r="T756" s="218" t="s">
        <v>6662</v>
      </c>
      <c r="U756" s="214"/>
      <c r="V756" s="214"/>
    </row>
    <row r="757" spans="1:22" s="221" customFormat="1" ht="85.5">
      <c r="A757" s="206" t="s">
        <v>5670</v>
      </c>
      <c r="B757" s="218" t="s">
        <v>1522</v>
      </c>
      <c r="C757" s="208">
        <v>751</v>
      </c>
      <c r="D757" s="218">
        <v>3000553</v>
      </c>
      <c r="E757" s="218" t="s">
        <v>380</v>
      </c>
      <c r="F757" s="210">
        <v>41275</v>
      </c>
      <c r="G757" s="206" t="s">
        <v>1189</v>
      </c>
      <c r="H757" s="256">
        <v>111.52</v>
      </c>
      <c r="I757" s="256">
        <f t="shared" si="6"/>
        <v>131.59359999999998</v>
      </c>
      <c r="J757" s="218">
        <v>2013</v>
      </c>
      <c r="K757" s="232">
        <v>41275</v>
      </c>
      <c r="L757" s="218">
        <v>2013</v>
      </c>
      <c r="M757" s="232">
        <v>41639</v>
      </c>
      <c r="N757" s="206" t="s">
        <v>1522</v>
      </c>
      <c r="O757" s="254" t="s">
        <v>6663</v>
      </c>
      <c r="P757" s="209" t="s">
        <v>324</v>
      </c>
      <c r="Q757" s="218">
        <v>1</v>
      </c>
      <c r="R757" s="218">
        <v>8</v>
      </c>
      <c r="S757" s="222" t="s">
        <v>5832</v>
      </c>
      <c r="T757" s="218" t="s">
        <v>6664</v>
      </c>
      <c r="U757" s="214"/>
      <c r="V757" s="214"/>
    </row>
    <row r="758" spans="1:22" s="221" customFormat="1" ht="85.5">
      <c r="A758" s="206" t="s">
        <v>5670</v>
      </c>
      <c r="B758" s="218" t="s">
        <v>1522</v>
      </c>
      <c r="C758" s="208">
        <v>752</v>
      </c>
      <c r="D758" s="218">
        <v>3000553</v>
      </c>
      <c r="E758" s="218" t="s">
        <v>380</v>
      </c>
      <c r="F758" s="210">
        <v>41275</v>
      </c>
      <c r="G758" s="206" t="s">
        <v>1189</v>
      </c>
      <c r="H758" s="256">
        <v>50.85</v>
      </c>
      <c r="I758" s="256">
        <f t="shared" si="6"/>
        <v>60.003</v>
      </c>
      <c r="J758" s="218">
        <v>2013</v>
      </c>
      <c r="K758" s="232">
        <v>41275</v>
      </c>
      <c r="L758" s="218">
        <v>2013</v>
      </c>
      <c r="M758" s="232">
        <v>41639</v>
      </c>
      <c r="N758" s="206" t="s">
        <v>1522</v>
      </c>
      <c r="O758" s="254" t="s">
        <v>6665</v>
      </c>
      <c r="P758" s="209" t="s">
        <v>324</v>
      </c>
      <c r="Q758" s="218">
        <v>1</v>
      </c>
      <c r="R758" s="218">
        <v>8</v>
      </c>
      <c r="S758" s="222" t="s">
        <v>5832</v>
      </c>
      <c r="T758" s="218" t="s">
        <v>6666</v>
      </c>
      <c r="U758" s="214"/>
      <c r="V758" s="214"/>
    </row>
    <row r="759" spans="1:22" s="264" customFormat="1" ht="85.5">
      <c r="A759" s="206" t="s">
        <v>5670</v>
      </c>
      <c r="B759" s="266" t="s">
        <v>1568</v>
      </c>
      <c r="C759" s="208">
        <v>753</v>
      </c>
      <c r="D759" s="266">
        <v>1</v>
      </c>
      <c r="E759" s="267" t="s">
        <v>6667</v>
      </c>
      <c r="F759" s="268">
        <v>41275</v>
      </c>
      <c r="G759" s="206" t="s">
        <v>1189</v>
      </c>
      <c r="H759" s="251">
        <v>450</v>
      </c>
      <c r="I759" s="251">
        <v>531</v>
      </c>
      <c r="J759" s="269">
        <v>2013</v>
      </c>
      <c r="K759" s="226">
        <v>41275</v>
      </c>
      <c r="L759" s="269">
        <v>2013</v>
      </c>
      <c r="M759" s="226">
        <v>41639</v>
      </c>
      <c r="N759" s="206" t="s">
        <v>1568</v>
      </c>
      <c r="O759" s="267" t="s">
        <v>6668</v>
      </c>
      <c r="P759" s="209" t="s">
        <v>324</v>
      </c>
      <c r="Q759" s="260">
        <v>1</v>
      </c>
      <c r="R759" s="260">
        <v>8</v>
      </c>
      <c r="S759" s="222" t="s">
        <v>5832</v>
      </c>
      <c r="T759" s="266" t="s">
        <v>6669</v>
      </c>
      <c r="U759" s="214"/>
      <c r="V759" s="214"/>
    </row>
    <row r="760" spans="1:22" s="264" customFormat="1" ht="99.75">
      <c r="A760" s="206" t="s">
        <v>5670</v>
      </c>
      <c r="B760" s="266" t="s">
        <v>1568</v>
      </c>
      <c r="C760" s="208">
        <v>754</v>
      </c>
      <c r="D760" s="266">
        <v>1</v>
      </c>
      <c r="E760" s="267" t="s">
        <v>6670</v>
      </c>
      <c r="F760" s="268">
        <v>41275</v>
      </c>
      <c r="G760" s="252" t="s">
        <v>1242</v>
      </c>
      <c r="H760" s="251">
        <v>800</v>
      </c>
      <c r="I760" s="251">
        <v>800</v>
      </c>
      <c r="J760" s="269">
        <v>2013</v>
      </c>
      <c r="K760" s="226">
        <v>41275</v>
      </c>
      <c r="L760" s="269">
        <v>2013</v>
      </c>
      <c r="M760" s="226">
        <v>41639</v>
      </c>
      <c r="N760" s="206" t="s">
        <v>1568</v>
      </c>
      <c r="O760" s="267" t="s">
        <v>6671</v>
      </c>
      <c r="P760" s="209" t="s">
        <v>324</v>
      </c>
      <c r="Q760" s="260">
        <v>1</v>
      </c>
      <c r="R760" s="260">
        <v>8</v>
      </c>
      <c r="S760" s="222" t="s">
        <v>5832</v>
      </c>
      <c r="T760" s="266" t="s">
        <v>6672</v>
      </c>
      <c r="U760" s="214"/>
      <c r="V760" s="214"/>
    </row>
    <row r="761" spans="1:22" s="264" customFormat="1" ht="142.5">
      <c r="A761" s="206" t="s">
        <v>5670</v>
      </c>
      <c r="B761" s="266" t="s">
        <v>1568</v>
      </c>
      <c r="C761" s="208">
        <v>755</v>
      </c>
      <c r="D761" s="266">
        <v>1</v>
      </c>
      <c r="E761" s="267" t="s">
        <v>6673</v>
      </c>
      <c r="F761" s="268">
        <v>41275</v>
      </c>
      <c r="G761" s="252" t="s">
        <v>1242</v>
      </c>
      <c r="H761" s="251">
        <v>342</v>
      </c>
      <c r="I761" s="251">
        <v>342</v>
      </c>
      <c r="J761" s="269">
        <v>2013</v>
      </c>
      <c r="K761" s="226">
        <v>41275</v>
      </c>
      <c r="L761" s="269">
        <v>2013</v>
      </c>
      <c r="M761" s="226">
        <v>41639</v>
      </c>
      <c r="N761" s="206" t="s">
        <v>1568</v>
      </c>
      <c r="O761" s="267" t="s">
        <v>6671</v>
      </c>
      <c r="P761" s="209" t="s">
        <v>324</v>
      </c>
      <c r="Q761" s="260">
        <v>1</v>
      </c>
      <c r="R761" s="260">
        <v>8</v>
      </c>
      <c r="S761" s="222" t="s">
        <v>5832</v>
      </c>
      <c r="T761" s="266" t="s">
        <v>6671</v>
      </c>
      <c r="U761" s="214"/>
      <c r="V761" s="214"/>
    </row>
    <row r="762" spans="1:22" s="221" customFormat="1" ht="85.5">
      <c r="A762" s="206" t="s">
        <v>5670</v>
      </c>
      <c r="B762" s="270" t="s">
        <v>1568</v>
      </c>
      <c r="C762" s="208">
        <v>756</v>
      </c>
      <c r="D762" s="266">
        <v>3000123</v>
      </c>
      <c r="E762" s="267" t="s">
        <v>6674</v>
      </c>
      <c r="F762" s="268">
        <v>41275</v>
      </c>
      <c r="G762" s="206" t="s">
        <v>1189</v>
      </c>
      <c r="H762" s="251">
        <v>3754.8</v>
      </c>
      <c r="I762" s="251">
        <v>3754.8</v>
      </c>
      <c r="J762" s="269">
        <v>2013</v>
      </c>
      <c r="K762" s="232">
        <v>41275</v>
      </c>
      <c r="L762" s="269">
        <v>2013</v>
      </c>
      <c r="M762" s="232">
        <v>41639</v>
      </c>
      <c r="N762" s="206" t="s">
        <v>1568</v>
      </c>
      <c r="O762" s="267" t="s">
        <v>6675</v>
      </c>
      <c r="P762" s="209" t="s">
        <v>324</v>
      </c>
      <c r="Q762" s="260">
        <v>1</v>
      </c>
      <c r="R762" s="260">
        <v>8</v>
      </c>
      <c r="S762" s="222" t="s">
        <v>5832</v>
      </c>
      <c r="T762" s="266" t="s">
        <v>6676</v>
      </c>
      <c r="U762" s="214"/>
      <c r="V762" s="214"/>
    </row>
    <row r="763" spans="1:22" s="221" customFormat="1" ht="85.5">
      <c r="A763" s="206" t="s">
        <v>5670</v>
      </c>
      <c r="B763" s="270" t="s">
        <v>1568</v>
      </c>
      <c r="C763" s="208">
        <v>757</v>
      </c>
      <c r="D763" s="266">
        <v>3000123</v>
      </c>
      <c r="E763" s="267" t="s">
        <v>6674</v>
      </c>
      <c r="F763" s="268">
        <v>41275</v>
      </c>
      <c r="G763" s="206" t="s">
        <v>1189</v>
      </c>
      <c r="H763" s="251">
        <v>29</v>
      </c>
      <c r="I763" s="251">
        <v>34.22</v>
      </c>
      <c r="J763" s="269">
        <v>2013</v>
      </c>
      <c r="K763" s="232">
        <v>41275</v>
      </c>
      <c r="L763" s="269">
        <v>2013</v>
      </c>
      <c r="M763" s="232">
        <v>41639</v>
      </c>
      <c r="N763" s="206" t="s">
        <v>1568</v>
      </c>
      <c r="O763" s="267" t="s">
        <v>6677</v>
      </c>
      <c r="P763" s="209" t="s">
        <v>324</v>
      </c>
      <c r="Q763" s="260">
        <v>1</v>
      </c>
      <c r="R763" s="260">
        <v>8</v>
      </c>
      <c r="S763" s="222" t="s">
        <v>5832</v>
      </c>
      <c r="T763" s="266" t="s">
        <v>6678</v>
      </c>
      <c r="U763" s="214"/>
      <c r="V763" s="214"/>
    </row>
    <row r="764" spans="1:22" s="221" customFormat="1" ht="85.5">
      <c r="A764" s="206" t="s">
        <v>5670</v>
      </c>
      <c r="B764" s="270" t="s">
        <v>1568</v>
      </c>
      <c r="C764" s="208">
        <v>758</v>
      </c>
      <c r="D764" s="266">
        <v>3000123</v>
      </c>
      <c r="E764" s="267" t="s">
        <v>6674</v>
      </c>
      <c r="F764" s="268">
        <v>41275</v>
      </c>
      <c r="G764" s="206" t="s">
        <v>1189</v>
      </c>
      <c r="H764" s="251">
        <v>8220.9</v>
      </c>
      <c r="I764" s="251">
        <v>8220.9</v>
      </c>
      <c r="J764" s="269">
        <v>2013</v>
      </c>
      <c r="K764" s="232">
        <v>41275</v>
      </c>
      <c r="L764" s="269">
        <v>2013</v>
      </c>
      <c r="M764" s="232">
        <v>41639</v>
      </c>
      <c r="N764" s="206" t="s">
        <v>1568</v>
      </c>
      <c r="O764" s="267" t="s">
        <v>6679</v>
      </c>
      <c r="P764" s="209" t="s">
        <v>324</v>
      </c>
      <c r="Q764" s="260">
        <v>1</v>
      </c>
      <c r="R764" s="260">
        <v>8</v>
      </c>
      <c r="S764" s="222" t="s">
        <v>5832</v>
      </c>
      <c r="T764" s="266" t="s">
        <v>6680</v>
      </c>
      <c r="U764" s="214"/>
      <c r="V764" s="214"/>
    </row>
    <row r="765" spans="1:22" s="221" customFormat="1" ht="99.75">
      <c r="A765" s="206" t="s">
        <v>5670</v>
      </c>
      <c r="B765" s="270" t="s">
        <v>1568</v>
      </c>
      <c r="C765" s="208">
        <v>759</v>
      </c>
      <c r="D765" s="266">
        <v>3000123</v>
      </c>
      <c r="E765" s="267" t="s">
        <v>6674</v>
      </c>
      <c r="F765" s="268">
        <v>41275</v>
      </c>
      <c r="G765" s="206" t="s">
        <v>1189</v>
      </c>
      <c r="H765" s="251">
        <v>7378</v>
      </c>
      <c r="I765" s="251">
        <v>7378</v>
      </c>
      <c r="J765" s="269">
        <v>2013</v>
      </c>
      <c r="K765" s="232">
        <v>41275</v>
      </c>
      <c r="L765" s="269">
        <v>2013</v>
      </c>
      <c r="M765" s="232">
        <v>41639</v>
      </c>
      <c r="N765" s="206" t="s">
        <v>1568</v>
      </c>
      <c r="O765" s="267" t="s">
        <v>6681</v>
      </c>
      <c r="P765" s="209" t="s">
        <v>324</v>
      </c>
      <c r="Q765" s="260">
        <v>1</v>
      </c>
      <c r="R765" s="260">
        <v>8</v>
      </c>
      <c r="S765" s="222" t="s">
        <v>5832</v>
      </c>
      <c r="T765" s="266" t="s">
        <v>6682</v>
      </c>
      <c r="U765" s="214"/>
      <c r="V765" s="214"/>
    </row>
    <row r="766" spans="1:22" s="221" customFormat="1" ht="85.5">
      <c r="A766" s="206" t="s">
        <v>5670</v>
      </c>
      <c r="B766" s="270" t="s">
        <v>1568</v>
      </c>
      <c r="C766" s="208">
        <v>760</v>
      </c>
      <c r="D766" s="266">
        <v>1</v>
      </c>
      <c r="E766" s="267" t="s">
        <v>5908</v>
      </c>
      <c r="F766" s="268">
        <v>41275</v>
      </c>
      <c r="G766" s="206" t="s">
        <v>1189</v>
      </c>
      <c r="H766" s="251">
        <v>277156</v>
      </c>
      <c r="I766" s="251">
        <v>327044.07999999996</v>
      </c>
      <c r="J766" s="269">
        <v>2013</v>
      </c>
      <c r="K766" s="232">
        <v>41275</v>
      </c>
      <c r="L766" s="269">
        <v>2013</v>
      </c>
      <c r="M766" s="232">
        <v>41639</v>
      </c>
      <c r="N766" s="206" t="s">
        <v>1568</v>
      </c>
      <c r="O766" s="267" t="s">
        <v>6683</v>
      </c>
      <c r="P766" s="209" t="s">
        <v>324</v>
      </c>
      <c r="Q766" s="260">
        <v>1</v>
      </c>
      <c r="R766" s="260">
        <v>8</v>
      </c>
      <c r="S766" s="222" t="s">
        <v>5832</v>
      </c>
      <c r="T766" s="266" t="s">
        <v>6684</v>
      </c>
      <c r="U766" s="214"/>
      <c r="V766" s="214"/>
    </row>
    <row r="767" spans="1:22" s="221" customFormat="1" ht="85.5">
      <c r="A767" s="206" t="s">
        <v>5670</v>
      </c>
      <c r="B767" s="270" t="s">
        <v>1568</v>
      </c>
      <c r="C767" s="208">
        <v>761</v>
      </c>
      <c r="D767" s="266">
        <v>3000428</v>
      </c>
      <c r="E767" s="267" t="s">
        <v>6685</v>
      </c>
      <c r="F767" s="268">
        <v>41275</v>
      </c>
      <c r="G767" s="206" t="s">
        <v>1189</v>
      </c>
      <c r="H767" s="251">
        <v>843547.2</v>
      </c>
      <c r="I767" s="251">
        <v>995385.69599999988</v>
      </c>
      <c r="J767" s="269">
        <v>2013</v>
      </c>
      <c r="K767" s="232">
        <v>41275</v>
      </c>
      <c r="L767" s="269">
        <v>2013</v>
      </c>
      <c r="M767" s="232">
        <v>41639</v>
      </c>
      <c r="N767" s="206" t="s">
        <v>1568</v>
      </c>
      <c r="O767" s="267" t="s">
        <v>6686</v>
      </c>
      <c r="P767" s="209" t="s">
        <v>324</v>
      </c>
      <c r="Q767" s="260">
        <v>1</v>
      </c>
      <c r="R767" s="260">
        <v>8</v>
      </c>
      <c r="S767" s="222" t="s">
        <v>5832</v>
      </c>
      <c r="T767" s="266" t="s">
        <v>6424</v>
      </c>
      <c r="U767" s="214"/>
      <c r="V767" s="214"/>
    </row>
    <row r="768" spans="1:22" s="264" customFormat="1" ht="99.75">
      <c r="A768" s="206" t="s">
        <v>5670</v>
      </c>
      <c r="B768" s="266" t="s">
        <v>1568</v>
      </c>
      <c r="C768" s="208">
        <v>762</v>
      </c>
      <c r="D768" s="266">
        <v>3000431</v>
      </c>
      <c r="E768" s="267" t="s">
        <v>6687</v>
      </c>
      <c r="F768" s="268">
        <v>41275</v>
      </c>
      <c r="G768" s="206" t="s">
        <v>1189</v>
      </c>
      <c r="H768" s="251">
        <v>670</v>
      </c>
      <c r="I768" s="251">
        <v>790.6</v>
      </c>
      <c r="J768" s="269">
        <v>2013</v>
      </c>
      <c r="K768" s="226">
        <v>41275</v>
      </c>
      <c r="L768" s="269">
        <v>2013</v>
      </c>
      <c r="M768" s="226">
        <v>41639</v>
      </c>
      <c r="N768" s="206" t="s">
        <v>1568</v>
      </c>
      <c r="O768" s="267" t="s">
        <v>6688</v>
      </c>
      <c r="P768" s="209" t="s">
        <v>324</v>
      </c>
      <c r="Q768" s="260">
        <v>1</v>
      </c>
      <c r="R768" s="260">
        <v>8</v>
      </c>
      <c r="S768" s="222" t="s">
        <v>5832</v>
      </c>
      <c r="T768" s="266" t="s">
        <v>5852</v>
      </c>
      <c r="U768" s="214"/>
      <c r="V768" s="214"/>
    </row>
    <row r="769" spans="1:22" s="221" customFormat="1" ht="85.5">
      <c r="A769" s="206" t="s">
        <v>5670</v>
      </c>
      <c r="B769" s="270" t="s">
        <v>1568</v>
      </c>
      <c r="C769" s="208">
        <v>763</v>
      </c>
      <c r="D769" s="266">
        <v>3000512</v>
      </c>
      <c r="E769" s="267" t="s">
        <v>6416</v>
      </c>
      <c r="F769" s="268">
        <v>41275</v>
      </c>
      <c r="G769" s="206" t="s">
        <v>1189</v>
      </c>
      <c r="H769" s="251">
        <v>6788.26</v>
      </c>
      <c r="I769" s="251">
        <v>8010.15</v>
      </c>
      <c r="J769" s="269">
        <v>2013</v>
      </c>
      <c r="K769" s="232">
        <v>41275</v>
      </c>
      <c r="L769" s="269">
        <v>2013</v>
      </c>
      <c r="M769" s="232">
        <v>41639</v>
      </c>
      <c r="N769" s="206" t="s">
        <v>1568</v>
      </c>
      <c r="O769" s="267" t="s">
        <v>6689</v>
      </c>
      <c r="P769" s="209" t="s">
        <v>324</v>
      </c>
      <c r="Q769" s="260">
        <v>1</v>
      </c>
      <c r="R769" s="260">
        <v>8</v>
      </c>
      <c r="S769" s="222" t="s">
        <v>5832</v>
      </c>
      <c r="T769" s="266" t="s">
        <v>6690</v>
      </c>
      <c r="U769" s="214"/>
      <c r="V769" s="214"/>
    </row>
    <row r="770" spans="1:22" s="221" customFormat="1" ht="85.5">
      <c r="A770" s="206" t="s">
        <v>5670</v>
      </c>
      <c r="B770" s="270" t="s">
        <v>1568</v>
      </c>
      <c r="C770" s="208">
        <v>764</v>
      </c>
      <c r="D770" s="266">
        <v>3000513</v>
      </c>
      <c r="E770" s="267" t="s">
        <v>5752</v>
      </c>
      <c r="F770" s="268">
        <v>41275</v>
      </c>
      <c r="G770" s="206" t="s">
        <v>1189</v>
      </c>
      <c r="H770" s="251">
        <v>521.41999999999996</v>
      </c>
      <c r="I770" s="251">
        <v>615.29999999999995</v>
      </c>
      <c r="J770" s="269">
        <v>2013</v>
      </c>
      <c r="K770" s="232">
        <v>41275</v>
      </c>
      <c r="L770" s="269">
        <v>2013</v>
      </c>
      <c r="M770" s="232">
        <v>41639</v>
      </c>
      <c r="N770" s="206" t="s">
        <v>1568</v>
      </c>
      <c r="O770" s="267" t="s">
        <v>6691</v>
      </c>
      <c r="P770" s="209" t="s">
        <v>324</v>
      </c>
      <c r="Q770" s="260">
        <v>1</v>
      </c>
      <c r="R770" s="260">
        <v>8</v>
      </c>
      <c r="S770" s="222" t="s">
        <v>5832</v>
      </c>
      <c r="T770" s="266" t="s">
        <v>6692</v>
      </c>
      <c r="U770" s="214"/>
      <c r="V770" s="214"/>
    </row>
    <row r="771" spans="1:22" s="221" customFormat="1" ht="85.5">
      <c r="A771" s="206" t="s">
        <v>5670</v>
      </c>
      <c r="B771" s="270" t="s">
        <v>1568</v>
      </c>
      <c r="C771" s="208">
        <v>765</v>
      </c>
      <c r="D771" s="266">
        <v>3000514</v>
      </c>
      <c r="E771" s="267" t="s">
        <v>6657</v>
      </c>
      <c r="F771" s="268">
        <v>41275</v>
      </c>
      <c r="G771" s="206" t="s">
        <v>1189</v>
      </c>
      <c r="H771" s="251">
        <v>948.72</v>
      </c>
      <c r="I771" s="251">
        <v>1119.5</v>
      </c>
      <c r="J771" s="269">
        <v>2013</v>
      </c>
      <c r="K771" s="232">
        <v>41275</v>
      </c>
      <c r="L771" s="269">
        <v>2013</v>
      </c>
      <c r="M771" s="232">
        <v>41639</v>
      </c>
      <c r="N771" s="206" t="s">
        <v>1568</v>
      </c>
      <c r="O771" s="267" t="s">
        <v>6693</v>
      </c>
      <c r="P771" s="209" t="s">
        <v>324</v>
      </c>
      <c r="Q771" s="260">
        <v>1</v>
      </c>
      <c r="R771" s="260">
        <v>8</v>
      </c>
      <c r="S771" s="222" t="s">
        <v>5832</v>
      </c>
      <c r="T771" s="266" t="s">
        <v>6694</v>
      </c>
      <c r="U771" s="214"/>
      <c r="V771" s="214"/>
    </row>
    <row r="772" spans="1:22" s="264" customFormat="1" ht="285">
      <c r="A772" s="206" t="s">
        <v>5670</v>
      </c>
      <c r="B772" s="266" t="s">
        <v>1568</v>
      </c>
      <c r="C772" s="208">
        <v>766</v>
      </c>
      <c r="D772" s="266">
        <v>3000555</v>
      </c>
      <c r="E772" s="267" t="s">
        <v>1678</v>
      </c>
      <c r="F772" s="268">
        <v>41275</v>
      </c>
      <c r="G772" s="206" t="s">
        <v>1189</v>
      </c>
      <c r="H772" s="251">
        <v>557.64200000000005</v>
      </c>
      <c r="I772" s="251">
        <v>658.01756</v>
      </c>
      <c r="J772" s="269">
        <v>2013</v>
      </c>
      <c r="K772" s="226">
        <v>41275</v>
      </c>
      <c r="L772" s="269">
        <v>2013</v>
      </c>
      <c r="M772" s="226">
        <v>41639</v>
      </c>
      <c r="N772" s="206" t="s">
        <v>1568</v>
      </c>
      <c r="O772" s="267" t="s">
        <v>6695</v>
      </c>
      <c r="P772" s="209" t="s">
        <v>324</v>
      </c>
      <c r="Q772" s="260">
        <v>1</v>
      </c>
      <c r="R772" s="260">
        <v>8</v>
      </c>
      <c r="S772" s="222" t="s">
        <v>5832</v>
      </c>
      <c r="T772" s="266" t="s">
        <v>6696</v>
      </c>
      <c r="U772" s="214"/>
      <c r="V772" s="214"/>
    </row>
    <row r="773" spans="1:22" s="221" customFormat="1" ht="85.5">
      <c r="A773" s="206" t="s">
        <v>5670</v>
      </c>
      <c r="B773" s="218" t="s">
        <v>1828</v>
      </c>
      <c r="C773" s="208">
        <v>767</v>
      </c>
      <c r="D773" s="218">
        <v>3000113</v>
      </c>
      <c r="E773" s="254" t="s">
        <v>5910</v>
      </c>
      <c r="F773" s="219">
        <v>41275</v>
      </c>
      <c r="G773" s="218" t="s">
        <v>1931</v>
      </c>
      <c r="H773" s="256">
        <v>2283.87</v>
      </c>
      <c r="I773" s="256">
        <v>2694.9665999999997</v>
      </c>
      <c r="J773" s="218">
        <v>2013</v>
      </c>
      <c r="K773" s="232">
        <v>41275</v>
      </c>
      <c r="L773" s="218">
        <v>2013</v>
      </c>
      <c r="M773" s="232">
        <v>41639</v>
      </c>
      <c r="N773" s="206" t="s">
        <v>1828</v>
      </c>
      <c r="O773" s="254" t="s">
        <v>6697</v>
      </c>
      <c r="P773" s="260" t="s">
        <v>6622</v>
      </c>
      <c r="Q773" s="218">
        <v>1011</v>
      </c>
      <c r="R773" s="218">
        <v>8</v>
      </c>
      <c r="S773" s="222" t="s">
        <v>5832</v>
      </c>
      <c r="T773" s="218" t="s">
        <v>6698</v>
      </c>
      <c r="U773" s="214"/>
      <c r="V773" s="214"/>
    </row>
    <row r="774" spans="1:22" s="221" customFormat="1" ht="256.5">
      <c r="A774" s="206" t="s">
        <v>5670</v>
      </c>
      <c r="B774" s="218" t="s">
        <v>1828</v>
      </c>
      <c r="C774" s="208">
        <v>768</v>
      </c>
      <c r="D774" s="218">
        <v>3000123</v>
      </c>
      <c r="E774" s="254" t="s">
        <v>5910</v>
      </c>
      <c r="F774" s="219">
        <v>41275</v>
      </c>
      <c r="G774" s="218" t="s">
        <v>1931</v>
      </c>
      <c r="H774" s="256">
        <v>14835</v>
      </c>
      <c r="I774" s="256">
        <v>17505.3</v>
      </c>
      <c r="J774" s="218">
        <v>2013</v>
      </c>
      <c r="K774" s="232">
        <v>41275</v>
      </c>
      <c r="L774" s="218">
        <v>2013</v>
      </c>
      <c r="M774" s="232">
        <v>41639</v>
      </c>
      <c r="N774" s="206" t="s">
        <v>1828</v>
      </c>
      <c r="O774" s="254" t="s">
        <v>6699</v>
      </c>
      <c r="P774" s="260" t="s">
        <v>6622</v>
      </c>
      <c r="Q774" s="218">
        <v>1584677.67</v>
      </c>
      <c r="R774" s="218">
        <v>8</v>
      </c>
      <c r="S774" s="222" t="s">
        <v>5832</v>
      </c>
      <c r="T774" s="218" t="s">
        <v>6700</v>
      </c>
      <c r="U774" s="214"/>
      <c r="V774" s="214"/>
    </row>
    <row r="775" spans="1:22" s="221" customFormat="1" ht="85.5">
      <c r="A775" s="206" t="s">
        <v>5670</v>
      </c>
      <c r="B775" s="218" t="s">
        <v>1828</v>
      </c>
      <c r="C775" s="208">
        <v>769</v>
      </c>
      <c r="D775" s="218">
        <v>3000113</v>
      </c>
      <c r="E775" s="254" t="s">
        <v>5910</v>
      </c>
      <c r="F775" s="219">
        <v>41275</v>
      </c>
      <c r="G775" s="218" t="s">
        <v>1931</v>
      </c>
      <c r="H775" s="256">
        <v>1417.7</v>
      </c>
      <c r="I775" s="256">
        <v>1672.886</v>
      </c>
      <c r="J775" s="218">
        <v>2013</v>
      </c>
      <c r="K775" s="232">
        <v>41275</v>
      </c>
      <c r="L775" s="218">
        <v>2013</v>
      </c>
      <c r="M775" s="232">
        <v>41639</v>
      </c>
      <c r="N775" s="260" t="s">
        <v>6608</v>
      </c>
      <c r="O775" s="254" t="s">
        <v>6701</v>
      </c>
      <c r="P775" s="222" t="s">
        <v>6590</v>
      </c>
      <c r="Q775" s="218">
        <v>70</v>
      </c>
      <c r="R775" s="218">
        <v>8</v>
      </c>
      <c r="S775" s="222" t="s">
        <v>5832</v>
      </c>
      <c r="T775" s="218" t="s">
        <v>6424</v>
      </c>
      <c r="U775" s="214"/>
      <c r="V775" s="214"/>
    </row>
    <row r="776" spans="1:22" s="221" customFormat="1" ht="85.5">
      <c r="A776" s="206" t="s">
        <v>5670</v>
      </c>
      <c r="B776" s="218" t="s">
        <v>1828</v>
      </c>
      <c r="C776" s="208">
        <v>770</v>
      </c>
      <c r="D776" s="218">
        <v>3000428</v>
      </c>
      <c r="E776" s="254" t="s">
        <v>5901</v>
      </c>
      <c r="F776" s="219">
        <v>41275</v>
      </c>
      <c r="G776" s="218" t="s">
        <v>1931</v>
      </c>
      <c r="H776" s="256">
        <v>697157.28700000001</v>
      </c>
      <c r="I776" s="256">
        <v>822645.59866000002</v>
      </c>
      <c r="J776" s="218">
        <v>2013</v>
      </c>
      <c r="K776" s="232">
        <v>41275</v>
      </c>
      <c r="L776" s="218">
        <v>2013</v>
      </c>
      <c r="M776" s="232">
        <v>41639</v>
      </c>
      <c r="N776" s="260" t="s">
        <v>6608</v>
      </c>
      <c r="O776" s="254" t="s">
        <v>6702</v>
      </c>
      <c r="P776" s="209" t="s">
        <v>324</v>
      </c>
      <c r="Q776" s="218">
        <v>1</v>
      </c>
      <c r="R776" s="218">
        <v>8</v>
      </c>
      <c r="S776" s="222" t="s">
        <v>5832</v>
      </c>
      <c r="T776" s="218" t="s">
        <v>6424</v>
      </c>
      <c r="U776" s="214"/>
      <c r="V776" s="214"/>
    </row>
    <row r="777" spans="1:22" s="221" customFormat="1" ht="85.5">
      <c r="A777" s="206" t="s">
        <v>5670</v>
      </c>
      <c r="B777" s="218" t="s">
        <v>1828</v>
      </c>
      <c r="C777" s="208">
        <v>771</v>
      </c>
      <c r="D777" s="218">
        <v>3000429</v>
      </c>
      <c r="E777" s="254" t="s">
        <v>5901</v>
      </c>
      <c r="F777" s="219">
        <v>41275</v>
      </c>
      <c r="G777" s="218" t="s">
        <v>1931</v>
      </c>
      <c r="H777" s="256">
        <v>64698.18</v>
      </c>
      <c r="I777" s="256">
        <v>76343.852400000003</v>
      </c>
      <c r="J777" s="218">
        <v>2013</v>
      </c>
      <c r="K777" s="232">
        <v>41275</v>
      </c>
      <c r="L777" s="218">
        <v>2013</v>
      </c>
      <c r="M777" s="232">
        <v>41639</v>
      </c>
      <c r="N777" s="260" t="s">
        <v>6608</v>
      </c>
      <c r="O777" s="254" t="s">
        <v>6703</v>
      </c>
      <c r="P777" s="209" t="s">
        <v>324</v>
      </c>
      <c r="Q777" s="218">
        <v>1</v>
      </c>
      <c r="R777" s="218">
        <v>8</v>
      </c>
      <c r="S777" s="222" t="s">
        <v>5832</v>
      </c>
      <c r="T777" s="218" t="s">
        <v>6424</v>
      </c>
      <c r="U777" s="214"/>
      <c r="V777" s="214"/>
    </row>
    <row r="778" spans="1:22" s="221" customFormat="1" ht="114">
      <c r="A778" s="206" t="s">
        <v>5670</v>
      </c>
      <c r="B778" s="218" t="s">
        <v>1828</v>
      </c>
      <c r="C778" s="208">
        <v>772</v>
      </c>
      <c r="D778" s="218">
        <v>3000425</v>
      </c>
      <c r="E778" s="254" t="s">
        <v>5908</v>
      </c>
      <c r="F778" s="219">
        <v>41275</v>
      </c>
      <c r="G778" s="218" t="s">
        <v>1931</v>
      </c>
      <c r="H778" s="256">
        <v>400431.40500000003</v>
      </c>
      <c r="I778" s="256">
        <v>472509.05790000001</v>
      </c>
      <c r="J778" s="218">
        <v>2013</v>
      </c>
      <c r="K778" s="232">
        <v>41275</v>
      </c>
      <c r="L778" s="218">
        <v>2013</v>
      </c>
      <c r="M778" s="232">
        <v>41639</v>
      </c>
      <c r="N778" s="206" t="s">
        <v>1828</v>
      </c>
      <c r="O778" s="254" t="s">
        <v>6704</v>
      </c>
      <c r="P778" s="209" t="s">
        <v>324</v>
      </c>
      <c r="Q778" s="218">
        <v>1</v>
      </c>
      <c r="R778" s="218">
        <v>8</v>
      </c>
      <c r="S778" s="222" t="s">
        <v>5832</v>
      </c>
      <c r="T778" s="218" t="s">
        <v>6705</v>
      </c>
      <c r="U778" s="214"/>
      <c r="V778" s="214"/>
    </row>
    <row r="779" spans="1:22" s="221" customFormat="1" ht="171">
      <c r="A779" s="206" t="s">
        <v>5670</v>
      </c>
      <c r="B779" s="218" t="s">
        <v>1828</v>
      </c>
      <c r="C779" s="208">
        <v>773</v>
      </c>
      <c r="D779" s="218">
        <v>3000514</v>
      </c>
      <c r="E779" s="254" t="s">
        <v>5830</v>
      </c>
      <c r="F779" s="219">
        <v>41275</v>
      </c>
      <c r="G779" s="218" t="s">
        <v>1931</v>
      </c>
      <c r="H779" s="256">
        <v>357.2</v>
      </c>
      <c r="I779" s="256">
        <v>421.49599999999998</v>
      </c>
      <c r="J779" s="218">
        <v>2013</v>
      </c>
      <c r="K779" s="232">
        <v>41275</v>
      </c>
      <c r="L779" s="218">
        <v>2013</v>
      </c>
      <c r="M779" s="232">
        <v>41639</v>
      </c>
      <c r="N779" s="206" t="s">
        <v>1828</v>
      </c>
      <c r="O779" s="254" t="s">
        <v>6706</v>
      </c>
      <c r="P779" s="218" t="s">
        <v>6707</v>
      </c>
      <c r="Q779" s="218">
        <v>24239</v>
      </c>
      <c r="R779" s="218">
        <v>8</v>
      </c>
      <c r="S779" s="222" t="s">
        <v>5832</v>
      </c>
      <c r="T779" s="218" t="s">
        <v>6708</v>
      </c>
      <c r="U779" s="214"/>
      <c r="V779" s="214"/>
    </row>
    <row r="780" spans="1:22" s="221" customFormat="1" ht="185.25">
      <c r="A780" s="206" t="s">
        <v>5670</v>
      </c>
      <c r="B780" s="218" t="s">
        <v>1828</v>
      </c>
      <c r="C780" s="208">
        <v>774</v>
      </c>
      <c r="D780" s="218">
        <v>3000515</v>
      </c>
      <c r="E780" s="254" t="s">
        <v>5830</v>
      </c>
      <c r="F780" s="219">
        <v>41275</v>
      </c>
      <c r="G780" s="218" t="s">
        <v>1931</v>
      </c>
      <c r="H780" s="256">
        <v>249.4</v>
      </c>
      <c r="I780" s="256">
        <v>294.29199999999997</v>
      </c>
      <c r="J780" s="218">
        <v>2013</v>
      </c>
      <c r="K780" s="232">
        <v>41275</v>
      </c>
      <c r="L780" s="218">
        <v>2013</v>
      </c>
      <c r="M780" s="232">
        <v>41639</v>
      </c>
      <c r="N780" s="206" t="s">
        <v>1828</v>
      </c>
      <c r="O780" s="254" t="s">
        <v>6709</v>
      </c>
      <c r="P780" s="218" t="s">
        <v>6707</v>
      </c>
      <c r="Q780" s="218">
        <v>1556.2</v>
      </c>
      <c r="R780" s="218">
        <v>8</v>
      </c>
      <c r="S780" s="222" t="s">
        <v>5832</v>
      </c>
      <c r="T780" s="218" t="s">
        <v>6708</v>
      </c>
      <c r="U780" s="214"/>
      <c r="V780" s="214"/>
    </row>
    <row r="781" spans="1:22" s="221" customFormat="1" ht="85.5">
      <c r="A781" s="206" t="s">
        <v>5670</v>
      </c>
      <c r="B781" s="218" t="s">
        <v>1828</v>
      </c>
      <c r="C781" s="208">
        <v>775</v>
      </c>
      <c r="D781" s="218">
        <v>3000513</v>
      </c>
      <c r="E781" s="254" t="s">
        <v>5830</v>
      </c>
      <c r="F781" s="219">
        <v>41275</v>
      </c>
      <c r="G781" s="218" t="s">
        <v>1931</v>
      </c>
      <c r="H781" s="256">
        <v>2496.5</v>
      </c>
      <c r="I781" s="256">
        <v>2945.87</v>
      </c>
      <c r="J781" s="218">
        <v>2013</v>
      </c>
      <c r="K781" s="232">
        <v>41275</v>
      </c>
      <c r="L781" s="218">
        <v>2013</v>
      </c>
      <c r="M781" s="232">
        <v>41639</v>
      </c>
      <c r="N781" s="206" t="s">
        <v>1828</v>
      </c>
      <c r="O781" s="254" t="s">
        <v>6710</v>
      </c>
      <c r="P781" s="218" t="s">
        <v>6711</v>
      </c>
      <c r="Q781" s="218">
        <v>534.9</v>
      </c>
      <c r="R781" s="218">
        <v>8</v>
      </c>
      <c r="S781" s="222" t="s">
        <v>5832</v>
      </c>
      <c r="T781" s="218" t="s">
        <v>6712</v>
      </c>
      <c r="U781" s="214"/>
      <c r="V781" s="214"/>
    </row>
    <row r="782" spans="1:22" s="221" customFormat="1" ht="185.25">
      <c r="A782" s="206" t="s">
        <v>5670</v>
      </c>
      <c r="B782" s="218" t="s">
        <v>1828</v>
      </c>
      <c r="C782" s="208">
        <v>776</v>
      </c>
      <c r="D782" s="218">
        <v>3000516</v>
      </c>
      <c r="E782" s="254" t="s">
        <v>5830</v>
      </c>
      <c r="F782" s="219">
        <v>41275</v>
      </c>
      <c r="G782" s="218" t="s">
        <v>1931</v>
      </c>
      <c r="H782" s="256">
        <v>271</v>
      </c>
      <c r="I782" s="256">
        <v>319.77999999999997</v>
      </c>
      <c r="J782" s="218">
        <v>2013</v>
      </c>
      <c r="K782" s="232">
        <v>41275</v>
      </c>
      <c r="L782" s="218">
        <v>2013</v>
      </c>
      <c r="M782" s="232">
        <v>41639</v>
      </c>
      <c r="N782" s="206" t="s">
        <v>1828</v>
      </c>
      <c r="O782" s="254" t="s">
        <v>6713</v>
      </c>
      <c r="P782" s="218" t="s">
        <v>6707</v>
      </c>
      <c r="Q782" s="218">
        <v>1556.2</v>
      </c>
      <c r="R782" s="218">
        <v>8</v>
      </c>
      <c r="S782" s="222" t="s">
        <v>5832</v>
      </c>
      <c r="T782" s="218" t="s">
        <v>6714</v>
      </c>
      <c r="U782" s="214"/>
      <c r="V782" s="214"/>
    </row>
    <row r="783" spans="1:22" s="221" customFormat="1" ht="99.75">
      <c r="A783" s="206" t="s">
        <v>5670</v>
      </c>
      <c r="B783" s="218" t="s">
        <v>1828</v>
      </c>
      <c r="C783" s="208">
        <v>777</v>
      </c>
      <c r="D783" s="218">
        <v>3000518</v>
      </c>
      <c r="E783" s="254" t="s">
        <v>5830</v>
      </c>
      <c r="F783" s="219">
        <v>41275</v>
      </c>
      <c r="G783" s="218" t="s">
        <v>1931</v>
      </c>
      <c r="H783" s="256">
        <v>335</v>
      </c>
      <c r="I783" s="256">
        <v>395.29999999999995</v>
      </c>
      <c r="J783" s="218">
        <v>2013</v>
      </c>
      <c r="K783" s="232">
        <v>41275</v>
      </c>
      <c r="L783" s="218">
        <v>2013</v>
      </c>
      <c r="M783" s="232">
        <v>41639</v>
      </c>
      <c r="N783" s="206" t="s">
        <v>1828</v>
      </c>
      <c r="O783" s="254" t="s">
        <v>6715</v>
      </c>
      <c r="P783" s="260" t="s">
        <v>6622</v>
      </c>
      <c r="Q783" s="218">
        <v>503343.78</v>
      </c>
      <c r="R783" s="218">
        <v>8</v>
      </c>
      <c r="S783" s="222" t="s">
        <v>5832</v>
      </c>
      <c r="T783" s="218" t="s">
        <v>6716</v>
      </c>
      <c r="U783" s="214"/>
      <c r="V783" s="214"/>
    </row>
    <row r="784" spans="1:22" s="264" customFormat="1" ht="85.5">
      <c r="A784" s="206" t="s">
        <v>5670</v>
      </c>
      <c r="B784" s="213" t="s">
        <v>1828</v>
      </c>
      <c r="C784" s="208">
        <v>778</v>
      </c>
      <c r="D784" s="213">
        <v>3000417</v>
      </c>
      <c r="E784" s="241" t="s">
        <v>6717</v>
      </c>
      <c r="F784" s="212">
        <v>41275</v>
      </c>
      <c r="G784" s="213" t="s">
        <v>1931</v>
      </c>
      <c r="H784" s="239">
        <v>956.3</v>
      </c>
      <c r="I784" s="239">
        <v>1128.4000000000001</v>
      </c>
      <c r="J784" s="213">
        <v>2013</v>
      </c>
      <c r="K784" s="226">
        <v>41275</v>
      </c>
      <c r="L784" s="213">
        <v>2013</v>
      </c>
      <c r="M784" s="226">
        <v>41639</v>
      </c>
      <c r="N784" s="206" t="s">
        <v>1828</v>
      </c>
      <c r="O784" s="241" t="s">
        <v>6718</v>
      </c>
      <c r="P784" s="209" t="s">
        <v>324</v>
      </c>
      <c r="Q784" s="213">
        <v>1</v>
      </c>
      <c r="R784" s="213">
        <v>8</v>
      </c>
      <c r="S784" s="222" t="s">
        <v>5832</v>
      </c>
      <c r="T784" s="213" t="s">
        <v>6719</v>
      </c>
      <c r="U784" s="214"/>
      <c r="V784" s="214"/>
    </row>
    <row r="785" spans="1:22" s="264" customFormat="1" ht="85.5">
      <c r="A785" s="206" t="s">
        <v>5670</v>
      </c>
      <c r="B785" s="213" t="s">
        <v>1828</v>
      </c>
      <c r="C785" s="208">
        <v>779</v>
      </c>
      <c r="D785" s="213" t="s">
        <v>6720</v>
      </c>
      <c r="E785" s="241" t="s">
        <v>6687</v>
      </c>
      <c r="F785" s="212">
        <v>41283</v>
      </c>
      <c r="G785" s="213" t="s">
        <v>104</v>
      </c>
      <c r="H785" s="239">
        <v>200</v>
      </c>
      <c r="I785" s="239">
        <f>H785*1.18</f>
        <v>236</v>
      </c>
      <c r="J785" s="213">
        <v>2013</v>
      </c>
      <c r="K785" s="226">
        <v>41351</v>
      </c>
      <c r="L785" s="213">
        <v>2013</v>
      </c>
      <c r="M785" s="226">
        <v>41639</v>
      </c>
      <c r="N785" s="206" t="s">
        <v>1828</v>
      </c>
      <c r="O785" s="241" t="s">
        <v>6721</v>
      </c>
      <c r="P785" s="209" t="s">
        <v>324</v>
      </c>
      <c r="Q785" s="213">
        <v>1</v>
      </c>
      <c r="R785" s="213">
        <v>8</v>
      </c>
      <c r="S785" s="222" t="s">
        <v>5832</v>
      </c>
      <c r="T785" s="213" t="s">
        <v>6722</v>
      </c>
      <c r="U785" s="214"/>
      <c r="V785" s="214"/>
    </row>
    <row r="786" spans="1:22" s="275" customFormat="1" ht="93.2" customHeight="1">
      <c r="A786" s="237" t="s">
        <v>5670</v>
      </c>
      <c r="B786" s="237" t="s">
        <v>1084</v>
      </c>
      <c r="C786" s="208">
        <v>780</v>
      </c>
      <c r="D786" s="271">
        <v>1</v>
      </c>
      <c r="E786" s="237" t="s">
        <v>5908</v>
      </c>
      <c r="F786" s="219">
        <v>41275</v>
      </c>
      <c r="G786" s="237" t="s">
        <v>382</v>
      </c>
      <c r="H786" s="256">
        <v>1290571.4108237857</v>
      </c>
      <c r="I786" s="256">
        <f>H786*1.18</f>
        <v>1522874.2647720671</v>
      </c>
      <c r="J786" s="271">
        <v>2013</v>
      </c>
      <c r="K786" s="272">
        <v>41275</v>
      </c>
      <c r="L786" s="271">
        <v>2013</v>
      </c>
      <c r="M786" s="272">
        <v>41639</v>
      </c>
      <c r="N786" s="218" t="s">
        <v>1084</v>
      </c>
      <c r="O786" s="273" t="s">
        <v>6723</v>
      </c>
      <c r="P786" s="237" t="s">
        <v>6724</v>
      </c>
      <c r="Q786" s="274">
        <v>918.86800000000005</v>
      </c>
      <c r="R786" s="237">
        <v>8</v>
      </c>
      <c r="S786" s="237" t="s">
        <v>5832</v>
      </c>
      <c r="T786" s="237" t="s">
        <v>6725</v>
      </c>
      <c r="U786" s="214"/>
      <c r="V786" s="214"/>
    </row>
    <row r="787" spans="1:22" s="275" customFormat="1" ht="62.45" customHeight="1">
      <c r="A787" s="237" t="s">
        <v>5670</v>
      </c>
      <c r="B787" s="237" t="s">
        <v>1084</v>
      </c>
      <c r="C787" s="208">
        <v>781</v>
      </c>
      <c r="D787" s="271">
        <v>1</v>
      </c>
      <c r="E787" s="237" t="s">
        <v>6436</v>
      </c>
      <c r="F787" s="219">
        <v>41275</v>
      </c>
      <c r="G787" s="237" t="s">
        <v>382</v>
      </c>
      <c r="H787" s="256">
        <v>37340.26</v>
      </c>
      <c r="I787" s="256">
        <f t="shared" ref="I787:I788" si="7">H787*1.18</f>
        <v>44061.506800000003</v>
      </c>
      <c r="J787" s="271">
        <v>2013</v>
      </c>
      <c r="K787" s="272">
        <v>41275</v>
      </c>
      <c r="L787" s="271">
        <v>2013</v>
      </c>
      <c r="M787" s="272">
        <v>41639</v>
      </c>
      <c r="N787" s="218" t="s">
        <v>1084</v>
      </c>
      <c r="O787" s="273" t="s">
        <v>6726</v>
      </c>
      <c r="P787" s="237" t="s">
        <v>6727</v>
      </c>
      <c r="Q787" s="276" t="s">
        <v>6728</v>
      </c>
      <c r="R787" s="237">
        <v>8</v>
      </c>
      <c r="S787" s="237" t="s">
        <v>5832</v>
      </c>
      <c r="T787" s="237" t="s">
        <v>6729</v>
      </c>
      <c r="U787" s="214"/>
      <c r="V787" s="214"/>
    </row>
    <row r="788" spans="1:22" s="275" customFormat="1" ht="114">
      <c r="A788" s="237" t="s">
        <v>5670</v>
      </c>
      <c r="B788" s="237" t="s">
        <v>1084</v>
      </c>
      <c r="C788" s="208">
        <v>782</v>
      </c>
      <c r="D788" s="271">
        <v>1</v>
      </c>
      <c r="E788" s="237" t="s">
        <v>5830</v>
      </c>
      <c r="F788" s="219">
        <v>41275</v>
      </c>
      <c r="G788" s="237" t="s">
        <v>382</v>
      </c>
      <c r="H788" s="256">
        <v>2127.2600000000002</v>
      </c>
      <c r="I788" s="256">
        <f t="shared" si="7"/>
        <v>2510.1668</v>
      </c>
      <c r="J788" s="271">
        <v>2013</v>
      </c>
      <c r="K788" s="272">
        <v>41275</v>
      </c>
      <c r="L788" s="271">
        <v>2013</v>
      </c>
      <c r="M788" s="272">
        <v>41639</v>
      </c>
      <c r="N788" s="218" t="s">
        <v>1084</v>
      </c>
      <c r="O788" s="273" t="s">
        <v>6730</v>
      </c>
      <c r="P788" s="218" t="s">
        <v>6711</v>
      </c>
      <c r="Q788" s="274">
        <v>68.891000000000005</v>
      </c>
      <c r="R788" s="237">
        <v>8</v>
      </c>
      <c r="S788" s="237" t="s">
        <v>5832</v>
      </c>
      <c r="T788" s="237" t="s">
        <v>6731</v>
      </c>
      <c r="U788" s="214"/>
      <c r="V788" s="214"/>
    </row>
    <row r="789" spans="1:22" s="275" customFormat="1" ht="62.45" customHeight="1">
      <c r="A789" s="237" t="s">
        <v>5670</v>
      </c>
      <c r="B789" s="237" t="s">
        <v>1084</v>
      </c>
      <c r="C789" s="208">
        <v>783</v>
      </c>
      <c r="D789" s="271">
        <v>1</v>
      </c>
      <c r="E789" s="237" t="s">
        <v>5910</v>
      </c>
      <c r="F789" s="219">
        <v>41275</v>
      </c>
      <c r="G789" s="237" t="s">
        <v>382</v>
      </c>
      <c r="H789" s="256">
        <v>20354.452000000001</v>
      </c>
      <c r="I789" s="256">
        <f>+H789</f>
        <v>20354.452000000001</v>
      </c>
      <c r="J789" s="271">
        <v>2013</v>
      </c>
      <c r="K789" s="272">
        <v>41275</v>
      </c>
      <c r="L789" s="271">
        <v>2013</v>
      </c>
      <c r="M789" s="272">
        <v>41639</v>
      </c>
      <c r="N789" s="218" t="s">
        <v>1084</v>
      </c>
      <c r="O789" s="273" t="s">
        <v>6732</v>
      </c>
      <c r="P789" s="237" t="s">
        <v>303</v>
      </c>
      <c r="Q789" s="274">
        <v>278.52</v>
      </c>
      <c r="R789" s="237">
        <v>8</v>
      </c>
      <c r="S789" s="237" t="s">
        <v>5832</v>
      </c>
      <c r="T789" s="237" t="s">
        <v>6733</v>
      </c>
      <c r="U789" s="214"/>
      <c r="V789" s="214"/>
    </row>
    <row r="790" spans="1:22" s="275" customFormat="1" ht="114" customHeight="1">
      <c r="A790" s="237" t="s">
        <v>5670</v>
      </c>
      <c r="B790" s="237" t="s">
        <v>1084</v>
      </c>
      <c r="C790" s="208">
        <v>784</v>
      </c>
      <c r="D790" s="271">
        <v>1</v>
      </c>
      <c r="E790" s="237" t="s">
        <v>5910</v>
      </c>
      <c r="F790" s="219">
        <v>41275</v>
      </c>
      <c r="G790" s="237" t="s">
        <v>382</v>
      </c>
      <c r="H790" s="256">
        <v>8906.65</v>
      </c>
      <c r="I790" s="256">
        <f>H790*1.18</f>
        <v>10509.847</v>
      </c>
      <c r="J790" s="271">
        <v>2013</v>
      </c>
      <c r="K790" s="272">
        <v>41275</v>
      </c>
      <c r="L790" s="271">
        <v>2013</v>
      </c>
      <c r="M790" s="272">
        <v>41639</v>
      </c>
      <c r="N790" s="218" t="s">
        <v>1084</v>
      </c>
      <c r="O790" s="273" t="s">
        <v>6734</v>
      </c>
      <c r="P790" s="260" t="s">
        <v>6622</v>
      </c>
      <c r="Q790" s="274">
        <v>3175.45</v>
      </c>
      <c r="R790" s="237">
        <v>8</v>
      </c>
      <c r="S790" s="237" t="s">
        <v>5832</v>
      </c>
      <c r="T790" s="237" t="s">
        <v>6735</v>
      </c>
      <c r="U790" s="214"/>
      <c r="V790" s="214"/>
    </row>
    <row r="791" spans="1:22" s="275" customFormat="1" ht="62.45" customHeight="1">
      <c r="A791" s="237" t="s">
        <v>5670</v>
      </c>
      <c r="B791" s="237" t="s">
        <v>1084</v>
      </c>
      <c r="C791" s="208">
        <v>785</v>
      </c>
      <c r="D791" s="271">
        <v>1</v>
      </c>
      <c r="E791" s="237" t="s">
        <v>5901</v>
      </c>
      <c r="F791" s="219">
        <v>41275</v>
      </c>
      <c r="G791" s="237" t="s">
        <v>382</v>
      </c>
      <c r="H791" s="256">
        <v>1237027.7398825812</v>
      </c>
      <c r="I791" s="256">
        <f>H791*1.18</f>
        <v>1459692.7330614456</v>
      </c>
      <c r="J791" s="271">
        <v>2013</v>
      </c>
      <c r="K791" s="272">
        <v>41275</v>
      </c>
      <c r="L791" s="271">
        <v>2013</v>
      </c>
      <c r="M791" s="272">
        <v>41639</v>
      </c>
      <c r="N791" s="218" t="s">
        <v>1084</v>
      </c>
      <c r="O791" s="237" t="s">
        <v>6736</v>
      </c>
      <c r="P791" s="237" t="s">
        <v>6737</v>
      </c>
      <c r="Q791" s="276" t="s">
        <v>6738</v>
      </c>
      <c r="R791" s="237">
        <v>8</v>
      </c>
      <c r="S791" s="237" t="s">
        <v>5832</v>
      </c>
      <c r="T791" s="237" t="s">
        <v>6424</v>
      </c>
      <c r="U791" s="214"/>
      <c r="V791" s="214"/>
    </row>
    <row r="792" spans="1:22" s="275" customFormat="1" ht="299.25" customHeight="1">
      <c r="A792" s="237" t="s">
        <v>5670</v>
      </c>
      <c r="B792" s="237" t="s">
        <v>1084</v>
      </c>
      <c r="C792" s="208">
        <v>786</v>
      </c>
      <c r="D792" s="271">
        <v>1</v>
      </c>
      <c r="E792" s="237" t="s">
        <v>6436</v>
      </c>
      <c r="F792" s="219">
        <v>41275</v>
      </c>
      <c r="G792" s="237" t="s">
        <v>382</v>
      </c>
      <c r="H792" s="256">
        <v>2155333.6520549399</v>
      </c>
      <c r="I792" s="256">
        <v>2543293.70942483</v>
      </c>
      <c r="J792" s="271">
        <v>2013</v>
      </c>
      <c r="K792" s="272">
        <v>41275</v>
      </c>
      <c r="L792" s="271">
        <v>2013</v>
      </c>
      <c r="M792" s="272">
        <v>41639</v>
      </c>
      <c r="N792" s="218" t="s">
        <v>1084</v>
      </c>
      <c r="O792" s="237" t="s">
        <v>6739</v>
      </c>
      <c r="P792" s="237" t="s">
        <v>6740</v>
      </c>
      <c r="Q792" s="274">
        <v>2958415.9139639838</v>
      </c>
      <c r="R792" s="237">
        <v>8</v>
      </c>
      <c r="S792" s="237" t="s">
        <v>5832</v>
      </c>
      <c r="T792" s="237" t="s">
        <v>6741</v>
      </c>
      <c r="U792" s="214"/>
      <c r="V792" s="214"/>
    </row>
    <row r="793" spans="1:22" s="264" customFormat="1" ht="85.5">
      <c r="A793" s="206" t="s">
        <v>5670</v>
      </c>
      <c r="B793" s="213" t="s">
        <v>1704</v>
      </c>
      <c r="C793" s="208">
        <v>787</v>
      </c>
      <c r="D793" s="213" t="s">
        <v>1314</v>
      </c>
      <c r="E793" s="241" t="s">
        <v>591</v>
      </c>
      <c r="F793" s="212">
        <v>41284</v>
      </c>
      <c r="G793" s="206" t="s">
        <v>1189</v>
      </c>
      <c r="H793" s="239">
        <v>559.71</v>
      </c>
      <c r="I793" s="239">
        <v>660.45780000000002</v>
      </c>
      <c r="J793" s="213">
        <v>2013</v>
      </c>
      <c r="K793" s="226">
        <v>41275</v>
      </c>
      <c r="L793" s="213">
        <v>2013</v>
      </c>
      <c r="M793" s="226">
        <v>41639</v>
      </c>
      <c r="N793" s="206" t="s">
        <v>1704</v>
      </c>
      <c r="O793" s="241"/>
      <c r="P793" s="209" t="s">
        <v>324</v>
      </c>
      <c r="Q793" s="213">
        <v>1</v>
      </c>
      <c r="R793" s="213">
        <v>8</v>
      </c>
      <c r="S793" s="222" t="s">
        <v>5832</v>
      </c>
      <c r="T793" s="213" t="s">
        <v>6742</v>
      </c>
      <c r="U793" s="214"/>
      <c r="V793" s="214"/>
    </row>
    <row r="794" spans="1:22" s="264" customFormat="1" ht="85.5">
      <c r="A794" s="206" t="s">
        <v>5670</v>
      </c>
      <c r="B794" s="213" t="s">
        <v>1704</v>
      </c>
      <c r="C794" s="208">
        <v>788</v>
      </c>
      <c r="D794" s="213" t="s">
        <v>1314</v>
      </c>
      <c r="E794" s="241" t="s">
        <v>591</v>
      </c>
      <c r="F794" s="212">
        <v>41284</v>
      </c>
      <c r="G794" s="206" t="s">
        <v>1189</v>
      </c>
      <c r="H794" s="239">
        <v>95.22</v>
      </c>
      <c r="I794" s="239">
        <v>112.35959999999999</v>
      </c>
      <c r="J794" s="213">
        <v>2013</v>
      </c>
      <c r="K794" s="226">
        <v>41365</v>
      </c>
      <c r="L794" s="213">
        <v>2013</v>
      </c>
      <c r="M794" s="226">
        <v>41639</v>
      </c>
      <c r="N794" s="206" t="s">
        <v>1704</v>
      </c>
      <c r="O794" s="241"/>
      <c r="P794" s="209" t="s">
        <v>324</v>
      </c>
      <c r="Q794" s="213">
        <v>1</v>
      </c>
      <c r="R794" s="213">
        <v>8</v>
      </c>
      <c r="S794" s="222" t="s">
        <v>5832</v>
      </c>
      <c r="T794" s="213" t="s">
        <v>6743</v>
      </c>
      <c r="U794" s="214"/>
      <c r="V794" s="214"/>
    </row>
    <row r="795" spans="1:22" s="264" customFormat="1" ht="85.5">
      <c r="A795" s="206" t="s">
        <v>5670</v>
      </c>
      <c r="B795" s="213" t="s">
        <v>1704</v>
      </c>
      <c r="C795" s="208">
        <v>789</v>
      </c>
      <c r="D795" s="213" t="s">
        <v>1314</v>
      </c>
      <c r="E795" s="241" t="s">
        <v>591</v>
      </c>
      <c r="F795" s="212">
        <v>41284</v>
      </c>
      <c r="G795" s="206" t="s">
        <v>1189</v>
      </c>
      <c r="H795" s="239">
        <v>23.576000000000001</v>
      </c>
      <c r="I795" s="239">
        <v>27.819679999999998</v>
      </c>
      <c r="J795" s="213">
        <v>2013</v>
      </c>
      <c r="K795" s="226">
        <v>41275</v>
      </c>
      <c r="L795" s="213">
        <v>2013</v>
      </c>
      <c r="M795" s="226">
        <v>41639</v>
      </c>
      <c r="N795" s="206" t="s">
        <v>1704</v>
      </c>
      <c r="O795" s="241"/>
      <c r="P795" s="209" t="s">
        <v>324</v>
      </c>
      <c r="Q795" s="213">
        <v>1</v>
      </c>
      <c r="R795" s="213">
        <v>8</v>
      </c>
      <c r="S795" s="222" t="s">
        <v>5832</v>
      </c>
      <c r="T795" s="213" t="s">
        <v>6744</v>
      </c>
      <c r="U795" s="214"/>
      <c r="V795" s="214"/>
    </row>
    <row r="796" spans="1:22" s="264" customFormat="1" ht="85.5">
      <c r="A796" s="206" t="s">
        <v>5670</v>
      </c>
      <c r="B796" s="213" t="s">
        <v>1704</v>
      </c>
      <c r="C796" s="208">
        <v>790</v>
      </c>
      <c r="D796" s="213" t="s">
        <v>1314</v>
      </c>
      <c r="E796" s="241" t="s">
        <v>591</v>
      </c>
      <c r="F796" s="212">
        <v>41284</v>
      </c>
      <c r="G796" s="206" t="s">
        <v>1189</v>
      </c>
      <c r="H796" s="239">
        <v>6.9</v>
      </c>
      <c r="I796" s="239">
        <v>8.1419999999999995</v>
      </c>
      <c r="J796" s="213">
        <v>2013</v>
      </c>
      <c r="K796" s="226">
        <v>41365</v>
      </c>
      <c r="L796" s="213">
        <v>2013</v>
      </c>
      <c r="M796" s="226">
        <v>41639</v>
      </c>
      <c r="N796" s="206" t="s">
        <v>1704</v>
      </c>
      <c r="O796" s="241"/>
      <c r="P796" s="209" t="s">
        <v>324</v>
      </c>
      <c r="Q796" s="213">
        <v>1</v>
      </c>
      <c r="R796" s="213">
        <v>8</v>
      </c>
      <c r="S796" s="222" t="s">
        <v>5832</v>
      </c>
      <c r="T796" s="213" t="s">
        <v>6745</v>
      </c>
      <c r="U796" s="214"/>
      <c r="V796" s="214"/>
    </row>
    <row r="797" spans="1:22" s="264" customFormat="1" ht="85.5">
      <c r="A797" s="206" t="s">
        <v>5670</v>
      </c>
      <c r="B797" s="213" t="s">
        <v>1704</v>
      </c>
      <c r="C797" s="208">
        <v>791</v>
      </c>
      <c r="D797" s="213" t="s">
        <v>1314</v>
      </c>
      <c r="E797" s="241" t="s">
        <v>591</v>
      </c>
      <c r="F797" s="212">
        <v>41284</v>
      </c>
      <c r="G797" s="206" t="s">
        <v>1189</v>
      </c>
      <c r="H797" s="239">
        <v>7</v>
      </c>
      <c r="I797" s="239">
        <v>8.26</v>
      </c>
      <c r="J797" s="213">
        <v>2013</v>
      </c>
      <c r="K797" s="277">
        <v>41456</v>
      </c>
      <c r="L797" s="213">
        <v>2013</v>
      </c>
      <c r="M797" s="226">
        <v>41639</v>
      </c>
      <c r="N797" s="206" t="s">
        <v>1704</v>
      </c>
      <c r="O797" s="241"/>
      <c r="P797" s="209" t="s">
        <v>324</v>
      </c>
      <c r="Q797" s="213">
        <v>1</v>
      </c>
      <c r="R797" s="213">
        <v>8</v>
      </c>
      <c r="S797" s="222" t="s">
        <v>5832</v>
      </c>
      <c r="T797" s="213" t="s">
        <v>6746</v>
      </c>
      <c r="U797" s="214"/>
      <c r="V797" s="214"/>
    </row>
    <row r="798" spans="1:22" s="214" customFormat="1" ht="85.5">
      <c r="A798" s="206" t="s">
        <v>5670</v>
      </c>
      <c r="B798" s="218" t="s">
        <v>1704</v>
      </c>
      <c r="C798" s="208">
        <v>792</v>
      </c>
      <c r="D798" s="209" t="s">
        <v>6747</v>
      </c>
      <c r="E798" s="278" t="s">
        <v>380</v>
      </c>
      <c r="F798" s="210">
        <v>41334</v>
      </c>
      <c r="G798" s="206" t="s">
        <v>1189</v>
      </c>
      <c r="H798" s="256">
        <v>120</v>
      </c>
      <c r="I798" s="256">
        <f>H798*1.18</f>
        <v>141.6</v>
      </c>
      <c r="J798" s="218">
        <v>2013</v>
      </c>
      <c r="K798" s="265">
        <v>41334</v>
      </c>
      <c r="L798" s="218">
        <v>2013</v>
      </c>
      <c r="M798" s="232">
        <v>41639</v>
      </c>
      <c r="N798" s="206" t="s">
        <v>1704</v>
      </c>
      <c r="O798" s="211"/>
      <c r="P798" s="209" t="s">
        <v>324</v>
      </c>
      <c r="Q798" s="218">
        <v>1</v>
      </c>
      <c r="R798" s="218">
        <v>8</v>
      </c>
      <c r="S798" s="222" t="s">
        <v>5832</v>
      </c>
      <c r="T798" s="279" t="s">
        <v>6748</v>
      </c>
    </row>
    <row r="799" spans="1:22" s="214" customFormat="1" ht="85.5">
      <c r="A799" s="206" t="s">
        <v>5670</v>
      </c>
      <c r="B799" s="218" t="s">
        <v>1704</v>
      </c>
      <c r="C799" s="208">
        <v>793</v>
      </c>
      <c r="D799" s="209">
        <v>3000553</v>
      </c>
      <c r="E799" s="278" t="s">
        <v>380</v>
      </c>
      <c r="F799" s="210">
        <v>41365</v>
      </c>
      <c r="G799" s="206" t="s">
        <v>1189</v>
      </c>
      <c r="H799" s="256">
        <v>92</v>
      </c>
      <c r="I799" s="256">
        <f t="shared" ref="I799:I803" si="8">H799*1.18</f>
        <v>108.55999999999999</v>
      </c>
      <c r="J799" s="218">
        <v>2013</v>
      </c>
      <c r="K799" s="232">
        <v>41365</v>
      </c>
      <c r="L799" s="218">
        <v>2013</v>
      </c>
      <c r="M799" s="232">
        <v>41639</v>
      </c>
      <c r="N799" s="206" t="s">
        <v>1704</v>
      </c>
      <c r="O799" s="211"/>
      <c r="P799" s="209" t="s">
        <v>324</v>
      </c>
      <c r="Q799" s="218">
        <v>1</v>
      </c>
      <c r="R799" s="218">
        <v>8</v>
      </c>
      <c r="S799" s="222" t="s">
        <v>5832</v>
      </c>
      <c r="T799" s="279" t="s">
        <v>6749</v>
      </c>
    </row>
    <row r="800" spans="1:22" s="214" customFormat="1" ht="85.5">
      <c r="A800" s="206" t="s">
        <v>5670</v>
      </c>
      <c r="B800" s="218" t="s">
        <v>1704</v>
      </c>
      <c r="C800" s="208">
        <v>794</v>
      </c>
      <c r="D800" s="209" t="s">
        <v>6750</v>
      </c>
      <c r="E800" s="278" t="s">
        <v>621</v>
      </c>
      <c r="F800" s="210">
        <v>41275</v>
      </c>
      <c r="G800" s="206" t="s">
        <v>1189</v>
      </c>
      <c r="H800" s="256">
        <v>66.694999999999993</v>
      </c>
      <c r="I800" s="256">
        <f t="shared" si="8"/>
        <v>78.700099999999992</v>
      </c>
      <c r="J800" s="218">
        <v>2013</v>
      </c>
      <c r="K800" s="232">
        <v>41275</v>
      </c>
      <c r="L800" s="218">
        <v>2013</v>
      </c>
      <c r="M800" s="232">
        <v>41639</v>
      </c>
      <c r="N800" s="206" t="s">
        <v>1704</v>
      </c>
      <c r="O800" s="211"/>
      <c r="P800" s="209" t="s">
        <v>324</v>
      </c>
      <c r="Q800" s="218">
        <v>1</v>
      </c>
      <c r="R800" s="218">
        <v>8</v>
      </c>
      <c r="S800" s="222" t="s">
        <v>5832</v>
      </c>
      <c r="T800" s="279" t="s">
        <v>6751</v>
      </c>
    </row>
    <row r="801" spans="1:20" s="214" customFormat="1" ht="85.5">
      <c r="A801" s="206" t="s">
        <v>5670</v>
      </c>
      <c r="B801" s="218" t="s">
        <v>1704</v>
      </c>
      <c r="C801" s="208">
        <v>795</v>
      </c>
      <c r="D801" s="209" t="s">
        <v>6750</v>
      </c>
      <c r="E801" s="278" t="s">
        <v>621</v>
      </c>
      <c r="F801" s="210">
        <v>41275</v>
      </c>
      <c r="G801" s="206" t="s">
        <v>1189</v>
      </c>
      <c r="H801" s="256">
        <v>36.864400000000003</v>
      </c>
      <c r="I801" s="256">
        <f t="shared" si="8"/>
        <v>43.499991999999999</v>
      </c>
      <c r="J801" s="218">
        <v>2013</v>
      </c>
      <c r="K801" s="232">
        <v>41275</v>
      </c>
      <c r="L801" s="218">
        <v>2013</v>
      </c>
      <c r="M801" s="232">
        <v>41639</v>
      </c>
      <c r="N801" s="206" t="s">
        <v>1704</v>
      </c>
      <c r="O801" s="211"/>
      <c r="P801" s="209" t="s">
        <v>324</v>
      </c>
      <c r="Q801" s="218">
        <v>1</v>
      </c>
      <c r="R801" s="218">
        <v>8</v>
      </c>
      <c r="S801" s="222" t="s">
        <v>5832</v>
      </c>
      <c r="T801" s="279" t="s">
        <v>6752</v>
      </c>
    </row>
    <row r="802" spans="1:20" s="214" customFormat="1" ht="85.5">
      <c r="A802" s="206" t="s">
        <v>5670</v>
      </c>
      <c r="B802" s="218" t="s">
        <v>1704</v>
      </c>
      <c r="C802" s="208">
        <v>796</v>
      </c>
      <c r="D802" s="209" t="s">
        <v>6750</v>
      </c>
      <c r="E802" s="278" t="s">
        <v>621</v>
      </c>
      <c r="F802" s="210">
        <v>41275</v>
      </c>
      <c r="G802" s="206" t="s">
        <v>1189</v>
      </c>
      <c r="H802" s="256">
        <v>156.374</v>
      </c>
      <c r="I802" s="256">
        <f t="shared" si="8"/>
        <v>184.52131999999997</v>
      </c>
      <c r="J802" s="218">
        <v>2013</v>
      </c>
      <c r="K802" s="232">
        <v>41275</v>
      </c>
      <c r="L802" s="218">
        <v>2013</v>
      </c>
      <c r="M802" s="232">
        <v>41639</v>
      </c>
      <c r="N802" s="206" t="s">
        <v>1704</v>
      </c>
      <c r="O802" s="211"/>
      <c r="P802" s="209" t="s">
        <v>324</v>
      </c>
      <c r="Q802" s="218">
        <v>1</v>
      </c>
      <c r="R802" s="218">
        <v>8</v>
      </c>
      <c r="S802" s="222" t="s">
        <v>5832</v>
      </c>
      <c r="T802" s="279" t="s">
        <v>6753</v>
      </c>
    </row>
    <row r="803" spans="1:20" s="214" customFormat="1" ht="85.5">
      <c r="A803" s="206" t="s">
        <v>5670</v>
      </c>
      <c r="B803" s="218" t="s">
        <v>1704</v>
      </c>
      <c r="C803" s="208">
        <v>797</v>
      </c>
      <c r="D803" s="209" t="s">
        <v>6750</v>
      </c>
      <c r="E803" s="278" t="s">
        <v>621</v>
      </c>
      <c r="F803" s="210">
        <v>41275</v>
      </c>
      <c r="G803" s="206" t="s">
        <v>1189</v>
      </c>
      <c r="H803" s="256">
        <v>149.74176</v>
      </c>
      <c r="I803" s="256">
        <f t="shared" si="8"/>
        <v>176.69527679999999</v>
      </c>
      <c r="J803" s="218">
        <v>2013</v>
      </c>
      <c r="K803" s="232">
        <v>41275</v>
      </c>
      <c r="L803" s="218">
        <v>2013</v>
      </c>
      <c r="M803" s="232">
        <v>41639</v>
      </c>
      <c r="N803" s="206" t="s">
        <v>1704</v>
      </c>
      <c r="O803" s="211"/>
      <c r="P803" s="209" t="s">
        <v>324</v>
      </c>
      <c r="Q803" s="218">
        <v>1</v>
      </c>
      <c r="R803" s="218">
        <v>8</v>
      </c>
      <c r="S803" s="222" t="s">
        <v>5832</v>
      </c>
      <c r="T803" s="279" t="s">
        <v>6753</v>
      </c>
    </row>
  </sheetData>
  <autoFilter ref="A6:FE803"/>
  <mergeCells count="1">
    <mergeCell ref="A2:T2"/>
  </mergeCells>
  <printOptions horizontalCentered="1"/>
  <pageMargins left="0.39370078740157483" right="0.39370078740157483" top="0.39370078740157483" bottom="0.39370078740157483" header="0.31496062992125984" footer="0.31496062992125984"/>
  <pageSetup paperSize="8" scale="48" fitToHeight="100" orientation="landscape" r:id="rId1"/>
  <headerFooter>
    <oddFooter>Страница &amp;P</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'[42]спр 17.1'!#REF!</xm:f>
          </x14:formula1>
          <xm:sqref>P152:P154</xm:sqref>
        </x14:dataValidation>
        <x14:dataValidation type="list" allowBlank="1" showInputMessage="1" showErrorMessage="1">
          <x14:formula1>
            <xm:f>'[42]спр 8'!#REF!</xm:f>
          </x14:formula1>
          <xm:sqref>G8:G22</xm:sqref>
        </x14:dataValidation>
        <x14:dataValidation type="list" allowBlank="1" showInputMessage="1" showErrorMessage="1">
          <x14:formula1>
            <xm:f>'[43]спр 8'!#REF!</xm:f>
          </x14:formula1>
          <xm:sqref>G632:G638</xm:sqref>
        </x14:dataValidation>
        <x14:dataValidation type="list" allowBlank="1" showInputMessage="1" showErrorMessage="1">
          <x14:formula1>
            <xm:f>'[44]спр 4.1'!#REF!</xm:f>
          </x14:formula1>
          <xm:sqref>F798:F803</xm:sqref>
        </x14:dataValidation>
        <x14:dataValidation type="list" allowBlank="1" showInputMessage="1" showErrorMessage="1">
          <x14:formula1>
            <xm:f>'[44]спр 8'!#REF!</xm:f>
          </x14:formula1>
          <xm:sqref>K798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7"/>
  <sheetViews>
    <sheetView zoomScale="70" zoomScaleNormal="70" workbookViewId="0">
      <pane ySplit="5" topLeftCell="A6" activePane="bottomLeft" state="frozen"/>
      <selection activeCell="S10" sqref="S10"/>
      <selection pane="bottomLeft" activeCell="S10" sqref="S10"/>
    </sheetView>
  </sheetViews>
  <sheetFormatPr defaultRowHeight="12.75"/>
  <cols>
    <col min="1" max="1" width="14.28515625" style="322" customWidth="1"/>
    <col min="2" max="2" width="23.28515625" style="322" bestFit="1" customWidth="1"/>
    <col min="3" max="4" width="9.140625" style="322"/>
    <col min="5" max="5" width="18.7109375" style="322" customWidth="1"/>
    <col min="6" max="6" width="15.28515625" style="323" customWidth="1"/>
    <col min="7" max="7" width="10.5703125" style="322" customWidth="1"/>
    <col min="8" max="8" width="13.140625" style="322" customWidth="1"/>
    <col min="9" max="9" width="13" style="322" customWidth="1"/>
    <col min="10" max="10" width="10" style="322" customWidth="1"/>
    <col min="11" max="12" width="10.5703125" style="322" customWidth="1"/>
    <col min="13" max="13" width="11" style="322" customWidth="1"/>
    <col min="14" max="14" width="17.140625" style="322" customWidth="1"/>
    <col min="15" max="15" width="19.42578125" style="322" customWidth="1"/>
    <col min="16" max="16" width="14.28515625" style="322" customWidth="1"/>
    <col min="17" max="17" width="14.42578125" style="322" customWidth="1"/>
    <col min="18" max="18" width="11.7109375" style="322" customWidth="1"/>
    <col min="19" max="19" width="18.42578125" style="322" customWidth="1"/>
    <col min="20" max="16384" width="9.140625" style="286"/>
  </cols>
  <sheetData>
    <row r="1" spans="1:19">
      <c r="A1" s="283"/>
      <c r="B1" s="283"/>
      <c r="C1" s="284"/>
      <c r="D1" s="283"/>
      <c r="E1" s="283"/>
      <c r="F1" s="285"/>
      <c r="G1" s="284"/>
      <c r="H1" s="284"/>
      <c r="I1" s="284"/>
      <c r="J1" s="284"/>
      <c r="K1" s="284"/>
      <c r="L1" s="284"/>
      <c r="M1" s="284"/>
      <c r="N1" s="284"/>
      <c r="O1" s="284"/>
      <c r="P1" s="284"/>
      <c r="Q1" s="284"/>
      <c r="R1" s="284"/>
      <c r="S1" s="284"/>
    </row>
    <row r="2" spans="1:19" ht="22.5">
      <c r="A2" s="440" t="s">
        <v>6754</v>
      </c>
      <c r="B2" s="440"/>
      <c r="C2" s="440"/>
      <c r="D2" s="440"/>
      <c r="E2" s="440"/>
      <c r="F2" s="440"/>
      <c r="G2" s="440"/>
      <c r="H2" s="440"/>
      <c r="I2" s="440"/>
      <c r="J2" s="441"/>
      <c r="K2" s="441"/>
      <c r="L2" s="441"/>
      <c r="M2" s="441"/>
      <c r="N2" s="441"/>
      <c r="O2" s="440"/>
      <c r="P2" s="440"/>
      <c r="Q2" s="440"/>
      <c r="R2" s="440"/>
      <c r="S2" s="440"/>
    </row>
    <row r="3" spans="1:19">
      <c r="A3" s="287"/>
      <c r="B3" s="287"/>
      <c r="C3" s="284"/>
      <c r="D3" s="287"/>
      <c r="E3" s="287"/>
      <c r="F3" s="288"/>
      <c r="G3" s="288"/>
      <c r="H3" s="289"/>
      <c r="I3" s="289"/>
      <c r="J3" s="289"/>
      <c r="K3" s="289"/>
      <c r="L3" s="289"/>
      <c r="M3" s="289"/>
      <c r="N3" s="289"/>
      <c r="O3" s="289"/>
      <c r="P3" s="289"/>
      <c r="Q3" s="289"/>
      <c r="R3" s="284"/>
      <c r="S3" s="284"/>
    </row>
    <row r="4" spans="1:19">
      <c r="A4" s="290"/>
      <c r="B4" s="290"/>
      <c r="C4" s="291"/>
      <c r="D4" s="290"/>
      <c r="E4" s="283"/>
      <c r="F4" s="285"/>
      <c r="G4" s="292"/>
      <c r="H4" s="293"/>
      <c r="I4" s="294"/>
      <c r="J4" s="284"/>
      <c r="K4" s="284"/>
      <c r="L4" s="284"/>
      <c r="M4" s="284"/>
      <c r="N4" s="284"/>
      <c r="O4" s="284"/>
      <c r="P4" s="284"/>
      <c r="Q4" s="284"/>
      <c r="R4" s="284"/>
      <c r="S4" s="291"/>
    </row>
    <row r="5" spans="1:19" s="298" customFormat="1" ht="104.25" customHeight="1">
      <c r="A5" s="295" t="s">
        <v>5657</v>
      </c>
      <c r="B5" s="295" t="s">
        <v>6755</v>
      </c>
      <c r="C5" s="295" t="s">
        <v>0</v>
      </c>
      <c r="D5" s="295" t="s">
        <v>1</v>
      </c>
      <c r="E5" s="295" t="s">
        <v>2</v>
      </c>
      <c r="F5" s="296" t="s">
        <v>5659</v>
      </c>
      <c r="G5" s="295" t="s">
        <v>6756</v>
      </c>
      <c r="H5" s="295" t="s">
        <v>6757</v>
      </c>
      <c r="I5" s="297" t="s">
        <v>6758</v>
      </c>
      <c r="J5" s="295" t="s">
        <v>33</v>
      </c>
      <c r="K5" s="295" t="s">
        <v>34</v>
      </c>
      <c r="L5" s="295" t="s">
        <v>35</v>
      </c>
      <c r="M5" s="295" t="s">
        <v>36</v>
      </c>
      <c r="N5" s="297" t="s">
        <v>5663</v>
      </c>
      <c r="O5" s="297" t="s">
        <v>5664</v>
      </c>
      <c r="P5" s="297" t="s">
        <v>5665</v>
      </c>
      <c r="Q5" s="297" t="s">
        <v>6759</v>
      </c>
      <c r="R5" s="297" t="s">
        <v>5667</v>
      </c>
      <c r="S5" s="295" t="s">
        <v>5669</v>
      </c>
    </row>
    <row r="6" spans="1:19" s="307" customFormat="1" ht="102">
      <c r="A6" s="299" t="s">
        <v>5670</v>
      </c>
      <c r="B6" s="299" t="s">
        <v>377</v>
      </c>
      <c r="C6" s="299">
        <v>1</v>
      </c>
      <c r="D6" s="299">
        <v>1</v>
      </c>
      <c r="E6" s="300" t="s">
        <v>6760</v>
      </c>
      <c r="F6" s="301">
        <v>41548</v>
      </c>
      <c r="G6" s="299" t="s">
        <v>669</v>
      </c>
      <c r="H6" s="302">
        <v>26903</v>
      </c>
      <c r="I6" s="302">
        <f>H6*1.18</f>
        <v>31745.539999999997</v>
      </c>
      <c r="J6" s="299">
        <v>2013</v>
      </c>
      <c r="K6" s="303">
        <v>41548</v>
      </c>
      <c r="L6" s="299">
        <v>2013</v>
      </c>
      <c r="M6" s="303">
        <v>41578</v>
      </c>
      <c r="N6" s="304" t="s">
        <v>6761</v>
      </c>
      <c r="O6" s="305" t="s">
        <v>6762</v>
      </c>
      <c r="P6" s="306" t="s">
        <v>6763</v>
      </c>
      <c r="Q6" s="300" t="s">
        <v>6764</v>
      </c>
      <c r="R6" s="306">
        <v>8</v>
      </c>
      <c r="S6" s="300" t="s">
        <v>6765</v>
      </c>
    </row>
    <row r="7" spans="1:19" ht="102">
      <c r="A7" s="299" t="s">
        <v>5670</v>
      </c>
      <c r="B7" s="308" t="s">
        <v>1827</v>
      </c>
      <c r="C7" s="299">
        <v>2</v>
      </c>
      <c r="D7" s="299">
        <v>2</v>
      </c>
      <c r="E7" s="309" t="s">
        <v>6766</v>
      </c>
      <c r="F7" s="301">
        <v>41548</v>
      </c>
      <c r="G7" s="299" t="s">
        <v>669</v>
      </c>
      <c r="H7" s="310">
        <v>692</v>
      </c>
      <c r="I7" s="311">
        <v>816.56</v>
      </c>
      <c r="J7" s="312">
        <v>2013</v>
      </c>
      <c r="K7" s="303">
        <v>41548</v>
      </c>
      <c r="L7" s="312">
        <v>2013</v>
      </c>
      <c r="M7" s="303">
        <v>41578</v>
      </c>
      <c r="N7" s="304" t="s">
        <v>6761</v>
      </c>
      <c r="O7" s="304" t="s">
        <v>6762</v>
      </c>
      <c r="P7" s="306" t="s">
        <v>6763</v>
      </c>
      <c r="Q7" s="306" t="s">
        <v>6767</v>
      </c>
      <c r="R7" s="306">
        <v>8</v>
      </c>
      <c r="S7" s="305" t="s">
        <v>6768</v>
      </c>
    </row>
    <row r="8" spans="1:19" ht="102">
      <c r="A8" s="299" t="s">
        <v>5670</v>
      </c>
      <c r="B8" s="308" t="s">
        <v>1827</v>
      </c>
      <c r="C8" s="299">
        <v>3</v>
      </c>
      <c r="D8" s="299">
        <v>3</v>
      </c>
      <c r="E8" s="309" t="s">
        <v>6769</v>
      </c>
      <c r="F8" s="301">
        <v>41548</v>
      </c>
      <c r="G8" s="299" t="s">
        <v>669</v>
      </c>
      <c r="H8" s="310">
        <v>1118</v>
      </c>
      <c r="I8" s="311">
        <v>1319.24</v>
      </c>
      <c r="J8" s="312">
        <v>2013</v>
      </c>
      <c r="K8" s="303">
        <v>41548</v>
      </c>
      <c r="L8" s="312">
        <v>2013</v>
      </c>
      <c r="M8" s="303">
        <v>41578</v>
      </c>
      <c r="N8" s="304" t="s">
        <v>6761</v>
      </c>
      <c r="O8" s="304" t="s">
        <v>6762</v>
      </c>
      <c r="P8" s="306" t="s">
        <v>6763</v>
      </c>
      <c r="Q8" s="306" t="s">
        <v>6770</v>
      </c>
      <c r="R8" s="306">
        <v>8</v>
      </c>
      <c r="S8" s="305" t="s">
        <v>6771</v>
      </c>
    </row>
    <row r="9" spans="1:19" ht="102">
      <c r="A9" s="299" t="s">
        <v>5670</v>
      </c>
      <c r="B9" s="313" t="s">
        <v>1349</v>
      </c>
      <c r="C9" s="299">
        <v>4</v>
      </c>
      <c r="D9" s="299">
        <v>4</v>
      </c>
      <c r="E9" s="314" t="s">
        <v>6772</v>
      </c>
      <c r="F9" s="301">
        <v>41548</v>
      </c>
      <c r="G9" s="299" t="s">
        <v>669</v>
      </c>
      <c r="H9" s="313">
        <v>10396</v>
      </c>
      <c r="I9" s="313">
        <f>H9*1.18</f>
        <v>12267.279999999999</v>
      </c>
      <c r="J9" s="313">
        <v>2013</v>
      </c>
      <c r="K9" s="303">
        <v>41548</v>
      </c>
      <c r="L9" s="312">
        <v>2013</v>
      </c>
      <c r="M9" s="303">
        <v>41578</v>
      </c>
      <c r="N9" s="304" t="s">
        <v>6761</v>
      </c>
      <c r="O9" s="304" t="s">
        <v>6762</v>
      </c>
      <c r="P9" s="306" t="s">
        <v>6763</v>
      </c>
      <c r="Q9" s="306" t="s">
        <v>6773</v>
      </c>
      <c r="R9" s="313">
        <v>8</v>
      </c>
      <c r="S9" s="315" t="s">
        <v>6774</v>
      </c>
    </row>
    <row r="10" spans="1:19" ht="102">
      <c r="A10" s="299" t="s">
        <v>5670</v>
      </c>
      <c r="B10" s="316" t="s">
        <v>1828</v>
      </c>
      <c r="C10" s="299">
        <v>5</v>
      </c>
      <c r="D10" s="299">
        <v>5</v>
      </c>
      <c r="E10" s="317" t="s">
        <v>6775</v>
      </c>
      <c r="F10" s="301">
        <v>41548</v>
      </c>
      <c r="G10" s="316" t="s">
        <v>470</v>
      </c>
      <c r="H10" s="318">
        <v>1900</v>
      </c>
      <c r="I10" s="318">
        <f>H10*1.18</f>
        <v>2242</v>
      </c>
      <c r="J10" s="312">
        <v>2013</v>
      </c>
      <c r="K10" s="303">
        <v>41548</v>
      </c>
      <c r="L10" s="312">
        <v>2013</v>
      </c>
      <c r="M10" s="303">
        <v>41578</v>
      </c>
      <c r="N10" s="304" t="s">
        <v>6761</v>
      </c>
      <c r="O10" s="304" t="s">
        <v>6762</v>
      </c>
      <c r="P10" s="306" t="s">
        <v>6763</v>
      </c>
      <c r="Q10" s="306" t="s">
        <v>6776</v>
      </c>
      <c r="R10" s="306">
        <v>8</v>
      </c>
      <c r="S10" s="319" t="s">
        <v>6777</v>
      </c>
    </row>
    <row r="11" spans="1:19" ht="102">
      <c r="A11" s="299" t="s">
        <v>5670</v>
      </c>
      <c r="B11" s="315" t="s">
        <v>1704</v>
      </c>
      <c r="C11" s="299">
        <v>6</v>
      </c>
      <c r="D11" s="299">
        <v>6</v>
      </c>
      <c r="E11" s="317" t="s">
        <v>6778</v>
      </c>
      <c r="F11" s="301">
        <v>41548</v>
      </c>
      <c r="G11" s="299" t="s">
        <v>669</v>
      </c>
      <c r="H11" s="320">
        <v>3100</v>
      </c>
      <c r="I11" s="321">
        <v>3658</v>
      </c>
      <c r="J11" s="315">
        <v>2013</v>
      </c>
      <c r="K11" s="303">
        <v>41548</v>
      </c>
      <c r="L11" s="315">
        <v>2013</v>
      </c>
      <c r="M11" s="303">
        <v>41578</v>
      </c>
      <c r="N11" s="304" t="s">
        <v>6761</v>
      </c>
      <c r="O11" s="304" t="s">
        <v>6762</v>
      </c>
      <c r="P11" s="315" t="s">
        <v>6779</v>
      </c>
      <c r="Q11" s="315" t="s">
        <v>6780</v>
      </c>
      <c r="R11" s="306">
        <v>8</v>
      </c>
      <c r="S11" s="315" t="s">
        <v>6781</v>
      </c>
    </row>
    <row r="12" spans="1:19">
      <c r="H12" s="324">
        <f>H6+H7+H8+H9+H10+H11</f>
        <v>44109</v>
      </c>
      <c r="I12" s="324">
        <f>I6+I7+I8+I9+I10+I11</f>
        <v>52048.619999999995</v>
      </c>
    </row>
    <row r="14" spans="1:19" ht="15.75">
      <c r="A14" s="442" t="s">
        <v>6782</v>
      </c>
      <c r="B14" s="442"/>
      <c r="C14" s="442"/>
      <c r="D14" s="442"/>
      <c r="E14" s="442"/>
      <c r="F14" s="442"/>
      <c r="G14" s="442"/>
      <c r="H14" s="442"/>
      <c r="I14" s="442"/>
      <c r="J14" s="442"/>
      <c r="K14" s="442"/>
      <c r="L14" s="442"/>
      <c r="M14" s="442"/>
      <c r="N14" s="442"/>
      <c r="O14" s="442"/>
      <c r="P14" s="442"/>
      <c r="Q14" s="325"/>
      <c r="R14" s="325"/>
      <c r="S14" s="325"/>
    </row>
    <row r="15" spans="1:19" ht="15.75">
      <c r="A15"/>
      <c r="B15"/>
      <c r="C15"/>
      <c r="D15"/>
      <c r="E15"/>
      <c r="F15"/>
      <c r="G15"/>
      <c r="H15"/>
      <c r="I15"/>
      <c r="J15"/>
      <c r="K15"/>
      <c r="L15"/>
      <c r="M15"/>
      <c r="N15"/>
      <c r="O15"/>
      <c r="P15"/>
      <c r="Q15" s="325"/>
      <c r="R15" s="325"/>
      <c r="S15" s="325"/>
    </row>
    <row r="16" spans="1:19" ht="15">
      <c r="A16"/>
      <c r="B16"/>
      <c r="C16"/>
      <c r="D16"/>
      <c r="E16"/>
      <c r="F16"/>
      <c r="G16"/>
      <c r="H16"/>
      <c r="I16"/>
      <c r="J16"/>
      <c r="K16"/>
      <c r="L16"/>
      <c r="M16"/>
      <c r="N16"/>
      <c r="O16"/>
      <c r="P16"/>
    </row>
    <row r="17" spans="1:13" ht="40.5" customHeight="1">
      <c r="A17" s="443"/>
      <c r="B17" s="443"/>
      <c r="C17" s="443"/>
      <c r="D17" s="443"/>
      <c r="E17" s="443"/>
      <c r="F17" s="443"/>
      <c r="G17" s="443"/>
      <c r="H17" s="443"/>
      <c r="I17" s="443"/>
      <c r="J17" s="443"/>
      <c r="K17" s="443"/>
      <c r="L17" s="443"/>
      <c r="M17" s="443"/>
    </row>
  </sheetData>
  <autoFilter ref="A5:V12">
    <sortState ref="A6:S56">
      <sortCondition ref="R5:R56"/>
    </sortState>
  </autoFilter>
  <mergeCells count="3">
    <mergeCell ref="A2:S2"/>
    <mergeCell ref="A14:P14"/>
    <mergeCell ref="A17:M17"/>
  </mergeCells>
  <dataValidations count="1">
    <dataValidation type="decimal" operator="greaterThanOrEqual" allowBlank="1" showInputMessage="1" showErrorMessage="1" error="Данные вводятся в числовом формате._x000a_Не допускаются отрицательные значения._x000a_" prompt="Данные вводятся в числовом формате._x000a__x000a_" sqref="H9:I11">
      <formula1>0</formula1>
    </dataValidation>
  </dataValidations>
  <pageMargins left="0.27559055118110237" right="0.35433070866141736" top="0.39370078740157483" bottom="0.31496062992125984" header="0.31496062992125984" footer="0.31496062992125984"/>
  <pageSetup paperSize="9" scale="5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9"/>
  <sheetViews>
    <sheetView zoomScale="85" zoomScaleNormal="85" workbookViewId="0">
      <pane ySplit="4" topLeftCell="A5" activePane="bottomLeft" state="frozen"/>
      <selection activeCell="S10" sqref="S10"/>
      <selection pane="bottomLeft" activeCell="A4" sqref="A4"/>
    </sheetView>
  </sheetViews>
  <sheetFormatPr defaultRowHeight="14.25"/>
  <cols>
    <col min="1" max="1" width="20.140625" style="326" customWidth="1"/>
    <col min="2" max="2" width="34.42578125" style="326" customWidth="1"/>
    <col min="3" max="3" width="21.42578125" style="326" customWidth="1"/>
    <col min="4" max="4" width="23.7109375" style="326" customWidth="1"/>
    <col min="5" max="5" width="18" style="326" customWidth="1"/>
    <col min="6" max="6" width="23.5703125" style="326" customWidth="1"/>
    <col min="7" max="7" width="20.140625" style="326" customWidth="1"/>
    <col min="8" max="8" width="11.140625" style="326" customWidth="1"/>
    <col min="9" max="9" width="12.5703125" style="326" customWidth="1"/>
    <col min="10" max="10" width="21.42578125" style="326" customWidth="1"/>
    <col min="11" max="11" width="13.42578125" style="326" customWidth="1"/>
    <col min="12" max="12" width="14.140625" style="326" customWidth="1"/>
    <col min="13" max="13" width="33" style="326" customWidth="1"/>
    <col min="14" max="16384" width="9.140625" style="326"/>
  </cols>
  <sheetData>
    <row r="2" spans="1:15" ht="23.25">
      <c r="A2" s="444" t="s">
        <v>6783</v>
      </c>
      <c r="B2" s="444"/>
      <c r="C2" s="444"/>
      <c r="D2" s="444"/>
      <c r="E2" s="444"/>
      <c r="F2" s="444"/>
      <c r="G2" s="444"/>
      <c r="H2" s="444"/>
      <c r="I2" s="444"/>
      <c r="J2" s="444"/>
      <c r="K2" s="444"/>
      <c r="L2" s="444"/>
      <c r="M2" s="444"/>
    </row>
    <row r="4" spans="1:15" ht="85.5">
      <c r="A4" s="327" t="s">
        <v>6784</v>
      </c>
      <c r="B4" s="327" t="s">
        <v>6785</v>
      </c>
      <c r="C4" s="327" t="s">
        <v>6786</v>
      </c>
      <c r="D4" s="327" t="s">
        <v>5660</v>
      </c>
      <c r="E4" s="327" t="s">
        <v>6787</v>
      </c>
      <c r="F4" s="327" t="s">
        <v>6788</v>
      </c>
      <c r="G4" s="327" t="s">
        <v>6789</v>
      </c>
      <c r="H4" s="327" t="s">
        <v>6790</v>
      </c>
      <c r="I4" s="327" t="s">
        <v>6791</v>
      </c>
      <c r="J4" s="327" t="s">
        <v>6792</v>
      </c>
      <c r="K4" s="327" t="s">
        <v>5667</v>
      </c>
      <c r="L4" s="327" t="s">
        <v>5669</v>
      </c>
      <c r="M4" s="327" t="s">
        <v>6793</v>
      </c>
    </row>
    <row r="5" spans="1:15" ht="114">
      <c r="A5" s="328" t="s">
        <v>6794</v>
      </c>
      <c r="B5" s="328" t="s">
        <v>6795</v>
      </c>
      <c r="C5" s="328" t="s">
        <v>6796</v>
      </c>
      <c r="D5" s="328" t="s">
        <v>4388</v>
      </c>
      <c r="E5" s="328" t="s">
        <v>6797</v>
      </c>
      <c r="F5" s="329">
        <v>249775.82472</v>
      </c>
      <c r="G5" s="329">
        <v>294735.47317000001</v>
      </c>
      <c r="H5" s="328" t="s">
        <v>6590</v>
      </c>
      <c r="I5" s="328">
        <v>600</v>
      </c>
      <c r="J5" s="328" t="s">
        <v>6798</v>
      </c>
      <c r="K5" s="328">
        <v>2</v>
      </c>
      <c r="L5" s="328" t="s">
        <v>6799</v>
      </c>
      <c r="M5" s="328"/>
    </row>
    <row r="6" spans="1:15" ht="57">
      <c r="A6" s="327" t="s">
        <v>377</v>
      </c>
      <c r="B6" s="327" t="s">
        <v>6800</v>
      </c>
      <c r="C6" s="328" t="s">
        <v>6801</v>
      </c>
      <c r="D6" s="328" t="s">
        <v>2095</v>
      </c>
      <c r="E6" s="330">
        <v>40909</v>
      </c>
      <c r="F6" s="329">
        <f>G6/1.18</f>
        <v>104652</v>
      </c>
      <c r="G6" s="329">
        <v>123489.36</v>
      </c>
      <c r="H6" s="328" t="s">
        <v>324</v>
      </c>
      <c r="I6" s="328">
        <v>1</v>
      </c>
      <c r="J6" s="327" t="s">
        <v>6802</v>
      </c>
      <c r="K6" s="328">
        <v>2</v>
      </c>
      <c r="L6" s="327" t="s">
        <v>6803</v>
      </c>
      <c r="M6" s="328"/>
    </row>
    <row r="7" spans="1:15" ht="49.5" customHeight="1">
      <c r="A7" s="327" t="s">
        <v>377</v>
      </c>
      <c r="B7" s="327" t="s">
        <v>6804</v>
      </c>
      <c r="C7" s="328" t="s">
        <v>6805</v>
      </c>
      <c r="D7" s="327" t="s">
        <v>1931</v>
      </c>
      <c r="E7" s="330">
        <v>40909</v>
      </c>
      <c r="F7" s="329">
        <v>21972.137599999998</v>
      </c>
      <c r="G7" s="329">
        <v>21972.137599999998</v>
      </c>
      <c r="H7" s="328" t="s">
        <v>324</v>
      </c>
      <c r="I7" s="328">
        <v>1</v>
      </c>
      <c r="J7" s="327" t="s">
        <v>6806</v>
      </c>
      <c r="K7" s="328">
        <v>8</v>
      </c>
      <c r="L7" s="327" t="s">
        <v>6807</v>
      </c>
      <c r="M7" s="328"/>
    </row>
    <row r="8" spans="1:15" ht="57">
      <c r="A8" s="327" t="s">
        <v>377</v>
      </c>
      <c r="B8" s="327" t="s">
        <v>6808</v>
      </c>
      <c r="C8" s="328" t="s">
        <v>6801</v>
      </c>
      <c r="D8" s="327" t="s">
        <v>1931</v>
      </c>
      <c r="E8" s="330">
        <v>41000</v>
      </c>
      <c r="F8" s="329">
        <v>2415.4899999999998</v>
      </c>
      <c r="G8" s="329">
        <v>2415.4899999999998</v>
      </c>
      <c r="H8" s="328" t="s">
        <v>324</v>
      </c>
      <c r="I8" s="328">
        <v>1</v>
      </c>
      <c r="J8" s="327" t="s">
        <v>6809</v>
      </c>
      <c r="K8" s="328">
        <v>8</v>
      </c>
      <c r="L8" s="327" t="s">
        <v>6807</v>
      </c>
      <c r="M8" s="328"/>
    </row>
    <row r="9" spans="1:15" ht="72" customHeight="1">
      <c r="A9" s="327" t="s">
        <v>377</v>
      </c>
      <c r="B9" s="327" t="s">
        <v>6810</v>
      </c>
      <c r="C9" s="328" t="s">
        <v>6805</v>
      </c>
      <c r="D9" s="327" t="s">
        <v>1931</v>
      </c>
      <c r="E9" s="331">
        <v>41000</v>
      </c>
      <c r="F9" s="329">
        <v>55923.176619999991</v>
      </c>
      <c r="G9" s="329">
        <v>65989.348411599989</v>
      </c>
      <c r="H9" s="328" t="s">
        <v>6811</v>
      </c>
      <c r="I9" s="328">
        <v>2664</v>
      </c>
      <c r="J9" s="327" t="s">
        <v>6812</v>
      </c>
      <c r="K9" s="328">
        <v>3</v>
      </c>
      <c r="L9" s="327" t="s">
        <v>6813</v>
      </c>
      <c r="M9" s="328"/>
    </row>
    <row r="10" spans="1:15" ht="90" customHeight="1">
      <c r="A10" s="328" t="s">
        <v>1827</v>
      </c>
      <c r="B10" s="328" t="s">
        <v>6814</v>
      </c>
      <c r="C10" s="332" t="s">
        <v>6815</v>
      </c>
      <c r="D10" s="328" t="s">
        <v>382</v>
      </c>
      <c r="E10" s="333" t="s">
        <v>6815</v>
      </c>
      <c r="F10" s="329">
        <v>29935.695593220338</v>
      </c>
      <c r="G10" s="329">
        <v>35324.120799999997</v>
      </c>
      <c r="H10" s="328" t="s">
        <v>6816</v>
      </c>
      <c r="I10" s="327" t="s">
        <v>6817</v>
      </c>
      <c r="J10" s="328" t="s">
        <v>6818</v>
      </c>
      <c r="K10" s="328" t="s">
        <v>6642</v>
      </c>
      <c r="L10" s="327" t="s">
        <v>6813</v>
      </c>
      <c r="M10" s="328"/>
    </row>
    <row r="11" spans="1:15" ht="85.5">
      <c r="A11" s="328" t="s">
        <v>1827</v>
      </c>
      <c r="B11" s="328" t="s">
        <v>6819</v>
      </c>
      <c r="C11" s="332" t="s">
        <v>6820</v>
      </c>
      <c r="D11" s="328" t="s">
        <v>6821</v>
      </c>
      <c r="E11" s="333" t="s">
        <v>6820</v>
      </c>
      <c r="F11" s="329">
        <v>216910.557</v>
      </c>
      <c r="G11" s="329">
        <v>255954.45726</v>
      </c>
      <c r="H11" s="328" t="s">
        <v>303</v>
      </c>
      <c r="I11" s="334">
        <v>1379.2</v>
      </c>
      <c r="J11" s="328" t="s">
        <v>6822</v>
      </c>
      <c r="K11" s="328">
        <v>2</v>
      </c>
      <c r="L11" s="327" t="s">
        <v>6803</v>
      </c>
      <c r="M11" s="328"/>
    </row>
    <row r="12" spans="1:15" s="339" customFormat="1" ht="42.75">
      <c r="A12" s="328" t="s">
        <v>827</v>
      </c>
      <c r="B12" s="328" t="s">
        <v>6823</v>
      </c>
      <c r="C12" s="332" t="s">
        <v>6824</v>
      </c>
      <c r="D12" s="332" t="s">
        <v>2095</v>
      </c>
      <c r="E12" s="335" t="s">
        <v>6825</v>
      </c>
      <c r="F12" s="329">
        <f>200803819/1000</f>
        <v>200803.81899999999</v>
      </c>
      <c r="G12" s="329">
        <f>236948506.42/1000</f>
        <v>236948.50641999999</v>
      </c>
      <c r="H12" s="336" t="s">
        <v>324</v>
      </c>
      <c r="I12" s="337">
        <v>1</v>
      </c>
      <c r="J12" s="336" t="s">
        <v>6826</v>
      </c>
      <c r="K12" s="337">
        <v>2</v>
      </c>
      <c r="L12" s="327" t="s">
        <v>6803</v>
      </c>
      <c r="M12" s="338" t="s">
        <v>6827</v>
      </c>
    </row>
    <row r="13" spans="1:15" s="339" customFormat="1" ht="71.25">
      <c r="A13" s="328" t="s">
        <v>827</v>
      </c>
      <c r="B13" s="328" t="s">
        <v>6828</v>
      </c>
      <c r="C13" s="335" t="s">
        <v>6829</v>
      </c>
      <c r="D13" s="332" t="s">
        <v>2095</v>
      </c>
      <c r="E13" s="335" t="s">
        <v>6830</v>
      </c>
      <c r="F13" s="329">
        <f>56271914.41/1000</f>
        <v>56271.914409999998</v>
      </c>
      <c r="G13" s="329">
        <f>66400859/1000</f>
        <v>66400.858999999997</v>
      </c>
      <c r="H13" s="336" t="s">
        <v>324</v>
      </c>
      <c r="I13" s="337">
        <v>1</v>
      </c>
      <c r="J13" s="336" t="s">
        <v>6831</v>
      </c>
      <c r="K13" s="337">
        <v>1</v>
      </c>
      <c r="L13" s="328" t="s">
        <v>6832</v>
      </c>
      <c r="M13" s="338" t="s">
        <v>6833</v>
      </c>
    </row>
    <row r="14" spans="1:15" s="339" customFormat="1" ht="57">
      <c r="A14" s="328" t="s">
        <v>827</v>
      </c>
      <c r="B14" s="328" t="s">
        <v>6834</v>
      </c>
      <c r="C14" s="328" t="s">
        <v>6835</v>
      </c>
      <c r="D14" s="328" t="s">
        <v>382</v>
      </c>
      <c r="E14" s="338" t="s">
        <v>6836</v>
      </c>
      <c r="F14" s="329">
        <v>17586.871999999999</v>
      </c>
      <c r="G14" s="329">
        <v>20752.508000000002</v>
      </c>
      <c r="H14" s="328" t="s">
        <v>6837</v>
      </c>
      <c r="I14" s="328" t="s">
        <v>6838</v>
      </c>
      <c r="J14" s="328" t="s">
        <v>6839</v>
      </c>
      <c r="K14" s="328" t="s">
        <v>6642</v>
      </c>
      <c r="L14" s="327" t="s">
        <v>6813</v>
      </c>
      <c r="M14" s="338"/>
    </row>
    <row r="15" spans="1:15" ht="99.75">
      <c r="A15" s="327" t="s">
        <v>1240</v>
      </c>
      <c r="B15" s="327" t="s">
        <v>6840</v>
      </c>
      <c r="C15" s="340" t="s">
        <v>6841</v>
      </c>
      <c r="D15" s="327" t="s">
        <v>6842</v>
      </c>
      <c r="E15" s="327" t="s">
        <v>6843</v>
      </c>
      <c r="F15" s="341">
        <v>200626.40333</v>
      </c>
      <c r="G15" s="341">
        <v>236739.15593000001</v>
      </c>
      <c r="H15" s="327" t="s">
        <v>303</v>
      </c>
      <c r="I15" s="327">
        <v>1231.2</v>
      </c>
      <c r="J15" s="327" t="s">
        <v>6844</v>
      </c>
      <c r="K15" s="327">
        <v>2</v>
      </c>
      <c r="L15" s="328" t="s">
        <v>6845</v>
      </c>
      <c r="M15" s="327" t="s">
        <v>6846</v>
      </c>
    </row>
    <row r="16" spans="1:15" ht="88.5" customHeight="1">
      <c r="A16" s="327" t="s">
        <v>1240</v>
      </c>
      <c r="B16" s="327" t="s">
        <v>6847</v>
      </c>
      <c r="C16" s="327" t="s">
        <v>6848</v>
      </c>
      <c r="D16" s="327" t="s">
        <v>1189</v>
      </c>
      <c r="E16" s="327" t="s">
        <v>6849</v>
      </c>
      <c r="F16" s="341">
        <v>21040.982</v>
      </c>
      <c r="G16" s="341">
        <v>24830.71876</v>
      </c>
      <c r="H16" s="327" t="s">
        <v>6850</v>
      </c>
      <c r="I16" s="327" t="s">
        <v>6851</v>
      </c>
      <c r="J16" s="327" t="s">
        <v>6852</v>
      </c>
      <c r="K16" s="327" t="s">
        <v>368</v>
      </c>
      <c r="L16" s="327" t="s">
        <v>6813</v>
      </c>
      <c r="M16" s="340" t="s">
        <v>6853</v>
      </c>
      <c r="N16" s="342"/>
      <c r="O16" s="342"/>
    </row>
    <row r="17" spans="1:15" ht="71.25">
      <c r="A17" s="327" t="s">
        <v>1240</v>
      </c>
      <c r="B17" s="327" t="s">
        <v>1971</v>
      </c>
      <c r="C17" s="327" t="s">
        <v>6854</v>
      </c>
      <c r="D17" s="327" t="s">
        <v>1931</v>
      </c>
      <c r="E17" s="327" t="s">
        <v>6854</v>
      </c>
      <c r="F17" s="341">
        <v>506.53998000000001</v>
      </c>
      <c r="G17" s="341">
        <v>506.53998000000001</v>
      </c>
      <c r="H17" s="327" t="s">
        <v>1752</v>
      </c>
      <c r="I17" s="327">
        <v>2156</v>
      </c>
      <c r="J17" s="328" t="s">
        <v>6855</v>
      </c>
      <c r="K17" s="327">
        <v>8</v>
      </c>
      <c r="L17" s="327" t="s">
        <v>6856</v>
      </c>
      <c r="M17" s="340" t="s">
        <v>6853</v>
      </c>
      <c r="N17" s="342"/>
      <c r="O17" s="342"/>
    </row>
    <row r="18" spans="1:15" ht="71.25">
      <c r="A18" s="327" t="s">
        <v>1240</v>
      </c>
      <c r="B18" s="327" t="s">
        <v>1970</v>
      </c>
      <c r="C18" s="327" t="s">
        <v>6857</v>
      </c>
      <c r="D18" s="327" t="s">
        <v>1931</v>
      </c>
      <c r="E18" s="327" t="s">
        <v>6857</v>
      </c>
      <c r="F18" s="341">
        <v>18455.82</v>
      </c>
      <c r="G18" s="341">
        <v>18455.82</v>
      </c>
      <c r="H18" s="327" t="s">
        <v>1752</v>
      </c>
      <c r="I18" s="327">
        <v>2156</v>
      </c>
      <c r="J18" s="328" t="s">
        <v>6855</v>
      </c>
      <c r="K18" s="327">
        <v>8</v>
      </c>
      <c r="L18" s="327" t="s">
        <v>6856</v>
      </c>
      <c r="M18" s="340" t="s">
        <v>6858</v>
      </c>
      <c r="N18" s="343"/>
      <c r="O18" s="342"/>
    </row>
    <row r="19" spans="1:15" ht="114">
      <c r="A19" s="327" t="s">
        <v>1240</v>
      </c>
      <c r="B19" s="327" t="s">
        <v>6859</v>
      </c>
      <c r="C19" s="327" t="s">
        <v>6860</v>
      </c>
      <c r="D19" s="327" t="s">
        <v>1931</v>
      </c>
      <c r="E19" s="327" t="s">
        <v>6861</v>
      </c>
      <c r="F19" s="341">
        <v>12799.958210000001</v>
      </c>
      <c r="G19" s="341">
        <v>12799.958210000001</v>
      </c>
      <c r="H19" s="327" t="s">
        <v>6590</v>
      </c>
      <c r="I19" s="328"/>
      <c r="J19" s="327" t="s">
        <v>6862</v>
      </c>
      <c r="K19" s="327">
        <v>8</v>
      </c>
      <c r="L19" s="327" t="s">
        <v>6807</v>
      </c>
      <c r="M19" s="340" t="s">
        <v>6863</v>
      </c>
      <c r="N19" s="343"/>
      <c r="O19" s="342"/>
    </row>
    <row r="20" spans="1:15" ht="99.75">
      <c r="A20" s="340" t="s">
        <v>1349</v>
      </c>
      <c r="B20" s="328" t="s">
        <v>6864</v>
      </c>
      <c r="C20" s="328" t="s">
        <v>6860</v>
      </c>
      <c r="D20" s="328" t="s">
        <v>1189</v>
      </c>
      <c r="E20" s="328" t="s">
        <v>6865</v>
      </c>
      <c r="F20" s="341">
        <v>15529.66</v>
      </c>
      <c r="G20" s="341">
        <f>F20*1.18</f>
        <v>18324.998799999998</v>
      </c>
      <c r="H20" s="328" t="s">
        <v>6866</v>
      </c>
      <c r="I20" s="327">
        <v>6100</v>
      </c>
      <c r="J20" s="328" t="s">
        <v>6867</v>
      </c>
      <c r="K20" s="328">
        <v>8</v>
      </c>
      <c r="L20" s="327" t="s">
        <v>6813</v>
      </c>
      <c r="M20" s="328"/>
    </row>
    <row r="21" spans="1:15" ht="114">
      <c r="A21" s="340" t="s">
        <v>1349</v>
      </c>
      <c r="B21" s="328" t="s">
        <v>6804</v>
      </c>
      <c r="C21" s="327" t="s">
        <v>6860</v>
      </c>
      <c r="D21" s="328" t="s">
        <v>1189</v>
      </c>
      <c r="E21" s="328" t="s">
        <v>6868</v>
      </c>
      <c r="F21" s="341">
        <v>27878.770800000002</v>
      </c>
      <c r="G21" s="341">
        <v>27878.770800000002</v>
      </c>
      <c r="H21" s="328" t="s">
        <v>324</v>
      </c>
      <c r="I21" s="328">
        <v>1</v>
      </c>
      <c r="J21" s="328" t="s">
        <v>6869</v>
      </c>
      <c r="K21" s="328">
        <v>8</v>
      </c>
      <c r="L21" s="327" t="s">
        <v>6807</v>
      </c>
      <c r="M21" s="328" t="s">
        <v>1152</v>
      </c>
    </row>
    <row r="22" spans="1:15" ht="114">
      <c r="A22" s="340" t="s">
        <v>1349</v>
      </c>
      <c r="B22" s="328" t="s">
        <v>6870</v>
      </c>
      <c r="C22" s="328" t="s">
        <v>6871</v>
      </c>
      <c r="D22" s="328" t="s">
        <v>1189</v>
      </c>
      <c r="E22" s="328" t="s">
        <v>6872</v>
      </c>
      <c r="F22" s="341">
        <v>30548.09</v>
      </c>
      <c r="G22" s="341">
        <v>30548.09</v>
      </c>
      <c r="H22" s="328" t="s">
        <v>324</v>
      </c>
      <c r="I22" s="328">
        <v>1</v>
      </c>
      <c r="J22" s="328" t="s">
        <v>6873</v>
      </c>
      <c r="K22" s="328">
        <v>8</v>
      </c>
      <c r="L22" s="327" t="s">
        <v>6856</v>
      </c>
      <c r="M22" s="328" t="s">
        <v>1152</v>
      </c>
    </row>
    <row r="23" spans="1:15" ht="114">
      <c r="A23" s="340" t="s">
        <v>1349</v>
      </c>
      <c r="B23" s="328" t="s">
        <v>6874</v>
      </c>
      <c r="C23" s="328" t="s">
        <v>6875</v>
      </c>
      <c r="D23" s="328" t="s">
        <v>1189</v>
      </c>
      <c r="E23" s="328" t="s">
        <v>6876</v>
      </c>
      <c r="F23" s="341">
        <v>506.80344000000002</v>
      </c>
      <c r="G23" s="341">
        <v>506.80344000000002</v>
      </c>
      <c r="H23" s="328" t="s">
        <v>324</v>
      </c>
      <c r="I23" s="328">
        <v>1</v>
      </c>
      <c r="J23" s="328" t="s">
        <v>6873</v>
      </c>
      <c r="K23" s="328">
        <v>8</v>
      </c>
      <c r="L23" s="327" t="s">
        <v>6856</v>
      </c>
      <c r="M23" s="328" t="s">
        <v>1152</v>
      </c>
    </row>
    <row r="24" spans="1:15" ht="57">
      <c r="A24" s="327" t="s">
        <v>1450</v>
      </c>
      <c r="B24" s="344" t="s">
        <v>6877</v>
      </c>
      <c r="C24" s="344" t="s">
        <v>6878</v>
      </c>
      <c r="D24" s="345" t="s">
        <v>1189</v>
      </c>
      <c r="E24" s="344" t="s">
        <v>6879</v>
      </c>
      <c r="F24" s="341">
        <v>19683.440070000001</v>
      </c>
      <c r="G24" s="341">
        <v>23226.459279999999</v>
      </c>
      <c r="H24" s="344" t="s">
        <v>6880</v>
      </c>
      <c r="I24" s="346" t="s">
        <v>6881</v>
      </c>
      <c r="J24" s="344" t="s">
        <v>6882</v>
      </c>
      <c r="K24" s="346">
        <v>8</v>
      </c>
      <c r="L24" s="327" t="s">
        <v>6813</v>
      </c>
      <c r="M24" s="344"/>
    </row>
    <row r="25" spans="1:15" ht="42.75">
      <c r="A25" s="327" t="s">
        <v>1450</v>
      </c>
      <c r="B25" s="344" t="s">
        <v>6883</v>
      </c>
      <c r="C25" s="344" t="s">
        <v>6884</v>
      </c>
      <c r="D25" s="345" t="s">
        <v>2222</v>
      </c>
      <c r="E25" s="344" t="s">
        <v>6885</v>
      </c>
      <c r="F25" s="341">
        <v>38472.690999999999</v>
      </c>
      <c r="G25" s="341">
        <v>45397.775379999999</v>
      </c>
      <c r="H25" s="344" t="s">
        <v>316</v>
      </c>
      <c r="I25" s="346">
        <v>234.8</v>
      </c>
      <c r="J25" s="344" t="s">
        <v>6826</v>
      </c>
      <c r="K25" s="346">
        <v>2</v>
      </c>
      <c r="L25" s="327" t="s">
        <v>6803</v>
      </c>
      <c r="M25" s="344"/>
    </row>
    <row r="26" spans="1:15" s="347" customFormat="1" ht="88.5" customHeight="1">
      <c r="A26" s="328" t="s">
        <v>1522</v>
      </c>
      <c r="B26" s="328" t="s">
        <v>6886</v>
      </c>
      <c r="C26" s="328" t="s">
        <v>6887</v>
      </c>
      <c r="D26" s="328" t="s">
        <v>1189</v>
      </c>
      <c r="E26" s="328" t="s">
        <v>6888</v>
      </c>
      <c r="F26" s="329">
        <v>44227.097457627118</v>
      </c>
      <c r="G26" s="329">
        <v>52187.974999999999</v>
      </c>
      <c r="H26" s="328" t="s">
        <v>6889</v>
      </c>
      <c r="I26" s="328">
        <v>17723</v>
      </c>
      <c r="J26" s="328" t="s">
        <v>6890</v>
      </c>
      <c r="K26" s="328" t="s">
        <v>368</v>
      </c>
      <c r="L26" s="327" t="s">
        <v>6813</v>
      </c>
      <c r="M26" s="328"/>
    </row>
    <row r="27" spans="1:15" s="347" customFormat="1" ht="88.5" customHeight="1">
      <c r="A27" s="328" t="s">
        <v>1522</v>
      </c>
      <c r="B27" s="328" t="s">
        <v>6891</v>
      </c>
      <c r="C27" s="327" t="s">
        <v>6860</v>
      </c>
      <c r="D27" s="328" t="s">
        <v>1931</v>
      </c>
      <c r="E27" s="328" t="s">
        <v>6861</v>
      </c>
      <c r="F27" s="329">
        <v>13304.60406</v>
      </c>
      <c r="G27" s="329">
        <v>13304.60406</v>
      </c>
      <c r="H27" s="328" t="s">
        <v>6892</v>
      </c>
      <c r="I27" s="328">
        <v>1</v>
      </c>
      <c r="J27" s="328" t="s">
        <v>6893</v>
      </c>
      <c r="K27" s="328">
        <v>8</v>
      </c>
      <c r="L27" s="327" t="s">
        <v>6807</v>
      </c>
      <c r="M27" s="328" t="s">
        <v>1152</v>
      </c>
    </row>
    <row r="28" spans="1:15" s="347" customFormat="1" ht="84.75" customHeight="1">
      <c r="A28" s="328" t="s">
        <v>1522</v>
      </c>
      <c r="B28" s="328" t="s">
        <v>6894</v>
      </c>
      <c r="C28" s="328" t="s">
        <v>6895</v>
      </c>
      <c r="D28" s="328" t="s">
        <v>1931</v>
      </c>
      <c r="E28" s="328" t="s">
        <v>6896</v>
      </c>
      <c r="F28" s="329">
        <v>14748.1</v>
      </c>
      <c r="G28" s="329">
        <v>14748.1</v>
      </c>
      <c r="H28" s="328" t="s">
        <v>6892</v>
      </c>
      <c r="I28" s="328">
        <v>1</v>
      </c>
      <c r="J28" s="328" t="s">
        <v>6897</v>
      </c>
      <c r="K28" s="328">
        <v>8</v>
      </c>
      <c r="L28" s="328" t="s">
        <v>6856</v>
      </c>
      <c r="M28" s="328" t="s">
        <v>1152</v>
      </c>
    </row>
    <row r="29" spans="1:15" s="347" customFormat="1" ht="88.5" customHeight="1">
      <c r="A29" s="328" t="s">
        <v>1522</v>
      </c>
      <c r="B29" s="328" t="s">
        <v>6898</v>
      </c>
      <c r="C29" s="328" t="s">
        <v>6895</v>
      </c>
      <c r="D29" s="328" t="s">
        <v>1931</v>
      </c>
      <c r="E29" s="328" t="s">
        <v>6896</v>
      </c>
      <c r="F29" s="329">
        <v>585.14200000000005</v>
      </c>
      <c r="G29" s="329">
        <v>585.14200000000005</v>
      </c>
      <c r="H29" s="328" t="s">
        <v>6892</v>
      </c>
      <c r="I29" s="328">
        <v>1</v>
      </c>
      <c r="J29" s="328" t="s">
        <v>6897</v>
      </c>
      <c r="K29" s="328">
        <v>8</v>
      </c>
      <c r="L29" s="328" t="s">
        <v>6856</v>
      </c>
      <c r="M29" s="328" t="s">
        <v>1152</v>
      </c>
    </row>
    <row r="30" spans="1:15" s="347" customFormat="1" ht="88.5" customHeight="1">
      <c r="A30" s="328" t="s">
        <v>1522</v>
      </c>
      <c r="B30" s="328" t="s">
        <v>6899</v>
      </c>
      <c r="C30" s="328" t="s">
        <v>6900</v>
      </c>
      <c r="D30" s="328" t="s">
        <v>6901</v>
      </c>
      <c r="E30" s="328" t="s">
        <v>6902</v>
      </c>
      <c r="F30" s="329">
        <v>50020.43</v>
      </c>
      <c r="G30" s="329">
        <v>59024.107000000004</v>
      </c>
      <c r="H30" s="328" t="s">
        <v>6903</v>
      </c>
      <c r="I30" s="328">
        <v>314.41000000000003</v>
      </c>
      <c r="J30" s="328" t="s">
        <v>6904</v>
      </c>
      <c r="K30" s="328">
        <v>2</v>
      </c>
      <c r="L30" s="327" t="s">
        <v>6803</v>
      </c>
      <c r="M30" s="328"/>
    </row>
    <row r="31" spans="1:15" s="347" customFormat="1" ht="70.150000000000006" customHeight="1">
      <c r="A31" s="328" t="s">
        <v>1568</v>
      </c>
      <c r="B31" s="328" t="s">
        <v>6905</v>
      </c>
      <c r="C31" s="332" t="s">
        <v>6906</v>
      </c>
      <c r="D31" s="328" t="s">
        <v>1189</v>
      </c>
      <c r="E31" s="332" t="s">
        <v>6907</v>
      </c>
      <c r="F31" s="329">
        <v>22196.077000000001</v>
      </c>
      <c r="G31" s="329">
        <v>26191.370859999999</v>
      </c>
      <c r="H31" s="328" t="s">
        <v>6908</v>
      </c>
      <c r="I31" s="328">
        <v>8944</v>
      </c>
      <c r="J31" s="328" t="s">
        <v>6909</v>
      </c>
      <c r="K31" s="328" t="s">
        <v>6642</v>
      </c>
      <c r="L31" s="327" t="s">
        <v>6813</v>
      </c>
      <c r="M31" s="328"/>
    </row>
    <row r="32" spans="1:15" s="347" customFormat="1" ht="71.25">
      <c r="A32" s="328" t="s">
        <v>1568</v>
      </c>
      <c r="B32" s="328" t="s">
        <v>6905</v>
      </c>
      <c r="C32" s="332" t="s">
        <v>6906</v>
      </c>
      <c r="D32" s="328" t="s">
        <v>1189</v>
      </c>
      <c r="E32" s="332" t="s">
        <v>6910</v>
      </c>
      <c r="F32" s="329">
        <v>29701.838</v>
      </c>
      <c r="G32" s="329">
        <v>35048.168839999998</v>
      </c>
      <c r="H32" s="328" t="s">
        <v>6908</v>
      </c>
      <c r="I32" s="328">
        <v>11272</v>
      </c>
      <c r="J32" s="328" t="s">
        <v>6911</v>
      </c>
      <c r="K32" s="328" t="s">
        <v>6642</v>
      </c>
      <c r="L32" s="327" t="s">
        <v>6813</v>
      </c>
      <c r="M32" s="328"/>
    </row>
    <row r="33" spans="1:13" s="347" customFormat="1" ht="42.75">
      <c r="A33" s="328" t="s">
        <v>1568</v>
      </c>
      <c r="B33" s="328" t="s">
        <v>6912</v>
      </c>
      <c r="C33" s="332" t="s">
        <v>6913</v>
      </c>
      <c r="D33" s="328" t="s">
        <v>470</v>
      </c>
      <c r="E33" s="332" t="s">
        <v>6913</v>
      </c>
      <c r="F33" s="329">
        <v>450848.55</v>
      </c>
      <c r="G33" s="329">
        <v>532001.29</v>
      </c>
      <c r="H33" s="328" t="s">
        <v>6892</v>
      </c>
      <c r="I33" s="328">
        <v>1</v>
      </c>
      <c r="J33" s="328" t="s">
        <v>6914</v>
      </c>
      <c r="K33" s="328">
        <v>2</v>
      </c>
      <c r="L33" s="327" t="s">
        <v>6803</v>
      </c>
      <c r="M33" s="328" t="s">
        <v>6915</v>
      </c>
    </row>
    <row r="34" spans="1:13" ht="57">
      <c r="A34" s="344" t="s">
        <v>1828</v>
      </c>
      <c r="B34" s="344" t="s">
        <v>6877</v>
      </c>
      <c r="C34" s="328" t="s">
        <v>6916</v>
      </c>
      <c r="D34" s="333" t="s">
        <v>1610</v>
      </c>
      <c r="E34" s="348">
        <v>41365</v>
      </c>
      <c r="F34" s="329">
        <v>17400.53</v>
      </c>
      <c r="G34" s="329">
        <v>20532.625400000001</v>
      </c>
      <c r="H34" s="328" t="s">
        <v>6889</v>
      </c>
      <c r="I34" s="328" t="s">
        <v>6917</v>
      </c>
      <c r="J34" s="328" t="s">
        <v>6882</v>
      </c>
      <c r="K34" s="328">
        <v>8</v>
      </c>
      <c r="L34" s="327" t="s">
        <v>6813</v>
      </c>
      <c r="M34" s="328"/>
    </row>
    <row r="35" spans="1:13" ht="99.75">
      <c r="A35" s="328" t="s">
        <v>1084</v>
      </c>
      <c r="B35" s="328" t="s">
        <v>6918</v>
      </c>
      <c r="C35" s="328" t="s">
        <v>6919</v>
      </c>
      <c r="D35" s="328" t="s">
        <v>382</v>
      </c>
      <c r="E35" s="328" t="s">
        <v>6920</v>
      </c>
      <c r="F35" s="329">
        <v>12711.7</v>
      </c>
      <c r="G35" s="329">
        <v>14999.805</v>
      </c>
      <c r="H35" s="328" t="s">
        <v>6921</v>
      </c>
      <c r="I35" s="328" t="s">
        <v>6922</v>
      </c>
      <c r="J35" s="328" t="s">
        <v>6923</v>
      </c>
      <c r="K35" s="328" t="s">
        <v>6642</v>
      </c>
      <c r="L35" s="327" t="s">
        <v>6813</v>
      </c>
      <c r="M35" s="328" t="s">
        <v>6924</v>
      </c>
    </row>
    <row r="36" spans="1:13" ht="114">
      <c r="A36" s="328" t="s">
        <v>1084</v>
      </c>
      <c r="B36" s="328" t="s">
        <v>6925</v>
      </c>
      <c r="C36" s="328" t="s">
        <v>6919</v>
      </c>
      <c r="D36" s="328" t="s">
        <v>382</v>
      </c>
      <c r="E36" s="328" t="s">
        <v>6920</v>
      </c>
      <c r="F36" s="329">
        <v>28073.037</v>
      </c>
      <c r="G36" s="329">
        <v>28073.037</v>
      </c>
      <c r="H36" s="328" t="s">
        <v>6892</v>
      </c>
      <c r="I36" s="328">
        <v>1</v>
      </c>
      <c r="J36" s="328" t="s">
        <v>6926</v>
      </c>
      <c r="K36" s="328">
        <v>8</v>
      </c>
      <c r="L36" s="327" t="s">
        <v>6807</v>
      </c>
      <c r="M36" s="328" t="s">
        <v>1152</v>
      </c>
    </row>
    <row r="37" spans="1:13" ht="114">
      <c r="A37" s="328" t="s">
        <v>1084</v>
      </c>
      <c r="B37" s="328" t="s">
        <v>6927</v>
      </c>
      <c r="C37" s="328" t="s">
        <v>6928</v>
      </c>
      <c r="D37" s="327" t="s">
        <v>2095</v>
      </c>
      <c r="E37" s="328" t="s">
        <v>6929</v>
      </c>
      <c r="F37" s="329">
        <v>374240.31</v>
      </c>
      <c r="G37" s="329">
        <v>441603.55499999999</v>
      </c>
      <c r="H37" s="328" t="s">
        <v>316</v>
      </c>
      <c r="I37" s="328">
        <v>2233.5</v>
      </c>
      <c r="J37" s="328" t="s">
        <v>6930</v>
      </c>
      <c r="K37" s="328">
        <v>2</v>
      </c>
      <c r="L37" s="328" t="s">
        <v>6845</v>
      </c>
      <c r="M37" s="328"/>
    </row>
    <row r="38" spans="1:13" s="347" customFormat="1" ht="71.25" customHeight="1">
      <c r="A38" s="328" t="s">
        <v>1704</v>
      </c>
      <c r="B38" s="349" t="s">
        <v>6931</v>
      </c>
      <c r="C38" s="328" t="s">
        <v>6932</v>
      </c>
      <c r="D38" s="328" t="s">
        <v>382</v>
      </c>
      <c r="E38" s="328">
        <v>2012</v>
      </c>
      <c r="F38" s="329">
        <v>22886.19</v>
      </c>
      <c r="G38" s="329">
        <v>27005.7</v>
      </c>
      <c r="H38" s="328" t="s">
        <v>6590</v>
      </c>
      <c r="I38" s="328">
        <v>7328</v>
      </c>
      <c r="J38" s="328" t="s">
        <v>6882</v>
      </c>
      <c r="K38" s="328">
        <v>3</v>
      </c>
      <c r="L38" s="327" t="s">
        <v>6813</v>
      </c>
      <c r="M38" s="328"/>
    </row>
    <row r="39" spans="1:13" ht="57">
      <c r="A39" s="328" t="s">
        <v>1704</v>
      </c>
      <c r="B39" s="328" t="s">
        <v>6933</v>
      </c>
      <c r="C39" s="328" t="s">
        <v>6934</v>
      </c>
      <c r="D39" s="328" t="s">
        <v>2222</v>
      </c>
      <c r="E39" s="328" t="s">
        <v>6935</v>
      </c>
      <c r="F39" s="329">
        <v>238911.91180164</v>
      </c>
      <c r="G39" s="329">
        <v>281915.92593000003</v>
      </c>
      <c r="H39" s="328" t="s">
        <v>303</v>
      </c>
      <c r="I39" s="328">
        <v>1461.05</v>
      </c>
      <c r="J39" s="328" t="s">
        <v>6826</v>
      </c>
      <c r="K39" s="328">
        <v>2</v>
      </c>
      <c r="L39" s="328" t="s">
        <v>6845</v>
      </c>
      <c r="M39" s="328"/>
    </row>
  </sheetData>
  <autoFilter ref="A4:O39"/>
  <mergeCells count="1">
    <mergeCell ref="A2:M2"/>
  </mergeCells>
  <pageMargins left="0.25" right="0.25" top="0.75" bottom="0.75" header="0.3" footer="0.3"/>
  <pageSetup paperSize="9"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15"/>
  <sheetViews>
    <sheetView workbookViewId="0">
      <selection activeCell="Q32" sqref="Q32"/>
    </sheetView>
  </sheetViews>
  <sheetFormatPr defaultRowHeight="15"/>
  <cols>
    <col min="1" max="1" width="91.42578125" style="2" customWidth="1"/>
    <col min="2" max="16384" width="9.140625" style="2"/>
  </cols>
  <sheetData>
    <row r="2" spans="1:1">
      <c r="A2" s="8" t="s">
        <v>285</v>
      </c>
    </row>
    <row r="3" spans="1:1">
      <c r="A3" s="9" t="s">
        <v>286</v>
      </c>
    </row>
    <row r="4" spans="1:1">
      <c r="A4" s="9" t="s">
        <v>287</v>
      </c>
    </row>
    <row r="5" spans="1:1">
      <c r="A5" s="9" t="s">
        <v>288</v>
      </c>
    </row>
    <row r="6" spans="1:1">
      <c r="A6" s="9" t="s">
        <v>289</v>
      </c>
    </row>
    <row r="7" spans="1:1">
      <c r="A7" s="9" t="s">
        <v>290</v>
      </c>
    </row>
    <row r="8" spans="1:1">
      <c r="A8" s="9" t="s">
        <v>291</v>
      </c>
    </row>
    <row r="9" spans="1:1">
      <c r="A9" s="9" t="s">
        <v>292</v>
      </c>
    </row>
    <row r="10" spans="1:1">
      <c r="A10" s="9" t="s">
        <v>293</v>
      </c>
    </row>
    <row r="11" spans="1:1">
      <c r="A11" s="10" t="s">
        <v>294</v>
      </c>
    </row>
    <row r="12" spans="1:1">
      <c r="A12" s="10" t="s">
        <v>295</v>
      </c>
    </row>
    <row r="13" spans="1:1">
      <c r="A13" s="9" t="s">
        <v>296</v>
      </c>
    </row>
    <row r="14" spans="1:1">
      <c r="A14" s="10" t="s">
        <v>297</v>
      </c>
    </row>
    <row r="15" spans="1:1">
      <c r="A15" s="10" t="s">
        <v>298</v>
      </c>
    </row>
  </sheetData>
  <sheetProtection password="CF7E" sheet="1" objects="1" scenarios="1"/>
  <customSheetViews>
    <customSheetView guid="{D0CEE9BE-C8AA-4349-9D7D-674B6506963D}" state="hidden">
      <selection activeCell="Q32" sqref="Q32"/>
      <pageMargins left="0.7" right="0.7" top="0.75" bottom="0.75" header="0.3" footer="0.3"/>
    </customSheetView>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171"/>
  <sheetViews>
    <sheetView workbookViewId="0">
      <selection activeCell="Q32" sqref="Q32"/>
    </sheetView>
  </sheetViews>
  <sheetFormatPr defaultRowHeight="15"/>
  <cols>
    <col min="1" max="1" width="83.7109375" style="2" customWidth="1"/>
    <col min="2" max="16384" width="9.140625" style="2"/>
  </cols>
  <sheetData>
    <row r="2" spans="1:1">
      <c r="A2" s="3" t="s">
        <v>117</v>
      </c>
    </row>
    <row r="3" spans="1:1">
      <c r="A3" s="4" t="s">
        <v>118</v>
      </c>
    </row>
    <row r="4" spans="1:1">
      <c r="A4" s="4" t="s">
        <v>119</v>
      </c>
    </row>
    <row r="5" spans="1:1">
      <c r="A5" s="5" t="s">
        <v>120</v>
      </c>
    </row>
    <row r="6" spans="1:1">
      <c r="A6" s="5" t="s">
        <v>121</v>
      </c>
    </row>
    <row r="7" spans="1:1">
      <c r="A7" s="5" t="s">
        <v>122</v>
      </c>
    </row>
    <row r="8" spans="1:1">
      <c r="A8" s="5" t="s">
        <v>123</v>
      </c>
    </row>
    <row r="9" spans="1:1">
      <c r="A9" s="5" t="s">
        <v>124</v>
      </c>
    </row>
    <row r="10" spans="1:1">
      <c r="A10" s="5" t="s">
        <v>125</v>
      </c>
    </row>
    <row r="11" spans="1:1">
      <c r="A11" s="5" t="s">
        <v>126</v>
      </c>
    </row>
    <row r="12" spans="1:1">
      <c r="A12" s="5" t="s">
        <v>127</v>
      </c>
    </row>
    <row r="13" spans="1:1">
      <c r="A13" s="5" t="s">
        <v>128</v>
      </c>
    </row>
    <row r="14" spans="1:1">
      <c r="A14" s="5" t="s">
        <v>129</v>
      </c>
    </row>
    <row r="15" spans="1:1">
      <c r="A15" s="5" t="s">
        <v>130</v>
      </c>
    </row>
    <row r="16" spans="1:1">
      <c r="A16" s="5" t="s">
        <v>131</v>
      </c>
    </row>
    <row r="17" spans="1:1">
      <c r="A17" s="5" t="s">
        <v>132</v>
      </c>
    </row>
    <row r="18" spans="1:1">
      <c r="A18" s="5" t="s">
        <v>133</v>
      </c>
    </row>
    <row r="19" spans="1:1">
      <c r="A19" s="5" t="s">
        <v>134</v>
      </c>
    </row>
    <row r="20" spans="1:1">
      <c r="A20" s="5" t="s">
        <v>135</v>
      </c>
    </row>
    <row r="21" spans="1:1">
      <c r="A21" s="5" t="s">
        <v>136</v>
      </c>
    </row>
    <row r="22" spans="1:1">
      <c r="A22" s="5" t="s">
        <v>137</v>
      </c>
    </row>
    <row r="23" spans="1:1">
      <c r="A23" s="5" t="s">
        <v>138</v>
      </c>
    </row>
    <row r="24" spans="1:1">
      <c r="A24" s="5" t="s">
        <v>139</v>
      </c>
    </row>
    <row r="25" spans="1:1">
      <c r="A25" s="5" t="s">
        <v>140</v>
      </c>
    </row>
    <row r="26" spans="1:1">
      <c r="A26" s="5" t="s">
        <v>141</v>
      </c>
    </row>
    <row r="27" spans="1:1">
      <c r="A27" s="5" t="s">
        <v>142</v>
      </c>
    </row>
    <row r="28" spans="1:1">
      <c r="A28" s="5" t="s">
        <v>16</v>
      </c>
    </row>
    <row r="29" spans="1:1">
      <c r="A29" s="5" t="s">
        <v>143</v>
      </c>
    </row>
    <row r="30" spans="1:1">
      <c r="A30" s="5" t="s">
        <v>144</v>
      </c>
    </row>
    <row r="31" spans="1:1">
      <c r="A31" s="5" t="s">
        <v>145</v>
      </c>
    </row>
    <row r="32" spans="1:1">
      <c r="A32" s="5" t="s">
        <v>146</v>
      </c>
    </row>
    <row r="33" spans="1:1">
      <c r="A33" s="5" t="s">
        <v>147</v>
      </c>
    </row>
    <row r="34" spans="1:1">
      <c r="A34" s="5" t="s">
        <v>148</v>
      </c>
    </row>
    <row r="35" spans="1:1">
      <c r="A35" s="5" t="s">
        <v>149</v>
      </c>
    </row>
    <row r="36" spans="1:1">
      <c r="A36" s="5" t="s">
        <v>150</v>
      </c>
    </row>
    <row r="37" spans="1:1">
      <c r="A37" s="5" t="s">
        <v>151</v>
      </c>
    </row>
    <row r="38" spans="1:1">
      <c r="A38" s="5" t="s">
        <v>152</v>
      </c>
    </row>
    <row r="39" spans="1:1">
      <c r="A39" s="5" t="s">
        <v>153</v>
      </c>
    </row>
    <row r="40" spans="1:1">
      <c r="A40" s="5" t="s">
        <v>154</v>
      </c>
    </row>
    <row r="41" spans="1:1">
      <c r="A41" s="5" t="s">
        <v>155</v>
      </c>
    </row>
    <row r="42" spans="1:1">
      <c r="A42" s="5" t="s">
        <v>156</v>
      </c>
    </row>
    <row r="43" spans="1:1">
      <c r="A43" s="5" t="s">
        <v>157</v>
      </c>
    </row>
    <row r="44" spans="1:1">
      <c r="A44" s="5" t="s">
        <v>158</v>
      </c>
    </row>
    <row r="45" spans="1:1">
      <c r="A45" s="5" t="s">
        <v>159</v>
      </c>
    </row>
    <row r="46" spans="1:1">
      <c r="A46" s="5" t="s">
        <v>160</v>
      </c>
    </row>
    <row r="47" spans="1:1">
      <c r="A47" s="5" t="s">
        <v>161</v>
      </c>
    </row>
    <row r="48" spans="1:1">
      <c r="A48" s="5" t="s">
        <v>162</v>
      </c>
    </row>
    <row r="49" spans="1:1">
      <c r="A49" s="5" t="s">
        <v>163</v>
      </c>
    </row>
    <row r="50" spans="1:1">
      <c r="A50" s="5" t="s">
        <v>164</v>
      </c>
    </row>
    <row r="51" spans="1:1">
      <c r="A51" s="5" t="s">
        <v>165</v>
      </c>
    </row>
    <row r="52" spans="1:1">
      <c r="A52" s="5" t="s">
        <v>166</v>
      </c>
    </row>
    <row r="53" spans="1:1">
      <c r="A53" s="5" t="s">
        <v>167</v>
      </c>
    </row>
    <row r="54" spans="1:1">
      <c r="A54" s="5" t="s">
        <v>168</v>
      </c>
    </row>
    <row r="55" spans="1:1">
      <c r="A55" s="5" t="s">
        <v>169</v>
      </c>
    </row>
    <row r="56" spans="1:1">
      <c r="A56" s="5" t="s">
        <v>170</v>
      </c>
    </row>
    <row r="57" spans="1:1">
      <c r="A57" s="5" t="s">
        <v>171</v>
      </c>
    </row>
    <row r="58" spans="1:1">
      <c r="A58" s="5" t="s">
        <v>172</v>
      </c>
    </row>
    <row r="59" spans="1:1">
      <c r="A59" s="5" t="s">
        <v>173</v>
      </c>
    </row>
    <row r="60" spans="1:1">
      <c r="A60" s="5" t="s">
        <v>174</v>
      </c>
    </row>
    <row r="61" spans="1:1">
      <c r="A61" s="5" t="s">
        <v>175</v>
      </c>
    </row>
    <row r="62" spans="1:1">
      <c r="A62" s="5" t="s">
        <v>176</v>
      </c>
    </row>
    <row r="63" spans="1:1">
      <c r="A63" s="5" t="s">
        <v>177</v>
      </c>
    </row>
    <row r="64" spans="1:1">
      <c r="A64" s="5" t="s">
        <v>178</v>
      </c>
    </row>
    <row r="65" spans="1:1">
      <c r="A65" s="5" t="s">
        <v>179</v>
      </c>
    </row>
    <row r="66" spans="1:1">
      <c r="A66" s="5" t="s">
        <v>180</v>
      </c>
    </row>
    <row r="67" spans="1:1">
      <c r="A67" s="5" t="s">
        <v>181</v>
      </c>
    </row>
    <row r="68" spans="1:1">
      <c r="A68" s="5" t="s">
        <v>182</v>
      </c>
    </row>
    <row r="69" spans="1:1">
      <c r="A69" s="5" t="s">
        <v>183</v>
      </c>
    </row>
    <row r="70" spans="1:1">
      <c r="A70" s="5" t="s">
        <v>184</v>
      </c>
    </row>
    <row r="71" spans="1:1">
      <c r="A71" s="5" t="s">
        <v>185</v>
      </c>
    </row>
    <row r="72" spans="1:1">
      <c r="A72" s="5" t="s">
        <v>186</v>
      </c>
    </row>
    <row r="73" spans="1:1">
      <c r="A73" s="5" t="s">
        <v>187</v>
      </c>
    </row>
    <row r="74" spans="1:1">
      <c r="A74" s="5" t="s">
        <v>188</v>
      </c>
    </row>
    <row r="75" spans="1:1">
      <c r="A75" s="5" t="s">
        <v>189</v>
      </c>
    </row>
    <row r="76" spans="1:1">
      <c r="A76" s="5" t="s">
        <v>190</v>
      </c>
    </row>
    <row r="77" spans="1:1">
      <c r="A77" s="5" t="s">
        <v>191</v>
      </c>
    </row>
    <row r="78" spans="1:1">
      <c r="A78" s="5" t="s">
        <v>192</v>
      </c>
    </row>
    <row r="79" spans="1:1">
      <c r="A79" s="5" t="s">
        <v>193</v>
      </c>
    </row>
    <row r="80" spans="1:1">
      <c r="A80" s="5" t="s">
        <v>194</v>
      </c>
    </row>
    <row r="81" spans="1:1">
      <c r="A81" s="5" t="s">
        <v>195</v>
      </c>
    </row>
    <row r="82" spans="1:1">
      <c r="A82" s="5" t="s">
        <v>196</v>
      </c>
    </row>
    <row r="83" spans="1:1">
      <c r="A83" s="5" t="s">
        <v>197</v>
      </c>
    </row>
    <row r="84" spans="1:1">
      <c r="A84" s="5" t="s">
        <v>198</v>
      </c>
    </row>
    <row r="85" spans="1:1">
      <c r="A85" s="5" t="s">
        <v>199</v>
      </c>
    </row>
    <row r="86" spans="1:1">
      <c r="A86" s="5" t="s">
        <v>200</v>
      </c>
    </row>
    <row r="87" spans="1:1">
      <c r="A87" s="5" t="s">
        <v>201</v>
      </c>
    </row>
    <row r="88" spans="1:1">
      <c r="A88" s="5" t="s">
        <v>202</v>
      </c>
    </row>
    <row r="89" spans="1:1">
      <c r="A89" s="5" t="s">
        <v>203</v>
      </c>
    </row>
    <row r="90" spans="1:1">
      <c r="A90" s="5" t="s">
        <v>204</v>
      </c>
    </row>
    <row r="91" spans="1:1">
      <c r="A91" s="5" t="s">
        <v>205</v>
      </c>
    </row>
    <row r="92" spans="1:1">
      <c r="A92" s="5" t="s">
        <v>206</v>
      </c>
    </row>
    <row r="93" spans="1:1">
      <c r="A93" s="5" t="s">
        <v>207</v>
      </c>
    </row>
    <row r="94" spans="1:1">
      <c r="A94" s="5" t="s">
        <v>208</v>
      </c>
    </row>
    <row r="95" spans="1:1">
      <c r="A95" s="5" t="s">
        <v>209</v>
      </c>
    </row>
    <row r="96" spans="1:1">
      <c r="A96" s="5" t="s">
        <v>210</v>
      </c>
    </row>
    <row r="97" spans="1:1">
      <c r="A97" s="5" t="s">
        <v>211</v>
      </c>
    </row>
    <row r="98" spans="1:1">
      <c r="A98" s="5" t="s">
        <v>212</v>
      </c>
    </row>
    <row r="99" spans="1:1">
      <c r="A99" s="5" t="s">
        <v>213</v>
      </c>
    </row>
    <row r="100" spans="1:1">
      <c r="A100" s="5" t="s">
        <v>214</v>
      </c>
    </row>
    <row r="101" spans="1:1">
      <c r="A101" s="5" t="s">
        <v>215</v>
      </c>
    </row>
    <row r="102" spans="1:1">
      <c r="A102" s="5" t="s">
        <v>216</v>
      </c>
    </row>
    <row r="103" spans="1:1">
      <c r="A103" s="5" t="s">
        <v>217</v>
      </c>
    </row>
    <row r="104" spans="1:1">
      <c r="A104" s="5" t="s">
        <v>218</v>
      </c>
    </row>
    <row r="105" spans="1:1">
      <c r="A105" s="5" t="s">
        <v>219</v>
      </c>
    </row>
    <row r="106" spans="1:1">
      <c r="A106" s="5" t="s">
        <v>220</v>
      </c>
    </row>
    <row r="107" spans="1:1">
      <c r="A107" s="5" t="s">
        <v>221</v>
      </c>
    </row>
    <row r="108" spans="1:1">
      <c r="A108" s="5" t="s">
        <v>222</v>
      </c>
    </row>
    <row r="109" spans="1:1">
      <c r="A109" s="5" t="s">
        <v>223</v>
      </c>
    </row>
    <row r="110" spans="1:1">
      <c r="A110" s="5" t="s">
        <v>224</v>
      </c>
    </row>
    <row r="111" spans="1:1">
      <c r="A111" s="5" t="s">
        <v>225</v>
      </c>
    </row>
    <row r="112" spans="1:1">
      <c r="A112" s="5" t="s">
        <v>226</v>
      </c>
    </row>
    <row r="113" spans="1:1" ht="30">
      <c r="A113" s="5" t="s">
        <v>227</v>
      </c>
    </row>
    <row r="114" spans="1:1">
      <c r="A114" s="5" t="s">
        <v>228</v>
      </c>
    </row>
    <row r="115" spans="1:1">
      <c r="A115" s="5" t="s">
        <v>229</v>
      </c>
    </row>
    <row r="116" spans="1:1">
      <c r="A116" s="5" t="s">
        <v>230</v>
      </c>
    </row>
    <row r="117" spans="1:1">
      <c r="A117" s="5" t="s">
        <v>231</v>
      </c>
    </row>
    <row r="118" spans="1:1">
      <c r="A118" s="5" t="s">
        <v>232</v>
      </c>
    </row>
    <row r="119" spans="1:1">
      <c r="A119" s="5" t="s">
        <v>233</v>
      </c>
    </row>
    <row r="120" spans="1:1">
      <c r="A120" s="5" t="s">
        <v>234</v>
      </c>
    </row>
    <row r="121" spans="1:1">
      <c r="A121" s="5" t="s">
        <v>235</v>
      </c>
    </row>
    <row r="122" spans="1:1">
      <c r="A122" s="5" t="s">
        <v>236</v>
      </c>
    </row>
    <row r="123" spans="1:1">
      <c r="A123" s="5" t="s">
        <v>237</v>
      </c>
    </row>
    <row r="124" spans="1:1">
      <c r="A124" s="5" t="s">
        <v>238</v>
      </c>
    </row>
    <row r="125" spans="1:1">
      <c r="A125" s="5" t="s">
        <v>239</v>
      </c>
    </row>
    <row r="126" spans="1:1">
      <c r="A126" s="5" t="s">
        <v>240</v>
      </c>
    </row>
    <row r="127" spans="1:1">
      <c r="A127" s="5" t="s">
        <v>241</v>
      </c>
    </row>
    <row r="128" spans="1:1">
      <c r="A128" s="5" t="s">
        <v>242</v>
      </c>
    </row>
    <row r="129" spans="1:1">
      <c r="A129" s="5" t="s">
        <v>243</v>
      </c>
    </row>
    <row r="130" spans="1:1">
      <c r="A130" s="5" t="s">
        <v>244</v>
      </c>
    </row>
    <row r="131" spans="1:1">
      <c r="A131" s="5" t="s">
        <v>245</v>
      </c>
    </row>
    <row r="132" spans="1:1">
      <c r="A132" s="5" t="s">
        <v>246</v>
      </c>
    </row>
    <row r="133" spans="1:1">
      <c r="A133" s="5" t="s">
        <v>247</v>
      </c>
    </row>
    <row r="134" spans="1:1">
      <c r="A134" s="5" t="s">
        <v>248</v>
      </c>
    </row>
    <row r="135" spans="1:1">
      <c r="A135" s="5" t="s">
        <v>249</v>
      </c>
    </row>
    <row r="136" spans="1:1">
      <c r="A136" s="5" t="s">
        <v>250</v>
      </c>
    </row>
    <row r="137" spans="1:1">
      <c r="A137" s="5" t="s">
        <v>251</v>
      </c>
    </row>
    <row r="138" spans="1:1">
      <c r="A138" s="5" t="s">
        <v>252</v>
      </c>
    </row>
    <row r="139" spans="1:1">
      <c r="A139" s="5" t="s">
        <v>253</v>
      </c>
    </row>
    <row r="140" spans="1:1">
      <c r="A140" s="6" t="s">
        <v>254</v>
      </c>
    </row>
    <row r="141" spans="1:1">
      <c r="A141" s="5" t="s">
        <v>255</v>
      </c>
    </row>
    <row r="142" spans="1:1">
      <c r="A142" s="5" t="s">
        <v>256</v>
      </c>
    </row>
    <row r="143" spans="1:1">
      <c r="A143" s="5" t="s">
        <v>257</v>
      </c>
    </row>
    <row r="144" spans="1:1">
      <c r="A144" s="5" t="s">
        <v>258</v>
      </c>
    </row>
    <row r="145" spans="1:1">
      <c r="A145" s="5" t="s">
        <v>259</v>
      </c>
    </row>
    <row r="146" spans="1:1">
      <c r="A146" s="5" t="s">
        <v>260</v>
      </c>
    </row>
    <row r="147" spans="1:1">
      <c r="A147" s="5" t="s">
        <v>261</v>
      </c>
    </row>
    <row r="148" spans="1:1">
      <c r="A148" s="5" t="s">
        <v>262</v>
      </c>
    </row>
    <row r="149" spans="1:1">
      <c r="A149" s="5" t="s">
        <v>263</v>
      </c>
    </row>
    <row r="150" spans="1:1">
      <c r="A150" s="5" t="s">
        <v>264</v>
      </c>
    </row>
    <row r="151" spans="1:1">
      <c r="A151" s="5" t="s">
        <v>265</v>
      </c>
    </row>
    <row r="152" spans="1:1">
      <c r="A152" s="5" t="s">
        <v>266</v>
      </c>
    </row>
    <row r="153" spans="1:1">
      <c r="A153" s="5" t="s">
        <v>267</v>
      </c>
    </row>
    <row r="154" spans="1:1">
      <c r="A154" s="5" t="s">
        <v>268</v>
      </c>
    </row>
    <row r="155" spans="1:1">
      <c r="A155" s="5" t="s">
        <v>269</v>
      </c>
    </row>
    <row r="156" spans="1:1">
      <c r="A156" s="5" t="s">
        <v>270</v>
      </c>
    </row>
    <row r="157" spans="1:1">
      <c r="A157" s="5" t="s">
        <v>271</v>
      </c>
    </row>
    <row r="158" spans="1:1">
      <c r="A158" s="5" t="s">
        <v>272</v>
      </c>
    </row>
    <row r="159" spans="1:1">
      <c r="A159" s="5" t="s">
        <v>273</v>
      </c>
    </row>
    <row r="160" spans="1:1">
      <c r="A160" s="5" t="s">
        <v>274</v>
      </c>
    </row>
    <row r="161" spans="1:1">
      <c r="A161" s="5" t="s">
        <v>275</v>
      </c>
    </row>
    <row r="162" spans="1:1">
      <c r="A162" s="5" t="s">
        <v>276</v>
      </c>
    </row>
    <row r="163" spans="1:1">
      <c r="A163" s="5" t="s">
        <v>277</v>
      </c>
    </row>
    <row r="164" spans="1:1">
      <c r="A164" s="5" t="s">
        <v>278</v>
      </c>
    </row>
    <row r="165" spans="1:1">
      <c r="A165" s="5" t="s">
        <v>279</v>
      </c>
    </row>
    <row r="166" spans="1:1">
      <c r="A166" s="5" t="s">
        <v>280</v>
      </c>
    </row>
    <row r="167" spans="1:1">
      <c r="A167" s="5" t="s">
        <v>281</v>
      </c>
    </row>
    <row r="168" spans="1:1">
      <c r="A168" s="5" t="s">
        <v>282</v>
      </c>
    </row>
    <row r="169" spans="1:1">
      <c r="A169" s="5" t="s">
        <v>283</v>
      </c>
    </row>
    <row r="170" spans="1:1">
      <c r="A170" s="5" t="s">
        <v>284</v>
      </c>
    </row>
    <row r="171" spans="1:1">
      <c r="A171" s="7"/>
    </row>
  </sheetData>
  <sheetProtection password="CF7E" sheet="1" objects="1" scenarios="1"/>
  <customSheetViews>
    <customSheetView guid="{D0CEE9BE-C8AA-4349-9D7D-674B6506963D}" state="hidden">
      <selection activeCell="Q32" sqref="Q32"/>
      <pageMargins left="0.7" right="0.7" top="0.75" bottom="0.75" header="0.3" footer="0.3"/>
    </customSheetView>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7"/>
  <sheetViews>
    <sheetView workbookViewId="0">
      <selection activeCell="Q32" sqref="Q32"/>
    </sheetView>
  </sheetViews>
  <sheetFormatPr defaultRowHeight="15"/>
  <cols>
    <col min="1" max="1" width="59.42578125" customWidth="1"/>
  </cols>
  <sheetData>
    <row r="1" spans="1:1" ht="15.75">
      <c r="A1" s="18" t="s">
        <v>350</v>
      </c>
    </row>
    <row r="2" spans="1:1" ht="15.75">
      <c r="A2" s="18" t="s">
        <v>351</v>
      </c>
    </row>
    <row r="3" spans="1:1" ht="15.75">
      <c r="A3" s="18" t="s">
        <v>352</v>
      </c>
    </row>
    <row r="4" spans="1:1" ht="15.75">
      <c r="A4" s="18" t="s">
        <v>353</v>
      </c>
    </row>
    <row r="5" spans="1:1" ht="15.75">
      <c r="A5" s="18" t="s">
        <v>354</v>
      </c>
    </row>
    <row r="6" spans="1:1" ht="15.75">
      <c r="A6" s="18" t="s">
        <v>355</v>
      </c>
    </row>
    <row r="7" spans="1:1" ht="15.75">
      <c r="A7" s="18" t="s">
        <v>356</v>
      </c>
    </row>
    <row r="8" spans="1:1" ht="31.5">
      <c r="A8" s="18" t="s">
        <v>357</v>
      </c>
    </row>
    <row r="9" spans="1:1" ht="31.5">
      <c r="A9" s="18" t="s">
        <v>358</v>
      </c>
    </row>
    <row r="10" spans="1:1" ht="78.75">
      <c r="A10" s="18" t="s">
        <v>359</v>
      </c>
    </row>
    <row r="11" spans="1:1" ht="63">
      <c r="A11" s="18" t="s">
        <v>360</v>
      </c>
    </row>
    <row r="12" spans="1:1" ht="31.5">
      <c r="A12" s="18" t="s">
        <v>361</v>
      </c>
    </row>
    <row r="13" spans="1:1" ht="47.25">
      <c r="A13" s="18" t="s">
        <v>362</v>
      </c>
    </row>
    <row r="14" spans="1:1" ht="47.25">
      <c r="A14" s="18" t="s">
        <v>363</v>
      </c>
    </row>
    <row r="15" spans="1:1" ht="31.5">
      <c r="A15" s="18" t="s">
        <v>364</v>
      </c>
    </row>
    <row r="16" spans="1:1" ht="31.5">
      <c r="A16" s="18" t="s">
        <v>365</v>
      </c>
    </row>
    <row r="17" spans="1:1" ht="31.5">
      <c r="A17" s="18" t="s">
        <v>366</v>
      </c>
    </row>
  </sheetData>
  <sheetProtection password="CF7E" sheet="1" objects="1" scenarios="1"/>
  <customSheetViews>
    <customSheetView guid="{D0CEE9BE-C8AA-4349-9D7D-674B6506963D}" state="hidden">
      <selection activeCell="Q32" sqref="Q32"/>
      <pageMargins left="0.7" right="0.7" top="0.75" bottom="0.75" header="0.3" footer="0.3"/>
      <pageSetup paperSize="9" orientation="portrait" verticalDpi="0" r:id="rId1"/>
    </customSheetView>
    <customSheetView guid="{A14A8D4A-B26B-469A-A796-9E8ADCD92344}" state="hidden">
      <selection activeCell="Q32" sqref="Q32"/>
      <pageMargins left="0.7" right="0.7" top="0.75" bottom="0.75" header="0.3" footer="0.3"/>
      <pageSetup paperSize="9" orientation="portrait" verticalDpi="0" r:id="rId2"/>
    </customSheetView>
    <customSheetView guid="{FC909FE0-2C1C-4D2B-8081-1A66427EE741}" state="hidden">
      <selection activeCell="Q32" sqref="Q32"/>
      <pageMargins left="0.7" right="0.7" top="0.75" bottom="0.75" header="0.3" footer="0.3"/>
      <pageSetup paperSize="9" orientation="portrait" verticalDpi="0" r:id="rId3"/>
    </customSheetView>
    <customSheetView guid="{FDB54339-DB46-44CD-A643-D846F35A06E3}" state="hidden">
      <selection activeCell="Q32" sqref="Q32"/>
      <pageMargins left="0.7" right="0.7" top="0.75" bottom="0.75" header="0.3" footer="0.3"/>
      <pageSetup paperSize="9" orientation="portrait" verticalDpi="0" r:id="rId4"/>
    </customSheetView>
    <customSheetView guid="{40809A4E-20E4-40BB-A62F-B263C489082C}" state="hidden">
      <selection activeCell="Q32" sqref="Q32"/>
      <pageMargins left="0.7" right="0.7" top="0.75" bottom="0.75" header="0.3" footer="0.3"/>
      <pageSetup paperSize="9" orientation="portrait" verticalDpi="0" r:id="rId5"/>
    </customSheetView>
    <customSheetView guid="{857FDFF6-9133-4282-90F5-28C2E5B1485C}" state="hidden">
      <selection activeCell="Q32" sqref="Q32"/>
      <pageMargins left="0.7" right="0.7" top="0.75" bottom="0.75" header="0.3" footer="0.3"/>
      <pageSetup paperSize="9" orientation="portrait" verticalDpi="0" r:id="rId6"/>
    </customSheetView>
  </customSheetViews>
  <pageMargins left="0.7" right="0.7" top="0.75" bottom="0.75" header="0.3" footer="0.3"/>
  <pageSetup paperSize="9" orientation="portrait" verticalDpi="0"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15"/>
  <sheetViews>
    <sheetView workbookViewId="0">
      <selection activeCell="Q32" sqref="Q32"/>
    </sheetView>
  </sheetViews>
  <sheetFormatPr defaultRowHeight="15"/>
  <cols>
    <col min="1" max="1" width="80.28515625" style="2" customWidth="1"/>
    <col min="2" max="16384" width="9.140625" style="2"/>
  </cols>
  <sheetData>
    <row r="2" spans="1:1">
      <c r="A2" s="14" t="s">
        <v>328</v>
      </c>
    </row>
    <row r="3" spans="1:1">
      <c r="A3" s="16" t="s">
        <v>81</v>
      </c>
    </row>
    <row r="4" spans="1:1">
      <c r="A4" s="16" t="s">
        <v>329</v>
      </c>
    </row>
    <row r="5" spans="1:1">
      <c r="A5" s="15" t="s">
        <v>59</v>
      </c>
    </row>
    <row r="6" spans="1:1">
      <c r="A6" s="15" t="s">
        <v>60</v>
      </c>
    </row>
    <row r="7" spans="1:1">
      <c r="A7" s="15" t="s">
        <v>61</v>
      </c>
    </row>
    <row r="8" spans="1:1">
      <c r="A8" s="15" t="s">
        <v>62</v>
      </c>
    </row>
    <row r="9" spans="1:1">
      <c r="A9" s="16" t="s">
        <v>64</v>
      </c>
    </row>
    <row r="10" spans="1:1">
      <c r="A10" s="16" t="s">
        <v>79</v>
      </c>
    </row>
    <row r="11" spans="1:1">
      <c r="A11" s="16" t="s">
        <v>330</v>
      </c>
    </row>
    <row r="12" spans="1:1">
      <c r="A12" s="16" t="s">
        <v>331</v>
      </c>
    </row>
    <row r="13" spans="1:1">
      <c r="A13" s="16" t="s">
        <v>80</v>
      </c>
    </row>
    <row r="14" spans="1:1">
      <c r="A14" s="16" t="s">
        <v>332</v>
      </c>
    </row>
    <row r="15" spans="1:1">
      <c r="A15" s="16" t="s">
        <v>63</v>
      </c>
    </row>
  </sheetData>
  <sheetProtection password="CF7E" sheet="1" objects="1" scenarios="1"/>
  <customSheetViews>
    <customSheetView guid="{D0CEE9BE-C8AA-4349-9D7D-674B6506963D}" state="hidden">
      <selection activeCell="Q32" sqref="Q32"/>
      <pageMargins left="0.7" right="0.7" top="0.75" bottom="0.75" header="0.3" footer="0.3"/>
    </customSheetView>
    <customSheetView guid="{A14A8D4A-B26B-469A-A796-9E8ADCD92344}" state="hidden">
      <selection activeCell="Q32" sqref="Q32"/>
      <pageMargins left="0.7" right="0.7" top="0.75" bottom="0.75" header="0.3" footer="0.3"/>
    </customSheetView>
    <customSheetView guid="{FC909FE0-2C1C-4D2B-8081-1A66427EE741}" state="hidden">
      <selection activeCell="Q32" sqref="Q32"/>
      <pageMargins left="0.7" right="0.7" top="0.75" bottom="0.75" header="0.3" footer="0.3"/>
    </customSheetView>
    <customSheetView guid="{FDB54339-DB46-44CD-A643-D846F35A06E3}" state="hidden">
      <selection activeCell="Q32" sqref="Q32"/>
      <pageMargins left="0.7" right="0.7" top="0.75" bottom="0.75" header="0.3" footer="0.3"/>
    </customSheetView>
    <customSheetView guid="{40809A4E-20E4-40BB-A62F-B263C489082C}" state="hidden">
      <selection activeCell="Q32" sqref="Q32"/>
      <pageMargins left="0.7" right="0.7" top="0.75" bottom="0.75" header="0.3" footer="0.3"/>
    </customSheetView>
    <customSheetView guid="{857FDFF6-9133-4282-90F5-28C2E5B1485C}" state="hidden">
      <selection activeCell="Q32" sqref="Q32"/>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25"/>
  <sheetViews>
    <sheetView workbookViewId="0">
      <selection activeCell="Q32" sqref="Q32"/>
    </sheetView>
  </sheetViews>
  <sheetFormatPr defaultRowHeight="15"/>
  <cols>
    <col min="1" max="1" width="75.140625" style="2" customWidth="1"/>
    <col min="2" max="16384" width="9.140625" style="2"/>
  </cols>
  <sheetData>
    <row r="2" spans="1:1">
      <c r="A2" s="1" t="s">
        <v>93</v>
      </c>
    </row>
    <row r="3" spans="1:1">
      <c r="A3" s="2" t="s">
        <v>94</v>
      </c>
    </row>
    <row r="4" spans="1:1">
      <c r="A4" s="2" t="s">
        <v>95</v>
      </c>
    </row>
    <row r="5" spans="1:1">
      <c r="A5" s="2" t="s">
        <v>96</v>
      </c>
    </row>
    <row r="6" spans="1:1">
      <c r="A6" s="2" t="s">
        <v>97</v>
      </c>
    </row>
    <row r="7" spans="1:1">
      <c r="A7" s="2" t="s">
        <v>98</v>
      </c>
    </row>
    <row r="8" spans="1:1">
      <c r="A8" s="2" t="s">
        <v>99</v>
      </c>
    </row>
    <row r="9" spans="1:1">
      <c r="A9" s="2" t="s">
        <v>100</v>
      </c>
    </row>
    <row r="10" spans="1:1">
      <c r="A10" s="2" t="s">
        <v>101</v>
      </c>
    </row>
    <row r="11" spans="1:1">
      <c r="A11" s="2" t="s">
        <v>102</v>
      </c>
    </row>
    <row r="12" spans="1:1">
      <c r="A12" s="2" t="s">
        <v>103</v>
      </c>
    </row>
    <row r="13" spans="1:1">
      <c r="A13" s="2" t="s">
        <v>104</v>
      </c>
    </row>
    <row r="14" spans="1:1">
      <c r="A14" s="2" t="s">
        <v>105</v>
      </c>
    </row>
    <row r="15" spans="1:1">
      <c r="A15" s="2" t="s">
        <v>106</v>
      </c>
    </row>
    <row r="16" spans="1:1">
      <c r="A16" s="2" t="s">
        <v>107</v>
      </c>
    </row>
    <row r="17" spans="1:1">
      <c r="A17" s="2" t="s">
        <v>108</v>
      </c>
    </row>
    <row r="18" spans="1:1">
      <c r="A18" s="2" t="s">
        <v>109</v>
      </c>
    </row>
    <row r="19" spans="1:1">
      <c r="A19" s="2" t="s">
        <v>110</v>
      </c>
    </row>
    <row r="20" spans="1:1">
      <c r="A20" s="2" t="s">
        <v>111</v>
      </c>
    </row>
    <row r="21" spans="1:1">
      <c r="A21" s="2" t="s">
        <v>112</v>
      </c>
    </row>
    <row r="22" spans="1:1">
      <c r="A22" s="2" t="s">
        <v>113</v>
      </c>
    </row>
    <row r="23" spans="1:1">
      <c r="A23" s="2" t="s">
        <v>114</v>
      </c>
    </row>
    <row r="24" spans="1:1">
      <c r="A24" s="2" t="s">
        <v>115</v>
      </c>
    </row>
    <row r="25" spans="1:1">
      <c r="A25" s="2" t="s">
        <v>116</v>
      </c>
    </row>
  </sheetData>
  <sheetProtection password="CF7E" sheet="1" objects="1" scenarios="1"/>
  <customSheetViews>
    <customSheetView guid="{D0CEE9BE-C8AA-4349-9D7D-674B6506963D}" state="hidden">
      <selection activeCell="Q32" sqref="Q32"/>
      <pageMargins left="0.7" right="0.7" top="0.75" bottom="0.75" header="0.3" footer="0.3"/>
      <pageSetup paperSize="9" orientation="portrait" r:id="rId1"/>
    </customSheetView>
    <customSheetView guid="{A14A8D4A-B26B-469A-A796-9E8ADCD92344}" state="hidden">
      <selection activeCell="Q32" sqref="Q32"/>
      <pageMargins left="0.7" right="0.7" top="0.75" bottom="0.75" header="0.3" footer="0.3"/>
      <pageSetup paperSize="9" orientation="portrait" r:id="rId2"/>
    </customSheetView>
    <customSheetView guid="{FC909FE0-2C1C-4D2B-8081-1A66427EE741}" state="hidden">
      <selection activeCell="Q32" sqref="Q32"/>
      <pageMargins left="0.7" right="0.7" top="0.75" bottom="0.75" header="0.3" footer="0.3"/>
      <pageSetup paperSize="9" orientation="portrait" r:id="rId3"/>
    </customSheetView>
    <customSheetView guid="{FDB54339-DB46-44CD-A643-D846F35A06E3}" state="hidden">
      <selection activeCell="Q32" sqref="Q32"/>
      <pageMargins left="0.7" right="0.7" top="0.75" bottom="0.75" header="0.3" footer="0.3"/>
      <pageSetup paperSize="9" orientation="portrait" r:id="rId4"/>
    </customSheetView>
    <customSheetView guid="{40809A4E-20E4-40BB-A62F-B263C489082C}" state="hidden">
      <selection activeCell="Q32" sqref="Q32"/>
      <pageMargins left="0.7" right="0.7" top="0.75" bottom="0.75" header="0.3" footer="0.3"/>
      <pageSetup paperSize="9" orientation="portrait" r:id="rId5"/>
    </customSheetView>
    <customSheetView guid="{857FDFF6-9133-4282-90F5-28C2E5B1485C}" state="hidden">
      <selection activeCell="Q32" sqref="Q32"/>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4</vt:i4>
      </vt:variant>
    </vt:vector>
  </HeadingPairs>
  <TitlesOfParts>
    <vt:vector size="17" baseType="lpstr">
      <vt:lpstr>ГКПЗ 2013</vt:lpstr>
      <vt:lpstr>ГКПЗ по условно-постоянным</vt:lpstr>
      <vt:lpstr>ГКПЗ по сделкам с собственность</vt:lpstr>
      <vt:lpstr>Долгосрочные договоры</vt:lpstr>
      <vt:lpstr>спр 1.1</vt:lpstr>
      <vt:lpstr>спр 4.1</vt:lpstr>
      <vt:lpstr>спр 4.2</vt:lpstr>
      <vt:lpstr>спр 5</vt:lpstr>
      <vt:lpstr>спр 8</vt:lpstr>
      <vt:lpstr>спр 15</vt:lpstr>
      <vt:lpstr>спр 15.1</vt:lpstr>
      <vt:lpstr>спр 17.1</vt:lpstr>
      <vt:lpstr>спр 19</vt:lpstr>
      <vt:lpstr>'ГКПЗ 2013'!Заголовки_для_печати</vt:lpstr>
      <vt:lpstr>'ГКПЗ по условно-постоянным'!Заголовки_для_печати</vt:lpstr>
      <vt:lpstr>'ГКПЗ по условно-постоянным'!Область_печати</vt:lpstr>
      <vt:lpstr>'Долгосрочные договоры'!Область_печати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Chernyh_OS</dc:creator>
  <cp:lastModifiedBy>Урманчеев Тимур Равилевич</cp:lastModifiedBy>
  <cp:lastPrinted>2013-04-16T14:37:20Z</cp:lastPrinted>
  <dcterms:created xsi:type="dcterms:W3CDTF">2010-04-13T15:25:36Z</dcterms:created>
  <dcterms:modified xsi:type="dcterms:W3CDTF">2013-05-28T09:45:22Z</dcterms:modified>
</cp:coreProperties>
</file>